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ClimateDot\CarbonSink\"/>
    </mc:Choice>
  </mc:AlternateContent>
  <xr:revisionPtr revIDLastSave="0" documentId="13_ncr:1_{141A3A6A-9EED-4CFD-837B-1601C3446A05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heet 1" sheetId="1" r:id="rId1"/>
    <sheet name="Old Satellite Data" sheetId="2" state="hidden" r:id="rId2"/>
    <sheet name="State_Restructured" sheetId="3" r:id="rId3"/>
    <sheet name="State_Graphs" sheetId="4" r:id="rId4"/>
    <sheet name="Dist_Wise Restructured" sheetId="5" r:id="rId5"/>
    <sheet name="Dist_Wise Graphs" sheetId="6" r:id="rId6"/>
    <sheet name="Updated Satellite Data" sheetId="7" r:id="rId7"/>
    <sheet name="GLC Forest Land Classes" sheetId="8" r:id="rId8"/>
    <sheet name="Forest Land SUM of area_ha" sheetId="9" r:id="rId9"/>
    <sheet name="State_Forest Land A1.9" sheetId="10" r:id="rId10"/>
    <sheet name="State_Forest Land A1.14" sheetId="11" r:id="rId11"/>
    <sheet name="State_Forest Land A1.18" sheetId="12" r:id="rId12"/>
    <sheet name="State_Forest Land A1.19" sheetId="13" r:id="rId13"/>
    <sheet name="Dist_Wise Forest Land A1.9" sheetId="14" r:id="rId14"/>
    <sheet name="Dist_Wise Forest Land A1.14" sheetId="15" r:id="rId15"/>
    <sheet name="Dist_Wise Forest Land A1.18" sheetId="16" r:id="rId16"/>
    <sheet name="Dist_Wise Forest Land A1.19" sheetId="17" r:id="rId17"/>
    <sheet name="GLC Wetlands" sheetId="18" r:id="rId18"/>
    <sheet name="Wetlands A1.39" sheetId="19" r:id="rId19"/>
  </sheets>
  <definedNames>
    <definedName name="_xlnm._FilterDatabase" localSheetId="2" hidden="1">State_Restructured!$G$1:$G$920</definedName>
  </definedNames>
  <calcPr calcId="191029"/>
  <pivotCaches>
    <pivotCache cacheId="6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3" i="19" l="1"/>
  <c r="T23" i="19" s="1"/>
  <c r="G23" i="19"/>
  <c r="K23" i="19" s="1"/>
  <c r="P22" i="19"/>
  <c r="T22" i="19" s="1"/>
  <c r="G22" i="19"/>
  <c r="K22" i="19" s="1"/>
  <c r="P21" i="19"/>
  <c r="T21" i="19" s="1"/>
  <c r="G21" i="19"/>
  <c r="K21" i="19" s="1"/>
  <c r="P20" i="19"/>
  <c r="T20" i="19" s="1"/>
  <c r="G20" i="19"/>
  <c r="K20" i="19" s="1"/>
  <c r="N19" i="19"/>
  <c r="P19" i="19" s="1"/>
  <c r="T19" i="19" s="1"/>
  <c r="G19" i="19"/>
  <c r="K19" i="19" s="1"/>
  <c r="E19" i="19"/>
  <c r="N18" i="19"/>
  <c r="P18" i="19" s="1"/>
  <c r="T18" i="19" s="1"/>
  <c r="G18" i="19"/>
  <c r="K18" i="19" s="1"/>
  <c r="E18" i="19"/>
  <c r="N17" i="19"/>
  <c r="P17" i="19" s="1"/>
  <c r="T17" i="19" s="1"/>
  <c r="E17" i="19"/>
  <c r="G17" i="19" s="1"/>
  <c r="K17" i="19" s="1"/>
  <c r="T16" i="19"/>
  <c r="P16" i="19"/>
  <c r="N16" i="19"/>
  <c r="E16" i="19"/>
  <c r="G16" i="19" s="1"/>
  <c r="K16" i="19" s="1"/>
  <c r="N15" i="19"/>
  <c r="P15" i="19" s="1"/>
  <c r="T15" i="19" s="1"/>
  <c r="G15" i="19"/>
  <c r="K15" i="19" s="1"/>
  <c r="E15" i="19"/>
  <c r="P14" i="19"/>
  <c r="T14" i="19" s="1"/>
  <c r="N14" i="19"/>
  <c r="G14" i="19"/>
  <c r="K14" i="19" s="1"/>
  <c r="E14" i="19"/>
  <c r="P13" i="19"/>
  <c r="T13" i="19" s="1"/>
  <c r="N13" i="19"/>
  <c r="G13" i="19"/>
  <c r="K13" i="19" s="1"/>
  <c r="E13" i="19"/>
  <c r="P12" i="19"/>
  <c r="T12" i="19" s="1"/>
  <c r="T24" i="19" s="1"/>
  <c r="N12" i="19"/>
  <c r="E12" i="19"/>
  <c r="G12" i="19" s="1"/>
  <c r="K12" i="19" s="1"/>
  <c r="J150" i="18"/>
  <c r="I150" i="18"/>
  <c r="H150" i="18"/>
  <c r="G150" i="18"/>
  <c r="F150" i="18"/>
  <c r="E150" i="18"/>
  <c r="D150" i="18"/>
  <c r="C150" i="18"/>
  <c r="J133" i="18"/>
  <c r="J138" i="18" s="1"/>
  <c r="J143" i="18" s="1"/>
  <c r="I133" i="18"/>
  <c r="I138" i="18" s="1"/>
  <c r="I143" i="18" s="1"/>
  <c r="H133" i="18"/>
  <c r="H138" i="18" s="1"/>
  <c r="H143" i="18" s="1"/>
  <c r="G133" i="18"/>
  <c r="G138" i="18" s="1"/>
  <c r="G143" i="18" s="1"/>
  <c r="F133" i="18"/>
  <c r="F138" i="18" s="1"/>
  <c r="F143" i="18" s="1"/>
  <c r="E133" i="18"/>
  <c r="E138" i="18" s="1"/>
  <c r="E143" i="18" s="1"/>
  <c r="D133" i="18"/>
  <c r="D138" i="18" s="1"/>
  <c r="D143" i="18" s="1"/>
  <c r="C133" i="18"/>
  <c r="C138" i="18" s="1"/>
  <c r="C143" i="18" s="1"/>
  <c r="J127" i="18"/>
  <c r="I127" i="18"/>
  <c r="H127" i="18"/>
  <c r="G127" i="18"/>
  <c r="F127" i="18"/>
  <c r="E127" i="18"/>
  <c r="D127" i="18"/>
  <c r="C127" i="18"/>
  <c r="I120" i="18"/>
  <c r="H120" i="18"/>
  <c r="E120" i="18"/>
  <c r="C120" i="18"/>
  <c r="J115" i="18"/>
  <c r="J120" i="18" s="1"/>
  <c r="I115" i="18"/>
  <c r="H115" i="18"/>
  <c r="G115" i="18"/>
  <c r="G120" i="18" s="1"/>
  <c r="F115" i="18"/>
  <c r="F120" i="18" s="1"/>
  <c r="E115" i="18"/>
  <c r="D115" i="18"/>
  <c r="D120" i="18" s="1"/>
  <c r="C115" i="18"/>
  <c r="J108" i="18"/>
  <c r="I108" i="18"/>
  <c r="H108" i="18"/>
  <c r="G108" i="18"/>
  <c r="F108" i="18"/>
  <c r="E108" i="18"/>
  <c r="D108" i="18"/>
  <c r="C108" i="18"/>
  <c r="J100" i="18"/>
  <c r="I100" i="18"/>
  <c r="H100" i="18"/>
  <c r="G100" i="18"/>
  <c r="F100" i="18"/>
  <c r="E100" i="18"/>
  <c r="D100" i="18"/>
  <c r="C100" i="18"/>
  <c r="I94" i="18"/>
  <c r="H94" i="18"/>
  <c r="E94" i="18"/>
  <c r="C94" i="18"/>
  <c r="J89" i="18"/>
  <c r="J94" i="18" s="1"/>
  <c r="I89" i="18"/>
  <c r="H89" i="18"/>
  <c r="G89" i="18"/>
  <c r="G94" i="18" s="1"/>
  <c r="F89" i="18"/>
  <c r="F94" i="18" s="1"/>
  <c r="E89" i="18"/>
  <c r="D89" i="18"/>
  <c r="D94" i="18" s="1"/>
  <c r="C89" i="18"/>
  <c r="I72" i="18"/>
  <c r="I77" i="18" s="1"/>
  <c r="I82" i="18" s="1"/>
  <c r="H72" i="18"/>
  <c r="H77" i="18" s="1"/>
  <c r="H82" i="18" s="1"/>
  <c r="E72" i="18"/>
  <c r="E77" i="18" s="1"/>
  <c r="E82" i="18" s="1"/>
  <c r="C72" i="18"/>
  <c r="C77" i="18" s="1"/>
  <c r="C82" i="18" s="1"/>
  <c r="J67" i="18"/>
  <c r="J72" i="18" s="1"/>
  <c r="J77" i="18" s="1"/>
  <c r="J82" i="18" s="1"/>
  <c r="I67" i="18"/>
  <c r="H67" i="18"/>
  <c r="G67" i="18"/>
  <c r="G72" i="18" s="1"/>
  <c r="G77" i="18" s="1"/>
  <c r="G82" i="18" s="1"/>
  <c r="F67" i="18"/>
  <c r="F72" i="18" s="1"/>
  <c r="F77" i="18" s="1"/>
  <c r="F82" i="18" s="1"/>
  <c r="E67" i="18"/>
  <c r="D67" i="18"/>
  <c r="D72" i="18" s="1"/>
  <c r="D77" i="18" s="1"/>
  <c r="D82" i="18" s="1"/>
  <c r="C67" i="18"/>
  <c r="J61" i="18"/>
  <c r="I61" i="18"/>
  <c r="H61" i="18"/>
  <c r="G61" i="18"/>
  <c r="F61" i="18"/>
  <c r="E61" i="18"/>
  <c r="D61" i="18"/>
  <c r="C61" i="18"/>
  <c r="I50" i="18"/>
  <c r="I55" i="18" s="1"/>
  <c r="H50" i="18"/>
  <c r="H55" i="18" s="1"/>
  <c r="E50" i="18"/>
  <c r="E55" i="18" s="1"/>
  <c r="C50" i="18"/>
  <c r="C55" i="18" s="1"/>
  <c r="J45" i="18"/>
  <c r="J50" i="18" s="1"/>
  <c r="J55" i="18" s="1"/>
  <c r="I45" i="18"/>
  <c r="H45" i="18"/>
  <c r="G45" i="18"/>
  <c r="G50" i="18" s="1"/>
  <c r="G55" i="18" s="1"/>
  <c r="F45" i="18"/>
  <c r="F50" i="18" s="1"/>
  <c r="F55" i="18" s="1"/>
  <c r="E45" i="18"/>
  <c r="D45" i="18"/>
  <c r="D50" i="18" s="1"/>
  <c r="D55" i="18" s="1"/>
  <c r="C45" i="18"/>
  <c r="J37" i="18"/>
  <c r="I37" i="18"/>
  <c r="H37" i="18"/>
  <c r="G37" i="18"/>
  <c r="F37" i="18"/>
  <c r="E37" i="18"/>
  <c r="D37" i="18"/>
  <c r="C37" i="18"/>
  <c r="J29" i="18"/>
  <c r="I29" i="18"/>
  <c r="H29" i="18"/>
  <c r="G29" i="18"/>
  <c r="F29" i="18"/>
  <c r="E29" i="18"/>
  <c r="D29" i="18"/>
  <c r="C29" i="18"/>
  <c r="J23" i="18"/>
  <c r="I23" i="18"/>
  <c r="H23" i="18"/>
  <c r="G23" i="18"/>
  <c r="F23" i="18"/>
  <c r="E23" i="18"/>
  <c r="D23" i="18"/>
  <c r="C23" i="18"/>
  <c r="J16" i="18"/>
  <c r="I16" i="18"/>
  <c r="H16" i="18"/>
  <c r="G16" i="18"/>
  <c r="F16" i="18"/>
  <c r="E16" i="18"/>
  <c r="D16" i="18"/>
  <c r="C16" i="18"/>
  <c r="J9" i="18"/>
  <c r="I9" i="18"/>
  <c r="H9" i="18"/>
  <c r="G9" i="18"/>
  <c r="F9" i="18"/>
  <c r="E9" i="18"/>
  <c r="D9" i="18"/>
  <c r="C9" i="18"/>
  <c r="G274" i="17"/>
  <c r="H274" i="17" s="1"/>
  <c r="E274" i="17"/>
  <c r="V274" i="17" s="1"/>
  <c r="V273" i="17"/>
  <c r="W273" i="17" s="1"/>
  <c r="G273" i="17"/>
  <c r="H273" i="17" s="1"/>
  <c r="E273" i="17"/>
  <c r="V272" i="17"/>
  <c r="G272" i="17"/>
  <c r="H272" i="17" s="1"/>
  <c r="E272" i="17"/>
  <c r="G271" i="17"/>
  <c r="E271" i="17"/>
  <c r="V271" i="17" s="1"/>
  <c r="V270" i="17"/>
  <c r="E270" i="17"/>
  <c r="G270" i="17" s="1"/>
  <c r="G269" i="17"/>
  <c r="E269" i="17"/>
  <c r="V269" i="17" s="1"/>
  <c r="V268" i="17"/>
  <c r="W268" i="17" s="1"/>
  <c r="E268" i="17"/>
  <c r="G268" i="17" s="1"/>
  <c r="AG267" i="17"/>
  <c r="W267" i="17"/>
  <c r="AH267" i="17" s="1"/>
  <c r="V267" i="17"/>
  <c r="G267" i="17"/>
  <c r="H267" i="17" s="1"/>
  <c r="E267" i="17"/>
  <c r="V266" i="17"/>
  <c r="W266" i="17" s="1"/>
  <c r="R266" i="17"/>
  <c r="H266" i="17"/>
  <c r="S266" i="17" s="1"/>
  <c r="G266" i="17"/>
  <c r="E266" i="17"/>
  <c r="AH265" i="17"/>
  <c r="W265" i="17"/>
  <c r="AG265" i="17" s="1"/>
  <c r="AI265" i="17" s="1"/>
  <c r="O2104" i="5" s="1"/>
  <c r="V265" i="17"/>
  <c r="G265" i="17"/>
  <c r="H265" i="17" s="1"/>
  <c r="E265" i="17"/>
  <c r="V264" i="17"/>
  <c r="G264" i="17"/>
  <c r="E264" i="17"/>
  <c r="E263" i="17"/>
  <c r="G263" i="17" s="1"/>
  <c r="V262" i="17"/>
  <c r="G262" i="17"/>
  <c r="E262" i="17"/>
  <c r="E261" i="17"/>
  <c r="V261" i="17" s="1"/>
  <c r="E260" i="17"/>
  <c r="V260" i="17" s="1"/>
  <c r="W260" i="17" s="1"/>
  <c r="V259" i="17"/>
  <c r="E259" i="17"/>
  <c r="G259" i="17" s="1"/>
  <c r="H259" i="17" s="1"/>
  <c r="G258" i="17"/>
  <c r="H258" i="17" s="1"/>
  <c r="E258" i="17"/>
  <c r="V258" i="17" s="1"/>
  <c r="V257" i="17"/>
  <c r="W257" i="17" s="1"/>
  <c r="G257" i="17"/>
  <c r="H257" i="17" s="1"/>
  <c r="E257" i="17"/>
  <c r="V256" i="17"/>
  <c r="G256" i="17"/>
  <c r="H256" i="17" s="1"/>
  <c r="E256" i="17"/>
  <c r="G255" i="17"/>
  <c r="E255" i="17"/>
  <c r="V255" i="17" s="1"/>
  <c r="V254" i="17"/>
  <c r="E254" i="17"/>
  <c r="G254" i="17" s="1"/>
  <c r="G253" i="17"/>
  <c r="E253" i="17"/>
  <c r="V253" i="17" s="1"/>
  <c r="V252" i="17"/>
  <c r="W252" i="17" s="1"/>
  <c r="E252" i="17"/>
  <c r="G252" i="17" s="1"/>
  <c r="AG251" i="17"/>
  <c r="W251" i="17"/>
  <c r="AH251" i="17" s="1"/>
  <c r="V251" i="17"/>
  <c r="G251" i="17"/>
  <c r="H251" i="17" s="1"/>
  <c r="E251" i="17"/>
  <c r="V250" i="17"/>
  <c r="W250" i="17" s="1"/>
  <c r="R250" i="17"/>
  <c r="H250" i="17"/>
  <c r="S250" i="17" s="1"/>
  <c r="G250" i="17"/>
  <c r="E250" i="17"/>
  <c r="AH249" i="17"/>
  <c r="W249" i="17"/>
  <c r="AG249" i="17" s="1"/>
  <c r="AI249" i="17" s="1"/>
  <c r="V249" i="17"/>
  <c r="G249" i="17"/>
  <c r="H249" i="17" s="1"/>
  <c r="E249" i="17"/>
  <c r="V248" i="17"/>
  <c r="G248" i="17"/>
  <c r="E248" i="17"/>
  <c r="E247" i="17"/>
  <c r="G247" i="17" s="1"/>
  <c r="V246" i="17"/>
  <c r="G246" i="17"/>
  <c r="E246" i="17"/>
  <c r="E245" i="17"/>
  <c r="V245" i="17" s="1"/>
  <c r="E244" i="17"/>
  <c r="V244" i="17" s="1"/>
  <c r="V243" i="17"/>
  <c r="E243" i="17"/>
  <c r="G243" i="17" s="1"/>
  <c r="G242" i="17"/>
  <c r="H242" i="17" s="1"/>
  <c r="E242" i="17"/>
  <c r="V242" i="17" s="1"/>
  <c r="V241" i="17"/>
  <c r="W241" i="17" s="1"/>
  <c r="G241" i="17"/>
  <c r="H241" i="17" s="1"/>
  <c r="E241" i="17"/>
  <c r="V240" i="17"/>
  <c r="G240" i="17"/>
  <c r="H240" i="17" s="1"/>
  <c r="E240" i="17"/>
  <c r="G239" i="17"/>
  <c r="E239" i="17"/>
  <c r="V239" i="17" s="1"/>
  <c r="V238" i="17"/>
  <c r="E238" i="17"/>
  <c r="G238" i="17" s="1"/>
  <c r="G237" i="17"/>
  <c r="E237" i="17"/>
  <c r="V237" i="17" s="1"/>
  <c r="V236" i="17"/>
  <c r="W236" i="17" s="1"/>
  <c r="E236" i="17"/>
  <c r="G236" i="17" s="1"/>
  <c r="AG235" i="17"/>
  <c r="W235" i="17"/>
  <c r="AH235" i="17" s="1"/>
  <c r="V235" i="17"/>
  <c r="G235" i="17"/>
  <c r="H235" i="17" s="1"/>
  <c r="E235" i="17"/>
  <c r="V234" i="17"/>
  <c r="W234" i="17" s="1"/>
  <c r="R234" i="17"/>
  <c r="H234" i="17"/>
  <c r="S234" i="17" s="1"/>
  <c r="G234" i="17"/>
  <c r="E234" i="17"/>
  <c r="AH233" i="17"/>
  <c r="W233" i="17"/>
  <c r="AG233" i="17" s="1"/>
  <c r="AI233" i="17" s="1"/>
  <c r="V233" i="17"/>
  <c r="G233" i="17"/>
  <c r="H233" i="17" s="1"/>
  <c r="E233" i="17"/>
  <c r="V232" i="17"/>
  <c r="G232" i="17"/>
  <c r="E232" i="17"/>
  <c r="E231" i="17"/>
  <c r="G231" i="17" s="1"/>
  <c r="V230" i="17"/>
  <c r="G230" i="17"/>
  <c r="E230" i="17"/>
  <c r="E229" i="17"/>
  <c r="V229" i="17" s="1"/>
  <c r="E228" i="17"/>
  <c r="V228" i="17" s="1"/>
  <c r="V227" i="17"/>
  <c r="E227" i="17"/>
  <c r="G227" i="17" s="1"/>
  <c r="G226" i="17"/>
  <c r="H226" i="17" s="1"/>
  <c r="E226" i="17"/>
  <c r="V226" i="17" s="1"/>
  <c r="V225" i="17"/>
  <c r="W225" i="17" s="1"/>
  <c r="G225" i="17"/>
  <c r="H225" i="17" s="1"/>
  <c r="E225" i="17"/>
  <c r="V224" i="17"/>
  <c r="G224" i="17"/>
  <c r="H224" i="17" s="1"/>
  <c r="E224" i="17"/>
  <c r="G223" i="17"/>
  <c r="E223" i="17"/>
  <c r="V223" i="17" s="1"/>
  <c r="V222" i="17"/>
  <c r="E222" i="17"/>
  <c r="G222" i="17" s="1"/>
  <c r="G221" i="17"/>
  <c r="E221" i="17"/>
  <c r="V221" i="17" s="1"/>
  <c r="V220" i="17"/>
  <c r="W220" i="17" s="1"/>
  <c r="E220" i="17"/>
  <c r="G220" i="17" s="1"/>
  <c r="AG219" i="17"/>
  <c r="W219" i="17"/>
  <c r="AH219" i="17" s="1"/>
  <c r="V219" i="17"/>
  <c r="G219" i="17"/>
  <c r="H219" i="17" s="1"/>
  <c r="E219" i="17"/>
  <c r="V218" i="17"/>
  <c r="W218" i="17" s="1"/>
  <c r="R218" i="17"/>
  <c r="H218" i="17"/>
  <c r="S218" i="17" s="1"/>
  <c r="G218" i="17"/>
  <c r="E218" i="17"/>
  <c r="AH217" i="17"/>
  <c r="W217" i="17"/>
  <c r="AG217" i="17" s="1"/>
  <c r="AI217" i="17" s="1"/>
  <c r="V217" i="17"/>
  <c r="G217" i="17"/>
  <c r="H217" i="17" s="1"/>
  <c r="E217" i="17"/>
  <c r="V216" i="17"/>
  <c r="G216" i="17"/>
  <c r="E216" i="17"/>
  <c r="E215" i="17"/>
  <c r="G215" i="17" s="1"/>
  <c r="V214" i="17"/>
  <c r="G214" i="17"/>
  <c r="E214" i="17"/>
  <c r="E213" i="17"/>
  <c r="V213" i="17" s="1"/>
  <c r="E212" i="17"/>
  <c r="V212" i="17" s="1"/>
  <c r="V211" i="17"/>
  <c r="E211" i="17"/>
  <c r="G211" i="17" s="1"/>
  <c r="H211" i="17" s="1"/>
  <c r="G210" i="17"/>
  <c r="H210" i="17" s="1"/>
  <c r="E210" i="17"/>
  <c r="V210" i="17" s="1"/>
  <c r="W210" i="17" s="1"/>
  <c r="V209" i="17"/>
  <c r="W209" i="17" s="1"/>
  <c r="G209" i="17"/>
  <c r="H209" i="17" s="1"/>
  <c r="E209" i="17"/>
  <c r="V208" i="17"/>
  <c r="G208" i="17"/>
  <c r="H208" i="17" s="1"/>
  <c r="E208" i="17"/>
  <c r="G207" i="17"/>
  <c r="E207" i="17"/>
  <c r="V207" i="17" s="1"/>
  <c r="V206" i="17"/>
  <c r="E206" i="17"/>
  <c r="G206" i="17" s="1"/>
  <c r="G205" i="17"/>
  <c r="E205" i="17"/>
  <c r="V205" i="17" s="1"/>
  <c r="V204" i="17"/>
  <c r="W204" i="17" s="1"/>
  <c r="E204" i="17"/>
  <c r="G204" i="17" s="1"/>
  <c r="AG203" i="17"/>
  <c r="W203" i="17"/>
  <c r="AH203" i="17" s="1"/>
  <c r="V203" i="17"/>
  <c r="G203" i="17"/>
  <c r="H203" i="17" s="1"/>
  <c r="E203" i="17"/>
  <c r="V202" i="17"/>
  <c r="W202" i="17" s="1"/>
  <c r="R202" i="17"/>
  <c r="H202" i="17"/>
  <c r="S202" i="17" s="1"/>
  <c r="G202" i="17"/>
  <c r="E202" i="17"/>
  <c r="AH201" i="17"/>
  <c r="W201" i="17"/>
  <c r="AG201" i="17" s="1"/>
  <c r="AI201" i="17" s="1"/>
  <c r="V201" i="17"/>
  <c r="G201" i="17"/>
  <c r="H201" i="17" s="1"/>
  <c r="E201" i="17"/>
  <c r="V200" i="17"/>
  <c r="G200" i="17"/>
  <c r="E200" i="17"/>
  <c r="E199" i="17"/>
  <c r="G199" i="17" s="1"/>
  <c r="V198" i="17"/>
  <c r="G198" i="17"/>
  <c r="E198" i="17"/>
  <c r="E197" i="17"/>
  <c r="V197" i="17" s="1"/>
  <c r="E196" i="17"/>
  <c r="V196" i="17" s="1"/>
  <c r="V195" i="17"/>
  <c r="E195" i="17"/>
  <c r="G195" i="17" s="1"/>
  <c r="G194" i="17"/>
  <c r="H194" i="17" s="1"/>
  <c r="E194" i="17"/>
  <c r="V194" i="17" s="1"/>
  <c r="V193" i="17"/>
  <c r="W193" i="17" s="1"/>
  <c r="G193" i="17"/>
  <c r="H193" i="17" s="1"/>
  <c r="E193" i="17"/>
  <c r="V192" i="17"/>
  <c r="G192" i="17"/>
  <c r="H192" i="17" s="1"/>
  <c r="E192" i="17"/>
  <c r="G191" i="17"/>
  <c r="E191" i="17"/>
  <c r="V191" i="17" s="1"/>
  <c r="V190" i="17"/>
  <c r="E190" i="17"/>
  <c r="G190" i="17" s="1"/>
  <c r="G189" i="17"/>
  <c r="E189" i="17"/>
  <c r="V189" i="17" s="1"/>
  <c r="V188" i="17"/>
  <c r="W188" i="17" s="1"/>
  <c r="E188" i="17"/>
  <c r="G188" i="17" s="1"/>
  <c r="AG187" i="17"/>
  <c r="W187" i="17"/>
  <c r="AH187" i="17" s="1"/>
  <c r="V187" i="17"/>
  <c r="G187" i="17"/>
  <c r="H187" i="17" s="1"/>
  <c r="E187" i="17"/>
  <c r="V186" i="17"/>
  <c r="W186" i="17" s="1"/>
  <c r="R186" i="17"/>
  <c r="H186" i="17"/>
  <c r="S186" i="17" s="1"/>
  <c r="G186" i="17"/>
  <c r="E186" i="17"/>
  <c r="AH185" i="17"/>
  <c r="W185" i="17"/>
  <c r="AG185" i="17" s="1"/>
  <c r="AI185" i="17" s="1"/>
  <c r="V185" i="17"/>
  <c r="G185" i="17"/>
  <c r="H185" i="17" s="1"/>
  <c r="E185" i="17"/>
  <c r="V184" i="17"/>
  <c r="G184" i="17"/>
  <c r="E184" i="17"/>
  <c r="E183" i="17"/>
  <c r="G183" i="17" s="1"/>
  <c r="V182" i="17"/>
  <c r="G182" i="17"/>
  <c r="E182" i="17"/>
  <c r="E181" i="17"/>
  <c r="V181" i="17" s="1"/>
  <c r="E180" i="17"/>
  <c r="V180" i="17" s="1"/>
  <c r="W180" i="17" s="1"/>
  <c r="V179" i="17"/>
  <c r="E179" i="17"/>
  <c r="G179" i="17" s="1"/>
  <c r="G178" i="17"/>
  <c r="H178" i="17" s="1"/>
  <c r="E178" i="17"/>
  <c r="V178" i="17" s="1"/>
  <c r="V177" i="17"/>
  <c r="W177" i="17" s="1"/>
  <c r="G177" i="17"/>
  <c r="H177" i="17" s="1"/>
  <c r="E177" i="17"/>
  <c r="V176" i="17"/>
  <c r="G176" i="17"/>
  <c r="H176" i="17" s="1"/>
  <c r="E176" i="17"/>
  <c r="G175" i="17"/>
  <c r="E175" i="17"/>
  <c r="V175" i="17" s="1"/>
  <c r="V174" i="17"/>
  <c r="E174" i="17"/>
  <c r="G174" i="17" s="1"/>
  <c r="G173" i="17"/>
  <c r="E173" i="17"/>
  <c r="V173" i="17" s="1"/>
  <c r="V172" i="17"/>
  <c r="W172" i="17" s="1"/>
  <c r="E172" i="17"/>
  <c r="G172" i="17" s="1"/>
  <c r="AG171" i="17"/>
  <c r="W171" i="17"/>
  <c r="AH171" i="17" s="1"/>
  <c r="V171" i="17"/>
  <c r="G171" i="17"/>
  <c r="H171" i="17" s="1"/>
  <c r="E171" i="17"/>
  <c r="V170" i="17"/>
  <c r="W170" i="17" s="1"/>
  <c r="R170" i="17"/>
  <c r="H170" i="17"/>
  <c r="S170" i="17" s="1"/>
  <c r="G170" i="17"/>
  <c r="E170" i="17"/>
  <c r="AH169" i="17"/>
  <c r="W169" i="17"/>
  <c r="AG169" i="17" s="1"/>
  <c r="AI169" i="17" s="1"/>
  <c r="V169" i="17"/>
  <c r="G169" i="17"/>
  <c r="H169" i="17" s="1"/>
  <c r="E169" i="17"/>
  <c r="V168" i="17"/>
  <c r="G168" i="17"/>
  <c r="E168" i="17"/>
  <c r="E167" i="17"/>
  <c r="G167" i="17" s="1"/>
  <c r="V166" i="17"/>
  <c r="G166" i="17"/>
  <c r="E166" i="17"/>
  <c r="E165" i="17"/>
  <c r="V165" i="17" s="1"/>
  <c r="E164" i="17"/>
  <c r="V164" i="17" s="1"/>
  <c r="V163" i="17"/>
  <c r="W163" i="17" s="1"/>
  <c r="E163" i="17"/>
  <c r="G163" i="17" s="1"/>
  <c r="G162" i="17"/>
  <c r="H162" i="17" s="1"/>
  <c r="E162" i="17"/>
  <c r="V162" i="17" s="1"/>
  <c r="W162" i="17" s="1"/>
  <c r="V161" i="17"/>
  <c r="W161" i="17" s="1"/>
  <c r="G161" i="17"/>
  <c r="H161" i="17" s="1"/>
  <c r="E161" i="17"/>
  <c r="V160" i="17"/>
  <c r="G160" i="17"/>
  <c r="H160" i="17" s="1"/>
  <c r="E160" i="17"/>
  <c r="G159" i="17"/>
  <c r="E159" i="17"/>
  <c r="V159" i="17" s="1"/>
  <c r="V158" i="17"/>
  <c r="E158" i="17"/>
  <c r="G158" i="17" s="1"/>
  <c r="G157" i="17"/>
  <c r="E157" i="17"/>
  <c r="V157" i="17" s="1"/>
  <c r="V156" i="17"/>
  <c r="W156" i="17" s="1"/>
  <c r="E156" i="17"/>
  <c r="G156" i="17" s="1"/>
  <c r="AG155" i="17"/>
  <c r="W155" i="17"/>
  <c r="AH155" i="17" s="1"/>
  <c r="V155" i="17"/>
  <c r="G155" i="17"/>
  <c r="H155" i="17" s="1"/>
  <c r="E155" i="17"/>
  <c r="V154" i="17"/>
  <c r="W154" i="17" s="1"/>
  <c r="S154" i="17"/>
  <c r="R154" i="17"/>
  <c r="T154" i="17" s="1"/>
  <c r="H154" i="17"/>
  <c r="G154" i="17"/>
  <c r="E154" i="17"/>
  <c r="AH153" i="17"/>
  <c r="W153" i="17"/>
  <c r="AG153" i="17" s="1"/>
  <c r="AI153" i="17" s="1"/>
  <c r="V153" i="17"/>
  <c r="G153" i="17"/>
  <c r="H153" i="17" s="1"/>
  <c r="E153" i="17"/>
  <c r="V152" i="17"/>
  <c r="G152" i="17"/>
  <c r="E152" i="17"/>
  <c r="E151" i="17"/>
  <c r="G151" i="17" s="1"/>
  <c r="E150" i="17"/>
  <c r="E149" i="17"/>
  <c r="V149" i="17" s="1"/>
  <c r="V148" i="17"/>
  <c r="E148" i="17"/>
  <c r="G148" i="17" s="1"/>
  <c r="V147" i="17"/>
  <c r="W147" i="17" s="1"/>
  <c r="G147" i="17"/>
  <c r="E147" i="17"/>
  <c r="G146" i="17"/>
  <c r="E146" i="17"/>
  <c r="V146" i="17" s="1"/>
  <c r="E145" i="17"/>
  <c r="V144" i="17"/>
  <c r="G144" i="17"/>
  <c r="E144" i="17"/>
  <c r="E143" i="17"/>
  <c r="V142" i="17"/>
  <c r="R142" i="17"/>
  <c r="T142" i="17" s="1"/>
  <c r="G142" i="17"/>
  <c r="H142" i="17" s="1"/>
  <c r="S142" i="17" s="1"/>
  <c r="E142" i="17"/>
  <c r="V141" i="17"/>
  <c r="G141" i="17"/>
  <c r="E141" i="17"/>
  <c r="W140" i="17"/>
  <c r="AG140" i="17" s="1"/>
  <c r="V140" i="17"/>
  <c r="G140" i="17"/>
  <c r="E140" i="17"/>
  <c r="AH139" i="17"/>
  <c r="AG139" i="17"/>
  <c r="AI139" i="17" s="1"/>
  <c r="W139" i="17"/>
  <c r="V139" i="17"/>
  <c r="H139" i="17"/>
  <c r="G139" i="17"/>
  <c r="E139" i="17"/>
  <c r="W138" i="17"/>
  <c r="V138" i="17"/>
  <c r="S138" i="17"/>
  <c r="R138" i="17"/>
  <c r="H138" i="17"/>
  <c r="G138" i="17"/>
  <c r="E138" i="17"/>
  <c r="V137" i="17"/>
  <c r="G137" i="17"/>
  <c r="E137" i="17"/>
  <c r="E136" i="17"/>
  <c r="E135" i="17"/>
  <c r="E134" i="17"/>
  <c r="V133" i="17"/>
  <c r="G133" i="17"/>
  <c r="E133" i="17"/>
  <c r="V132" i="17"/>
  <c r="W132" i="17" s="1"/>
  <c r="G132" i="17"/>
  <c r="E132" i="17"/>
  <c r="W131" i="17"/>
  <c r="V131" i="17"/>
  <c r="G131" i="17"/>
  <c r="E131" i="17"/>
  <c r="G130" i="17"/>
  <c r="E130" i="17"/>
  <c r="V130" i="17" s="1"/>
  <c r="E129" i="17"/>
  <c r="V128" i="17"/>
  <c r="G128" i="17"/>
  <c r="E128" i="17"/>
  <c r="E127" i="17"/>
  <c r="G126" i="17"/>
  <c r="H126" i="17" s="1"/>
  <c r="E126" i="17"/>
  <c r="V126" i="17" s="1"/>
  <c r="V125" i="17"/>
  <c r="W125" i="17" s="1"/>
  <c r="G125" i="17"/>
  <c r="E125" i="17"/>
  <c r="W124" i="17"/>
  <c r="V124" i="17"/>
  <c r="G124" i="17"/>
  <c r="E124" i="17"/>
  <c r="V123" i="17"/>
  <c r="G123" i="17"/>
  <c r="E123" i="17"/>
  <c r="E122" i="17"/>
  <c r="E121" i="17"/>
  <c r="V120" i="17"/>
  <c r="S120" i="17"/>
  <c r="E120" i="17"/>
  <c r="G120" i="17" s="1"/>
  <c r="H120" i="17" s="1"/>
  <c r="R120" i="17" s="1"/>
  <c r="V119" i="17"/>
  <c r="G119" i="17"/>
  <c r="E119" i="17"/>
  <c r="E118" i="17"/>
  <c r="V117" i="17"/>
  <c r="W117" i="17" s="1"/>
  <c r="G117" i="17"/>
  <c r="H117" i="17" s="1"/>
  <c r="E117" i="17"/>
  <c r="AH116" i="17"/>
  <c r="AG116" i="17"/>
  <c r="W116" i="17"/>
  <c r="V116" i="17"/>
  <c r="G116" i="17"/>
  <c r="E116" i="17"/>
  <c r="W115" i="17"/>
  <c r="V115" i="17"/>
  <c r="S115" i="17"/>
  <c r="R115" i="17"/>
  <c r="T115" i="17" s="1"/>
  <c r="H115" i="17"/>
  <c r="G115" i="17"/>
  <c r="H116" i="17" s="1"/>
  <c r="E115" i="17"/>
  <c r="W114" i="17"/>
  <c r="V114" i="17"/>
  <c r="E114" i="17"/>
  <c r="G114" i="17" s="1"/>
  <c r="W113" i="17"/>
  <c r="H113" i="17"/>
  <c r="S113" i="17" s="1"/>
  <c r="G113" i="17"/>
  <c r="H114" i="17" s="1"/>
  <c r="E113" i="17"/>
  <c r="V113" i="17" s="1"/>
  <c r="V112" i="17"/>
  <c r="E112" i="17"/>
  <c r="G112" i="17" s="1"/>
  <c r="V111" i="17"/>
  <c r="S111" i="17"/>
  <c r="R111" i="17"/>
  <c r="H111" i="17"/>
  <c r="G111" i="17"/>
  <c r="E111" i="17"/>
  <c r="V110" i="17"/>
  <c r="G110" i="17"/>
  <c r="E110" i="17"/>
  <c r="E109" i="17"/>
  <c r="AG108" i="17"/>
  <c r="AI108" i="17" s="1"/>
  <c r="W108" i="17"/>
  <c r="AH108" i="17" s="1"/>
  <c r="R108" i="17"/>
  <c r="T108" i="17" s="1"/>
  <c r="H108" i="17"/>
  <c r="S108" i="17" s="1"/>
  <c r="G108" i="17"/>
  <c r="E108" i="17"/>
  <c r="V108" i="17" s="1"/>
  <c r="V107" i="17"/>
  <c r="E107" i="17"/>
  <c r="G107" i="17" s="1"/>
  <c r="E106" i="17"/>
  <c r="E105" i="17"/>
  <c r="G104" i="17"/>
  <c r="H104" i="17" s="1"/>
  <c r="E104" i="17"/>
  <c r="V104" i="17" s="1"/>
  <c r="E103" i="17"/>
  <c r="G103" i="17" s="1"/>
  <c r="H103" i="17" s="1"/>
  <c r="AH102" i="17"/>
  <c r="AG102" i="17"/>
  <c r="AI102" i="17" s="1"/>
  <c r="W102" i="17"/>
  <c r="V102" i="17"/>
  <c r="G102" i="17"/>
  <c r="E102" i="17"/>
  <c r="V101" i="17"/>
  <c r="G101" i="17"/>
  <c r="E101" i="17"/>
  <c r="E100" i="17"/>
  <c r="V100" i="17" s="1"/>
  <c r="W100" i="17" s="1"/>
  <c r="V99" i="17"/>
  <c r="G99" i="17"/>
  <c r="H99" i="17" s="1"/>
  <c r="E99" i="17"/>
  <c r="V98" i="17"/>
  <c r="E98" i="17"/>
  <c r="G98" i="17" s="1"/>
  <c r="AG97" i="17"/>
  <c r="AI97" i="17" s="1"/>
  <c r="G97" i="17"/>
  <c r="E97" i="17"/>
  <c r="V97" i="17" s="1"/>
  <c r="V96" i="17"/>
  <c r="W97" i="17" s="1"/>
  <c r="AH97" i="17" s="1"/>
  <c r="E96" i="17"/>
  <c r="G96" i="17" s="1"/>
  <c r="AI95" i="17"/>
  <c r="P1934" i="5" s="1"/>
  <c r="AH95" i="17"/>
  <c r="E95" i="17"/>
  <c r="V95" i="17" s="1"/>
  <c r="W95" i="17" s="1"/>
  <c r="AG95" i="17" s="1"/>
  <c r="G94" i="17"/>
  <c r="E94" i="17"/>
  <c r="V94" i="17" s="1"/>
  <c r="E93" i="17"/>
  <c r="V92" i="17"/>
  <c r="E92" i="17"/>
  <c r="G92" i="17" s="1"/>
  <c r="E91" i="17"/>
  <c r="E90" i="17"/>
  <c r="V89" i="17"/>
  <c r="E89" i="17"/>
  <c r="G89" i="17" s="1"/>
  <c r="E88" i="17"/>
  <c r="V88" i="17" s="1"/>
  <c r="AG87" i="17"/>
  <c r="AI87" i="17" s="1"/>
  <c r="O1926" i="5" s="1"/>
  <c r="W87" i="17"/>
  <c r="AH87" i="17" s="1"/>
  <c r="V87" i="17"/>
  <c r="G87" i="17"/>
  <c r="E87" i="17"/>
  <c r="V86" i="17"/>
  <c r="W86" i="17" s="1"/>
  <c r="G86" i="17"/>
  <c r="E86" i="17"/>
  <c r="V85" i="17"/>
  <c r="G85" i="17"/>
  <c r="E85" i="17"/>
  <c r="E84" i="17"/>
  <c r="V83" i="17"/>
  <c r="R83" i="17"/>
  <c r="T83" i="17" s="1"/>
  <c r="H83" i="17"/>
  <c r="S83" i="17" s="1"/>
  <c r="E83" i="17"/>
  <c r="G83" i="17" s="1"/>
  <c r="V82" i="17"/>
  <c r="E82" i="17"/>
  <c r="G82" i="17" s="1"/>
  <c r="E81" i="17"/>
  <c r="V81" i="17" s="1"/>
  <c r="W81" i="17" s="1"/>
  <c r="V80" i="17"/>
  <c r="W80" i="17" s="1"/>
  <c r="AG80" i="17" s="1"/>
  <c r="G80" i="17"/>
  <c r="E80" i="17"/>
  <c r="G79" i="17"/>
  <c r="E79" i="17"/>
  <c r="V79" i="17" s="1"/>
  <c r="W79" i="17" s="1"/>
  <c r="E78" i="17"/>
  <c r="V78" i="17" s="1"/>
  <c r="AG77" i="17"/>
  <c r="AI77" i="17" s="1"/>
  <c r="W77" i="17"/>
  <c r="AH77" i="17" s="1"/>
  <c r="V77" i="17"/>
  <c r="W78" i="17" s="1"/>
  <c r="E77" i="17"/>
  <c r="G77" i="17" s="1"/>
  <c r="V76" i="17"/>
  <c r="E76" i="17"/>
  <c r="G76" i="17" s="1"/>
  <c r="E75" i="17"/>
  <c r="V75" i="17" s="1"/>
  <c r="V74" i="17"/>
  <c r="W74" i="17" s="1"/>
  <c r="E74" i="17"/>
  <c r="G74" i="17" s="1"/>
  <c r="V73" i="17"/>
  <c r="T73" i="17"/>
  <c r="S73" i="17"/>
  <c r="R73" i="17"/>
  <c r="E73" i="17"/>
  <c r="G73" i="17" s="1"/>
  <c r="H73" i="17" s="1"/>
  <c r="V72" i="17"/>
  <c r="G72" i="17"/>
  <c r="E72" i="17"/>
  <c r="E71" i="17"/>
  <c r="V71" i="17" s="1"/>
  <c r="AI70" i="17"/>
  <c r="AH70" i="17"/>
  <c r="AG70" i="17"/>
  <c r="W70" i="17"/>
  <c r="V70" i="17"/>
  <c r="G70" i="17"/>
  <c r="E70" i="17"/>
  <c r="E69" i="17"/>
  <c r="V69" i="17" s="1"/>
  <c r="E68" i="17"/>
  <c r="E67" i="17"/>
  <c r="E66" i="17"/>
  <c r="V66" i="17" s="1"/>
  <c r="V65" i="17"/>
  <c r="W65" i="17" s="1"/>
  <c r="G65" i="17"/>
  <c r="H65" i="17" s="1"/>
  <c r="E65" i="17"/>
  <c r="V64" i="17"/>
  <c r="S64" i="17"/>
  <c r="R64" i="17"/>
  <c r="T64" i="17" s="1"/>
  <c r="G64" i="17"/>
  <c r="H64" i="17" s="1"/>
  <c r="E64" i="17"/>
  <c r="AG63" i="17"/>
  <c r="AI63" i="17" s="1"/>
  <c r="W63" i="17"/>
  <c r="AH63" i="17" s="1"/>
  <c r="V63" i="17"/>
  <c r="G63" i="17"/>
  <c r="E63" i="17"/>
  <c r="W62" i="17"/>
  <c r="AG62" i="17" s="1"/>
  <c r="S62" i="17"/>
  <c r="H62" i="17"/>
  <c r="R62" i="17" s="1"/>
  <c r="G62" i="17"/>
  <c r="E62" i="17"/>
  <c r="V62" i="17" s="1"/>
  <c r="V61" i="17"/>
  <c r="E61" i="17"/>
  <c r="G61" i="17" s="1"/>
  <c r="AG60" i="17"/>
  <c r="AI60" i="17" s="1"/>
  <c r="W60" i="17"/>
  <c r="AH60" i="17" s="1"/>
  <c r="V60" i="17"/>
  <c r="E60" i="17"/>
  <c r="G60" i="17" s="1"/>
  <c r="H61" i="17" s="1"/>
  <c r="V59" i="17"/>
  <c r="G59" i="17"/>
  <c r="E59" i="17"/>
  <c r="W58" i="17"/>
  <c r="AH58" i="17" s="1"/>
  <c r="V58" i="17"/>
  <c r="G58" i="17"/>
  <c r="H58" i="17" s="1"/>
  <c r="E58" i="17"/>
  <c r="G57" i="17"/>
  <c r="E57" i="17"/>
  <c r="V57" i="17" s="1"/>
  <c r="E56" i="17"/>
  <c r="V55" i="17"/>
  <c r="W55" i="17" s="1"/>
  <c r="AG55" i="17" s="1"/>
  <c r="S55" i="17"/>
  <c r="H55" i="17"/>
  <c r="R55" i="17" s="1"/>
  <c r="G55" i="17"/>
  <c r="E55" i="17"/>
  <c r="V54" i="17"/>
  <c r="G54" i="17"/>
  <c r="E54" i="17"/>
  <c r="E53" i="17"/>
  <c r="G52" i="17"/>
  <c r="E52" i="17"/>
  <c r="V52" i="17" s="1"/>
  <c r="E51" i="17"/>
  <c r="V50" i="17"/>
  <c r="E50" i="17"/>
  <c r="G50" i="17" s="1"/>
  <c r="V49" i="17"/>
  <c r="E49" i="17"/>
  <c r="G49" i="17" s="1"/>
  <c r="V48" i="17"/>
  <c r="G48" i="17"/>
  <c r="E48" i="17"/>
  <c r="V47" i="17"/>
  <c r="W48" i="17" s="1"/>
  <c r="G47" i="17"/>
  <c r="E47" i="17"/>
  <c r="E46" i="17"/>
  <c r="V45" i="17"/>
  <c r="E45" i="17"/>
  <c r="G45" i="17" s="1"/>
  <c r="E44" i="17"/>
  <c r="V44" i="17" s="1"/>
  <c r="H43" i="17"/>
  <c r="S43" i="17" s="1"/>
  <c r="G43" i="17"/>
  <c r="E43" i="17"/>
  <c r="V43" i="17" s="1"/>
  <c r="V42" i="17"/>
  <c r="W42" i="17" s="1"/>
  <c r="G42" i="17"/>
  <c r="H42" i="17" s="1"/>
  <c r="S42" i="17" s="1"/>
  <c r="E42" i="17"/>
  <c r="V41" i="17"/>
  <c r="R41" i="17"/>
  <c r="T41" i="17" s="1"/>
  <c r="H41" i="17"/>
  <c r="S41" i="17" s="1"/>
  <c r="G41" i="17"/>
  <c r="E41" i="17"/>
  <c r="V40" i="17"/>
  <c r="S40" i="17"/>
  <c r="T40" i="17" s="1"/>
  <c r="G40" i="17"/>
  <c r="H40" i="17" s="1"/>
  <c r="R40" i="17" s="1"/>
  <c r="E40" i="17"/>
  <c r="V39" i="17"/>
  <c r="W39" i="17" s="1"/>
  <c r="G39" i="17"/>
  <c r="E39" i="17"/>
  <c r="V38" i="17"/>
  <c r="W38" i="17" s="1"/>
  <c r="AH38" i="17" s="1"/>
  <c r="G38" i="17"/>
  <c r="H39" i="17" s="1"/>
  <c r="E38" i="17"/>
  <c r="W37" i="17"/>
  <c r="V37" i="17"/>
  <c r="E37" i="17"/>
  <c r="G37" i="17" s="1"/>
  <c r="E36" i="17"/>
  <c r="V36" i="17" s="1"/>
  <c r="E35" i="17"/>
  <c r="V34" i="17"/>
  <c r="G34" i="17"/>
  <c r="E34" i="17"/>
  <c r="E33" i="17"/>
  <c r="V33" i="17" s="1"/>
  <c r="V32" i="17"/>
  <c r="G32" i="17"/>
  <c r="E32" i="17"/>
  <c r="V31" i="17"/>
  <c r="W31" i="17" s="1"/>
  <c r="G31" i="17"/>
  <c r="E31" i="17"/>
  <c r="E30" i="17"/>
  <c r="V30" i="17" s="1"/>
  <c r="E29" i="17"/>
  <c r="G29" i="17" s="1"/>
  <c r="G28" i="17"/>
  <c r="E28" i="17"/>
  <c r="V28" i="17" s="1"/>
  <c r="V27" i="17"/>
  <c r="E27" i="17"/>
  <c r="G27" i="17" s="1"/>
  <c r="E26" i="17"/>
  <c r="V26" i="17" s="1"/>
  <c r="E25" i="17"/>
  <c r="E24" i="17"/>
  <c r="V24" i="17" s="1"/>
  <c r="H23" i="17"/>
  <c r="G23" i="17"/>
  <c r="E23" i="17"/>
  <c r="V23" i="17" s="1"/>
  <c r="V22" i="17"/>
  <c r="G22" i="17"/>
  <c r="E22" i="17"/>
  <c r="V21" i="17"/>
  <c r="G21" i="17"/>
  <c r="E21" i="17"/>
  <c r="E20" i="17"/>
  <c r="V20" i="17" s="1"/>
  <c r="V19" i="17"/>
  <c r="E19" i="17"/>
  <c r="G19" i="17" s="1"/>
  <c r="E18" i="17"/>
  <c r="V17" i="17"/>
  <c r="W17" i="17" s="1"/>
  <c r="AH17" i="17" s="1"/>
  <c r="G17" i="17"/>
  <c r="E17" i="17"/>
  <c r="V16" i="17"/>
  <c r="G16" i="17"/>
  <c r="E16" i="17"/>
  <c r="V15" i="17"/>
  <c r="G15" i="17"/>
  <c r="E15" i="17"/>
  <c r="E14" i="17"/>
  <c r="V14" i="17" s="1"/>
  <c r="E13" i="17"/>
  <c r="AG12" i="17"/>
  <c r="W12" i="17"/>
  <c r="AH12" i="17" s="1"/>
  <c r="V12" i="17"/>
  <c r="G12" i="17"/>
  <c r="E12" i="17"/>
  <c r="AI11" i="17"/>
  <c r="AH11" i="17"/>
  <c r="AG11" i="17"/>
  <c r="S11" i="17"/>
  <c r="R11" i="17"/>
  <c r="T11" i="17" s="1"/>
  <c r="E11" i="17"/>
  <c r="V11" i="17" s="1"/>
  <c r="O275" i="16"/>
  <c r="S275" i="16" s="1"/>
  <c r="G275" i="16"/>
  <c r="E275" i="16"/>
  <c r="N275" i="16" s="1"/>
  <c r="S274" i="16"/>
  <c r="N274" i="16"/>
  <c r="O274" i="16" s="1"/>
  <c r="G274" i="16"/>
  <c r="E274" i="16"/>
  <c r="N273" i="16"/>
  <c r="G273" i="16"/>
  <c r="E273" i="16"/>
  <c r="E272" i="16"/>
  <c r="N271" i="16"/>
  <c r="E271" i="16"/>
  <c r="G271" i="16" s="1"/>
  <c r="E270" i="16"/>
  <c r="E269" i="16"/>
  <c r="N269" i="16" s="1"/>
  <c r="N268" i="16"/>
  <c r="E268" i="16"/>
  <c r="G268" i="16" s="1"/>
  <c r="H268" i="16" s="1"/>
  <c r="L268" i="16" s="1"/>
  <c r="H267" i="16"/>
  <c r="L267" i="16" s="1"/>
  <c r="G267" i="16"/>
  <c r="E267" i="16"/>
  <c r="N267" i="16" s="1"/>
  <c r="N266" i="16"/>
  <c r="H266" i="16"/>
  <c r="L266" i="16" s="1"/>
  <c r="G266" i="16"/>
  <c r="E266" i="16"/>
  <c r="G265" i="16"/>
  <c r="E265" i="16"/>
  <c r="N265" i="16" s="1"/>
  <c r="N264" i="16"/>
  <c r="O265" i="16" s="1"/>
  <c r="S265" i="16" s="1"/>
  <c r="G264" i="16"/>
  <c r="E264" i="16"/>
  <c r="N263" i="16"/>
  <c r="G263" i="16"/>
  <c r="E263" i="16"/>
  <c r="E262" i="16"/>
  <c r="O261" i="16"/>
  <c r="S261" i="16" s="1"/>
  <c r="N261" i="16"/>
  <c r="L261" i="16"/>
  <c r="G261" i="16"/>
  <c r="E261" i="16"/>
  <c r="N260" i="16"/>
  <c r="E260" i="16"/>
  <c r="G260" i="16" s="1"/>
  <c r="H261" i="16" s="1"/>
  <c r="G259" i="16"/>
  <c r="E259" i="16"/>
  <c r="N259" i="16" s="1"/>
  <c r="E258" i="16"/>
  <c r="N258" i="16" s="1"/>
  <c r="O258" i="16" s="1"/>
  <c r="S258" i="16" s="1"/>
  <c r="O1568" i="5" s="1"/>
  <c r="G257" i="16"/>
  <c r="E257" i="16"/>
  <c r="N257" i="16" s="1"/>
  <c r="E256" i="16"/>
  <c r="N255" i="16"/>
  <c r="L255" i="16"/>
  <c r="H255" i="16"/>
  <c r="G255" i="16"/>
  <c r="E255" i="16"/>
  <c r="N254" i="16"/>
  <c r="O254" i="16" s="1"/>
  <c r="S254" i="16" s="1"/>
  <c r="E254" i="16"/>
  <c r="G254" i="16" s="1"/>
  <c r="G253" i="16"/>
  <c r="H254" i="16" s="1"/>
  <c r="L254" i="16" s="1"/>
  <c r="E253" i="16"/>
  <c r="N253" i="16" s="1"/>
  <c r="N252" i="16"/>
  <c r="G252" i="16"/>
  <c r="E252" i="16"/>
  <c r="G251" i="16"/>
  <c r="E251" i="16"/>
  <c r="N251" i="16" s="1"/>
  <c r="E250" i="16"/>
  <c r="N250" i="16" s="1"/>
  <c r="E249" i="16"/>
  <c r="N249" i="16" s="1"/>
  <c r="N248" i="16"/>
  <c r="O248" i="16" s="1"/>
  <c r="S248" i="16" s="1"/>
  <c r="L248" i="16"/>
  <c r="O1294" i="5" s="1"/>
  <c r="E248" i="16"/>
  <c r="G248" i="16" s="1"/>
  <c r="H248" i="16" s="1"/>
  <c r="N247" i="16"/>
  <c r="G247" i="16"/>
  <c r="E247" i="16"/>
  <c r="H246" i="16"/>
  <c r="L246" i="16" s="1"/>
  <c r="G246" i="16"/>
  <c r="E246" i="16"/>
  <c r="N246" i="16" s="1"/>
  <c r="N245" i="16"/>
  <c r="O245" i="16" s="1"/>
  <c r="S245" i="16" s="1"/>
  <c r="G245" i="16"/>
  <c r="H245" i="16" s="1"/>
  <c r="L245" i="16" s="1"/>
  <c r="E245" i="16"/>
  <c r="G244" i="16"/>
  <c r="H244" i="16" s="1"/>
  <c r="L244" i="16" s="1"/>
  <c r="E244" i="16"/>
  <c r="N244" i="16" s="1"/>
  <c r="N243" i="16"/>
  <c r="G243" i="16"/>
  <c r="E243" i="16"/>
  <c r="N242" i="16"/>
  <c r="O242" i="16" s="1"/>
  <c r="S242" i="16" s="1"/>
  <c r="E242" i="16"/>
  <c r="G242" i="16" s="1"/>
  <c r="G241" i="16"/>
  <c r="H241" i="16" s="1"/>
  <c r="L241" i="16" s="1"/>
  <c r="E241" i="16"/>
  <c r="N241" i="16" s="1"/>
  <c r="N240" i="16"/>
  <c r="O240" i="16" s="1"/>
  <c r="S240" i="16" s="1"/>
  <c r="E240" i="16"/>
  <c r="G240" i="16" s="1"/>
  <c r="G239" i="16"/>
  <c r="E239" i="16"/>
  <c r="N239" i="16" s="1"/>
  <c r="E238" i="16"/>
  <c r="N237" i="16"/>
  <c r="G237" i="16"/>
  <c r="E237" i="16"/>
  <c r="E236" i="16"/>
  <c r="N236" i="16" s="1"/>
  <c r="E235" i="16"/>
  <c r="S234" i="16"/>
  <c r="O234" i="16"/>
  <c r="N234" i="16"/>
  <c r="E234" i="16"/>
  <c r="G234" i="16" s="1"/>
  <c r="H234" i="16" s="1"/>
  <c r="L234" i="16" s="1"/>
  <c r="G233" i="16"/>
  <c r="E233" i="16"/>
  <c r="N233" i="16" s="1"/>
  <c r="E232" i="16"/>
  <c r="N231" i="16"/>
  <c r="G231" i="16"/>
  <c r="E231" i="16"/>
  <c r="N230" i="16"/>
  <c r="G230" i="16"/>
  <c r="H230" i="16" s="1"/>
  <c r="L230" i="16" s="1"/>
  <c r="E230" i="16"/>
  <c r="N229" i="16"/>
  <c r="G229" i="16"/>
  <c r="E229" i="16"/>
  <c r="E228" i="16"/>
  <c r="N227" i="16"/>
  <c r="G227" i="16"/>
  <c r="E227" i="16"/>
  <c r="N226" i="16"/>
  <c r="G226" i="16"/>
  <c r="E226" i="16"/>
  <c r="E225" i="16"/>
  <c r="N225" i="16" s="1"/>
  <c r="O225" i="16" s="1"/>
  <c r="S225" i="16" s="1"/>
  <c r="N224" i="16"/>
  <c r="O224" i="16" s="1"/>
  <c r="S224" i="16" s="1"/>
  <c r="E224" i="16"/>
  <c r="G224" i="16" s="1"/>
  <c r="H224" i="16" s="1"/>
  <c r="L224" i="16" s="1"/>
  <c r="N223" i="16"/>
  <c r="G223" i="16"/>
  <c r="E223" i="16"/>
  <c r="E222" i="16"/>
  <c r="E221" i="16"/>
  <c r="N221" i="16" s="1"/>
  <c r="S220" i="16"/>
  <c r="O220" i="16"/>
  <c r="N220" i="16"/>
  <c r="E220" i="16"/>
  <c r="G220" i="16" s="1"/>
  <c r="O219" i="16"/>
  <c r="S219" i="16" s="1"/>
  <c r="G219" i="16"/>
  <c r="E219" i="16"/>
  <c r="N219" i="16" s="1"/>
  <c r="O218" i="16"/>
  <c r="S218" i="16" s="1"/>
  <c r="G218" i="16"/>
  <c r="E218" i="16"/>
  <c r="N218" i="16" s="1"/>
  <c r="O217" i="16"/>
  <c r="S217" i="16" s="1"/>
  <c r="E217" i="16"/>
  <c r="N217" i="16" s="1"/>
  <c r="N216" i="16"/>
  <c r="G216" i="16"/>
  <c r="E216" i="16"/>
  <c r="N215" i="16"/>
  <c r="G215" i="16"/>
  <c r="E215" i="16"/>
  <c r="N214" i="16"/>
  <c r="G214" i="16"/>
  <c r="E214" i="16"/>
  <c r="N213" i="16"/>
  <c r="G213" i="16"/>
  <c r="E213" i="16"/>
  <c r="N212" i="16"/>
  <c r="G212" i="16"/>
  <c r="E212" i="16"/>
  <c r="E211" i="16"/>
  <c r="E210" i="16"/>
  <c r="N209" i="16"/>
  <c r="O209" i="16" s="1"/>
  <c r="S209" i="16" s="1"/>
  <c r="L209" i="16"/>
  <c r="H209" i="16"/>
  <c r="G209" i="16"/>
  <c r="E209" i="16"/>
  <c r="N208" i="16"/>
  <c r="E208" i="16"/>
  <c r="G208" i="16" s="1"/>
  <c r="N207" i="16"/>
  <c r="O207" i="16" s="1"/>
  <c r="S207" i="16" s="1"/>
  <c r="H207" i="16"/>
  <c r="L207" i="16" s="1"/>
  <c r="O1253" i="5" s="1"/>
  <c r="G207" i="16"/>
  <c r="E207" i="16"/>
  <c r="N206" i="16"/>
  <c r="E206" i="16"/>
  <c r="G206" i="16" s="1"/>
  <c r="E205" i="16"/>
  <c r="S204" i="16"/>
  <c r="O204" i="16"/>
  <c r="G204" i="16"/>
  <c r="H204" i="16" s="1"/>
  <c r="L204" i="16" s="1"/>
  <c r="E204" i="16"/>
  <c r="N204" i="16" s="1"/>
  <c r="G203" i="16"/>
  <c r="E203" i="16"/>
  <c r="N203" i="16" s="1"/>
  <c r="N202" i="16"/>
  <c r="O202" i="16" s="1"/>
  <c r="S202" i="16" s="1"/>
  <c r="H202" i="16"/>
  <c r="L202" i="16" s="1"/>
  <c r="G202" i="16"/>
  <c r="E202" i="16"/>
  <c r="O201" i="16"/>
  <c r="S201" i="16" s="1"/>
  <c r="L201" i="16"/>
  <c r="G201" i="16"/>
  <c r="H201" i="16" s="1"/>
  <c r="E201" i="16"/>
  <c r="N201" i="16" s="1"/>
  <c r="N200" i="16"/>
  <c r="E200" i="16"/>
  <c r="G200" i="16" s="1"/>
  <c r="N199" i="16"/>
  <c r="G199" i="16"/>
  <c r="E199" i="16"/>
  <c r="S198" i="16"/>
  <c r="O198" i="16"/>
  <c r="G198" i="16"/>
  <c r="E198" i="16"/>
  <c r="N198" i="16" s="1"/>
  <c r="O197" i="16"/>
  <c r="S197" i="16" s="1"/>
  <c r="N197" i="16"/>
  <c r="G197" i="16"/>
  <c r="E197" i="16"/>
  <c r="N196" i="16"/>
  <c r="E196" i="16"/>
  <c r="G196" i="16" s="1"/>
  <c r="N195" i="16"/>
  <c r="O195" i="16" s="1"/>
  <c r="S195" i="16" s="1"/>
  <c r="P1505" i="5" s="1"/>
  <c r="G195" i="16"/>
  <c r="H195" i="16" s="1"/>
  <c r="L195" i="16" s="1"/>
  <c r="E195" i="16"/>
  <c r="H194" i="16"/>
  <c r="L194" i="16" s="1"/>
  <c r="G194" i="16"/>
  <c r="E194" i="16"/>
  <c r="N194" i="16" s="1"/>
  <c r="O194" i="16" s="1"/>
  <c r="S194" i="16" s="1"/>
  <c r="G193" i="16"/>
  <c r="E193" i="16"/>
  <c r="N193" i="16" s="1"/>
  <c r="E192" i="16"/>
  <c r="N191" i="16"/>
  <c r="G191" i="16"/>
  <c r="E191" i="16"/>
  <c r="E190" i="16"/>
  <c r="O189" i="16"/>
  <c r="S189" i="16" s="1"/>
  <c r="N189" i="16"/>
  <c r="G189" i="16"/>
  <c r="E189" i="16"/>
  <c r="E188" i="16"/>
  <c r="N188" i="16" s="1"/>
  <c r="O188" i="16" s="1"/>
  <c r="S188" i="16" s="1"/>
  <c r="E187" i="16"/>
  <c r="N187" i="16" s="1"/>
  <c r="N186" i="16"/>
  <c r="E186" i="16"/>
  <c r="G186" i="16" s="1"/>
  <c r="E185" i="16"/>
  <c r="N184" i="16"/>
  <c r="O184" i="16" s="1"/>
  <c r="S184" i="16" s="1"/>
  <c r="L184" i="16"/>
  <c r="H184" i="16"/>
  <c r="G184" i="16"/>
  <c r="E184" i="16"/>
  <c r="O183" i="16"/>
  <c r="S183" i="16" s="1"/>
  <c r="N183" i="16"/>
  <c r="G183" i="16"/>
  <c r="E183" i="16"/>
  <c r="S182" i="16"/>
  <c r="G182" i="16"/>
  <c r="E182" i="16"/>
  <c r="N182" i="16" s="1"/>
  <c r="O182" i="16" s="1"/>
  <c r="S181" i="16"/>
  <c r="O181" i="16"/>
  <c r="N181" i="16"/>
  <c r="G181" i="16"/>
  <c r="E181" i="16"/>
  <c r="G180" i="16"/>
  <c r="E180" i="16"/>
  <c r="N180" i="16" s="1"/>
  <c r="N179" i="16"/>
  <c r="E179" i="16"/>
  <c r="G179" i="16" s="1"/>
  <c r="H179" i="16" s="1"/>
  <c r="L179" i="16" s="1"/>
  <c r="N178" i="16"/>
  <c r="E178" i="16"/>
  <c r="G178" i="16" s="1"/>
  <c r="E177" i="16"/>
  <c r="N177" i="16" s="1"/>
  <c r="O176" i="16"/>
  <c r="S176" i="16" s="1"/>
  <c r="N176" i="16"/>
  <c r="H176" i="16"/>
  <c r="L176" i="16" s="1"/>
  <c r="E176" i="16"/>
  <c r="G176" i="16" s="1"/>
  <c r="G175" i="16"/>
  <c r="E175" i="16"/>
  <c r="N175" i="16" s="1"/>
  <c r="E174" i="16"/>
  <c r="N173" i="16"/>
  <c r="L173" i="16"/>
  <c r="H173" i="16"/>
  <c r="G173" i="16"/>
  <c r="E173" i="16"/>
  <c r="N172" i="16"/>
  <c r="O172" i="16" s="1"/>
  <c r="S172" i="16" s="1"/>
  <c r="E172" i="16"/>
  <c r="G172" i="16" s="1"/>
  <c r="O171" i="16"/>
  <c r="S171" i="16" s="1"/>
  <c r="E171" i="16"/>
  <c r="N171" i="16" s="1"/>
  <c r="G170" i="16"/>
  <c r="E170" i="16"/>
  <c r="N170" i="16" s="1"/>
  <c r="O170" i="16" s="1"/>
  <c r="S170" i="16" s="1"/>
  <c r="G169" i="16"/>
  <c r="E169" i="16"/>
  <c r="N169" i="16" s="1"/>
  <c r="N168" i="16"/>
  <c r="O169" i="16" s="1"/>
  <c r="S169" i="16" s="1"/>
  <c r="O1479" i="5" s="1"/>
  <c r="L168" i="16"/>
  <c r="E168" i="16"/>
  <c r="G168" i="16" s="1"/>
  <c r="H168" i="16" s="1"/>
  <c r="N167" i="16"/>
  <c r="G167" i="16"/>
  <c r="E167" i="16"/>
  <c r="E166" i="16"/>
  <c r="G166" i="16" s="1"/>
  <c r="H166" i="16" s="1"/>
  <c r="L166" i="16" s="1"/>
  <c r="N165" i="16"/>
  <c r="G165" i="16"/>
  <c r="E165" i="16"/>
  <c r="G164" i="16"/>
  <c r="E164" i="16"/>
  <c r="N164" i="16" s="1"/>
  <c r="N163" i="16"/>
  <c r="G163" i="16"/>
  <c r="E163" i="16"/>
  <c r="E162" i="16"/>
  <c r="N161" i="16"/>
  <c r="H161" i="16"/>
  <c r="L161" i="16" s="1"/>
  <c r="G161" i="16"/>
  <c r="E161" i="16"/>
  <c r="N160" i="16"/>
  <c r="E160" i="16"/>
  <c r="G160" i="16" s="1"/>
  <c r="E159" i="16"/>
  <c r="N158" i="16"/>
  <c r="E158" i="16"/>
  <c r="G158" i="16" s="1"/>
  <c r="G157" i="16"/>
  <c r="E157" i="16"/>
  <c r="N157" i="16" s="1"/>
  <c r="S156" i="16"/>
  <c r="O156" i="16"/>
  <c r="N156" i="16"/>
  <c r="E156" i="16"/>
  <c r="G156" i="16" s="1"/>
  <c r="H156" i="16" s="1"/>
  <c r="L156" i="16" s="1"/>
  <c r="O1202" i="5" s="1"/>
  <c r="L155" i="16"/>
  <c r="G155" i="16"/>
  <c r="E155" i="16"/>
  <c r="N155" i="16" s="1"/>
  <c r="N154" i="16"/>
  <c r="H154" i="16"/>
  <c r="L154" i="16" s="1"/>
  <c r="P1200" i="5" s="1"/>
  <c r="G154" i="16"/>
  <c r="H155" i="16" s="1"/>
  <c r="E154" i="16"/>
  <c r="O153" i="16"/>
  <c r="S153" i="16" s="1"/>
  <c r="L153" i="16"/>
  <c r="G153" i="16"/>
  <c r="H153" i="16" s="1"/>
  <c r="E153" i="16"/>
  <c r="N153" i="16" s="1"/>
  <c r="O152" i="16"/>
  <c r="S152" i="16" s="1"/>
  <c r="O1462" i="5" s="1"/>
  <c r="N152" i="16"/>
  <c r="G152" i="16"/>
  <c r="E152" i="16"/>
  <c r="N151" i="16"/>
  <c r="O151" i="16" s="1"/>
  <c r="S151" i="16" s="1"/>
  <c r="G151" i="16"/>
  <c r="H151" i="16" s="1"/>
  <c r="L151" i="16" s="1"/>
  <c r="E151" i="16"/>
  <c r="S150" i="16"/>
  <c r="O150" i="16"/>
  <c r="N150" i="16"/>
  <c r="H150" i="16"/>
  <c r="L150" i="16" s="1"/>
  <c r="G150" i="16"/>
  <c r="E150" i="16"/>
  <c r="G149" i="16"/>
  <c r="H149" i="16" s="1"/>
  <c r="L149" i="16" s="1"/>
  <c r="E149" i="16"/>
  <c r="N149" i="16" s="1"/>
  <c r="H148" i="16"/>
  <c r="L148" i="16" s="1"/>
  <c r="G148" i="16"/>
  <c r="E148" i="16"/>
  <c r="N148" i="16" s="1"/>
  <c r="S147" i="16"/>
  <c r="O147" i="16"/>
  <c r="G147" i="16"/>
  <c r="H147" i="16" s="1"/>
  <c r="L147" i="16" s="1"/>
  <c r="E147" i="16"/>
  <c r="N147" i="16" s="1"/>
  <c r="G146" i="16"/>
  <c r="E146" i="16"/>
  <c r="N146" i="16" s="1"/>
  <c r="O146" i="16" s="1"/>
  <c r="S146" i="16" s="1"/>
  <c r="N145" i="16"/>
  <c r="E145" i="16"/>
  <c r="G145" i="16" s="1"/>
  <c r="S144" i="16"/>
  <c r="O144" i="16"/>
  <c r="N144" i="16"/>
  <c r="L144" i="16"/>
  <c r="E144" i="16"/>
  <c r="G144" i="16" s="1"/>
  <c r="O143" i="16"/>
  <c r="S143" i="16" s="1"/>
  <c r="N143" i="16"/>
  <c r="H143" i="16"/>
  <c r="L143" i="16" s="1"/>
  <c r="G143" i="16"/>
  <c r="H144" i="16" s="1"/>
  <c r="E143" i="16"/>
  <c r="G142" i="16"/>
  <c r="E142" i="16"/>
  <c r="N142" i="16" s="1"/>
  <c r="E141" i="16"/>
  <c r="G141" i="16" s="1"/>
  <c r="N140" i="16"/>
  <c r="E140" i="16"/>
  <c r="G140" i="16" s="1"/>
  <c r="O139" i="16"/>
  <c r="S139" i="16" s="1"/>
  <c r="E139" i="16"/>
  <c r="N139" i="16" s="1"/>
  <c r="G138" i="16"/>
  <c r="E138" i="16"/>
  <c r="N138" i="16" s="1"/>
  <c r="E137" i="16"/>
  <c r="N137" i="16" s="1"/>
  <c r="O136" i="16"/>
  <c r="S136" i="16" s="1"/>
  <c r="N136" i="16"/>
  <c r="H136" i="16"/>
  <c r="L136" i="16" s="1"/>
  <c r="G136" i="16"/>
  <c r="E136" i="16"/>
  <c r="N135" i="16"/>
  <c r="G135" i="16"/>
  <c r="E135" i="16"/>
  <c r="E134" i="16"/>
  <c r="N133" i="16"/>
  <c r="E133" i="16"/>
  <c r="G133" i="16" s="1"/>
  <c r="G132" i="16"/>
  <c r="E132" i="16"/>
  <c r="N132" i="16" s="1"/>
  <c r="G131" i="16"/>
  <c r="E131" i="16"/>
  <c r="N131" i="16" s="1"/>
  <c r="E130" i="16"/>
  <c r="E129" i="16"/>
  <c r="N128" i="16"/>
  <c r="O128" i="16" s="1"/>
  <c r="S128" i="16" s="1"/>
  <c r="L128" i="16"/>
  <c r="E128" i="16"/>
  <c r="G128" i="16" s="1"/>
  <c r="H128" i="16" s="1"/>
  <c r="G127" i="16"/>
  <c r="E127" i="16"/>
  <c r="N127" i="16" s="1"/>
  <c r="G126" i="16"/>
  <c r="E126" i="16"/>
  <c r="N126" i="16" s="1"/>
  <c r="G125" i="16"/>
  <c r="E125" i="16"/>
  <c r="N125" i="16" s="1"/>
  <c r="N124" i="16"/>
  <c r="G124" i="16"/>
  <c r="H125" i="16" s="1"/>
  <c r="L125" i="16" s="1"/>
  <c r="E124" i="16"/>
  <c r="E123" i="16"/>
  <c r="N122" i="16"/>
  <c r="E122" i="16"/>
  <c r="G122" i="16" s="1"/>
  <c r="E121" i="16"/>
  <c r="N121" i="16" s="1"/>
  <c r="N120" i="16"/>
  <c r="O120" i="16" s="1"/>
  <c r="S120" i="16" s="1"/>
  <c r="G120" i="16"/>
  <c r="E120" i="16"/>
  <c r="N119" i="16"/>
  <c r="G119" i="16"/>
  <c r="E119" i="16"/>
  <c r="S118" i="16"/>
  <c r="O118" i="16"/>
  <c r="E118" i="16"/>
  <c r="N118" i="16" s="1"/>
  <c r="O119" i="16" s="1"/>
  <c r="S119" i="16" s="1"/>
  <c r="N117" i="16"/>
  <c r="L117" i="16"/>
  <c r="G117" i="16"/>
  <c r="E117" i="16"/>
  <c r="N116" i="16"/>
  <c r="H116" i="16"/>
  <c r="L116" i="16" s="1"/>
  <c r="E116" i="16"/>
  <c r="G116" i="16" s="1"/>
  <c r="H117" i="16" s="1"/>
  <c r="N115" i="16"/>
  <c r="E115" i="16"/>
  <c r="G115" i="16" s="1"/>
  <c r="E114" i="16"/>
  <c r="H113" i="16"/>
  <c r="L113" i="16" s="1"/>
  <c r="G113" i="16"/>
  <c r="E113" i="16"/>
  <c r="N113" i="16" s="1"/>
  <c r="N112" i="16"/>
  <c r="E112" i="16"/>
  <c r="G112" i="16" s="1"/>
  <c r="E111" i="16"/>
  <c r="E110" i="16"/>
  <c r="N109" i="16"/>
  <c r="G109" i="16"/>
  <c r="E109" i="16"/>
  <c r="G108" i="16"/>
  <c r="E108" i="16"/>
  <c r="N108" i="16" s="1"/>
  <c r="E107" i="16"/>
  <c r="N106" i="16"/>
  <c r="G106" i="16"/>
  <c r="H106" i="16" s="1"/>
  <c r="L106" i="16" s="1"/>
  <c r="E106" i="16"/>
  <c r="N105" i="16"/>
  <c r="L105" i="16"/>
  <c r="G105" i="16"/>
  <c r="H105" i="16" s="1"/>
  <c r="E105" i="16"/>
  <c r="S104" i="16"/>
  <c r="O104" i="16"/>
  <c r="N104" i="16"/>
  <c r="G104" i="16"/>
  <c r="H104" i="16" s="1"/>
  <c r="L104" i="16" s="1"/>
  <c r="E104" i="16"/>
  <c r="N103" i="16"/>
  <c r="O103" i="16" s="1"/>
  <c r="S103" i="16" s="1"/>
  <c r="G103" i="16"/>
  <c r="H103" i="16" s="1"/>
  <c r="L103" i="16" s="1"/>
  <c r="E103" i="16"/>
  <c r="N102" i="16"/>
  <c r="G102" i="16"/>
  <c r="E102" i="16"/>
  <c r="E101" i="16"/>
  <c r="E100" i="16"/>
  <c r="N100" i="16" s="1"/>
  <c r="S99" i="16"/>
  <c r="O99" i="16"/>
  <c r="N99" i="16"/>
  <c r="E99" i="16"/>
  <c r="G99" i="16" s="1"/>
  <c r="N98" i="16"/>
  <c r="G98" i="16"/>
  <c r="E98" i="16"/>
  <c r="E97" i="16"/>
  <c r="N97" i="16" s="1"/>
  <c r="N96" i="16"/>
  <c r="E96" i="16"/>
  <c r="G96" i="16" s="1"/>
  <c r="H96" i="16" s="1"/>
  <c r="L96" i="16" s="1"/>
  <c r="N95" i="16"/>
  <c r="O95" i="16" s="1"/>
  <c r="S95" i="16" s="1"/>
  <c r="L95" i="16"/>
  <c r="E95" i="16"/>
  <c r="G95" i="16" s="1"/>
  <c r="H95" i="16" s="1"/>
  <c r="G94" i="16"/>
  <c r="E94" i="16"/>
  <c r="N94" i="16" s="1"/>
  <c r="G93" i="16"/>
  <c r="E93" i="16"/>
  <c r="N93" i="16" s="1"/>
  <c r="O92" i="16"/>
  <c r="S92" i="16" s="1"/>
  <c r="N92" i="16"/>
  <c r="G92" i="16"/>
  <c r="E92" i="16"/>
  <c r="G91" i="16"/>
  <c r="E91" i="16"/>
  <c r="N91" i="16" s="1"/>
  <c r="O91" i="16" s="1"/>
  <c r="S91" i="16" s="1"/>
  <c r="N90" i="16"/>
  <c r="G90" i="16"/>
  <c r="E90" i="16"/>
  <c r="G89" i="16"/>
  <c r="H89" i="16" s="1"/>
  <c r="L89" i="16" s="1"/>
  <c r="E89" i="16"/>
  <c r="N89" i="16" s="1"/>
  <c r="G88" i="16"/>
  <c r="H88" i="16" s="1"/>
  <c r="L88" i="16" s="1"/>
  <c r="E88" i="16"/>
  <c r="N88" i="16" s="1"/>
  <c r="O88" i="16" s="1"/>
  <c r="S88" i="16" s="1"/>
  <c r="N87" i="16"/>
  <c r="O87" i="16" s="1"/>
  <c r="S87" i="16" s="1"/>
  <c r="L87" i="16"/>
  <c r="G87" i="16"/>
  <c r="E87" i="16"/>
  <c r="N86" i="16"/>
  <c r="O86" i="16" s="1"/>
  <c r="S86" i="16" s="1"/>
  <c r="P1396" i="5" s="1"/>
  <c r="H86" i="16"/>
  <c r="L86" i="16" s="1"/>
  <c r="G86" i="16"/>
  <c r="H87" i="16" s="1"/>
  <c r="E86" i="16"/>
  <c r="O85" i="16"/>
  <c r="S85" i="16" s="1"/>
  <c r="N85" i="16"/>
  <c r="G85" i="16"/>
  <c r="E85" i="16"/>
  <c r="G84" i="16"/>
  <c r="H84" i="16" s="1"/>
  <c r="L84" i="16" s="1"/>
  <c r="E84" i="16"/>
  <c r="N84" i="16" s="1"/>
  <c r="N83" i="16"/>
  <c r="G83" i="16"/>
  <c r="E83" i="16"/>
  <c r="E82" i="16"/>
  <c r="G82" i="16" s="1"/>
  <c r="G81" i="16"/>
  <c r="E81" i="16"/>
  <c r="N81" i="16" s="1"/>
  <c r="E80" i="16"/>
  <c r="N79" i="16"/>
  <c r="G79" i="16"/>
  <c r="E79" i="16"/>
  <c r="G78" i="16"/>
  <c r="E78" i="16"/>
  <c r="N78" i="16" s="1"/>
  <c r="N77" i="16"/>
  <c r="G77" i="16"/>
  <c r="H77" i="16" s="1"/>
  <c r="L77" i="16" s="1"/>
  <c r="E77" i="16"/>
  <c r="E76" i="16"/>
  <c r="G76" i="16" s="1"/>
  <c r="H75" i="16"/>
  <c r="L75" i="16" s="1"/>
  <c r="G75" i="16"/>
  <c r="E75" i="16"/>
  <c r="N75" i="16" s="1"/>
  <c r="N74" i="16"/>
  <c r="E74" i="16"/>
  <c r="G74" i="16" s="1"/>
  <c r="G73" i="16"/>
  <c r="E73" i="16"/>
  <c r="N73" i="16" s="1"/>
  <c r="O72" i="16"/>
  <c r="S72" i="16" s="1"/>
  <c r="H72" i="16"/>
  <c r="L72" i="16" s="1"/>
  <c r="G72" i="16"/>
  <c r="E72" i="16"/>
  <c r="N72" i="16" s="1"/>
  <c r="O71" i="16"/>
  <c r="S71" i="16" s="1"/>
  <c r="N71" i="16"/>
  <c r="H71" i="16"/>
  <c r="L71" i="16" s="1"/>
  <c r="G71" i="16"/>
  <c r="E71" i="16"/>
  <c r="O70" i="16"/>
  <c r="S70" i="16" s="1"/>
  <c r="N70" i="16"/>
  <c r="E70" i="16"/>
  <c r="G70" i="16" s="1"/>
  <c r="E69" i="16"/>
  <c r="N69" i="16" s="1"/>
  <c r="S68" i="16"/>
  <c r="N68" i="16"/>
  <c r="O68" i="16" s="1"/>
  <c r="E68" i="16"/>
  <c r="G68" i="16" s="1"/>
  <c r="H68" i="16" s="1"/>
  <c r="L68" i="16" s="1"/>
  <c r="N67" i="16"/>
  <c r="G67" i="16"/>
  <c r="H67" i="16" s="1"/>
  <c r="L67" i="16" s="1"/>
  <c r="E67" i="16"/>
  <c r="N66" i="16"/>
  <c r="G66" i="16"/>
  <c r="E66" i="16"/>
  <c r="E65" i="16"/>
  <c r="E64" i="16"/>
  <c r="N63" i="16"/>
  <c r="G63" i="16"/>
  <c r="E63" i="16"/>
  <c r="E62" i="16"/>
  <c r="O61" i="16"/>
  <c r="S61" i="16" s="1"/>
  <c r="N61" i="16"/>
  <c r="G61" i="16"/>
  <c r="E61" i="16"/>
  <c r="G60" i="16"/>
  <c r="E60" i="16"/>
  <c r="N60" i="16" s="1"/>
  <c r="O59" i="16"/>
  <c r="S59" i="16" s="1"/>
  <c r="H59" i="16"/>
  <c r="L59" i="16" s="1"/>
  <c r="G59" i="16"/>
  <c r="H60" i="16" s="1"/>
  <c r="L60" i="16" s="1"/>
  <c r="E59" i="16"/>
  <c r="N59" i="16" s="1"/>
  <c r="O60" i="16" s="1"/>
  <c r="S60" i="16" s="1"/>
  <c r="N58" i="16"/>
  <c r="E58" i="16"/>
  <c r="G58" i="16" s="1"/>
  <c r="E57" i="16"/>
  <c r="O56" i="16"/>
  <c r="S56" i="16" s="1"/>
  <c r="N56" i="16"/>
  <c r="E56" i="16"/>
  <c r="G56" i="16" s="1"/>
  <c r="H56" i="16" s="1"/>
  <c r="L56" i="16" s="1"/>
  <c r="N55" i="16"/>
  <c r="G55" i="16"/>
  <c r="E55" i="16"/>
  <c r="E54" i="16"/>
  <c r="N53" i="16"/>
  <c r="H53" i="16"/>
  <c r="L53" i="16" s="1"/>
  <c r="O1099" i="5" s="1"/>
  <c r="G53" i="16"/>
  <c r="E53" i="16"/>
  <c r="E52" i="16"/>
  <c r="G52" i="16" s="1"/>
  <c r="H52" i="16" s="1"/>
  <c r="L52" i="16" s="1"/>
  <c r="N51" i="16"/>
  <c r="G51" i="16"/>
  <c r="E51" i="16"/>
  <c r="N50" i="16"/>
  <c r="O51" i="16" s="1"/>
  <c r="S51" i="16" s="1"/>
  <c r="G50" i="16"/>
  <c r="E50" i="16"/>
  <c r="G49" i="16"/>
  <c r="H50" i="16" s="1"/>
  <c r="L50" i="16" s="1"/>
  <c r="O1096" i="5" s="1"/>
  <c r="E49" i="16"/>
  <c r="N49" i="16" s="1"/>
  <c r="E48" i="16"/>
  <c r="N47" i="16"/>
  <c r="E47" i="16"/>
  <c r="G47" i="16" s="1"/>
  <c r="E46" i="16"/>
  <c r="O45" i="16"/>
  <c r="S45" i="16" s="1"/>
  <c r="G45" i="16"/>
  <c r="E45" i="16"/>
  <c r="N45" i="16" s="1"/>
  <c r="G44" i="16"/>
  <c r="E44" i="16"/>
  <c r="N44" i="16" s="1"/>
  <c r="E43" i="16"/>
  <c r="N42" i="16"/>
  <c r="E42" i="16"/>
  <c r="G42" i="16" s="1"/>
  <c r="N41" i="16"/>
  <c r="O42" i="16" s="1"/>
  <c r="S42" i="16" s="1"/>
  <c r="E41" i="16"/>
  <c r="G41" i="16" s="1"/>
  <c r="E40" i="16"/>
  <c r="N39" i="16"/>
  <c r="G39" i="16"/>
  <c r="H39" i="16" s="1"/>
  <c r="L39" i="16" s="1"/>
  <c r="E39" i="16"/>
  <c r="N38" i="16"/>
  <c r="H38" i="16"/>
  <c r="L38" i="16" s="1"/>
  <c r="G38" i="16"/>
  <c r="E38" i="16"/>
  <c r="N37" i="16"/>
  <c r="E37" i="16"/>
  <c r="G37" i="16" s="1"/>
  <c r="E36" i="16"/>
  <c r="E35" i="16"/>
  <c r="N35" i="16" s="1"/>
  <c r="N34" i="16"/>
  <c r="G34" i="16"/>
  <c r="E34" i="16"/>
  <c r="H33" i="16"/>
  <c r="L33" i="16" s="1"/>
  <c r="G33" i="16"/>
  <c r="E33" i="16"/>
  <c r="N33" i="16" s="1"/>
  <c r="N32" i="16"/>
  <c r="O32" i="16" s="1"/>
  <c r="S32" i="16" s="1"/>
  <c r="L32" i="16"/>
  <c r="E32" i="16"/>
  <c r="G32" i="16" s="1"/>
  <c r="G31" i="16"/>
  <c r="H32" i="16" s="1"/>
  <c r="E31" i="16"/>
  <c r="N31" i="16" s="1"/>
  <c r="E30" i="16"/>
  <c r="E29" i="16"/>
  <c r="S28" i="16"/>
  <c r="O1338" i="5" s="1"/>
  <c r="O28" i="16"/>
  <c r="N28" i="16"/>
  <c r="L28" i="16"/>
  <c r="H28" i="16"/>
  <c r="G28" i="16"/>
  <c r="E28" i="16"/>
  <c r="G27" i="16"/>
  <c r="E27" i="16"/>
  <c r="N27" i="16" s="1"/>
  <c r="G26" i="16"/>
  <c r="H27" i="16" s="1"/>
  <c r="L27" i="16" s="1"/>
  <c r="O1073" i="5" s="1"/>
  <c r="E26" i="16"/>
  <c r="N26" i="16" s="1"/>
  <c r="N25" i="16"/>
  <c r="G25" i="16"/>
  <c r="E25" i="16"/>
  <c r="N24" i="16"/>
  <c r="O24" i="16" s="1"/>
  <c r="S24" i="16" s="1"/>
  <c r="G24" i="16"/>
  <c r="E24" i="16"/>
  <c r="N23" i="16"/>
  <c r="G23" i="16"/>
  <c r="H23" i="16" s="1"/>
  <c r="L23" i="16" s="1"/>
  <c r="E23" i="16"/>
  <c r="N22" i="16"/>
  <c r="O23" i="16" s="1"/>
  <c r="S23" i="16" s="1"/>
  <c r="G22" i="16"/>
  <c r="E22" i="16"/>
  <c r="N21" i="16"/>
  <c r="G21" i="16"/>
  <c r="E21" i="16"/>
  <c r="E20" i="16"/>
  <c r="N20" i="16" s="1"/>
  <c r="E19" i="16"/>
  <c r="N18" i="16"/>
  <c r="H18" i="16"/>
  <c r="L18" i="16" s="1"/>
  <c r="G18" i="16"/>
  <c r="E18" i="16"/>
  <c r="N17" i="16"/>
  <c r="G17" i="16"/>
  <c r="E17" i="16"/>
  <c r="N16" i="16"/>
  <c r="E16" i="16"/>
  <c r="G16" i="16" s="1"/>
  <c r="N15" i="16"/>
  <c r="O15" i="16" s="1"/>
  <c r="S15" i="16" s="1"/>
  <c r="H15" i="16"/>
  <c r="L15" i="16" s="1"/>
  <c r="G15" i="16"/>
  <c r="E15" i="16"/>
  <c r="G14" i="16"/>
  <c r="E14" i="16"/>
  <c r="N14" i="16" s="1"/>
  <c r="S13" i="16"/>
  <c r="O13" i="16"/>
  <c r="G13" i="16"/>
  <c r="E13" i="16"/>
  <c r="N13" i="16" s="1"/>
  <c r="S12" i="16"/>
  <c r="L12" i="16"/>
  <c r="G12" i="16"/>
  <c r="E12" i="16"/>
  <c r="N12" i="16" s="1"/>
  <c r="S274" i="15"/>
  <c r="O274" i="15"/>
  <c r="P274" i="15" s="1"/>
  <c r="U274" i="15" s="1"/>
  <c r="K274" i="15"/>
  <c r="M274" i="15" s="1"/>
  <c r="H274" i="15"/>
  <c r="G274" i="15"/>
  <c r="E274" i="15"/>
  <c r="S273" i="15"/>
  <c r="P273" i="15"/>
  <c r="U273" i="15" s="1"/>
  <c r="K273" i="15"/>
  <c r="H273" i="15"/>
  <c r="M273" i="15" s="1"/>
  <c r="G273" i="15"/>
  <c r="E273" i="15"/>
  <c r="O273" i="15" s="1"/>
  <c r="S272" i="15"/>
  <c r="O272" i="15"/>
  <c r="M272" i="15"/>
  <c r="K272" i="15"/>
  <c r="H272" i="15"/>
  <c r="G272" i="15"/>
  <c r="E272" i="15"/>
  <c r="S271" i="15"/>
  <c r="O271" i="15"/>
  <c r="P271" i="15" s="1"/>
  <c r="U271" i="15" s="1"/>
  <c r="K271" i="15"/>
  <c r="E271" i="15"/>
  <c r="G271" i="15" s="1"/>
  <c r="U270" i="15"/>
  <c r="S270" i="15"/>
  <c r="P270" i="15"/>
  <c r="O270" i="15"/>
  <c r="K270" i="15"/>
  <c r="G270" i="15"/>
  <c r="E270" i="15"/>
  <c r="S269" i="15"/>
  <c r="K269" i="15"/>
  <c r="G269" i="15"/>
  <c r="H269" i="15" s="1"/>
  <c r="M269" i="15" s="1"/>
  <c r="E269" i="15"/>
  <c r="O269" i="15" s="1"/>
  <c r="S268" i="15"/>
  <c r="O268" i="15"/>
  <c r="K268" i="15"/>
  <c r="E268" i="15"/>
  <c r="G268" i="15" s="1"/>
  <c r="S267" i="15"/>
  <c r="K267" i="15"/>
  <c r="E267" i="15"/>
  <c r="S266" i="15"/>
  <c r="K266" i="15"/>
  <c r="E266" i="15"/>
  <c r="S265" i="15"/>
  <c r="K265" i="15"/>
  <c r="G265" i="15"/>
  <c r="H265" i="15" s="1"/>
  <c r="M265" i="15" s="1"/>
  <c r="O784" i="5" s="1"/>
  <c r="E265" i="15"/>
  <c r="O265" i="15" s="1"/>
  <c r="S264" i="15"/>
  <c r="K264" i="15"/>
  <c r="G264" i="15"/>
  <c r="E264" i="15"/>
  <c r="O264" i="15" s="1"/>
  <c r="S263" i="15"/>
  <c r="K263" i="15"/>
  <c r="E263" i="15"/>
  <c r="S262" i="15"/>
  <c r="O262" i="15"/>
  <c r="K262" i="15"/>
  <c r="H262" i="15"/>
  <c r="M262" i="15" s="1"/>
  <c r="G262" i="15"/>
  <c r="E262" i="15"/>
  <c r="S261" i="15"/>
  <c r="O261" i="15"/>
  <c r="M261" i="15"/>
  <c r="K261" i="15"/>
  <c r="E261" i="15"/>
  <c r="G261" i="15" s="1"/>
  <c r="H261" i="15" s="1"/>
  <c r="S260" i="15"/>
  <c r="O260" i="15"/>
  <c r="K260" i="15"/>
  <c r="G260" i="15"/>
  <c r="E260" i="15"/>
  <c r="S259" i="15"/>
  <c r="K259" i="15"/>
  <c r="E259" i="15"/>
  <c r="S258" i="15"/>
  <c r="O258" i="15"/>
  <c r="P258" i="15" s="1"/>
  <c r="U258" i="15" s="1"/>
  <c r="K258" i="15"/>
  <c r="E258" i="15"/>
  <c r="G258" i="15" s="1"/>
  <c r="S257" i="15"/>
  <c r="P257" i="15"/>
  <c r="U257" i="15" s="1"/>
  <c r="K257" i="15"/>
  <c r="E257" i="15"/>
  <c r="O257" i="15" s="1"/>
  <c r="S256" i="15"/>
  <c r="O256" i="15"/>
  <c r="P256" i="15" s="1"/>
  <c r="U256" i="15" s="1"/>
  <c r="K256" i="15"/>
  <c r="G256" i="15"/>
  <c r="E256" i="15"/>
  <c r="U255" i="15"/>
  <c r="S255" i="15"/>
  <c r="P255" i="15"/>
  <c r="O255" i="15"/>
  <c r="M255" i="15"/>
  <c r="K255" i="15"/>
  <c r="E255" i="15"/>
  <c r="G255" i="15" s="1"/>
  <c r="H255" i="15" s="1"/>
  <c r="S254" i="15"/>
  <c r="U254" i="15" s="1"/>
  <c r="O254" i="15"/>
  <c r="K254" i="15"/>
  <c r="G254" i="15"/>
  <c r="E254" i="15"/>
  <c r="S253" i="15"/>
  <c r="O253" i="15"/>
  <c r="P254" i="15" s="1"/>
  <c r="K253" i="15"/>
  <c r="E253" i="15"/>
  <c r="G253" i="15" s="1"/>
  <c r="H253" i="15" s="1"/>
  <c r="M253" i="15" s="1"/>
  <c r="S252" i="15"/>
  <c r="O252" i="15"/>
  <c r="K252" i="15"/>
  <c r="M252" i="15" s="1"/>
  <c r="E252" i="15"/>
  <c r="G252" i="15" s="1"/>
  <c r="H252" i="15" s="1"/>
  <c r="S251" i="15"/>
  <c r="O251" i="15"/>
  <c r="K251" i="15"/>
  <c r="G251" i="15"/>
  <c r="E251" i="15"/>
  <c r="S250" i="15"/>
  <c r="K250" i="15"/>
  <c r="E250" i="15"/>
  <c r="G250" i="15" s="1"/>
  <c r="S249" i="15"/>
  <c r="O249" i="15"/>
  <c r="K249" i="15"/>
  <c r="G249" i="15"/>
  <c r="E249" i="15"/>
  <c r="S248" i="15"/>
  <c r="K248" i="15"/>
  <c r="E248" i="15"/>
  <c r="O248" i="15" s="1"/>
  <c r="S247" i="15"/>
  <c r="P247" i="15"/>
  <c r="U247" i="15" s="1"/>
  <c r="O247" i="15"/>
  <c r="K247" i="15"/>
  <c r="G247" i="15"/>
  <c r="E247" i="15"/>
  <c r="S246" i="15"/>
  <c r="K246" i="15"/>
  <c r="H246" i="15"/>
  <c r="G246" i="15"/>
  <c r="H247" i="15" s="1"/>
  <c r="M247" i="15" s="1"/>
  <c r="E246" i="15"/>
  <c r="O246" i="15" s="1"/>
  <c r="S245" i="15"/>
  <c r="O245" i="15"/>
  <c r="K245" i="15"/>
  <c r="E245" i="15"/>
  <c r="G245" i="15" s="1"/>
  <c r="S244" i="15"/>
  <c r="K244" i="15"/>
  <c r="G244" i="15"/>
  <c r="E244" i="15"/>
  <c r="O244" i="15" s="1"/>
  <c r="S243" i="15"/>
  <c r="P243" i="15"/>
  <c r="U243" i="15" s="1"/>
  <c r="O243" i="15"/>
  <c r="K243" i="15"/>
  <c r="G243" i="15"/>
  <c r="E243" i="15"/>
  <c r="S242" i="15"/>
  <c r="O242" i="15"/>
  <c r="K242" i="15"/>
  <c r="G242" i="15"/>
  <c r="E242" i="15"/>
  <c r="S241" i="15"/>
  <c r="K241" i="15"/>
  <c r="H241" i="15"/>
  <c r="M241" i="15" s="1"/>
  <c r="G241" i="15"/>
  <c r="E241" i="15"/>
  <c r="O241" i="15" s="1"/>
  <c r="P241" i="15" s="1"/>
  <c r="U241" i="15" s="1"/>
  <c r="S240" i="15"/>
  <c r="K240" i="15"/>
  <c r="G240" i="15"/>
  <c r="E240" i="15"/>
  <c r="O240" i="15" s="1"/>
  <c r="S239" i="15"/>
  <c r="K239" i="15"/>
  <c r="E239" i="15"/>
  <c r="S238" i="15"/>
  <c r="O238" i="15"/>
  <c r="K238" i="15"/>
  <c r="G238" i="15"/>
  <c r="E238" i="15"/>
  <c r="S237" i="15"/>
  <c r="O237" i="15"/>
  <c r="P237" i="15" s="1"/>
  <c r="U237" i="15" s="1"/>
  <c r="K237" i="15"/>
  <c r="E237" i="15"/>
  <c r="G237" i="15" s="1"/>
  <c r="S236" i="15"/>
  <c r="O236" i="15"/>
  <c r="K236" i="15"/>
  <c r="G236" i="15"/>
  <c r="E236" i="15"/>
  <c r="S235" i="15"/>
  <c r="K235" i="15"/>
  <c r="H235" i="15"/>
  <c r="G235" i="15"/>
  <c r="E235" i="15"/>
  <c r="O235" i="15" s="1"/>
  <c r="S234" i="15"/>
  <c r="O234" i="15"/>
  <c r="P234" i="15" s="1"/>
  <c r="U234" i="15" s="1"/>
  <c r="K234" i="15"/>
  <c r="G234" i="15"/>
  <c r="E234" i="15"/>
  <c r="S233" i="15"/>
  <c r="K233" i="15"/>
  <c r="G233" i="15"/>
  <c r="E233" i="15"/>
  <c r="O233" i="15" s="1"/>
  <c r="S232" i="15"/>
  <c r="K232" i="15"/>
  <c r="E232" i="15"/>
  <c r="S231" i="15"/>
  <c r="O231" i="15"/>
  <c r="K231" i="15"/>
  <c r="G231" i="15"/>
  <c r="E231" i="15"/>
  <c r="S230" i="15"/>
  <c r="K230" i="15"/>
  <c r="E230" i="15"/>
  <c r="S229" i="15"/>
  <c r="O229" i="15"/>
  <c r="K229" i="15"/>
  <c r="E229" i="15"/>
  <c r="G229" i="15" s="1"/>
  <c r="S228" i="15"/>
  <c r="K228" i="15"/>
  <c r="E228" i="15"/>
  <c r="S227" i="15"/>
  <c r="K227" i="15"/>
  <c r="G227" i="15"/>
  <c r="E227" i="15"/>
  <c r="O227" i="15" s="1"/>
  <c r="S226" i="15"/>
  <c r="K226" i="15"/>
  <c r="E226" i="15"/>
  <c r="S225" i="15"/>
  <c r="P225" i="15"/>
  <c r="U225" i="15" s="1"/>
  <c r="M225" i="15"/>
  <c r="K225" i="15"/>
  <c r="H225" i="15"/>
  <c r="G225" i="15"/>
  <c r="E225" i="15"/>
  <c r="O225" i="15" s="1"/>
  <c r="S224" i="15"/>
  <c r="O224" i="15"/>
  <c r="P224" i="15" s="1"/>
  <c r="U224" i="15" s="1"/>
  <c r="M224" i="15"/>
  <c r="K224" i="15"/>
  <c r="E224" i="15"/>
  <c r="G224" i="15" s="1"/>
  <c r="H224" i="15" s="1"/>
  <c r="S223" i="15"/>
  <c r="O223" i="15"/>
  <c r="K223" i="15"/>
  <c r="H223" i="15"/>
  <c r="G223" i="15"/>
  <c r="E223" i="15"/>
  <c r="S222" i="15"/>
  <c r="O222" i="15"/>
  <c r="P223" i="15" s="1"/>
  <c r="U223" i="15" s="1"/>
  <c r="K222" i="15"/>
  <c r="G222" i="15"/>
  <c r="E222" i="15"/>
  <c r="S221" i="15"/>
  <c r="K221" i="15"/>
  <c r="E221" i="15"/>
  <c r="S220" i="15"/>
  <c r="P220" i="15"/>
  <c r="U220" i="15" s="1"/>
  <c r="O220" i="15"/>
  <c r="K220" i="15"/>
  <c r="E220" i="15"/>
  <c r="G220" i="15" s="1"/>
  <c r="U219" i="15"/>
  <c r="O1002" i="5" s="1"/>
  <c r="S219" i="15"/>
  <c r="O219" i="15"/>
  <c r="P219" i="15" s="1"/>
  <c r="K219" i="15"/>
  <c r="G219" i="15"/>
  <c r="E219" i="15"/>
  <c r="S218" i="15"/>
  <c r="O218" i="15"/>
  <c r="P218" i="15" s="1"/>
  <c r="U218" i="15" s="1"/>
  <c r="K218" i="15"/>
  <c r="E218" i="15"/>
  <c r="G218" i="15" s="1"/>
  <c r="H218" i="15" s="1"/>
  <c r="M218" i="15" s="1"/>
  <c r="S217" i="15"/>
  <c r="K217" i="15"/>
  <c r="H217" i="15"/>
  <c r="G217" i="15"/>
  <c r="E217" i="15"/>
  <c r="O217" i="15" s="1"/>
  <c r="S216" i="15"/>
  <c r="O216" i="15"/>
  <c r="K216" i="15"/>
  <c r="G216" i="15"/>
  <c r="E216" i="15"/>
  <c r="S215" i="15"/>
  <c r="K215" i="15"/>
  <c r="E215" i="15"/>
  <c r="O215" i="15" s="1"/>
  <c r="P215" i="15" s="1"/>
  <c r="U215" i="15" s="1"/>
  <c r="S214" i="15"/>
  <c r="O214" i="15"/>
  <c r="P214" i="15" s="1"/>
  <c r="U214" i="15" s="1"/>
  <c r="K214" i="15"/>
  <c r="G214" i="15"/>
  <c r="E214" i="15"/>
  <c r="S213" i="15"/>
  <c r="P213" i="15"/>
  <c r="U213" i="15" s="1"/>
  <c r="O213" i="15"/>
  <c r="M213" i="15"/>
  <c r="K213" i="15"/>
  <c r="H213" i="15"/>
  <c r="G213" i="15"/>
  <c r="H214" i="15" s="1"/>
  <c r="M214" i="15" s="1"/>
  <c r="E213" i="15"/>
  <c r="S212" i="15"/>
  <c r="O212" i="15"/>
  <c r="K212" i="15"/>
  <c r="E212" i="15"/>
  <c r="G212" i="15" s="1"/>
  <c r="S211" i="15"/>
  <c r="O211" i="15"/>
  <c r="P211" i="15" s="1"/>
  <c r="U211" i="15" s="1"/>
  <c r="K211" i="15"/>
  <c r="G211" i="15"/>
  <c r="E211" i="15"/>
  <c r="S210" i="15"/>
  <c r="K210" i="15"/>
  <c r="G210" i="15"/>
  <c r="E210" i="15"/>
  <c r="O210" i="15" s="1"/>
  <c r="S209" i="15"/>
  <c r="K209" i="15"/>
  <c r="E209" i="15"/>
  <c r="S208" i="15"/>
  <c r="K208" i="15"/>
  <c r="G208" i="15"/>
  <c r="H208" i="15" s="1"/>
  <c r="M208" i="15" s="1"/>
  <c r="E208" i="15"/>
  <c r="O208" i="15" s="1"/>
  <c r="S207" i="15"/>
  <c r="P207" i="15"/>
  <c r="U207" i="15" s="1"/>
  <c r="O207" i="15"/>
  <c r="K207" i="15"/>
  <c r="G207" i="15"/>
  <c r="H207" i="15" s="1"/>
  <c r="M207" i="15" s="1"/>
  <c r="E207" i="15"/>
  <c r="S206" i="15"/>
  <c r="O206" i="15"/>
  <c r="K206" i="15"/>
  <c r="H206" i="15"/>
  <c r="M206" i="15" s="1"/>
  <c r="G206" i="15"/>
  <c r="E206" i="15"/>
  <c r="S205" i="15"/>
  <c r="O205" i="15"/>
  <c r="K205" i="15"/>
  <c r="G205" i="15"/>
  <c r="E205" i="15"/>
  <c r="S204" i="15"/>
  <c r="O204" i="15"/>
  <c r="K204" i="15"/>
  <c r="E204" i="15"/>
  <c r="G204" i="15" s="1"/>
  <c r="S203" i="15"/>
  <c r="O203" i="15"/>
  <c r="P203" i="15" s="1"/>
  <c r="U203" i="15" s="1"/>
  <c r="O986" i="5" s="1"/>
  <c r="K203" i="15"/>
  <c r="G203" i="15"/>
  <c r="H203" i="15" s="1"/>
  <c r="M203" i="15" s="1"/>
  <c r="E203" i="15"/>
  <c r="S202" i="15"/>
  <c r="O202" i="15"/>
  <c r="K202" i="15"/>
  <c r="E202" i="15"/>
  <c r="G202" i="15" s="1"/>
  <c r="S201" i="15"/>
  <c r="K201" i="15"/>
  <c r="G201" i="15"/>
  <c r="E201" i="15"/>
  <c r="O201" i="15" s="1"/>
  <c r="S200" i="15"/>
  <c r="O200" i="15"/>
  <c r="K200" i="15"/>
  <c r="G200" i="15"/>
  <c r="E200" i="15"/>
  <c r="S199" i="15"/>
  <c r="K199" i="15"/>
  <c r="E199" i="15"/>
  <c r="S198" i="15"/>
  <c r="O198" i="15"/>
  <c r="K198" i="15"/>
  <c r="G198" i="15"/>
  <c r="E198" i="15"/>
  <c r="S197" i="15"/>
  <c r="O197" i="15"/>
  <c r="K197" i="15"/>
  <c r="E197" i="15"/>
  <c r="G197" i="15" s="1"/>
  <c r="S196" i="15"/>
  <c r="O196" i="15"/>
  <c r="K196" i="15"/>
  <c r="E196" i="15"/>
  <c r="G196" i="15" s="1"/>
  <c r="S195" i="15"/>
  <c r="K195" i="15"/>
  <c r="G195" i="15"/>
  <c r="E195" i="15"/>
  <c r="O195" i="15" s="1"/>
  <c r="U194" i="15"/>
  <c r="S194" i="15"/>
  <c r="P194" i="15"/>
  <c r="K194" i="15"/>
  <c r="G194" i="15"/>
  <c r="E194" i="15"/>
  <c r="O194" i="15" s="1"/>
  <c r="S193" i="15"/>
  <c r="K193" i="15"/>
  <c r="E193" i="15"/>
  <c r="O193" i="15" s="1"/>
  <c r="P193" i="15" s="1"/>
  <c r="U193" i="15" s="1"/>
  <c r="S192" i="15"/>
  <c r="K192" i="15"/>
  <c r="G192" i="15"/>
  <c r="H192" i="15" s="1"/>
  <c r="M192" i="15" s="1"/>
  <c r="E192" i="15"/>
  <c r="O192" i="15" s="1"/>
  <c r="S191" i="15"/>
  <c r="O191" i="15"/>
  <c r="K191" i="15"/>
  <c r="G191" i="15"/>
  <c r="H191" i="15" s="1"/>
  <c r="M191" i="15" s="1"/>
  <c r="E191" i="15"/>
  <c r="S190" i="15"/>
  <c r="O190" i="15"/>
  <c r="M190" i="15"/>
  <c r="K190" i="15"/>
  <c r="H190" i="15"/>
  <c r="G190" i="15"/>
  <c r="E190" i="15"/>
  <c r="S189" i="15"/>
  <c r="P189" i="15"/>
  <c r="U189" i="15" s="1"/>
  <c r="O189" i="15"/>
  <c r="K189" i="15"/>
  <c r="G189" i="15"/>
  <c r="E189" i="15"/>
  <c r="S188" i="15"/>
  <c r="O188" i="15"/>
  <c r="P188" i="15" s="1"/>
  <c r="U188" i="15" s="1"/>
  <c r="K188" i="15"/>
  <c r="E188" i="15"/>
  <c r="G188" i="15" s="1"/>
  <c r="S187" i="15"/>
  <c r="O187" i="15"/>
  <c r="P187" i="15" s="1"/>
  <c r="U187" i="15" s="1"/>
  <c r="K187" i="15"/>
  <c r="G187" i="15"/>
  <c r="E187" i="15"/>
  <c r="S186" i="15"/>
  <c r="O186" i="15"/>
  <c r="K186" i="15"/>
  <c r="E186" i="15"/>
  <c r="G186" i="15" s="1"/>
  <c r="S185" i="15"/>
  <c r="K185" i="15"/>
  <c r="H185" i="15"/>
  <c r="G185" i="15"/>
  <c r="E185" i="15"/>
  <c r="O185" i="15" s="1"/>
  <c r="S184" i="15"/>
  <c r="O184" i="15"/>
  <c r="K184" i="15"/>
  <c r="G184" i="15"/>
  <c r="E184" i="15"/>
  <c r="S183" i="15"/>
  <c r="K183" i="15"/>
  <c r="E183" i="15"/>
  <c r="O183" i="15" s="1"/>
  <c r="S182" i="15"/>
  <c r="O182" i="15"/>
  <c r="P182" i="15" s="1"/>
  <c r="U182" i="15" s="1"/>
  <c r="M182" i="15"/>
  <c r="K182" i="15"/>
  <c r="H182" i="15"/>
  <c r="G182" i="15"/>
  <c r="E182" i="15"/>
  <c r="S181" i="15"/>
  <c r="O181" i="15"/>
  <c r="K181" i="15"/>
  <c r="H181" i="15"/>
  <c r="M181" i="15" s="1"/>
  <c r="G181" i="15"/>
  <c r="E181" i="15"/>
  <c r="S180" i="15"/>
  <c r="O180" i="15"/>
  <c r="K180" i="15"/>
  <c r="E180" i="15"/>
  <c r="G180" i="15" s="1"/>
  <c r="S179" i="15"/>
  <c r="P179" i="15"/>
  <c r="U179" i="15" s="1"/>
  <c r="O179" i="15"/>
  <c r="K179" i="15"/>
  <c r="E179" i="15"/>
  <c r="G179" i="15" s="1"/>
  <c r="H179" i="15" s="1"/>
  <c r="M179" i="15" s="1"/>
  <c r="S178" i="15"/>
  <c r="K178" i="15"/>
  <c r="H178" i="15"/>
  <c r="M178" i="15" s="1"/>
  <c r="G178" i="15"/>
  <c r="E178" i="15"/>
  <c r="O178" i="15" s="1"/>
  <c r="S177" i="15"/>
  <c r="O177" i="15"/>
  <c r="P178" i="15" s="1"/>
  <c r="U178" i="15" s="1"/>
  <c r="K177" i="15"/>
  <c r="M177" i="15" s="1"/>
  <c r="H177" i="15"/>
  <c r="G177" i="15"/>
  <c r="E177" i="15"/>
  <c r="S176" i="15"/>
  <c r="K176" i="15"/>
  <c r="G176" i="15"/>
  <c r="E176" i="15"/>
  <c r="O176" i="15" s="1"/>
  <c r="S175" i="15"/>
  <c r="P175" i="15"/>
  <c r="U175" i="15" s="1"/>
  <c r="O175" i="15"/>
  <c r="K175" i="15"/>
  <c r="G175" i="15"/>
  <c r="E175" i="15"/>
  <c r="S174" i="15"/>
  <c r="O174" i="15"/>
  <c r="K174" i="15"/>
  <c r="H174" i="15"/>
  <c r="M174" i="15" s="1"/>
  <c r="G174" i="15"/>
  <c r="E174" i="15"/>
  <c r="S173" i="15"/>
  <c r="P173" i="15"/>
  <c r="U173" i="15" s="1"/>
  <c r="O173" i="15"/>
  <c r="P174" i="15" s="1"/>
  <c r="U174" i="15" s="1"/>
  <c r="K173" i="15"/>
  <c r="G173" i="15"/>
  <c r="E173" i="15"/>
  <c r="S172" i="15"/>
  <c r="O172" i="15"/>
  <c r="K172" i="15"/>
  <c r="E172" i="15"/>
  <c r="G172" i="15" s="1"/>
  <c r="S171" i="15"/>
  <c r="K171" i="15"/>
  <c r="G171" i="15"/>
  <c r="H171" i="15" s="1"/>
  <c r="M171" i="15" s="1"/>
  <c r="E171" i="15"/>
  <c r="O171" i="15" s="1"/>
  <c r="U170" i="15"/>
  <c r="S170" i="15"/>
  <c r="P170" i="15"/>
  <c r="O170" i="15"/>
  <c r="K170" i="15"/>
  <c r="E170" i="15"/>
  <c r="G170" i="15" s="1"/>
  <c r="S169" i="15"/>
  <c r="K169" i="15"/>
  <c r="H169" i="15"/>
  <c r="M169" i="15" s="1"/>
  <c r="G169" i="15"/>
  <c r="E169" i="15"/>
  <c r="O169" i="15" s="1"/>
  <c r="S168" i="15"/>
  <c r="P168" i="15"/>
  <c r="U168" i="15" s="1"/>
  <c r="O168" i="15"/>
  <c r="K168" i="15"/>
  <c r="G168" i="15"/>
  <c r="E168" i="15"/>
  <c r="S167" i="15"/>
  <c r="K167" i="15"/>
  <c r="E167" i="15"/>
  <c r="O167" i="15" s="1"/>
  <c r="S166" i="15"/>
  <c r="O166" i="15"/>
  <c r="K166" i="15"/>
  <c r="H166" i="15"/>
  <c r="M166" i="15" s="1"/>
  <c r="G166" i="15"/>
  <c r="E166" i="15"/>
  <c r="S165" i="15"/>
  <c r="K165" i="15"/>
  <c r="H165" i="15"/>
  <c r="M165" i="15" s="1"/>
  <c r="G165" i="15"/>
  <c r="E165" i="15"/>
  <c r="O165" i="15" s="1"/>
  <c r="P165" i="15" s="1"/>
  <c r="U165" i="15" s="1"/>
  <c r="S164" i="15"/>
  <c r="U164" i="15" s="1"/>
  <c r="O947" i="5" s="1"/>
  <c r="P164" i="15"/>
  <c r="O164" i="15"/>
  <c r="K164" i="15"/>
  <c r="E164" i="15"/>
  <c r="G164" i="15" s="1"/>
  <c r="S163" i="15"/>
  <c r="K163" i="15"/>
  <c r="E163" i="15"/>
  <c r="O163" i="15" s="1"/>
  <c r="P163" i="15" s="1"/>
  <c r="U163" i="15" s="1"/>
  <c r="S162" i="15"/>
  <c r="K162" i="15"/>
  <c r="G162" i="15"/>
  <c r="E162" i="15"/>
  <c r="O162" i="15" s="1"/>
  <c r="S161" i="15"/>
  <c r="K161" i="15"/>
  <c r="E161" i="15"/>
  <c r="S160" i="15"/>
  <c r="K160" i="15"/>
  <c r="G160" i="15"/>
  <c r="H160" i="15" s="1"/>
  <c r="M160" i="15" s="1"/>
  <c r="E160" i="15"/>
  <c r="O160" i="15" s="1"/>
  <c r="S159" i="15"/>
  <c r="O159" i="15"/>
  <c r="K159" i="15"/>
  <c r="H159" i="15"/>
  <c r="M159" i="15" s="1"/>
  <c r="G159" i="15"/>
  <c r="E159" i="15"/>
  <c r="S158" i="15"/>
  <c r="O158" i="15"/>
  <c r="P159" i="15" s="1"/>
  <c r="U159" i="15" s="1"/>
  <c r="K158" i="15"/>
  <c r="G158" i="15"/>
  <c r="E158" i="15"/>
  <c r="S157" i="15"/>
  <c r="P157" i="15"/>
  <c r="U157" i="15" s="1"/>
  <c r="O157" i="15"/>
  <c r="K157" i="15"/>
  <c r="E157" i="15"/>
  <c r="G157" i="15" s="1"/>
  <c r="S156" i="15"/>
  <c r="O156" i="15"/>
  <c r="M156" i="15"/>
  <c r="K156" i="15"/>
  <c r="H156" i="15"/>
  <c r="G156" i="15"/>
  <c r="E156" i="15"/>
  <c r="S155" i="15"/>
  <c r="P155" i="15"/>
  <c r="U155" i="15" s="1"/>
  <c r="O155" i="15"/>
  <c r="P156" i="15" s="1"/>
  <c r="U156" i="15" s="1"/>
  <c r="O939" i="5" s="1"/>
  <c r="K155" i="15"/>
  <c r="G155" i="15"/>
  <c r="H155" i="15" s="1"/>
  <c r="M155" i="15" s="1"/>
  <c r="E155" i="15"/>
  <c r="S154" i="15"/>
  <c r="U154" i="15" s="1"/>
  <c r="O937" i="5" s="1"/>
  <c r="P154" i="15"/>
  <c r="O154" i="15"/>
  <c r="K154" i="15"/>
  <c r="G154" i="15"/>
  <c r="E154" i="15"/>
  <c r="S153" i="15"/>
  <c r="K153" i="15"/>
  <c r="H153" i="15"/>
  <c r="G153" i="15"/>
  <c r="H154" i="15" s="1"/>
  <c r="M154" i="15" s="1"/>
  <c r="O673" i="5" s="1"/>
  <c r="E153" i="15"/>
  <c r="O153" i="15" s="1"/>
  <c r="S152" i="15"/>
  <c r="O152" i="15"/>
  <c r="K152" i="15"/>
  <c r="G152" i="15"/>
  <c r="E152" i="15"/>
  <c r="S151" i="15"/>
  <c r="K151" i="15"/>
  <c r="G151" i="15"/>
  <c r="E151" i="15"/>
  <c r="O151" i="15" s="1"/>
  <c r="S150" i="15"/>
  <c r="O150" i="15"/>
  <c r="P150" i="15" s="1"/>
  <c r="U150" i="15" s="1"/>
  <c r="K150" i="15"/>
  <c r="H150" i="15"/>
  <c r="M150" i="15" s="1"/>
  <c r="G150" i="15"/>
  <c r="E150" i="15"/>
  <c r="S149" i="15"/>
  <c r="O149" i="15"/>
  <c r="K149" i="15"/>
  <c r="E149" i="15"/>
  <c r="G149" i="15" s="1"/>
  <c r="S148" i="15"/>
  <c r="O148" i="15"/>
  <c r="K148" i="15"/>
  <c r="E148" i="15"/>
  <c r="G148" i="15" s="1"/>
  <c r="S147" i="15"/>
  <c r="K147" i="15"/>
  <c r="E147" i="15"/>
  <c r="S146" i="15"/>
  <c r="K146" i="15"/>
  <c r="E146" i="15"/>
  <c r="S145" i="15"/>
  <c r="O145" i="15"/>
  <c r="P145" i="15" s="1"/>
  <c r="U145" i="15" s="1"/>
  <c r="M145" i="15"/>
  <c r="K145" i="15"/>
  <c r="H145" i="15"/>
  <c r="G145" i="15"/>
  <c r="E145" i="15"/>
  <c r="S144" i="15"/>
  <c r="K144" i="15"/>
  <c r="G144" i="15"/>
  <c r="E144" i="15"/>
  <c r="O144" i="15" s="1"/>
  <c r="S143" i="15"/>
  <c r="O143" i="15"/>
  <c r="K143" i="15"/>
  <c r="H143" i="15"/>
  <c r="M143" i="15" s="1"/>
  <c r="G143" i="15"/>
  <c r="H144" i="15" s="1"/>
  <c r="M144" i="15" s="1"/>
  <c r="E143" i="15"/>
  <c r="S142" i="15"/>
  <c r="P142" i="15"/>
  <c r="U142" i="15" s="1"/>
  <c r="O142" i="15"/>
  <c r="K142" i="15"/>
  <c r="H142" i="15"/>
  <c r="G142" i="15"/>
  <c r="E142" i="15"/>
  <c r="S141" i="15"/>
  <c r="O141" i="15"/>
  <c r="K141" i="15"/>
  <c r="E141" i="15"/>
  <c r="G141" i="15" s="1"/>
  <c r="S140" i="15"/>
  <c r="O140" i="15"/>
  <c r="K140" i="15"/>
  <c r="G140" i="15"/>
  <c r="E140" i="15"/>
  <c r="S139" i="15"/>
  <c r="K139" i="15"/>
  <c r="E139" i="15"/>
  <c r="U138" i="15"/>
  <c r="S138" i="15"/>
  <c r="P138" i="15"/>
  <c r="O138" i="15"/>
  <c r="K138" i="15"/>
  <c r="G138" i="15"/>
  <c r="E138" i="15"/>
  <c r="S137" i="15"/>
  <c r="K137" i="15"/>
  <c r="G137" i="15"/>
  <c r="H137" i="15" s="1"/>
  <c r="M137" i="15" s="1"/>
  <c r="E137" i="15"/>
  <c r="O137" i="15" s="1"/>
  <c r="S136" i="15"/>
  <c r="O136" i="15"/>
  <c r="P136" i="15" s="1"/>
  <c r="U136" i="15" s="1"/>
  <c r="M136" i="15"/>
  <c r="K136" i="15"/>
  <c r="E136" i="15"/>
  <c r="G136" i="15" s="1"/>
  <c r="H136" i="15" s="1"/>
  <c r="S135" i="15"/>
  <c r="K135" i="15"/>
  <c r="H135" i="15"/>
  <c r="G135" i="15"/>
  <c r="E135" i="15"/>
  <c r="O135" i="15" s="1"/>
  <c r="U134" i="15"/>
  <c r="S134" i="15"/>
  <c r="O134" i="15"/>
  <c r="P134" i="15" s="1"/>
  <c r="M134" i="15"/>
  <c r="K134" i="15"/>
  <c r="H134" i="15"/>
  <c r="G134" i="15"/>
  <c r="E134" i="15"/>
  <c r="S133" i="15"/>
  <c r="K133" i="15"/>
  <c r="G133" i="15"/>
  <c r="E133" i="15"/>
  <c r="O133" i="15" s="1"/>
  <c r="S132" i="15"/>
  <c r="K132" i="15"/>
  <c r="E132" i="15"/>
  <c r="S131" i="15"/>
  <c r="M131" i="15"/>
  <c r="K131" i="15"/>
  <c r="H131" i="15"/>
  <c r="G131" i="15"/>
  <c r="E131" i="15"/>
  <c r="O131" i="15" s="1"/>
  <c r="S130" i="15"/>
  <c r="K130" i="15"/>
  <c r="G130" i="15"/>
  <c r="E130" i="15"/>
  <c r="O130" i="15" s="1"/>
  <c r="S129" i="15"/>
  <c r="K129" i="15"/>
  <c r="E129" i="15"/>
  <c r="O129" i="15" s="1"/>
  <c r="U128" i="15"/>
  <c r="S128" i="15"/>
  <c r="K128" i="15"/>
  <c r="G128" i="15"/>
  <c r="H128" i="15" s="1"/>
  <c r="M128" i="15" s="1"/>
  <c r="E128" i="15"/>
  <c r="O128" i="15" s="1"/>
  <c r="P128" i="15" s="1"/>
  <c r="S127" i="15"/>
  <c r="O127" i="15"/>
  <c r="K127" i="15"/>
  <c r="G127" i="15"/>
  <c r="E127" i="15"/>
  <c r="S126" i="15"/>
  <c r="K126" i="15"/>
  <c r="E126" i="15"/>
  <c r="O126" i="15" s="1"/>
  <c r="S125" i="15"/>
  <c r="O125" i="15"/>
  <c r="M125" i="15"/>
  <c r="K125" i="15"/>
  <c r="E125" i="15"/>
  <c r="G125" i="15" s="1"/>
  <c r="H125" i="15" s="1"/>
  <c r="S124" i="15"/>
  <c r="O124" i="15"/>
  <c r="K124" i="15"/>
  <c r="G124" i="15"/>
  <c r="E124" i="15"/>
  <c r="S123" i="15"/>
  <c r="K123" i="15"/>
  <c r="E123" i="15"/>
  <c r="S122" i="15"/>
  <c r="O122" i="15"/>
  <c r="K122" i="15"/>
  <c r="G122" i="15"/>
  <c r="E122" i="15"/>
  <c r="S121" i="15"/>
  <c r="K121" i="15"/>
  <c r="G121" i="15"/>
  <c r="E121" i="15"/>
  <c r="O121" i="15" s="1"/>
  <c r="S120" i="15"/>
  <c r="O120" i="15"/>
  <c r="K120" i="15"/>
  <c r="E120" i="15"/>
  <c r="G120" i="15" s="1"/>
  <c r="S119" i="15"/>
  <c r="K119" i="15"/>
  <c r="E119" i="15"/>
  <c r="S118" i="15"/>
  <c r="U118" i="15" s="1"/>
  <c r="P118" i="15"/>
  <c r="O118" i="15"/>
  <c r="M118" i="15"/>
  <c r="K118" i="15"/>
  <c r="H118" i="15"/>
  <c r="G118" i="15"/>
  <c r="E118" i="15"/>
  <c r="S117" i="15"/>
  <c r="K117" i="15"/>
  <c r="G117" i="15"/>
  <c r="E117" i="15"/>
  <c r="O117" i="15" s="1"/>
  <c r="S116" i="15"/>
  <c r="P116" i="15"/>
  <c r="U116" i="15" s="1"/>
  <c r="O116" i="15"/>
  <c r="K116" i="15"/>
  <c r="E116" i="15"/>
  <c r="G116" i="15" s="1"/>
  <c r="S115" i="15"/>
  <c r="K115" i="15"/>
  <c r="H115" i="15"/>
  <c r="M115" i="15" s="1"/>
  <c r="G115" i="15"/>
  <c r="E115" i="15"/>
  <c r="O115" i="15" s="1"/>
  <c r="P115" i="15" s="1"/>
  <c r="U115" i="15" s="1"/>
  <c r="S114" i="15"/>
  <c r="K114" i="15"/>
  <c r="G114" i="15"/>
  <c r="E114" i="15"/>
  <c r="O114" i="15" s="1"/>
  <c r="S113" i="15"/>
  <c r="K113" i="15"/>
  <c r="G113" i="15"/>
  <c r="E113" i="15"/>
  <c r="O113" i="15" s="1"/>
  <c r="U112" i="15"/>
  <c r="S112" i="15"/>
  <c r="K112" i="15"/>
  <c r="G112" i="15"/>
  <c r="E112" i="15"/>
  <c r="O112" i="15" s="1"/>
  <c r="P112" i="15" s="1"/>
  <c r="S111" i="15"/>
  <c r="O111" i="15"/>
  <c r="K111" i="15"/>
  <c r="G111" i="15"/>
  <c r="E111" i="15"/>
  <c r="S110" i="15"/>
  <c r="P110" i="15"/>
  <c r="U110" i="15" s="1"/>
  <c r="O110" i="15"/>
  <c r="M110" i="15"/>
  <c r="K110" i="15"/>
  <c r="H110" i="15"/>
  <c r="G110" i="15"/>
  <c r="E110" i="15"/>
  <c r="S109" i="15"/>
  <c r="O109" i="15"/>
  <c r="K109" i="15"/>
  <c r="E109" i="15"/>
  <c r="G109" i="15" s="1"/>
  <c r="S108" i="15"/>
  <c r="P108" i="15"/>
  <c r="O108" i="15"/>
  <c r="K108" i="15"/>
  <c r="G108" i="15"/>
  <c r="E108" i="15"/>
  <c r="S107" i="15"/>
  <c r="K107" i="15"/>
  <c r="E107" i="15"/>
  <c r="O107" i="15" s="1"/>
  <c r="S106" i="15"/>
  <c r="K106" i="15"/>
  <c r="E106" i="15"/>
  <c r="O106" i="15" s="1"/>
  <c r="S105" i="15"/>
  <c r="K105" i="15"/>
  <c r="E105" i="15"/>
  <c r="S104" i="15"/>
  <c r="O104" i="15"/>
  <c r="K104" i="15"/>
  <c r="H104" i="15"/>
  <c r="M104" i="15" s="1"/>
  <c r="G104" i="15"/>
  <c r="E104" i="15"/>
  <c r="S103" i="15"/>
  <c r="O103" i="15"/>
  <c r="K103" i="15"/>
  <c r="G103" i="15"/>
  <c r="H103" i="15" s="1"/>
  <c r="M103" i="15" s="1"/>
  <c r="E103" i="15"/>
  <c r="S102" i="15"/>
  <c r="P102" i="15"/>
  <c r="O102" i="15"/>
  <c r="K102" i="15"/>
  <c r="H102" i="15"/>
  <c r="M102" i="15" s="1"/>
  <c r="G102" i="15"/>
  <c r="E102" i="15"/>
  <c r="S101" i="15"/>
  <c r="K101" i="15"/>
  <c r="H101" i="15"/>
  <c r="M101" i="15" s="1"/>
  <c r="G101" i="15"/>
  <c r="E101" i="15"/>
  <c r="O101" i="15" s="1"/>
  <c r="S100" i="15"/>
  <c r="O100" i="15"/>
  <c r="K100" i="15"/>
  <c r="E100" i="15"/>
  <c r="G100" i="15" s="1"/>
  <c r="S99" i="15"/>
  <c r="K99" i="15"/>
  <c r="E99" i="15"/>
  <c r="S98" i="15"/>
  <c r="K98" i="15"/>
  <c r="G98" i="15"/>
  <c r="E98" i="15"/>
  <c r="O98" i="15" s="1"/>
  <c r="S97" i="15"/>
  <c r="K97" i="15"/>
  <c r="G97" i="15"/>
  <c r="E97" i="15"/>
  <c r="O97" i="15" s="1"/>
  <c r="S96" i="15"/>
  <c r="K96" i="15"/>
  <c r="E96" i="15"/>
  <c r="S95" i="15"/>
  <c r="O95" i="15"/>
  <c r="K95" i="15"/>
  <c r="G95" i="15"/>
  <c r="E95" i="15"/>
  <c r="S94" i="15"/>
  <c r="O94" i="15"/>
  <c r="K94" i="15"/>
  <c r="E94" i="15"/>
  <c r="G94" i="15" s="1"/>
  <c r="U93" i="15"/>
  <c r="S93" i="15"/>
  <c r="O93" i="15"/>
  <c r="K93" i="15"/>
  <c r="E93" i="15"/>
  <c r="G93" i="15" s="1"/>
  <c r="H93" i="15" s="1"/>
  <c r="S92" i="15"/>
  <c r="O92" i="15"/>
  <c r="P93" i="15" s="1"/>
  <c r="K92" i="15"/>
  <c r="G92" i="15"/>
  <c r="E92" i="15"/>
  <c r="S91" i="15"/>
  <c r="K91" i="15"/>
  <c r="G91" i="15"/>
  <c r="E91" i="15"/>
  <c r="O91" i="15" s="1"/>
  <c r="S90" i="15"/>
  <c r="K90" i="15"/>
  <c r="E90" i="15"/>
  <c r="S89" i="15"/>
  <c r="K89" i="15"/>
  <c r="E89" i="15"/>
  <c r="U88" i="15"/>
  <c r="S88" i="15"/>
  <c r="P88" i="15"/>
  <c r="O88" i="15"/>
  <c r="K88" i="15"/>
  <c r="H88" i="15"/>
  <c r="M88" i="15" s="1"/>
  <c r="G88" i="15"/>
  <c r="E88" i="15"/>
  <c r="S87" i="15"/>
  <c r="O87" i="15"/>
  <c r="M87" i="15"/>
  <c r="K87" i="15"/>
  <c r="E87" i="15"/>
  <c r="G87" i="15" s="1"/>
  <c r="H87" i="15" s="1"/>
  <c r="S86" i="15"/>
  <c r="P86" i="15"/>
  <c r="O86" i="15"/>
  <c r="M86" i="15"/>
  <c r="K86" i="15"/>
  <c r="H86" i="15"/>
  <c r="G86" i="15"/>
  <c r="E86" i="15"/>
  <c r="S85" i="15"/>
  <c r="O85" i="15"/>
  <c r="K85" i="15"/>
  <c r="G85" i="15"/>
  <c r="E85" i="15"/>
  <c r="S84" i="15"/>
  <c r="O84" i="15"/>
  <c r="K84" i="15"/>
  <c r="E84" i="15"/>
  <c r="G84" i="15" s="1"/>
  <c r="S83" i="15"/>
  <c r="O83" i="15"/>
  <c r="K83" i="15"/>
  <c r="G83" i="15"/>
  <c r="E83" i="15"/>
  <c r="S82" i="15"/>
  <c r="K82" i="15"/>
  <c r="E82" i="15"/>
  <c r="O82" i="15" s="1"/>
  <c r="S81" i="15"/>
  <c r="O81" i="15"/>
  <c r="K81" i="15"/>
  <c r="G81" i="15"/>
  <c r="E81" i="15"/>
  <c r="S80" i="15"/>
  <c r="K80" i="15"/>
  <c r="E80" i="15"/>
  <c r="S79" i="15"/>
  <c r="O79" i="15"/>
  <c r="K79" i="15"/>
  <c r="G79" i="15"/>
  <c r="H79" i="15" s="1"/>
  <c r="M79" i="15" s="1"/>
  <c r="E79" i="15"/>
  <c r="S78" i="15"/>
  <c r="O78" i="15"/>
  <c r="P78" i="15" s="1"/>
  <c r="U78" i="15" s="1"/>
  <c r="K78" i="15"/>
  <c r="G78" i="15"/>
  <c r="E78" i="15"/>
  <c r="S77" i="15"/>
  <c r="O77" i="15"/>
  <c r="K77" i="15"/>
  <c r="E77" i="15"/>
  <c r="G77" i="15" s="1"/>
  <c r="S76" i="15"/>
  <c r="O76" i="15"/>
  <c r="K76" i="15"/>
  <c r="G76" i="15"/>
  <c r="E76" i="15"/>
  <c r="S75" i="15"/>
  <c r="K75" i="15"/>
  <c r="E75" i="15"/>
  <c r="S74" i="15"/>
  <c r="K74" i="15"/>
  <c r="G74" i="15"/>
  <c r="E74" i="15"/>
  <c r="O74" i="15" s="1"/>
  <c r="P74" i="15" s="1"/>
  <c r="U74" i="15" s="1"/>
  <c r="S73" i="15"/>
  <c r="K73" i="15"/>
  <c r="E73" i="15"/>
  <c r="O73" i="15" s="1"/>
  <c r="S72" i="15"/>
  <c r="K72" i="15"/>
  <c r="H72" i="15"/>
  <c r="M72" i="15" s="1"/>
  <c r="G72" i="15"/>
  <c r="E72" i="15"/>
  <c r="O72" i="15" s="1"/>
  <c r="S71" i="15"/>
  <c r="O71" i="15"/>
  <c r="M71" i="15"/>
  <c r="K71" i="15"/>
  <c r="E71" i="15"/>
  <c r="G71" i="15" s="1"/>
  <c r="H71" i="15" s="1"/>
  <c r="S70" i="15"/>
  <c r="O70" i="15"/>
  <c r="P70" i="15" s="1"/>
  <c r="U70" i="15" s="1"/>
  <c r="K70" i="15"/>
  <c r="H70" i="15"/>
  <c r="M70" i="15" s="1"/>
  <c r="G70" i="15"/>
  <c r="E70" i="15"/>
  <c r="S69" i="15"/>
  <c r="P69" i="15"/>
  <c r="U69" i="15" s="1"/>
  <c r="O69" i="15"/>
  <c r="K69" i="15"/>
  <c r="E69" i="15"/>
  <c r="G69" i="15" s="1"/>
  <c r="S68" i="15"/>
  <c r="O68" i="15"/>
  <c r="K68" i="15"/>
  <c r="E68" i="15"/>
  <c r="G68" i="15" s="1"/>
  <c r="S67" i="15"/>
  <c r="K67" i="15"/>
  <c r="E67" i="15"/>
  <c r="G67" i="15" s="1"/>
  <c r="S66" i="15"/>
  <c r="K66" i="15"/>
  <c r="E66" i="15"/>
  <c r="O66" i="15" s="1"/>
  <c r="S65" i="15"/>
  <c r="K65" i="15"/>
  <c r="E65" i="15"/>
  <c r="S64" i="15"/>
  <c r="K64" i="15"/>
  <c r="E64" i="15"/>
  <c r="S63" i="15"/>
  <c r="O63" i="15"/>
  <c r="K63" i="15"/>
  <c r="G63" i="15"/>
  <c r="E63" i="15"/>
  <c r="S62" i="15"/>
  <c r="K62" i="15"/>
  <c r="E62" i="15"/>
  <c r="U61" i="15"/>
  <c r="S61" i="15"/>
  <c r="P61" i="15"/>
  <c r="O61" i="15"/>
  <c r="K61" i="15"/>
  <c r="E61" i="15"/>
  <c r="G61" i="15" s="1"/>
  <c r="S60" i="15"/>
  <c r="O60" i="15"/>
  <c r="K60" i="15"/>
  <c r="G60" i="15"/>
  <c r="E60" i="15"/>
  <c r="S59" i="15"/>
  <c r="O59" i="15"/>
  <c r="K59" i="15"/>
  <c r="E59" i="15"/>
  <c r="G59" i="15" s="1"/>
  <c r="U58" i="15"/>
  <c r="S58" i="15"/>
  <c r="P58" i="15"/>
  <c r="O58" i="15"/>
  <c r="K58" i="15"/>
  <c r="G58" i="15"/>
  <c r="E58" i="15"/>
  <c r="S57" i="15"/>
  <c r="K57" i="15"/>
  <c r="E57" i="15"/>
  <c r="O57" i="15" s="1"/>
  <c r="S56" i="15"/>
  <c r="O56" i="15"/>
  <c r="K56" i="15"/>
  <c r="G56" i="15"/>
  <c r="E56" i="15"/>
  <c r="S55" i="15"/>
  <c r="K55" i="15"/>
  <c r="E55" i="15"/>
  <c r="S54" i="15"/>
  <c r="O54" i="15"/>
  <c r="K54" i="15"/>
  <c r="G54" i="15"/>
  <c r="E54" i="15"/>
  <c r="S53" i="15"/>
  <c r="K53" i="15"/>
  <c r="E53" i="15"/>
  <c r="O53" i="15" s="1"/>
  <c r="S52" i="15"/>
  <c r="P52" i="15"/>
  <c r="U52" i="15" s="1"/>
  <c r="O52" i="15"/>
  <c r="K52" i="15"/>
  <c r="E52" i="15"/>
  <c r="G52" i="15" s="1"/>
  <c r="S51" i="15"/>
  <c r="P51" i="15"/>
  <c r="U51" i="15" s="1"/>
  <c r="O51" i="15"/>
  <c r="K51" i="15"/>
  <c r="G51" i="15"/>
  <c r="E51" i="15"/>
  <c r="S50" i="15"/>
  <c r="O50" i="15"/>
  <c r="P50" i="15" s="1"/>
  <c r="U50" i="15" s="1"/>
  <c r="O833" i="5" s="1"/>
  <c r="K50" i="15"/>
  <c r="G50" i="15"/>
  <c r="H50" i="15" s="1"/>
  <c r="M50" i="15" s="1"/>
  <c r="E50" i="15"/>
  <c r="S49" i="15"/>
  <c r="K49" i="15"/>
  <c r="G49" i="15"/>
  <c r="E49" i="15"/>
  <c r="O49" i="15" s="1"/>
  <c r="S48" i="15"/>
  <c r="K48" i="15"/>
  <c r="E48" i="15"/>
  <c r="S47" i="15"/>
  <c r="P47" i="15"/>
  <c r="U47" i="15" s="1"/>
  <c r="K47" i="15"/>
  <c r="E47" i="15"/>
  <c r="O47" i="15" s="1"/>
  <c r="S46" i="15"/>
  <c r="K46" i="15"/>
  <c r="E46" i="15"/>
  <c r="O46" i="15" s="1"/>
  <c r="P46" i="15" s="1"/>
  <c r="U46" i="15" s="1"/>
  <c r="S45" i="15"/>
  <c r="O45" i="15"/>
  <c r="K45" i="15"/>
  <c r="E45" i="15"/>
  <c r="G45" i="15" s="1"/>
  <c r="S44" i="15"/>
  <c r="K44" i="15"/>
  <c r="E44" i="15"/>
  <c r="O44" i="15" s="1"/>
  <c r="S43" i="15"/>
  <c r="K43" i="15"/>
  <c r="G43" i="15"/>
  <c r="E43" i="15"/>
  <c r="O43" i="15" s="1"/>
  <c r="P43" i="15" s="1"/>
  <c r="U43" i="15" s="1"/>
  <c r="S42" i="15"/>
  <c r="K42" i="15"/>
  <c r="H42" i="15"/>
  <c r="M42" i="15" s="1"/>
  <c r="O561" i="5" s="1"/>
  <c r="G42" i="15"/>
  <c r="E42" i="15"/>
  <c r="O42" i="15" s="1"/>
  <c r="P42" i="15" s="1"/>
  <c r="U42" i="15" s="1"/>
  <c r="S41" i="15"/>
  <c r="K41" i="15"/>
  <c r="H41" i="15"/>
  <c r="G41" i="15"/>
  <c r="E41" i="15"/>
  <c r="O41" i="15" s="1"/>
  <c r="S40" i="15"/>
  <c r="O40" i="15"/>
  <c r="K40" i="15"/>
  <c r="E40" i="15"/>
  <c r="G40" i="15" s="1"/>
  <c r="S39" i="15"/>
  <c r="K39" i="15"/>
  <c r="M39" i="15" s="1"/>
  <c r="H39" i="15"/>
  <c r="G39" i="15"/>
  <c r="E39" i="15"/>
  <c r="O39" i="15" s="1"/>
  <c r="S38" i="15"/>
  <c r="O38" i="15"/>
  <c r="K38" i="15"/>
  <c r="G38" i="15"/>
  <c r="E38" i="15"/>
  <c r="S37" i="15"/>
  <c r="O37" i="15"/>
  <c r="K37" i="15"/>
  <c r="E37" i="15"/>
  <c r="G37" i="15" s="1"/>
  <c r="S36" i="15"/>
  <c r="U36" i="15" s="1"/>
  <c r="P36" i="15"/>
  <c r="O36" i="15"/>
  <c r="K36" i="15"/>
  <c r="E36" i="15"/>
  <c r="G36" i="15" s="1"/>
  <c r="S35" i="15"/>
  <c r="M35" i="15"/>
  <c r="K35" i="15"/>
  <c r="H35" i="15"/>
  <c r="G35" i="15"/>
  <c r="E35" i="15"/>
  <c r="O35" i="15" s="1"/>
  <c r="S34" i="15"/>
  <c r="P34" i="15"/>
  <c r="U34" i="15" s="1"/>
  <c r="O34" i="15"/>
  <c r="K34" i="15"/>
  <c r="H34" i="15"/>
  <c r="M34" i="15" s="1"/>
  <c r="G34" i="15"/>
  <c r="E34" i="15"/>
  <c r="S33" i="15"/>
  <c r="K33" i="15"/>
  <c r="G33" i="15"/>
  <c r="E33" i="15"/>
  <c r="O33" i="15" s="1"/>
  <c r="P33" i="15" s="1"/>
  <c r="U33" i="15" s="1"/>
  <c r="S32" i="15"/>
  <c r="K32" i="15"/>
  <c r="G32" i="15"/>
  <c r="E32" i="15"/>
  <c r="O32" i="15" s="1"/>
  <c r="S31" i="15"/>
  <c r="K31" i="15"/>
  <c r="E31" i="15"/>
  <c r="S30" i="15"/>
  <c r="P30" i="15"/>
  <c r="U30" i="15" s="1"/>
  <c r="O30" i="15"/>
  <c r="M30" i="15"/>
  <c r="K30" i="15"/>
  <c r="H30" i="15"/>
  <c r="G30" i="15"/>
  <c r="E30" i="15"/>
  <c r="S29" i="15"/>
  <c r="O29" i="15"/>
  <c r="K29" i="15"/>
  <c r="H29" i="15"/>
  <c r="M29" i="15" s="1"/>
  <c r="E29" i="15"/>
  <c r="G29" i="15" s="1"/>
  <c r="S28" i="15"/>
  <c r="P28" i="15"/>
  <c r="U28" i="15" s="1"/>
  <c r="O28" i="15"/>
  <c r="M28" i="15"/>
  <c r="P547" i="5" s="1"/>
  <c r="K28" i="15"/>
  <c r="E28" i="15"/>
  <c r="G28" i="15" s="1"/>
  <c r="H28" i="15" s="1"/>
  <c r="S27" i="15"/>
  <c r="K27" i="15"/>
  <c r="G27" i="15"/>
  <c r="E27" i="15"/>
  <c r="O27" i="15" s="1"/>
  <c r="S26" i="15"/>
  <c r="K26" i="15"/>
  <c r="E26" i="15"/>
  <c r="S25" i="15"/>
  <c r="P25" i="15"/>
  <c r="U25" i="15" s="1"/>
  <c r="K25" i="15"/>
  <c r="G25" i="15"/>
  <c r="E25" i="15"/>
  <c r="O25" i="15" s="1"/>
  <c r="U24" i="15"/>
  <c r="S24" i="15"/>
  <c r="P24" i="15"/>
  <c r="O24" i="15"/>
  <c r="K24" i="15"/>
  <c r="E24" i="15"/>
  <c r="G24" i="15" s="1"/>
  <c r="S23" i="15"/>
  <c r="O23" i="15"/>
  <c r="K23" i="15"/>
  <c r="H23" i="15"/>
  <c r="M23" i="15" s="1"/>
  <c r="G23" i="15"/>
  <c r="E23" i="15"/>
  <c r="S22" i="15"/>
  <c r="O22" i="15"/>
  <c r="K22" i="15"/>
  <c r="G22" i="15"/>
  <c r="H22" i="15" s="1"/>
  <c r="M22" i="15" s="1"/>
  <c r="E22" i="15"/>
  <c r="S21" i="15"/>
  <c r="O21" i="15"/>
  <c r="K21" i="15"/>
  <c r="G21" i="15"/>
  <c r="E21" i="15"/>
  <c r="S20" i="15"/>
  <c r="K20" i="15"/>
  <c r="E20" i="15"/>
  <c r="S19" i="15"/>
  <c r="O19" i="15"/>
  <c r="K19" i="15"/>
  <c r="G19" i="15"/>
  <c r="E19" i="15"/>
  <c r="S18" i="15"/>
  <c r="K18" i="15"/>
  <c r="G18" i="15"/>
  <c r="E18" i="15"/>
  <c r="O18" i="15" s="1"/>
  <c r="S17" i="15"/>
  <c r="O17" i="15"/>
  <c r="K17" i="15"/>
  <c r="E17" i="15"/>
  <c r="G17" i="15" s="1"/>
  <c r="S16" i="15"/>
  <c r="K16" i="15"/>
  <c r="G16" i="15"/>
  <c r="E16" i="15"/>
  <c r="O16" i="15" s="1"/>
  <c r="S15" i="15"/>
  <c r="U15" i="15" s="1"/>
  <c r="P15" i="15"/>
  <c r="O15" i="15"/>
  <c r="K15" i="15"/>
  <c r="G15" i="15"/>
  <c r="E15" i="15"/>
  <c r="S14" i="15"/>
  <c r="K14" i="15"/>
  <c r="H14" i="15"/>
  <c r="M14" i="15" s="1"/>
  <c r="G14" i="15"/>
  <c r="E14" i="15"/>
  <c r="O14" i="15" s="1"/>
  <c r="S13" i="15"/>
  <c r="O13" i="15"/>
  <c r="K13" i="15"/>
  <c r="M13" i="15" s="1"/>
  <c r="H13" i="15"/>
  <c r="G13" i="15"/>
  <c r="E13" i="15"/>
  <c r="S12" i="15"/>
  <c r="K12" i="15"/>
  <c r="H12" i="15"/>
  <c r="M12" i="15" s="1"/>
  <c r="G12" i="15"/>
  <c r="E12" i="15"/>
  <c r="O12" i="15" s="1"/>
  <c r="S11" i="15"/>
  <c r="U11" i="15" s="1"/>
  <c r="O11" i="15"/>
  <c r="M11" i="15"/>
  <c r="K11" i="15"/>
  <c r="G11" i="15"/>
  <c r="E11" i="15"/>
  <c r="S273" i="14"/>
  <c r="O529" i="5" s="1"/>
  <c r="Q273" i="14"/>
  <c r="N273" i="14"/>
  <c r="J273" i="14"/>
  <c r="G273" i="14"/>
  <c r="Q272" i="14"/>
  <c r="S272" i="14" s="1"/>
  <c r="N272" i="14"/>
  <c r="J272" i="14"/>
  <c r="G272" i="14"/>
  <c r="Q271" i="14"/>
  <c r="S271" i="14" s="1"/>
  <c r="N271" i="14"/>
  <c r="J271" i="14"/>
  <c r="G271" i="14"/>
  <c r="S270" i="14"/>
  <c r="Q270" i="14"/>
  <c r="N270" i="14"/>
  <c r="L270" i="14"/>
  <c r="J270" i="14"/>
  <c r="G270" i="14"/>
  <c r="S269" i="14"/>
  <c r="Q269" i="14"/>
  <c r="N269" i="14"/>
  <c r="J269" i="14"/>
  <c r="G269" i="14"/>
  <c r="Q268" i="14"/>
  <c r="N268" i="14"/>
  <c r="S268" i="14" s="1"/>
  <c r="L268" i="14"/>
  <c r="J268" i="14"/>
  <c r="G268" i="14"/>
  <c r="Q267" i="14"/>
  <c r="N267" i="14"/>
  <c r="L267" i="14"/>
  <c r="J267" i="14"/>
  <c r="G267" i="14"/>
  <c r="S266" i="14"/>
  <c r="Q266" i="14"/>
  <c r="N266" i="14"/>
  <c r="L266" i="14"/>
  <c r="J266" i="14"/>
  <c r="G266" i="14"/>
  <c r="Q265" i="14"/>
  <c r="S265" i="14" s="1"/>
  <c r="N265" i="14"/>
  <c r="L265" i="14"/>
  <c r="J265" i="14"/>
  <c r="G265" i="14"/>
  <c r="Q264" i="14"/>
  <c r="S264" i="14" s="1"/>
  <c r="N264" i="14"/>
  <c r="L264" i="14"/>
  <c r="J264" i="14"/>
  <c r="G264" i="14"/>
  <c r="S263" i="14"/>
  <c r="Q263" i="14"/>
  <c r="N263" i="14"/>
  <c r="J263" i="14"/>
  <c r="G263" i="14"/>
  <c r="L263" i="14" s="1"/>
  <c r="S262" i="14"/>
  <c r="Q262" i="14"/>
  <c r="N262" i="14"/>
  <c r="J262" i="14"/>
  <c r="G262" i="14"/>
  <c r="Q261" i="14"/>
  <c r="S261" i="14" s="1"/>
  <c r="N261" i="14"/>
  <c r="L261" i="14"/>
  <c r="J261" i="14"/>
  <c r="G261" i="14"/>
  <c r="Q260" i="14"/>
  <c r="N260" i="14"/>
  <c r="S260" i="14" s="1"/>
  <c r="J260" i="14"/>
  <c r="G260" i="14"/>
  <c r="L260" i="14" s="1"/>
  <c r="S259" i="14"/>
  <c r="Q259" i="14"/>
  <c r="N259" i="14"/>
  <c r="J259" i="14"/>
  <c r="G259" i="14"/>
  <c r="Q258" i="14"/>
  <c r="S258" i="14" s="1"/>
  <c r="N258" i="14"/>
  <c r="L258" i="14"/>
  <c r="J258" i="14"/>
  <c r="G258" i="14"/>
  <c r="Q257" i="14"/>
  <c r="N257" i="14"/>
  <c r="S257" i="14" s="1"/>
  <c r="O513" i="5" s="1"/>
  <c r="J257" i="14"/>
  <c r="L257" i="14" s="1"/>
  <c r="G257" i="14"/>
  <c r="Q256" i="14"/>
  <c r="N256" i="14"/>
  <c r="S256" i="14" s="1"/>
  <c r="J256" i="14"/>
  <c r="G256" i="14"/>
  <c r="S255" i="14"/>
  <c r="Q255" i="14"/>
  <c r="N255" i="14"/>
  <c r="J255" i="14"/>
  <c r="G255" i="14"/>
  <c r="Q254" i="14"/>
  <c r="N254" i="14"/>
  <c r="S254" i="14" s="1"/>
  <c r="L254" i="14"/>
  <c r="J254" i="14"/>
  <c r="G254" i="14"/>
  <c r="Q253" i="14"/>
  <c r="N253" i="14"/>
  <c r="S253" i="14" s="1"/>
  <c r="L253" i="14"/>
  <c r="J253" i="14"/>
  <c r="G253" i="14"/>
  <c r="Q252" i="14"/>
  <c r="N252" i="14"/>
  <c r="J252" i="14"/>
  <c r="L252" i="14" s="1"/>
  <c r="G252" i="14"/>
  <c r="Q251" i="14"/>
  <c r="N251" i="14"/>
  <c r="S251" i="14" s="1"/>
  <c r="L251" i="14"/>
  <c r="J251" i="14"/>
  <c r="G251" i="14"/>
  <c r="Q250" i="14"/>
  <c r="N250" i="14"/>
  <c r="S250" i="14" s="1"/>
  <c r="L250" i="14"/>
  <c r="J250" i="14"/>
  <c r="G250" i="14"/>
  <c r="Q249" i="14"/>
  <c r="S249" i="14" s="1"/>
  <c r="N249" i="14"/>
  <c r="L249" i="14"/>
  <c r="J249" i="14"/>
  <c r="G249" i="14"/>
  <c r="S248" i="14"/>
  <c r="Q248" i="14"/>
  <c r="N248" i="14"/>
  <c r="J248" i="14"/>
  <c r="G248" i="14"/>
  <c r="Q247" i="14"/>
  <c r="S247" i="14" s="1"/>
  <c r="N247" i="14"/>
  <c r="J247" i="14"/>
  <c r="G247" i="14"/>
  <c r="Q246" i="14"/>
  <c r="S246" i="14" s="1"/>
  <c r="N246" i="14"/>
  <c r="L246" i="14"/>
  <c r="J246" i="14"/>
  <c r="G246" i="14"/>
  <c r="S245" i="14"/>
  <c r="Q245" i="14"/>
  <c r="N245" i="14"/>
  <c r="L245" i="14"/>
  <c r="J245" i="14"/>
  <c r="G245" i="14"/>
  <c r="Q244" i="14"/>
  <c r="N244" i="14"/>
  <c r="S244" i="14" s="1"/>
  <c r="J244" i="14"/>
  <c r="G244" i="14"/>
  <c r="L244" i="14" s="1"/>
  <c r="Q243" i="14"/>
  <c r="S243" i="14" s="1"/>
  <c r="N243" i="14"/>
  <c r="L243" i="14"/>
  <c r="J243" i="14"/>
  <c r="G243" i="14"/>
  <c r="Q242" i="14"/>
  <c r="N242" i="14"/>
  <c r="L242" i="14"/>
  <c r="J242" i="14"/>
  <c r="G242" i="14"/>
  <c r="S241" i="14"/>
  <c r="O497" i="5" s="1"/>
  <c r="Q241" i="14"/>
  <c r="N241" i="14"/>
  <c r="J241" i="14"/>
  <c r="G241" i="14"/>
  <c r="L241" i="14" s="1"/>
  <c r="S240" i="14"/>
  <c r="Q240" i="14"/>
  <c r="N240" i="14"/>
  <c r="L240" i="14"/>
  <c r="J240" i="14"/>
  <c r="G240" i="14"/>
  <c r="S239" i="14"/>
  <c r="Q239" i="14"/>
  <c r="N239" i="14"/>
  <c r="J239" i="14"/>
  <c r="G239" i="14"/>
  <c r="S238" i="14"/>
  <c r="Q238" i="14"/>
  <c r="N238" i="14"/>
  <c r="J238" i="14"/>
  <c r="G238" i="14"/>
  <c r="L238" i="14" s="1"/>
  <c r="S237" i="14"/>
  <c r="Q237" i="14"/>
  <c r="N237" i="14"/>
  <c r="J237" i="14"/>
  <c r="G237" i="14"/>
  <c r="L237" i="14" s="1"/>
  <c r="Q236" i="14"/>
  <c r="N236" i="14"/>
  <c r="S236" i="14" s="1"/>
  <c r="L236" i="14"/>
  <c r="J236" i="14"/>
  <c r="G236" i="14"/>
  <c r="S235" i="14"/>
  <c r="Q235" i="14"/>
  <c r="N235" i="14"/>
  <c r="J235" i="14"/>
  <c r="G235" i="14"/>
  <c r="L235" i="14" s="1"/>
  <c r="S234" i="14"/>
  <c r="Q234" i="14"/>
  <c r="N234" i="14"/>
  <c r="L234" i="14"/>
  <c r="J234" i="14"/>
  <c r="G234" i="14"/>
  <c r="S233" i="14"/>
  <c r="Q233" i="14"/>
  <c r="N233" i="14"/>
  <c r="L233" i="14"/>
  <c r="O225" i="5" s="1"/>
  <c r="J233" i="14"/>
  <c r="G233" i="14"/>
  <c r="Q232" i="14"/>
  <c r="N232" i="14"/>
  <c r="L232" i="14"/>
  <c r="J232" i="14"/>
  <c r="G232" i="14"/>
  <c r="Q231" i="14"/>
  <c r="S231" i="14" s="1"/>
  <c r="N231" i="14"/>
  <c r="J231" i="14"/>
  <c r="G231" i="14"/>
  <c r="L231" i="14" s="1"/>
  <c r="Q230" i="14"/>
  <c r="S230" i="14" s="1"/>
  <c r="N230" i="14"/>
  <c r="L230" i="14"/>
  <c r="J230" i="14"/>
  <c r="G230" i="14"/>
  <c r="Q229" i="14"/>
  <c r="N229" i="14"/>
  <c r="L229" i="14"/>
  <c r="J229" i="14"/>
  <c r="G229" i="14"/>
  <c r="Q228" i="14"/>
  <c r="N228" i="14"/>
  <c r="S228" i="14" s="1"/>
  <c r="J228" i="14"/>
  <c r="G228" i="14"/>
  <c r="Q227" i="14"/>
  <c r="N227" i="14"/>
  <c r="S227" i="14" s="1"/>
  <c r="L227" i="14"/>
  <c r="P219" i="5" s="1"/>
  <c r="J227" i="14"/>
  <c r="G227" i="14"/>
  <c r="Q226" i="14"/>
  <c r="N226" i="14"/>
  <c r="L226" i="14"/>
  <c r="J226" i="14"/>
  <c r="G226" i="14"/>
  <c r="Q225" i="14"/>
  <c r="N225" i="14"/>
  <c r="S225" i="14" s="1"/>
  <c r="J225" i="14"/>
  <c r="L225" i="14" s="1"/>
  <c r="G225" i="14"/>
  <c r="Q224" i="14"/>
  <c r="N224" i="14"/>
  <c r="S224" i="14" s="1"/>
  <c r="L224" i="14"/>
  <c r="J224" i="14"/>
  <c r="G224" i="14"/>
  <c r="S223" i="14"/>
  <c r="Q223" i="14"/>
  <c r="N223" i="14"/>
  <c r="J223" i="14"/>
  <c r="G223" i="14"/>
  <c r="L223" i="14" s="1"/>
  <c r="Q222" i="14"/>
  <c r="N222" i="14"/>
  <c r="J222" i="14"/>
  <c r="L222" i="14" s="1"/>
  <c r="G222" i="14"/>
  <c r="Q221" i="14"/>
  <c r="N221" i="14"/>
  <c r="S221" i="14" s="1"/>
  <c r="L221" i="14"/>
  <c r="J221" i="14"/>
  <c r="G221" i="14"/>
  <c r="Q220" i="14"/>
  <c r="N220" i="14"/>
  <c r="S220" i="14" s="1"/>
  <c r="J220" i="14"/>
  <c r="G220" i="14"/>
  <c r="L220" i="14" s="1"/>
  <c r="Q219" i="14"/>
  <c r="N219" i="14"/>
  <c r="L219" i="14"/>
  <c r="J219" i="14"/>
  <c r="G219" i="14"/>
  <c r="Q218" i="14"/>
  <c r="N218" i="14"/>
  <c r="L218" i="14"/>
  <c r="J218" i="14"/>
  <c r="G218" i="14"/>
  <c r="Q217" i="14"/>
  <c r="N217" i="14"/>
  <c r="S217" i="14" s="1"/>
  <c r="J217" i="14"/>
  <c r="G217" i="14"/>
  <c r="Q216" i="14"/>
  <c r="N216" i="14"/>
  <c r="L216" i="14"/>
  <c r="J216" i="14"/>
  <c r="G216" i="14"/>
  <c r="S215" i="14"/>
  <c r="Q215" i="14"/>
  <c r="N215" i="14"/>
  <c r="J215" i="14"/>
  <c r="G215" i="14"/>
  <c r="Q214" i="14"/>
  <c r="N214" i="14"/>
  <c r="J214" i="14"/>
  <c r="G214" i="14"/>
  <c r="Q213" i="14"/>
  <c r="N213" i="14"/>
  <c r="L213" i="14"/>
  <c r="J213" i="14"/>
  <c r="G213" i="14"/>
  <c r="Q212" i="14"/>
  <c r="N212" i="14"/>
  <c r="S212" i="14" s="1"/>
  <c r="L212" i="14"/>
  <c r="J212" i="14"/>
  <c r="G212" i="14"/>
  <c r="S211" i="14"/>
  <c r="Q211" i="14"/>
  <c r="N211" i="14"/>
  <c r="L211" i="14"/>
  <c r="J211" i="14"/>
  <c r="G211" i="14"/>
  <c r="Q210" i="14"/>
  <c r="N210" i="14"/>
  <c r="L210" i="14"/>
  <c r="J210" i="14"/>
  <c r="G210" i="14"/>
  <c r="S209" i="14"/>
  <c r="O465" i="5" s="1"/>
  <c r="Q209" i="14"/>
  <c r="N209" i="14"/>
  <c r="J209" i="14"/>
  <c r="G209" i="14"/>
  <c r="Q208" i="14"/>
  <c r="N208" i="14"/>
  <c r="S208" i="14" s="1"/>
  <c r="L208" i="14"/>
  <c r="J208" i="14"/>
  <c r="G208" i="14"/>
  <c r="Q207" i="14"/>
  <c r="S207" i="14" s="1"/>
  <c r="N207" i="14"/>
  <c r="J207" i="14"/>
  <c r="G207" i="14"/>
  <c r="S206" i="14"/>
  <c r="Q206" i="14"/>
  <c r="N206" i="14"/>
  <c r="L206" i="14"/>
  <c r="J206" i="14"/>
  <c r="G206" i="14"/>
  <c r="Q205" i="14"/>
  <c r="N205" i="14"/>
  <c r="S205" i="14" s="1"/>
  <c r="L205" i="14"/>
  <c r="J205" i="14"/>
  <c r="G205" i="14"/>
  <c r="Q204" i="14"/>
  <c r="N204" i="14"/>
  <c r="S204" i="14" s="1"/>
  <c r="J204" i="14"/>
  <c r="L204" i="14" s="1"/>
  <c r="G204" i="14"/>
  <c r="Q203" i="14"/>
  <c r="N203" i="14"/>
  <c r="L203" i="14"/>
  <c r="J203" i="14"/>
  <c r="G203" i="14"/>
  <c r="Q202" i="14"/>
  <c r="N202" i="14"/>
  <c r="L202" i="14"/>
  <c r="O194" i="5" s="1"/>
  <c r="J202" i="14"/>
  <c r="G202" i="14"/>
  <c r="Q201" i="14"/>
  <c r="N201" i="14"/>
  <c r="S201" i="14" s="1"/>
  <c r="L201" i="14"/>
  <c r="J201" i="14"/>
  <c r="G201" i="14"/>
  <c r="S200" i="14"/>
  <c r="Q200" i="14"/>
  <c r="N200" i="14"/>
  <c r="J200" i="14"/>
  <c r="G200" i="14"/>
  <c r="L200" i="14" s="1"/>
  <c r="S199" i="14"/>
  <c r="Q199" i="14"/>
  <c r="N199" i="14"/>
  <c r="J199" i="14"/>
  <c r="G199" i="14"/>
  <c r="Q198" i="14"/>
  <c r="S198" i="14" s="1"/>
  <c r="N198" i="14"/>
  <c r="J198" i="14"/>
  <c r="G198" i="14"/>
  <c r="Q197" i="14"/>
  <c r="S197" i="14" s="1"/>
  <c r="N197" i="14"/>
  <c r="J197" i="14"/>
  <c r="G197" i="14"/>
  <c r="L197" i="14" s="1"/>
  <c r="Q196" i="14"/>
  <c r="N196" i="14"/>
  <c r="S196" i="14" s="1"/>
  <c r="L196" i="14"/>
  <c r="J196" i="14"/>
  <c r="G196" i="14"/>
  <c r="S195" i="14"/>
  <c r="Q195" i="14"/>
  <c r="N195" i="14"/>
  <c r="J195" i="14"/>
  <c r="G195" i="14"/>
  <c r="Q194" i="14"/>
  <c r="S194" i="14" s="1"/>
  <c r="N194" i="14"/>
  <c r="L194" i="14"/>
  <c r="J194" i="14"/>
  <c r="G194" i="14"/>
  <c r="S193" i="14"/>
  <c r="O449" i="5" s="1"/>
  <c r="Q193" i="14"/>
  <c r="N193" i="14"/>
  <c r="L193" i="14"/>
  <c r="J193" i="14"/>
  <c r="G193" i="14"/>
  <c r="Q192" i="14"/>
  <c r="N192" i="14"/>
  <c r="S192" i="14" s="1"/>
  <c r="J192" i="14"/>
  <c r="G192" i="14"/>
  <c r="S191" i="14"/>
  <c r="Q191" i="14"/>
  <c r="N191" i="14"/>
  <c r="J191" i="14"/>
  <c r="G191" i="14"/>
  <c r="L191" i="14" s="1"/>
  <c r="S190" i="14"/>
  <c r="Q190" i="14"/>
  <c r="N190" i="14"/>
  <c r="L190" i="14"/>
  <c r="J190" i="14"/>
  <c r="G190" i="14"/>
  <c r="Q189" i="14"/>
  <c r="N189" i="14"/>
  <c r="S189" i="14" s="1"/>
  <c r="J189" i="14"/>
  <c r="G189" i="14"/>
  <c r="L189" i="14" s="1"/>
  <c r="Q188" i="14"/>
  <c r="N188" i="14"/>
  <c r="S188" i="14" s="1"/>
  <c r="J188" i="14"/>
  <c r="G188" i="14"/>
  <c r="S187" i="14"/>
  <c r="Q187" i="14"/>
  <c r="N187" i="14"/>
  <c r="L187" i="14"/>
  <c r="J187" i="14"/>
  <c r="G187" i="14"/>
  <c r="Q186" i="14"/>
  <c r="N186" i="14"/>
  <c r="S186" i="14" s="1"/>
  <c r="L186" i="14"/>
  <c r="J186" i="14"/>
  <c r="G186" i="14"/>
  <c r="S185" i="14"/>
  <c r="Q185" i="14"/>
  <c r="N185" i="14"/>
  <c r="J185" i="14"/>
  <c r="L185" i="14" s="1"/>
  <c r="G185" i="14"/>
  <c r="S184" i="14"/>
  <c r="Q184" i="14"/>
  <c r="N184" i="14"/>
  <c r="J184" i="14"/>
  <c r="G184" i="14"/>
  <c r="Q183" i="14"/>
  <c r="S183" i="14" s="1"/>
  <c r="N183" i="14"/>
  <c r="J183" i="14"/>
  <c r="G183" i="14"/>
  <c r="S182" i="14"/>
  <c r="Q182" i="14"/>
  <c r="N182" i="14"/>
  <c r="J182" i="14"/>
  <c r="G182" i="14"/>
  <c r="S181" i="14"/>
  <c r="Q181" i="14"/>
  <c r="N181" i="14"/>
  <c r="L181" i="14"/>
  <c r="J181" i="14"/>
  <c r="G181" i="14"/>
  <c r="Q180" i="14"/>
  <c r="N180" i="14"/>
  <c r="S180" i="14" s="1"/>
  <c r="L180" i="14"/>
  <c r="J180" i="14"/>
  <c r="G180" i="14"/>
  <c r="Q179" i="14"/>
  <c r="N179" i="14"/>
  <c r="S179" i="14" s="1"/>
  <c r="J179" i="14"/>
  <c r="L179" i="14" s="1"/>
  <c r="G179" i="14"/>
  <c r="Q178" i="14"/>
  <c r="N178" i="14"/>
  <c r="S178" i="14" s="1"/>
  <c r="L178" i="14"/>
  <c r="J178" i="14"/>
  <c r="G178" i="14"/>
  <c r="Q177" i="14"/>
  <c r="N177" i="14"/>
  <c r="S177" i="14" s="1"/>
  <c r="O433" i="5" s="1"/>
  <c r="L177" i="14"/>
  <c r="J177" i="14"/>
  <c r="G177" i="14"/>
  <c r="Q176" i="14"/>
  <c r="N176" i="14"/>
  <c r="L176" i="14"/>
  <c r="J176" i="14"/>
  <c r="G176" i="14"/>
  <c r="S175" i="14"/>
  <c r="Q175" i="14"/>
  <c r="N175" i="14"/>
  <c r="J175" i="14"/>
  <c r="G175" i="14"/>
  <c r="Q174" i="14"/>
  <c r="N174" i="14"/>
  <c r="L174" i="14"/>
  <c r="J174" i="14"/>
  <c r="G174" i="14"/>
  <c r="S173" i="14"/>
  <c r="Q173" i="14"/>
  <c r="N173" i="14"/>
  <c r="J173" i="14"/>
  <c r="G173" i="14"/>
  <c r="L173" i="14" s="1"/>
  <c r="Q172" i="14"/>
  <c r="N172" i="14"/>
  <c r="L172" i="14"/>
  <c r="J172" i="14"/>
  <c r="G172" i="14"/>
  <c r="Q171" i="14"/>
  <c r="N171" i="14"/>
  <c r="L171" i="14"/>
  <c r="J171" i="14"/>
  <c r="G171" i="14"/>
  <c r="S170" i="14"/>
  <c r="Q170" i="14"/>
  <c r="N170" i="14"/>
  <c r="L170" i="14"/>
  <c r="J170" i="14"/>
  <c r="G170" i="14"/>
  <c r="Q169" i="14"/>
  <c r="S169" i="14" s="1"/>
  <c r="N169" i="14"/>
  <c r="J169" i="14"/>
  <c r="G169" i="14"/>
  <c r="L169" i="14" s="1"/>
  <c r="O161" i="5" s="1"/>
  <c r="S168" i="14"/>
  <c r="Q168" i="14"/>
  <c r="N168" i="14"/>
  <c r="J168" i="14"/>
  <c r="L168" i="14" s="1"/>
  <c r="G168" i="14"/>
  <c r="Q167" i="14"/>
  <c r="S167" i="14" s="1"/>
  <c r="N167" i="14"/>
  <c r="J167" i="14"/>
  <c r="G167" i="14"/>
  <c r="L167" i="14" s="1"/>
  <c r="Q166" i="14"/>
  <c r="N166" i="14"/>
  <c r="S166" i="14" s="1"/>
  <c r="L166" i="14"/>
  <c r="J166" i="14"/>
  <c r="G166" i="14"/>
  <c r="S165" i="14"/>
  <c r="Q165" i="14"/>
  <c r="N165" i="14"/>
  <c r="L165" i="14"/>
  <c r="J165" i="14"/>
  <c r="G165" i="14"/>
  <c r="Q164" i="14"/>
  <c r="N164" i="14"/>
  <c r="S164" i="14" s="1"/>
  <c r="J164" i="14"/>
  <c r="G164" i="14"/>
  <c r="Q163" i="14"/>
  <c r="N163" i="14"/>
  <c r="J163" i="14"/>
  <c r="G163" i="14"/>
  <c r="L163" i="14" s="1"/>
  <c r="S162" i="14"/>
  <c r="Q162" i="14"/>
  <c r="N162" i="14"/>
  <c r="L162" i="14"/>
  <c r="J162" i="14"/>
  <c r="G162" i="14"/>
  <c r="S161" i="14"/>
  <c r="Q161" i="14"/>
  <c r="N161" i="14"/>
  <c r="J161" i="14"/>
  <c r="G161" i="14"/>
  <c r="L161" i="14" s="1"/>
  <c r="S160" i="14"/>
  <c r="Q160" i="14"/>
  <c r="N160" i="14"/>
  <c r="L160" i="14"/>
  <c r="J160" i="14"/>
  <c r="G160" i="14"/>
  <c r="S159" i="14"/>
  <c r="Q159" i="14"/>
  <c r="N159" i="14"/>
  <c r="J159" i="14"/>
  <c r="G159" i="14"/>
  <c r="L159" i="14" s="1"/>
  <c r="Q158" i="14"/>
  <c r="N158" i="14"/>
  <c r="J158" i="14"/>
  <c r="G158" i="14"/>
  <c r="Q157" i="14"/>
  <c r="N157" i="14"/>
  <c r="S157" i="14" s="1"/>
  <c r="O413" i="5" s="1"/>
  <c r="L157" i="14"/>
  <c r="J157" i="14"/>
  <c r="G157" i="14"/>
  <c r="Q156" i="14"/>
  <c r="N156" i="14"/>
  <c r="S156" i="14" s="1"/>
  <c r="J156" i="14"/>
  <c r="G156" i="14"/>
  <c r="L156" i="14" s="1"/>
  <c r="S155" i="14"/>
  <c r="Q155" i="14"/>
  <c r="N155" i="14"/>
  <c r="J155" i="14"/>
  <c r="G155" i="14"/>
  <c r="L155" i="14" s="1"/>
  <c r="Q154" i="14"/>
  <c r="N154" i="14"/>
  <c r="S154" i="14" s="1"/>
  <c r="L154" i="14"/>
  <c r="J154" i="14"/>
  <c r="G154" i="14"/>
  <c r="Q153" i="14"/>
  <c r="N153" i="14"/>
  <c r="S153" i="14" s="1"/>
  <c r="L153" i="14"/>
  <c r="O145" i="5" s="1"/>
  <c r="J153" i="14"/>
  <c r="G153" i="14"/>
  <c r="S152" i="14"/>
  <c r="Q152" i="14"/>
  <c r="N152" i="14"/>
  <c r="J152" i="14"/>
  <c r="L152" i="14" s="1"/>
  <c r="G152" i="14"/>
  <c r="Q151" i="14"/>
  <c r="S151" i="14" s="1"/>
  <c r="N151" i="14"/>
  <c r="J151" i="14"/>
  <c r="G151" i="14"/>
  <c r="Q150" i="14"/>
  <c r="N150" i="14"/>
  <c r="L150" i="14"/>
  <c r="J150" i="14"/>
  <c r="G150" i="14"/>
  <c r="S149" i="14"/>
  <c r="Q149" i="14"/>
  <c r="N149" i="14"/>
  <c r="J149" i="14"/>
  <c r="L149" i="14" s="1"/>
  <c r="G149" i="14"/>
  <c r="Q148" i="14"/>
  <c r="N148" i="14"/>
  <c r="S148" i="14" s="1"/>
  <c r="L148" i="14"/>
  <c r="J148" i="14"/>
  <c r="G148" i="14"/>
  <c r="S147" i="14"/>
  <c r="Q147" i="14"/>
  <c r="N147" i="14"/>
  <c r="L147" i="14"/>
  <c r="J147" i="14"/>
  <c r="G147" i="14"/>
  <c r="S146" i="14"/>
  <c r="Q146" i="14"/>
  <c r="N146" i="14"/>
  <c r="L146" i="14"/>
  <c r="J146" i="14"/>
  <c r="G146" i="14"/>
  <c r="S145" i="14"/>
  <c r="Q145" i="14"/>
  <c r="N145" i="14"/>
  <c r="J145" i="14"/>
  <c r="G145" i="14"/>
  <c r="S144" i="14"/>
  <c r="Q144" i="14"/>
  <c r="N144" i="14"/>
  <c r="L144" i="14"/>
  <c r="J144" i="14"/>
  <c r="G144" i="14"/>
  <c r="S143" i="14"/>
  <c r="Q143" i="14"/>
  <c r="N143" i="14"/>
  <c r="J143" i="14"/>
  <c r="G143" i="14"/>
  <c r="S142" i="14"/>
  <c r="Q142" i="14"/>
  <c r="N142" i="14"/>
  <c r="J142" i="14"/>
  <c r="G142" i="14"/>
  <c r="S141" i="14"/>
  <c r="Q141" i="14"/>
  <c r="N141" i="14"/>
  <c r="L141" i="14"/>
  <c r="J141" i="14"/>
  <c r="G141" i="14"/>
  <c r="Q140" i="14"/>
  <c r="N140" i="14"/>
  <c r="S140" i="14" s="1"/>
  <c r="L140" i="14"/>
  <c r="J140" i="14"/>
  <c r="G140" i="14"/>
  <c r="Q139" i="14"/>
  <c r="N139" i="14"/>
  <c r="S139" i="14" s="1"/>
  <c r="J139" i="14"/>
  <c r="G139" i="14"/>
  <c r="L139" i="14" s="1"/>
  <c r="S138" i="14"/>
  <c r="Q138" i="14"/>
  <c r="N138" i="14"/>
  <c r="L138" i="14"/>
  <c r="J138" i="14"/>
  <c r="G138" i="14"/>
  <c r="S137" i="14"/>
  <c r="Q137" i="14"/>
  <c r="N137" i="14"/>
  <c r="L137" i="14"/>
  <c r="J137" i="14"/>
  <c r="G137" i="14"/>
  <c r="Q136" i="14"/>
  <c r="N136" i="14"/>
  <c r="J136" i="14"/>
  <c r="G136" i="14"/>
  <c r="L136" i="14" s="1"/>
  <c r="S135" i="14"/>
  <c r="Q135" i="14"/>
  <c r="N135" i="14"/>
  <c r="J135" i="14"/>
  <c r="G135" i="14"/>
  <c r="S134" i="14"/>
  <c r="Q134" i="14"/>
  <c r="N134" i="14"/>
  <c r="J134" i="14"/>
  <c r="G134" i="14"/>
  <c r="L134" i="14" s="1"/>
  <c r="Q133" i="14"/>
  <c r="N133" i="14"/>
  <c r="S133" i="14" s="1"/>
  <c r="J133" i="14"/>
  <c r="G133" i="14"/>
  <c r="L133" i="14" s="1"/>
  <c r="Q132" i="14"/>
  <c r="N132" i="14"/>
  <c r="S132" i="14" s="1"/>
  <c r="L132" i="14"/>
  <c r="J132" i="14"/>
  <c r="G132" i="14"/>
  <c r="S131" i="14"/>
  <c r="Q131" i="14"/>
  <c r="N131" i="14"/>
  <c r="J131" i="14"/>
  <c r="G131" i="14"/>
  <c r="Q130" i="14"/>
  <c r="N130" i="14"/>
  <c r="S130" i="14" s="1"/>
  <c r="L130" i="14"/>
  <c r="J130" i="14"/>
  <c r="G130" i="14"/>
  <c r="Q129" i="14"/>
  <c r="S129" i="14" s="1"/>
  <c r="N129" i="14"/>
  <c r="L129" i="14"/>
  <c r="J129" i="14"/>
  <c r="G129" i="14"/>
  <c r="Q128" i="14"/>
  <c r="N128" i="14"/>
  <c r="S128" i="14" s="1"/>
  <c r="L128" i="14"/>
  <c r="J128" i="14"/>
  <c r="G128" i="14"/>
  <c r="Q127" i="14"/>
  <c r="S127" i="14" s="1"/>
  <c r="N127" i="14"/>
  <c r="J127" i="14"/>
  <c r="G127" i="14"/>
  <c r="Q126" i="14"/>
  <c r="N126" i="14"/>
  <c r="L126" i="14"/>
  <c r="J126" i="14"/>
  <c r="G126" i="14"/>
  <c r="Q125" i="14"/>
  <c r="N125" i="14"/>
  <c r="L125" i="14"/>
  <c r="J125" i="14"/>
  <c r="G125" i="14"/>
  <c r="Q124" i="14"/>
  <c r="N124" i="14"/>
  <c r="S124" i="14" s="1"/>
  <c r="J124" i="14"/>
  <c r="G124" i="14"/>
  <c r="L124" i="14" s="1"/>
  <c r="Q123" i="14"/>
  <c r="N123" i="14"/>
  <c r="L123" i="14"/>
  <c r="J123" i="14"/>
  <c r="G123" i="14"/>
  <c r="S122" i="14"/>
  <c r="Q122" i="14"/>
  <c r="N122" i="14"/>
  <c r="L122" i="14"/>
  <c r="J122" i="14"/>
  <c r="G122" i="14"/>
  <c r="Q121" i="14"/>
  <c r="N121" i="14"/>
  <c r="S121" i="14" s="1"/>
  <c r="J121" i="14"/>
  <c r="G121" i="14"/>
  <c r="S120" i="14"/>
  <c r="Q120" i="14"/>
  <c r="N120" i="14"/>
  <c r="J120" i="14"/>
  <c r="G120" i="14"/>
  <c r="S119" i="14"/>
  <c r="Q119" i="14"/>
  <c r="N119" i="14"/>
  <c r="J119" i="14"/>
  <c r="G119" i="14"/>
  <c r="Q118" i="14"/>
  <c r="N118" i="14"/>
  <c r="S118" i="14" s="1"/>
  <c r="J118" i="14"/>
  <c r="G118" i="14"/>
  <c r="S117" i="14"/>
  <c r="Q117" i="14"/>
  <c r="N117" i="14"/>
  <c r="L117" i="14"/>
  <c r="J117" i="14"/>
  <c r="G117" i="14"/>
  <c r="Q116" i="14"/>
  <c r="N116" i="14"/>
  <c r="S116" i="14" s="1"/>
  <c r="J116" i="14"/>
  <c r="G116" i="14"/>
  <c r="L116" i="14" s="1"/>
  <c r="Q115" i="14"/>
  <c r="N115" i="14"/>
  <c r="S115" i="14" s="1"/>
  <c r="L115" i="14"/>
  <c r="O107" i="5" s="1"/>
  <c r="J115" i="14"/>
  <c r="G115" i="14"/>
  <c r="Q114" i="14"/>
  <c r="N114" i="14"/>
  <c r="S114" i="14" s="1"/>
  <c r="L114" i="14"/>
  <c r="J114" i="14"/>
  <c r="G114" i="14"/>
  <c r="S113" i="14"/>
  <c r="O369" i="5" s="1"/>
  <c r="Q113" i="14"/>
  <c r="N113" i="14"/>
  <c r="J113" i="14"/>
  <c r="G113" i="14"/>
  <c r="Q112" i="14"/>
  <c r="N112" i="14"/>
  <c r="S112" i="14" s="1"/>
  <c r="L112" i="14"/>
  <c r="J112" i="14"/>
  <c r="G112" i="14"/>
  <c r="Q111" i="14"/>
  <c r="S111" i="14" s="1"/>
  <c r="N111" i="14"/>
  <c r="J111" i="14"/>
  <c r="G111" i="14"/>
  <c r="S110" i="14"/>
  <c r="Q110" i="14"/>
  <c r="N110" i="14"/>
  <c r="L110" i="14"/>
  <c r="J110" i="14"/>
  <c r="G110" i="14"/>
  <c r="Q109" i="14"/>
  <c r="S109" i="14" s="1"/>
  <c r="N109" i="14"/>
  <c r="J109" i="14"/>
  <c r="G109" i="14"/>
  <c r="L109" i="14" s="1"/>
  <c r="Q108" i="14"/>
  <c r="N108" i="14"/>
  <c r="S108" i="14" s="1"/>
  <c r="J108" i="14"/>
  <c r="G108" i="14"/>
  <c r="L108" i="14" s="1"/>
  <c r="S107" i="14"/>
  <c r="Q107" i="14"/>
  <c r="N107" i="14"/>
  <c r="L107" i="14"/>
  <c r="J107" i="14"/>
  <c r="G107" i="14"/>
  <c r="S106" i="14"/>
  <c r="Q106" i="14"/>
  <c r="N106" i="14"/>
  <c r="L106" i="14"/>
  <c r="J106" i="14"/>
  <c r="G106" i="14"/>
  <c r="Q105" i="14"/>
  <c r="N105" i="14"/>
  <c r="S105" i="14" s="1"/>
  <c r="L105" i="14"/>
  <c r="O97" i="5" s="1"/>
  <c r="J105" i="14"/>
  <c r="G105" i="14"/>
  <c r="Q104" i="14"/>
  <c r="N104" i="14"/>
  <c r="L104" i="14"/>
  <c r="J104" i="14"/>
  <c r="G104" i="14"/>
  <c r="Q103" i="14"/>
  <c r="S103" i="14" s="1"/>
  <c r="N103" i="14"/>
  <c r="J103" i="14"/>
  <c r="G103" i="14"/>
  <c r="L103" i="14" s="1"/>
  <c r="Q102" i="14"/>
  <c r="N102" i="14"/>
  <c r="L102" i="14"/>
  <c r="O94" i="5" s="1"/>
  <c r="J102" i="14"/>
  <c r="G102" i="14"/>
  <c r="Q101" i="14"/>
  <c r="N101" i="14"/>
  <c r="L101" i="14"/>
  <c r="J101" i="14"/>
  <c r="G101" i="14"/>
  <c r="Q100" i="14"/>
  <c r="N100" i="14"/>
  <c r="S100" i="14" s="1"/>
  <c r="J100" i="14"/>
  <c r="G100" i="14"/>
  <c r="L100" i="14" s="1"/>
  <c r="Q99" i="14"/>
  <c r="N99" i="14"/>
  <c r="L99" i="14"/>
  <c r="J99" i="14"/>
  <c r="G99" i="14"/>
  <c r="Q98" i="14"/>
  <c r="S98" i="14" s="1"/>
  <c r="N98" i="14"/>
  <c r="L98" i="14"/>
  <c r="J98" i="14"/>
  <c r="G98" i="14"/>
  <c r="Q97" i="14"/>
  <c r="N97" i="14"/>
  <c r="J97" i="14"/>
  <c r="G97" i="14"/>
  <c r="S96" i="14"/>
  <c r="Q96" i="14"/>
  <c r="N96" i="14"/>
  <c r="J96" i="14"/>
  <c r="G96" i="14"/>
  <c r="S95" i="14"/>
  <c r="Q95" i="14"/>
  <c r="N95" i="14"/>
  <c r="J95" i="14"/>
  <c r="G95" i="14"/>
  <c r="L95" i="14" s="1"/>
  <c r="Q94" i="14"/>
  <c r="N94" i="14"/>
  <c r="J94" i="14"/>
  <c r="G94" i="14"/>
  <c r="L94" i="14" s="1"/>
  <c r="S93" i="14"/>
  <c r="Q93" i="14"/>
  <c r="N93" i="14"/>
  <c r="J93" i="14"/>
  <c r="G93" i="14"/>
  <c r="Q92" i="14"/>
  <c r="N92" i="14"/>
  <c r="S92" i="14" s="1"/>
  <c r="J92" i="14"/>
  <c r="G92" i="14"/>
  <c r="Q91" i="14"/>
  <c r="N91" i="14"/>
  <c r="L91" i="14"/>
  <c r="J91" i="14"/>
  <c r="G91" i="14"/>
  <c r="S90" i="14"/>
  <c r="Q90" i="14"/>
  <c r="N90" i="14"/>
  <c r="L90" i="14"/>
  <c r="J90" i="14"/>
  <c r="G90" i="14"/>
  <c r="Q89" i="14"/>
  <c r="N89" i="14"/>
  <c r="S89" i="14" s="1"/>
  <c r="J89" i="14"/>
  <c r="G89" i="14"/>
  <c r="L89" i="14" s="1"/>
  <c r="O81" i="5" s="1"/>
  <c r="S88" i="14"/>
  <c r="Q88" i="14"/>
  <c r="N88" i="14"/>
  <c r="L88" i="14"/>
  <c r="J88" i="14"/>
  <c r="G88" i="14"/>
  <c r="S87" i="14"/>
  <c r="Q87" i="14"/>
  <c r="N87" i="14"/>
  <c r="J87" i="14"/>
  <c r="G87" i="14"/>
  <c r="Q86" i="14"/>
  <c r="N86" i="14"/>
  <c r="S86" i="14" s="1"/>
  <c r="J86" i="14"/>
  <c r="G86" i="14"/>
  <c r="L86" i="14" s="1"/>
  <c r="Q85" i="14"/>
  <c r="S85" i="14" s="1"/>
  <c r="N85" i="14"/>
  <c r="L85" i="14"/>
  <c r="J85" i="14"/>
  <c r="G85" i="14"/>
  <c r="Q84" i="14"/>
  <c r="N84" i="14"/>
  <c r="S84" i="14" s="1"/>
  <c r="L84" i="14"/>
  <c r="J84" i="14"/>
  <c r="G84" i="14"/>
  <c r="Q83" i="14"/>
  <c r="S83" i="14" s="1"/>
  <c r="N83" i="14"/>
  <c r="J83" i="14"/>
  <c r="G83" i="14"/>
  <c r="Q82" i="14"/>
  <c r="S82" i="14" s="1"/>
  <c r="N82" i="14"/>
  <c r="L82" i="14"/>
  <c r="J82" i="14"/>
  <c r="G82" i="14"/>
  <c r="S81" i="14"/>
  <c r="Q81" i="14"/>
  <c r="N81" i="14"/>
  <c r="J81" i="14"/>
  <c r="G81" i="14"/>
  <c r="S80" i="14"/>
  <c r="Q80" i="14"/>
  <c r="N80" i="14"/>
  <c r="J80" i="14"/>
  <c r="G80" i="14"/>
  <c r="Q79" i="14"/>
  <c r="S79" i="14" s="1"/>
  <c r="N79" i="14"/>
  <c r="J79" i="14"/>
  <c r="G79" i="14"/>
  <c r="S78" i="14"/>
  <c r="Q78" i="14"/>
  <c r="N78" i="14"/>
  <c r="J78" i="14"/>
  <c r="G78" i="14"/>
  <c r="L78" i="14" s="1"/>
  <c r="Q77" i="14"/>
  <c r="N77" i="14"/>
  <c r="S77" i="14" s="1"/>
  <c r="J77" i="14"/>
  <c r="G77" i="14"/>
  <c r="Q76" i="14"/>
  <c r="N76" i="14"/>
  <c r="S76" i="14" s="1"/>
  <c r="L76" i="14"/>
  <c r="J76" i="14"/>
  <c r="G76" i="14"/>
  <c r="Q75" i="14"/>
  <c r="N75" i="14"/>
  <c r="S75" i="14" s="1"/>
  <c r="L75" i="14"/>
  <c r="J75" i="14"/>
  <c r="G75" i="14"/>
  <c r="Q74" i="14"/>
  <c r="N74" i="14"/>
  <c r="S74" i="14" s="1"/>
  <c r="L74" i="14"/>
  <c r="J74" i="14"/>
  <c r="G74" i="14"/>
  <c r="Q73" i="14"/>
  <c r="S73" i="14" s="1"/>
  <c r="N73" i="14"/>
  <c r="L73" i="14"/>
  <c r="J73" i="14"/>
  <c r="G73" i="14"/>
  <c r="Q72" i="14"/>
  <c r="N72" i="14"/>
  <c r="L72" i="14"/>
  <c r="J72" i="14"/>
  <c r="G72" i="14"/>
  <c r="Q71" i="14"/>
  <c r="S71" i="14" s="1"/>
  <c r="N71" i="14"/>
  <c r="J71" i="14"/>
  <c r="G71" i="14"/>
  <c r="L71" i="14" s="1"/>
  <c r="S70" i="14"/>
  <c r="Q70" i="14"/>
  <c r="N70" i="14"/>
  <c r="J70" i="14"/>
  <c r="G70" i="14"/>
  <c r="S69" i="14"/>
  <c r="Q69" i="14"/>
  <c r="N69" i="14"/>
  <c r="L69" i="14"/>
  <c r="J69" i="14"/>
  <c r="G69" i="14"/>
  <c r="Q68" i="14"/>
  <c r="N68" i="14"/>
  <c r="S68" i="14" s="1"/>
  <c r="J68" i="14"/>
  <c r="G68" i="14"/>
  <c r="L68" i="14" s="1"/>
  <c r="S67" i="14"/>
  <c r="Q67" i="14"/>
  <c r="N67" i="14"/>
  <c r="J67" i="14"/>
  <c r="G67" i="14"/>
  <c r="S66" i="14"/>
  <c r="Q66" i="14"/>
  <c r="N66" i="14"/>
  <c r="L66" i="14"/>
  <c r="J66" i="14"/>
  <c r="G66" i="14"/>
  <c r="Q65" i="14"/>
  <c r="N65" i="14"/>
  <c r="S65" i="14" s="1"/>
  <c r="O321" i="5" s="1"/>
  <c r="L65" i="14"/>
  <c r="J65" i="14"/>
  <c r="G65" i="14"/>
  <c r="Q64" i="14"/>
  <c r="N64" i="14"/>
  <c r="S64" i="14" s="1"/>
  <c r="J64" i="14"/>
  <c r="G64" i="14"/>
  <c r="S63" i="14"/>
  <c r="Q63" i="14"/>
  <c r="N63" i="14"/>
  <c r="J63" i="14"/>
  <c r="G63" i="14"/>
  <c r="Q62" i="14"/>
  <c r="N62" i="14"/>
  <c r="L62" i="14"/>
  <c r="J62" i="14"/>
  <c r="G62" i="14"/>
  <c r="Q61" i="14"/>
  <c r="N61" i="14"/>
  <c r="J61" i="14"/>
  <c r="G61" i="14"/>
  <c r="L61" i="14" s="1"/>
  <c r="Q60" i="14"/>
  <c r="N60" i="14"/>
  <c r="S60" i="14" s="1"/>
  <c r="L60" i="14"/>
  <c r="J60" i="14"/>
  <c r="G60" i="14"/>
  <c r="Q59" i="14"/>
  <c r="N59" i="14"/>
  <c r="S59" i="14" s="1"/>
  <c r="L59" i="14"/>
  <c r="J59" i="14"/>
  <c r="G59" i="14"/>
  <c r="S58" i="14"/>
  <c r="Q58" i="14"/>
  <c r="N58" i="14"/>
  <c r="L58" i="14"/>
  <c r="J58" i="14"/>
  <c r="G58" i="14"/>
  <c r="Q57" i="14"/>
  <c r="N57" i="14"/>
  <c r="L57" i="14"/>
  <c r="J57" i="14"/>
  <c r="G57" i="14"/>
  <c r="S56" i="14"/>
  <c r="Q56" i="14"/>
  <c r="N56" i="14"/>
  <c r="J56" i="14"/>
  <c r="G56" i="14"/>
  <c r="S55" i="14"/>
  <c r="Q55" i="14"/>
  <c r="N55" i="14"/>
  <c r="J55" i="14"/>
  <c r="G55" i="14"/>
  <c r="Q54" i="14"/>
  <c r="N54" i="14"/>
  <c r="L54" i="14"/>
  <c r="J54" i="14"/>
  <c r="G54" i="14"/>
  <c r="S53" i="14"/>
  <c r="Q53" i="14"/>
  <c r="N53" i="14"/>
  <c r="L53" i="14"/>
  <c r="J53" i="14"/>
  <c r="G53" i="14"/>
  <c r="Q52" i="14"/>
  <c r="N52" i="14"/>
  <c r="S52" i="14" s="1"/>
  <c r="J52" i="14"/>
  <c r="G52" i="14"/>
  <c r="L52" i="14" s="1"/>
  <c r="Q51" i="14"/>
  <c r="S51" i="14" s="1"/>
  <c r="N51" i="14"/>
  <c r="L51" i="14"/>
  <c r="J51" i="14"/>
  <c r="G51" i="14"/>
  <c r="Q50" i="14"/>
  <c r="N50" i="14"/>
  <c r="S50" i="14" s="1"/>
  <c r="L50" i="14"/>
  <c r="J50" i="14"/>
  <c r="G50" i="14"/>
  <c r="Q49" i="14"/>
  <c r="N49" i="14"/>
  <c r="S49" i="14" s="1"/>
  <c r="J49" i="14"/>
  <c r="G49" i="14"/>
  <c r="L49" i="14" s="1"/>
  <c r="Q48" i="14"/>
  <c r="S48" i="14" s="1"/>
  <c r="N48" i="14"/>
  <c r="L48" i="14"/>
  <c r="J48" i="14"/>
  <c r="G48" i="14"/>
  <c r="S47" i="14"/>
  <c r="Q47" i="14"/>
  <c r="N47" i="14"/>
  <c r="J47" i="14"/>
  <c r="G47" i="14"/>
  <c r="Q46" i="14"/>
  <c r="N46" i="14"/>
  <c r="J46" i="14"/>
  <c r="G46" i="14"/>
  <c r="L46" i="14" s="1"/>
  <c r="S45" i="14"/>
  <c r="Q45" i="14"/>
  <c r="N45" i="14"/>
  <c r="J45" i="14"/>
  <c r="G45" i="14"/>
  <c r="L45" i="14" s="1"/>
  <c r="Q44" i="14"/>
  <c r="N44" i="14"/>
  <c r="S44" i="14" s="1"/>
  <c r="L44" i="14"/>
  <c r="J44" i="14"/>
  <c r="G44" i="14"/>
  <c r="Q43" i="14"/>
  <c r="N43" i="14"/>
  <c r="J43" i="14"/>
  <c r="G43" i="14"/>
  <c r="L43" i="14" s="1"/>
  <c r="S42" i="14"/>
  <c r="Q42" i="14"/>
  <c r="N42" i="14"/>
  <c r="L42" i="14"/>
  <c r="J42" i="14"/>
  <c r="G42" i="14"/>
  <c r="S41" i="14"/>
  <c r="Q41" i="14"/>
  <c r="N41" i="14"/>
  <c r="J41" i="14"/>
  <c r="G41" i="14"/>
  <c r="Q40" i="14"/>
  <c r="N40" i="14"/>
  <c r="J40" i="14"/>
  <c r="L40" i="14" s="1"/>
  <c r="G40" i="14"/>
  <c r="S39" i="14"/>
  <c r="Q39" i="14"/>
  <c r="N39" i="14"/>
  <c r="J39" i="14"/>
  <c r="G39" i="14"/>
  <c r="L39" i="14" s="1"/>
  <c r="S38" i="14"/>
  <c r="Q38" i="14"/>
  <c r="N38" i="14"/>
  <c r="J38" i="14"/>
  <c r="G38" i="14"/>
  <c r="Q37" i="14"/>
  <c r="N37" i="14"/>
  <c r="S37" i="14" s="1"/>
  <c r="L37" i="14"/>
  <c r="J37" i="14"/>
  <c r="G37" i="14"/>
  <c r="Q36" i="14"/>
  <c r="N36" i="14"/>
  <c r="S36" i="14" s="1"/>
  <c r="J36" i="14"/>
  <c r="L36" i="14" s="1"/>
  <c r="G36" i="14"/>
  <c r="Q35" i="14"/>
  <c r="N35" i="14"/>
  <c r="S35" i="14" s="1"/>
  <c r="J35" i="14"/>
  <c r="G35" i="14"/>
  <c r="Q34" i="14"/>
  <c r="N34" i="14"/>
  <c r="L34" i="14"/>
  <c r="J34" i="14"/>
  <c r="G34" i="14"/>
  <c r="Q33" i="14"/>
  <c r="N33" i="14"/>
  <c r="S33" i="14" s="1"/>
  <c r="L33" i="14"/>
  <c r="J33" i="14"/>
  <c r="G33" i="14"/>
  <c r="Q32" i="14"/>
  <c r="N32" i="14"/>
  <c r="S32" i="14" s="1"/>
  <c r="J32" i="14"/>
  <c r="G32" i="14"/>
  <c r="S31" i="14"/>
  <c r="Q31" i="14"/>
  <c r="N31" i="14"/>
  <c r="J31" i="14"/>
  <c r="G31" i="14"/>
  <c r="L31" i="14" s="1"/>
  <c r="Q30" i="14"/>
  <c r="S30" i="14" s="1"/>
  <c r="N30" i="14"/>
  <c r="J30" i="14"/>
  <c r="G30" i="14"/>
  <c r="L30" i="14" s="1"/>
  <c r="S29" i="14"/>
  <c r="Q29" i="14"/>
  <c r="N29" i="14"/>
  <c r="J29" i="14"/>
  <c r="G29" i="14"/>
  <c r="Q28" i="14"/>
  <c r="N28" i="14"/>
  <c r="S28" i="14" s="1"/>
  <c r="J28" i="14"/>
  <c r="G28" i="14"/>
  <c r="S27" i="14"/>
  <c r="Q27" i="14"/>
  <c r="N27" i="14"/>
  <c r="J27" i="14"/>
  <c r="G27" i="14"/>
  <c r="L27" i="14" s="1"/>
  <c r="Q26" i="14"/>
  <c r="S26" i="14" s="1"/>
  <c r="N26" i="14"/>
  <c r="L26" i="14"/>
  <c r="J26" i="14"/>
  <c r="G26" i="14"/>
  <c r="Q25" i="14"/>
  <c r="N25" i="14"/>
  <c r="J25" i="14"/>
  <c r="G25" i="14"/>
  <c r="L25" i="14" s="1"/>
  <c r="S24" i="14"/>
  <c r="Q24" i="14"/>
  <c r="N24" i="14"/>
  <c r="J24" i="14"/>
  <c r="G24" i="14"/>
  <c r="Q23" i="14"/>
  <c r="S23" i="14" s="1"/>
  <c r="N23" i="14"/>
  <c r="J23" i="14"/>
  <c r="G23" i="14"/>
  <c r="Q22" i="14"/>
  <c r="N22" i="14"/>
  <c r="J22" i="14"/>
  <c r="G22" i="14"/>
  <c r="S21" i="14"/>
  <c r="Q21" i="14"/>
  <c r="N21" i="14"/>
  <c r="J21" i="14"/>
  <c r="G21" i="14"/>
  <c r="L21" i="14" s="1"/>
  <c r="Q20" i="14"/>
  <c r="N20" i="14"/>
  <c r="S20" i="14" s="1"/>
  <c r="L20" i="14"/>
  <c r="J20" i="14"/>
  <c r="G20" i="14"/>
  <c r="S19" i="14"/>
  <c r="Q19" i="14"/>
  <c r="N19" i="14"/>
  <c r="J19" i="14"/>
  <c r="G19" i="14"/>
  <c r="S18" i="14"/>
  <c r="Q18" i="14"/>
  <c r="N18" i="14"/>
  <c r="L18" i="14"/>
  <c r="J18" i="14"/>
  <c r="G18" i="14"/>
  <c r="S17" i="14"/>
  <c r="O273" i="5" s="1"/>
  <c r="Q17" i="14"/>
  <c r="N17" i="14"/>
  <c r="J17" i="14"/>
  <c r="G17" i="14"/>
  <c r="L17" i="14" s="1"/>
  <c r="Q16" i="14"/>
  <c r="N16" i="14"/>
  <c r="S16" i="14" s="1"/>
  <c r="J16" i="14"/>
  <c r="L16" i="14" s="1"/>
  <c r="G16" i="14"/>
  <c r="S15" i="14"/>
  <c r="Q15" i="14"/>
  <c r="N15" i="14"/>
  <c r="J15" i="14"/>
  <c r="G15" i="14"/>
  <c r="S14" i="14"/>
  <c r="Q14" i="14"/>
  <c r="N14" i="14"/>
  <c r="J14" i="14"/>
  <c r="G14" i="14"/>
  <c r="L14" i="14" s="1"/>
  <c r="Q13" i="14"/>
  <c r="N13" i="14"/>
  <c r="S13" i="14" s="1"/>
  <c r="L13" i="14"/>
  <c r="O5" i="5" s="1"/>
  <c r="J13" i="14"/>
  <c r="G13" i="14"/>
  <c r="Q12" i="14"/>
  <c r="N12" i="14"/>
  <c r="S12" i="14" s="1"/>
  <c r="L12" i="14"/>
  <c r="J12" i="14"/>
  <c r="G12" i="14"/>
  <c r="Q11" i="14"/>
  <c r="N11" i="14"/>
  <c r="J11" i="14"/>
  <c r="G11" i="14"/>
  <c r="S10" i="14"/>
  <c r="Q10" i="14"/>
  <c r="N10" i="14"/>
  <c r="L10" i="14"/>
  <c r="J10" i="14"/>
  <c r="G10" i="14"/>
  <c r="AG29" i="13"/>
  <c r="AF29" i="13"/>
  <c r="AH29" i="13" s="1"/>
  <c r="R29" i="13"/>
  <c r="Q29" i="13"/>
  <c r="S29" i="13" s="1"/>
  <c r="D29" i="13"/>
  <c r="U29" i="13" s="1"/>
  <c r="U28" i="13"/>
  <c r="F28" i="13"/>
  <c r="D28" i="13"/>
  <c r="AG20" i="13"/>
  <c r="AF20" i="13"/>
  <c r="V20" i="13"/>
  <c r="U20" i="13"/>
  <c r="G20" i="13"/>
  <c r="F20" i="13"/>
  <c r="U19" i="13"/>
  <c r="V19" i="13" s="1"/>
  <c r="G19" i="13"/>
  <c r="F19" i="13"/>
  <c r="AH18" i="13"/>
  <c r="AG18" i="13"/>
  <c r="AF18" i="13"/>
  <c r="V18" i="13"/>
  <c r="U18" i="13"/>
  <c r="R18" i="13"/>
  <c r="Q18" i="13"/>
  <c r="G18" i="13"/>
  <c r="F18" i="13"/>
  <c r="U17" i="13"/>
  <c r="F17" i="13"/>
  <c r="AH16" i="13"/>
  <c r="AG16" i="13"/>
  <c r="AF16" i="13"/>
  <c r="V16" i="13"/>
  <c r="U16" i="13"/>
  <c r="F16" i="13"/>
  <c r="V15" i="13"/>
  <c r="U15" i="13"/>
  <c r="F15" i="13"/>
  <c r="G15" i="13" s="1"/>
  <c r="V14" i="13"/>
  <c r="U14" i="13"/>
  <c r="F14" i="13"/>
  <c r="U13" i="13"/>
  <c r="F13" i="13"/>
  <c r="U12" i="13"/>
  <c r="V13" i="13" s="1"/>
  <c r="F12" i="13"/>
  <c r="G12" i="13" s="1"/>
  <c r="AG11" i="13"/>
  <c r="AF11" i="13"/>
  <c r="AH11" i="13" s="1"/>
  <c r="U11" i="13"/>
  <c r="R11" i="13"/>
  <c r="Q11" i="13"/>
  <c r="F11" i="13"/>
  <c r="M30" i="12"/>
  <c r="F30" i="12"/>
  <c r="D29" i="12"/>
  <c r="F28" i="12"/>
  <c r="D28" i="12"/>
  <c r="M28" i="12" s="1"/>
  <c r="R21" i="12"/>
  <c r="M21" i="12"/>
  <c r="F21" i="12"/>
  <c r="M20" i="12"/>
  <c r="N21" i="12" s="1"/>
  <c r="F20" i="12"/>
  <c r="G20" i="12" s="1"/>
  <c r="K20" i="12" s="1"/>
  <c r="N19" i="12"/>
  <c r="R19" i="12" s="1"/>
  <c r="M19" i="12"/>
  <c r="N20" i="12" s="1"/>
  <c r="R20" i="12" s="1"/>
  <c r="G19" i="12"/>
  <c r="K19" i="12" s="1"/>
  <c r="F19" i="12"/>
  <c r="M18" i="12"/>
  <c r="F18" i="12"/>
  <c r="M17" i="12"/>
  <c r="N18" i="12" s="1"/>
  <c r="R18" i="12" s="1"/>
  <c r="F17" i="12"/>
  <c r="G18" i="12" s="1"/>
  <c r="K18" i="12" s="1"/>
  <c r="M16" i="12"/>
  <c r="F16" i="12"/>
  <c r="R15" i="12"/>
  <c r="M15" i="12"/>
  <c r="F15" i="12"/>
  <c r="G15" i="12" s="1"/>
  <c r="K15" i="12" s="1"/>
  <c r="R14" i="12"/>
  <c r="N14" i="12"/>
  <c r="M14" i="12"/>
  <c r="N15" i="12" s="1"/>
  <c r="F14" i="12"/>
  <c r="R13" i="12"/>
  <c r="M13" i="12"/>
  <c r="K13" i="12"/>
  <c r="F13" i="12"/>
  <c r="G14" i="12" s="1"/>
  <c r="K14" i="12" s="1"/>
  <c r="R12" i="12"/>
  <c r="M12" i="12"/>
  <c r="N13" i="12" s="1"/>
  <c r="K12" i="12"/>
  <c r="F12" i="12"/>
  <c r="G13" i="12" s="1"/>
  <c r="T29" i="11"/>
  <c r="R29" i="11"/>
  <c r="N29" i="11"/>
  <c r="L29" i="11"/>
  <c r="J29" i="11"/>
  <c r="D29" i="11"/>
  <c r="F29" i="11" s="1"/>
  <c r="R28" i="11"/>
  <c r="J28" i="11"/>
  <c r="R27" i="11"/>
  <c r="J27" i="11"/>
  <c r="R26" i="11"/>
  <c r="J26" i="11"/>
  <c r="R25" i="11"/>
  <c r="J25" i="11"/>
  <c r="R24" i="11"/>
  <c r="J24" i="11"/>
  <c r="R23" i="11"/>
  <c r="J23" i="11"/>
  <c r="F23" i="11"/>
  <c r="D23" i="11"/>
  <c r="N23" i="11" s="1"/>
  <c r="R22" i="11"/>
  <c r="J22" i="11"/>
  <c r="R21" i="11"/>
  <c r="N21" i="11"/>
  <c r="L21" i="11"/>
  <c r="J21" i="11"/>
  <c r="F21" i="11"/>
  <c r="G21" i="11" s="1"/>
  <c r="D21" i="11"/>
  <c r="R20" i="11"/>
  <c r="N20" i="11"/>
  <c r="J20" i="11"/>
  <c r="F20" i="11"/>
  <c r="R19" i="11"/>
  <c r="N19" i="11"/>
  <c r="J19" i="11"/>
  <c r="F19" i="11"/>
  <c r="G19" i="11" s="1"/>
  <c r="L19" i="11" s="1"/>
  <c r="R18" i="11"/>
  <c r="O18" i="11"/>
  <c r="T18" i="11" s="1"/>
  <c r="N18" i="11"/>
  <c r="J18" i="11"/>
  <c r="F18" i="11"/>
  <c r="R17" i="11"/>
  <c r="O17" i="11"/>
  <c r="T17" i="11" s="1"/>
  <c r="N17" i="11"/>
  <c r="J17" i="11"/>
  <c r="F17" i="11"/>
  <c r="G17" i="11" s="1"/>
  <c r="L17" i="11" s="1"/>
  <c r="T16" i="11"/>
  <c r="R16" i="11"/>
  <c r="O16" i="11"/>
  <c r="N16" i="11"/>
  <c r="J16" i="11"/>
  <c r="F16" i="11"/>
  <c r="R15" i="11"/>
  <c r="O15" i="11"/>
  <c r="T15" i="11" s="1"/>
  <c r="N15" i="11"/>
  <c r="J15" i="11"/>
  <c r="F15" i="11"/>
  <c r="R14" i="11"/>
  <c r="N14" i="11"/>
  <c r="L14" i="11"/>
  <c r="J14" i="11"/>
  <c r="G14" i="11"/>
  <c r="F14" i="11"/>
  <c r="R13" i="11"/>
  <c r="N13" i="11"/>
  <c r="O13" i="11" s="1"/>
  <c r="T13" i="11" s="1"/>
  <c r="J13" i="11"/>
  <c r="G13" i="11"/>
  <c r="L13" i="11" s="1"/>
  <c r="F13" i="11"/>
  <c r="R12" i="11"/>
  <c r="O12" i="11"/>
  <c r="N12" i="11"/>
  <c r="J12" i="11"/>
  <c r="F12" i="11"/>
  <c r="G12" i="11" s="1"/>
  <c r="L12" i="11" s="1"/>
  <c r="R11" i="11"/>
  <c r="T11" i="11" s="1"/>
  <c r="N11" i="11"/>
  <c r="J11" i="11"/>
  <c r="L11" i="11" s="1"/>
  <c r="F11" i="11"/>
  <c r="R28" i="10"/>
  <c r="P28" i="10"/>
  <c r="M28" i="10"/>
  <c r="I28" i="10"/>
  <c r="F28" i="10"/>
  <c r="R27" i="10"/>
  <c r="P27" i="10"/>
  <c r="M27" i="10"/>
  <c r="K27" i="10"/>
  <c r="I27" i="10"/>
  <c r="D27" i="10"/>
  <c r="F27" i="10" s="1"/>
  <c r="P26" i="10"/>
  <c r="M26" i="10"/>
  <c r="R26" i="10" s="1"/>
  <c r="I26" i="10"/>
  <c r="F26" i="10"/>
  <c r="K26" i="10" s="1"/>
  <c r="D26" i="10"/>
  <c r="P25" i="10"/>
  <c r="I25" i="10"/>
  <c r="P24" i="10"/>
  <c r="I24" i="10"/>
  <c r="P23" i="10"/>
  <c r="I23" i="10"/>
  <c r="P22" i="10"/>
  <c r="I22" i="10"/>
  <c r="F22" i="10"/>
  <c r="P21" i="10"/>
  <c r="I21" i="10"/>
  <c r="P20" i="10"/>
  <c r="I20" i="10"/>
  <c r="F20" i="10"/>
  <c r="P19" i="10"/>
  <c r="R19" i="10" s="1"/>
  <c r="M19" i="10"/>
  <c r="I19" i="10"/>
  <c r="F19" i="10"/>
  <c r="K19" i="10" s="1"/>
  <c r="P18" i="10"/>
  <c r="M18" i="10"/>
  <c r="R18" i="10" s="1"/>
  <c r="I18" i="10"/>
  <c r="F18" i="10"/>
  <c r="K18" i="10" s="1"/>
  <c r="P17" i="10"/>
  <c r="M17" i="10"/>
  <c r="R17" i="10" s="1"/>
  <c r="K17" i="10"/>
  <c r="I17" i="10"/>
  <c r="F17" i="10"/>
  <c r="R16" i="10"/>
  <c r="P16" i="10"/>
  <c r="M16" i="10"/>
  <c r="I16" i="10"/>
  <c r="F16" i="10"/>
  <c r="K16" i="10" s="1"/>
  <c r="P15" i="10"/>
  <c r="M15" i="10"/>
  <c r="R15" i="10" s="1"/>
  <c r="K15" i="10"/>
  <c r="I15" i="10"/>
  <c r="F15" i="10"/>
  <c r="R14" i="10"/>
  <c r="P14" i="10"/>
  <c r="M14" i="10"/>
  <c r="K14" i="10"/>
  <c r="I14" i="10"/>
  <c r="F14" i="10"/>
  <c r="P13" i="10"/>
  <c r="M13" i="10"/>
  <c r="R13" i="10" s="1"/>
  <c r="I13" i="10"/>
  <c r="F13" i="10"/>
  <c r="K13" i="10" s="1"/>
  <c r="P12" i="10"/>
  <c r="R12" i="10" s="1"/>
  <c r="M12" i="10"/>
  <c r="I12" i="10"/>
  <c r="F12" i="10"/>
  <c r="K12" i="10" s="1"/>
  <c r="R11" i="10"/>
  <c r="P11" i="10"/>
  <c r="M11" i="10"/>
  <c r="K11" i="10"/>
  <c r="I11" i="10"/>
  <c r="F11" i="10"/>
  <c r="P10" i="10"/>
  <c r="M10" i="10"/>
  <c r="R10" i="10" s="1"/>
  <c r="I10" i="10"/>
  <c r="F10" i="10"/>
  <c r="K10" i="10" s="1"/>
  <c r="I37" i="9"/>
  <c r="H37" i="9"/>
  <c r="G37" i="9"/>
  <c r="D25" i="10" s="1"/>
  <c r="F37" i="9"/>
  <c r="D24" i="10" s="1"/>
  <c r="E37" i="9"/>
  <c r="D23" i="10" s="1"/>
  <c r="D37" i="9"/>
  <c r="D22" i="10" s="1"/>
  <c r="C37" i="9"/>
  <c r="D21" i="10" s="1"/>
  <c r="B37" i="9"/>
  <c r="D20" i="10" s="1"/>
  <c r="J233" i="8"/>
  <c r="I233" i="8"/>
  <c r="H233" i="8"/>
  <c r="G233" i="8"/>
  <c r="F233" i="8"/>
  <c r="E233" i="8"/>
  <c r="D233" i="8"/>
  <c r="C233" i="8"/>
  <c r="J226" i="8"/>
  <c r="I226" i="8"/>
  <c r="H226" i="8"/>
  <c r="G226" i="8"/>
  <c r="F226" i="8"/>
  <c r="E226" i="8"/>
  <c r="D226" i="8"/>
  <c r="C226" i="8"/>
  <c r="J219" i="8"/>
  <c r="I219" i="8"/>
  <c r="H219" i="8"/>
  <c r="G219" i="8"/>
  <c r="F219" i="8"/>
  <c r="E219" i="8"/>
  <c r="D219" i="8"/>
  <c r="C219" i="8"/>
  <c r="J212" i="8"/>
  <c r="I212" i="8"/>
  <c r="H212" i="8"/>
  <c r="G212" i="8"/>
  <c r="F212" i="8"/>
  <c r="E212" i="8"/>
  <c r="D212" i="8"/>
  <c r="C212" i="8"/>
  <c r="J205" i="8"/>
  <c r="I205" i="8"/>
  <c r="H205" i="8"/>
  <c r="G205" i="8"/>
  <c r="F205" i="8"/>
  <c r="E205" i="8"/>
  <c r="D205" i="8"/>
  <c r="C205" i="8"/>
  <c r="J198" i="8"/>
  <c r="I198" i="8"/>
  <c r="H198" i="8"/>
  <c r="G198" i="8"/>
  <c r="F198" i="8"/>
  <c r="E198" i="8"/>
  <c r="D198" i="8"/>
  <c r="C198" i="8"/>
  <c r="J191" i="8"/>
  <c r="I191" i="8"/>
  <c r="H191" i="8"/>
  <c r="G191" i="8"/>
  <c r="F191" i="8"/>
  <c r="E191" i="8"/>
  <c r="D191" i="8"/>
  <c r="C191" i="8"/>
  <c r="J184" i="8"/>
  <c r="I184" i="8"/>
  <c r="H184" i="8"/>
  <c r="G184" i="8"/>
  <c r="F184" i="8"/>
  <c r="E184" i="8"/>
  <c r="D184" i="8"/>
  <c r="C184" i="8"/>
  <c r="J178" i="8"/>
  <c r="I178" i="8"/>
  <c r="H178" i="8"/>
  <c r="G178" i="8"/>
  <c r="F178" i="8"/>
  <c r="E178" i="8"/>
  <c r="D178" i="8"/>
  <c r="C178" i="8"/>
  <c r="J171" i="8"/>
  <c r="I171" i="8"/>
  <c r="H171" i="8"/>
  <c r="G171" i="8"/>
  <c r="F171" i="8"/>
  <c r="E171" i="8"/>
  <c r="D171" i="8"/>
  <c r="C171" i="8"/>
  <c r="J164" i="8"/>
  <c r="I164" i="8"/>
  <c r="H164" i="8"/>
  <c r="G164" i="8"/>
  <c r="F164" i="8"/>
  <c r="E164" i="8"/>
  <c r="D164" i="8"/>
  <c r="C164" i="8"/>
  <c r="J157" i="8"/>
  <c r="I157" i="8"/>
  <c r="H157" i="8"/>
  <c r="G157" i="8"/>
  <c r="F157" i="8"/>
  <c r="E157" i="8"/>
  <c r="D157" i="8"/>
  <c r="C157" i="8"/>
  <c r="J150" i="8"/>
  <c r="I150" i="8"/>
  <c r="H150" i="8"/>
  <c r="G150" i="8"/>
  <c r="F150" i="8"/>
  <c r="E150" i="8"/>
  <c r="D150" i="8"/>
  <c r="C150" i="8"/>
  <c r="J143" i="8"/>
  <c r="I143" i="8"/>
  <c r="H143" i="8"/>
  <c r="G143" i="8"/>
  <c r="F143" i="8"/>
  <c r="E143" i="8"/>
  <c r="D143" i="8"/>
  <c r="C143" i="8"/>
  <c r="J136" i="8"/>
  <c r="I136" i="8"/>
  <c r="H136" i="8"/>
  <c r="G136" i="8"/>
  <c r="F136" i="8"/>
  <c r="E136" i="8"/>
  <c r="D136" i="8"/>
  <c r="C136" i="8"/>
  <c r="J129" i="8"/>
  <c r="I129" i="8"/>
  <c r="H129" i="8"/>
  <c r="G129" i="8"/>
  <c r="F129" i="8"/>
  <c r="E129" i="8"/>
  <c r="D129" i="8"/>
  <c r="C129" i="8"/>
  <c r="J122" i="8"/>
  <c r="I122" i="8"/>
  <c r="H122" i="8"/>
  <c r="G122" i="8"/>
  <c r="F122" i="8"/>
  <c r="E122" i="8"/>
  <c r="D122" i="8"/>
  <c r="C122" i="8"/>
  <c r="J115" i="8"/>
  <c r="I115" i="8"/>
  <c r="H115" i="8"/>
  <c r="G115" i="8"/>
  <c r="F115" i="8"/>
  <c r="E115" i="8"/>
  <c r="D115" i="8"/>
  <c r="C115" i="8"/>
  <c r="J108" i="8"/>
  <c r="I108" i="8"/>
  <c r="H108" i="8"/>
  <c r="G108" i="8"/>
  <c r="F108" i="8"/>
  <c r="E108" i="8"/>
  <c r="D108" i="8"/>
  <c r="C108" i="8"/>
  <c r="J101" i="8"/>
  <c r="I101" i="8"/>
  <c r="H101" i="8"/>
  <c r="G101" i="8"/>
  <c r="F101" i="8"/>
  <c r="E101" i="8"/>
  <c r="D101" i="8"/>
  <c r="C101" i="8"/>
  <c r="J94" i="8"/>
  <c r="I94" i="8"/>
  <c r="H94" i="8"/>
  <c r="G94" i="8"/>
  <c r="F94" i="8"/>
  <c r="E94" i="8"/>
  <c r="D94" i="8"/>
  <c r="C94" i="8"/>
  <c r="J87" i="8"/>
  <c r="I87" i="8"/>
  <c r="H87" i="8"/>
  <c r="G87" i="8"/>
  <c r="F87" i="8"/>
  <c r="E87" i="8"/>
  <c r="D87" i="8"/>
  <c r="C87" i="8"/>
  <c r="J80" i="8"/>
  <c r="I80" i="8"/>
  <c r="H80" i="8"/>
  <c r="G80" i="8"/>
  <c r="F80" i="8"/>
  <c r="E80" i="8"/>
  <c r="D80" i="8"/>
  <c r="C80" i="8"/>
  <c r="J73" i="8"/>
  <c r="I73" i="8"/>
  <c r="H73" i="8"/>
  <c r="G73" i="8"/>
  <c r="F73" i="8"/>
  <c r="E73" i="8"/>
  <c r="D73" i="8"/>
  <c r="C73" i="8"/>
  <c r="J66" i="8"/>
  <c r="I66" i="8"/>
  <c r="H66" i="8"/>
  <c r="G66" i="8"/>
  <c r="F66" i="8"/>
  <c r="E66" i="8"/>
  <c r="D66" i="8"/>
  <c r="C66" i="8"/>
  <c r="J59" i="8"/>
  <c r="I59" i="8"/>
  <c r="H59" i="8"/>
  <c r="G59" i="8"/>
  <c r="F59" i="8"/>
  <c r="E59" i="8"/>
  <c r="D59" i="8"/>
  <c r="C59" i="8"/>
  <c r="J52" i="8"/>
  <c r="I52" i="8"/>
  <c r="H52" i="8"/>
  <c r="G52" i="8"/>
  <c r="F52" i="8"/>
  <c r="E52" i="8"/>
  <c r="D52" i="8"/>
  <c r="C52" i="8"/>
  <c r="J45" i="8"/>
  <c r="I45" i="8"/>
  <c r="H45" i="8"/>
  <c r="G45" i="8"/>
  <c r="F45" i="8"/>
  <c r="E45" i="8"/>
  <c r="D45" i="8"/>
  <c r="C45" i="8"/>
  <c r="J38" i="8"/>
  <c r="I38" i="8"/>
  <c r="H38" i="8"/>
  <c r="G38" i="8"/>
  <c r="F38" i="8"/>
  <c r="E38" i="8"/>
  <c r="D38" i="8"/>
  <c r="C38" i="8"/>
  <c r="J31" i="8"/>
  <c r="I31" i="8"/>
  <c r="H31" i="8"/>
  <c r="G31" i="8"/>
  <c r="F31" i="8"/>
  <c r="E31" i="8"/>
  <c r="D31" i="8"/>
  <c r="C31" i="8"/>
  <c r="J24" i="8"/>
  <c r="I24" i="8"/>
  <c r="H24" i="8"/>
  <c r="G24" i="8"/>
  <c r="F24" i="8"/>
  <c r="E24" i="8"/>
  <c r="D24" i="8"/>
  <c r="C24" i="8"/>
  <c r="J17" i="8"/>
  <c r="I17" i="8"/>
  <c r="H17" i="8"/>
  <c r="G17" i="8"/>
  <c r="F17" i="8"/>
  <c r="E17" i="8"/>
  <c r="D17" i="8"/>
  <c r="C17" i="8"/>
  <c r="J10" i="8"/>
  <c r="I10" i="8"/>
  <c r="H10" i="8"/>
  <c r="G10" i="8"/>
  <c r="F10" i="8"/>
  <c r="E10" i="8"/>
  <c r="D10" i="8"/>
  <c r="C10" i="8"/>
  <c r="K266" i="6"/>
  <c r="K265" i="6"/>
  <c r="K264" i="6"/>
  <c r="K263" i="6"/>
  <c r="K262" i="6"/>
  <c r="K261" i="6"/>
  <c r="K260" i="6"/>
  <c r="K259" i="6"/>
  <c r="K258" i="6"/>
  <c r="K257" i="6"/>
  <c r="K256" i="6"/>
  <c r="K255" i="6"/>
  <c r="K254" i="6"/>
  <c r="K253" i="6"/>
  <c r="K252" i="6"/>
  <c r="K251" i="6"/>
  <c r="K250" i="6"/>
  <c r="K249" i="6"/>
  <c r="K248" i="6"/>
  <c r="K247" i="6"/>
  <c r="K246" i="6"/>
  <c r="K245" i="6"/>
  <c r="K244" i="6"/>
  <c r="K243" i="6"/>
  <c r="K242" i="6"/>
  <c r="K241" i="6"/>
  <c r="K240" i="6"/>
  <c r="K239" i="6"/>
  <c r="K238" i="6"/>
  <c r="K237" i="6"/>
  <c r="K236" i="6"/>
  <c r="K235" i="6"/>
  <c r="K234" i="6"/>
  <c r="K233" i="6"/>
  <c r="K232" i="6"/>
  <c r="K231" i="6"/>
  <c r="K230" i="6"/>
  <c r="K229" i="6"/>
  <c r="K228" i="6"/>
  <c r="K227" i="6"/>
  <c r="K226" i="6"/>
  <c r="K225" i="6"/>
  <c r="K224" i="6"/>
  <c r="K223" i="6"/>
  <c r="K222" i="6"/>
  <c r="K221" i="6"/>
  <c r="K220" i="6"/>
  <c r="K219" i="6"/>
  <c r="K218" i="6"/>
  <c r="K217" i="6"/>
  <c r="K216" i="6"/>
  <c r="K215" i="6"/>
  <c r="K214" i="6"/>
  <c r="K213" i="6"/>
  <c r="K212" i="6"/>
  <c r="K211" i="6"/>
  <c r="K210" i="6"/>
  <c r="K209" i="6"/>
  <c r="K208" i="6"/>
  <c r="K207" i="6"/>
  <c r="K206" i="6"/>
  <c r="K205" i="6"/>
  <c r="K204" i="6"/>
  <c r="K203" i="6"/>
  <c r="K202" i="6"/>
  <c r="K201" i="6"/>
  <c r="K200" i="6"/>
  <c r="K199" i="6"/>
  <c r="K198" i="6"/>
  <c r="K197" i="6"/>
  <c r="K196" i="6"/>
  <c r="K195" i="6"/>
  <c r="K194" i="6"/>
  <c r="K193" i="6"/>
  <c r="K192" i="6"/>
  <c r="K191" i="6"/>
  <c r="K190" i="6"/>
  <c r="K189" i="6"/>
  <c r="K188" i="6"/>
  <c r="K187" i="6"/>
  <c r="K186" i="6"/>
  <c r="K185" i="6"/>
  <c r="K184" i="6"/>
  <c r="K183" i="6"/>
  <c r="K182" i="6"/>
  <c r="K181" i="6"/>
  <c r="K180" i="6"/>
  <c r="K179" i="6"/>
  <c r="K178" i="6"/>
  <c r="K177" i="6"/>
  <c r="K176" i="6"/>
  <c r="K175" i="6"/>
  <c r="K174" i="6"/>
  <c r="K173" i="6"/>
  <c r="K172" i="6"/>
  <c r="K171" i="6"/>
  <c r="K170" i="6"/>
  <c r="K169" i="6"/>
  <c r="K168" i="6"/>
  <c r="K167" i="6"/>
  <c r="K166" i="6"/>
  <c r="K165" i="6"/>
  <c r="K164" i="6"/>
  <c r="K163" i="6"/>
  <c r="K162" i="6"/>
  <c r="K161" i="6"/>
  <c r="K160" i="6"/>
  <c r="K159" i="6"/>
  <c r="K158" i="6"/>
  <c r="K157" i="6"/>
  <c r="K156" i="6"/>
  <c r="K155" i="6"/>
  <c r="K154" i="6"/>
  <c r="K153" i="6"/>
  <c r="K152" i="6"/>
  <c r="K151" i="6"/>
  <c r="K150" i="6"/>
  <c r="K149" i="6"/>
  <c r="K148" i="6"/>
  <c r="K147" i="6"/>
  <c r="K146" i="6"/>
  <c r="K145" i="6"/>
  <c r="K144" i="6"/>
  <c r="K143" i="6"/>
  <c r="K142" i="6"/>
  <c r="K141" i="6"/>
  <c r="K140" i="6"/>
  <c r="K139" i="6"/>
  <c r="K138" i="6"/>
  <c r="K137" i="6"/>
  <c r="K136" i="6"/>
  <c r="K135" i="6"/>
  <c r="K134" i="6"/>
  <c r="K133" i="6"/>
  <c r="K132" i="6"/>
  <c r="K131" i="6"/>
  <c r="K130" i="6"/>
  <c r="K129" i="6"/>
  <c r="K128" i="6"/>
  <c r="K127" i="6"/>
  <c r="K126" i="6"/>
  <c r="K125" i="6"/>
  <c r="K124" i="6"/>
  <c r="K123" i="6"/>
  <c r="K122" i="6"/>
  <c r="K121" i="6"/>
  <c r="K120" i="6"/>
  <c r="K119" i="6"/>
  <c r="K118" i="6"/>
  <c r="K117" i="6"/>
  <c r="K116" i="6"/>
  <c r="K115" i="6"/>
  <c r="K114" i="6"/>
  <c r="K113" i="6"/>
  <c r="K112" i="6"/>
  <c r="K111" i="6"/>
  <c r="K110" i="6"/>
  <c r="K109" i="6"/>
  <c r="K108" i="6"/>
  <c r="K107" i="6"/>
  <c r="K106" i="6"/>
  <c r="K105" i="6"/>
  <c r="K104" i="6"/>
  <c r="K103" i="6"/>
  <c r="K102" i="6"/>
  <c r="K101" i="6"/>
  <c r="K100" i="6"/>
  <c r="K99" i="6"/>
  <c r="K98" i="6"/>
  <c r="K97" i="6"/>
  <c r="K96" i="6"/>
  <c r="K95" i="6"/>
  <c r="K94" i="6"/>
  <c r="K93" i="6"/>
  <c r="K92" i="6"/>
  <c r="K91" i="6"/>
  <c r="K90" i="6"/>
  <c r="K89" i="6"/>
  <c r="K88" i="6"/>
  <c r="K87" i="6"/>
  <c r="K86" i="6"/>
  <c r="K85" i="6"/>
  <c r="K84" i="6"/>
  <c r="K83" i="6"/>
  <c r="K82" i="6"/>
  <c r="K81" i="6"/>
  <c r="K80" i="6"/>
  <c r="K79" i="6"/>
  <c r="K78" i="6"/>
  <c r="K77" i="6"/>
  <c r="K76" i="6"/>
  <c r="K75" i="6"/>
  <c r="K74" i="6"/>
  <c r="K73" i="6"/>
  <c r="K72" i="6"/>
  <c r="K71" i="6"/>
  <c r="K70" i="6"/>
  <c r="K69" i="6"/>
  <c r="K68" i="6"/>
  <c r="K67" i="6"/>
  <c r="K66" i="6"/>
  <c r="K65" i="6"/>
  <c r="K64" i="6"/>
  <c r="K63" i="6"/>
  <c r="K62" i="6"/>
  <c r="K61" i="6"/>
  <c r="K60" i="6"/>
  <c r="K59" i="6"/>
  <c r="K58" i="6"/>
  <c r="K57" i="6"/>
  <c r="K56" i="6"/>
  <c r="K55" i="6"/>
  <c r="K54" i="6"/>
  <c r="K53" i="6"/>
  <c r="K52" i="6"/>
  <c r="K51" i="6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5" i="6"/>
  <c r="K34" i="6"/>
  <c r="K33" i="6"/>
  <c r="K32" i="6"/>
  <c r="K31" i="6"/>
  <c r="K30" i="6"/>
  <c r="K29" i="6"/>
  <c r="K28" i="6"/>
  <c r="K27" i="6"/>
  <c r="K26" i="6"/>
  <c r="K25" i="6"/>
  <c r="K24" i="6"/>
  <c r="K23" i="6"/>
  <c r="N22" i="6"/>
  <c r="K22" i="6"/>
  <c r="N21" i="6"/>
  <c r="K21" i="6"/>
  <c r="K20" i="6"/>
  <c r="K19" i="6"/>
  <c r="N18" i="6"/>
  <c r="K18" i="6"/>
  <c r="K17" i="6"/>
  <c r="K16" i="6"/>
  <c r="K15" i="6"/>
  <c r="K14" i="6"/>
  <c r="K13" i="6"/>
  <c r="K12" i="6"/>
  <c r="K11" i="6"/>
  <c r="V10" i="6"/>
  <c r="K10" i="6"/>
  <c r="V9" i="6"/>
  <c r="K9" i="6"/>
  <c r="V8" i="6"/>
  <c r="N20" i="6" s="1"/>
  <c r="K8" i="6"/>
  <c r="V7" i="6"/>
  <c r="N19" i="6" s="1"/>
  <c r="K7" i="6"/>
  <c r="V6" i="6"/>
  <c r="K6" i="6"/>
  <c r="V5" i="6"/>
  <c r="N17" i="6" s="1"/>
  <c r="K5" i="6"/>
  <c r="V4" i="6"/>
  <c r="N16" i="6" s="1"/>
  <c r="K4" i="6"/>
  <c r="V3" i="6"/>
  <c r="N15" i="6" s="1"/>
  <c r="K3" i="6"/>
  <c r="P2104" i="5"/>
  <c r="P2056" i="5"/>
  <c r="P2024" i="5"/>
  <c r="P1978" i="5"/>
  <c r="O1978" i="5"/>
  <c r="P1941" i="5"/>
  <c r="O1941" i="5"/>
  <c r="O1934" i="5"/>
  <c r="P1926" i="5"/>
  <c r="P1899" i="5"/>
  <c r="O1899" i="5"/>
  <c r="O1850" i="5"/>
  <c r="P1850" i="5"/>
  <c r="P1683" i="5"/>
  <c r="O1683" i="5"/>
  <c r="P1648" i="5"/>
  <c r="O1586" i="5"/>
  <c r="P1586" i="5"/>
  <c r="P1571" i="5"/>
  <c r="P1568" i="5"/>
  <c r="O1558" i="5"/>
  <c r="P1558" i="5"/>
  <c r="O1555" i="5"/>
  <c r="P1544" i="5"/>
  <c r="P1534" i="5"/>
  <c r="O1534" i="5"/>
  <c r="P1529" i="5"/>
  <c r="O1528" i="5"/>
  <c r="P1527" i="5"/>
  <c r="O1527" i="5"/>
  <c r="O1517" i="5"/>
  <c r="P1508" i="5"/>
  <c r="P1507" i="5"/>
  <c r="O1505" i="5"/>
  <c r="O1498" i="5"/>
  <c r="P1498" i="5"/>
  <c r="P1494" i="5"/>
  <c r="O1494" i="5"/>
  <c r="O1491" i="5"/>
  <c r="P1481" i="5"/>
  <c r="O1481" i="5"/>
  <c r="P1480" i="5"/>
  <c r="O1480" i="5"/>
  <c r="P1479" i="5"/>
  <c r="O1466" i="5"/>
  <c r="P1466" i="5"/>
  <c r="P1462" i="5"/>
  <c r="P1461" i="5"/>
  <c r="O1461" i="5"/>
  <c r="P1430" i="5"/>
  <c r="O1430" i="5"/>
  <c r="P1429" i="5"/>
  <c r="O1429" i="5"/>
  <c r="P1414" i="5"/>
  <c r="O1414" i="5"/>
  <c r="P1401" i="5"/>
  <c r="O1401" i="5"/>
  <c r="P1398" i="5"/>
  <c r="O1398" i="5"/>
  <c r="P1397" i="5"/>
  <c r="O1397" i="5"/>
  <c r="O1396" i="5"/>
  <c r="P1382" i="5"/>
  <c r="O1382" i="5"/>
  <c r="P1378" i="5"/>
  <c r="O1378" i="5"/>
  <c r="P1371" i="5"/>
  <c r="P1370" i="5"/>
  <c r="O1370" i="5"/>
  <c r="O1369" i="5"/>
  <c r="P1352" i="5"/>
  <c r="O1352" i="5"/>
  <c r="P1338" i="5"/>
  <c r="P1325" i="5"/>
  <c r="O1325" i="5"/>
  <c r="O1313" i="5"/>
  <c r="P1307" i="5"/>
  <c r="O1307" i="5"/>
  <c r="P1301" i="5"/>
  <c r="O1301" i="5"/>
  <c r="P1294" i="5"/>
  <c r="P1253" i="5"/>
  <c r="P1250" i="5"/>
  <c r="P1241" i="5"/>
  <c r="P1240" i="5"/>
  <c r="O1240" i="5"/>
  <c r="P1225" i="5"/>
  <c r="P1222" i="5"/>
  <c r="P1207" i="5"/>
  <c r="P1202" i="5"/>
  <c r="P1201" i="5"/>
  <c r="O1201" i="5"/>
  <c r="O1199" i="5"/>
  <c r="P1199" i="5"/>
  <c r="P1193" i="5"/>
  <c r="P1190" i="5"/>
  <c r="O1190" i="5"/>
  <c r="O1174" i="5"/>
  <c r="P1163" i="5"/>
  <c r="P1162" i="5"/>
  <c r="O1162" i="5"/>
  <c r="O1150" i="5"/>
  <c r="P1150" i="5"/>
  <c r="O1149" i="5"/>
  <c r="P1149" i="5"/>
  <c r="P1141" i="5"/>
  <c r="O1141" i="5"/>
  <c r="P1135" i="5"/>
  <c r="P1118" i="5"/>
  <c r="O1118" i="5"/>
  <c r="P1114" i="5"/>
  <c r="O1114" i="5"/>
  <c r="P1113" i="5"/>
  <c r="P1106" i="5"/>
  <c r="O1106" i="5"/>
  <c r="P1099" i="5"/>
  <c r="P1096" i="5"/>
  <c r="O1078" i="5"/>
  <c r="P1078" i="5"/>
  <c r="P1073" i="5"/>
  <c r="P1069" i="5"/>
  <c r="P1053" i="5"/>
  <c r="O1053" i="5"/>
  <c r="P1041" i="5"/>
  <c r="O1038" i="5"/>
  <c r="P1038" i="5"/>
  <c r="P1037" i="5"/>
  <c r="P1017" i="5"/>
  <c r="O1017" i="5"/>
  <c r="P1007" i="5"/>
  <c r="P1002" i="5"/>
  <c r="P1001" i="5"/>
  <c r="O994" i="5"/>
  <c r="P994" i="5"/>
  <c r="P990" i="5"/>
  <c r="O990" i="5"/>
  <c r="P986" i="5"/>
  <c r="O976" i="5"/>
  <c r="P976" i="5"/>
  <c r="P962" i="5"/>
  <c r="O962" i="5"/>
  <c r="P958" i="5"/>
  <c r="O958" i="5"/>
  <c r="P953" i="5"/>
  <c r="O953" i="5"/>
  <c r="O946" i="5"/>
  <c r="P942" i="5"/>
  <c r="O942" i="5"/>
  <c r="P939" i="5"/>
  <c r="P937" i="5"/>
  <c r="O928" i="5"/>
  <c r="P928" i="5"/>
  <c r="P925" i="5"/>
  <c r="O925" i="5"/>
  <c r="P921" i="5"/>
  <c r="O921" i="5"/>
  <c r="O895" i="5"/>
  <c r="P895" i="5"/>
  <c r="O876" i="5"/>
  <c r="P871" i="5"/>
  <c r="P853" i="5"/>
  <c r="P844" i="5"/>
  <c r="P833" i="5"/>
  <c r="O816" i="5"/>
  <c r="P798" i="5"/>
  <c r="O798" i="5"/>
  <c r="P766" i="5"/>
  <c r="O766" i="5"/>
  <c r="P726" i="5"/>
  <c r="P710" i="5"/>
  <c r="O710" i="5"/>
  <c r="P709" i="5"/>
  <c r="O709" i="5"/>
  <c r="P701" i="5"/>
  <c r="O701" i="5"/>
  <c r="P697" i="5"/>
  <c r="O697" i="5"/>
  <c r="P690" i="5"/>
  <c r="P674" i="5"/>
  <c r="P673" i="5"/>
  <c r="P669" i="5"/>
  <c r="O669" i="5"/>
  <c r="P656" i="5"/>
  <c r="O656" i="5"/>
  <c r="O653" i="5"/>
  <c r="P623" i="5"/>
  <c r="O623" i="5"/>
  <c r="P622" i="5"/>
  <c r="O622" i="5"/>
  <c r="P620" i="5"/>
  <c r="O620" i="5"/>
  <c r="P606" i="5"/>
  <c r="O606" i="5"/>
  <c r="P590" i="5"/>
  <c r="O590" i="5"/>
  <c r="P561" i="5"/>
  <c r="O547" i="5"/>
  <c r="O530" i="5"/>
  <c r="P530" i="5"/>
  <c r="P529" i="5"/>
  <c r="P526" i="5"/>
  <c r="O526" i="5"/>
  <c r="P521" i="5"/>
  <c r="O521" i="5"/>
  <c r="P513" i="5"/>
  <c r="O512" i="5"/>
  <c r="P512" i="5"/>
  <c r="P511" i="5"/>
  <c r="O511" i="5"/>
  <c r="P510" i="5"/>
  <c r="O510" i="5"/>
  <c r="P507" i="5"/>
  <c r="P504" i="5"/>
  <c r="O504" i="5"/>
  <c r="O501" i="5"/>
  <c r="P497" i="5"/>
  <c r="P494" i="5"/>
  <c r="O494" i="5"/>
  <c r="P493" i="5"/>
  <c r="O493" i="5"/>
  <c r="P491" i="5"/>
  <c r="P490" i="5"/>
  <c r="P486" i="5"/>
  <c r="O486" i="5"/>
  <c r="P476" i="5"/>
  <c r="O476" i="5"/>
  <c r="P465" i="5"/>
  <c r="P462" i="5"/>
  <c r="O462" i="5"/>
  <c r="P451" i="5"/>
  <c r="O451" i="5"/>
  <c r="P449" i="5"/>
  <c r="P446" i="5"/>
  <c r="O446" i="5"/>
  <c r="P443" i="5"/>
  <c r="P440" i="5"/>
  <c r="O434" i="5"/>
  <c r="P433" i="5"/>
  <c r="P424" i="5"/>
  <c r="O424" i="5"/>
  <c r="O421" i="5"/>
  <c r="P417" i="5"/>
  <c r="O417" i="5"/>
  <c r="O415" i="5"/>
  <c r="P411" i="5"/>
  <c r="P405" i="5"/>
  <c r="P402" i="5"/>
  <c r="O402" i="5"/>
  <c r="P401" i="5"/>
  <c r="O401" i="5"/>
  <c r="P399" i="5"/>
  <c r="O399" i="5"/>
  <c r="P398" i="5"/>
  <c r="O398" i="5"/>
  <c r="P394" i="5"/>
  <c r="P389" i="5"/>
  <c r="O389" i="5"/>
  <c r="P384" i="5"/>
  <c r="O384" i="5"/>
  <c r="P377" i="5"/>
  <c r="O377" i="5"/>
  <c r="P373" i="5"/>
  <c r="O373" i="5"/>
  <c r="P371" i="5"/>
  <c r="P369" i="5"/>
  <c r="P367" i="5"/>
  <c r="O367" i="5"/>
  <c r="P366" i="5"/>
  <c r="O366" i="5"/>
  <c r="P363" i="5"/>
  <c r="O363" i="5"/>
  <c r="P362" i="5"/>
  <c r="O351" i="5"/>
  <c r="O348" i="5"/>
  <c r="P339" i="5"/>
  <c r="O339" i="5"/>
  <c r="P337" i="5"/>
  <c r="O337" i="5"/>
  <c r="P334" i="5"/>
  <c r="O334" i="5"/>
  <c r="P331" i="5"/>
  <c r="P325" i="5"/>
  <c r="O325" i="5"/>
  <c r="P322" i="5"/>
  <c r="P315" i="5"/>
  <c r="O315" i="5"/>
  <c r="P312" i="5"/>
  <c r="P306" i="5"/>
  <c r="O306" i="5"/>
  <c r="P300" i="5"/>
  <c r="P294" i="5"/>
  <c r="O294" i="5"/>
  <c r="O289" i="5"/>
  <c r="P287" i="5"/>
  <c r="P286" i="5"/>
  <c r="O286" i="5"/>
  <c r="P283" i="5"/>
  <c r="O283" i="5"/>
  <c r="P280" i="5"/>
  <c r="O280" i="5"/>
  <c r="P274" i="5"/>
  <c r="P273" i="5"/>
  <c r="P270" i="5"/>
  <c r="O270" i="5"/>
  <c r="O258" i="5"/>
  <c r="P257" i="5"/>
  <c r="O257" i="5"/>
  <c r="P255" i="5"/>
  <c r="P253" i="5"/>
  <c r="O253" i="5"/>
  <c r="O250" i="5"/>
  <c r="P250" i="5"/>
  <c r="P242" i="5"/>
  <c r="O241" i="5"/>
  <c r="P238" i="5"/>
  <c r="O238" i="5"/>
  <c r="P237" i="5"/>
  <c r="O237" i="5"/>
  <c r="P235" i="5"/>
  <c r="O235" i="5"/>
  <c r="P233" i="5"/>
  <c r="P232" i="5"/>
  <c r="P229" i="5"/>
  <c r="P225" i="5"/>
  <c r="P224" i="5"/>
  <c r="O224" i="5"/>
  <c r="P222" i="5"/>
  <c r="O222" i="5"/>
  <c r="P214" i="5"/>
  <c r="P213" i="5"/>
  <c r="P210" i="5"/>
  <c r="O205" i="5"/>
  <c r="P205" i="5"/>
  <c r="P203" i="5"/>
  <c r="O202" i="5"/>
  <c r="P202" i="5"/>
  <c r="P194" i="5"/>
  <c r="P188" i="5"/>
  <c r="O186" i="5"/>
  <c r="P186" i="5"/>
  <c r="P179" i="5"/>
  <c r="P169" i="5"/>
  <c r="O169" i="5"/>
  <c r="O168" i="5"/>
  <c r="P163" i="5"/>
  <c r="O163" i="5"/>
  <c r="P161" i="5"/>
  <c r="P154" i="5"/>
  <c r="P152" i="5"/>
  <c r="O152" i="5"/>
  <c r="O149" i="5"/>
  <c r="O146" i="5"/>
  <c r="P145" i="5"/>
  <c r="P142" i="5"/>
  <c r="O142" i="5"/>
  <c r="P139" i="5"/>
  <c r="P133" i="5"/>
  <c r="O133" i="5"/>
  <c r="P131" i="5"/>
  <c r="O131" i="5"/>
  <c r="O129" i="5"/>
  <c r="P126" i="5"/>
  <c r="O126" i="5"/>
  <c r="P124" i="5"/>
  <c r="O124" i="5"/>
  <c r="P122" i="5"/>
  <c r="O115" i="5"/>
  <c r="P115" i="5"/>
  <c r="O108" i="5"/>
  <c r="P107" i="5"/>
  <c r="P104" i="5"/>
  <c r="P99" i="5"/>
  <c r="O99" i="5"/>
  <c r="P97" i="5"/>
  <c r="P94" i="5"/>
  <c r="P90" i="5"/>
  <c r="P81" i="5"/>
  <c r="P80" i="5"/>
  <c r="O80" i="5"/>
  <c r="P78" i="5"/>
  <c r="O78" i="5"/>
  <c r="O77" i="5"/>
  <c r="P77" i="5"/>
  <c r="O66" i="5"/>
  <c r="P66" i="5"/>
  <c r="O65" i="5"/>
  <c r="P61" i="5"/>
  <c r="O61" i="5"/>
  <c r="P50" i="5"/>
  <c r="P49" i="5"/>
  <c r="O49" i="5"/>
  <c r="P46" i="5"/>
  <c r="O46" i="5"/>
  <c r="P45" i="5"/>
  <c r="P43" i="5"/>
  <c r="O43" i="5"/>
  <c r="P40" i="5"/>
  <c r="P37" i="5"/>
  <c r="P34" i="5"/>
  <c r="O34" i="5"/>
  <c r="P29" i="5"/>
  <c r="O29" i="5"/>
  <c r="P28" i="5"/>
  <c r="O28" i="5"/>
  <c r="O18" i="5"/>
  <c r="P13" i="5"/>
  <c r="O13" i="5"/>
  <c r="P12" i="5"/>
  <c r="O12" i="5"/>
  <c r="P9" i="5"/>
  <c r="P5" i="5"/>
  <c r="O2" i="5"/>
  <c r="B20" i="4"/>
  <c r="B16" i="4"/>
  <c r="U10" i="4"/>
  <c r="M22" i="4" s="1"/>
  <c r="J10" i="4"/>
  <c r="B22" i="4" s="1"/>
  <c r="U9" i="4"/>
  <c r="M21" i="4" s="1"/>
  <c r="J9" i="4"/>
  <c r="B21" i="4" s="1"/>
  <c r="U8" i="4"/>
  <c r="M20" i="4" s="1"/>
  <c r="J8" i="4"/>
  <c r="U7" i="4"/>
  <c r="M19" i="4" s="1"/>
  <c r="J7" i="4"/>
  <c r="B19" i="4" s="1"/>
  <c r="U6" i="4"/>
  <c r="M18" i="4" s="1"/>
  <c r="J6" i="4"/>
  <c r="B18" i="4" s="1"/>
  <c r="U5" i="4"/>
  <c r="M17" i="4" s="1"/>
  <c r="J5" i="4"/>
  <c r="B17" i="4" s="1"/>
  <c r="U4" i="4"/>
  <c r="M16" i="4" s="1"/>
  <c r="J4" i="4"/>
  <c r="U3" i="4"/>
  <c r="M15" i="4" s="1"/>
  <c r="J3" i="4"/>
  <c r="B15" i="4" s="1"/>
  <c r="O73" i="3"/>
  <c r="N73" i="3"/>
  <c r="O55" i="3"/>
  <c r="O37" i="3"/>
  <c r="N37" i="3"/>
  <c r="O19" i="3"/>
  <c r="O9" i="3"/>
  <c r="N9" i="3"/>
  <c r="P711" i="5" l="1"/>
  <c r="O711" i="5"/>
  <c r="P160" i="5"/>
  <c r="O160" i="5"/>
  <c r="P226" i="5"/>
  <c r="O226" i="5"/>
  <c r="P291" i="5"/>
  <c r="O291" i="5"/>
  <c r="P390" i="5"/>
  <c r="O390" i="5"/>
  <c r="O965" i="5"/>
  <c r="P965" i="5"/>
  <c r="P448" i="5"/>
  <c r="O448" i="5"/>
  <c r="P503" i="5"/>
  <c r="O503" i="5"/>
  <c r="O527" i="5"/>
  <c r="P527" i="5"/>
  <c r="P10" i="5"/>
  <c r="O10" i="5"/>
  <c r="P221" i="5"/>
  <c r="O221" i="5"/>
  <c r="O696" i="5"/>
  <c r="P696" i="5"/>
  <c r="P197" i="5"/>
  <c r="O197" i="5"/>
  <c r="P252" i="5"/>
  <c r="O252" i="5"/>
  <c r="O813" i="5"/>
  <c r="P813" i="5"/>
  <c r="P442" i="5"/>
  <c r="O442" i="5"/>
  <c r="P495" i="5"/>
  <c r="O495" i="5"/>
  <c r="P1453" i="5"/>
  <c r="O1453" i="5"/>
  <c r="P147" i="5"/>
  <c r="O147" i="5"/>
  <c r="P54" i="5"/>
  <c r="O54" i="5"/>
  <c r="O461" i="5"/>
  <c r="P461" i="5"/>
  <c r="P760" i="5"/>
  <c r="O760" i="5"/>
  <c r="P1133" i="5"/>
  <c r="O1133" i="5"/>
  <c r="O1196" i="5"/>
  <c r="P1196" i="5"/>
  <c r="P1142" i="5"/>
  <c r="O1142" i="5"/>
  <c r="P138" i="5"/>
  <c r="O138" i="5"/>
  <c r="P215" i="5"/>
  <c r="O215" i="5"/>
  <c r="P407" i="5"/>
  <c r="O407" i="5"/>
  <c r="P808" i="5"/>
  <c r="O808" i="5"/>
  <c r="P675" i="5"/>
  <c r="O675" i="5"/>
  <c r="P919" i="5"/>
  <c r="O919" i="5"/>
  <c r="P42" i="5"/>
  <c r="O42" i="5"/>
  <c r="P86" i="5"/>
  <c r="O86" i="5"/>
  <c r="O1064" i="5"/>
  <c r="P1064" i="5"/>
  <c r="O326" i="5"/>
  <c r="P326" i="5"/>
  <c r="N46" i="3"/>
  <c r="O46" i="3"/>
  <c r="P120" i="5"/>
  <c r="O120" i="5"/>
  <c r="P165" i="5"/>
  <c r="O165" i="5"/>
  <c r="O307" i="5"/>
  <c r="P307" i="5"/>
  <c r="O97" i="16"/>
  <c r="S97" i="16" s="1"/>
  <c r="O1992" i="5"/>
  <c r="P1992" i="5"/>
  <c r="AH188" i="17"/>
  <c r="AG188" i="17"/>
  <c r="H215" i="17"/>
  <c r="H216" i="17"/>
  <c r="AH225" i="17"/>
  <c r="AG225" i="17"/>
  <c r="AI225" i="17" s="1"/>
  <c r="S256" i="17"/>
  <c r="R256" i="17"/>
  <c r="T256" i="17" s="1"/>
  <c r="AI267" i="17"/>
  <c r="S274" i="17"/>
  <c r="R274" i="17"/>
  <c r="T274" i="17" s="1"/>
  <c r="P2" i="5"/>
  <c r="O297" i="5"/>
  <c r="P297" i="5"/>
  <c r="P396" i="5"/>
  <c r="O396" i="5"/>
  <c r="P85" i="15"/>
  <c r="U85" i="15" s="1"/>
  <c r="P378" i="5"/>
  <c r="O378" i="5"/>
  <c r="O1241" i="5"/>
  <c r="AH170" i="17"/>
  <c r="AG170" i="17"/>
  <c r="P25" i="5"/>
  <c r="O25" i="5"/>
  <c r="O63" i="5"/>
  <c r="P63" i="5"/>
  <c r="P100" i="5"/>
  <c r="O100" i="5"/>
  <c r="P151" i="5"/>
  <c r="O151" i="5"/>
  <c r="P744" i="5"/>
  <c r="O744" i="5"/>
  <c r="O285" i="5"/>
  <c r="P285" i="5"/>
  <c r="P423" i="5"/>
  <c r="O423" i="5"/>
  <c r="P181" i="15"/>
  <c r="U181" i="15" s="1"/>
  <c r="O17" i="3"/>
  <c r="N17" i="3"/>
  <c r="P279" i="5"/>
  <c r="O279" i="5"/>
  <c r="O408" i="5"/>
  <c r="P408" i="5"/>
  <c r="P454" i="5"/>
  <c r="O454" i="5"/>
  <c r="O491" i="5"/>
  <c r="P1197" i="5"/>
  <c r="O1197" i="5"/>
  <c r="P1552" i="5"/>
  <c r="O1552" i="5"/>
  <c r="P37" i="15"/>
  <c r="U37" i="15" s="1"/>
  <c r="P38" i="15"/>
  <c r="U38" i="15" s="1"/>
  <c r="P81" i="15"/>
  <c r="U81" i="15" s="1"/>
  <c r="P177" i="15"/>
  <c r="U177" i="15" s="1"/>
  <c r="P180" i="15"/>
  <c r="U180" i="15" s="1"/>
  <c r="P1121" i="5"/>
  <c r="O1121" i="5"/>
  <c r="O215" i="16"/>
  <c r="S215" i="16" s="1"/>
  <c r="O216" i="16"/>
  <c r="S216" i="16" s="1"/>
  <c r="P173" i="5"/>
  <c r="O173" i="5"/>
  <c r="P183" i="5"/>
  <c r="O183" i="5"/>
  <c r="O246" i="5"/>
  <c r="P246" i="5"/>
  <c r="P333" i="5"/>
  <c r="O333" i="5"/>
  <c r="P364" i="5"/>
  <c r="O364" i="5"/>
  <c r="P1123" i="5"/>
  <c r="O1123" i="5"/>
  <c r="P1247" i="5"/>
  <c r="O1247" i="5"/>
  <c r="P811" i="5"/>
  <c r="O811" i="5"/>
  <c r="O817" i="5"/>
  <c r="P817" i="5"/>
  <c r="O688" i="5"/>
  <c r="P688" i="5"/>
  <c r="H175" i="15"/>
  <c r="M175" i="15" s="1"/>
  <c r="O187" i="16"/>
  <c r="S187" i="16" s="1"/>
  <c r="P1519" i="5"/>
  <c r="O1519" i="5"/>
  <c r="H271" i="16"/>
  <c r="L271" i="16" s="1"/>
  <c r="G71" i="17"/>
  <c r="P96" i="5"/>
  <c r="O96" i="5"/>
  <c r="P114" i="5"/>
  <c r="O114" i="5"/>
  <c r="P146" i="5"/>
  <c r="P198" i="5"/>
  <c r="O198" i="5"/>
  <c r="P262" i="5"/>
  <c r="O262" i="5"/>
  <c r="P271" i="5"/>
  <c r="O271" i="5"/>
  <c r="P434" i="5"/>
  <c r="P1024" i="5"/>
  <c r="O1024" i="5"/>
  <c r="D24" i="13"/>
  <c r="D25" i="12"/>
  <c r="M23" i="10"/>
  <c r="F23" i="10"/>
  <c r="D24" i="11"/>
  <c r="L70" i="14"/>
  <c r="P352" i="5"/>
  <c r="O352" i="5"/>
  <c r="S126" i="14"/>
  <c r="P196" i="5"/>
  <c r="O196" i="5"/>
  <c r="P22" i="15"/>
  <c r="U22" i="15" s="1"/>
  <c r="P835" i="5"/>
  <c r="O835" i="5"/>
  <c r="O685" i="5"/>
  <c r="P685" i="5"/>
  <c r="O35" i="16"/>
  <c r="S35" i="16" s="1"/>
  <c r="N210" i="16"/>
  <c r="G210" i="16"/>
  <c r="P35" i="5"/>
  <c r="O35" i="5"/>
  <c r="P121" i="5"/>
  <c r="O121" i="5"/>
  <c r="O189" i="5"/>
  <c r="P189" i="5"/>
  <c r="P348" i="5"/>
  <c r="P650" i="5"/>
  <c r="O650" i="5"/>
  <c r="P1535" i="5"/>
  <c r="O1535" i="5"/>
  <c r="O269" i="5"/>
  <c r="P269" i="5"/>
  <c r="P293" i="5"/>
  <c r="O293" i="5"/>
  <c r="P319" i="5"/>
  <c r="O319" i="5"/>
  <c r="L67" i="14"/>
  <c r="P144" i="5"/>
  <c r="O144" i="5"/>
  <c r="O460" i="5"/>
  <c r="P460" i="5"/>
  <c r="P463" i="5"/>
  <c r="O463" i="5"/>
  <c r="P502" i="5"/>
  <c r="O502" i="5"/>
  <c r="P19" i="15"/>
  <c r="U19" i="15" s="1"/>
  <c r="P771" i="5"/>
  <c r="O771" i="5"/>
  <c r="G35" i="16"/>
  <c r="N43" i="16"/>
  <c r="O44" i="16" s="1"/>
  <c r="S44" i="16" s="1"/>
  <c r="G43" i="16"/>
  <c r="H170" i="16"/>
  <c r="L170" i="16" s="1"/>
  <c r="P1486" i="5"/>
  <c r="O1486" i="5"/>
  <c r="H182" i="16"/>
  <c r="L182" i="16" s="1"/>
  <c r="H252" i="16"/>
  <c r="L252" i="16" s="1"/>
  <c r="H253" i="16"/>
  <c r="L253" i="16" s="1"/>
  <c r="P67" i="5"/>
  <c r="O67" i="5"/>
  <c r="P528" i="5"/>
  <c r="O528" i="5"/>
  <c r="P1079" i="5"/>
  <c r="O1079" i="5"/>
  <c r="P1395" i="5"/>
  <c r="O1395" i="5"/>
  <c r="P106" i="5"/>
  <c r="O106" i="5"/>
  <c r="O431" i="5"/>
  <c r="P431" i="5"/>
  <c r="H17" i="15"/>
  <c r="M17" i="15" s="1"/>
  <c r="H109" i="16"/>
  <c r="L109" i="16" s="1"/>
  <c r="H108" i="16"/>
  <c r="L108" i="16" s="1"/>
  <c r="O1615" i="5"/>
  <c r="P1615" i="5"/>
  <c r="H163" i="17"/>
  <c r="W175" i="17"/>
  <c r="W176" i="17"/>
  <c r="S193" i="17"/>
  <c r="R193" i="17"/>
  <c r="T193" i="17" s="1"/>
  <c r="W212" i="17"/>
  <c r="P2088" i="5"/>
  <c r="O2088" i="5"/>
  <c r="AH266" i="17"/>
  <c r="AG266" i="17"/>
  <c r="AI266" i="17" s="1"/>
  <c r="P22" i="5"/>
  <c r="O22" i="5"/>
  <c r="O322" i="5"/>
  <c r="P487" i="5"/>
  <c r="O487" i="5"/>
  <c r="P829" i="5"/>
  <c r="O829" i="5"/>
  <c r="P901" i="5"/>
  <c r="O901" i="5"/>
  <c r="O1041" i="5"/>
  <c r="P1151" i="5"/>
  <c r="O1151" i="5"/>
  <c r="P1512" i="5"/>
  <c r="O1512" i="5"/>
  <c r="O25" i="16"/>
  <c r="S25" i="16" s="1"/>
  <c r="H91" i="16"/>
  <c r="L91" i="16" s="1"/>
  <c r="O1463" i="5"/>
  <c r="P1463" i="5"/>
  <c r="AH156" i="17"/>
  <c r="AG156" i="17"/>
  <c r="AI156" i="17" s="1"/>
  <c r="H183" i="17"/>
  <c r="H184" i="17"/>
  <c r="W213" i="17"/>
  <c r="W214" i="17"/>
  <c r="S224" i="17"/>
  <c r="R224" i="17"/>
  <c r="T224" i="17" s="1"/>
  <c r="S242" i="17"/>
  <c r="R242" i="17"/>
  <c r="T242" i="17" s="1"/>
  <c r="P327" i="5"/>
  <c r="O327" i="5"/>
  <c r="W164" i="17"/>
  <c r="P2040" i="5"/>
  <c r="O2040" i="5"/>
  <c r="AH218" i="17"/>
  <c r="AG218" i="17"/>
  <c r="AI218" i="17" s="1"/>
  <c r="H243" i="17"/>
  <c r="S267" i="17"/>
  <c r="R267" i="17"/>
  <c r="T267" i="17" s="1"/>
  <c r="O157" i="5"/>
  <c r="P157" i="5"/>
  <c r="P314" i="5"/>
  <c r="O314" i="5"/>
  <c r="O1132" i="5"/>
  <c r="P1132" i="5"/>
  <c r="W165" i="17"/>
  <c r="W166" i="17"/>
  <c r="S176" i="17"/>
  <c r="R176" i="17"/>
  <c r="T176" i="17" s="1"/>
  <c r="AI187" i="17"/>
  <c r="S194" i="17"/>
  <c r="R194" i="17"/>
  <c r="W243" i="17"/>
  <c r="H263" i="17"/>
  <c r="H264" i="17"/>
  <c r="AH273" i="17"/>
  <c r="AG273" i="17"/>
  <c r="AI273" i="17" s="1"/>
  <c r="P23" i="5"/>
  <c r="O23" i="5"/>
  <c r="O92" i="5"/>
  <c r="P92" i="5"/>
  <c r="P655" i="5"/>
  <c r="O655" i="5"/>
  <c r="P780" i="5"/>
  <c r="O780" i="5"/>
  <c r="O21" i="11"/>
  <c r="T21" i="11" s="1"/>
  <c r="H195" i="17"/>
  <c r="S225" i="17"/>
  <c r="R225" i="17"/>
  <c r="T225" i="17" s="1"/>
  <c r="W238" i="17"/>
  <c r="W237" i="17"/>
  <c r="W274" i="17"/>
  <c r="O195" i="5"/>
  <c r="P195" i="5"/>
  <c r="P230" i="5"/>
  <c r="O230" i="5"/>
  <c r="P330" i="5"/>
  <c r="O330" i="5"/>
  <c r="P429" i="5"/>
  <c r="O429" i="5"/>
  <c r="P1438" i="5"/>
  <c r="O1438" i="5"/>
  <c r="W195" i="17"/>
  <c r="T250" i="17"/>
  <c r="O203" i="5"/>
  <c r="P345" i="5"/>
  <c r="O345" i="5"/>
  <c r="P453" i="5"/>
  <c r="O453" i="5"/>
  <c r="O509" i="5"/>
  <c r="P509" i="5"/>
  <c r="P541" i="5"/>
  <c r="O541" i="5"/>
  <c r="P834" i="5"/>
  <c r="O834" i="5"/>
  <c r="P84" i="15"/>
  <c r="U84" i="15" s="1"/>
  <c r="H195" i="15"/>
  <c r="M195" i="15" s="1"/>
  <c r="P1008" i="5"/>
  <c r="O1008" i="5"/>
  <c r="O268" i="16"/>
  <c r="S268" i="16" s="1"/>
  <c r="H275" i="16"/>
  <c r="L275" i="16" s="1"/>
  <c r="P172" i="5"/>
  <c r="O172" i="5"/>
  <c r="P471" i="5"/>
  <c r="O471" i="5"/>
  <c r="P125" i="15"/>
  <c r="U125" i="15" s="1"/>
  <c r="H173" i="15"/>
  <c r="M173" i="15" s="1"/>
  <c r="H172" i="15"/>
  <c r="M172" i="15" s="1"/>
  <c r="O961" i="5"/>
  <c r="P961" i="5"/>
  <c r="H186" i="15"/>
  <c r="M186" i="15" s="1"/>
  <c r="P1530" i="5"/>
  <c r="O1530" i="5"/>
  <c r="P1585" i="5"/>
  <c r="O1585" i="5"/>
  <c r="P1189" i="5"/>
  <c r="O1189" i="5"/>
  <c r="P8" i="5"/>
  <c r="O8" i="5"/>
  <c r="G183" i="15"/>
  <c r="P1030" i="5"/>
  <c r="O1030" i="5"/>
  <c r="S57" i="14"/>
  <c r="O329" i="5"/>
  <c r="P329" i="5"/>
  <c r="L188" i="14"/>
  <c r="O480" i="5"/>
  <c r="P480" i="5"/>
  <c r="P499" i="5"/>
  <c r="O499" i="5"/>
  <c r="P548" i="5"/>
  <c r="O548" i="5"/>
  <c r="H33" i="15"/>
  <c r="M33" i="15" s="1"/>
  <c r="P662" i="5"/>
  <c r="O662" i="5"/>
  <c r="O1334" i="5"/>
  <c r="P1334" i="5"/>
  <c r="G29" i="16"/>
  <c r="N29" i="16"/>
  <c r="O1182" i="5"/>
  <c r="P1182" i="5"/>
  <c r="O177" i="16"/>
  <c r="S177" i="16" s="1"/>
  <c r="P1492" i="5"/>
  <c r="O1492" i="5"/>
  <c r="H251" i="15"/>
  <c r="M251" i="15" s="1"/>
  <c r="H250" i="15"/>
  <c r="M250" i="15" s="1"/>
  <c r="T170" i="17"/>
  <c r="P1947" i="5"/>
  <c r="O1947" i="5"/>
  <c r="P93" i="5"/>
  <c r="O93" i="5"/>
  <c r="P415" i="5"/>
  <c r="P589" i="5"/>
  <c r="O589" i="5"/>
  <c r="G90" i="15"/>
  <c r="H91" i="15" s="1"/>
  <c r="M91" i="15" s="1"/>
  <c r="O90" i="15"/>
  <c r="O211" i="5"/>
  <c r="P211" i="5"/>
  <c r="P316" i="5"/>
  <c r="O316" i="5"/>
  <c r="P397" i="5"/>
  <c r="O397" i="5"/>
  <c r="P416" i="5"/>
  <c r="O416" i="5"/>
  <c r="P531" i="5"/>
  <c r="O531" i="5"/>
  <c r="P1102" i="5"/>
  <c r="O1102" i="5"/>
  <c r="P1460" i="5"/>
  <c r="O1460" i="5"/>
  <c r="P183" i="15"/>
  <c r="U183" i="15" s="1"/>
  <c r="O188" i="5"/>
  <c r="O204" i="5"/>
  <c r="P204" i="5"/>
  <c r="P441" i="5"/>
  <c r="O441" i="5"/>
  <c r="P483" i="5"/>
  <c r="O483" i="5"/>
  <c r="P997" i="5"/>
  <c r="O997" i="5"/>
  <c r="P1134" i="5"/>
  <c r="O1134" i="5"/>
  <c r="D22" i="11"/>
  <c r="F21" i="10"/>
  <c r="M21" i="10"/>
  <c r="D23" i="12"/>
  <c r="D22" i="13"/>
  <c r="O972" i="5"/>
  <c r="P972" i="5"/>
  <c r="O1255" i="5"/>
  <c r="P1255" i="5"/>
  <c r="W71" i="17"/>
  <c r="P292" i="5"/>
  <c r="O292" i="5"/>
  <c r="P338" i="5"/>
  <c r="O338" i="5"/>
  <c r="P743" i="5"/>
  <c r="O743" i="5"/>
  <c r="P6" i="5"/>
  <c r="O6" i="5"/>
  <c r="P19" i="5"/>
  <c r="O19" i="5"/>
  <c r="P58" i="5"/>
  <c r="O58" i="5"/>
  <c r="P128" i="5"/>
  <c r="O128" i="5"/>
  <c r="P320" i="5"/>
  <c r="O320" i="5"/>
  <c r="O605" i="5"/>
  <c r="P605" i="5"/>
  <c r="P732" i="5"/>
  <c r="O732" i="5"/>
  <c r="N8" i="3"/>
  <c r="O8" i="3"/>
  <c r="P234" i="5"/>
  <c r="O234" i="5"/>
  <c r="P349" i="5"/>
  <c r="O349" i="5"/>
  <c r="P386" i="5"/>
  <c r="O386" i="5"/>
  <c r="P456" i="5"/>
  <c r="O456" i="5"/>
  <c r="P464" i="5"/>
  <c r="O464" i="5"/>
  <c r="P637" i="5"/>
  <c r="O637" i="5"/>
  <c r="P816" i="5"/>
  <c r="O841" i="5"/>
  <c r="P841" i="5"/>
  <c r="O871" i="5"/>
  <c r="P898" i="5"/>
  <c r="O898" i="5"/>
  <c r="P1040" i="5"/>
  <c r="O1040" i="5"/>
  <c r="S54" i="14"/>
  <c r="P109" i="5"/>
  <c r="O109" i="5"/>
  <c r="P141" i="5"/>
  <c r="O141" i="5"/>
  <c r="O177" i="5"/>
  <c r="P177" i="5"/>
  <c r="P450" i="5"/>
  <c r="O450" i="5"/>
  <c r="P14" i="15"/>
  <c r="U14" i="15" s="1"/>
  <c r="P13" i="15"/>
  <c r="U13" i="15" s="1"/>
  <c r="H32" i="15"/>
  <c r="M32" i="15" s="1"/>
  <c r="P569" i="5"/>
  <c r="O569" i="5"/>
  <c r="O1323" i="5"/>
  <c r="P1323" i="5"/>
  <c r="P1194" i="5"/>
  <c r="O1194" i="5"/>
  <c r="H164" i="16"/>
  <c r="L164" i="16" s="1"/>
  <c r="G177" i="16"/>
  <c r="P82" i="5"/>
  <c r="O82" i="5"/>
  <c r="O185" i="5"/>
  <c r="P185" i="5"/>
  <c r="P256" i="5"/>
  <c r="O256" i="5"/>
  <c r="P426" i="5"/>
  <c r="O426" i="5"/>
  <c r="P792" i="5"/>
  <c r="O792" i="5"/>
  <c r="P1117" i="5"/>
  <c r="O1117" i="5"/>
  <c r="P1300" i="5"/>
  <c r="O1300" i="5"/>
  <c r="S172" i="14"/>
  <c r="P1413" i="5"/>
  <c r="O1413" i="5"/>
  <c r="H157" i="17"/>
  <c r="H156" i="17"/>
  <c r="S187" i="17"/>
  <c r="R187" i="17"/>
  <c r="T187" i="17" s="1"/>
  <c r="S201" i="17"/>
  <c r="R201" i="17"/>
  <c r="T201" i="17" s="1"/>
  <c r="W206" i="17"/>
  <c r="W205" i="17"/>
  <c r="W242" i="17"/>
  <c r="H254" i="17"/>
  <c r="H255" i="17"/>
  <c r="P130" i="5"/>
  <c r="O130" i="5"/>
  <c r="O275" i="5"/>
  <c r="P275" i="5"/>
  <c r="O312" i="5"/>
  <c r="P361" i="5"/>
  <c r="O361" i="5"/>
  <c r="P857" i="5"/>
  <c r="O857" i="5"/>
  <c r="P1214" i="5"/>
  <c r="O1214" i="5"/>
  <c r="P1355" i="5"/>
  <c r="O1355" i="5"/>
  <c r="AG15" i="13"/>
  <c r="AF15" i="13"/>
  <c r="AH15" i="13" s="1"/>
  <c r="G97" i="16"/>
  <c r="S153" i="17"/>
  <c r="R153" i="17"/>
  <c r="AH163" i="17"/>
  <c r="AG163" i="17"/>
  <c r="AI163" i="17" s="1"/>
  <c r="AH193" i="17"/>
  <c r="AG193" i="17"/>
  <c r="AI193" i="17" s="1"/>
  <c r="T218" i="17"/>
  <c r="AI235" i="17"/>
  <c r="O467" i="5"/>
  <c r="P467" i="5"/>
  <c r="G16" i="13"/>
  <c r="G17" i="13"/>
  <c r="P517" i="5"/>
  <c r="O517" i="5"/>
  <c r="O1054" i="5"/>
  <c r="P1054" i="5"/>
  <c r="W158" i="17"/>
  <c r="W157" i="17"/>
  <c r="W194" i="17"/>
  <c r="H206" i="17"/>
  <c r="H207" i="17"/>
  <c r="H237" i="17"/>
  <c r="H236" i="17"/>
  <c r="W255" i="17"/>
  <c r="W256" i="17"/>
  <c r="S273" i="17"/>
  <c r="R273" i="17"/>
  <c r="P38" i="5"/>
  <c r="O38" i="5"/>
  <c r="O179" i="5"/>
  <c r="P438" i="5"/>
  <c r="O438" i="5"/>
  <c r="P522" i="5"/>
  <c r="O522" i="5"/>
  <c r="P970" i="5"/>
  <c r="O970" i="5"/>
  <c r="P1098" i="5"/>
  <c r="O1098" i="5"/>
  <c r="O1152" i="5"/>
  <c r="P1152" i="5"/>
  <c r="O1276" i="5"/>
  <c r="P1276" i="5"/>
  <c r="N20" i="3"/>
  <c r="O20" i="3"/>
  <c r="P268" i="15"/>
  <c r="U268" i="15" s="1"/>
  <c r="AI12" i="17"/>
  <c r="AH236" i="17"/>
  <c r="AG236" i="17"/>
  <c r="AI236" i="17" s="1"/>
  <c r="P52" i="5"/>
  <c r="O52" i="5"/>
  <c r="P164" i="5"/>
  <c r="O164" i="5"/>
  <c r="P344" i="5"/>
  <c r="O344" i="5"/>
  <c r="P1313" i="5"/>
  <c r="P301" i="5"/>
  <c r="O301" i="5"/>
  <c r="G13" i="17"/>
  <c r="V13" i="17"/>
  <c r="H158" i="17"/>
  <c r="H159" i="17"/>
  <c r="H189" i="17"/>
  <c r="H188" i="17"/>
  <c r="W207" i="17"/>
  <c r="W208" i="17"/>
  <c r="S219" i="17"/>
  <c r="R219" i="17"/>
  <c r="T219" i="17" s="1"/>
  <c r="S233" i="17"/>
  <c r="R233" i="17"/>
  <c r="T233" i="17" s="1"/>
  <c r="W244" i="17"/>
  <c r="O893" i="5"/>
  <c r="P893" i="5"/>
  <c r="P1575" i="5"/>
  <c r="O1575" i="5"/>
  <c r="W245" i="17"/>
  <c r="W246" i="17"/>
  <c r="P53" i="5"/>
  <c r="O53" i="5"/>
  <c r="P284" i="5"/>
  <c r="O284" i="5"/>
  <c r="P1061" i="5"/>
  <c r="O1061" i="5"/>
  <c r="P1314" i="5"/>
  <c r="O1314" i="5"/>
  <c r="P951" i="5"/>
  <c r="O951" i="5"/>
  <c r="P198" i="15"/>
  <c r="U198" i="15" s="1"/>
  <c r="O1026" i="5"/>
  <c r="P1026" i="5"/>
  <c r="H147" i="17"/>
  <c r="O259" i="5"/>
  <c r="P259" i="5"/>
  <c r="P553" i="5"/>
  <c r="O553" i="5"/>
  <c r="P861" i="5"/>
  <c r="O861" i="5"/>
  <c r="P1171" i="5"/>
  <c r="O1171" i="5"/>
  <c r="P1517" i="5"/>
  <c r="K22" i="10"/>
  <c r="H38" i="15"/>
  <c r="M38" i="15" s="1"/>
  <c r="H37" i="15"/>
  <c r="M37" i="15" s="1"/>
  <c r="W82" i="17"/>
  <c r="W83" i="17"/>
  <c r="P192" i="5"/>
  <c r="O192" i="5"/>
  <c r="P340" i="5"/>
  <c r="O340" i="5"/>
  <c r="R15" i="13"/>
  <c r="Q15" i="13"/>
  <c r="S15" i="13" s="1"/>
  <c r="P376" i="5"/>
  <c r="O376" i="5"/>
  <c r="L182" i="14"/>
  <c r="G20" i="15"/>
  <c r="O20" i="15"/>
  <c r="O542" i="5"/>
  <c r="P542" i="5"/>
  <c r="P1056" i="5"/>
  <c r="O1056" i="5"/>
  <c r="O18" i="16"/>
  <c r="S18" i="16" s="1"/>
  <c r="H25" i="16"/>
  <c r="L25" i="16" s="1"/>
  <c r="H26" i="16"/>
  <c r="L26" i="16" s="1"/>
  <c r="N30" i="16"/>
  <c r="G30" i="16"/>
  <c r="P1105" i="5"/>
  <c r="O1105" i="5"/>
  <c r="O96" i="16"/>
  <c r="S96" i="16" s="1"/>
  <c r="O108" i="16"/>
  <c r="S108" i="16" s="1"/>
  <c r="O109" i="16"/>
  <c r="S109" i="16" s="1"/>
  <c r="P1446" i="5"/>
  <c r="O1446" i="5"/>
  <c r="P60" i="5"/>
  <c r="O60" i="5"/>
  <c r="O171" i="5"/>
  <c r="P171" i="5"/>
  <c r="S177" i="17"/>
  <c r="R177" i="17"/>
  <c r="O323" i="5"/>
  <c r="P323" i="5"/>
  <c r="P1003" i="5"/>
  <c r="O1003" i="5"/>
  <c r="O147" i="15"/>
  <c r="G147" i="15"/>
  <c r="P166" i="15"/>
  <c r="U166" i="15" s="1"/>
  <c r="O1020" i="5"/>
  <c r="P1020" i="5"/>
  <c r="H22" i="16"/>
  <c r="L22" i="16" s="1"/>
  <c r="P1380" i="5"/>
  <c r="O1380" i="5"/>
  <c r="H82" i="16"/>
  <c r="L82" i="16" s="1"/>
  <c r="H83" i="16"/>
  <c r="L83" i="16" s="1"/>
  <c r="P1482" i="5"/>
  <c r="O1482" i="5"/>
  <c r="O252" i="16"/>
  <c r="S252" i="16" s="1"/>
  <c r="P1902" i="5"/>
  <c r="O1902" i="5"/>
  <c r="AH114" i="17"/>
  <c r="AG114" i="17"/>
  <c r="AI114" i="17" s="1"/>
  <c r="AH147" i="17"/>
  <c r="AG147" i="17"/>
  <c r="AI147" i="17" s="1"/>
  <c r="P216" i="5"/>
  <c r="O216" i="5"/>
  <c r="P266" i="5"/>
  <c r="O266" i="5"/>
  <c r="O422" i="5"/>
  <c r="P422" i="5"/>
  <c r="P911" i="5"/>
  <c r="O911" i="5"/>
  <c r="P1491" i="5"/>
  <c r="G106" i="15"/>
  <c r="P126" i="15"/>
  <c r="U126" i="15" s="1"/>
  <c r="H205" i="15"/>
  <c r="M205" i="15" s="1"/>
  <c r="H204" i="15"/>
  <c r="M204" i="15" s="1"/>
  <c r="O53" i="16"/>
  <c r="S53" i="16" s="1"/>
  <c r="O1287" i="5"/>
  <c r="P1287" i="5"/>
  <c r="P1564" i="5"/>
  <c r="O1564" i="5"/>
  <c r="O90" i="5"/>
  <c r="P136" i="5"/>
  <c r="O136" i="5"/>
  <c r="O155" i="5"/>
  <c r="P155" i="5"/>
  <c r="P168" i="5"/>
  <c r="O193" i="5"/>
  <c r="P193" i="5"/>
  <c r="P218" i="5"/>
  <c r="O218" i="5"/>
  <c r="O242" i="5"/>
  <c r="P288" i="5"/>
  <c r="O288" i="5"/>
  <c r="O394" i="5"/>
  <c r="O411" i="5"/>
  <c r="P457" i="5"/>
  <c r="O457" i="5"/>
  <c r="P506" i="5"/>
  <c r="O506" i="5"/>
  <c r="O549" i="5"/>
  <c r="P549" i="5"/>
  <c r="O598" i="5"/>
  <c r="P598" i="5"/>
  <c r="P700" i="5"/>
  <c r="O700" i="5"/>
  <c r="O726" i="5"/>
  <c r="P774" i="5"/>
  <c r="O774" i="5"/>
  <c r="P784" i="5"/>
  <c r="O1200" i="5"/>
  <c r="P1230" i="5"/>
  <c r="O1230" i="5"/>
  <c r="L19" i="14"/>
  <c r="L142" i="14"/>
  <c r="L145" i="14"/>
  <c r="P403" i="5"/>
  <c r="O403" i="5"/>
  <c r="P153" i="5"/>
  <c r="O153" i="5"/>
  <c r="S242" i="14"/>
  <c r="P819" i="5"/>
  <c r="O819" i="5"/>
  <c r="H43" i="15"/>
  <c r="M43" i="15" s="1"/>
  <c r="P830" i="5"/>
  <c r="O830" i="5"/>
  <c r="P54" i="15"/>
  <c r="U54" i="15" s="1"/>
  <c r="P591" i="5"/>
  <c r="O591" i="5"/>
  <c r="G126" i="15"/>
  <c r="P201" i="15"/>
  <c r="U201" i="15" s="1"/>
  <c r="O49" i="16"/>
  <c r="S49" i="16" s="1"/>
  <c r="P1381" i="5"/>
  <c r="O1381" i="5"/>
  <c r="P1428" i="5"/>
  <c r="O1428" i="5"/>
  <c r="O140" i="16"/>
  <c r="S140" i="16" s="1"/>
  <c r="G51" i="17"/>
  <c r="V51" i="17"/>
  <c r="AH74" i="17"/>
  <c r="AG74" i="17"/>
  <c r="P492" i="5"/>
  <c r="O492" i="5"/>
  <c r="O722" i="5"/>
  <c r="P722" i="5"/>
  <c r="O425" i="5"/>
  <c r="P425" i="5"/>
  <c r="W159" i="17"/>
  <c r="W160" i="17"/>
  <c r="S171" i="17"/>
  <c r="R171" i="17"/>
  <c r="T171" i="17" s="1"/>
  <c r="S185" i="17"/>
  <c r="R185" i="17"/>
  <c r="T185" i="17" s="1"/>
  <c r="W196" i="17"/>
  <c r="W226" i="17"/>
  <c r="H238" i="17"/>
  <c r="H239" i="17"/>
  <c r="AH250" i="17"/>
  <c r="AG250" i="17"/>
  <c r="AI250" i="17" s="1"/>
  <c r="H269" i="17"/>
  <c r="H268" i="17"/>
  <c r="P74" i="5"/>
  <c r="O74" i="5"/>
  <c r="P698" i="5"/>
  <c r="O698" i="5"/>
  <c r="O938" i="5"/>
  <c r="P938" i="5"/>
  <c r="O18" i="3"/>
  <c r="N18" i="3"/>
  <c r="P304" i="5"/>
  <c r="O304" i="5"/>
  <c r="P533" i="5"/>
  <c r="O533" i="5"/>
  <c r="P262" i="15"/>
  <c r="U262" i="15" s="1"/>
  <c r="P101" i="5"/>
  <c r="O101" i="5"/>
  <c r="O300" i="5"/>
  <c r="P41" i="5"/>
  <c r="O41" i="5"/>
  <c r="P1936" i="5"/>
  <c r="O1936" i="5"/>
  <c r="O437" i="5"/>
  <c r="P437" i="5"/>
  <c r="P516" i="5"/>
  <c r="O516" i="5"/>
  <c r="P524" i="5"/>
  <c r="O524" i="5"/>
  <c r="F24" i="10"/>
  <c r="M24" i="10"/>
  <c r="D25" i="13"/>
  <c r="P44" i="5"/>
  <c r="O44" i="5"/>
  <c r="P520" i="5"/>
  <c r="O520" i="5"/>
  <c r="H92" i="16"/>
  <c r="L92" i="16" s="1"/>
  <c r="R117" i="17"/>
  <c r="S117" i="17"/>
  <c r="W190" i="17"/>
  <c r="W189" i="17"/>
  <c r="P2072" i="5"/>
  <c r="O2072" i="5"/>
  <c r="P87" i="5"/>
  <c r="O87" i="5"/>
  <c r="P258" i="5"/>
  <c r="O274" i="5"/>
  <c r="P335" i="5"/>
  <c r="O335" i="5"/>
  <c r="P391" i="5"/>
  <c r="O391" i="5"/>
  <c r="P621" i="5"/>
  <c r="O621" i="5"/>
  <c r="P825" i="5"/>
  <c r="O825" i="5"/>
  <c r="P948" i="5"/>
  <c r="O948" i="5"/>
  <c r="O1916" i="5"/>
  <c r="P1916" i="5"/>
  <c r="D26" i="13"/>
  <c r="D26" i="11"/>
  <c r="M25" i="10"/>
  <c r="D27" i="12"/>
  <c r="F25" i="10"/>
  <c r="P158" i="5"/>
  <c r="O158" i="5"/>
  <c r="O64" i="3"/>
  <c r="N64" i="3"/>
  <c r="P166" i="5"/>
  <c r="O166" i="5"/>
  <c r="O374" i="5"/>
  <c r="P374" i="5"/>
  <c r="P525" i="5"/>
  <c r="O525" i="5"/>
  <c r="O844" i="5"/>
  <c r="O956" i="5"/>
  <c r="P956" i="5"/>
  <c r="P1280" i="5"/>
  <c r="O1280" i="5"/>
  <c r="O17" i="5"/>
  <c r="P17" i="5"/>
  <c r="L262" i="14"/>
  <c r="P17" i="15"/>
  <c r="U17" i="15" s="1"/>
  <c r="O917" i="5"/>
  <c r="P917" i="5"/>
  <c r="P261" i="15"/>
  <c r="U261" i="15" s="1"/>
  <c r="P793" i="5"/>
  <c r="O793" i="5"/>
  <c r="N82" i="16"/>
  <c r="P1402" i="5"/>
  <c r="O1402" i="5"/>
  <c r="N159" i="16"/>
  <c r="G159" i="16"/>
  <c r="P31" i="5"/>
  <c r="O31" i="5"/>
  <c r="P108" i="5"/>
  <c r="P282" i="5"/>
  <c r="O282" i="5"/>
  <c r="P336" i="5"/>
  <c r="O336" i="5"/>
  <c r="P368" i="5"/>
  <c r="O368" i="5"/>
  <c r="P393" i="5"/>
  <c r="O393" i="5"/>
  <c r="P444" i="5"/>
  <c r="O444" i="5"/>
  <c r="P479" i="5"/>
  <c r="O479" i="5"/>
  <c r="O629" i="5"/>
  <c r="P629" i="5"/>
  <c r="P725" i="5"/>
  <c r="O725" i="5"/>
  <c r="P1290" i="5"/>
  <c r="O1290" i="5"/>
  <c r="P354" i="5"/>
  <c r="O354" i="5"/>
  <c r="P514" i="5"/>
  <c r="O514" i="5"/>
  <c r="P794" i="5"/>
  <c r="O794" i="5"/>
  <c r="O64" i="15"/>
  <c r="G64" i="15"/>
  <c r="P634" i="5"/>
  <c r="O634" i="5"/>
  <c r="P129" i="15"/>
  <c r="U129" i="15" s="1"/>
  <c r="G132" i="15"/>
  <c r="O132" i="15"/>
  <c r="H138" i="15"/>
  <c r="M138" i="15" s="1"/>
  <c r="P788" i="5"/>
  <c r="O788" i="5"/>
  <c r="P1057" i="5"/>
  <c r="O1057" i="5"/>
  <c r="O1449" i="5"/>
  <c r="P1449" i="5"/>
  <c r="O1454" i="5"/>
  <c r="P1454" i="5"/>
  <c r="P102" i="5"/>
  <c r="O102" i="5"/>
  <c r="O154" i="5"/>
  <c r="P162" i="5"/>
  <c r="O162" i="5"/>
  <c r="O217" i="5"/>
  <c r="P217" i="5"/>
  <c r="O268" i="5"/>
  <c r="P268" i="5"/>
  <c r="O287" i="5"/>
  <c r="P387" i="5"/>
  <c r="O387" i="5"/>
  <c r="P663" i="5"/>
  <c r="O663" i="5"/>
  <c r="O678" i="5"/>
  <c r="P678" i="5"/>
  <c r="P781" i="5"/>
  <c r="O781" i="5"/>
  <c r="P826" i="5"/>
  <c r="O826" i="5"/>
  <c r="O1058" i="5"/>
  <c r="P1058" i="5"/>
  <c r="P1074" i="5"/>
  <c r="O1074" i="5"/>
  <c r="O1113" i="5"/>
  <c r="P1361" i="5"/>
  <c r="O1361" i="5"/>
  <c r="P1409" i="5"/>
  <c r="O1409" i="5"/>
  <c r="O2024" i="5"/>
  <c r="S25" i="14"/>
  <c r="L29" i="14"/>
  <c r="L259" i="14"/>
  <c r="P558" i="5"/>
  <c r="O558" i="5"/>
  <c r="G129" i="15"/>
  <c r="P679" i="5"/>
  <c r="O679" i="5"/>
  <c r="O996" i="5"/>
  <c r="P996" i="5"/>
  <c r="H145" i="16"/>
  <c r="L145" i="16" s="1"/>
  <c r="AH55" i="17"/>
  <c r="AI55" i="17" s="1"/>
  <c r="P1639" i="5"/>
  <c r="O1639" i="5"/>
  <c r="P18" i="5"/>
  <c r="P117" i="5"/>
  <c r="O117" i="5"/>
  <c r="O181" i="5"/>
  <c r="P181" i="5"/>
  <c r="P200" i="5"/>
  <c r="O200" i="5"/>
  <c r="P359" i="5"/>
  <c r="O359" i="5"/>
  <c r="P445" i="5"/>
  <c r="O445" i="5"/>
  <c r="P664" i="5"/>
  <c r="O664" i="5"/>
  <c r="P1006" i="5"/>
  <c r="O1006" i="5"/>
  <c r="P1658" i="5"/>
  <c r="O1658" i="5"/>
  <c r="L22" i="14"/>
  <c r="P298" i="5"/>
  <c r="O298" i="5"/>
  <c r="P341" i="5"/>
  <c r="O341" i="5"/>
  <c r="P244" i="5"/>
  <c r="O244" i="5"/>
  <c r="P26" i="5"/>
  <c r="O26" i="5"/>
  <c r="P70" i="5"/>
  <c r="O70" i="5"/>
  <c r="P236" i="5"/>
  <c r="O236" i="5"/>
  <c r="P295" i="5"/>
  <c r="O295" i="5"/>
  <c r="P303" i="5"/>
  <c r="O303" i="5"/>
  <c r="P311" i="5"/>
  <c r="O311" i="5"/>
  <c r="P370" i="5"/>
  <c r="O370" i="5"/>
  <c r="P383" i="5"/>
  <c r="O383" i="5"/>
  <c r="P439" i="5"/>
  <c r="O439" i="5"/>
  <c r="P452" i="5"/>
  <c r="O452" i="5"/>
  <c r="O1084" i="5"/>
  <c r="P1084" i="5"/>
  <c r="P1130" i="5"/>
  <c r="O1130" i="5"/>
  <c r="P1717" i="5"/>
  <c r="O1717" i="5"/>
  <c r="P410" i="5"/>
  <c r="O410" i="5"/>
  <c r="P852" i="5"/>
  <c r="O852" i="5"/>
  <c r="P101" i="15"/>
  <c r="U101" i="15" s="1"/>
  <c r="P971" i="5"/>
  <c r="O971" i="5"/>
  <c r="N40" i="16"/>
  <c r="G40" i="16"/>
  <c r="O66" i="16"/>
  <c r="S66" i="16" s="1"/>
  <c r="P1159" i="5"/>
  <c r="O1159" i="5"/>
  <c r="P1248" i="5"/>
  <c r="O1248" i="5"/>
  <c r="H220" i="16"/>
  <c r="L220" i="16" s="1"/>
  <c r="H227" i="16"/>
  <c r="L227" i="16" s="1"/>
  <c r="W75" i="17"/>
  <c r="W76" i="17"/>
  <c r="G93" i="17"/>
  <c r="V93" i="17"/>
  <c r="O45" i="5"/>
  <c r="P64" i="5"/>
  <c r="O64" i="5"/>
  <c r="P83" i="5"/>
  <c r="O83" i="5"/>
  <c r="O104" i="5"/>
  <c r="O219" i="5"/>
  <c r="O255" i="5"/>
  <c r="O331" i="5"/>
  <c r="P400" i="5"/>
  <c r="O400" i="5"/>
  <c r="O405" i="5"/>
  <c r="O418" i="5"/>
  <c r="P418" i="5"/>
  <c r="O1371" i="5"/>
  <c r="O1571" i="5"/>
  <c r="D25" i="11"/>
  <c r="P32" i="5"/>
  <c r="O32" i="5"/>
  <c r="P342" i="5"/>
  <c r="O342" i="5"/>
  <c r="P489" i="5"/>
  <c r="O489" i="5"/>
  <c r="P515" i="5"/>
  <c r="O515" i="5"/>
  <c r="P807" i="5"/>
  <c r="O807" i="5"/>
  <c r="O89" i="15"/>
  <c r="G89" i="15"/>
  <c r="P100" i="15"/>
  <c r="U100" i="15" s="1"/>
  <c r="O123" i="15"/>
  <c r="G123" i="15"/>
  <c r="M185" i="15"/>
  <c r="P977" i="5"/>
  <c r="O977" i="5"/>
  <c r="H201" i="15"/>
  <c r="M201" i="15" s="1"/>
  <c r="P242" i="15"/>
  <c r="U242" i="15" s="1"/>
  <c r="P772" i="5"/>
  <c r="O772" i="5"/>
  <c r="H120" i="16"/>
  <c r="L120" i="16" s="1"/>
  <c r="G192" i="16"/>
  <c r="N192" i="16"/>
  <c r="P1584" i="5"/>
  <c r="O1584" i="5"/>
  <c r="G75" i="17"/>
  <c r="AH80" i="17"/>
  <c r="AI80" i="17" s="1"/>
  <c r="O51" i="5"/>
  <c r="P51" i="5"/>
  <c r="O91" i="5"/>
  <c r="P91" i="5"/>
  <c r="P98" i="5"/>
  <c r="O98" i="5"/>
  <c r="P243" i="5"/>
  <c r="O243" i="5"/>
  <c r="O277" i="5"/>
  <c r="P277" i="5"/>
  <c r="P395" i="5"/>
  <c r="O395" i="5"/>
  <c r="P412" i="5"/>
  <c r="O412" i="5"/>
  <c r="P727" i="5"/>
  <c r="O727" i="5"/>
  <c r="P1085" i="5"/>
  <c r="O1085" i="5"/>
  <c r="P1333" i="5"/>
  <c r="O1333" i="5"/>
  <c r="D26" i="12"/>
  <c r="O272" i="5"/>
  <c r="P272" i="5"/>
  <c r="O385" i="5"/>
  <c r="P385" i="5"/>
  <c r="P125" i="5"/>
  <c r="O125" i="5"/>
  <c r="S210" i="14"/>
  <c r="S213" i="14"/>
  <c r="P505" i="5"/>
  <c r="O505" i="5"/>
  <c r="P29" i="15"/>
  <c r="U29" i="15" s="1"/>
  <c r="O31" i="15"/>
  <c r="G31" i="15"/>
  <c r="U86" i="15"/>
  <c r="H98" i="15"/>
  <c r="M98" i="15" s="1"/>
  <c r="P103" i="15"/>
  <c r="U103" i="15" s="1"/>
  <c r="P899" i="5"/>
  <c r="O899" i="5"/>
  <c r="P195" i="15"/>
  <c r="U195" i="15" s="1"/>
  <c r="P196" i="15"/>
  <c r="U196" i="15" s="1"/>
  <c r="O1405" i="5"/>
  <c r="P1405" i="5"/>
  <c r="H198" i="16"/>
  <c r="L198" i="16" s="1"/>
  <c r="O1909" i="5"/>
  <c r="P1909" i="5"/>
  <c r="L111" i="14"/>
  <c r="S252" i="14"/>
  <c r="H243" i="16"/>
  <c r="L243" i="16" s="1"/>
  <c r="V68" i="17"/>
  <c r="G68" i="17"/>
  <c r="P477" i="5"/>
  <c r="O477" i="5"/>
  <c r="O1135" i="5"/>
  <c r="P447" i="5"/>
  <c r="O447" i="5"/>
  <c r="L269" i="14"/>
  <c r="L272" i="14"/>
  <c r="H59" i="15"/>
  <c r="M59" i="15" s="1"/>
  <c r="H60" i="15"/>
  <c r="M60" i="15" s="1"/>
  <c r="G62" i="15"/>
  <c r="O62" i="15"/>
  <c r="V105" i="17"/>
  <c r="G105" i="17"/>
  <c r="W148" i="17"/>
  <c r="AH202" i="17"/>
  <c r="AG202" i="17"/>
  <c r="AI202" i="17" s="1"/>
  <c r="H227" i="17"/>
  <c r="S257" i="17"/>
  <c r="R257" i="17"/>
  <c r="W270" i="17"/>
  <c r="W269" i="17"/>
  <c r="P421" i="5"/>
  <c r="S136" i="14"/>
  <c r="H15" i="15"/>
  <c r="M15" i="15" s="1"/>
  <c r="P82" i="15"/>
  <c r="U82" i="15" s="1"/>
  <c r="P83" i="15"/>
  <c r="U83" i="15" s="1"/>
  <c r="O154" i="16"/>
  <c r="S154" i="16" s="1"/>
  <c r="O155" i="16"/>
  <c r="S155" i="16" s="1"/>
  <c r="AH100" i="17"/>
  <c r="AG100" i="17"/>
  <c r="AI100" i="17" s="1"/>
  <c r="AI171" i="17"/>
  <c r="P308" i="5"/>
  <c r="O308" i="5"/>
  <c r="P351" i="5"/>
  <c r="P1528" i="5"/>
  <c r="AF13" i="13"/>
  <c r="AG13" i="13"/>
  <c r="P159" i="5"/>
  <c r="O159" i="5"/>
  <c r="P60" i="15"/>
  <c r="U60" i="15" s="1"/>
  <c r="P59" i="15"/>
  <c r="U59" i="15" s="1"/>
  <c r="G82" i="15"/>
  <c r="P94" i="15"/>
  <c r="U94" i="15" s="1"/>
  <c r="P95" i="15"/>
  <c r="U95" i="15" s="1"/>
  <c r="O209" i="15"/>
  <c r="G209" i="15"/>
  <c r="N129" i="16"/>
  <c r="G129" i="16"/>
  <c r="H146" i="16"/>
  <c r="L146" i="16" s="1"/>
  <c r="O237" i="16"/>
  <c r="S237" i="16" s="1"/>
  <c r="P149" i="5"/>
  <c r="P554" i="5"/>
  <c r="O554" i="5"/>
  <c r="O1163" i="5"/>
  <c r="O1193" i="5"/>
  <c r="O1250" i="5"/>
  <c r="P1291" i="5"/>
  <c r="O1291" i="5"/>
  <c r="P1342" i="5"/>
  <c r="O1342" i="5"/>
  <c r="P1369" i="5"/>
  <c r="P1456" i="5"/>
  <c r="O1456" i="5"/>
  <c r="P1616" i="5"/>
  <c r="O1616" i="5"/>
  <c r="K20" i="10"/>
  <c r="V12" i="13"/>
  <c r="S40" i="14"/>
  <c r="O305" i="5"/>
  <c r="P305" i="5"/>
  <c r="L77" i="14"/>
  <c r="L121" i="14"/>
  <c r="L158" i="14"/>
  <c r="P496" i="5"/>
  <c r="O496" i="5"/>
  <c r="P127" i="15"/>
  <c r="U127" i="15" s="1"/>
  <c r="P212" i="15"/>
  <c r="U212" i="15" s="1"/>
  <c r="G215" i="15"/>
  <c r="G266" i="15"/>
  <c r="O266" i="15"/>
  <c r="P791" i="5"/>
  <c r="O791" i="5"/>
  <c r="O100" i="16"/>
  <c r="S100" i="16" s="1"/>
  <c r="N130" i="16"/>
  <c r="G130" i="16"/>
  <c r="O179" i="16"/>
  <c r="S179" i="16" s="1"/>
  <c r="P1499" i="5"/>
  <c r="O1499" i="5"/>
  <c r="G236" i="16"/>
  <c r="AG38" i="17"/>
  <c r="AI38" i="17" s="1"/>
  <c r="V53" i="17"/>
  <c r="G53" i="17"/>
  <c r="H54" i="17" s="1"/>
  <c r="H96" i="17"/>
  <c r="N19" i="3"/>
  <c r="P140" i="5"/>
  <c r="O140" i="5"/>
  <c r="P223" i="5"/>
  <c r="O223" i="5"/>
  <c r="P249" i="5"/>
  <c r="O249" i="5"/>
  <c r="P324" i="5"/>
  <c r="O324" i="5"/>
  <c r="P380" i="5"/>
  <c r="O380" i="5"/>
  <c r="P404" i="5"/>
  <c r="O404" i="5"/>
  <c r="P409" i="5"/>
  <c r="O409" i="5"/>
  <c r="P484" i="5"/>
  <c r="O484" i="5"/>
  <c r="O1001" i="5"/>
  <c r="O1007" i="5"/>
  <c r="O1222" i="5"/>
  <c r="O1508" i="5"/>
  <c r="L28" i="14"/>
  <c r="S34" i="14"/>
  <c r="L41" i="14"/>
  <c r="S43" i="14"/>
  <c r="S46" i="14"/>
  <c r="L93" i="14"/>
  <c r="S102" i="14"/>
  <c r="L118" i="14"/>
  <c r="S158" i="14"/>
  <c r="P57" i="15"/>
  <c r="U57" i="15" s="1"/>
  <c r="P56" i="15"/>
  <c r="U56" i="15" s="1"/>
  <c r="P77" i="15"/>
  <c r="U77" i="15" s="1"/>
  <c r="P152" i="15"/>
  <c r="U152" i="15" s="1"/>
  <c r="O161" i="15"/>
  <c r="G161" i="15"/>
  <c r="O250" i="15"/>
  <c r="P1039" i="5"/>
  <c r="O1039" i="5"/>
  <c r="H270" i="15"/>
  <c r="M270" i="15" s="1"/>
  <c r="G80" i="16"/>
  <c r="N80" i="16"/>
  <c r="O81" i="16" s="1"/>
  <c r="S81" i="16" s="1"/>
  <c r="H85" i="16"/>
  <c r="L85" i="16" s="1"/>
  <c r="G100" i="16"/>
  <c r="H208" i="16"/>
  <c r="L208" i="16" s="1"/>
  <c r="G225" i="16"/>
  <c r="O230" i="16"/>
  <c r="S230" i="16" s="1"/>
  <c r="O1312" i="5"/>
  <c r="P1312" i="5"/>
  <c r="W28" i="17"/>
  <c r="W111" i="17"/>
  <c r="W120" i="17"/>
  <c r="P260" i="5"/>
  <c r="O260" i="5"/>
  <c r="P332" i="5"/>
  <c r="O332" i="5"/>
  <c r="P518" i="5"/>
  <c r="O518" i="5"/>
  <c r="P252" i="15"/>
  <c r="U252" i="15" s="1"/>
  <c r="P253" i="15"/>
  <c r="U253" i="15" s="1"/>
  <c r="P693" i="5"/>
  <c r="O693" i="5"/>
  <c r="L80" i="14"/>
  <c r="L198" i="14"/>
  <c r="L256" i="14"/>
  <c r="H242" i="16"/>
  <c r="L242" i="16" s="1"/>
  <c r="O1729" i="5"/>
  <c r="P1729" i="5"/>
  <c r="W178" i="17"/>
  <c r="H221" i="17"/>
  <c r="H220" i="17"/>
  <c r="W239" i="17"/>
  <c r="W240" i="17"/>
  <c r="S265" i="17"/>
  <c r="R265" i="17"/>
  <c r="T265" i="17" s="1"/>
  <c r="O40" i="5"/>
  <c r="O213" i="5"/>
  <c r="O232" i="5"/>
  <c r="P519" i="5"/>
  <c r="O519" i="5"/>
  <c r="P1174" i="5"/>
  <c r="O1507" i="5"/>
  <c r="S163" i="14"/>
  <c r="O21" i="16"/>
  <c r="S21" i="16" s="1"/>
  <c r="O22" i="16"/>
  <c r="S22" i="16" s="1"/>
  <c r="N141" i="16"/>
  <c r="S160" i="17"/>
  <c r="R160" i="17"/>
  <c r="T160" i="17" s="1"/>
  <c r="H247" i="17"/>
  <c r="H248" i="17"/>
  <c r="O1514" i="5"/>
  <c r="P1514" i="5"/>
  <c r="AH48" i="17"/>
  <c r="AG48" i="17"/>
  <c r="AI48" i="17" s="1"/>
  <c r="O50" i="5"/>
  <c r="P68" i="5"/>
  <c r="O68" i="5"/>
  <c r="P116" i="5"/>
  <c r="O116" i="5"/>
  <c r="O440" i="5"/>
  <c r="H227" i="15"/>
  <c r="M227" i="15" s="1"/>
  <c r="G259" i="15"/>
  <c r="O259" i="15"/>
  <c r="H141" i="16"/>
  <c r="L141" i="16" s="1"/>
  <c r="N205" i="16"/>
  <c r="G205" i="16"/>
  <c r="N235" i="16"/>
  <c r="G235" i="16"/>
  <c r="O271" i="16"/>
  <c r="S271" i="16" s="1"/>
  <c r="V25" i="17"/>
  <c r="G25" i="17"/>
  <c r="H190" i="17"/>
  <c r="H191" i="17"/>
  <c r="S251" i="17"/>
  <c r="R251" i="17"/>
  <c r="T251" i="17" s="1"/>
  <c r="O28" i="3"/>
  <c r="N28" i="3"/>
  <c r="O139" i="5"/>
  <c r="P501" i="5"/>
  <c r="L127" i="14"/>
  <c r="L192" i="14"/>
  <c r="O940" i="5"/>
  <c r="P940" i="5"/>
  <c r="G167" i="15"/>
  <c r="P1690" i="5"/>
  <c r="O1690" i="5"/>
  <c r="AG132" i="17"/>
  <c r="AH132" i="17"/>
  <c r="W227" i="17"/>
  <c r="P346" i="5"/>
  <c r="O346" i="5"/>
  <c r="P413" i="5"/>
  <c r="L164" i="14"/>
  <c r="H92" i="15"/>
  <c r="M92" i="15" s="1"/>
  <c r="P998" i="5"/>
  <c r="O998" i="5"/>
  <c r="O122" i="16"/>
  <c r="S122" i="16" s="1"/>
  <c r="G272" i="16"/>
  <c r="N272" i="16"/>
  <c r="O273" i="16" s="1"/>
  <c r="S273" i="16" s="1"/>
  <c r="AH154" i="17"/>
  <c r="AG154" i="17"/>
  <c r="AI154" i="17" s="1"/>
  <c r="P468" i="5"/>
  <c r="O468" i="5"/>
  <c r="P684" i="5"/>
  <c r="O684" i="5"/>
  <c r="P933" i="5"/>
  <c r="O933" i="5"/>
  <c r="L38" i="14"/>
  <c r="P57" i="5"/>
  <c r="O57" i="5"/>
  <c r="P95" i="5"/>
  <c r="O95" i="5"/>
  <c r="S218" i="14"/>
  <c r="O481" i="5"/>
  <c r="P481" i="5"/>
  <c r="N55" i="3"/>
  <c r="O9" i="5"/>
  <c r="O37" i="5"/>
  <c r="O210" i="5"/>
  <c r="O214" i="5"/>
  <c r="O229" i="5"/>
  <c r="O233" i="5"/>
  <c r="P245" i="5"/>
  <c r="O245" i="5"/>
  <c r="O371" i="5"/>
  <c r="P647" i="5"/>
  <c r="O647" i="5"/>
  <c r="P653" i="5"/>
  <c r="O674" i="5"/>
  <c r="O690" i="5"/>
  <c r="O853" i="5"/>
  <c r="P876" i="5"/>
  <c r="P946" i="5"/>
  <c r="O1069" i="5"/>
  <c r="O1529" i="5"/>
  <c r="O1648" i="5"/>
  <c r="O2056" i="5"/>
  <c r="L32" i="14"/>
  <c r="P238" i="15"/>
  <c r="U238" i="15" s="1"/>
  <c r="G248" i="15"/>
  <c r="G69" i="16"/>
  <c r="O74" i="16"/>
  <c r="S74" i="16" s="1"/>
  <c r="O75" i="16"/>
  <c r="S75" i="16" s="1"/>
  <c r="N101" i="16"/>
  <c r="G101" i="16"/>
  <c r="O105" i="16"/>
  <c r="S105" i="16" s="1"/>
  <c r="O106" i="16"/>
  <c r="S106" i="16" s="1"/>
  <c r="G249" i="16"/>
  <c r="R43" i="17"/>
  <c r="T43" i="17" s="1"/>
  <c r="H79" i="17"/>
  <c r="P170" i="5"/>
  <c r="O170" i="5"/>
  <c r="P365" i="5"/>
  <c r="O365" i="5"/>
  <c r="P435" i="5"/>
  <c r="O435" i="5"/>
  <c r="K28" i="10"/>
  <c r="L64" i="14"/>
  <c r="G26" i="15"/>
  <c r="O26" i="15"/>
  <c r="H148" i="17"/>
  <c r="H167" i="17"/>
  <c r="H168" i="17"/>
  <c r="AH177" i="17"/>
  <c r="AG177" i="17"/>
  <c r="AI177" i="17" s="1"/>
  <c r="W197" i="17"/>
  <c r="W198" i="17"/>
  <c r="T202" i="17"/>
  <c r="S208" i="17"/>
  <c r="R208" i="17"/>
  <c r="T208" i="17" s="1"/>
  <c r="AI219" i="17"/>
  <c r="S226" i="17"/>
  <c r="R226" i="17"/>
  <c r="AH268" i="17"/>
  <c r="AG268" i="17"/>
  <c r="P208" i="5"/>
  <c r="O208" i="5"/>
  <c r="P356" i="5"/>
  <c r="O356" i="5"/>
  <c r="O1037" i="5"/>
  <c r="R12" i="13"/>
  <c r="Q12" i="13"/>
  <c r="L83" i="14"/>
  <c r="P167" i="15"/>
  <c r="U167" i="15" s="1"/>
  <c r="P733" i="5"/>
  <c r="O733" i="5"/>
  <c r="L55" i="14"/>
  <c r="L96" i="14"/>
  <c r="S123" i="14"/>
  <c r="O255" i="16"/>
  <c r="S255" i="16" s="1"/>
  <c r="G11" i="17"/>
  <c r="W72" i="17"/>
  <c r="W73" i="17"/>
  <c r="S178" i="17"/>
  <c r="R178" i="17"/>
  <c r="AH220" i="17"/>
  <c r="AG220" i="17"/>
  <c r="AI220" i="17" s="1"/>
  <c r="AH257" i="17"/>
  <c r="AG257" i="17"/>
  <c r="P228" i="5"/>
  <c r="O228" i="5"/>
  <c r="P532" i="5"/>
  <c r="O532" i="5"/>
  <c r="R20" i="13"/>
  <c r="Q20" i="13"/>
  <c r="S20" i="13" s="1"/>
  <c r="S176" i="14"/>
  <c r="O737" i="5"/>
  <c r="P737" i="5"/>
  <c r="G100" i="17"/>
  <c r="W149" i="17"/>
  <c r="H173" i="17"/>
  <c r="H172" i="17"/>
  <c r="H179" i="17"/>
  <c r="W191" i="17"/>
  <c r="W192" i="17"/>
  <c r="S203" i="17"/>
  <c r="R203" i="17"/>
  <c r="T203" i="17" s="1"/>
  <c r="S209" i="17"/>
  <c r="R209" i="17"/>
  <c r="T209" i="17" s="1"/>
  <c r="S217" i="17"/>
  <c r="R217" i="17"/>
  <c r="W222" i="17"/>
  <c r="W221" i="17"/>
  <c r="W228" i="17"/>
  <c r="W258" i="17"/>
  <c r="H270" i="17"/>
  <c r="H271" i="17"/>
  <c r="P182" i="5"/>
  <c r="O182" i="5"/>
  <c r="O309" i="5"/>
  <c r="P309" i="5"/>
  <c r="P375" i="5"/>
  <c r="O375" i="5"/>
  <c r="O473" i="5"/>
  <c r="P473" i="5"/>
  <c r="L35" i="14"/>
  <c r="L81" i="14"/>
  <c r="S99" i="14"/>
  <c r="P132" i="5"/>
  <c r="O132" i="5"/>
  <c r="P227" i="5"/>
  <c r="O227" i="5"/>
  <c r="P79" i="15"/>
  <c r="U79" i="15" s="1"/>
  <c r="O607" i="5"/>
  <c r="P607" i="5"/>
  <c r="H121" i="15"/>
  <c r="M121" i="15" s="1"/>
  <c r="P204" i="15"/>
  <c r="U204" i="15" s="1"/>
  <c r="P248" i="15"/>
  <c r="U248" i="15" s="1"/>
  <c r="P249" i="15"/>
  <c r="U249" i="15" s="1"/>
  <c r="O69" i="16"/>
  <c r="S69" i="16" s="1"/>
  <c r="H74" i="16"/>
  <c r="L74" i="16" s="1"/>
  <c r="H90" i="16"/>
  <c r="L90" i="16" s="1"/>
  <c r="O249" i="16"/>
  <c r="S249" i="16" s="1"/>
  <c r="H28" i="17"/>
  <c r="H34" i="17"/>
  <c r="V90" i="17"/>
  <c r="G90" i="17"/>
  <c r="P76" i="5"/>
  <c r="O76" i="5"/>
  <c r="P118" i="5"/>
  <c r="O118" i="5"/>
  <c r="P178" i="5"/>
  <c r="O178" i="5"/>
  <c r="P289" i="5"/>
  <c r="P343" i="5"/>
  <c r="O343" i="5"/>
  <c r="O490" i="5"/>
  <c r="P947" i="5"/>
  <c r="P1195" i="5"/>
  <c r="O1195" i="5"/>
  <c r="P1555" i="5"/>
  <c r="O67" i="15"/>
  <c r="H211" i="15"/>
  <c r="M211" i="15" s="1"/>
  <c r="P245" i="15"/>
  <c r="U245" i="15" s="1"/>
  <c r="G64" i="16"/>
  <c r="N64" i="16"/>
  <c r="H203" i="16"/>
  <c r="L203" i="16" s="1"/>
  <c r="O226" i="16"/>
  <c r="S226" i="16" s="1"/>
  <c r="W21" i="17"/>
  <c r="W34" i="17"/>
  <c r="P957" i="5"/>
  <c r="O957" i="5"/>
  <c r="H83" i="15"/>
  <c r="M83" i="15" s="1"/>
  <c r="P206" i="15"/>
  <c r="U206" i="15" s="1"/>
  <c r="H220" i="15"/>
  <c r="M220" i="15" s="1"/>
  <c r="H254" i="15"/>
  <c r="M254" i="15" s="1"/>
  <c r="N162" i="16"/>
  <c r="G162" i="16"/>
  <c r="O221" i="16"/>
  <c r="S221" i="16" s="1"/>
  <c r="O231" i="16"/>
  <c r="S231" i="16" s="1"/>
  <c r="R139" i="17"/>
  <c r="S139" i="17"/>
  <c r="V150" i="17"/>
  <c r="G150" i="17"/>
  <c r="AH172" i="17"/>
  <c r="AG172" i="17"/>
  <c r="AI172" i="17" s="1"/>
  <c r="W179" i="17"/>
  <c r="H199" i="17"/>
  <c r="H200" i="17"/>
  <c r="AH209" i="17"/>
  <c r="AG209" i="17"/>
  <c r="AI209" i="17" s="1"/>
  <c r="W229" i="17"/>
  <c r="W230" i="17"/>
  <c r="T234" i="17"/>
  <c r="S240" i="17"/>
  <c r="R240" i="17"/>
  <c r="T240" i="17" s="1"/>
  <c r="AI251" i="17"/>
  <c r="S258" i="17"/>
  <c r="R258" i="17"/>
  <c r="T258" i="17" s="1"/>
  <c r="P4" i="5"/>
  <c r="O4" i="5"/>
  <c r="P212" i="5"/>
  <c r="O212" i="5"/>
  <c r="P241" i="5"/>
  <c r="O443" i="5"/>
  <c r="O507" i="5"/>
  <c r="O1207" i="5"/>
  <c r="O1225" i="5"/>
  <c r="P1504" i="5"/>
  <c r="O1504" i="5"/>
  <c r="O1544" i="5"/>
  <c r="S22" i="14"/>
  <c r="S222" i="14"/>
  <c r="S232" i="14"/>
  <c r="O99" i="15"/>
  <c r="G99" i="15"/>
  <c r="O105" i="15"/>
  <c r="P106" i="15" s="1"/>
  <c r="U106" i="15" s="1"/>
  <c r="G105" i="15"/>
  <c r="P158" i="15"/>
  <c r="U158" i="15" s="1"/>
  <c r="H176" i="15"/>
  <c r="M176" i="15" s="1"/>
  <c r="P205" i="15"/>
  <c r="U205" i="15" s="1"/>
  <c r="M223" i="15"/>
  <c r="P246" i="15"/>
  <c r="U246" i="15" s="1"/>
  <c r="P272" i="15"/>
  <c r="U272" i="15" s="1"/>
  <c r="H17" i="16"/>
  <c r="L17" i="16" s="1"/>
  <c r="H61" i="16"/>
  <c r="L61" i="16" s="1"/>
  <c r="O168" i="16"/>
  <c r="S168" i="16" s="1"/>
  <c r="O173" i="16"/>
  <c r="S173" i="16" s="1"/>
  <c r="H196" i="16"/>
  <c r="L196" i="16" s="1"/>
  <c r="N211" i="16"/>
  <c r="G211" i="16"/>
  <c r="G221" i="16"/>
  <c r="G232" i="16"/>
  <c r="N232" i="16"/>
  <c r="O250" i="16"/>
  <c r="S250" i="16" s="1"/>
  <c r="O251" i="16"/>
  <c r="S251" i="16" s="1"/>
  <c r="R113" i="17"/>
  <c r="T113" i="17" s="1"/>
  <c r="P148" i="5"/>
  <c r="O148" i="5"/>
  <c r="P388" i="5"/>
  <c r="O388" i="5"/>
  <c r="P420" i="5"/>
  <c r="O420" i="5"/>
  <c r="P500" i="5"/>
  <c r="O500" i="5"/>
  <c r="O1212" i="5"/>
  <c r="P1212" i="5"/>
  <c r="P1322" i="5"/>
  <c r="O1322" i="5"/>
  <c r="O19" i="11"/>
  <c r="T19" i="11" s="1"/>
  <c r="O20" i="11"/>
  <c r="T20" i="11" s="1"/>
  <c r="G16" i="12"/>
  <c r="K16" i="12" s="1"/>
  <c r="G17" i="12"/>
  <c r="K17" i="12" s="1"/>
  <c r="S229" i="14"/>
  <c r="P39" i="15"/>
  <c r="U39" i="15" s="1"/>
  <c r="P40" i="15"/>
  <c r="U40" i="15" s="1"/>
  <c r="U108" i="15"/>
  <c r="H112" i="15"/>
  <c r="M112" i="15" s="1"/>
  <c r="H111" i="15"/>
  <c r="M111" i="15" s="1"/>
  <c r="M153" i="15"/>
  <c r="M217" i="15"/>
  <c r="H243" i="15"/>
  <c r="M243" i="15" s="1"/>
  <c r="O39" i="16"/>
  <c r="S39" i="16" s="1"/>
  <c r="O38" i="16"/>
  <c r="S38" i="16" s="1"/>
  <c r="O157" i="16"/>
  <c r="S157" i="16" s="1"/>
  <c r="O158" i="16"/>
  <c r="S158" i="16" s="1"/>
  <c r="H163" i="16"/>
  <c r="L163" i="16" s="1"/>
  <c r="O227" i="16"/>
  <c r="S227" i="16" s="1"/>
  <c r="H240" i="16"/>
  <c r="L240" i="16" s="1"/>
  <c r="G250" i="16"/>
  <c r="W40" i="17"/>
  <c r="P372" i="5"/>
  <c r="O372" i="5"/>
  <c r="P276" i="5"/>
  <c r="O276" i="5"/>
  <c r="P321" i="5"/>
  <c r="P455" i="5"/>
  <c r="O455" i="5"/>
  <c r="P644" i="5"/>
  <c r="O644" i="5"/>
  <c r="P1292" i="5"/>
  <c r="O1292" i="5"/>
  <c r="N17" i="12"/>
  <c r="R17" i="12" s="1"/>
  <c r="N16" i="12"/>
  <c r="R16" i="12" s="1"/>
  <c r="AG14" i="13"/>
  <c r="AF14" i="13"/>
  <c r="AH20" i="13"/>
  <c r="H237" i="15"/>
  <c r="M237" i="15" s="1"/>
  <c r="H238" i="15"/>
  <c r="M238" i="15" s="1"/>
  <c r="M246" i="15"/>
  <c r="P1366" i="5"/>
  <c r="O1366" i="5"/>
  <c r="H140" i="16"/>
  <c r="L140" i="16" s="1"/>
  <c r="O145" i="16"/>
  <c r="S145" i="16" s="1"/>
  <c r="H158" i="16"/>
  <c r="L158" i="16" s="1"/>
  <c r="H157" i="16"/>
  <c r="L157" i="16" s="1"/>
  <c r="H181" i="16"/>
  <c r="L181" i="16" s="1"/>
  <c r="H212" i="16"/>
  <c r="L212" i="16" s="1"/>
  <c r="H213" i="16"/>
  <c r="L213" i="16" s="1"/>
  <c r="V84" i="17"/>
  <c r="G84" i="17"/>
  <c r="W104" i="17"/>
  <c r="AH113" i="17"/>
  <c r="AG113" i="17"/>
  <c r="AI113" i="17" s="1"/>
  <c r="P36" i="5"/>
  <c r="O36" i="5"/>
  <c r="P65" i="5"/>
  <c r="O122" i="5"/>
  <c r="P129" i="5"/>
  <c r="O362" i="5"/>
  <c r="P436" i="5"/>
  <c r="O436" i="5"/>
  <c r="P1457" i="5"/>
  <c r="O1457" i="5"/>
  <c r="D27" i="13"/>
  <c r="D27" i="11"/>
  <c r="S18" i="13"/>
  <c r="H84" i="15"/>
  <c r="M84" i="15" s="1"/>
  <c r="U102" i="15"/>
  <c r="P121" i="15"/>
  <c r="U121" i="15" s="1"/>
  <c r="P122" i="15"/>
  <c r="U122" i="15" s="1"/>
  <c r="O139" i="15"/>
  <c r="G139" i="15"/>
  <c r="M142" i="15"/>
  <c r="H194" i="15"/>
  <c r="M194" i="15" s="1"/>
  <c r="P197" i="15"/>
  <c r="U197" i="15" s="1"/>
  <c r="N110" i="16"/>
  <c r="G110" i="16"/>
  <c r="O164" i="16"/>
  <c r="S164" i="16" s="1"/>
  <c r="O165" i="16"/>
  <c r="S165" i="16" s="1"/>
  <c r="P1511" i="5"/>
  <c r="O1511" i="5"/>
  <c r="AH37" i="17"/>
  <c r="AG37" i="17"/>
  <c r="AI37" i="17" s="1"/>
  <c r="W45" i="17"/>
  <c r="T55" i="17"/>
  <c r="S104" i="17"/>
  <c r="R104" i="17"/>
  <c r="T104" i="17" s="1"/>
  <c r="T12" i="11"/>
  <c r="L11" i="14"/>
  <c r="S219" i="14"/>
  <c r="S226" i="14"/>
  <c r="G65" i="15"/>
  <c r="O65" i="15"/>
  <c r="P184" i="15"/>
  <c r="U184" i="15" s="1"/>
  <c r="O267" i="15"/>
  <c r="G267" i="15"/>
  <c r="O26" i="16"/>
  <c r="S26" i="16" s="1"/>
  <c r="O27" i="16"/>
  <c r="S27" i="16" s="1"/>
  <c r="O78" i="16"/>
  <c r="S78" i="16" s="1"/>
  <c r="O132" i="16"/>
  <c r="S132" i="16" s="1"/>
  <c r="R39" i="17"/>
  <c r="T39" i="17" s="1"/>
  <c r="S39" i="17"/>
  <c r="V106" i="17"/>
  <c r="G106" i="17"/>
  <c r="H107" i="17" s="1"/>
  <c r="H125" i="17"/>
  <c r="H124" i="17"/>
  <c r="G143" i="17"/>
  <c r="V143" i="17"/>
  <c r="O2008" i="5"/>
  <c r="P2008" i="5"/>
  <c r="R19" i="13"/>
  <c r="Q19" i="13"/>
  <c r="S19" i="13" s="1"/>
  <c r="S203" i="14"/>
  <c r="L239" i="14"/>
  <c r="L248" i="14"/>
  <c r="P98" i="15"/>
  <c r="U98" i="15" s="1"/>
  <c r="H122" i="15"/>
  <c r="M122" i="15" s="1"/>
  <c r="H148" i="15"/>
  <c r="M148" i="15" s="1"/>
  <c r="P151" i="15"/>
  <c r="U151" i="15" s="1"/>
  <c r="P172" i="15"/>
  <c r="U172" i="15" s="1"/>
  <c r="P171" i="15"/>
  <c r="U171" i="15" s="1"/>
  <c r="O199" i="15"/>
  <c r="G199" i="15"/>
  <c r="P235" i="15"/>
  <c r="U235" i="15" s="1"/>
  <c r="H79" i="16"/>
  <c r="L79" i="16" s="1"/>
  <c r="H78" i="16"/>
  <c r="L78" i="16" s="1"/>
  <c r="H132" i="16"/>
  <c r="L132" i="16" s="1"/>
  <c r="O178" i="16"/>
  <c r="S178" i="16" s="1"/>
  <c r="O247" i="16"/>
  <c r="S247" i="16" s="1"/>
  <c r="O246" i="16"/>
  <c r="S246" i="16" s="1"/>
  <c r="O266" i="16"/>
  <c r="S266" i="16" s="1"/>
  <c r="W23" i="17"/>
  <c r="W32" i="17"/>
  <c r="H38" i="17"/>
  <c r="H49" i="17"/>
  <c r="W96" i="17"/>
  <c r="H101" i="17"/>
  <c r="AH117" i="17"/>
  <c r="AG117" i="17"/>
  <c r="AI117" i="17" s="1"/>
  <c r="AG19" i="13"/>
  <c r="AF19" i="13"/>
  <c r="AH19" i="13" s="1"/>
  <c r="S91" i="14"/>
  <c r="S104" i="14"/>
  <c r="L120" i="14"/>
  <c r="S150" i="14"/>
  <c r="S216" i="14"/>
  <c r="M41" i="15"/>
  <c r="O48" i="15"/>
  <c r="G48" i="15"/>
  <c r="O119" i="15"/>
  <c r="G119" i="15"/>
  <c r="H151" i="15"/>
  <c r="M151" i="15" s="1"/>
  <c r="H152" i="15"/>
  <c r="M152" i="15" s="1"/>
  <c r="P185" i="15"/>
  <c r="U185" i="15" s="1"/>
  <c r="P186" i="15"/>
  <c r="U186" i="15" s="1"/>
  <c r="P244" i="15"/>
  <c r="U244" i="15" s="1"/>
  <c r="N36" i="16"/>
  <c r="G36" i="16"/>
  <c r="O126" i="16"/>
  <c r="S126" i="16" s="1"/>
  <c r="O148" i="16"/>
  <c r="S148" i="16" s="1"/>
  <c r="O149" i="16"/>
  <c r="S149" i="16" s="1"/>
  <c r="O1550" i="5"/>
  <c r="P1550" i="5"/>
  <c r="T62" i="17"/>
  <c r="W101" i="17"/>
  <c r="T111" i="17"/>
  <c r="S101" i="14"/>
  <c r="L207" i="14"/>
  <c r="H81" i="15"/>
  <c r="M81" i="15" s="1"/>
  <c r="H189" i="15"/>
  <c r="M189" i="15" s="1"/>
  <c r="H188" i="15"/>
  <c r="M188" i="15" s="1"/>
  <c r="P190" i="15"/>
  <c r="U190" i="15" s="1"/>
  <c r="P191" i="15"/>
  <c r="U191" i="15" s="1"/>
  <c r="P216" i="15"/>
  <c r="U216" i="15" s="1"/>
  <c r="G232" i="15"/>
  <c r="H233" i="15" s="1"/>
  <c r="M233" i="15" s="1"/>
  <c r="O232" i="15"/>
  <c r="M235" i="15"/>
  <c r="H245" i="15"/>
  <c r="M245" i="15" s="1"/>
  <c r="H244" i="15"/>
  <c r="M244" i="15" s="1"/>
  <c r="H268" i="15"/>
  <c r="M268" i="15" s="1"/>
  <c r="N62" i="16"/>
  <c r="G62" i="16"/>
  <c r="H126" i="16"/>
  <c r="L126" i="16" s="1"/>
  <c r="H127" i="16"/>
  <c r="L127" i="16" s="1"/>
  <c r="P1219" i="5"/>
  <c r="O1219" i="5"/>
  <c r="P1493" i="5"/>
  <c r="O1493" i="5"/>
  <c r="P1270" i="5"/>
  <c r="O1270" i="5"/>
  <c r="G256" i="16"/>
  <c r="N256" i="16"/>
  <c r="R23" i="17"/>
  <c r="S23" i="17"/>
  <c r="W49" i="17"/>
  <c r="W50" i="17"/>
  <c r="H97" i="17"/>
  <c r="O14" i="11"/>
  <c r="T14" i="11" s="1"/>
  <c r="L97" i="14"/>
  <c r="S202" i="14"/>
  <c r="P18" i="15"/>
  <c r="U18" i="15" s="1"/>
  <c r="P23" i="15"/>
  <c r="U23" i="15" s="1"/>
  <c r="H52" i="15"/>
  <c r="M52" i="15" s="1"/>
  <c r="P130" i="15"/>
  <c r="U130" i="15" s="1"/>
  <c r="G46" i="16"/>
  <c r="N46" i="16"/>
  <c r="H51" i="16"/>
  <c r="L51" i="16" s="1"/>
  <c r="O121" i="16"/>
  <c r="S121" i="16" s="1"/>
  <c r="O137" i="16"/>
  <c r="S137" i="16" s="1"/>
  <c r="G190" i="16"/>
  <c r="N190" i="16"/>
  <c r="O214" i="16"/>
  <c r="S214" i="16" s="1"/>
  <c r="G238" i="16"/>
  <c r="N238" i="16"/>
  <c r="H257" i="16"/>
  <c r="L257" i="16" s="1"/>
  <c r="G18" i="17"/>
  <c r="V18" i="17"/>
  <c r="G35" i="17"/>
  <c r="V35" i="17"/>
  <c r="S58" i="17"/>
  <c r="R58" i="17"/>
  <c r="W64" i="17"/>
  <c r="AH81" i="17"/>
  <c r="AG81" i="17"/>
  <c r="AI81" i="17" s="1"/>
  <c r="S11" i="14"/>
  <c r="S62" i="14"/>
  <c r="L228" i="14"/>
  <c r="H18" i="15"/>
  <c r="M18" i="15" s="1"/>
  <c r="P113" i="15"/>
  <c r="U113" i="15" s="1"/>
  <c r="H116" i="15"/>
  <c r="M116" i="15" s="1"/>
  <c r="H117" i="15"/>
  <c r="M117" i="15" s="1"/>
  <c r="H127" i="15"/>
  <c r="M127" i="15" s="1"/>
  <c r="H198" i="15"/>
  <c r="M198" i="15" s="1"/>
  <c r="H197" i="15"/>
  <c r="M197" i="15" s="1"/>
  <c r="P227" i="15"/>
  <c r="U227" i="15" s="1"/>
  <c r="P233" i="15"/>
  <c r="U233" i="15" s="1"/>
  <c r="G263" i="15"/>
  <c r="O263" i="15"/>
  <c r="P264" i="15" s="1"/>
  <c r="U264" i="15" s="1"/>
  <c r="O93" i="16"/>
  <c r="S93" i="16" s="1"/>
  <c r="G121" i="16"/>
  <c r="H133" i="16"/>
  <c r="L133" i="16" s="1"/>
  <c r="G137" i="16"/>
  <c r="H199" i="16"/>
  <c r="L199" i="16" s="1"/>
  <c r="O213" i="16"/>
  <c r="S213" i="16" s="1"/>
  <c r="H273" i="16"/>
  <c r="L273" i="16" s="1"/>
  <c r="H274" i="16"/>
  <c r="L274" i="16" s="1"/>
  <c r="W22" i="17"/>
  <c r="AH31" i="17"/>
  <c r="AG31" i="17"/>
  <c r="AI31" i="17" s="1"/>
  <c r="R42" i="17"/>
  <c r="T42" i="17" s="1"/>
  <c r="H63" i="17"/>
  <c r="G81" i="17"/>
  <c r="G16" i="11"/>
  <c r="L16" i="11" s="1"/>
  <c r="G15" i="11"/>
  <c r="L15" i="11" s="1"/>
  <c r="S174" i="14"/>
  <c r="P45" i="15"/>
  <c r="U45" i="15" s="1"/>
  <c r="P44" i="15"/>
  <c r="U44" i="15" s="1"/>
  <c r="P66" i="15"/>
  <c r="U66" i="15" s="1"/>
  <c r="P71" i="15"/>
  <c r="U71" i="15" s="1"/>
  <c r="P104" i="15"/>
  <c r="U104" i="15" s="1"/>
  <c r="H114" i="15"/>
  <c r="M114" i="15" s="1"/>
  <c r="P124" i="15"/>
  <c r="U124" i="15" s="1"/>
  <c r="P202" i="15"/>
  <c r="U202" i="15" s="1"/>
  <c r="H234" i="15"/>
  <c r="M234" i="15" s="1"/>
  <c r="H242" i="15"/>
  <c r="M242" i="15" s="1"/>
  <c r="H93" i="16"/>
  <c r="L93" i="16" s="1"/>
  <c r="O98" i="16"/>
  <c r="S98" i="16" s="1"/>
  <c r="N107" i="16"/>
  <c r="G107" i="16"/>
  <c r="H172" i="16"/>
  <c r="L172" i="16" s="1"/>
  <c r="N185" i="16"/>
  <c r="O186" i="16" s="1"/>
  <c r="S186" i="16" s="1"/>
  <c r="G185" i="16"/>
  <c r="H219" i="16"/>
  <c r="L219" i="16" s="1"/>
  <c r="H264" i="16"/>
  <c r="L264" i="16" s="1"/>
  <c r="W36" i="17"/>
  <c r="S65" i="17"/>
  <c r="R65" i="17"/>
  <c r="AH115" i="17"/>
  <c r="AG115" i="17"/>
  <c r="AI115" i="17" s="1"/>
  <c r="H131" i="17"/>
  <c r="H132" i="17"/>
  <c r="G18" i="11"/>
  <c r="L18" i="11" s="1"/>
  <c r="F29" i="13"/>
  <c r="S72" i="14"/>
  <c r="L113" i="14"/>
  <c r="S125" i="14"/>
  <c r="L135" i="14"/>
  <c r="S171" i="14"/>
  <c r="S267" i="14"/>
  <c r="G44" i="15"/>
  <c r="G47" i="15"/>
  <c r="G55" i="15"/>
  <c r="O55" i="15"/>
  <c r="G66" i="15"/>
  <c r="P92" i="15"/>
  <c r="U92" i="15" s="1"/>
  <c r="H94" i="15"/>
  <c r="M94" i="15" s="1"/>
  <c r="H95" i="15"/>
  <c r="M95" i="15" s="1"/>
  <c r="P111" i="15"/>
  <c r="U111" i="15" s="1"/>
  <c r="H113" i="15"/>
  <c r="M113" i="15" s="1"/>
  <c r="P141" i="15"/>
  <c r="U141" i="15" s="1"/>
  <c r="P149" i="15"/>
  <c r="U149" i="15" s="1"/>
  <c r="H157" i="15"/>
  <c r="M157" i="15" s="1"/>
  <c r="H158" i="15"/>
  <c r="M158" i="15" s="1"/>
  <c r="O230" i="15"/>
  <c r="G230" i="15"/>
  <c r="P236" i="15"/>
  <c r="U236" i="15" s="1"/>
  <c r="O34" i="16"/>
  <c r="S34" i="16" s="1"/>
  <c r="O33" i="16"/>
  <c r="S33" i="16" s="1"/>
  <c r="H47" i="16"/>
  <c r="L47" i="16" s="1"/>
  <c r="N52" i="16"/>
  <c r="N65" i="16"/>
  <c r="G65" i="16"/>
  <c r="H99" i="16"/>
  <c r="L99" i="16" s="1"/>
  <c r="O117" i="16"/>
  <c r="S117" i="16" s="1"/>
  <c r="H122" i="16"/>
  <c r="L122" i="16" s="1"/>
  <c r="O133" i="16"/>
  <c r="S133" i="16" s="1"/>
  <c r="N166" i="16"/>
  <c r="H214" i="16"/>
  <c r="L214" i="16" s="1"/>
  <c r="O223" i="16"/>
  <c r="S223" i="16" s="1"/>
  <c r="O243" i="16"/>
  <c r="S243" i="16" s="1"/>
  <c r="G258" i="16"/>
  <c r="G36" i="17"/>
  <c r="AG58" i="17"/>
  <c r="AI58" i="17" s="1"/>
  <c r="AH65" i="17"/>
  <c r="AG65" i="17"/>
  <c r="AI65" i="17" s="1"/>
  <c r="AG78" i="17"/>
  <c r="AH78" i="17"/>
  <c r="H86" i="17"/>
  <c r="H87" i="17"/>
  <c r="S99" i="17"/>
  <c r="R99" i="17"/>
  <c r="T99" i="17" s="1"/>
  <c r="T120" i="17"/>
  <c r="AG125" i="17"/>
  <c r="AH125" i="17"/>
  <c r="V46" i="17"/>
  <c r="G46" i="17"/>
  <c r="V56" i="17"/>
  <c r="G56" i="17"/>
  <c r="H80" i="17"/>
  <c r="AH86" i="17"/>
  <c r="AG86" i="17"/>
  <c r="AI86" i="17" s="1"/>
  <c r="H152" i="17"/>
  <c r="D21" i="13"/>
  <c r="M20" i="10"/>
  <c r="D22" i="12"/>
  <c r="F29" i="12"/>
  <c r="M29" i="12"/>
  <c r="G13" i="13"/>
  <c r="G14" i="13"/>
  <c r="L15" i="14"/>
  <c r="L24" i="14"/>
  <c r="L195" i="14"/>
  <c r="L247" i="14"/>
  <c r="L271" i="14"/>
  <c r="H77" i="15"/>
  <c r="M77" i="15" s="1"/>
  <c r="H78" i="15"/>
  <c r="M78" i="15" s="1"/>
  <c r="M93" i="15"/>
  <c r="P114" i="15"/>
  <c r="U114" i="15" s="1"/>
  <c r="H141" i="15"/>
  <c r="M141" i="15" s="1"/>
  <c r="H222" i="15"/>
  <c r="M222" i="15" s="1"/>
  <c r="O20" i="16"/>
  <c r="S20" i="16" s="1"/>
  <c r="N54" i="16"/>
  <c r="G54" i="16"/>
  <c r="O67" i="16"/>
  <c r="S67" i="16" s="1"/>
  <c r="G111" i="16"/>
  <c r="N111" i="16"/>
  <c r="N134" i="16"/>
  <c r="G134" i="16"/>
  <c r="H165" i="16"/>
  <c r="L165" i="16" s="1"/>
  <c r="G174" i="16"/>
  <c r="N174" i="16"/>
  <c r="AH39" i="17"/>
  <c r="AG39" i="17"/>
  <c r="AI39" i="17" s="1"/>
  <c r="AH42" i="17"/>
  <c r="AG42" i="17"/>
  <c r="R61" i="17"/>
  <c r="S61" i="17"/>
  <c r="G69" i="17"/>
  <c r="H76" i="17"/>
  <c r="H77" i="17"/>
  <c r="W126" i="17"/>
  <c r="AH131" i="17"/>
  <c r="AG131" i="17"/>
  <c r="G20" i="11"/>
  <c r="L20" i="11" s="1"/>
  <c r="S97" i="14"/>
  <c r="L183" i="14"/>
  <c r="P21" i="15"/>
  <c r="U21" i="15" s="1"/>
  <c r="H40" i="15"/>
  <c r="M40" i="15" s="1"/>
  <c r="P72" i="15"/>
  <c r="U72" i="15" s="1"/>
  <c r="H109" i="15"/>
  <c r="M109" i="15" s="1"/>
  <c r="P131" i="15"/>
  <c r="U131" i="15" s="1"/>
  <c r="O146" i="15"/>
  <c r="G146" i="15"/>
  <c r="H149" i="15"/>
  <c r="M149" i="15" s="1"/>
  <c r="P169" i="15"/>
  <c r="U169" i="15" s="1"/>
  <c r="P217" i="15"/>
  <c r="U217" i="15" s="1"/>
  <c r="G20" i="16"/>
  <c r="N228" i="16"/>
  <c r="G228" i="16"/>
  <c r="H260" i="16"/>
  <c r="L260" i="16" s="1"/>
  <c r="H60" i="17"/>
  <c r="AH62" i="17"/>
  <c r="AI62" i="17" s="1"/>
  <c r="AI116" i="17"/>
  <c r="D24" i="12"/>
  <c r="M22" i="10"/>
  <c r="D23" i="13"/>
  <c r="G21" i="12"/>
  <c r="K21" i="12" s="1"/>
  <c r="S94" i="14"/>
  <c r="H19" i="15"/>
  <c r="M19" i="15" s="1"/>
  <c r="H27" i="15"/>
  <c r="M27" i="15" s="1"/>
  <c r="P35" i="15"/>
  <c r="U35" i="15" s="1"/>
  <c r="O96" i="15"/>
  <c r="G96" i="15"/>
  <c r="O239" i="15"/>
  <c r="G239" i="15"/>
  <c r="H16" i="16"/>
  <c r="L16" i="16" s="1"/>
  <c r="H45" i="16"/>
  <c r="L45" i="16" s="1"/>
  <c r="O89" i="16"/>
  <c r="S89" i="16" s="1"/>
  <c r="O90" i="16"/>
  <c r="S90" i="16" s="1"/>
  <c r="O102" i="16"/>
  <c r="S102" i="16" s="1"/>
  <c r="H135" i="16"/>
  <c r="L135" i="16" s="1"/>
  <c r="O160" i="16"/>
  <c r="S160" i="16" s="1"/>
  <c r="O161" i="16"/>
  <c r="S161" i="16" s="1"/>
  <c r="H215" i="16"/>
  <c r="L215" i="16" s="1"/>
  <c r="W15" i="17"/>
  <c r="W16" i="17"/>
  <c r="H47" i="17"/>
  <c r="H70" i="17"/>
  <c r="W98" i="17"/>
  <c r="W99" i="17"/>
  <c r="G127" i="17"/>
  <c r="V127" i="17"/>
  <c r="P53" i="15"/>
  <c r="U53" i="15" s="1"/>
  <c r="O75" i="15"/>
  <c r="G75" i="15"/>
  <c r="P107" i="15"/>
  <c r="U107" i="15" s="1"/>
  <c r="P109" i="15"/>
  <c r="U109" i="15" s="1"/>
  <c r="P143" i="15"/>
  <c r="U143" i="15" s="1"/>
  <c r="G221" i="15"/>
  <c r="O221" i="15"/>
  <c r="H271" i="15"/>
  <c r="M271" i="15" s="1"/>
  <c r="O58" i="16"/>
  <c r="S58" i="16" s="1"/>
  <c r="O269" i="16"/>
  <c r="S269" i="16" s="1"/>
  <c r="W24" i="17"/>
  <c r="W66" i="17"/>
  <c r="W88" i="17"/>
  <c r="H98" i="17"/>
  <c r="W112" i="17"/>
  <c r="G118" i="17"/>
  <c r="H119" i="17" s="1"/>
  <c r="V118" i="17"/>
  <c r="L92" i="14"/>
  <c r="L143" i="14"/>
  <c r="L217" i="14"/>
  <c r="H24" i="15"/>
  <c r="M24" i="15" s="1"/>
  <c r="H25" i="15"/>
  <c r="M25" i="15" s="1"/>
  <c r="G46" i="15"/>
  <c r="G53" i="15"/>
  <c r="O80" i="15"/>
  <c r="G80" i="15"/>
  <c r="H85" i="15"/>
  <c r="M85" i="15" s="1"/>
  <c r="P87" i="15"/>
  <c r="U87" i="15" s="1"/>
  <c r="H100" i="15"/>
  <c r="M100" i="15" s="1"/>
  <c r="G107" i="15"/>
  <c r="H108" i="15" s="1"/>
  <c r="M108" i="15" s="1"/>
  <c r="G163" i="15"/>
  <c r="G193" i="15"/>
  <c r="O16" i="16"/>
  <c r="S16" i="16" s="1"/>
  <c r="O17" i="16"/>
  <c r="S17" i="16" s="1"/>
  <c r="O50" i="16"/>
  <c r="S50" i="16" s="1"/>
  <c r="G118" i="16"/>
  <c r="O180" i="16"/>
  <c r="S180" i="16" s="1"/>
  <c r="G188" i="16"/>
  <c r="O199" i="16"/>
  <c r="S199" i="16" s="1"/>
  <c r="O200" i="16"/>
  <c r="S200" i="16" s="1"/>
  <c r="H216" i="16"/>
  <c r="L216" i="16" s="1"/>
  <c r="O253" i="16"/>
  <c r="S253" i="16" s="1"/>
  <c r="O264" i="16"/>
  <c r="S264" i="16" s="1"/>
  <c r="G269" i="16"/>
  <c r="AG17" i="17"/>
  <c r="AI17" i="17" s="1"/>
  <c r="G24" i="17"/>
  <c r="W27" i="17"/>
  <c r="G66" i="17"/>
  <c r="G88" i="17"/>
  <c r="V91" i="17"/>
  <c r="G91" i="17"/>
  <c r="G109" i="17"/>
  <c r="V109" i="17"/>
  <c r="L63" i="14"/>
  <c r="L175" i="14"/>
  <c r="L184" i="14"/>
  <c r="L199" i="14"/>
  <c r="L214" i="14"/>
  <c r="L273" i="14"/>
  <c r="P41" i="15"/>
  <c r="U41" i="15" s="1"/>
  <c r="H63" i="15"/>
  <c r="M63" i="15" s="1"/>
  <c r="H68" i="15"/>
  <c r="M68" i="15" s="1"/>
  <c r="P137" i="15"/>
  <c r="U137" i="15" s="1"/>
  <c r="H256" i="15"/>
  <c r="M256" i="15" s="1"/>
  <c r="P269" i="15"/>
  <c r="U269" i="15" s="1"/>
  <c r="H13" i="16"/>
  <c r="L13" i="16" s="1"/>
  <c r="H14" i="16"/>
  <c r="L14" i="16" s="1"/>
  <c r="H55" i="16"/>
  <c r="L55" i="16" s="1"/>
  <c r="H180" i="16"/>
  <c r="L180" i="16" s="1"/>
  <c r="O208" i="16"/>
  <c r="S208" i="16" s="1"/>
  <c r="O212" i="16"/>
  <c r="S212" i="16" s="1"/>
  <c r="G270" i="16"/>
  <c r="N270" i="16"/>
  <c r="W43" i="17"/>
  <c r="AG79" i="17"/>
  <c r="AH79" i="17"/>
  <c r="S114" i="17"/>
  <c r="R114" i="17"/>
  <c r="T114" i="17" s="1"/>
  <c r="W61" i="17"/>
  <c r="AG124" i="17"/>
  <c r="AI124" i="17" s="1"/>
  <c r="AH124" i="17"/>
  <c r="S155" i="17"/>
  <c r="R155" i="17"/>
  <c r="T155" i="17" s="1"/>
  <c r="S161" i="17"/>
  <c r="R161" i="17"/>
  <c r="T161" i="17" s="1"/>
  <c r="S169" i="17"/>
  <c r="R169" i="17"/>
  <c r="T169" i="17" s="1"/>
  <c r="W174" i="17"/>
  <c r="W173" i="17"/>
  <c r="AH180" i="17"/>
  <c r="AG180" i="17"/>
  <c r="AH210" i="17"/>
  <c r="AG210" i="17"/>
  <c r="AI210" i="17" s="1"/>
  <c r="H222" i="17"/>
  <c r="H223" i="17"/>
  <c r="AH234" i="17"/>
  <c r="AG234" i="17"/>
  <c r="H253" i="17"/>
  <c r="H252" i="17"/>
  <c r="S259" i="17"/>
  <c r="R259" i="17"/>
  <c r="T259" i="17" s="1"/>
  <c r="W271" i="17"/>
  <c r="W272" i="17"/>
  <c r="L47" i="14"/>
  <c r="L119" i="14"/>
  <c r="P16" i="15"/>
  <c r="U16" i="15" s="1"/>
  <c r="P135" i="15"/>
  <c r="U135" i="15" s="1"/>
  <c r="P144" i="15"/>
  <c r="U144" i="15" s="1"/>
  <c r="O228" i="15"/>
  <c r="G228" i="15"/>
  <c r="H229" i="15" s="1"/>
  <c r="M229" i="15" s="1"/>
  <c r="O14" i="16"/>
  <c r="S14" i="16" s="1"/>
  <c r="H34" i="16"/>
  <c r="L34" i="16" s="1"/>
  <c r="O127" i="16"/>
  <c r="S127" i="16" s="1"/>
  <c r="H167" i="16"/>
  <c r="L167" i="16" s="1"/>
  <c r="O193" i="16"/>
  <c r="S193" i="16" s="1"/>
  <c r="O244" i="16"/>
  <c r="S244" i="16" s="1"/>
  <c r="N262" i="16"/>
  <c r="G262" i="16"/>
  <c r="G26" i="17"/>
  <c r="H29" i="17"/>
  <c r="H59" i="17"/>
  <c r="S103" i="17"/>
  <c r="R103" i="17"/>
  <c r="T103" i="17" s="1"/>
  <c r="V121" i="17"/>
  <c r="G121" i="17"/>
  <c r="V129" i="17"/>
  <c r="G129" i="17"/>
  <c r="V17" i="13"/>
  <c r="S61" i="14"/>
  <c r="L79" i="14"/>
  <c r="S214" i="14"/>
  <c r="P12" i="15"/>
  <c r="U12" i="15" s="1"/>
  <c r="H16" i="15"/>
  <c r="M16" i="15" s="1"/>
  <c r="H51" i="15"/>
  <c r="M51" i="15" s="1"/>
  <c r="P117" i="15"/>
  <c r="U117" i="15" s="1"/>
  <c r="P133" i="15"/>
  <c r="U133" i="15" s="1"/>
  <c r="H170" i="15"/>
  <c r="M170" i="15" s="1"/>
  <c r="H187" i="15"/>
  <c r="M187" i="15" s="1"/>
  <c r="H202" i="15"/>
  <c r="M202" i="15" s="1"/>
  <c r="H219" i="15"/>
  <c r="M219" i="15" s="1"/>
  <c r="H258" i="15"/>
  <c r="M258" i="15" s="1"/>
  <c r="G48" i="16"/>
  <c r="N48" i="16"/>
  <c r="O94" i="16"/>
  <c r="S94" i="16" s="1"/>
  <c r="O113" i="16"/>
  <c r="S113" i="16" s="1"/>
  <c r="O116" i="16"/>
  <c r="S116" i="16" s="1"/>
  <c r="O138" i="16"/>
  <c r="S138" i="16" s="1"/>
  <c r="O142" i="16"/>
  <c r="S142" i="16" s="1"/>
  <c r="H197" i="16"/>
  <c r="L197" i="16" s="1"/>
  <c r="G222" i="16"/>
  <c r="N222" i="16"/>
  <c r="O259" i="16"/>
  <c r="S259" i="16" s="1"/>
  <c r="V29" i="17"/>
  <c r="W41" i="17"/>
  <c r="H89" i="17"/>
  <c r="G95" i="17"/>
  <c r="V103" i="17"/>
  <c r="S116" i="17"/>
  <c r="R116" i="17"/>
  <c r="T116" i="17" s="1"/>
  <c r="H141" i="17"/>
  <c r="H140" i="17"/>
  <c r="S11" i="13"/>
  <c r="L56" i="14"/>
  <c r="L131" i="14"/>
  <c r="L209" i="14"/>
  <c r="L255" i="14"/>
  <c r="H36" i="15"/>
  <c r="M36" i="15" s="1"/>
  <c r="H69" i="15"/>
  <c r="M69" i="15" s="1"/>
  <c r="M135" i="15"/>
  <c r="P153" i="15"/>
  <c r="U153" i="15" s="1"/>
  <c r="O226" i="15"/>
  <c r="G226" i="15"/>
  <c r="P265" i="15"/>
  <c r="U265" i="15" s="1"/>
  <c r="H41" i="16"/>
  <c r="L41" i="16" s="1"/>
  <c r="O55" i="16"/>
  <c r="S55" i="16" s="1"/>
  <c r="O84" i="16"/>
  <c r="S84" i="16" s="1"/>
  <c r="H94" i="16"/>
  <c r="L94" i="16" s="1"/>
  <c r="H142" i="16"/>
  <c r="L142" i="16" s="1"/>
  <c r="O167" i="16"/>
  <c r="S167" i="16" s="1"/>
  <c r="O241" i="16"/>
  <c r="S241" i="16" s="1"/>
  <c r="W59" i="17"/>
  <c r="G67" i="17"/>
  <c r="V67" i="17"/>
  <c r="H72" i="17"/>
  <c r="D28" i="11"/>
  <c r="H61" i="15"/>
  <c r="M61" i="15" s="1"/>
  <c r="P73" i="15"/>
  <c r="U73" i="15" s="1"/>
  <c r="H42" i="16"/>
  <c r="L42" i="16" s="1"/>
  <c r="N57" i="16"/>
  <c r="G57" i="16"/>
  <c r="H76" i="16"/>
  <c r="L76" i="16" s="1"/>
  <c r="N123" i="16"/>
  <c r="G123" i="16"/>
  <c r="O196" i="16"/>
  <c r="S196" i="16" s="1"/>
  <c r="O260" i="16"/>
  <c r="S260" i="16" s="1"/>
  <c r="H16" i="17"/>
  <c r="W20" i="17"/>
  <c r="H22" i="17"/>
  <c r="W33" i="17"/>
  <c r="W44" i="17"/>
  <c r="S126" i="17"/>
  <c r="R126" i="17"/>
  <c r="T126" i="17" s="1"/>
  <c r="W130" i="17"/>
  <c r="L23" i="14"/>
  <c r="L87" i="14"/>
  <c r="L151" i="14"/>
  <c r="L215" i="14"/>
  <c r="G57" i="15"/>
  <c r="G73" i="15"/>
  <c r="G257" i="15"/>
  <c r="H70" i="16"/>
  <c r="L70" i="16" s="1"/>
  <c r="O73" i="16"/>
  <c r="S73" i="16" s="1"/>
  <c r="N76" i="16"/>
  <c r="G139" i="16"/>
  <c r="G171" i="16"/>
  <c r="G187" i="16"/>
  <c r="G20" i="17"/>
  <c r="G33" i="17"/>
  <c r="G44" i="17"/>
  <c r="H74" i="17"/>
  <c r="W133" i="17"/>
  <c r="P32" i="15"/>
  <c r="U32" i="15" s="1"/>
  <c r="P160" i="15"/>
  <c r="U160" i="15" s="1"/>
  <c r="P176" i="15"/>
  <c r="U176" i="15" s="1"/>
  <c r="H180" i="15"/>
  <c r="M180" i="15" s="1"/>
  <c r="P192" i="15"/>
  <c r="U192" i="15" s="1"/>
  <c r="H196" i="15"/>
  <c r="M196" i="15" s="1"/>
  <c r="P208" i="15"/>
  <c r="U208" i="15" s="1"/>
  <c r="H212" i="15"/>
  <c r="M212" i="15" s="1"/>
  <c r="N19" i="16"/>
  <c r="G19" i="16"/>
  <c r="H73" i="16"/>
  <c r="L73" i="16" s="1"/>
  <c r="O79" i="16"/>
  <c r="S79" i="16" s="1"/>
  <c r="N114" i="16"/>
  <c r="G114" i="16"/>
  <c r="H115" i="16" s="1"/>
  <c r="L115" i="16" s="1"/>
  <c r="H200" i="16"/>
  <c r="L200" i="16" s="1"/>
  <c r="O267" i="16"/>
  <c r="S267" i="16" s="1"/>
  <c r="H27" i="17"/>
  <c r="W89" i="17"/>
  <c r="H102" i="17"/>
  <c r="G134" i="17"/>
  <c r="V134" i="17"/>
  <c r="H48" i="17"/>
  <c r="H24" i="16"/>
  <c r="L24" i="16" s="1"/>
  <c r="O125" i="16"/>
  <c r="S125" i="16" s="1"/>
  <c r="G217" i="16"/>
  <c r="H218" i="16" s="1"/>
  <c r="L218" i="16" s="1"/>
  <c r="H231" i="16"/>
  <c r="L231" i="16" s="1"/>
  <c r="H265" i="16"/>
  <c r="L265" i="16" s="1"/>
  <c r="G30" i="17"/>
  <c r="H31" i="17" s="1"/>
  <c r="H50" i="17"/>
  <c r="H112" i="17"/>
  <c r="G122" i="17"/>
  <c r="V122" i="17"/>
  <c r="T138" i="17"/>
  <c r="AH140" i="17"/>
  <c r="AI140" i="17" s="1"/>
  <c r="H236" i="15"/>
  <c r="M236" i="15" s="1"/>
  <c r="H152" i="16"/>
  <c r="L152" i="16" s="1"/>
  <c r="H169" i="16"/>
  <c r="L169" i="16" s="1"/>
  <c r="O203" i="16"/>
  <c r="S203" i="16" s="1"/>
  <c r="H17" i="17"/>
  <c r="G135" i="17"/>
  <c r="V135" i="17"/>
  <c r="V136" i="17"/>
  <c r="G136" i="17"/>
  <c r="AH138" i="17"/>
  <c r="AG138" i="17"/>
  <c r="V145" i="17"/>
  <c r="G145" i="17"/>
  <c r="H146" i="17" s="1"/>
  <c r="H183" i="16"/>
  <c r="L183" i="16" s="1"/>
  <c r="H247" i="16"/>
  <c r="L247" i="16" s="1"/>
  <c r="G14" i="17"/>
  <c r="H15" i="17" s="1"/>
  <c r="H32" i="17"/>
  <c r="G78" i="17"/>
  <c r="AH162" i="17"/>
  <c r="AG162" i="17"/>
  <c r="H174" i="17"/>
  <c r="H175" i="17"/>
  <c r="AH186" i="17"/>
  <c r="AG186" i="17"/>
  <c r="AI186" i="17" s="1"/>
  <c r="H205" i="17"/>
  <c r="H204" i="17"/>
  <c r="S211" i="17"/>
  <c r="R211" i="17"/>
  <c r="T211" i="17" s="1"/>
  <c r="W223" i="17"/>
  <c r="W224" i="17"/>
  <c r="S235" i="17"/>
  <c r="R235" i="17"/>
  <c r="T235" i="17" s="1"/>
  <c r="S241" i="17"/>
  <c r="R241" i="17"/>
  <c r="S249" i="17"/>
  <c r="R249" i="17"/>
  <c r="W254" i="17"/>
  <c r="W253" i="17"/>
  <c r="AH260" i="17"/>
  <c r="AG260" i="17"/>
  <c r="AI260" i="17" s="1"/>
  <c r="K24" i="19"/>
  <c r="W110" i="17"/>
  <c r="W142" i="17"/>
  <c r="W141" i="17"/>
  <c r="AH161" i="17"/>
  <c r="AG161" i="17"/>
  <c r="AI161" i="17" s="1"/>
  <c r="W181" i="17"/>
  <c r="W182" i="17"/>
  <c r="T186" i="17"/>
  <c r="S192" i="17"/>
  <c r="R192" i="17"/>
  <c r="T192" i="17" s="1"/>
  <c r="AI203" i="17"/>
  <c r="S210" i="17"/>
  <c r="R210" i="17"/>
  <c r="T210" i="17" s="1"/>
  <c r="AH252" i="17"/>
  <c r="AG252" i="17"/>
  <c r="AI252" i="17" s="1"/>
  <c r="W259" i="17"/>
  <c r="W94" i="17"/>
  <c r="H133" i="17"/>
  <c r="W146" i="17"/>
  <c r="AI155" i="17"/>
  <c r="S162" i="17"/>
  <c r="R162" i="17"/>
  <c r="T162" i="17" s="1"/>
  <c r="AH204" i="17"/>
  <c r="AG204" i="17"/>
  <c r="AI204" i="17" s="1"/>
  <c r="W211" i="17"/>
  <c r="H231" i="17"/>
  <c r="H232" i="17"/>
  <c r="AH241" i="17"/>
  <c r="AG241" i="17"/>
  <c r="AI241" i="17" s="1"/>
  <c r="W261" i="17"/>
  <c r="W262" i="17"/>
  <c r="T266" i="17"/>
  <c r="S272" i="17"/>
  <c r="R272" i="17"/>
  <c r="V151" i="17"/>
  <c r="V167" i="17"/>
  <c r="V183" i="17"/>
  <c r="V199" i="17"/>
  <c r="V215" i="17"/>
  <c r="V231" i="17"/>
  <c r="V247" i="17"/>
  <c r="V263" i="17"/>
  <c r="G149" i="17"/>
  <c r="G165" i="17"/>
  <c r="G181" i="17"/>
  <c r="G197" i="17"/>
  <c r="G213" i="17"/>
  <c r="G229" i="17"/>
  <c r="G245" i="17"/>
  <c r="G261" i="17"/>
  <c r="G164" i="17"/>
  <c r="G180" i="17"/>
  <c r="G196" i="17"/>
  <c r="G212" i="17"/>
  <c r="G228" i="17"/>
  <c r="G244" i="17"/>
  <c r="G260" i="17"/>
  <c r="O752" i="5" l="1"/>
  <c r="P752" i="5"/>
  <c r="P1161" i="5"/>
  <c r="O1161" i="5"/>
  <c r="S107" i="17"/>
  <c r="R107" i="17"/>
  <c r="T107" i="17" s="1"/>
  <c r="S15" i="17"/>
  <c r="R15" i="17"/>
  <c r="T15" i="17" s="1"/>
  <c r="S146" i="17"/>
  <c r="R146" i="17"/>
  <c r="T146" i="17" s="1"/>
  <c r="P1901" i="5"/>
  <c r="O1901" i="5"/>
  <c r="P1391" i="5"/>
  <c r="O1391" i="5"/>
  <c r="P1047" i="5"/>
  <c r="O1047" i="5"/>
  <c r="R54" i="17"/>
  <c r="S54" i="17"/>
  <c r="P1354" i="5"/>
  <c r="O1354" i="5"/>
  <c r="P1919" i="5"/>
  <c r="O1919" i="5"/>
  <c r="P1979" i="5"/>
  <c r="O1979" i="5"/>
  <c r="P1496" i="5"/>
  <c r="O1496" i="5"/>
  <c r="P1583" i="5"/>
  <c r="O1583" i="5"/>
  <c r="O748" i="5"/>
  <c r="P748" i="5"/>
  <c r="P627" i="5"/>
  <c r="O627" i="5"/>
  <c r="S119" i="17"/>
  <c r="R119" i="17"/>
  <c r="T119" i="17" s="1"/>
  <c r="O610" i="5"/>
  <c r="P610" i="5"/>
  <c r="S31" i="17"/>
  <c r="R31" i="17"/>
  <c r="T31" i="17" s="1"/>
  <c r="O889" i="5"/>
  <c r="P889" i="5"/>
  <c r="O1264" i="5"/>
  <c r="P1264" i="5"/>
  <c r="P1894" i="5"/>
  <c r="O1894" i="5"/>
  <c r="O2043" i="5"/>
  <c r="P2043" i="5"/>
  <c r="P1198" i="5"/>
  <c r="O1198" i="5"/>
  <c r="W134" i="17"/>
  <c r="R22" i="17"/>
  <c r="S22" i="17"/>
  <c r="AH41" i="17"/>
  <c r="AG41" i="17"/>
  <c r="AI41" i="17" s="1"/>
  <c r="P1689" i="5"/>
  <c r="O1689" i="5"/>
  <c r="H163" i="15"/>
  <c r="M163" i="15" s="1"/>
  <c r="P952" i="5"/>
  <c r="O952" i="5"/>
  <c r="P187" i="5"/>
  <c r="O187" i="5"/>
  <c r="P1093" i="5"/>
  <c r="O1093" i="5"/>
  <c r="P1319" i="5"/>
  <c r="O1319" i="5"/>
  <c r="AH50" i="17"/>
  <c r="AG50" i="17"/>
  <c r="AI50" i="17" s="1"/>
  <c r="P954" i="5"/>
  <c r="O954" i="5"/>
  <c r="P603" i="5"/>
  <c r="O603" i="5"/>
  <c r="P1541" i="5"/>
  <c r="O1541" i="5"/>
  <c r="S34" i="17"/>
  <c r="R34" i="17"/>
  <c r="T34" i="17" s="1"/>
  <c r="P1416" i="5"/>
  <c r="O1416" i="5"/>
  <c r="P143" i="5"/>
  <c r="O143" i="5"/>
  <c r="P1452" i="5"/>
  <c r="O1452" i="5"/>
  <c r="O1510" i="5"/>
  <c r="P1510" i="5"/>
  <c r="P1062" i="5"/>
  <c r="O1062" i="5"/>
  <c r="P677" i="5"/>
  <c r="O677" i="5"/>
  <c r="P1403" i="5"/>
  <c r="O1403" i="5"/>
  <c r="P571" i="5"/>
  <c r="O571" i="5"/>
  <c r="P1956" i="5"/>
  <c r="O1956" i="5"/>
  <c r="P240" i="5"/>
  <c r="O240" i="5"/>
  <c r="P713" i="5"/>
  <c r="O713" i="5"/>
  <c r="O1478" i="5"/>
  <c r="P1478" i="5"/>
  <c r="O2011" i="5"/>
  <c r="P2011" i="5"/>
  <c r="AH178" i="17"/>
  <c r="AG178" i="17"/>
  <c r="AI178" i="17" s="1"/>
  <c r="O150" i="5"/>
  <c r="P150" i="5"/>
  <c r="H159" i="16"/>
  <c r="L159" i="16" s="1"/>
  <c r="P1328" i="5"/>
  <c r="O1328" i="5"/>
  <c r="U22" i="13"/>
  <c r="F22" i="13"/>
  <c r="O1825" i="5"/>
  <c r="P1825" i="5"/>
  <c r="P1137" i="5"/>
  <c r="O1137" i="5"/>
  <c r="R205" i="17"/>
  <c r="S205" i="17"/>
  <c r="P1188" i="5"/>
  <c r="O1188" i="5"/>
  <c r="O262" i="16"/>
  <c r="S262" i="16" s="1"/>
  <c r="O1509" i="5"/>
  <c r="P1509" i="5"/>
  <c r="AH98" i="17"/>
  <c r="AG98" i="17"/>
  <c r="AI98" i="17" s="1"/>
  <c r="P1306" i="5"/>
  <c r="O1306" i="5"/>
  <c r="P741" i="5"/>
  <c r="O741" i="5"/>
  <c r="O1443" i="5"/>
  <c r="P1443" i="5"/>
  <c r="P523" i="5"/>
  <c r="O523" i="5"/>
  <c r="AH36" i="17"/>
  <c r="AG36" i="17"/>
  <c r="AI36" i="17" s="1"/>
  <c r="H81" i="17"/>
  <c r="P806" i="5"/>
  <c r="O806" i="5"/>
  <c r="P1459" i="5"/>
  <c r="O1459" i="5"/>
  <c r="H119" i="15"/>
  <c r="M119" i="15" s="1"/>
  <c r="P1442" i="5"/>
  <c r="O1442" i="5"/>
  <c r="O661" i="5"/>
  <c r="P661" i="5"/>
  <c r="P1107" i="5"/>
  <c r="O1107" i="5"/>
  <c r="P1028" i="5"/>
  <c r="O1028" i="5"/>
  <c r="P1021" i="5"/>
  <c r="O1021" i="5"/>
  <c r="O113" i="5"/>
  <c r="P113" i="5"/>
  <c r="P210" i="15"/>
  <c r="U210" i="15" s="1"/>
  <c r="P209" i="15"/>
  <c r="U209" i="15" s="1"/>
  <c r="P720" i="5"/>
  <c r="O720" i="5"/>
  <c r="O1986" i="5"/>
  <c r="P1986" i="5"/>
  <c r="S188" i="17"/>
  <c r="R188" i="17"/>
  <c r="T188" i="17" s="1"/>
  <c r="S207" i="17"/>
  <c r="R207" i="17"/>
  <c r="T207" i="17" s="1"/>
  <c r="P966" i="5"/>
  <c r="O966" i="5"/>
  <c r="P2112" i="5"/>
  <c r="O2112" i="5"/>
  <c r="O1817" i="5"/>
  <c r="P1817" i="5"/>
  <c r="F24" i="13"/>
  <c r="U24" i="13"/>
  <c r="AH262" i="17"/>
  <c r="AG262" i="17"/>
  <c r="P2091" i="5"/>
  <c r="O2091" i="5"/>
  <c r="W136" i="17"/>
  <c r="W137" i="17"/>
  <c r="P1122" i="5"/>
  <c r="O1122" i="5"/>
  <c r="R140" i="17"/>
  <c r="S140" i="17"/>
  <c r="O470" i="5"/>
  <c r="P470" i="5"/>
  <c r="P1736" i="5"/>
  <c r="O1736" i="5"/>
  <c r="W109" i="17"/>
  <c r="P1579" i="5"/>
  <c r="O1579" i="5"/>
  <c r="H228" i="16"/>
  <c r="L228" i="16" s="1"/>
  <c r="O932" i="5"/>
  <c r="P932" i="5"/>
  <c r="O753" i="5"/>
  <c r="P753" i="5"/>
  <c r="P1524" i="5"/>
  <c r="O1524" i="5"/>
  <c r="O1124" i="5"/>
  <c r="P1124" i="5"/>
  <c r="P1204" i="5"/>
  <c r="O1204" i="5"/>
  <c r="P730" i="5"/>
  <c r="O730" i="5"/>
  <c r="AH192" i="17"/>
  <c r="AG192" i="17"/>
  <c r="AI192" i="17" s="1"/>
  <c r="H235" i="16"/>
  <c r="L235" i="16" s="1"/>
  <c r="S227" i="17"/>
  <c r="R227" i="17"/>
  <c r="T227" i="17" s="1"/>
  <c r="P1363" i="5"/>
  <c r="O1363" i="5"/>
  <c r="R189" i="17"/>
  <c r="S189" i="17"/>
  <c r="O1762" i="5"/>
  <c r="P1762" i="5"/>
  <c r="R21" i="10"/>
  <c r="O705" i="5"/>
  <c r="P705" i="5"/>
  <c r="P1155" i="5"/>
  <c r="O1155" i="5"/>
  <c r="O1849" i="5"/>
  <c r="P1849" i="5"/>
  <c r="H197" i="17"/>
  <c r="H198" i="17"/>
  <c r="AH261" i="17"/>
  <c r="AG261" i="17"/>
  <c r="AI261" i="17" s="1"/>
  <c r="W135" i="17"/>
  <c r="P1389" i="5"/>
  <c r="O1389" i="5"/>
  <c r="AH130" i="17"/>
  <c r="AG130" i="17"/>
  <c r="AI130" i="17" s="1"/>
  <c r="O1394" i="5"/>
  <c r="P1394" i="5"/>
  <c r="P71" i="5"/>
  <c r="O71" i="5"/>
  <c r="P1490" i="5"/>
  <c r="O1490" i="5"/>
  <c r="P1368" i="5"/>
  <c r="O1368" i="5"/>
  <c r="S47" i="17"/>
  <c r="R47" i="17"/>
  <c r="T47" i="17" s="1"/>
  <c r="O228" i="16"/>
  <c r="S228" i="16" s="1"/>
  <c r="O229" i="16"/>
  <c r="S229" i="16" s="1"/>
  <c r="R87" i="17"/>
  <c r="S87" i="17"/>
  <c r="O1310" i="5"/>
  <c r="P1310" i="5"/>
  <c r="P973" i="5"/>
  <c r="O973" i="5"/>
  <c r="AH96" i="17"/>
  <c r="AG96" i="17"/>
  <c r="AI96" i="17" s="1"/>
  <c r="P1125" i="5"/>
  <c r="O1125" i="5"/>
  <c r="AH45" i="17"/>
  <c r="AG45" i="17"/>
  <c r="AI45" i="17" s="1"/>
  <c r="P139" i="15"/>
  <c r="U139" i="15" s="1"/>
  <c r="P478" i="5"/>
  <c r="O478" i="5"/>
  <c r="S271" i="17"/>
  <c r="R271" i="17"/>
  <c r="T271" i="17" s="1"/>
  <c r="P1288" i="5"/>
  <c r="O1288" i="5"/>
  <c r="P414" i="5"/>
  <c r="O414" i="5"/>
  <c r="P2041" i="5"/>
  <c r="O2041" i="5"/>
  <c r="H64" i="15"/>
  <c r="M64" i="15" s="1"/>
  <c r="P1359" i="5"/>
  <c r="O1359" i="5"/>
  <c r="P714" i="5"/>
  <c r="O714" i="5"/>
  <c r="O1298" i="5"/>
  <c r="P1298" i="5"/>
  <c r="P1317" i="5"/>
  <c r="O1317" i="5"/>
  <c r="H181" i="17"/>
  <c r="H182" i="17"/>
  <c r="P1785" i="5"/>
  <c r="O1785" i="5"/>
  <c r="AH253" i="17"/>
  <c r="AG253" i="17"/>
  <c r="AI253" i="17" s="1"/>
  <c r="H135" i="17"/>
  <c r="P1119" i="5"/>
  <c r="O1119" i="5"/>
  <c r="P1701" i="5"/>
  <c r="O1701" i="5"/>
  <c r="O57" i="16"/>
  <c r="S57" i="16" s="1"/>
  <c r="P1365" i="5"/>
  <c r="O1365" i="5"/>
  <c r="O317" i="5"/>
  <c r="P317" i="5"/>
  <c r="P1730" i="5"/>
  <c r="O1730" i="5"/>
  <c r="O209" i="5"/>
  <c r="P209" i="5"/>
  <c r="P96" i="15"/>
  <c r="U96" i="15" s="1"/>
  <c r="H160" i="16"/>
  <c r="L160" i="16" s="1"/>
  <c r="O174" i="16"/>
  <c r="S174" i="16" s="1"/>
  <c r="O175" i="16"/>
  <c r="S175" i="16" s="1"/>
  <c r="R86" i="17"/>
  <c r="S86" i="17"/>
  <c r="P907" i="5"/>
  <c r="O907" i="5"/>
  <c r="P1920" i="5"/>
  <c r="O1920" i="5"/>
  <c r="P707" i="5"/>
  <c r="O707" i="5"/>
  <c r="P48" i="15"/>
  <c r="U48" i="15" s="1"/>
  <c r="P49" i="15"/>
  <c r="U49" i="15" s="1"/>
  <c r="P1455" i="5"/>
  <c r="O1455" i="5"/>
  <c r="O278" i="5"/>
  <c r="P278" i="5"/>
  <c r="O355" i="5"/>
  <c r="P355" i="5"/>
  <c r="P30" i="5"/>
  <c r="O30" i="5"/>
  <c r="H205" i="16"/>
  <c r="L205" i="16" s="1"/>
  <c r="O248" i="5"/>
  <c r="P248" i="5"/>
  <c r="P64" i="15"/>
  <c r="U64" i="15" s="1"/>
  <c r="S159" i="17"/>
  <c r="R159" i="17"/>
  <c r="T159" i="17" s="1"/>
  <c r="O796" i="5"/>
  <c r="P796" i="5"/>
  <c r="P867" i="5"/>
  <c r="O867" i="5"/>
  <c r="P536" i="5"/>
  <c r="O536" i="5"/>
  <c r="O1228" i="5"/>
  <c r="P1228" i="5"/>
  <c r="O805" i="5"/>
  <c r="P805" i="5"/>
  <c r="P960" i="5"/>
  <c r="O960" i="5"/>
  <c r="O2106" i="5"/>
  <c r="P2106" i="5"/>
  <c r="AG254" i="17"/>
  <c r="AH254" i="17"/>
  <c r="P1087" i="5"/>
  <c r="O1087" i="5"/>
  <c r="O1437" i="5"/>
  <c r="P1437" i="5"/>
  <c r="P1360" i="5"/>
  <c r="O1360" i="5"/>
  <c r="P221" i="15"/>
  <c r="U221" i="15" s="1"/>
  <c r="P222" i="15"/>
  <c r="U222" i="15" s="1"/>
  <c r="P818" i="5"/>
  <c r="O818" i="5"/>
  <c r="P597" i="5"/>
  <c r="O597" i="5"/>
  <c r="P1145" i="5"/>
  <c r="O1145" i="5"/>
  <c r="P716" i="5"/>
  <c r="O716" i="5"/>
  <c r="P560" i="5"/>
  <c r="O560" i="5"/>
  <c r="P1876" i="5"/>
  <c r="O1876" i="5"/>
  <c r="P1467" i="5"/>
  <c r="O1467" i="5"/>
  <c r="T139" i="17"/>
  <c r="P602" i="5"/>
  <c r="O602" i="5"/>
  <c r="P1379" i="5"/>
  <c r="O1379" i="5"/>
  <c r="S179" i="17"/>
  <c r="R179" i="17"/>
  <c r="T179" i="17" s="1"/>
  <c r="O1618" i="5"/>
  <c r="P1618" i="5"/>
  <c r="P156" i="5"/>
  <c r="O156" i="5"/>
  <c r="P119" i="5"/>
  <c r="O119" i="5"/>
  <c r="O205" i="16"/>
  <c r="S205" i="16" s="1"/>
  <c r="H80" i="16"/>
  <c r="L80" i="16" s="1"/>
  <c r="H81" i="16"/>
  <c r="L81" i="16" s="1"/>
  <c r="P358" i="5"/>
  <c r="O358" i="5"/>
  <c r="P296" i="5"/>
  <c r="O296" i="5"/>
  <c r="H82" i="15"/>
  <c r="M82" i="15" s="1"/>
  <c r="P1464" i="5"/>
  <c r="O1464" i="5"/>
  <c r="P469" i="5"/>
  <c r="O469" i="5"/>
  <c r="H123" i="15"/>
  <c r="M123" i="15" s="1"/>
  <c r="H124" i="15"/>
  <c r="M124" i="15" s="1"/>
  <c r="F25" i="11"/>
  <c r="N25" i="11"/>
  <c r="H40" i="16"/>
  <c r="L40" i="16" s="1"/>
  <c r="P1191" i="5"/>
  <c r="O1191" i="5"/>
  <c r="P281" i="5"/>
  <c r="O281" i="5"/>
  <c r="S239" i="17"/>
  <c r="R239" i="17"/>
  <c r="T239" i="17" s="1"/>
  <c r="P984" i="5"/>
  <c r="O984" i="5"/>
  <c r="P724" i="5"/>
  <c r="O724" i="5"/>
  <c r="P949" i="5"/>
  <c r="O949" i="5"/>
  <c r="P20" i="15"/>
  <c r="U20" i="15" s="1"/>
  <c r="P556" i="5"/>
  <c r="O556" i="5"/>
  <c r="O981" i="5"/>
  <c r="P981" i="5"/>
  <c r="S158" i="17"/>
  <c r="R158" i="17"/>
  <c r="T158" i="17" s="1"/>
  <c r="S156" i="17"/>
  <c r="R156" i="17"/>
  <c r="T156" i="17" s="1"/>
  <c r="O797" i="5"/>
  <c r="P797" i="5"/>
  <c r="P313" i="5"/>
  <c r="O313" i="5"/>
  <c r="P691" i="5"/>
  <c r="O691" i="5"/>
  <c r="S263" i="17"/>
  <c r="R263" i="17"/>
  <c r="T263" i="17" s="1"/>
  <c r="O1842" i="5"/>
  <c r="P1842" i="5"/>
  <c r="P864" i="5"/>
  <c r="O864" i="5"/>
  <c r="P1831" i="5"/>
  <c r="O1831" i="5"/>
  <c r="H149" i="17"/>
  <c r="S232" i="17"/>
  <c r="R232" i="17"/>
  <c r="T232" i="17" s="1"/>
  <c r="O2042" i="5"/>
  <c r="P2042" i="5"/>
  <c r="T249" i="17"/>
  <c r="AI162" i="17"/>
  <c r="H206" i="16"/>
  <c r="L206" i="16" s="1"/>
  <c r="P1070" i="5"/>
  <c r="O1070" i="5"/>
  <c r="O19" i="16"/>
  <c r="S19" i="16" s="1"/>
  <c r="H187" i="16"/>
  <c r="L187" i="16" s="1"/>
  <c r="P856" i="5"/>
  <c r="O856" i="5"/>
  <c r="P1048" i="5"/>
  <c r="O1048" i="5"/>
  <c r="W103" i="17"/>
  <c r="H48" i="16"/>
  <c r="L48" i="16" s="1"/>
  <c r="H130" i="17"/>
  <c r="H129" i="17"/>
  <c r="AI234" i="17"/>
  <c r="O1052" i="5"/>
  <c r="P1052" i="5"/>
  <c r="H88" i="17"/>
  <c r="P1327" i="5"/>
  <c r="O1327" i="5"/>
  <c r="P84" i="5"/>
  <c r="O84" i="5"/>
  <c r="H221" i="15"/>
  <c r="M221" i="15" s="1"/>
  <c r="P1261" i="5"/>
  <c r="O1261" i="5"/>
  <c r="O546" i="5"/>
  <c r="P546" i="5"/>
  <c r="AI131" i="17"/>
  <c r="P1211" i="5"/>
  <c r="O1211" i="5"/>
  <c r="P596" i="5"/>
  <c r="O596" i="5"/>
  <c r="AI78" i="17"/>
  <c r="H65" i="16"/>
  <c r="L65" i="16" s="1"/>
  <c r="H66" i="16"/>
  <c r="L66" i="16" s="1"/>
  <c r="P894" i="5"/>
  <c r="O894" i="5"/>
  <c r="P105" i="5"/>
  <c r="O105" i="5"/>
  <c r="P633" i="5"/>
  <c r="O633" i="5"/>
  <c r="O717" i="5"/>
  <c r="P717" i="5"/>
  <c r="O1447" i="5"/>
  <c r="P1447" i="5"/>
  <c r="P1173" i="5"/>
  <c r="O1173" i="5"/>
  <c r="R49" i="17"/>
  <c r="S49" i="17"/>
  <c r="H200" i="15"/>
  <c r="M200" i="15" s="1"/>
  <c r="H199" i="15"/>
  <c r="M199" i="15" s="1"/>
  <c r="H267" i="15"/>
  <c r="M267" i="15" s="1"/>
  <c r="O904" i="5"/>
  <c r="P904" i="5"/>
  <c r="P1348" i="5"/>
  <c r="O1348" i="5"/>
  <c r="P1029" i="5"/>
  <c r="O1029" i="5"/>
  <c r="H90" i="17"/>
  <c r="P1032" i="5"/>
  <c r="O1032" i="5"/>
  <c r="O73" i="5"/>
  <c r="P73" i="5"/>
  <c r="AH258" i="17"/>
  <c r="AG258" i="17"/>
  <c r="AI258" i="17" s="1"/>
  <c r="P88" i="5"/>
  <c r="O88" i="5"/>
  <c r="AI268" i="17"/>
  <c r="S148" i="17"/>
  <c r="R148" i="17"/>
  <c r="T148" i="17" s="1"/>
  <c r="H249" i="16"/>
  <c r="L249" i="16" s="1"/>
  <c r="P789" i="5"/>
  <c r="O789" i="5"/>
  <c r="O85" i="5"/>
  <c r="P85" i="5"/>
  <c r="O1410" i="5"/>
  <c r="P1410" i="5"/>
  <c r="AG12" i="13"/>
  <c r="AF12" i="13"/>
  <c r="AH12" i="13" s="1"/>
  <c r="P842" i="5"/>
  <c r="O842" i="5"/>
  <c r="O866" i="5"/>
  <c r="P866" i="5"/>
  <c r="AG148" i="17"/>
  <c r="AH148" i="17"/>
  <c r="H68" i="17"/>
  <c r="P978" i="5"/>
  <c r="O978" i="5"/>
  <c r="P123" i="15"/>
  <c r="U123" i="15" s="1"/>
  <c r="W93" i="17"/>
  <c r="O40" i="16"/>
  <c r="S40" i="16" s="1"/>
  <c r="O41" i="16"/>
  <c r="S41" i="16" s="1"/>
  <c r="S238" i="17"/>
  <c r="R238" i="17"/>
  <c r="T238" i="17" s="1"/>
  <c r="H126" i="15"/>
  <c r="M126" i="15" s="1"/>
  <c r="P909" i="5"/>
  <c r="O909" i="5"/>
  <c r="H147" i="15"/>
  <c r="M147" i="15" s="1"/>
  <c r="O1418" i="5"/>
  <c r="P1418" i="5"/>
  <c r="H20" i="15"/>
  <c r="M20" i="15" s="1"/>
  <c r="H21" i="15"/>
  <c r="M21" i="15" s="1"/>
  <c r="O557" i="5"/>
  <c r="P557" i="5"/>
  <c r="W13" i="17"/>
  <c r="W14" i="17"/>
  <c r="AH157" i="17"/>
  <c r="AG157" i="17"/>
  <c r="AI157" i="17" s="1"/>
  <c r="T153" i="17"/>
  <c r="R157" i="17"/>
  <c r="S157" i="17"/>
  <c r="P692" i="5"/>
  <c r="O692" i="5"/>
  <c r="AH243" i="17"/>
  <c r="AG243" i="17"/>
  <c r="AI243" i="17" s="1"/>
  <c r="AH214" i="17"/>
  <c r="AG214" i="17"/>
  <c r="AI214" i="17" s="1"/>
  <c r="AH212" i="17"/>
  <c r="AG212" i="17"/>
  <c r="AI212" i="17" s="1"/>
  <c r="AI170" i="17"/>
  <c r="O1761" i="5"/>
  <c r="P1761" i="5"/>
  <c r="P715" i="5"/>
  <c r="O715" i="5"/>
  <c r="S72" i="17"/>
  <c r="R72" i="17"/>
  <c r="T72" i="17" s="1"/>
  <c r="O738" i="5"/>
  <c r="P738" i="5"/>
  <c r="W121" i="17"/>
  <c r="S222" i="17"/>
  <c r="R222" i="17"/>
  <c r="T222" i="17" s="1"/>
  <c r="AH27" i="17"/>
  <c r="AG27" i="17"/>
  <c r="AI27" i="17" s="1"/>
  <c r="P890" i="5"/>
  <c r="O890" i="5"/>
  <c r="R77" i="17"/>
  <c r="S77" i="17"/>
  <c r="P875" i="5"/>
  <c r="O875" i="5"/>
  <c r="P636" i="5"/>
  <c r="O636" i="5"/>
  <c r="P65" i="15"/>
  <c r="U65" i="15" s="1"/>
  <c r="AH104" i="17"/>
  <c r="AG104" i="17"/>
  <c r="P987" i="5"/>
  <c r="O987" i="5"/>
  <c r="AH227" i="17"/>
  <c r="AG227" i="17"/>
  <c r="AI227" i="17" s="1"/>
  <c r="H89" i="15"/>
  <c r="M89" i="15" s="1"/>
  <c r="H245" i="17"/>
  <c r="H246" i="17"/>
  <c r="AG94" i="17"/>
  <c r="AH94" i="17"/>
  <c r="AH110" i="17"/>
  <c r="AG110" i="17"/>
  <c r="AI110" i="17" s="1"/>
  <c r="S204" i="17"/>
  <c r="R204" i="17"/>
  <c r="T204" i="17" s="1"/>
  <c r="R50" i="17"/>
  <c r="S50" i="17"/>
  <c r="AH133" i="17"/>
  <c r="AG133" i="17"/>
  <c r="AI133" i="17" s="1"/>
  <c r="H123" i="16"/>
  <c r="L123" i="16" s="1"/>
  <c r="O48" i="5"/>
  <c r="P48" i="5"/>
  <c r="AH272" i="17"/>
  <c r="AG272" i="17"/>
  <c r="AI272" i="17" s="1"/>
  <c r="P1744" i="5"/>
  <c r="O1744" i="5"/>
  <c r="P167" i="5"/>
  <c r="O167" i="5"/>
  <c r="H53" i="15"/>
  <c r="M53" i="15" s="1"/>
  <c r="H54" i="15"/>
  <c r="M54" i="15" s="1"/>
  <c r="AH66" i="17"/>
  <c r="AG66" i="17"/>
  <c r="AI66" i="17" s="1"/>
  <c r="AH99" i="17"/>
  <c r="AG99" i="17"/>
  <c r="AI99" i="17" s="1"/>
  <c r="R60" i="17"/>
  <c r="S60" i="17"/>
  <c r="O1330" i="5"/>
  <c r="P1330" i="5"/>
  <c r="P1674" i="5"/>
  <c r="O1674" i="5"/>
  <c r="O166" i="16"/>
  <c r="S166" i="16" s="1"/>
  <c r="H238" i="16"/>
  <c r="L238" i="16" s="1"/>
  <c r="H239" i="16"/>
  <c r="L239" i="16" s="1"/>
  <c r="P670" i="5"/>
  <c r="O670" i="5"/>
  <c r="P1488" i="5"/>
  <c r="O1488" i="5"/>
  <c r="P1679" i="5"/>
  <c r="O1679" i="5"/>
  <c r="P823" i="5"/>
  <c r="O823" i="5"/>
  <c r="P2016" i="5"/>
  <c r="O2016" i="5"/>
  <c r="W25" i="17"/>
  <c r="P912" i="5"/>
  <c r="O912" i="5"/>
  <c r="AH160" i="17"/>
  <c r="AG160" i="17"/>
  <c r="AI160" i="17" s="1"/>
  <c r="O2074" i="5"/>
  <c r="P2074" i="5"/>
  <c r="P90" i="15"/>
  <c r="U90" i="15" s="1"/>
  <c r="AG238" i="17"/>
  <c r="AH238" i="17"/>
  <c r="M25" i="12"/>
  <c r="F25" i="12"/>
  <c r="P1525" i="5"/>
  <c r="O1525" i="5"/>
  <c r="S74" i="17"/>
  <c r="R74" i="17"/>
  <c r="T74" i="17" s="1"/>
  <c r="O123" i="16"/>
  <c r="S123" i="16" s="1"/>
  <c r="O124" i="16"/>
  <c r="S124" i="16" s="1"/>
  <c r="P1448" i="5"/>
  <c r="O1448" i="5"/>
  <c r="P1518" i="5"/>
  <c r="O1518" i="5"/>
  <c r="H46" i="15"/>
  <c r="M46" i="15" s="1"/>
  <c r="O559" i="5"/>
  <c r="P559" i="5"/>
  <c r="R20" i="10"/>
  <c r="P231" i="5"/>
  <c r="O231" i="5"/>
  <c r="P1537" i="5"/>
  <c r="O1537" i="5"/>
  <c r="P1565" i="5"/>
  <c r="O1565" i="5"/>
  <c r="O1581" i="5"/>
  <c r="P1581" i="5"/>
  <c r="O840" i="5"/>
  <c r="P840" i="5"/>
  <c r="P2010" i="5"/>
  <c r="O2010" i="5"/>
  <c r="P812" i="5"/>
  <c r="O812" i="5"/>
  <c r="U25" i="13"/>
  <c r="F25" i="13"/>
  <c r="R269" i="17"/>
  <c r="S269" i="17"/>
  <c r="AH246" i="17"/>
  <c r="AG246" i="17"/>
  <c r="AI246" i="17" s="1"/>
  <c r="O1793" i="5"/>
  <c r="P1793" i="5"/>
  <c r="M23" i="12"/>
  <c r="F23" i="12"/>
  <c r="P180" i="5"/>
  <c r="O180" i="5"/>
  <c r="AH195" i="17"/>
  <c r="AG195" i="17"/>
  <c r="AI195" i="17" s="1"/>
  <c r="P2105" i="5"/>
  <c r="O2105" i="5"/>
  <c r="O1299" i="5"/>
  <c r="P1299" i="5"/>
  <c r="P1407" i="5"/>
  <c r="O1407" i="5"/>
  <c r="H213" i="17"/>
  <c r="H214" i="17"/>
  <c r="P2025" i="5"/>
  <c r="O2025" i="5"/>
  <c r="O114" i="16"/>
  <c r="S114" i="16" s="1"/>
  <c r="O15" i="5"/>
  <c r="P15" i="5"/>
  <c r="P1554" i="5"/>
  <c r="O1554" i="5"/>
  <c r="O1226" i="5"/>
  <c r="P1226" i="5"/>
  <c r="O544" i="5"/>
  <c r="P544" i="5"/>
  <c r="S70" i="17"/>
  <c r="R70" i="17"/>
  <c r="T70" i="17" s="1"/>
  <c r="P239" i="15"/>
  <c r="U239" i="15" s="1"/>
  <c r="P804" i="5"/>
  <c r="O804" i="5"/>
  <c r="F21" i="13"/>
  <c r="U21" i="13"/>
  <c r="H263" i="15"/>
  <c r="M263" i="15" s="1"/>
  <c r="H264" i="15"/>
  <c r="M264" i="15" s="1"/>
  <c r="P974" i="5"/>
  <c r="O974" i="5"/>
  <c r="H139" i="15"/>
  <c r="M139" i="15" s="1"/>
  <c r="H140" i="15"/>
  <c r="M140" i="15" s="1"/>
  <c r="P485" i="5"/>
  <c r="O485" i="5"/>
  <c r="H150" i="17"/>
  <c r="P24" i="5"/>
  <c r="O24" i="5"/>
  <c r="P184" i="5"/>
  <c r="O184" i="5"/>
  <c r="O1887" i="5"/>
  <c r="P1887" i="5"/>
  <c r="P1939" i="5"/>
  <c r="O1939" i="5"/>
  <c r="O21" i="5"/>
  <c r="P21" i="5"/>
  <c r="F26" i="11"/>
  <c r="N26" i="11"/>
  <c r="O498" i="5"/>
  <c r="P498" i="5"/>
  <c r="AH83" i="17"/>
  <c r="AG83" i="17"/>
  <c r="AI83" i="17" s="1"/>
  <c r="AH245" i="17"/>
  <c r="AG245" i="17"/>
  <c r="AI245" i="17" s="1"/>
  <c r="S206" i="17"/>
  <c r="R206" i="17"/>
  <c r="T206" i="17" s="1"/>
  <c r="O29" i="16"/>
  <c r="S29" i="16" s="1"/>
  <c r="O1277" i="5"/>
  <c r="P1277" i="5"/>
  <c r="P175" i="5"/>
  <c r="O175" i="5"/>
  <c r="O1427" i="5"/>
  <c r="P1427" i="5"/>
  <c r="P427" i="5"/>
  <c r="O427" i="5"/>
  <c r="O1016" i="5"/>
  <c r="P1016" i="5"/>
  <c r="O190" i="16"/>
  <c r="S190" i="16" s="1"/>
  <c r="H48" i="15"/>
  <c r="M48" i="15" s="1"/>
  <c r="H49" i="15"/>
  <c r="M49" i="15" s="1"/>
  <c r="P1388" i="5"/>
  <c r="O1388" i="5"/>
  <c r="P1063" i="5"/>
  <c r="O1063" i="5"/>
  <c r="W150" i="17"/>
  <c r="O1120" i="5"/>
  <c r="P1120" i="5"/>
  <c r="AH191" i="17"/>
  <c r="AG191" i="17"/>
  <c r="AI191" i="17" s="1"/>
  <c r="O235" i="16"/>
  <c r="S235" i="16" s="1"/>
  <c r="P1131" i="5"/>
  <c r="O1131" i="5"/>
  <c r="H130" i="16"/>
  <c r="L130" i="16" s="1"/>
  <c r="K24" i="10"/>
  <c r="O1851" i="5"/>
  <c r="P1851" i="5"/>
  <c r="P551" i="5"/>
  <c r="O551" i="5"/>
  <c r="K21" i="10"/>
  <c r="P2080" i="5"/>
  <c r="O2080" i="5"/>
  <c r="S175" i="17"/>
  <c r="R175" i="17"/>
  <c r="T175" i="17" s="1"/>
  <c r="H217" i="16"/>
  <c r="L217" i="16" s="1"/>
  <c r="H20" i="17"/>
  <c r="P1691" i="5"/>
  <c r="O1691" i="5"/>
  <c r="P1213" i="5"/>
  <c r="O1213" i="5"/>
  <c r="S252" i="17"/>
  <c r="R252" i="17"/>
  <c r="T252" i="17" s="1"/>
  <c r="H91" i="17"/>
  <c r="H118" i="16"/>
  <c r="L118" i="16" s="1"/>
  <c r="AH16" i="17"/>
  <c r="AG16" i="17"/>
  <c r="AI16" i="17" s="1"/>
  <c r="O353" i="5"/>
  <c r="P353" i="5"/>
  <c r="H151" i="17"/>
  <c r="P632" i="5"/>
  <c r="O632" i="5"/>
  <c r="P1617" i="5"/>
  <c r="O1617" i="5"/>
  <c r="P1010" i="5"/>
  <c r="O1010" i="5"/>
  <c r="H190" i="16"/>
  <c r="L190" i="16" s="1"/>
  <c r="H191" i="16"/>
  <c r="L191" i="16" s="1"/>
  <c r="O1337" i="5"/>
  <c r="P1337" i="5"/>
  <c r="P989" i="5"/>
  <c r="O989" i="5"/>
  <c r="P379" i="5"/>
  <c r="O379" i="5"/>
  <c r="S167" i="17"/>
  <c r="R167" i="17"/>
  <c r="T167" i="17" s="1"/>
  <c r="O80" i="16"/>
  <c r="S80" i="16" s="1"/>
  <c r="P877" i="5"/>
  <c r="O877" i="5"/>
  <c r="P979" i="5"/>
  <c r="O979" i="5"/>
  <c r="H75" i="17"/>
  <c r="P1376" i="5"/>
  <c r="O1376" i="5"/>
  <c r="P723" i="5"/>
  <c r="O723" i="5"/>
  <c r="O1419" i="5"/>
  <c r="P1419" i="5"/>
  <c r="P2002" i="5"/>
  <c r="O2002" i="5"/>
  <c r="F22" i="11"/>
  <c r="N22" i="11"/>
  <c r="S195" i="17"/>
  <c r="R195" i="17"/>
  <c r="T195" i="17" s="1"/>
  <c r="H165" i="17"/>
  <c r="H166" i="17"/>
  <c r="R17" i="17"/>
  <c r="S17" i="17"/>
  <c r="O48" i="16"/>
  <c r="S48" i="16" s="1"/>
  <c r="AF17" i="13"/>
  <c r="AG17" i="13"/>
  <c r="P135" i="5"/>
  <c r="O135" i="5"/>
  <c r="P1925" i="5"/>
  <c r="O1925" i="5"/>
  <c r="P1018" i="5"/>
  <c r="O1018" i="5"/>
  <c r="P905" i="5"/>
  <c r="O905" i="5"/>
  <c r="P1815" i="5"/>
  <c r="O1815" i="5"/>
  <c r="S231" i="17"/>
  <c r="R231" i="17"/>
  <c r="T231" i="17" s="1"/>
  <c r="P731" i="5"/>
  <c r="O731" i="5"/>
  <c r="H171" i="16"/>
  <c r="L171" i="16" s="1"/>
  <c r="P580" i="5"/>
  <c r="O580" i="5"/>
  <c r="H226" i="15"/>
  <c r="M226" i="15" s="1"/>
  <c r="H95" i="17"/>
  <c r="W129" i="17"/>
  <c r="P775" i="5"/>
  <c r="O775" i="5"/>
  <c r="H66" i="17"/>
  <c r="P926" i="5"/>
  <c r="O926" i="5"/>
  <c r="O206" i="16"/>
  <c r="S206" i="16" s="1"/>
  <c r="H20" i="16"/>
  <c r="L20" i="16" s="1"/>
  <c r="H134" i="16"/>
  <c r="L134" i="16" s="1"/>
  <c r="S80" i="17"/>
  <c r="R80" i="17"/>
  <c r="T80" i="17" s="1"/>
  <c r="O65" i="16"/>
  <c r="S65" i="16" s="1"/>
  <c r="P614" i="5"/>
  <c r="O614" i="5"/>
  <c r="P887" i="5"/>
  <c r="O887" i="5"/>
  <c r="P646" i="5"/>
  <c r="O646" i="5"/>
  <c r="AH64" i="17"/>
  <c r="AG64" i="17"/>
  <c r="AI64" i="17" s="1"/>
  <c r="O600" i="5"/>
  <c r="P600" i="5"/>
  <c r="O472" i="5"/>
  <c r="P472" i="5"/>
  <c r="P885" i="5"/>
  <c r="O885" i="5"/>
  <c r="P1349" i="5"/>
  <c r="O1349" i="5"/>
  <c r="P1561" i="5"/>
  <c r="O1561" i="5"/>
  <c r="W90" i="17"/>
  <c r="S172" i="17"/>
  <c r="R172" i="17"/>
  <c r="T172" i="17" s="1"/>
  <c r="P26" i="15"/>
  <c r="U26" i="15" s="1"/>
  <c r="P27" i="15"/>
  <c r="U27" i="15" s="1"/>
  <c r="O1187" i="5"/>
  <c r="P1187" i="5"/>
  <c r="S248" i="17"/>
  <c r="R248" i="17"/>
  <c r="T248" i="17" s="1"/>
  <c r="O1840" i="5"/>
  <c r="P1840" i="5"/>
  <c r="P190" i="5"/>
  <c r="O190" i="5"/>
  <c r="AH120" i="17"/>
  <c r="AG120" i="17"/>
  <c r="AI120" i="17" s="1"/>
  <c r="P302" i="5"/>
  <c r="O302" i="5"/>
  <c r="P843" i="5"/>
  <c r="O843" i="5"/>
  <c r="O865" i="5"/>
  <c r="P865" i="5"/>
  <c r="H105" i="17"/>
  <c r="W68" i="17"/>
  <c r="P466" i="5"/>
  <c r="O466" i="5"/>
  <c r="O192" i="16"/>
  <c r="S192" i="16" s="1"/>
  <c r="P883" i="5"/>
  <c r="O883" i="5"/>
  <c r="H93" i="17"/>
  <c r="P1044" i="5"/>
  <c r="O1044" i="5"/>
  <c r="AH189" i="17"/>
  <c r="AG189" i="17"/>
  <c r="AI189" i="17" s="1"/>
  <c r="H106" i="15"/>
  <c r="M106" i="15" s="1"/>
  <c r="O1562" i="5"/>
  <c r="P1562" i="5"/>
  <c r="P147" i="15"/>
  <c r="U147" i="15" s="1"/>
  <c r="P174" i="5"/>
  <c r="O174" i="5"/>
  <c r="O4" i="3"/>
  <c r="N4" i="3"/>
  <c r="H13" i="17"/>
  <c r="AG158" i="17"/>
  <c r="AH158" i="17"/>
  <c r="T194" i="17"/>
  <c r="AH213" i="17"/>
  <c r="AG213" i="17"/>
  <c r="O1768" i="5"/>
  <c r="P1768" i="5"/>
  <c r="P382" i="5"/>
  <c r="O382" i="5"/>
  <c r="O1497" i="5"/>
  <c r="P1497" i="5"/>
  <c r="O821" i="5"/>
  <c r="P821" i="5"/>
  <c r="O964" i="5"/>
  <c r="P964" i="5"/>
  <c r="O2064" i="5"/>
  <c r="P2064" i="5"/>
  <c r="H244" i="17"/>
  <c r="O76" i="16"/>
  <c r="S76" i="16" s="1"/>
  <c r="P587" i="5"/>
  <c r="O587" i="5"/>
  <c r="P1470" i="5"/>
  <c r="O1470" i="5"/>
  <c r="O111" i="16"/>
  <c r="S111" i="16" s="1"/>
  <c r="O112" i="16"/>
  <c r="S112" i="16" s="1"/>
  <c r="H56" i="17"/>
  <c r="H57" i="17"/>
  <c r="O849" i="5"/>
  <c r="P849" i="5"/>
  <c r="O62" i="16"/>
  <c r="S62" i="16" s="1"/>
  <c r="O63" i="16"/>
  <c r="S63" i="16" s="1"/>
  <c r="P112" i="5"/>
  <c r="O112" i="5"/>
  <c r="O757" i="5"/>
  <c r="P757" i="5"/>
  <c r="P695" i="5"/>
  <c r="O695" i="5"/>
  <c r="AH230" i="17"/>
  <c r="AG230" i="17"/>
  <c r="AI230" i="17" s="1"/>
  <c r="H259" i="15"/>
  <c r="M259" i="15" s="1"/>
  <c r="H260" i="15"/>
  <c r="M260" i="15" s="1"/>
  <c r="P1246" i="5"/>
  <c r="O1246" i="5"/>
  <c r="P1477" i="5"/>
  <c r="O1477" i="5"/>
  <c r="P535" i="5"/>
  <c r="O535" i="5"/>
  <c r="H262" i="16"/>
  <c r="L262" i="16" s="1"/>
  <c r="O1522" i="5"/>
  <c r="P1522" i="5"/>
  <c r="P855" i="5"/>
  <c r="O855" i="5"/>
  <c r="F22" i="12"/>
  <c r="M22" i="12"/>
  <c r="P761" i="5"/>
  <c r="O761" i="5"/>
  <c r="O318" i="5"/>
  <c r="P318" i="5"/>
  <c r="H232" i="15"/>
  <c r="M232" i="15" s="1"/>
  <c r="O1614" i="5"/>
  <c r="P1614" i="5"/>
  <c r="P1203" i="5"/>
  <c r="O1203" i="5"/>
  <c r="O488" i="5"/>
  <c r="P488" i="5"/>
  <c r="H64" i="16"/>
  <c r="L64" i="16" s="1"/>
  <c r="P1778" i="5"/>
  <c r="O1778" i="5"/>
  <c r="H12" i="17"/>
  <c r="H249" i="15"/>
  <c r="M249" i="15" s="1"/>
  <c r="H248" i="15"/>
  <c r="M248" i="15" s="1"/>
  <c r="P839" i="5"/>
  <c r="O839" i="5"/>
  <c r="H209" i="15"/>
  <c r="M209" i="15" s="1"/>
  <c r="P261" i="5"/>
  <c r="O261" i="5"/>
  <c r="P1025" i="5"/>
  <c r="O1025" i="5"/>
  <c r="F27" i="12"/>
  <c r="M27" i="12"/>
  <c r="S268" i="17"/>
  <c r="R268" i="17"/>
  <c r="T268" i="17" s="1"/>
  <c r="O1776" i="5"/>
  <c r="P1776" i="5"/>
  <c r="O1578" i="5"/>
  <c r="P1578" i="5"/>
  <c r="H229" i="17"/>
  <c r="H230" i="17"/>
  <c r="O1841" i="5"/>
  <c r="P1841" i="5"/>
  <c r="AH259" i="17"/>
  <c r="AG259" i="17"/>
  <c r="AI259" i="17" s="1"/>
  <c r="H136" i="17"/>
  <c r="H137" i="17"/>
  <c r="H30" i="17"/>
  <c r="H114" i="16"/>
  <c r="L114" i="16" s="1"/>
  <c r="P79" i="5"/>
  <c r="O79" i="5"/>
  <c r="O795" i="5"/>
  <c r="P795" i="5"/>
  <c r="AH271" i="17"/>
  <c r="AG271" i="17"/>
  <c r="AI271" i="17" s="1"/>
  <c r="P55" i="5"/>
  <c r="O55" i="5"/>
  <c r="AG24" i="17"/>
  <c r="AH24" i="17"/>
  <c r="H239" i="15"/>
  <c r="M239" i="15" s="1"/>
  <c r="H240" i="15"/>
  <c r="M240" i="15" s="1"/>
  <c r="O1878" i="5"/>
  <c r="P1878" i="5"/>
  <c r="P676" i="5"/>
  <c r="O676" i="5"/>
  <c r="P263" i="15"/>
  <c r="U263" i="15" s="1"/>
  <c r="P999" i="5"/>
  <c r="O999" i="5"/>
  <c r="P1178" i="5"/>
  <c r="O1178" i="5"/>
  <c r="O822" i="5"/>
  <c r="P822" i="5"/>
  <c r="P1136" i="5"/>
  <c r="O1136" i="5"/>
  <c r="P1254" i="5"/>
  <c r="O1254" i="5"/>
  <c r="O1244" i="5"/>
  <c r="P1244" i="5"/>
  <c r="O251" i="5"/>
  <c r="P251" i="5"/>
  <c r="O159" i="16"/>
  <c r="S159" i="16" s="1"/>
  <c r="R25" i="10"/>
  <c r="O1045" i="5"/>
  <c r="P1045" i="5"/>
  <c r="AH159" i="17"/>
  <c r="AG159" i="17"/>
  <c r="AI159" i="17" s="1"/>
  <c r="O1068" i="5"/>
  <c r="P1068" i="5"/>
  <c r="O2075" i="5"/>
  <c r="P2075" i="5"/>
  <c r="H90" i="15"/>
  <c r="M90" i="15" s="1"/>
  <c r="P1800" i="5"/>
  <c r="O1800" i="5"/>
  <c r="P1154" i="5"/>
  <c r="O1154" i="5"/>
  <c r="H71" i="17"/>
  <c r="P2099" i="5"/>
  <c r="O2099" i="5"/>
  <c r="P1311" i="5"/>
  <c r="O1311" i="5"/>
  <c r="H44" i="17"/>
  <c r="P1140" i="5"/>
  <c r="O1140" i="5"/>
  <c r="P1426" i="5"/>
  <c r="O1426" i="5"/>
  <c r="P1834" i="5"/>
  <c r="O1834" i="5"/>
  <c r="H188" i="16"/>
  <c r="L188" i="16" s="1"/>
  <c r="H189" i="16"/>
  <c r="L189" i="16" s="1"/>
  <c r="P660" i="5"/>
  <c r="O660" i="5"/>
  <c r="P1168" i="5"/>
  <c r="O1168" i="5"/>
  <c r="P267" i="5"/>
  <c r="O267" i="5"/>
  <c r="O801" i="5"/>
  <c r="P801" i="5"/>
  <c r="O1458" i="5"/>
  <c r="P1458" i="5"/>
  <c r="P119" i="15"/>
  <c r="U119" i="15" s="1"/>
  <c r="S101" i="17"/>
  <c r="R101" i="17"/>
  <c r="T101" i="17" s="1"/>
  <c r="O1630" i="5"/>
  <c r="P1630" i="5"/>
  <c r="P1833" i="5"/>
  <c r="O1833" i="5"/>
  <c r="O739" i="5"/>
  <c r="P739" i="5"/>
  <c r="P611" i="5"/>
  <c r="O611" i="5"/>
  <c r="H100" i="16"/>
  <c r="L100" i="16" s="1"/>
  <c r="P1489" i="5"/>
  <c r="O1489" i="5"/>
  <c r="O69" i="5"/>
  <c r="P69" i="5"/>
  <c r="R24" i="10"/>
  <c r="P2089" i="5"/>
  <c r="O2089" i="5"/>
  <c r="R147" i="17"/>
  <c r="S147" i="17"/>
  <c r="O2032" i="5"/>
  <c r="P2032" i="5"/>
  <c r="P1335" i="5"/>
  <c r="O1335" i="5"/>
  <c r="H33" i="17"/>
  <c r="H57" i="16"/>
  <c r="L57" i="16" s="1"/>
  <c r="H58" i="16"/>
  <c r="L58" i="16" s="1"/>
  <c r="S141" i="17"/>
  <c r="R141" i="17"/>
  <c r="T141" i="17" s="1"/>
  <c r="P1423" i="5"/>
  <c r="O1423" i="5"/>
  <c r="P1503" i="5"/>
  <c r="O1503" i="5"/>
  <c r="P1101" i="5"/>
  <c r="O1101" i="5"/>
  <c r="H109" i="17"/>
  <c r="H110" i="17"/>
  <c r="O543" i="5"/>
  <c r="P543" i="5"/>
  <c r="H96" i="15"/>
  <c r="M96" i="15" s="1"/>
  <c r="H97" i="15"/>
  <c r="M97" i="15" s="1"/>
  <c r="P897" i="5"/>
  <c r="O897" i="5"/>
  <c r="S152" i="17"/>
  <c r="R152" i="17"/>
  <c r="T152" i="17" s="1"/>
  <c r="O924" i="5"/>
  <c r="P924" i="5"/>
  <c r="P985" i="5"/>
  <c r="O985" i="5"/>
  <c r="S63" i="17"/>
  <c r="R63" i="17"/>
  <c r="T63" i="17" s="1"/>
  <c r="P458" i="5"/>
  <c r="O458" i="5"/>
  <c r="P1436" i="5"/>
  <c r="O1436" i="5"/>
  <c r="P459" i="5"/>
  <c r="O459" i="5"/>
  <c r="O1209" i="5"/>
  <c r="P1209" i="5"/>
  <c r="H210" i="15"/>
  <c r="M210" i="15" s="1"/>
  <c r="S168" i="17"/>
  <c r="R168" i="17"/>
  <c r="T168" i="17" s="1"/>
  <c r="P878" i="5"/>
  <c r="O878" i="5"/>
  <c r="F26" i="13"/>
  <c r="U26" i="13"/>
  <c r="O1953" i="5"/>
  <c r="P1953" i="5"/>
  <c r="AH82" i="17"/>
  <c r="AG82" i="17"/>
  <c r="AI82" i="17" s="1"/>
  <c r="H29" i="16"/>
  <c r="L29" i="16" s="1"/>
  <c r="P1799" i="5"/>
  <c r="O1799" i="5"/>
  <c r="P963" i="5"/>
  <c r="O963" i="5"/>
  <c r="P1404" i="5"/>
  <c r="O1404" i="5"/>
  <c r="P1060" i="5"/>
  <c r="O1060" i="5"/>
  <c r="P790" i="5"/>
  <c r="O790" i="5"/>
  <c r="P612" i="5"/>
  <c r="O612" i="5"/>
  <c r="P127" i="5"/>
  <c r="O127" i="5"/>
  <c r="H263" i="16"/>
  <c r="L263" i="16" s="1"/>
  <c r="P89" i="5"/>
  <c r="O89" i="5"/>
  <c r="P1468" i="5"/>
  <c r="O1468" i="5"/>
  <c r="P1055" i="5"/>
  <c r="O1055" i="5"/>
  <c r="P2090" i="5"/>
  <c r="O2090" i="5"/>
  <c r="P68" i="15"/>
  <c r="U68" i="15" s="1"/>
  <c r="P67" i="15"/>
  <c r="U67" i="15" s="1"/>
  <c r="S270" i="17"/>
  <c r="R270" i="17"/>
  <c r="T270" i="17" s="1"/>
  <c r="S79" i="17"/>
  <c r="R79" i="17"/>
  <c r="T79" i="17" s="1"/>
  <c r="O110" i="5"/>
  <c r="P110" i="5"/>
  <c r="O130" i="16"/>
  <c r="S130" i="16" s="1"/>
  <c r="O1465" i="5"/>
  <c r="P1465" i="5"/>
  <c r="P704" i="5"/>
  <c r="O704" i="5"/>
  <c r="O82" i="16"/>
  <c r="S82" i="16" s="1"/>
  <c r="O1051" i="5"/>
  <c r="P1051" i="5"/>
  <c r="AH194" i="17"/>
  <c r="AG194" i="17"/>
  <c r="AI194" i="17" s="1"/>
  <c r="S264" i="17"/>
  <c r="R264" i="17"/>
  <c r="T264" i="17" s="1"/>
  <c r="S174" i="17"/>
  <c r="R174" i="17"/>
  <c r="T174" i="17" s="1"/>
  <c r="P1435" i="5"/>
  <c r="O1435" i="5"/>
  <c r="H19" i="16"/>
  <c r="L19" i="16" s="1"/>
  <c r="H229" i="16"/>
  <c r="L229" i="16" s="1"/>
  <c r="P1088" i="5"/>
  <c r="O1088" i="5"/>
  <c r="R253" i="17"/>
  <c r="T253" i="17" s="1"/>
  <c r="S253" i="17"/>
  <c r="P1059" i="5"/>
  <c r="O1059" i="5"/>
  <c r="W91" i="17"/>
  <c r="W92" i="17"/>
  <c r="AG15" i="17"/>
  <c r="AH15" i="17"/>
  <c r="H124" i="16"/>
  <c r="L124" i="16" s="1"/>
  <c r="H174" i="16"/>
  <c r="L174" i="16" s="1"/>
  <c r="H175" i="16"/>
  <c r="L175" i="16" s="1"/>
  <c r="P381" i="5"/>
  <c r="O381" i="5"/>
  <c r="P1870" i="5"/>
  <c r="O1870" i="5"/>
  <c r="P708" i="5"/>
  <c r="O708" i="5"/>
  <c r="O115" i="16"/>
  <c r="S115" i="16" s="1"/>
  <c r="P1336" i="5"/>
  <c r="O1336" i="5"/>
  <c r="P1186" i="5"/>
  <c r="O1186" i="5"/>
  <c r="P1688" i="5"/>
  <c r="O1688" i="5"/>
  <c r="W264" i="17"/>
  <c r="W263" i="17"/>
  <c r="P1767" i="5"/>
  <c r="O1767" i="5"/>
  <c r="O1513" i="5"/>
  <c r="P1513" i="5"/>
  <c r="AG44" i="17"/>
  <c r="AH44" i="17"/>
  <c r="O777" i="5"/>
  <c r="P777" i="5"/>
  <c r="O1080" i="5"/>
  <c r="P1080" i="5"/>
  <c r="O1963" i="5"/>
  <c r="P1963" i="5"/>
  <c r="P1326" i="5"/>
  <c r="O1326" i="5"/>
  <c r="P538" i="5"/>
  <c r="O538" i="5"/>
  <c r="P263" i="5"/>
  <c r="O263" i="5"/>
  <c r="P1904" i="5"/>
  <c r="O1904" i="5"/>
  <c r="P328" i="5"/>
  <c r="O328" i="5"/>
  <c r="O1265" i="5"/>
  <c r="P1265" i="5"/>
  <c r="AG22" i="17"/>
  <c r="AH22" i="17"/>
  <c r="O1431" i="5"/>
  <c r="P1431" i="5"/>
  <c r="O1172" i="5"/>
  <c r="P1172" i="5"/>
  <c r="H36" i="16"/>
  <c r="L36" i="16" s="1"/>
  <c r="S38" i="17"/>
  <c r="R38" i="17"/>
  <c r="T38" i="17" s="1"/>
  <c r="P199" i="15"/>
  <c r="U199" i="15" s="1"/>
  <c r="P200" i="15"/>
  <c r="U200" i="15" s="1"/>
  <c r="P267" i="15"/>
  <c r="U267" i="15" s="1"/>
  <c r="H21" i="17"/>
  <c r="O1952" i="5"/>
  <c r="P1952" i="5"/>
  <c r="P742" i="5"/>
  <c r="O742" i="5"/>
  <c r="O1809" i="5"/>
  <c r="P1809" i="5"/>
  <c r="P1031" i="5"/>
  <c r="O1031" i="5"/>
  <c r="P27" i="5"/>
  <c r="O27" i="5"/>
  <c r="O131" i="16"/>
  <c r="S131" i="16" s="1"/>
  <c r="H260" i="17"/>
  <c r="W248" i="17"/>
  <c r="W247" i="17"/>
  <c r="AH211" i="17"/>
  <c r="AG211" i="17"/>
  <c r="AI211" i="17" s="1"/>
  <c r="T241" i="17"/>
  <c r="H78" i="17"/>
  <c r="P1215" i="5"/>
  <c r="O1215" i="5"/>
  <c r="S48" i="17"/>
  <c r="R48" i="17"/>
  <c r="T48" i="17" s="1"/>
  <c r="P991" i="5"/>
  <c r="O991" i="5"/>
  <c r="H139" i="16"/>
  <c r="L139" i="16" s="1"/>
  <c r="AH33" i="17"/>
  <c r="AG33" i="17"/>
  <c r="AI33" i="17" s="1"/>
  <c r="F28" i="11"/>
  <c r="N28" i="11"/>
  <c r="P226" i="15"/>
  <c r="U226" i="15" s="1"/>
  <c r="R89" i="17"/>
  <c r="S89" i="17"/>
  <c r="P240" i="15"/>
  <c r="U240" i="15" s="1"/>
  <c r="H121" i="17"/>
  <c r="P1324" i="5"/>
  <c r="O1324" i="5"/>
  <c r="S223" i="17"/>
  <c r="R223" i="17"/>
  <c r="T223" i="17" s="1"/>
  <c r="AG61" i="17"/>
  <c r="AH61" i="17"/>
  <c r="P920" i="5"/>
  <c r="O920" i="5"/>
  <c r="H193" i="15"/>
  <c r="M193" i="15" s="1"/>
  <c r="O892" i="5"/>
  <c r="P892" i="5"/>
  <c r="P1471" i="5"/>
  <c r="O1471" i="5"/>
  <c r="P350" i="5"/>
  <c r="O350" i="5"/>
  <c r="O1000" i="5"/>
  <c r="P1000" i="5"/>
  <c r="AH126" i="17"/>
  <c r="AG126" i="17"/>
  <c r="AI126" i="17" s="1"/>
  <c r="O134" i="16"/>
  <c r="S134" i="16" s="1"/>
  <c r="P239" i="5"/>
  <c r="O239" i="5"/>
  <c r="W69" i="17"/>
  <c r="O52" i="16"/>
  <c r="S52" i="16" s="1"/>
  <c r="O613" i="5"/>
  <c r="P613" i="5"/>
  <c r="H185" i="16"/>
  <c r="L185" i="16" s="1"/>
  <c r="P854" i="5"/>
  <c r="O854" i="5"/>
  <c r="P1320" i="5"/>
  <c r="O1320" i="5"/>
  <c r="T58" i="17"/>
  <c r="O83" i="16"/>
  <c r="S83" i="16" s="1"/>
  <c r="S97" i="17"/>
  <c r="R97" i="17"/>
  <c r="T97" i="17" s="1"/>
  <c r="H62" i="16"/>
  <c r="L62" i="16" s="1"/>
  <c r="P199" i="5"/>
  <c r="O199" i="5"/>
  <c r="O36" i="16"/>
  <c r="S36" i="16" s="1"/>
  <c r="O37" i="16"/>
  <c r="S37" i="16" s="1"/>
  <c r="O406" i="5"/>
  <c r="P406" i="5"/>
  <c r="AH32" i="17"/>
  <c r="AG32" i="17"/>
  <c r="AI32" i="17" s="1"/>
  <c r="W143" i="17"/>
  <c r="W144" i="17"/>
  <c r="P967" i="5"/>
  <c r="O967" i="5"/>
  <c r="P765" i="5"/>
  <c r="O765" i="5"/>
  <c r="O1560" i="5"/>
  <c r="P1560" i="5"/>
  <c r="O988" i="5"/>
  <c r="P988" i="5"/>
  <c r="AH34" i="17"/>
  <c r="AG34" i="17"/>
  <c r="AI34" i="17" s="1"/>
  <c r="AH228" i="17"/>
  <c r="AG228" i="17"/>
  <c r="AI228" i="17" s="1"/>
  <c r="R173" i="17"/>
  <c r="T173" i="17" s="1"/>
  <c r="S173" i="17"/>
  <c r="AI257" i="17"/>
  <c r="P47" i="5"/>
  <c r="O47" i="5"/>
  <c r="T226" i="17"/>
  <c r="H26" i="15"/>
  <c r="M26" i="15" s="1"/>
  <c r="P260" i="15"/>
  <c r="U260" i="15" s="1"/>
  <c r="P259" i="15"/>
  <c r="U259" i="15" s="1"/>
  <c r="S247" i="17"/>
  <c r="R247" i="17"/>
  <c r="T247" i="17" s="1"/>
  <c r="P299" i="5"/>
  <c r="O299" i="5"/>
  <c r="O2" i="3"/>
  <c r="N2" i="3"/>
  <c r="O534" i="5"/>
  <c r="P534" i="5"/>
  <c r="W105" i="17"/>
  <c r="H192" i="16"/>
  <c r="L192" i="16" s="1"/>
  <c r="P97" i="15"/>
  <c r="U97" i="15" s="1"/>
  <c r="AG190" i="17"/>
  <c r="AH190" i="17"/>
  <c r="AH226" i="17"/>
  <c r="AG226" i="17"/>
  <c r="AI226" i="17" s="1"/>
  <c r="AI74" i="17"/>
  <c r="P137" i="5"/>
  <c r="O137" i="5"/>
  <c r="P1406" i="5"/>
  <c r="O1406" i="5"/>
  <c r="AH244" i="17"/>
  <c r="AG244" i="17"/>
  <c r="AI244" i="17" s="1"/>
  <c r="T273" i="17"/>
  <c r="H98" i="16"/>
  <c r="L98" i="16" s="1"/>
  <c r="H97" i="16"/>
  <c r="L97" i="16" s="1"/>
  <c r="H184" i="15"/>
  <c r="M184" i="15" s="1"/>
  <c r="H183" i="15"/>
  <c r="M183" i="15" s="1"/>
  <c r="O908" i="5"/>
  <c r="P908" i="5"/>
  <c r="O29" i="3"/>
  <c r="N29" i="3"/>
  <c r="S243" i="17"/>
  <c r="R243" i="17"/>
  <c r="T243" i="17" s="1"/>
  <c r="P1216" i="5"/>
  <c r="O1216" i="5"/>
  <c r="O59" i="5"/>
  <c r="P59" i="5"/>
  <c r="P694" i="5"/>
  <c r="O694" i="5"/>
  <c r="P820" i="5"/>
  <c r="O820" i="5"/>
  <c r="P1794" i="5"/>
  <c r="O1794" i="5"/>
  <c r="AH256" i="17"/>
  <c r="AG256" i="17"/>
  <c r="AI256" i="17" s="1"/>
  <c r="AH71" i="17"/>
  <c r="AG71" i="17"/>
  <c r="AI71" i="17" s="1"/>
  <c r="P770" i="5"/>
  <c r="O770" i="5"/>
  <c r="O1995" i="5"/>
  <c r="P1995" i="5"/>
  <c r="AH175" i="17"/>
  <c r="AG175" i="17"/>
  <c r="AI175" i="17" s="1"/>
  <c r="H35" i="16"/>
  <c r="L35" i="16" s="1"/>
  <c r="H210" i="16"/>
  <c r="L210" i="16" s="1"/>
  <c r="P868" i="5"/>
  <c r="O868" i="5"/>
  <c r="S215" i="17"/>
  <c r="R215" i="17"/>
  <c r="T215" i="17" s="1"/>
  <c r="P1229" i="5"/>
  <c r="O1229" i="5"/>
  <c r="O1713" i="5"/>
  <c r="P1713" i="5"/>
  <c r="AG89" i="17"/>
  <c r="AI89" i="17" s="1"/>
  <c r="AH89" i="17"/>
  <c r="P959" i="5"/>
  <c r="O959" i="5"/>
  <c r="H257" i="15"/>
  <c r="M257" i="15" s="1"/>
  <c r="AH59" i="17"/>
  <c r="AG59" i="17"/>
  <c r="AI59" i="17" s="1"/>
  <c r="O555" i="5"/>
  <c r="P555" i="5"/>
  <c r="O222" i="16"/>
  <c r="S222" i="16" s="1"/>
  <c r="O689" i="5"/>
  <c r="P689" i="5"/>
  <c r="H92" i="17"/>
  <c r="P918" i="5"/>
  <c r="O918" i="5"/>
  <c r="AI180" i="17"/>
  <c r="AI79" i="17"/>
  <c r="O265" i="5"/>
  <c r="P265" i="5"/>
  <c r="H269" i="16"/>
  <c r="L269" i="16" s="1"/>
  <c r="O870" i="5"/>
  <c r="P870" i="5"/>
  <c r="AH112" i="17"/>
  <c r="AG112" i="17"/>
  <c r="AI112" i="17" s="1"/>
  <c r="P836" i="5"/>
  <c r="O836" i="5"/>
  <c r="O1400" i="5"/>
  <c r="P1400" i="5"/>
  <c r="F24" i="12"/>
  <c r="M24" i="12"/>
  <c r="P146" i="15"/>
  <c r="U146" i="15" s="1"/>
  <c r="H63" i="16"/>
  <c r="L63" i="16" s="1"/>
  <c r="Q14" i="13"/>
  <c r="R14" i="13"/>
  <c r="W46" i="17"/>
  <c r="P1553" i="5"/>
  <c r="O1553" i="5"/>
  <c r="P55" i="15"/>
  <c r="U55" i="15" s="1"/>
  <c r="R131" i="17"/>
  <c r="S131" i="17"/>
  <c r="O107" i="16"/>
  <c r="S107" i="16" s="1"/>
  <c r="P828" i="5"/>
  <c r="O828" i="5"/>
  <c r="H137" i="16"/>
  <c r="L137" i="16" s="1"/>
  <c r="H138" i="16"/>
  <c r="L138" i="16" s="1"/>
  <c r="O896" i="5"/>
  <c r="P896" i="5"/>
  <c r="W18" i="17"/>
  <c r="W19" i="17"/>
  <c r="H46" i="16"/>
  <c r="L46" i="16" s="1"/>
  <c r="T23" i="17"/>
  <c r="O763" i="5"/>
  <c r="P763" i="5"/>
  <c r="P1637" i="5"/>
  <c r="O1637" i="5"/>
  <c r="P1576" i="5"/>
  <c r="O1576" i="5"/>
  <c r="R125" i="17"/>
  <c r="S125" i="17"/>
  <c r="H110" i="16"/>
  <c r="L110" i="16" s="1"/>
  <c r="U27" i="13"/>
  <c r="F27" i="13"/>
  <c r="O1259" i="5"/>
  <c r="P1259" i="5"/>
  <c r="AH14" i="13"/>
  <c r="AG40" i="17"/>
  <c r="AH40" i="17"/>
  <c r="P630" i="5"/>
  <c r="O630" i="5"/>
  <c r="H211" i="16"/>
  <c r="L211" i="16" s="1"/>
  <c r="H105" i="15"/>
  <c r="M105" i="15" s="1"/>
  <c r="H162" i="16"/>
  <c r="L162" i="16" s="1"/>
  <c r="T217" i="17"/>
  <c r="T178" i="17"/>
  <c r="P950" i="5"/>
  <c r="O950" i="5"/>
  <c r="N10" i="3"/>
  <c r="O10" i="3"/>
  <c r="O101" i="16"/>
  <c r="S101" i="16" s="1"/>
  <c r="S191" i="17"/>
  <c r="R191" i="17"/>
  <c r="T191" i="17" s="1"/>
  <c r="P1332" i="5"/>
  <c r="O1332" i="5"/>
  <c r="O1036" i="5"/>
  <c r="P1036" i="5"/>
  <c r="O935" i="5"/>
  <c r="P935" i="5"/>
  <c r="P20" i="5"/>
  <c r="O20" i="5"/>
  <c r="W54" i="17"/>
  <c r="W53" i="17"/>
  <c r="P995" i="5"/>
  <c r="O995" i="5"/>
  <c r="O236" i="16"/>
  <c r="S236" i="16" s="1"/>
  <c r="O578" i="5"/>
  <c r="P578" i="5"/>
  <c r="H49" i="16"/>
  <c r="L49" i="16" s="1"/>
  <c r="O657" i="5"/>
  <c r="P657" i="5"/>
  <c r="O1138" i="5"/>
  <c r="P1138" i="5"/>
  <c r="P1450" i="5"/>
  <c r="O1450" i="5"/>
  <c r="O1128" i="5"/>
  <c r="P1128" i="5"/>
  <c r="T177" i="17"/>
  <c r="O30" i="16"/>
  <c r="S30" i="16" s="1"/>
  <c r="O31" i="16"/>
  <c r="S31" i="16" s="1"/>
  <c r="AH255" i="17"/>
  <c r="AG255" i="17"/>
  <c r="AI255" i="17" s="1"/>
  <c r="R17" i="13"/>
  <c r="Q17" i="13"/>
  <c r="S17" i="13" s="1"/>
  <c r="AH242" i="17"/>
  <c r="AG242" i="17"/>
  <c r="AI242" i="17" s="1"/>
  <c r="O210" i="16"/>
  <c r="S210" i="16" s="1"/>
  <c r="P62" i="5"/>
  <c r="O62" i="5"/>
  <c r="AI188" i="17"/>
  <c r="AH269" i="17"/>
  <c r="AG269" i="17"/>
  <c r="AI269" i="17" s="1"/>
  <c r="P103" i="5"/>
  <c r="O103" i="5"/>
  <c r="P869" i="5"/>
  <c r="O869" i="5"/>
  <c r="P132" i="15"/>
  <c r="U132" i="15" s="1"/>
  <c r="P254" i="5"/>
  <c r="O254" i="5"/>
  <c r="O1746" i="5"/>
  <c r="P1746" i="5"/>
  <c r="P1072" i="5"/>
  <c r="O1072" i="5"/>
  <c r="R16" i="13"/>
  <c r="Q16" i="13"/>
  <c r="S16" i="13" s="1"/>
  <c r="AH274" i="17"/>
  <c r="AG274" i="17"/>
  <c r="AI274" i="17" s="1"/>
  <c r="AH166" i="17"/>
  <c r="AG166" i="17"/>
  <c r="AI166" i="17" s="1"/>
  <c r="S163" i="17"/>
  <c r="R163" i="17"/>
  <c r="T163" i="17" s="1"/>
  <c r="F24" i="11"/>
  <c r="N24" i="11"/>
  <c r="O263" i="16"/>
  <c r="S263" i="16" s="1"/>
  <c r="AH73" i="17"/>
  <c r="AG73" i="17"/>
  <c r="AI73" i="17" s="1"/>
  <c r="P75" i="5"/>
  <c r="O75" i="5"/>
  <c r="AH198" i="17"/>
  <c r="AG198" i="17"/>
  <c r="AI198" i="17" s="1"/>
  <c r="P1384" i="5"/>
  <c r="O1384" i="5"/>
  <c r="H272" i="16"/>
  <c r="L272" i="16" s="1"/>
  <c r="W26" i="17"/>
  <c r="W47" i="17"/>
  <c r="P1331" i="5"/>
  <c r="O1331" i="5"/>
  <c r="R221" i="17"/>
  <c r="S221" i="17"/>
  <c r="P1540" i="5"/>
  <c r="O1540" i="5"/>
  <c r="P860" i="5"/>
  <c r="O860" i="5"/>
  <c r="H237" i="16"/>
  <c r="L237" i="16" s="1"/>
  <c r="H236" i="16"/>
  <c r="L236" i="16" s="1"/>
  <c r="H129" i="16"/>
  <c r="L129" i="16" s="1"/>
  <c r="AG270" i="17"/>
  <c r="AH270" i="17"/>
  <c r="P264" i="5"/>
  <c r="O264" i="5"/>
  <c r="H31" i="15"/>
  <c r="M31" i="15" s="1"/>
  <c r="F26" i="12"/>
  <c r="M26" i="12"/>
  <c r="P1266" i="5"/>
  <c r="O1266" i="5"/>
  <c r="H132" i="15"/>
  <c r="M132" i="15" s="1"/>
  <c r="H133" i="15"/>
  <c r="M133" i="15" s="1"/>
  <c r="P562" i="5"/>
  <c r="O562" i="5"/>
  <c r="P1071" i="5"/>
  <c r="O1071" i="5"/>
  <c r="AH208" i="17"/>
  <c r="AG208" i="17"/>
  <c r="AI208" i="17" s="1"/>
  <c r="S236" i="17"/>
  <c r="R236" i="17"/>
  <c r="T236" i="17" s="1"/>
  <c r="AH205" i="17"/>
  <c r="AG205" i="17"/>
  <c r="AI205" i="17" s="1"/>
  <c r="P310" i="5"/>
  <c r="O310" i="5"/>
  <c r="O1321" i="5"/>
  <c r="P1321" i="5"/>
  <c r="AH165" i="17"/>
  <c r="AG165" i="17"/>
  <c r="AI165" i="17" s="1"/>
  <c r="AH164" i="17"/>
  <c r="AG164" i="17"/>
  <c r="AI164" i="17" s="1"/>
  <c r="P802" i="5"/>
  <c r="O802" i="5"/>
  <c r="P1345" i="5"/>
  <c r="O1345" i="5"/>
  <c r="K23" i="10"/>
  <c r="O1526" i="5"/>
  <c r="P1526" i="5"/>
  <c r="W232" i="17"/>
  <c r="W231" i="17"/>
  <c r="R32" i="17"/>
  <c r="S32" i="17"/>
  <c r="P936" i="5"/>
  <c r="O936" i="5"/>
  <c r="H228" i="15"/>
  <c r="M228" i="15" s="1"/>
  <c r="O1897" i="5"/>
  <c r="P1897" i="5"/>
  <c r="O185" i="16"/>
  <c r="S185" i="16" s="1"/>
  <c r="P357" i="5"/>
  <c r="O357" i="5"/>
  <c r="H143" i="17"/>
  <c r="H144" i="17"/>
  <c r="P762" i="5"/>
  <c r="O762" i="5"/>
  <c r="O232" i="16"/>
  <c r="S232" i="16" s="1"/>
  <c r="O233" i="16"/>
  <c r="S233" i="16" s="1"/>
  <c r="AH21" i="17"/>
  <c r="AG21" i="17"/>
  <c r="AI21" i="17" s="1"/>
  <c r="P1735" i="5"/>
  <c r="O1735" i="5"/>
  <c r="P72" i="5"/>
  <c r="O72" i="5"/>
  <c r="AH111" i="17"/>
  <c r="AG111" i="17"/>
  <c r="AI111" i="17" s="1"/>
  <c r="P251" i="15"/>
  <c r="U251" i="15" s="1"/>
  <c r="P250" i="15"/>
  <c r="U250" i="15" s="1"/>
  <c r="O33" i="5"/>
  <c r="P33" i="5"/>
  <c r="P266" i="15"/>
  <c r="U266" i="15" s="1"/>
  <c r="P63" i="15"/>
  <c r="U63" i="15" s="1"/>
  <c r="P62" i="15"/>
  <c r="U62" i="15" s="1"/>
  <c r="P1289" i="5"/>
  <c r="O1289" i="5"/>
  <c r="O1166" i="5"/>
  <c r="P1166" i="5"/>
  <c r="AH76" i="17"/>
  <c r="AG76" i="17"/>
  <c r="AI76" i="17" s="1"/>
  <c r="P884" i="5"/>
  <c r="O884" i="5"/>
  <c r="P1808" i="5"/>
  <c r="O1808" i="5"/>
  <c r="S255" i="17"/>
  <c r="R255" i="17"/>
  <c r="T255" i="17" s="1"/>
  <c r="H178" i="16"/>
  <c r="L178" i="16" s="1"/>
  <c r="H177" i="16"/>
  <c r="L177" i="16" s="1"/>
  <c r="O1745" i="5"/>
  <c r="P1745" i="5"/>
  <c r="P552" i="5"/>
  <c r="O552" i="5"/>
  <c r="P2026" i="5"/>
  <c r="O2026" i="5"/>
  <c r="P2057" i="5"/>
  <c r="O2057" i="5"/>
  <c r="S184" i="17"/>
  <c r="R184" i="17"/>
  <c r="T184" i="17" s="1"/>
  <c r="H44" i="16"/>
  <c r="L44" i="16" s="1"/>
  <c r="H43" i="16"/>
  <c r="L43" i="16" s="1"/>
  <c r="H228" i="17"/>
  <c r="W216" i="17"/>
  <c r="W215" i="17"/>
  <c r="AH182" i="17"/>
  <c r="AG182" i="17"/>
  <c r="AI182" i="17" s="1"/>
  <c r="O1810" i="5"/>
  <c r="P1810" i="5"/>
  <c r="H14" i="17"/>
  <c r="O755" i="5"/>
  <c r="P755" i="5"/>
  <c r="H134" i="17"/>
  <c r="P975" i="5"/>
  <c r="O975" i="5"/>
  <c r="O1383" i="5"/>
  <c r="P1383" i="5"/>
  <c r="AG20" i="17"/>
  <c r="AH20" i="17"/>
  <c r="W67" i="17"/>
  <c r="P654" i="5"/>
  <c r="O654" i="5"/>
  <c r="W29" i="17"/>
  <c r="W30" i="17"/>
  <c r="O721" i="5"/>
  <c r="P721" i="5"/>
  <c r="O1678" i="5"/>
  <c r="P1678" i="5"/>
  <c r="P228" i="15"/>
  <c r="U228" i="15" s="1"/>
  <c r="O2049" i="5"/>
  <c r="P2049" i="5"/>
  <c r="P582" i="5"/>
  <c r="O582" i="5"/>
  <c r="H24" i="17"/>
  <c r="H107" i="15"/>
  <c r="M107" i="15" s="1"/>
  <c r="W119" i="17"/>
  <c r="W118" i="17"/>
  <c r="H75" i="15"/>
  <c r="M75" i="15" s="1"/>
  <c r="H76" i="15"/>
  <c r="M76" i="15" s="1"/>
  <c r="P1181" i="5"/>
  <c r="O1181" i="5"/>
  <c r="F23" i="13"/>
  <c r="U23" i="13"/>
  <c r="P668" i="5"/>
  <c r="O668" i="5"/>
  <c r="S76" i="17"/>
  <c r="R76" i="17"/>
  <c r="T76" i="17" s="1"/>
  <c r="H111" i="16"/>
  <c r="L111" i="16" s="1"/>
  <c r="H112" i="16"/>
  <c r="L112" i="16" s="1"/>
  <c r="O16" i="5"/>
  <c r="P16" i="5"/>
  <c r="W56" i="17"/>
  <c r="W57" i="17"/>
  <c r="H37" i="17"/>
  <c r="H36" i="17"/>
  <c r="P1343" i="5"/>
  <c r="O1343" i="5"/>
  <c r="P91" i="15"/>
  <c r="U91" i="15" s="1"/>
  <c r="P1218" i="5"/>
  <c r="O1218" i="5"/>
  <c r="P1523" i="5"/>
  <c r="O1523" i="5"/>
  <c r="P635" i="5"/>
  <c r="O635" i="5"/>
  <c r="W35" i="17"/>
  <c r="O1097" i="5"/>
  <c r="P1097" i="5"/>
  <c r="AH49" i="17"/>
  <c r="AG49" i="17"/>
  <c r="AI49" i="17" s="1"/>
  <c r="O787" i="5"/>
  <c r="P787" i="5"/>
  <c r="O1686" i="5"/>
  <c r="P1686" i="5"/>
  <c r="P1027" i="5"/>
  <c r="O1027" i="5"/>
  <c r="AH23" i="17"/>
  <c r="AG23" i="17"/>
  <c r="AI23" i="17" s="1"/>
  <c r="P955" i="5"/>
  <c r="O955" i="5"/>
  <c r="H65" i="15"/>
  <c r="M65" i="15" s="1"/>
  <c r="P1475" i="5"/>
  <c r="O1475" i="5"/>
  <c r="H84" i="17"/>
  <c r="P756" i="5"/>
  <c r="O756" i="5"/>
  <c r="O736" i="5"/>
  <c r="P736" i="5"/>
  <c r="H232" i="16"/>
  <c r="L232" i="16" s="1"/>
  <c r="P941" i="5"/>
  <c r="O941" i="5"/>
  <c r="AH229" i="17"/>
  <c r="AG229" i="17"/>
  <c r="AH221" i="17"/>
  <c r="AG221" i="17"/>
  <c r="AH149" i="17"/>
  <c r="AG149" i="17"/>
  <c r="AI149" i="17" s="1"/>
  <c r="O2059" i="5"/>
  <c r="P2059" i="5"/>
  <c r="O2058" i="5"/>
  <c r="P2058" i="5"/>
  <c r="P56" i="5"/>
  <c r="O56" i="5"/>
  <c r="O1415" i="5"/>
  <c r="P1415" i="5"/>
  <c r="P1826" i="5"/>
  <c r="O1826" i="5"/>
  <c r="P746" i="5"/>
  <c r="O746" i="5"/>
  <c r="AH240" i="17"/>
  <c r="AG240" i="17"/>
  <c r="AH28" i="17"/>
  <c r="AG28" i="17"/>
  <c r="AI28" i="17" s="1"/>
  <c r="H161" i="15"/>
  <c r="M161" i="15" s="1"/>
  <c r="H162" i="15"/>
  <c r="M162" i="15" s="1"/>
  <c r="P290" i="5"/>
  <c r="O290" i="5"/>
  <c r="S96" i="17"/>
  <c r="R96" i="17"/>
  <c r="T96" i="17" s="1"/>
  <c r="H266" i="15"/>
  <c r="M266" i="15" s="1"/>
  <c r="P392" i="5"/>
  <c r="O392" i="5"/>
  <c r="H62" i="15"/>
  <c r="M62" i="15" s="1"/>
  <c r="P886" i="5"/>
  <c r="O886" i="5"/>
  <c r="P89" i="15"/>
  <c r="U89" i="15" s="1"/>
  <c r="AH75" i="17"/>
  <c r="AG75" i="17"/>
  <c r="AI75" i="17" s="1"/>
  <c r="P800" i="5"/>
  <c r="O800" i="5"/>
  <c r="T117" i="17"/>
  <c r="AH196" i="17"/>
  <c r="AG196" i="17"/>
  <c r="AI196" i="17" s="1"/>
  <c r="W52" i="17"/>
  <c r="W51" i="17"/>
  <c r="P837" i="5"/>
  <c r="O837" i="5"/>
  <c r="O134" i="5"/>
  <c r="P134" i="5"/>
  <c r="S254" i="17"/>
  <c r="R254" i="17"/>
  <c r="T254" i="17" s="1"/>
  <c r="O428" i="5"/>
  <c r="P428" i="5"/>
  <c r="P1210" i="5"/>
  <c r="O1210" i="5"/>
  <c r="O769" i="5"/>
  <c r="P769" i="5"/>
  <c r="P1751" i="5"/>
  <c r="O1751" i="5"/>
  <c r="S183" i="17"/>
  <c r="R183" i="17"/>
  <c r="T183" i="17" s="1"/>
  <c r="AH176" i="17"/>
  <c r="AG176" i="17"/>
  <c r="AI176" i="17" s="1"/>
  <c r="O43" i="16"/>
  <c r="S43" i="16" s="1"/>
  <c r="S216" i="17"/>
  <c r="R216" i="17"/>
  <c r="T216" i="17" s="1"/>
  <c r="H212" i="17"/>
  <c r="W200" i="17"/>
  <c r="W199" i="17"/>
  <c r="P1737" i="5"/>
  <c r="O1737" i="5"/>
  <c r="AH181" i="17"/>
  <c r="AG181" i="17"/>
  <c r="AI181" i="17" s="1"/>
  <c r="O1293" i="5"/>
  <c r="P1293" i="5"/>
  <c r="S102" i="17"/>
  <c r="R102" i="17"/>
  <c r="T102" i="17" s="1"/>
  <c r="O699" i="5"/>
  <c r="P699" i="5"/>
  <c r="O1116" i="5"/>
  <c r="P1116" i="5"/>
  <c r="S16" i="17"/>
  <c r="R16" i="17"/>
  <c r="T16" i="17" s="1"/>
  <c r="H67" i="17"/>
  <c r="P588" i="5"/>
  <c r="O588" i="5"/>
  <c r="P1569" i="5"/>
  <c r="O1569" i="5"/>
  <c r="P706" i="5"/>
  <c r="O706" i="5"/>
  <c r="P927" i="5"/>
  <c r="O927" i="5"/>
  <c r="P824" i="5"/>
  <c r="O824" i="5"/>
  <c r="P1856" i="5"/>
  <c r="O1856" i="5"/>
  <c r="P619" i="5"/>
  <c r="O619" i="5"/>
  <c r="H118" i="17"/>
  <c r="P75" i="15"/>
  <c r="U75" i="15" s="1"/>
  <c r="P76" i="15"/>
  <c r="U76" i="15" s="1"/>
  <c r="P1412" i="5"/>
  <c r="O1412" i="5"/>
  <c r="R22" i="10"/>
  <c r="H146" i="15"/>
  <c r="M146" i="15" s="1"/>
  <c r="H69" i="17"/>
  <c r="P1377" i="5"/>
  <c r="O1377" i="5"/>
  <c r="P7" i="5"/>
  <c r="O7" i="5"/>
  <c r="H46" i="17"/>
  <c r="H259" i="16"/>
  <c r="L259" i="16" s="1"/>
  <c r="H258" i="16"/>
  <c r="L258" i="16" s="1"/>
  <c r="P1344" i="5"/>
  <c r="O1344" i="5"/>
  <c r="H66" i="15"/>
  <c r="M66" i="15" s="1"/>
  <c r="S132" i="17"/>
  <c r="R132" i="17"/>
  <c r="T132" i="17" s="1"/>
  <c r="H107" i="16"/>
  <c r="L107" i="16" s="1"/>
  <c r="P827" i="5"/>
  <c r="O827" i="5"/>
  <c r="O1245" i="5"/>
  <c r="P1245" i="5"/>
  <c r="H35" i="17"/>
  <c r="O46" i="16"/>
  <c r="S46" i="16" s="1"/>
  <c r="O47" i="16"/>
  <c r="S47" i="16" s="1"/>
  <c r="AH101" i="17"/>
  <c r="AG101" i="17"/>
  <c r="AI101" i="17" s="1"/>
  <c r="P969" i="5"/>
  <c r="O969" i="5"/>
  <c r="P360" i="5"/>
  <c r="O360" i="5"/>
  <c r="O934" i="5"/>
  <c r="P934" i="5"/>
  <c r="R124" i="17"/>
  <c r="S124" i="17"/>
  <c r="O482" i="5"/>
  <c r="P482" i="5"/>
  <c r="P1474" i="5"/>
  <c r="O1474" i="5"/>
  <c r="F27" i="11"/>
  <c r="N27" i="11"/>
  <c r="W84" i="17"/>
  <c r="W85" i="17"/>
  <c r="P672" i="5"/>
  <c r="O672" i="5"/>
  <c r="H221" i="16"/>
  <c r="L221" i="16" s="1"/>
  <c r="P120" i="15"/>
  <c r="U120" i="15" s="1"/>
  <c r="P2048" i="5"/>
  <c r="O2048" i="5"/>
  <c r="P1531" i="5"/>
  <c r="O1531" i="5"/>
  <c r="P1536" i="5"/>
  <c r="O1536" i="5"/>
  <c r="S28" i="17"/>
  <c r="R28" i="17"/>
  <c r="T28" i="17" s="1"/>
  <c r="P640" i="5"/>
  <c r="O640" i="5"/>
  <c r="AG222" i="17"/>
  <c r="AH222" i="17"/>
  <c r="H100" i="17"/>
  <c r="P1783" i="5"/>
  <c r="O1783" i="5"/>
  <c r="H101" i="16"/>
  <c r="L101" i="16" s="1"/>
  <c r="H102" i="16"/>
  <c r="L102" i="16" s="1"/>
  <c r="P1993" i="5"/>
  <c r="O1993" i="5"/>
  <c r="AI132" i="17"/>
  <c r="O141" i="16"/>
  <c r="S141" i="16" s="1"/>
  <c r="AH239" i="17"/>
  <c r="AG239" i="17"/>
  <c r="AI239" i="17" s="1"/>
  <c r="P161" i="15"/>
  <c r="U161" i="15" s="1"/>
  <c r="P162" i="15"/>
  <c r="U162" i="15" s="1"/>
  <c r="H53" i="17"/>
  <c r="H216" i="15"/>
  <c r="M216" i="15" s="1"/>
  <c r="H215" i="15"/>
  <c r="M215" i="15" s="1"/>
  <c r="P1547" i="5"/>
  <c r="O1547" i="5"/>
  <c r="AH13" i="13"/>
  <c r="P579" i="5"/>
  <c r="O579" i="5"/>
  <c r="P508" i="5"/>
  <c r="O508" i="5"/>
  <c r="P617" i="5"/>
  <c r="O617" i="5"/>
  <c r="H119" i="16"/>
  <c r="L119" i="16" s="1"/>
  <c r="P1273" i="5"/>
  <c r="O1273" i="5"/>
  <c r="H130" i="15"/>
  <c r="M130" i="15" s="1"/>
  <c r="H129" i="15"/>
  <c r="M129" i="15" s="1"/>
  <c r="O1760" i="5"/>
  <c r="P1760" i="5"/>
  <c r="H52" i="17"/>
  <c r="H51" i="17"/>
  <c r="P11" i="5"/>
  <c r="O11" i="5"/>
  <c r="P1129" i="5"/>
  <c r="O1129" i="5"/>
  <c r="H31" i="16"/>
  <c r="L31" i="16" s="1"/>
  <c r="H30" i="16"/>
  <c r="L30" i="16" s="1"/>
  <c r="H196" i="17"/>
  <c r="W184" i="17"/>
  <c r="W183" i="17"/>
  <c r="P2000" i="5"/>
  <c r="O2000" i="5"/>
  <c r="AH224" i="17"/>
  <c r="AG224" i="17"/>
  <c r="AI224" i="17" s="1"/>
  <c r="H180" i="17"/>
  <c r="W168" i="17"/>
  <c r="W167" i="17"/>
  <c r="P1994" i="5"/>
  <c r="O1994" i="5"/>
  <c r="AH223" i="17"/>
  <c r="AG223" i="17"/>
  <c r="AI223" i="17" s="1"/>
  <c r="H145" i="17"/>
  <c r="W123" i="17"/>
  <c r="W122" i="17"/>
  <c r="H85" i="17"/>
  <c r="H164" i="15"/>
  <c r="M164" i="15" s="1"/>
  <c r="H73" i="15"/>
  <c r="M73" i="15" s="1"/>
  <c r="P1570" i="5"/>
  <c r="O1570" i="5"/>
  <c r="P1551" i="5"/>
  <c r="O1551" i="5"/>
  <c r="P247" i="5"/>
  <c r="O247" i="5"/>
  <c r="H222" i="16"/>
  <c r="L222" i="16" s="1"/>
  <c r="H223" i="16"/>
  <c r="L223" i="16" s="1"/>
  <c r="P916" i="5"/>
  <c r="O916" i="5"/>
  <c r="S59" i="17"/>
  <c r="R59" i="17"/>
  <c r="T59" i="17" s="1"/>
  <c r="O799" i="5"/>
  <c r="P799" i="5"/>
  <c r="AH43" i="17"/>
  <c r="AG43" i="17"/>
  <c r="O206" i="5"/>
  <c r="P206" i="5"/>
  <c r="P1574" i="5"/>
  <c r="O1574" i="5"/>
  <c r="P604" i="5"/>
  <c r="O604" i="5"/>
  <c r="S98" i="17"/>
  <c r="R98" i="17"/>
  <c r="T98" i="17" s="1"/>
  <c r="W127" i="17"/>
  <c r="W128" i="17"/>
  <c r="P1399" i="5"/>
  <c r="O1399" i="5"/>
  <c r="P1955" i="5"/>
  <c r="O1955" i="5"/>
  <c r="P914" i="5"/>
  <c r="O914" i="5"/>
  <c r="H54" i="16"/>
  <c r="L54" i="16" s="1"/>
  <c r="Q13" i="13"/>
  <c r="R13" i="13"/>
  <c r="P1533" i="5"/>
  <c r="O1533" i="5"/>
  <c r="P1019" i="5"/>
  <c r="O1019" i="5"/>
  <c r="H55" i="15"/>
  <c r="M55" i="15" s="1"/>
  <c r="H56" i="15"/>
  <c r="M56" i="15" s="1"/>
  <c r="P1954" i="5"/>
  <c r="O1954" i="5"/>
  <c r="O1408" i="5"/>
  <c r="P1408" i="5"/>
  <c r="P1179" i="5"/>
  <c r="O1179" i="5"/>
  <c r="P537" i="5"/>
  <c r="O537" i="5"/>
  <c r="H19" i="17"/>
  <c r="H18" i="17"/>
  <c r="O256" i="16"/>
  <c r="S256" i="16" s="1"/>
  <c r="O257" i="16"/>
  <c r="S257" i="16" s="1"/>
  <c r="P764" i="5"/>
  <c r="O764" i="5"/>
  <c r="O968" i="5"/>
  <c r="P968" i="5"/>
  <c r="O347" i="5"/>
  <c r="P347" i="5"/>
  <c r="P1556" i="5"/>
  <c r="O1556" i="5"/>
  <c r="P667" i="5"/>
  <c r="O667" i="5"/>
  <c r="H106" i="17"/>
  <c r="O475" i="5"/>
  <c r="P475" i="5"/>
  <c r="O110" i="16"/>
  <c r="S110" i="16" s="1"/>
  <c r="P1258" i="5"/>
  <c r="O1258" i="5"/>
  <c r="H251" i="16"/>
  <c r="L251" i="16" s="1"/>
  <c r="H250" i="16"/>
  <c r="L250" i="16" s="1"/>
  <c r="P631" i="5"/>
  <c r="O631" i="5"/>
  <c r="O211" i="16"/>
  <c r="S211" i="16" s="1"/>
  <c r="P105" i="15"/>
  <c r="U105" i="15" s="1"/>
  <c r="S200" i="17"/>
  <c r="R200" i="17"/>
  <c r="T200" i="17" s="1"/>
  <c r="O162" i="16"/>
  <c r="S162" i="16" s="1"/>
  <c r="O163" i="16"/>
  <c r="S163" i="16" s="1"/>
  <c r="P1249" i="5"/>
  <c r="O1249" i="5"/>
  <c r="P1559" i="5"/>
  <c r="O1559" i="5"/>
  <c r="O1777" i="5"/>
  <c r="P1777" i="5"/>
  <c r="O1385" i="5"/>
  <c r="P1385" i="5"/>
  <c r="O272" i="16"/>
  <c r="S272" i="16" s="1"/>
  <c r="S190" i="17"/>
  <c r="R190" i="17"/>
  <c r="T190" i="17" s="1"/>
  <c r="S220" i="17"/>
  <c r="R220" i="17"/>
  <c r="T220" i="17" s="1"/>
  <c r="P1035" i="5"/>
  <c r="O1035" i="5"/>
  <c r="O1877" i="5"/>
  <c r="P1877" i="5"/>
  <c r="P910" i="5"/>
  <c r="O910" i="5"/>
  <c r="O1192" i="5"/>
  <c r="P1192" i="5"/>
  <c r="H164" i="17"/>
  <c r="W152" i="17"/>
  <c r="W151" i="17"/>
  <c r="AH146" i="17"/>
  <c r="AG146" i="17"/>
  <c r="AI146" i="17" s="1"/>
  <c r="AH141" i="17"/>
  <c r="AG141" i="17"/>
  <c r="AI141" i="17" s="1"/>
  <c r="P1786" i="5"/>
  <c r="O1786" i="5"/>
  <c r="W145" i="17"/>
  <c r="H122" i="17"/>
  <c r="H123" i="17"/>
  <c r="S27" i="17"/>
  <c r="R27" i="17"/>
  <c r="T27" i="17" s="1"/>
  <c r="P943" i="5"/>
  <c r="O943" i="5"/>
  <c r="H57" i="15"/>
  <c r="M57" i="15" s="1"/>
  <c r="H58" i="15"/>
  <c r="M58" i="15" s="1"/>
  <c r="P1506" i="5"/>
  <c r="O1506" i="5"/>
  <c r="H233" i="16"/>
  <c r="L233" i="16" s="1"/>
  <c r="P201" i="5"/>
  <c r="O201" i="5"/>
  <c r="P1243" i="5"/>
  <c r="O1243" i="5"/>
  <c r="P900" i="5"/>
  <c r="O900" i="5"/>
  <c r="R29" i="17"/>
  <c r="S29" i="17"/>
  <c r="O111" i="5"/>
  <c r="P111" i="5"/>
  <c r="AH173" i="17"/>
  <c r="AG173" i="17"/>
  <c r="AI173" i="17" s="1"/>
  <c r="O270" i="16"/>
  <c r="S270" i="16" s="1"/>
  <c r="P191" i="5"/>
  <c r="O191" i="5"/>
  <c r="P1563" i="5"/>
  <c r="O1563" i="5"/>
  <c r="H80" i="15"/>
  <c r="M80" i="15" s="1"/>
  <c r="AH88" i="17"/>
  <c r="AG88" i="17"/>
  <c r="H127" i="17"/>
  <c r="H128" i="17"/>
  <c r="H94" i="17"/>
  <c r="H120" i="15"/>
  <c r="M120" i="15" s="1"/>
  <c r="T61" i="17"/>
  <c r="O54" i="16"/>
  <c r="S54" i="16" s="1"/>
  <c r="N29" i="12"/>
  <c r="R29" i="12" s="1"/>
  <c r="AI125" i="17"/>
  <c r="H230" i="15"/>
  <c r="M230" i="15" s="1"/>
  <c r="H231" i="15"/>
  <c r="M231" i="15" s="1"/>
  <c r="H47" i="15"/>
  <c r="M47" i="15" s="1"/>
  <c r="O1139" i="5"/>
  <c r="P1139" i="5"/>
  <c r="P430" i="5"/>
  <c r="O430" i="5"/>
  <c r="H121" i="16"/>
  <c r="L121" i="16" s="1"/>
  <c r="O220" i="5"/>
  <c r="P220" i="5"/>
  <c r="P1303" i="5"/>
  <c r="O1303" i="5"/>
  <c r="P913" i="5"/>
  <c r="O913" i="5"/>
  <c r="H256" i="16"/>
  <c r="L256" i="16" s="1"/>
  <c r="P754" i="5"/>
  <c r="O754" i="5"/>
  <c r="H45" i="17"/>
  <c r="P671" i="5"/>
  <c r="O671" i="5"/>
  <c r="O1557" i="5"/>
  <c r="P1557" i="5"/>
  <c r="O641" i="5"/>
  <c r="P641" i="5"/>
  <c r="W106" i="17"/>
  <c r="P3" i="5"/>
  <c r="O3" i="5"/>
  <c r="O891" i="5"/>
  <c r="P891" i="5"/>
  <c r="P1242" i="5"/>
  <c r="O1242" i="5"/>
  <c r="H99" i="15"/>
  <c r="M99" i="15" s="1"/>
  <c r="S199" i="17"/>
  <c r="R199" i="17"/>
  <c r="T199" i="17" s="1"/>
  <c r="P773" i="5"/>
  <c r="O773" i="5"/>
  <c r="O191" i="16"/>
  <c r="S191" i="16" s="1"/>
  <c r="P862" i="5"/>
  <c r="O862" i="5"/>
  <c r="P1784" i="5"/>
  <c r="O1784" i="5"/>
  <c r="H261" i="17"/>
  <c r="H262" i="17"/>
  <c r="T272" i="17"/>
  <c r="R133" i="17"/>
  <c r="T133" i="17" s="1"/>
  <c r="S133" i="17"/>
  <c r="AH142" i="17"/>
  <c r="AG142" i="17"/>
  <c r="AI138" i="17"/>
  <c r="R112" i="17"/>
  <c r="S112" i="17"/>
  <c r="O1577" i="5"/>
  <c r="P1577" i="5"/>
  <c r="P815" i="5"/>
  <c r="O815" i="5"/>
  <c r="O207" i="5"/>
  <c r="P207" i="5"/>
  <c r="O135" i="16"/>
  <c r="S135" i="16" s="1"/>
  <c r="H186" i="16"/>
  <c r="L186" i="16" s="1"/>
  <c r="O123" i="5"/>
  <c r="P123" i="5"/>
  <c r="H193" i="16"/>
  <c r="L193" i="16" s="1"/>
  <c r="P570" i="5"/>
  <c r="O570" i="5"/>
  <c r="H26" i="17"/>
  <c r="P39" i="5"/>
  <c r="O39" i="5"/>
  <c r="AG174" i="17"/>
  <c r="AH174" i="17"/>
  <c r="H270" i="16"/>
  <c r="L270" i="16" s="1"/>
  <c r="O176" i="5"/>
  <c r="P176" i="5"/>
  <c r="P1262" i="5"/>
  <c r="O1262" i="5"/>
  <c r="P80" i="15"/>
  <c r="U80" i="15" s="1"/>
  <c r="H82" i="17"/>
  <c r="W107" i="17"/>
  <c r="P1091" i="5"/>
  <c r="O1091" i="5"/>
  <c r="P628" i="5"/>
  <c r="O628" i="5"/>
  <c r="AI42" i="17"/>
  <c r="H37" i="16"/>
  <c r="L37" i="16" s="1"/>
  <c r="G29" i="12"/>
  <c r="K29" i="12" s="1"/>
  <c r="O1695" i="5"/>
  <c r="P1695" i="5"/>
  <c r="O1260" i="5"/>
  <c r="P1260" i="5"/>
  <c r="P230" i="15"/>
  <c r="U230" i="15" s="1"/>
  <c r="P231" i="15"/>
  <c r="U231" i="15" s="1"/>
  <c r="H45" i="15"/>
  <c r="M45" i="15" s="1"/>
  <c r="H44" i="15"/>
  <c r="M44" i="15" s="1"/>
  <c r="T65" i="17"/>
  <c r="O238" i="16"/>
  <c r="S238" i="16" s="1"/>
  <c r="O239" i="16"/>
  <c r="S239" i="16" s="1"/>
  <c r="P232" i="15"/>
  <c r="U232" i="15" s="1"/>
  <c r="P881" i="5"/>
  <c r="O881" i="5"/>
  <c r="P980" i="5"/>
  <c r="O980" i="5"/>
  <c r="P1227" i="5"/>
  <c r="O1227" i="5"/>
  <c r="P1286" i="5"/>
  <c r="O1286" i="5"/>
  <c r="H74" i="15"/>
  <c r="M74" i="15" s="1"/>
  <c r="P1483" i="5"/>
  <c r="O1483" i="5"/>
  <c r="P99" i="15"/>
  <c r="U99" i="15" s="1"/>
  <c r="AH179" i="17"/>
  <c r="AG179" i="17"/>
  <c r="AI179" i="17" s="1"/>
  <c r="P229" i="15"/>
  <c r="U229" i="15" s="1"/>
  <c r="O64" i="16"/>
  <c r="S64" i="16" s="1"/>
  <c r="H131" i="16"/>
  <c r="L131" i="16" s="1"/>
  <c r="O432" i="5"/>
  <c r="P432" i="5"/>
  <c r="AG72" i="17"/>
  <c r="AH72" i="17"/>
  <c r="S12" i="13"/>
  <c r="AH197" i="17"/>
  <c r="AG197" i="17"/>
  <c r="AI197" i="17" s="1"/>
  <c r="H69" i="16"/>
  <c r="L69" i="16" s="1"/>
  <c r="P474" i="5"/>
  <c r="O474" i="5"/>
  <c r="P1432" i="5"/>
  <c r="O1432" i="5"/>
  <c r="H168" i="15"/>
  <c r="M168" i="15" s="1"/>
  <c r="H167" i="15"/>
  <c r="M167" i="15" s="1"/>
  <c r="H25" i="17"/>
  <c r="P419" i="5"/>
  <c r="O419" i="5"/>
  <c r="P148" i="15"/>
  <c r="U148" i="15" s="1"/>
  <c r="H225" i="16"/>
  <c r="L225" i="16" s="1"/>
  <c r="H226" i="16"/>
  <c r="L226" i="16" s="1"/>
  <c r="H67" i="15"/>
  <c r="M67" i="15" s="1"/>
  <c r="O129" i="16"/>
  <c r="S129" i="16" s="1"/>
  <c r="T257" i="17"/>
  <c r="P31" i="15"/>
  <c r="U31" i="15" s="1"/>
  <c r="P14" i="5"/>
  <c r="O14" i="5"/>
  <c r="K25" i="10"/>
  <c r="O77" i="16"/>
  <c r="S77" i="16" s="1"/>
  <c r="H21" i="16"/>
  <c r="L21" i="16" s="1"/>
  <c r="AH207" i="17"/>
  <c r="AG207" i="17"/>
  <c r="AI207" i="17" s="1"/>
  <c r="R237" i="17"/>
  <c r="S237" i="17"/>
  <c r="AG206" i="17"/>
  <c r="AH206" i="17"/>
  <c r="P140" i="15"/>
  <c r="U140" i="15" s="1"/>
  <c r="P1487" i="5"/>
  <c r="O1487" i="5"/>
  <c r="AH237" i="17"/>
  <c r="AG237" i="17"/>
  <c r="AI237" i="17" s="1"/>
  <c r="R23" i="10"/>
  <c r="P1357" i="5" l="1"/>
  <c r="O1357" i="5"/>
  <c r="P1758" i="5"/>
  <c r="O1758" i="5"/>
  <c r="O1158" i="5"/>
  <c r="P1158" i="5"/>
  <c r="P1034" i="5"/>
  <c r="O1034" i="5"/>
  <c r="S143" i="17"/>
  <c r="R143" i="17"/>
  <c r="T143" i="17" s="1"/>
  <c r="P1573" i="5"/>
  <c r="O1573" i="5"/>
  <c r="P1257" i="5"/>
  <c r="O1257" i="5"/>
  <c r="N24" i="12"/>
  <c r="R24" i="12" s="1"/>
  <c r="P1748" i="5"/>
  <c r="O1748" i="5"/>
  <c r="S230" i="17"/>
  <c r="R230" i="17"/>
  <c r="P1386" i="5"/>
  <c r="O1386" i="5"/>
  <c r="P1066" i="5"/>
  <c r="O1066" i="5"/>
  <c r="P2084" i="5"/>
  <c r="O2084" i="5"/>
  <c r="P1999" i="5"/>
  <c r="O1999" i="5"/>
  <c r="P573" i="5"/>
  <c r="O573" i="5"/>
  <c r="R90" i="17"/>
  <c r="S90" i="17"/>
  <c r="O1251" i="5"/>
  <c r="P1251" i="5"/>
  <c r="S182" i="17"/>
  <c r="R182" i="17"/>
  <c r="S180" i="17"/>
  <c r="R180" i="17"/>
  <c r="T180" i="17" s="1"/>
  <c r="G27" i="11"/>
  <c r="L27" i="11" s="1"/>
  <c r="P1862" i="5"/>
  <c r="O1862" i="5"/>
  <c r="AH29" i="17"/>
  <c r="AG29" i="17"/>
  <c r="AI29" i="17" s="1"/>
  <c r="P1915" i="5"/>
  <c r="O1915" i="5"/>
  <c r="P915" i="5"/>
  <c r="O915" i="5"/>
  <c r="P1818" i="5"/>
  <c r="O1818" i="5"/>
  <c r="P1275" i="5"/>
  <c r="O1275" i="5"/>
  <c r="O1235" i="5"/>
  <c r="P1235" i="5"/>
  <c r="O1769" i="5"/>
  <c r="P1769" i="5"/>
  <c r="P810" i="5"/>
  <c r="O810" i="5"/>
  <c r="P1516" i="5"/>
  <c r="O1516" i="5"/>
  <c r="AH17" i="13"/>
  <c r="O1855" i="5"/>
  <c r="P1855" i="5"/>
  <c r="P1545" i="5"/>
  <c r="O1545" i="5"/>
  <c r="P1127" i="5"/>
  <c r="O1127" i="5"/>
  <c r="AH109" i="17"/>
  <c r="AG109" i="17"/>
  <c r="V24" i="13"/>
  <c r="P1177" i="5"/>
  <c r="O1177" i="5"/>
  <c r="P599" i="5"/>
  <c r="O599" i="5"/>
  <c r="S51" i="17"/>
  <c r="R51" i="17"/>
  <c r="T51" i="17" s="1"/>
  <c r="O1305" i="5"/>
  <c r="P1305" i="5"/>
  <c r="O1157" i="5"/>
  <c r="P1157" i="5"/>
  <c r="G24" i="11"/>
  <c r="L24" i="11" s="1"/>
  <c r="P729" i="5"/>
  <c r="O729" i="5"/>
  <c r="P1234" i="5"/>
  <c r="O1234" i="5"/>
  <c r="O1046" i="5"/>
  <c r="P1046" i="5"/>
  <c r="P809" i="5"/>
  <c r="O809" i="5"/>
  <c r="O1949" i="5"/>
  <c r="P1949" i="5"/>
  <c r="P1970" i="5"/>
  <c r="O1970" i="5"/>
  <c r="P687" i="5"/>
  <c r="O687" i="5"/>
  <c r="P749" i="5"/>
  <c r="O749" i="5"/>
  <c r="AH145" i="17"/>
  <c r="AG145" i="17"/>
  <c r="AI145" i="17" s="1"/>
  <c r="S85" i="17"/>
  <c r="R85" i="17"/>
  <c r="T85" i="17" s="1"/>
  <c r="P1651" i="5"/>
  <c r="O1651" i="5"/>
  <c r="P1738" i="5"/>
  <c r="O1738" i="5"/>
  <c r="P1546" i="5"/>
  <c r="O1546" i="5"/>
  <c r="P1910" i="5"/>
  <c r="O1910" i="5"/>
  <c r="O1082" i="5"/>
  <c r="P1082" i="5"/>
  <c r="P1065" i="5"/>
  <c r="O1065" i="5"/>
  <c r="P1716" i="5"/>
  <c r="O1716" i="5"/>
  <c r="AI158" i="17"/>
  <c r="O1358" i="5"/>
  <c r="P1358" i="5"/>
  <c r="S150" i="17"/>
  <c r="R150" i="17"/>
  <c r="T150" i="17" s="1"/>
  <c r="S214" i="17"/>
  <c r="R214" i="17"/>
  <c r="T214" i="17" s="1"/>
  <c r="P1647" i="5"/>
  <c r="O1647" i="5"/>
  <c r="S129" i="17"/>
  <c r="R129" i="17"/>
  <c r="T129" i="17" s="1"/>
  <c r="P1126" i="5"/>
  <c r="O1126" i="5"/>
  <c r="P1964" i="5"/>
  <c r="O1964" i="5"/>
  <c r="AH122" i="17"/>
  <c r="AG122" i="17"/>
  <c r="AI122" i="17" s="1"/>
  <c r="P858" i="5"/>
  <c r="O858" i="5"/>
  <c r="S24" i="17"/>
  <c r="R24" i="17"/>
  <c r="T24" i="17" s="1"/>
  <c r="AG47" i="17"/>
  <c r="AH47" i="17"/>
  <c r="AI40" i="17"/>
  <c r="P1231" i="5"/>
  <c r="O1231" i="5"/>
  <c r="P1220" i="5"/>
  <c r="O1220" i="5"/>
  <c r="P1645" i="5"/>
  <c r="O1645" i="5"/>
  <c r="P1649" i="5"/>
  <c r="O1649" i="5"/>
  <c r="O2001" i="5"/>
  <c r="P2001" i="5"/>
  <c r="P1205" i="5"/>
  <c r="O1205" i="5"/>
  <c r="O814" i="5"/>
  <c r="P814" i="5"/>
  <c r="P1279" i="5"/>
  <c r="O1279" i="5"/>
  <c r="O874" i="5"/>
  <c r="P874" i="5"/>
  <c r="P1341" i="5"/>
  <c r="O1341" i="5"/>
  <c r="P1790" i="5"/>
  <c r="O1790" i="5"/>
  <c r="P1440" i="5"/>
  <c r="O1440" i="5"/>
  <c r="P902" i="5"/>
  <c r="O902" i="5"/>
  <c r="S66" i="17"/>
  <c r="R66" i="17"/>
  <c r="T66" i="17" s="1"/>
  <c r="O3" i="3"/>
  <c r="N3" i="3"/>
  <c r="AI94" i="17"/>
  <c r="AI148" i="17"/>
  <c r="P1824" i="5"/>
  <c r="O1824" i="5"/>
  <c r="P1539" i="5"/>
  <c r="O1539" i="5"/>
  <c r="O1832" i="5"/>
  <c r="P1832" i="5"/>
  <c r="O2018" i="5"/>
  <c r="P2018" i="5"/>
  <c r="P1316" i="5"/>
  <c r="O1316" i="5"/>
  <c r="P1420" i="5"/>
  <c r="O1420" i="5"/>
  <c r="AH127" i="17"/>
  <c r="AG127" i="17"/>
  <c r="AI127" i="17" s="1"/>
  <c r="AG123" i="17"/>
  <c r="AH123" i="17"/>
  <c r="AH199" i="17"/>
  <c r="AG199" i="17"/>
  <c r="AI199" i="17" s="1"/>
  <c r="P1340" i="5"/>
  <c r="O1340" i="5"/>
  <c r="P1092" i="5"/>
  <c r="O1092" i="5"/>
  <c r="P1532" i="5"/>
  <c r="O1532" i="5"/>
  <c r="P1346" i="5"/>
  <c r="O1346" i="5"/>
  <c r="O609" i="5"/>
  <c r="P609" i="5"/>
  <c r="O779" i="5"/>
  <c r="P779" i="5"/>
  <c r="S75" i="17"/>
  <c r="R75" i="17"/>
  <c r="T75" i="17" s="1"/>
  <c r="O2111" i="5"/>
  <c r="P2111" i="5"/>
  <c r="O1721" i="5"/>
  <c r="P1721" i="5"/>
  <c r="AH106" i="17"/>
  <c r="AG106" i="17"/>
  <c r="AI106" i="17" s="1"/>
  <c r="P1795" i="5"/>
  <c r="O1795" i="5"/>
  <c r="O1566" i="5"/>
  <c r="P1566" i="5"/>
  <c r="AH183" i="17"/>
  <c r="AG183" i="17"/>
  <c r="AI183" i="17" s="1"/>
  <c r="V23" i="13"/>
  <c r="P1860" i="5"/>
  <c r="O1860" i="5"/>
  <c r="P1752" i="5"/>
  <c r="O1752" i="5"/>
  <c r="P615" i="5"/>
  <c r="O615" i="5"/>
  <c r="S30" i="17"/>
  <c r="R30" i="17"/>
  <c r="T30" i="17" s="1"/>
  <c r="N22" i="12"/>
  <c r="R22" i="12" s="1"/>
  <c r="O1827" i="5"/>
  <c r="P1827" i="5"/>
  <c r="G25" i="13"/>
  <c r="S246" i="17"/>
  <c r="R246" i="17"/>
  <c r="T246" i="17" s="1"/>
  <c r="O1622" i="5"/>
  <c r="P1622" i="5"/>
  <c r="P682" i="5"/>
  <c r="O682" i="5"/>
  <c r="O1549" i="5"/>
  <c r="P1549" i="5"/>
  <c r="O1364" i="5"/>
  <c r="P1364" i="5"/>
  <c r="P1775" i="5"/>
  <c r="O1775" i="5"/>
  <c r="S145" i="17"/>
  <c r="R145" i="17"/>
  <c r="T145" i="17" s="1"/>
  <c r="AH184" i="17"/>
  <c r="AG184" i="17"/>
  <c r="AI184" i="17" s="1"/>
  <c r="P681" i="5"/>
  <c r="O681" i="5"/>
  <c r="G23" i="13"/>
  <c r="P1223" i="5"/>
  <c r="O1223" i="5"/>
  <c r="P2003" i="5"/>
  <c r="O2003" i="5"/>
  <c r="P1043" i="5"/>
  <c r="O1043" i="5"/>
  <c r="P1362" i="5"/>
  <c r="O1362" i="5"/>
  <c r="O1921" i="5"/>
  <c r="P1921" i="5"/>
  <c r="O2069" i="5"/>
  <c r="P2069" i="5"/>
  <c r="O11" i="3"/>
  <c r="N11" i="3"/>
  <c r="P786" i="5"/>
  <c r="O786" i="5"/>
  <c r="AH103" i="17"/>
  <c r="AG103" i="17"/>
  <c r="AI103" i="17" s="1"/>
  <c r="P1590" i="5"/>
  <c r="O1590" i="5"/>
  <c r="P586" i="5"/>
  <c r="O586" i="5"/>
  <c r="P1636" i="5"/>
  <c r="O1636" i="5"/>
  <c r="O577" i="5"/>
  <c r="P577" i="5"/>
  <c r="O1268" i="5"/>
  <c r="P1268" i="5"/>
  <c r="P1888" i="5"/>
  <c r="O1888" i="5"/>
  <c r="O1543" i="5"/>
  <c r="P1543" i="5"/>
  <c r="O2027" i="5"/>
  <c r="P2027" i="5"/>
  <c r="AH18" i="17"/>
  <c r="AG18" i="17"/>
  <c r="P712" i="5"/>
  <c r="O712" i="5"/>
  <c r="AH92" i="17"/>
  <c r="AG92" i="17"/>
  <c r="AI92" i="17" s="1"/>
  <c r="S33" i="17"/>
  <c r="R33" i="17"/>
  <c r="T33" i="17" s="1"/>
  <c r="S137" i="17"/>
  <c r="R137" i="17"/>
  <c r="T137" i="17" s="1"/>
  <c r="G27" i="12"/>
  <c r="K27" i="12" s="1"/>
  <c r="G28" i="12"/>
  <c r="K28" i="12" s="1"/>
  <c r="P1502" i="5"/>
  <c r="O1502" i="5"/>
  <c r="O2097" i="5"/>
  <c r="P2097" i="5"/>
  <c r="P1115" i="5"/>
  <c r="O1115" i="5"/>
  <c r="P639" i="5"/>
  <c r="O639" i="5"/>
  <c r="R106" i="17"/>
  <c r="S106" i="17"/>
  <c r="S53" i="17"/>
  <c r="R53" i="17"/>
  <c r="T53" i="17" s="1"/>
  <c r="P1791" i="5"/>
  <c r="O1791" i="5"/>
  <c r="P2004" i="5"/>
  <c r="O2004" i="5"/>
  <c r="O2037" i="5"/>
  <c r="P2037" i="5"/>
  <c r="P1256" i="5"/>
  <c r="O1256" i="5"/>
  <c r="S21" i="17"/>
  <c r="R21" i="17"/>
  <c r="T21" i="17" s="1"/>
  <c r="AG91" i="17"/>
  <c r="AI91" i="17" s="1"/>
  <c r="AH91" i="17"/>
  <c r="O1421" i="5"/>
  <c r="P1421" i="5"/>
  <c r="P2051" i="5"/>
  <c r="O2051" i="5"/>
  <c r="O1814" i="5"/>
  <c r="P1814" i="5"/>
  <c r="S135" i="17"/>
  <c r="R135" i="17"/>
  <c r="T135" i="17" s="1"/>
  <c r="S198" i="17"/>
  <c r="R198" i="17"/>
  <c r="T198" i="17" s="1"/>
  <c r="P1272" i="5"/>
  <c r="O1272" i="5"/>
  <c r="T112" i="17"/>
  <c r="S13" i="13"/>
  <c r="P1707" i="5"/>
  <c r="O1707" i="5"/>
  <c r="P872" i="5"/>
  <c r="O872" i="5"/>
  <c r="P1542" i="5"/>
  <c r="O1542" i="5"/>
  <c r="P1283" i="5"/>
  <c r="O1283" i="5"/>
  <c r="P1315" i="5"/>
  <c r="O1315" i="5"/>
  <c r="P1801" i="5"/>
  <c r="O1801" i="5"/>
  <c r="P1425" i="5"/>
  <c r="O1425" i="5"/>
  <c r="S110" i="17"/>
  <c r="R110" i="17"/>
  <c r="T110" i="17" s="1"/>
  <c r="P2098" i="5"/>
  <c r="O2098" i="5"/>
  <c r="O783" i="5"/>
  <c r="P783" i="5"/>
  <c r="O1169" i="5"/>
  <c r="P1169" i="5"/>
  <c r="O719" i="5"/>
  <c r="P719" i="5"/>
  <c r="P583" i="5"/>
  <c r="O583" i="5"/>
  <c r="P564" i="5"/>
  <c r="O564" i="5"/>
  <c r="P1774" i="5"/>
  <c r="O1774" i="5"/>
  <c r="O1582" i="5"/>
  <c r="P1582" i="5"/>
  <c r="P595" i="5"/>
  <c r="O595" i="5"/>
  <c r="P651" i="5"/>
  <c r="O651" i="5"/>
  <c r="P776" i="5"/>
  <c r="O776" i="5"/>
  <c r="O6" i="3"/>
  <c r="N6" i="3"/>
  <c r="O2053" i="5"/>
  <c r="P2053" i="5"/>
  <c r="P1111" i="5"/>
  <c r="O1111" i="5"/>
  <c r="P601" i="5"/>
  <c r="O601" i="5"/>
  <c r="O831" i="5"/>
  <c r="P831" i="5"/>
  <c r="O1935" i="5"/>
  <c r="P1935" i="5"/>
  <c r="AH136" i="17"/>
  <c r="AG136" i="17"/>
  <c r="AI136" i="17" s="1"/>
  <c r="O1889" i="5"/>
  <c r="P1889" i="5"/>
  <c r="P931" i="5"/>
  <c r="O931" i="5"/>
  <c r="AG107" i="17"/>
  <c r="AH107" i="17"/>
  <c r="AI142" i="17"/>
  <c r="S128" i="17"/>
  <c r="R128" i="17"/>
  <c r="T128" i="17" s="1"/>
  <c r="P1602" i="5"/>
  <c r="O1602" i="5"/>
  <c r="O1521" i="5"/>
  <c r="P1521" i="5"/>
  <c r="O1100" i="5"/>
  <c r="P1100" i="5"/>
  <c r="P1077" i="5"/>
  <c r="O1077" i="5"/>
  <c r="P944" i="5"/>
  <c r="O944" i="5"/>
  <c r="AI222" i="17"/>
  <c r="P585" i="5"/>
  <c r="O585" i="5"/>
  <c r="P665" i="5"/>
  <c r="O665" i="5"/>
  <c r="P1677" i="5"/>
  <c r="O1677" i="5"/>
  <c r="O1353" i="5"/>
  <c r="P1353" i="5"/>
  <c r="AI240" i="17"/>
  <c r="AI221" i="17"/>
  <c r="AG56" i="17"/>
  <c r="AH56" i="17"/>
  <c r="P594" i="5"/>
  <c r="O594" i="5"/>
  <c r="S134" i="17"/>
  <c r="R134" i="17"/>
  <c r="T134" i="17" s="1"/>
  <c r="O1090" i="5"/>
  <c r="P1090" i="5"/>
  <c r="P1520" i="5"/>
  <c r="O1520" i="5"/>
  <c r="T125" i="17"/>
  <c r="P1184" i="5"/>
  <c r="O1184" i="5"/>
  <c r="P1109" i="5"/>
  <c r="O1109" i="5"/>
  <c r="P2014" i="5"/>
  <c r="O2014" i="5"/>
  <c r="O1848" i="5"/>
  <c r="P1848" i="5"/>
  <c r="AH105" i="17"/>
  <c r="AG105" i="17"/>
  <c r="AI105" i="17" s="1"/>
  <c r="O1393" i="5"/>
  <c r="P1393" i="5"/>
  <c r="P1444" i="5"/>
  <c r="O1444" i="5"/>
  <c r="AI61" i="17"/>
  <c r="O983" i="5"/>
  <c r="P983" i="5"/>
  <c r="AI44" i="17"/>
  <c r="G26" i="13"/>
  <c r="AH68" i="17"/>
  <c r="AG68" i="17"/>
  <c r="AI68" i="17" s="1"/>
  <c r="P745" i="5"/>
  <c r="O745" i="5"/>
  <c r="P1742" i="5"/>
  <c r="O1742" i="5"/>
  <c r="O1339" i="5"/>
  <c r="P1339" i="5"/>
  <c r="P782" i="5"/>
  <c r="O782" i="5"/>
  <c r="O873" i="5"/>
  <c r="P873" i="5"/>
  <c r="O1905" i="5"/>
  <c r="P1905" i="5"/>
  <c r="O1797" i="5"/>
  <c r="P1797" i="5"/>
  <c r="AH93" i="17"/>
  <c r="AG93" i="17"/>
  <c r="AI93" i="17" s="1"/>
  <c r="T49" i="17"/>
  <c r="P1917" i="5"/>
  <c r="O1917" i="5"/>
  <c r="P847" i="5"/>
  <c r="O847" i="5"/>
  <c r="P1281" i="5"/>
  <c r="O1281" i="5"/>
  <c r="P1274" i="5"/>
  <c r="O1274" i="5"/>
  <c r="T22" i="17"/>
  <c r="O7" i="3"/>
  <c r="N7" i="3"/>
  <c r="P1013" i="5"/>
  <c r="O1013" i="5"/>
  <c r="P863" i="5"/>
  <c r="O863" i="5"/>
  <c r="P1708" i="5"/>
  <c r="O1708" i="5"/>
  <c r="P566" i="5"/>
  <c r="O566" i="5"/>
  <c r="R123" i="17"/>
  <c r="S123" i="17"/>
  <c r="O1296" i="5"/>
  <c r="P1296" i="5"/>
  <c r="O1603" i="5"/>
  <c r="P1603" i="5"/>
  <c r="O27" i="11"/>
  <c r="T27" i="11" s="1"/>
  <c r="AH119" i="17"/>
  <c r="AG119" i="17"/>
  <c r="AI119" i="17" s="1"/>
  <c r="O2044" i="5"/>
  <c r="P2044" i="5"/>
  <c r="G26" i="12"/>
  <c r="K26" i="12" s="1"/>
  <c r="P1095" i="5"/>
  <c r="O1095" i="5"/>
  <c r="O1928" i="5"/>
  <c r="P1928" i="5"/>
  <c r="P1871" i="5"/>
  <c r="O1871" i="5"/>
  <c r="P1613" i="5"/>
  <c r="O1613" i="5"/>
  <c r="P1743" i="5"/>
  <c r="O1743" i="5"/>
  <c r="P2028" i="5"/>
  <c r="O2028" i="5"/>
  <c r="P1263" i="5"/>
  <c r="O1263" i="5"/>
  <c r="N23" i="12"/>
  <c r="R23" i="12" s="1"/>
  <c r="P1285" i="5"/>
  <c r="O1285" i="5"/>
  <c r="P1779" i="5"/>
  <c r="O1779" i="5"/>
  <c r="AG121" i="17"/>
  <c r="AH121" i="17"/>
  <c r="P1329" i="5"/>
  <c r="O1329" i="5"/>
  <c r="G22" i="13"/>
  <c r="S25" i="17"/>
  <c r="R25" i="17"/>
  <c r="T25" i="17" s="1"/>
  <c r="P1847" i="5"/>
  <c r="O1847" i="5"/>
  <c r="R122" i="17"/>
  <c r="S122" i="17"/>
  <c r="O592" i="5"/>
  <c r="P592" i="5"/>
  <c r="P1451" i="5"/>
  <c r="O1451" i="5"/>
  <c r="P1304" i="5"/>
  <c r="O1304" i="5"/>
  <c r="P2020" i="5"/>
  <c r="O2020" i="5"/>
  <c r="AH51" i="17"/>
  <c r="AG51" i="17"/>
  <c r="R14" i="17"/>
  <c r="S14" i="17"/>
  <c r="P1950" i="5"/>
  <c r="O1950" i="5"/>
  <c r="T221" i="17"/>
  <c r="O24" i="11"/>
  <c r="T24" i="11" s="1"/>
  <c r="O1766" i="5"/>
  <c r="P1766" i="5"/>
  <c r="G24" i="12"/>
  <c r="K24" i="12" s="1"/>
  <c r="P2067" i="5"/>
  <c r="O2067" i="5"/>
  <c r="O1623" i="5"/>
  <c r="P1623" i="5"/>
  <c r="P1727" i="5"/>
  <c r="O1727" i="5"/>
  <c r="S229" i="17"/>
  <c r="R229" i="17"/>
  <c r="P1373" i="5"/>
  <c r="O1373" i="5"/>
  <c r="O1903" i="5"/>
  <c r="P1903" i="5"/>
  <c r="P1217" i="5"/>
  <c r="O1217" i="5"/>
  <c r="O1750" i="5"/>
  <c r="P1750" i="5"/>
  <c r="P1500" i="5"/>
  <c r="O1500" i="5"/>
  <c r="P1434" i="5"/>
  <c r="O1434" i="5"/>
  <c r="O572" i="5"/>
  <c r="P572" i="5"/>
  <c r="P2073" i="5"/>
  <c r="O2073" i="5"/>
  <c r="P1086" i="5"/>
  <c r="O1086" i="5"/>
  <c r="O1969" i="5"/>
  <c r="P1969" i="5"/>
  <c r="P638" i="5"/>
  <c r="O638" i="5"/>
  <c r="P686" i="5"/>
  <c r="O686" i="5"/>
  <c r="P1232" i="5"/>
  <c r="O1232" i="5"/>
  <c r="O750" i="5"/>
  <c r="P750" i="5"/>
  <c r="P1297" i="5"/>
  <c r="O1297" i="5"/>
  <c r="P2063" i="5"/>
  <c r="O2063" i="5"/>
  <c r="P1356" i="5"/>
  <c r="O1356" i="5"/>
  <c r="O626" i="5"/>
  <c r="P626" i="5"/>
  <c r="P1811" i="5"/>
  <c r="O1811" i="5"/>
  <c r="O1417" i="5"/>
  <c r="P1417" i="5"/>
  <c r="P1469" i="5"/>
  <c r="O1469" i="5"/>
  <c r="P751" i="5"/>
  <c r="O751" i="5"/>
  <c r="S244" i="17"/>
  <c r="R244" i="17"/>
  <c r="T244" i="17" s="1"/>
  <c r="O1922" i="5"/>
  <c r="P1922" i="5"/>
  <c r="P1284" i="5"/>
  <c r="O1284" i="5"/>
  <c r="P1714" i="5"/>
  <c r="O1714" i="5"/>
  <c r="P2076" i="5"/>
  <c r="O2076" i="5"/>
  <c r="O1445" i="5"/>
  <c r="P1445" i="5"/>
  <c r="S262" i="17"/>
  <c r="R262" i="17"/>
  <c r="T262" i="17" s="1"/>
  <c r="O785" i="5"/>
  <c r="P785" i="5"/>
  <c r="S121" i="17"/>
  <c r="R121" i="17"/>
  <c r="T121" i="17" s="1"/>
  <c r="AH263" i="17"/>
  <c r="AG263" i="17"/>
  <c r="O2030" i="5"/>
  <c r="P2030" i="5"/>
  <c r="O1022" i="5"/>
  <c r="P1022" i="5"/>
  <c r="O1433" i="5"/>
  <c r="P1433" i="5"/>
  <c r="S68" i="17"/>
  <c r="R68" i="17"/>
  <c r="T68" i="17" s="1"/>
  <c r="P1252" i="5"/>
  <c r="O1252" i="5"/>
  <c r="O1004" i="5"/>
  <c r="P1004" i="5"/>
  <c r="S261" i="17"/>
  <c r="R261" i="17"/>
  <c r="T261" i="17" s="1"/>
  <c r="P575" i="5"/>
  <c r="O575" i="5"/>
  <c r="S52" i="17"/>
  <c r="R52" i="17"/>
  <c r="T52" i="17" s="1"/>
  <c r="P1278" i="5"/>
  <c r="O1278" i="5"/>
  <c r="P1495" i="5"/>
  <c r="O1495" i="5"/>
  <c r="P1411" i="5"/>
  <c r="O1411" i="5"/>
  <c r="T131" i="17"/>
  <c r="O1913" i="5"/>
  <c r="P1913" i="5"/>
  <c r="P768" i="5"/>
  <c r="O768" i="5"/>
  <c r="R13" i="17"/>
  <c r="S13" i="17"/>
  <c r="AH25" i="17"/>
  <c r="AG25" i="17"/>
  <c r="P1367" i="5"/>
  <c r="O1367" i="5"/>
  <c r="P1609" i="5"/>
  <c r="O1609" i="5"/>
  <c r="AH128" i="17"/>
  <c r="AG128" i="17"/>
  <c r="AI128" i="17" s="1"/>
  <c r="P1692" i="5"/>
  <c r="O1692" i="5"/>
  <c r="AH67" i="17"/>
  <c r="AG67" i="17"/>
  <c r="AI67" i="17" s="1"/>
  <c r="AH26" i="17"/>
  <c r="AG26" i="17"/>
  <c r="P2095" i="5"/>
  <c r="O2095" i="5"/>
  <c r="O1170" i="5"/>
  <c r="P1170" i="5"/>
  <c r="P616" i="5"/>
  <c r="O616" i="5"/>
  <c r="S93" i="17"/>
  <c r="R93" i="17"/>
  <c r="T93" i="17" s="1"/>
  <c r="T17" i="17"/>
  <c r="P643" i="5"/>
  <c r="O643" i="5"/>
  <c r="O45" i="3"/>
  <c r="N45" i="3"/>
  <c r="P1980" i="5"/>
  <c r="O1980" i="5"/>
  <c r="P1473" i="5"/>
  <c r="O1473" i="5"/>
  <c r="O1148" i="5"/>
  <c r="P1148" i="5"/>
  <c r="S67" i="17"/>
  <c r="R67" i="17"/>
  <c r="T67" i="17" s="1"/>
  <c r="O1318" i="5"/>
  <c r="P1318" i="5"/>
  <c r="P838" i="5"/>
  <c r="O838" i="5"/>
  <c r="P1042" i="5"/>
  <c r="O1042" i="5"/>
  <c r="P1843" i="5"/>
  <c r="O1843" i="5"/>
  <c r="P1959" i="5"/>
  <c r="O1959" i="5"/>
  <c r="R91" i="17"/>
  <c r="S91" i="17"/>
  <c r="P2107" i="5"/>
  <c r="O2107" i="5"/>
  <c r="O923" i="5"/>
  <c r="P923" i="5"/>
  <c r="P1472" i="5"/>
  <c r="O1472" i="5"/>
  <c r="P648" i="5"/>
  <c r="O648" i="5"/>
  <c r="T124" i="17"/>
  <c r="AI20" i="17"/>
  <c r="AH215" i="17"/>
  <c r="AG215" i="17"/>
  <c r="AI215" i="17" s="1"/>
  <c r="P2108" i="5"/>
  <c r="O2108" i="5"/>
  <c r="P1816" i="5"/>
  <c r="O1816" i="5"/>
  <c r="AI15" i="17"/>
  <c r="O1075" i="5"/>
  <c r="P1075" i="5"/>
  <c r="P778" i="5"/>
  <c r="O778" i="5"/>
  <c r="O1236" i="5"/>
  <c r="P1236" i="5"/>
  <c r="G26" i="11"/>
  <c r="L26" i="11" s="1"/>
  <c r="P922" i="5"/>
  <c r="O922" i="5"/>
  <c r="T140" i="17"/>
  <c r="P1572" i="5"/>
  <c r="O1572" i="5"/>
  <c r="P1439" i="5"/>
  <c r="O1439" i="5"/>
  <c r="AI174" i="17"/>
  <c r="O1985" i="5"/>
  <c r="P1985" i="5"/>
  <c r="P1269" i="5"/>
  <c r="O1269" i="5"/>
  <c r="O735" i="5"/>
  <c r="P735" i="5"/>
  <c r="P1914" i="5"/>
  <c r="O1914" i="5"/>
  <c r="O845" i="5"/>
  <c r="P845" i="5"/>
  <c r="O747" i="5"/>
  <c r="P747" i="5"/>
  <c r="AH54" i="17"/>
  <c r="AG54" i="17"/>
  <c r="AH19" i="17"/>
  <c r="AG19" i="17"/>
  <c r="AI19" i="17" s="1"/>
  <c r="P2050" i="5"/>
  <c r="O2050" i="5"/>
  <c r="O1654" i="5"/>
  <c r="P1654" i="5"/>
  <c r="P759" i="5"/>
  <c r="O759" i="5"/>
  <c r="N27" i="12"/>
  <c r="R27" i="12" s="1"/>
  <c r="N28" i="12"/>
  <c r="R28" i="12" s="1"/>
  <c r="G22" i="12"/>
  <c r="K22" i="12" s="1"/>
  <c r="O658" i="5"/>
  <c r="P658" i="5"/>
  <c r="G25" i="12"/>
  <c r="K25" i="12" s="1"/>
  <c r="S245" i="17"/>
  <c r="R245" i="17"/>
  <c r="P740" i="5"/>
  <c r="O740" i="5"/>
  <c r="AI206" i="17"/>
  <c r="P1548" i="5"/>
  <c r="O1548" i="5"/>
  <c r="P2012" i="5"/>
  <c r="O2012" i="5"/>
  <c r="P1765" i="5"/>
  <c r="O1765" i="5"/>
  <c r="R18" i="17"/>
  <c r="S18" i="17"/>
  <c r="P846" i="5"/>
  <c r="O846" i="5"/>
  <c r="V27" i="13"/>
  <c r="V28" i="13"/>
  <c r="P703" i="5"/>
  <c r="O703" i="5"/>
  <c r="P758" i="5"/>
  <c r="O758" i="5"/>
  <c r="P1110" i="5"/>
  <c r="O1110" i="5"/>
  <c r="P1422" i="5"/>
  <c r="O1422" i="5"/>
  <c r="AH129" i="17"/>
  <c r="AG129" i="17"/>
  <c r="AI129" i="17" s="1"/>
  <c r="AH13" i="17"/>
  <c r="AG13" i="17"/>
  <c r="AI13" i="17" s="1"/>
  <c r="P1167" i="5"/>
  <c r="O1167" i="5"/>
  <c r="S196" i="17"/>
  <c r="R196" i="17"/>
  <c r="P1153" i="5"/>
  <c r="O1153" i="5"/>
  <c r="S37" i="17"/>
  <c r="R37" i="17"/>
  <c r="T37" i="17" s="1"/>
  <c r="P1224" i="5"/>
  <c r="O1224" i="5"/>
  <c r="P652" i="5"/>
  <c r="O652" i="5"/>
  <c r="P1792" i="5"/>
  <c r="O1792" i="5"/>
  <c r="AG46" i="17"/>
  <c r="AH46" i="17"/>
  <c r="O545" i="5"/>
  <c r="P545" i="5"/>
  <c r="G28" i="11"/>
  <c r="L28" i="11" s="1"/>
  <c r="O2033" i="5"/>
  <c r="P2033" i="5"/>
  <c r="S44" i="17"/>
  <c r="R44" i="17"/>
  <c r="T44" i="17" s="1"/>
  <c r="P1375" i="5"/>
  <c r="O1375" i="5"/>
  <c r="T60" i="17"/>
  <c r="P1731" i="5"/>
  <c r="O1731" i="5"/>
  <c r="P879" i="5"/>
  <c r="O879" i="5"/>
  <c r="P1802" i="5"/>
  <c r="O1802" i="5"/>
  <c r="P1606" i="5"/>
  <c r="O1606" i="5"/>
  <c r="T237" i="17"/>
  <c r="O563" i="5"/>
  <c r="P563" i="5"/>
  <c r="S94" i="17"/>
  <c r="R94" i="17"/>
  <c r="T94" i="17" s="1"/>
  <c r="AH151" i="17"/>
  <c r="AG151" i="17"/>
  <c r="AI151" i="17" s="1"/>
  <c r="O945" i="5"/>
  <c r="P945" i="5"/>
  <c r="P1988" i="5"/>
  <c r="O1988" i="5"/>
  <c r="P1049" i="5"/>
  <c r="O1049" i="5"/>
  <c r="O1143" i="5"/>
  <c r="P1143" i="5"/>
  <c r="O1672" i="5"/>
  <c r="P1672" i="5"/>
  <c r="AH247" i="17"/>
  <c r="AG247" i="17"/>
  <c r="AI247" i="17" s="1"/>
  <c r="O1998" i="5"/>
  <c r="P1998" i="5"/>
  <c r="AI24" i="17"/>
  <c r="R95" i="17"/>
  <c r="S95" i="17"/>
  <c r="P1938" i="5"/>
  <c r="O1938" i="5"/>
  <c r="P1866" i="5"/>
  <c r="O1866" i="5"/>
  <c r="O2046" i="5"/>
  <c r="P2046" i="5"/>
  <c r="O593" i="5"/>
  <c r="P593" i="5"/>
  <c r="S26" i="17"/>
  <c r="R26" i="17"/>
  <c r="AH152" i="17"/>
  <c r="AG152" i="17"/>
  <c r="AI152" i="17" s="1"/>
  <c r="P1165" i="5"/>
  <c r="O1165" i="5"/>
  <c r="T32" i="17"/>
  <c r="S14" i="13"/>
  <c r="P1144" i="5"/>
  <c r="O1144" i="5"/>
  <c r="P1050" i="5"/>
  <c r="O1050" i="5"/>
  <c r="R109" i="17"/>
  <c r="T109" i="17" s="1"/>
  <c r="S109" i="17"/>
  <c r="P1390" i="5"/>
  <c r="O1390" i="5"/>
  <c r="P565" i="5"/>
  <c r="O565" i="5"/>
  <c r="P1972" i="5"/>
  <c r="O1972" i="5"/>
  <c r="P1733" i="5"/>
  <c r="O1733" i="5"/>
  <c r="P1067" i="5"/>
  <c r="O1067" i="5"/>
  <c r="R82" i="17"/>
  <c r="S82" i="17"/>
  <c r="R45" i="17"/>
  <c r="S45" i="17"/>
  <c r="S127" i="17"/>
  <c r="R127" i="17"/>
  <c r="T29" i="17"/>
  <c r="S164" i="17"/>
  <c r="R164" i="17"/>
  <c r="AH167" i="17"/>
  <c r="AG167" i="17"/>
  <c r="AI167" i="17" s="1"/>
  <c r="AH85" i="17"/>
  <c r="AG85" i="17"/>
  <c r="AI85" i="17" s="1"/>
  <c r="P1940" i="5"/>
  <c r="O1940" i="5"/>
  <c r="P2015" i="5"/>
  <c r="O2015" i="5"/>
  <c r="P584" i="5"/>
  <c r="O584" i="5"/>
  <c r="AG35" i="17"/>
  <c r="AH35" i="17"/>
  <c r="P1759" i="5"/>
  <c r="O1759" i="5"/>
  <c r="AH231" i="17"/>
  <c r="AG231" i="17"/>
  <c r="P1912" i="5"/>
  <c r="O1912" i="5"/>
  <c r="O2081" i="5"/>
  <c r="P2081" i="5"/>
  <c r="P624" i="5"/>
  <c r="O624" i="5"/>
  <c r="P1183" i="5"/>
  <c r="O1183" i="5"/>
  <c r="P1633" i="5"/>
  <c r="O1633" i="5"/>
  <c r="P1965" i="5"/>
  <c r="O1965" i="5"/>
  <c r="O1798" i="5"/>
  <c r="P1798" i="5"/>
  <c r="S260" i="17"/>
  <c r="R260" i="17"/>
  <c r="P1828" i="5"/>
  <c r="O1828" i="5"/>
  <c r="O1392" i="5"/>
  <c r="P1392" i="5"/>
  <c r="P851" i="5"/>
  <c r="O851" i="5"/>
  <c r="P2110" i="5"/>
  <c r="O2110" i="5"/>
  <c r="O728" i="5"/>
  <c r="P728" i="5"/>
  <c r="P1308" i="5"/>
  <c r="O1308" i="5"/>
  <c r="O625" i="5"/>
  <c r="P625" i="5"/>
  <c r="S105" i="17"/>
  <c r="R105" i="17"/>
  <c r="O1180" i="5"/>
  <c r="P1180" i="5"/>
  <c r="S151" i="17"/>
  <c r="R151" i="17"/>
  <c r="T151" i="17" s="1"/>
  <c r="S20" i="17"/>
  <c r="R20" i="17"/>
  <c r="T20" i="17" s="1"/>
  <c r="P1176" i="5"/>
  <c r="O1176" i="5"/>
  <c r="O568" i="5"/>
  <c r="P568" i="5"/>
  <c r="P1781" i="5"/>
  <c r="O1781" i="5"/>
  <c r="V21" i="13"/>
  <c r="P1424" i="5"/>
  <c r="O1424" i="5"/>
  <c r="O2082" i="5"/>
  <c r="P2082" i="5"/>
  <c r="O539" i="5"/>
  <c r="P539" i="5"/>
  <c r="S88" i="17"/>
  <c r="R88" i="17"/>
  <c r="T88" i="17" s="1"/>
  <c r="O1233" i="5"/>
  <c r="P1233" i="5"/>
  <c r="P2031" i="5"/>
  <c r="O2031" i="5"/>
  <c r="O1694" i="5"/>
  <c r="P1694" i="5"/>
  <c r="S181" i="17"/>
  <c r="R181" i="17"/>
  <c r="T181" i="17" s="1"/>
  <c r="O992" i="5"/>
  <c r="P992" i="5"/>
  <c r="V22" i="13"/>
  <c r="O14" i="3"/>
  <c r="N14" i="3"/>
  <c r="P1302" i="5"/>
  <c r="O1302" i="5"/>
  <c r="O683" i="5"/>
  <c r="P683" i="5"/>
  <c r="O1971" i="5"/>
  <c r="P1971" i="5"/>
  <c r="P859" i="5"/>
  <c r="O859" i="5"/>
  <c r="AG52" i="17"/>
  <c r="AH52" i="17"/>
  <c r="P550" i="5"/>
  <c r="O550" i="5"/>
  <c r="O2094" i="5"/>
  <c r="P2094" i="5"/>
  <c r="S92" i="17"/>
  <c r="R92" i="17"/>
  <c r="T92" i="17" s="1"/>
  <c r="O1676" i="5"/>
  <c r="P1676" i="5"/>
  <c r="O767" i="5"/>
  <c r="P767" i="5"/>
  <c r="P1372" i="5"/>
  <c r="O1372" i="5"/>
  <c r="P848" i="5"/>
  <c r="O848" i="5"/>
  <c r="P666" i="5"/>
  <c r="O666" i="5"/>
  <c r="O1838" i="5"/>
  <c r="P1838" i="5"/>
  <c r="O803" i="5"/>
  <c r="P803" i="5"/>
  <c r="O25" i="11"/>
  <c r="T25" i="11" s="1"/>
  <c r="O1005" i="5"/>
  <c r="P1005" i="5"/>
  <c r="P1846" i="5"/>
  <c r="O1846" i="5"/>
  <c r="G24" i="13"/>
  <c r="O1937" i="5"/>
  <c r="P1937" i="5"/>
  <c r="P1374" i="5"/>
  <c r="O1374" i="5"/>
  <c r="O1634" i="5"/>
  <c r="P1634" i="5"/>
  <c r="P2035" i="5"/>
  <c r="O2035" i="5"/>
  <c r="O5" i="3"/>
  <c r="N5" i="3"/>
  <c r="O1873" i="5"/>
  <c r="P1873" i="5"/>
  <c r="P1221" i="5"/>
  <c r="O1221" i="5"/>
  <c r="O15" i="3"/>
  <c r="N15" i="3"/>
  <c r="P1747" i="5"/>
  <c r="O1747" i="5"/>
  <c r="O2085" i="5"/>
  <c r="P2085" i="5"/>
  <c r="T157" i="17"/>
  <c r="P1295" i="5"/>
  <c r="O1295" i="5"/>
  <c r="G25" i="11"/>
  <c r="L25" i="11" s="1"/>
  <c r="T87" i="17"/>
  <c r="O12" i="3"/>
  <c r="N12" i="3"/>
  <c r="P993" i="5"/>
  <c r="O993" i="5"/>
  <c r="S35" i="17"/>
  <c r="R35" i="17"/>
  <c r="T35" i="17" s="1"/>
  <c r="P1671" i="5"/>
  <c r="O1671" i="5"/>
  <c r="P2021" i="5"/>
  <c r="O2021" i="5"/>
  <c r="P2047" i="5"/>
  <c r="O2047" i="5"/>
  <c r="O1598" i="5"/>
  <c r="P1598" i="5"/>
  <c r="P1822" i="5"/>
  <c r="O1822" i="5"/>
  <c r="P1023" i="5"/>
  <c r="O1023" i="5"/>
  <c r="AH264" i="17"/>
  <c r="AG264" i="17"/>
  <c r="AI264" i="17" s="1"/>
  <c r="O1806" i="5"/>
  <c r="P1806" i="5"/>
  <c r="O1164" i="5"/>
  <c r="P1164" i="5"/>
  <c r="S213" i="17"/>
  <c r="R213" i="17"/>
  <c r="T213" i="17" s="1"/>
  <c r="P1476" i="5"/>
  <c r="O1476" i="5"/>
  <c r="P1728" i="5"/>
  <c r="O1728" i="5"/>
  <c r="P1723" i="5"/>
  <c r="O1723" i="5"/>
  <c r="S130" i="17"/>
  <c r="R130" i="17"/>
  <c r="T130" i="17" s="1"/>
  <c r="T86" i="17"/>
  <c r="P1012" i="5"/>
  <c r="O1012" i="5"/>
  <c r="P574" i="5"/>
  <c r="O574" i="5"/>
  <c r="S46" i="17"/>
  <c r="R46" i="17"/>
  <c r="P2005" i="5"/>
  <c r="O2005" i="5"/>
  <c r="O2065" i="5"/>
  <c r="P2065" i="5"/>
  <c r="P1347" i="5"/>
  <c r="O1347" i="5"/>
  <c r="S78" i="17"/>
  <c r="R78" i="17"/>
  <c r="T78" i="17" s="1"/>
  <c r="P1104" i="5"/>
  <c r="O1104" i="5"/>
  <c r="P1160" i="5"/>
  <c r="O1160" i="5"/>
  <c r="P1996" i="5"/>
  <c r="O1996" i="5"/>
  <c r="P1515" i="5"/>
  <c r="O1515" i="5"/>
  <c r="P1015" i="5"/>
  <c r="O1015" i="5"/>
  <c r="N54" i="3"/>
  <c r="O54" i="3"/>
  <c r="P1567" i="5"/>
  <c r="O1567" i="5"/>
  <c r="O734" i="5"/>
  <c r="P734" i="5"/>
  <c r="S118" i="17"/>
  <c r="R118" i="17"/>
  <c r="T118" i="17" s="1"/>
  <c r="AI270" i="17"/>
  <c r="AH53" i="17"/>
  <c r="AG53" i="17"/>
  <c r="AI53" i="17" s="1"/>
  <c r="O1951" i="5"/>
  <c r="P1951" i="5"/>
  <c r="T89" i="17"/>
  <c r="O1749" i="5"/>
  <c r="P1749" i="5"/>
  <c r="S12" i="17"/>
  <c r="R12" i="17"/>
  <c r="T12" i="17" s="1"/>
  <c r="S57" i="17"/>
  <c r="R57" i="17"/>
  <c r="T57" i="17" s="1"/>
  <c r="AG90" i="17"/>
  <c r="AH90" i="17"/>
  <c r="P1237" i="5"/>
  <c r="O1237" i="5"/>
  <c r="O26" i="11"/>
  <c r="T26" i="11" s="1"/>
  <c r="T269" i="17"/>
  <c r="P645" i="5"/>
  <c r="O645" i="5"/>
  <c r="P1094" i="5"/>
  <c r="O1094" i="5"/>
  <c r="P642" i="5"/>
  <c r="O642" i="5"/>
  <c r="O1485" i="5"/>
  <c r="P1485" i="5"/>
  <c r="P1538" i="5"/>
  <c r="O1538" i="5"/>
  <c r="AH135" i="17"/>
  <c r="AG135" i="17"/>
  <c r="AI135" i="17" s="1"/>
  <c r="P1083" i="5"/>
  <c r="O1083" i="5"/>
  <c r="O1673" i="5"/>
  <c r="P1673" i="5"/>
  <c r="O1147" i="5"/>
  <c r="P1147" i="5"/>
  <c r="P1591" i="5"/>
  <c r="O1591" i="5"/>
  <c r="AH200" i="17"/>
  <c r="AG200" i="17"/>
  <c r="O2113" i="5"/>
  <c r="P2113" i="5"/>
  <c r="P702" i="5"/>
  <c r="O702" i="5"/>
  <c r="O1309" i="5"/>
  <c r="P1309" i="5"/>
  <c r="P1103" i="5"/>
  <c r="O1103" i="5"/>
  <c r="S56" i="17"/>
  <c r="R56" i="17"/>
  <c r="T56" i="17" s="1"/>
  <c r="S166" i="17"/>
  <c r="R166" i="17"/>
  <c r="T166" i="17" s="1"/>
  <c r="P659" i="5"/>
  <c r="O659" i="5"/>
  <c r="P1813" i="5"/>
  <c r="O1813" i="5"/>
  <c r="P1484" i="5"/>
  <c r="O1484" i="5"/>
  <c r="P2100" i="5"/>
  <c r="O2100" i="5"/>
  <c r="T189" i="17"/>
  <c r="R81" i="17"/>
  <c r="S81" i="17"/>
  <c r="P1881" i="5"/>
  <c r="O1881" i="5"/>
  <c r="P1580" i="5"/>
  <c r="O1580" i="5"/>
  <c r="P649" i="5"/>
  <c r="O649" i="5"/>
  <c r="P903" i="5"/>
  <c r="O903" i="5"/>
  <c r="S36" i="17"/>
  <c r="R36" i="17"/>
  <c r="T36" i="17" s="1"/>
  <c r="AH216" i="17"/>
  <c r="AG216" i="17"/>
  <c r="AI216" i="17" s="1"/>
  <c r="O1175" i="5"/>
  <c r="P1175" i="5"/>
  <c r="G27" i="13"/>
  <c r="G28" i="13"/>
  <c r="AI190" i="17"/>
  <c r="P1009" i="5"/>
  <c r="O1009" i="5"/>
  <c r="P1839" i="5"/>
  <c r="O1839" i="5"/>
  <c r="S165" i="17"/>
  <c r="R165" i="17"/>
  <c r="T165" i="17" s="1"/>
  <c r="AH150" i="17"/>
  <c r="AG150" i="17"/>
  <c r="AI150" i="17" s="1"/>
  <c r="V25" i="13"/>
  <c r="T77" i="17"/>
  <c r="AG14" i="17"/>
  <c r="AH14" i="17"/>
  <c r="O1807" i="5"/>
  <c r="P1807" i="5"/>
  <c r="P1206" i="5"/>
  <c r="O1206" i="5"/>
  <c r="P1884" i="5"/>
  <c r="O1884" i="5"/>
  <c r="P1875" i="5"/>
  <c r="O1875" i="5"/>
  <c r="O2017" i="5"/>
  <c r="P2017" i="5"/>
  <c r="O882" i="5"/>
  <c r="P882" i="5"/>
  <c r="P1501" i="5"/>
  <c r="O1501" i="5"/>
  <c r="O2062" i="5"/>
  <c r="P2062" i="5"/>
  <c r="P1267" i="5"/>
  <c r="O1267" i="5"/>
  <c r="S212" i="17"/>
  <c r="R212" i="17"/>
  <c r="T212" i="17" s="1"/>
  <c r="P680" i="5"/>
  <c r="O680" i="5"/>
  <c r="O1753" i="5"/>
  <c r="P1753" i="5"/>
  <c r="O1898" i="5"/>
  <c r="P1898" i="5"/>
  <c r="O880" i="5"/>
  <c r="P880" i="5"/>
  <c r="AH69" i="17"/>
  <c r="AG69" i="17"/>
  <c r="AI69" i="17" s="1"/>
  <c r="O28" i="11"/>
  <c r="T28" i="11" s="1"/>
  <c r="AI22" i="17"/>
  <c r="P1146" i="5"/>
  <c r="O1146" i="5"/>
  <c r="P1770" i="5"/>
  <c r="O1770" i="5"/>
  <c r="N25" i="12"/>
  <c r="R25" i="12" s="1"/>
  <c r="P2009" i="5"/>
  <c r="O2009" i="5"/>
  <c r="P1782" i="5"/>
  <c r="O1782" i="5"/>
  <c r="O1640" i="5"/>
  <c r="P1640" i="5"/>
  <c r="P576" i="5"/>
  <c r="O576" i="5"/>
  <c r="R19" i="17"/>
  <c r="S19" i="17"/>
  <c r="P1829" i="5"/>
  <c r="O1829" i="5"/>
  <c r="S84" i="17"/>
  <c r="R84" i="17"/>
  <c r="T84" i="17" s="1"/>
  <c r="P1011" i="5"/>
  <c r="O1011" i="5"/>
  <c r="S228" i="17"/>
  <c r="R228" i="17"/>
  <c r="T228" i="17" s="1"/>
  <c r="P1282" i="5"/>
  <c r="O1282" i="5"/>
  <c r="O1108" i="5"/>
  <c r="P1108" i="5"/>
  <c r="P1845" i="5"/>
  <c r="O1845" i="5"/>
  <c r="S136" i="17"/>
  <c r="R136" i="17"/>
  <c r="T136" i="17" s="1"/>
  <c r="P608" i="5"/>
  <c r="O608" i="5"/>
  <c r="P1351" i="5"/>
  <c r="O1351" i="5"/>
  <c r="P718" i="5"/>
  <c r="O718" i="5"/>
  <c r="P1734" i="5"/>
  <c r="O1734" i="5"/>
  <c r="O1880" i="5"/>
  <c r="P1880" i="5"/>
  <c r="P1682" i="5"/>
  <c r="O1682" i="5"/>
  <c r="P2036" i="5"/>
  <c r="O2036" i="5"/>
  <c r="P888" i="5"/>
  <c r="O888" i="5"/>
  <c r="S100" i="17"/>
  <c r="R100" i="17"/>
  <c r="T100" i="17" s="1"/>
  <c r="S69" i="17"/>
  <c r="R69" i="17"/>
  <c r="T69" i="17" s="1"/>
  <c r="P1867" i="5"/>
  <c r="O1867" i="5"/>
  <c r="O1830" i="5"/>
  <c r="P1830" i="5"/>
  <c r="P1156" i="5"/>
  <c r="O1156" i="5"/>
  <c r="P1238" i="5"/>
  <c r="O1238" i="5"/>
  <c r="P1872" i="5"/>
  <c r="O1872" i="5"/>
  <c r="P1638" i="5"/>
  <c r="O1638" i="5"/>
  <c r="O930" i="5"/>
  <c r="P930" i="5"/>
  <c r="P1655" i="5"/>
  <c r="O1655" i="5"/>
  <c r="O22" i="11"/>
  <c r="T22" i="11" s="1"/>
  <c r="O23" i="11"/>
  <c r="T23" i="11" s="1"/>
  <c r="P2034" i="5"/>
  <c r="O2034" i="5"/>
  <c r="AI238" i="17"/>
  <c r="P2066" i="5"/>
  <c r="O2066" i="5"/>
  <c r="P1350" i="5"/>
  <c r="O1350" i="5"/>
  <c r="P1112" i="5"/>
  <c r="O1112" i="5"/>
  <c r="S149" i="17"/>
  <c r="R149" i="17"/>
  <c r="T149" i="17" s="1"/>
  <c r="AI254" i="17"/>
  <c r="O832" i="5"/>
  <c r="P832" i="5"/>
  <c r="P2092" i="5"/>
  <c r="O2092" i="5"/>
  <c r="S197" i="17"/>
  <c r="R197" i="17"/>
  <c r="AH137" i="17"/>
  <c r="AG137" i="17"/>
  <c r="AI137" i="17" s="1"/>
  <c r="O1763" i="5"/>
  <c r="P1763" i="5"/>
  <c r="T205" i="17"/>
  <c r="P1271" i="5"/>
  <c r="O1271" i="5"/>
  <c r="P1977" i="5"/>
  <c r="O1977" i="5"/>
  <c r="P1076" i="5"/>
  <c r="O1076" i="5"/>
  <c r="AH57" i="17"/>
  <c r="AG57" i="17"/>
  <c r="P1089" i="5"/>
  <c r="O1089" i="5"/>
  <c r="P1208" i="5"/>
  <c r="O1208" i="5"/>
  <c r="O1081" i="5"/>
  <c r="P1081" i="5"/>
  <c r="AH248" i="17"/>
  <c r="AG248" i="17"/>
  <c r="AI248" i="17" s="1"/>
  <c r="O850" i="5"/>
  <c r="P850" i="5"/>
  <c r="V26" i="13"/>
  <c r="O1823" i="5"/>
  <c r="P1823" i="5"/>
  <c r="G22" i="11"/>
  <c r="L22" i="11" s="1"/>
  <c r="G23" i="11"/>
  <c r="L23" i="11" s="1"/>
  <c r="P540" i="5"/>
  <c r="O540" i="5"/>
  <c r="P1754" i="5"/>
  <c r="O1754" i="5"/>
  <c r="P2078" i="5"/>
  <c r="O2078" i="5"/>
  <c r="P1918" i="5"/>
  <c r="O1918" i="5"/>
  <c r="P2083" i="5"/>
  <c r="O2083" i="5"/>
  <c r="P2096" i="5"/>
  <c r="O2096" i="5"/>
  <c r="AH144" i="17"/>
  <c r="AG144" i="17"/>
  <c r="AI144" i="17" s="1"/>
  <c r="O1185" i="5"/>
  <c r="P1185" i="5"/>
  <c r="P1387" i="5"/>
  <c r="O1387" i="5"/>
  <c r="AI72" i="17"/>
  <c r="O1014" i="5"/>
  <c r="P1014" i="5"/>
  <c r="P1239" i="5"/>
  <c r="O1239" i="5"/>
  <c r="P618" i="5"/>
  <c r="O618" i="5"/>
  <c r="AI88" i="17"/>
  <c r="AI43" i="17"/>
  <c r="AH168" i="17"/>
  <c r="AG168" i="17"/>
  <c r="AI168" i="17" s="1"/>
  <c r="AG84" i="17"/>
  <c r="AI84" i="17" s="1"/>
  <c r="AH84" i="17"/>
  <c r="O13" i="3"/>
  <c r="N13" i="3"/>
  <c r="P581" i="5"/>
  <c r="O581" i="5"/>
  <c r="AI229" i="17"/>
  <c r="AG118" i="17"/>
  <c r="AH118" i="17"/>
  <c r="AG30" i="17"/>
  <c r="AH30" i="17"/>
  <c r="P1033" i="5"/>
  <c r="O1033" i="5"/>
  <c r="S144" i="17"/>
  <c r="R144" i="17"/>
  <c r="T144" i="17" s="1"/>
  <c r="AH232" i="17"/>
  <c r="AG232" i="17"/>
  <c r="AI232" i="17" s="1"/>
  <c r="N26" i="12"/>
  <c r="R26" i="12" s="1"/>
  <c r="P929" i="5"/>
  <c r="O929" i="5"/>
  <c r="P2019" i="5"/>
  <c r="O2019" i="5"/>
  <c r="AH143" i="17"/>
  <c r="AG143" i="17"/>
  <c r="AI143" i="17" s="1"/>
  <c r="P1441" i="5"/>
  <c r="O1441" i="5"/>
  <c r="P982" i="5"/>
  <c r="O982" i="5"/>
  <c r="T147" i="17"/>
  <c r="R71" i="17"/>
  <c r="S71" i="17"/>
  <c r="O16" i="3"/>
  <c r="N16" i="3"/>
  <c r="AI213" i="17"/>
  <c r="P567" i="5"/>
  <c r="O567" i="5"/>
  <c r="G21" i="13"/>
  <c r="G23" i="12"/>
  <c r="K23" i="12" s="1"/>
  <c r="T50" i="17"/>
  <c r="AI104" i="17"/>
  <c r="O906" i="5"/>
  <c r="P906" i="5"/>
  <c r="AI262" i="17"/>
  <c r="AG134" i="17"/>
  <c r="AH134" i="17"/>
  <c r="T54" i="17"/>
  <c r="P2071" i="5" l="1"/>
  <c r="O2071" i="5"/>
  <c r="P1983" i="5"/>
  <c r="O1983" i="5"/>
  <c r="P1684" i="5"/>
  <c r="O1684" i="5"/>
  <c r="O1704" i="5"/>
  <c r="P1704" i="5"/>
  <c r="P1644" i="5"/>
  <c r="O1644" i="5"/>
  <c r="AI35" i="17"/>
  <c r="P1700" i="5"/>
  <c r="O1700" i="5"/>
  <c r="T90" i="17"/>
  <c r="P2093" i="5"/>
  <c r="O2093" i="5"/>
  <c r="P1787" i="5"/>
  <c r="O1787" i="5"/>
  <c r="P1892" i="5"/>
  <c r="O1892" i="5"/>
  <c r="T18" i="17"/>
  <c r="P1715" i="5"/>
  <c r="O1715" i="5"/>
  <c r="P2101" i="5"/>
  <c r="O2101" i="5"/>
  <c r="P1724" i="5"/>
  <c r="O1724" i="5"/>
  <c r="P1650" i="5"/>
  <c r="O1650" i="5"/>
  <c r="P2109" i="5"/>
  <c r="O2109" i="5"/>
  <c r="T82" i="17"/>
  <c r="O1859" i="5"/>
  <c r="P1859" i="5"/>
  <c r="O44" i="3"/>
  <c r="N44" i="3"/>
  <c r="P1933" i="5"/>
  <c r="O1933" i="5"/>
  <c r="P1693" i="5"/>
  <c r="O1693" i="5"/>
  <c r="O1635" i="5"/>
  <c r="P1635" i="5"/>
  <c r="P1967" i="5"/>
  <c r="O1967" i="5"/>
  <c r="AI107" i="17"/>
  <c r="P1943" i="5"/>
  <c r="O1943" i="5"/>
  <c r="O36" i="3"/>
  <c r="N36" i="3"/>
  <c r="R27" i="13"/>
  <c r="Q27" i="13"/>
  <c r="S27" i="13" s="1"/>
  <c r="P1990" i="5"/>
  <c r="O1990" i="5"/>
  <c r="P1592" i="5"/>
  <c r="O1592" i="5"/>
  <c r="T123" i="17"/>
  <c r="P1725" i="5"/>
  <c r="O1725" i="5"/>
  <c r="O1718" i="5"/>
  <c r="P1718" i="5"/>
  <c r="P1712" i="5"/>
  <c r="O1712" i="5"/>
  <c r="P2022" i="5"/>
  <c r="O2022" i="5"/>
  <c r="P1908" i="5"/>
  <c r="O1908" i="5"/>
  <c r="P1667" i="5"/>
  <c r="O1667" i="5"/>
  <c r="P1726" i="5"/>
  <c r="O1726" i="5"/>
  <c r="P1612" i="5"/>
  <c r="O1612" i="5"/>
  <c r="N32" i="3"/>
  <c r="O32" i="3"/>
  <c r="R25" i="13"/>
  <c r="Q25" i="13"/>
  <c r="S25" i="13" s="1"/>
  <c r="P2055" i="5"/>
  <c r="O2055" i="5"/>
  <c r="O33" i="3"/>
  <c r="N33" i="3"/>
  <c r="P1991" i="5"/>
  <c r="O1991" i="5"/>
  <c r="P2045" i="5"/>
  <c r="O2045" i="5"/>
  <c r="P1608" i="5"/>
  <c r="O1608" i="5"/>
  <c r="N26" i="3"/>
  <c r="O26" i="3"/>
  <c r="P2068" i="5"/>
  <c r="O2068" i="5"/>
  <c r="O1976" i="5"/>
  <c r="P1976" i="5"/>
  <c r="AG25" i="13"/>
  <c r="AF25" i="13"/>
  <c r="AH25" i="13" s="1"/>
  <c r="P2086" i="5"/>
  <c r="O2086" i="5"/>
  <c r="P1627" i="5"/>
  <c r="O1627" i="5"/>
  <c r="T122" i="17"/>
  <c r="O42" i="3"/>
  <c r="N42" i="3"/>
  <c r="P1975" i="5"/>
  <c r="O1975" i="5"/>
  <c r="P1961" i="5"/>
  <c r="O1961" i="5"/>
  <c r="AF24" i="13"/>
  <c r="AG24" i="13"/>
  <c r="Q21" i="13"/>
  <c r="R21" i="13"/>
  <c r="P1911" i="5"/>
  <c r="O1911" i="5"/>
  <c r="P2077" i="5"/>
  <c r="O2077" i="5"/>
  <c r="P1989" i="5"/>
  <c r="O1989" i="5"/>
  <c r="P1611" i="5"/>
  <c r="O1611" i="5"/>
  <c r="P1587" i="5"/>
  <c r="O1587" i="5"/>
  <c r="AG22" i="13"/>
  <c r="AF22" i="13"/>
  <c r="AH22" i="13" s="1"/>
  <c r="T26" i="17"/>
  <c r="AI25" i="17"/>
  <c r="P1932" i="5"/>
  <c r="O1932" i="5"/>
  <c r="P1907" i="5"/>
  <c r="O1907" i="5"/>
  <c r="AI56" i="17"/>
  <c r="T106" i="17"/>
  <c r="P1931" i="5"/>
  <c r="O1931" i="5"/>
  <c r="P1984" i="5"/>
  <c r="O1984" i="5"/>
  <c r="AI109" i="17"/>
  <c r="P1629" i="5"/>
  <c r="O1629" i="5"/>
  <c r="P1923" i="5"/>
  <c r="O1923" i="5"/>
  <c r="O30" i="3"/>
  <c r="N30" i="3"/>
  <c r="P1852" i="5"/>
  <c r="O1852" i="5"/>
  <c r="R22" i="13"/>
  <c r="Q22" i="13"/>
  <c r="S22" i="13" s="1"/>
  <c r="O1659" i="5"/>
  <c r="P1659" i="5"/>
  <c r="P1597" i="5"/>
  <c r="O1597" i="5"/>
  <c r="AI134" i="17"/>
  <c r="P1610" i="5"/>
  <c r="O1610" i="5"/>
  <c r="T45" i="17"/>
  <c r="O38" i="3"/>
  <c r="N38" i="3"/>
  <c r="P1837" i="5"/>
  <c r="O1837" i="5"/>
  <c r="P1722" i="5"/>
  <c r="O1722" i="5"/>
  <c r="O1675" i="5"/>
  <c r="P1675" i="5"/>
  <c r="P1706" i="5"/>
  <c r="O1706" i="5"/>
  <c r="P1987" i="5"/>
  <c r="O1987" i="5"/>
  <c r="P1927" i="5"/>
  <c r="O1927" i="5"/>
  <c r="O34" i="3"/>
  <c r="N34" i="3"/>
  <c r="P1789" i="5"/>
  <c r="O1789" i="5"/>
  <c r="O1861" i="5"/>
  <c r="P1861" i="5"/>
  <c r="O1661" i="5"/>
  <c r="P1661" i="5"/>
  <c r="O1699" i="5"/>
  <c r="P1699" i="5"/>
  <c r="P1966" i="5"/>
  <c r="O1966" i="5"/>
  <c r="O1974" i="5"/>
  <c r="P1974" i="5"/>
  <c r="P1595" i="5"/>
  <c r="O1595" i="5"/>
  <c r="P1607" i="5"/>
  <c r="O1607" i="5"/>
  <c r="T95" i="17"/>
  <c r="O1599" i="5"/>
  <c r="P1599" i="5"/>
  <c r="AI30" i="17"/>
  <c r="AI14" i="17"/>
  <c r="O1944" i="5"/>
  <c r="P1944" i="5"/>
  <c r="P2023" i="5"/>
  <c r="O2023" i="5"/>
  <c r="O1641" i="5"/>
  <c r="P1641" i="5"/>
  <c r="AI90" i="17"/>
  <c r="P1924" i="5"/>
  <c r="O1924" i="5"/>
  <c r="P1669" i="5"/>
  <c r="O1669" i="5"/>
  <c r="P1619" i="5"/>
  <c r="O1619" i="5"/>
  <c r="P1628" i="5"/>
  <c r="O1628" i="5"/>
  <c r="O39" i="3"/>
  <c r="N39" i="3"/>
  <c r="AI118" i="17"/>
  <c r="P1632" i="5"/>
  <c r="O1632" i="5"/>
  <c r="P1720" i="5"/>
  <c r="O1720" i="5"/>
  <c r="P1660" i="5"/>
  <c r="O1660" i="5"/>
  <c r="O24" i="3"/>
  <c r="N24" i="3"/>
  <c r="O2006" i="5"/>
  <c r="P2006" i="5"/>
  <c r="P1642" i="5"/>
  <c r="O1642" i="5"/>
  <c r="P1796" i="5"/>
  <c r="O1796" i="5"/>
  <c r="N48" i="3"/>
  <c r="O48" i="3"/>
  <c r="P1624" i="5"/>
  <c r="O1624" i="5"/>
  <c r="O1997" i="5"/>
  <c r="P1997" i="5"/>
  <c r="O1755" i="5"/>
  <c r="P1755" i="5"/>
  <c r="T197" i="17"/>
  <c r="AI200" i="17"/>
  <c r="T105" i="17"/>
  <c r="T260" i="17"/>
  <c r="AI231" i="17"/>
  <c r="T164" i="17"/>
  <c r="P1812" i="5"/>
  <c r="O1812" i="5"/>
  <c r="T196" i="17"/>
  <c r="T245" i="17"/>
  <c r="AI263" i="17"/>
  <c r="T229" i="17"/>
  <c r="P2060" i="5"/>
  <c r="O2060" i="5"/>
  <c r="O47" i="3"/>
  <c r="N47" i="3"/>
  <c r="T182" i="17"/>
  <c r="T230" i="17"/>
  <c r="O21" i="3"/>
  <c r="N21" i="3"/>
  <c r="P1741" i="5"/>
  <c r="O1741" i="5"/>
  <c r="P2007" i="5"/>
  <c r="O2007" i="5"/>
  <c r="AI46" i="17"/>
  <c r="P1906" i="5"/>
  <c r="O1906" i="5"/>
  <c r="P1703" i="5"/>
  <c r="O1703" i="5"/>
  <c r="P1942" i="5"/>
  <c r="O1942" i="5"/>
  <c r="P2038" i="5"/>
  <c r="O2038" i="5"/>
  <c r="N49" i="3"/>
  <c r="O49" i="3"/>
  <c r="T71" i="17"/>
  <c r="P1631" i="5"/>
  <c r="O1631" i="5"/>
  <c r="O1968" i="5"/>
  <c r="P1968" i="5"/>
  <c r="O1773" i="5"/>
  <c r="P1773" i="5"/>
  <c r="R24" i="13"/>
  <c r="Q24" i="13"/>
  <c r="P1981" i="5"/>
  <c r="O1981" i="5"/>
  <c r="P1879" i="5"/>
  <c r="O1879" i="5"/>
  <c r="O1626" i="5"/>
  <c r="P1626" i="5"/>
  <c r="O53" i="3"/>
  <c r="N53" i="3"/>
  <c r="O1643" i="5"/>
  <c r="P1643" i="5"/>
  <c r="AI121" i="17"/>
  <c r="P1868" i="5"/>
  <c r="O1868" i="5"/>
  <c r="O1711" i="5"/>
  <c r="P1711" i="5"/>
  <c r="AI47" i="17"/>
  <c r="T81" i="17"/>
  <c r="P1663" i="5"/>
  <c r="O1663" i="5"/>
  <c r="N25" i="3"/>
  <c r="O25" i="3"/>
  <c r="O1709" i="5"/>
  <c r="P1709" i="5"/>
  <c r="AG23" i="13"/>
  <c r="AF23" i="13"/>
  <c r="AH23" i="13" s="1"/>
  <c r="P1625" i="5"/>
  <c r="O1625" i="5"/>
  <c r="P2087" i="5"/>
  <c r="O2087" i="5"/>
  <c r="P1653" i="5"/>
  <c r="O1653" i="5"/>
  <c r="O1652" i="5"/>
  <c r="P1652" i="5"/>
  <c r="O1803" i="5"/>
  <c r="P1803" i="5"/>
  <c r="P1719" i="5"/>
  <c r="O1719" i="5"/>
  <c r="P1844" i="5"/>
  <c r="O1844" i="5"/>
  <c r="P2054" i="5"/>
  <c r="O2054" i="5"/>
  <c r="P1900" i="5"/>
  <c r="O1900" i="5"/>
  <c r="O1882" i="5"/>
  <c r="P1882" i="5"/>
  <c r="AG26" i="13"/>
  <c r="AF26" i="13"/>
  <c r="AH26" i="13" s="1"/>
  <c r="P2029" i="5"/>
  <c r="O2029" i="5"/>
  <c r="R23" i="13"/>
  <c r="Q23" i="13"/>
  <c r="P2103" i="5"/>
  <c r="O2103" i="5"/>
  <c r="P1710" i="5"/>
  <c r="O1710" i="5"/>
  <c r="AI123" i="17"/>
  <c r="R28" i="13"/>
  <c r="Q28" i="13"/>
  <c r="S28" i="13" s="1"/>
  <c r="O40" i="3"/>
  <c r="N40" i="3"/>
  <c r="O1821" i="5"/>
  <c r="P1821" i="5"/>
  <c r="T19" i="17"/>
  <c r="P1705" i="5"/>
  <c r="O1705" i="5"/>
  <c r="O52" i="3"/>
  <c r="N52" i="3"/>
  <c r="P2061" i="5"/>
  <c r="O2061" i="5"/>
  <c r="O43" i="3"/>
  <c r="N43" i="3"/>
  <c r="P1780" i="5"/>
  <c r="O1780" i="5"/>
  <c r="P1764" i="5"/>
  <c r="O1764" i="5"/>
  <c r="P1863" i="5"/>
  <c r="O1863" i="5"/>
  <c r="O1668" i="5"/>
  <c r="P1668" i="5"/>
  <c r="P1982" i="5"/>
  <c r="O1982" i="5"/>
  <c r="O1662" i="5"/>
  <c r="P1662" i="5"/>
  <c r="P1740" i="5"/>
  <c r="O1740" i="5"/>
  <c r="P1732" i="5"/>
  <c r="O1732" i="5"/>
  <c r="O27" i="3"/>
  <c r="N27" i="3"/>
  <c r="AG28" i="13"/>
  <c r="AF28" i="13"/>
  <c r="AH28" i="13" s="1"/>
  <c r="P1858" i="5"/>
  <c r="O1858" i="5"/>
  <c r="O2013" i="5"/>
  <c r="P2013" i="5"/>
  <c r="P1854" i="5"/>
  <c r="O1854" i="5"/>
  <c r="P1600" i="5"/>
  <c r="O1600" i="5"/>
  <c r="P1958" i="5"/>
  <c r="O1958" i="5"/>
  <c r="O2079" i="5"/>
  <c r="P2079" i="5"/>
  <c r="P1930" i="5"/>
  <c r="O1930" i="5"/>
  <c r="P1605" i="5"/>
  <c r="O1605" i="5"/>
  <c r="O1945" i="5"/>
  <c r="P1945" i="5"/>
  <c r="P2052" i="5"/>
  <c r="O2052" i="5"/>
  <c r="O31" i="3"/>
  <c r="N31" i="3"/>
  <c r="P1788" i="5"/>
  <c r="O1788" i="5"/>
  <c r="O1756" i="5"/>
  <c r="P1756" i="5"/>
  <c r="AG21" i="13"/>
  <c r="AF21" i="13"/>
  <c r="AH21" i="13" s="1"/>
  <c r="P1604" i="5"/>
  <c r="O1604" i="5"/>
  <c r="AG27" i="13"/>
  <c r="AF27" i="13"/>
  <c r="AH27" i="13" s="1"/>
  <c r="T13" i="17"/>
  <c r="P1836" i="5"/>
  <c r="O1836" i="5"/>
  <c r="P1696" i="5"/>
  <c r="O1696" i="5"/>
  <c r="O1819" i="5"/>
  <c r="P1819" i="5"/>
  <c r="T14" i="17"/>
  <c r="R26" i="13"/>
  <c r="Q26" i="13"/>
  <c r="S26" i="13" s="1"/>
  <c r="P1685" i="5"/>
  <c r="O1685" i="5"/>
  <c r="P1596" i="5"/>
  <c r="O1596" i="5"/>
  <c r="N23" i="3"/>
  <c r="O23" i="3"/>
  <c r="O51" i="3"/>
  <c r="N51" i="3"/>
  <c r="O22" i="3"/>
  <c r="N22" i="3"/>
  <c r="AI57" i="17"/>
  <c r="O50" i="3"/>
  <c r="N50" i="3"/>
  <c r="P1664" i="5"/>
  <c r="O1664" i="5"/>
  <c r="T46" i="17"/>
  <c r="AI52" i="17"/>
  <c r="T127" i="17"/>
  <c r="N41" i="3"/>
  <c r="O41" i="3"/>
  <c r="AI54" i="17"/>
  <c r="T91" i="17"/>
  <c r="AI26" i="17"/>
  <c r="AI51" i="17"/>
  <c r="N35" i="3"/>
  <c r="O35" i="3"/>
  <c r="P1883" i="5"/>
  <c r="O1883" i="5"/>
  <c r="P1687" i="5"/>
  <c r="O1687" i="5"/>
  <c r="AI18" i="17"/>
  <c r="O2102" i="5" l="1"/>
  <c r="P2102" i="5"/>
  <c r="P1957" i="5"/>
  <c r="O1957" i="5"/>
  <c r="P1890" i="5"/>
  <c r="O1890" i="5"/>
  <c r="P1771" i="5"/>
  <c r="O1771" i="5"/>
  <c r="P1865" i="5"/>
  <c r="O1865" i="5"/>
  <c r="O72" i="3"/>
  <c r="N72" i="3"/>
  <c r="P1960" i="5"/>
  <c r="O1960" i="5"/>
  <c r="O1869" i="5"/>
  <c r="P1869" i="5"/>
  <c r="O60" i="3"/>
  <c r="N60" i="3"/>
  <c r="P1893" i="5"/>
  <c r="O1893" i="5"/>
  <c r="O63" i="3"/>
  <c r="N63" i="3"/>
  <c r="P1874" i="5"/>
  <c r="O1874" i="5"/>
  <c r="P1601" i="5"/>
  <c r="O1601" i="5"/>
  <c r="P1962" i="5"/>
  <c r="O1962" i="5"/>
  <c r="O66" i="3"/>
  <c r="N66" i="3"/>
  <c r="P1620" i="5"/>
  <c r="O1620" i="5"/>
  <c r="P1891" i="5"/>
  <c r="O1891" i="5"/>
  <c r="P1805" i="5"/>
  <c r="O1805" i="5"/>
  <c r="O1772" i="5"/>
  <c r="P1772" i="5"/>
  <c r="P1973" i="5"/>
  <c r="O1973" i="5"/>
  <c r="P1593" i="5"/>
  <c r="O1593" i="5"/>
  <c r="P1589" i="5"/>
  <c r="O1589" i="5"/>
  <c r="S23" i="13"/>
  <c r="O1929" i="5"/>
  <c r="P1929" i="5"/>
  <c r="O1594" i="5"/>
  <c r="P1594" i="5"/>
  <c r="N57" i="3"/>
  <c r="O57" i="3"/>
  <c r="N71" i="3"/>
  <c r="O71" i="3"/>
  <c r="N70" i="3"/>
  <c r="O70" i="3"/>
  <c r="P1895" i="5"/>
  <c r="O1895" i="5"/>
  <c r="P1820" i="5"/>
  <c r="O1820" i="5"/>
  <c r="P1665" i="5"/>
  <c r="O1665" i="5"/>
  <c r="P1853" i="5"/>
  <c r="O1853" i="5"/>
  <c r="P1946" i="5"/>
  <c r="O1946" i="5"/>
  <c r="O1666" i="5"/>
  <c r="P1666" i="5"/>
  <c r="S21" i="13"/>
  <c r="O1864" i="5"/>
  <c r="P1864" i="5"/>
  <c r="N67" i="3"/>
  <c r="O67" i="3"/>
  <c r="O1646" i="5"/>
  <c r="P1646" i="5"/>
  <c r="N65" i="3"/>
  <c r="O65" i="3"/>
  <c r="O1680" i="5"/>
  <c r="P1680" i="5"/>
  <c r="P1621" i="5"/>
  <c r="O1621" i="5"/>
  <c r="O1857" i="5"/>
  <c r="P1857" i="5"/>
  <c r="P1697" i="5"/>
  <c r="O1697" i="5"/>
  <c r="P1656" i="5"/>
  <c r="O1656" i="5"/>
  <c r="O1657" i="5"/>
  <c r="P1657" i="5"/>
  <c r="P1885" i="5"/>
  <c r="O1885" i="5"/>
  <c r="N69" i="3"/>
  <c r="O69" i="3"/>
  <c r="P1588" i="5"/>
  <c r="O1588" i="5"/>
  <c r="P1739" i="5"/>
  <c r="O1739" i="5"/>
  <c r="O2070" i="5"/>
  <c r="P2070" i="5"/>
  <c r="AH24" i="13"/>
  <c r="O1835" i="5"/>
  <c r="P1835" i="5"/>
  <c r="O1670" i="5"/>
  <c r="P1670" i="5"/>
  <c r="P1702" i="5"/>
  <c r="O1702" i="5"/>
  <c r="P1698" i="5"/>
  <c r="O1698" i="5"/>
  <c r="P2039" i="5"/>
  <c r="O2039" i="5"/>
  <c r="N61" i="3"/>
  <c r="O61" i="3"/>
  <c r="O1757" i="5"/>
  <c r="P1757" i="5"/>
  <c r="O1948" i="5"/>
  <c r="P1948" i="5"/>
  <c r="O62" i="3"/>
  <c r="N62" i="3"/>
  <c r="P1896" i="5"/>
  <c r="O1896" i="5"/>
  <c r="P1886" i="5"/>
  <c r="O1886" i="5"/>
  <c r="S24" i="13"/>
  <c r="O1804" i="5"/>
  <c r="P1804" i="5"/>
  <c r="P1681" i="5"/>
  <c r="O1681" i="5"/>
  <c r="O58" i="3" l="1"/>
  <c r="N58" i="3"/>
  <c r="O59" i="3"/>
  <c r="N59" i="3"/>
  <c r="O56" i="3"/>
  <c r="N56" i="3"/>
  <c r="O68" i="3"/>
  <c r="N68" i="3"/>
</calcChain>
</file>

<file path=xl/sharedStrings.xml><?xml version="1.0" encoding="utf-8"?>
<sst xmlns="http://schemas.openxmlformats.org/spreadsheetml/2006/main" count="34766" uniqueCount="336">
  <si>
    <t>district_name</t>
  </si>
  <si>
    <t>type_name</t>
  </si>
  <si>
    <t>area_ha</t>
  </si>
  <si>
    <t>year</t>
  </si>
  <si>
    <t>Ahmadabad</t>
  </si>
  <si>
    <t>Bare areas</t>
  </si>
  <si>
    <t>Closed deciduous broadleaved forest</t>
  </si>
  <si>
    <t>Closed evergreen broadleaved forest</t>
  </si>
  <si>
    <t>Closed evergreen needle-leaved forest</t>
  </si>
  <si>
    <t>Consolidated bare areas</t>
  </si>
  <si>
    <t>Deciduous shrubland</t>
  </si>
  <si>
    <t>Flooded flat</t>
  </si>
  <si>
    <t>Grassland</t>
  </si>
  <si>
    <t>Herbaceous cover cropland</t>
  </si>
  <si>
    <t>Impervious surfaces</t>
  </si>
  <si>
    <t>Irrigated cropland</t>
  </si>
  <si>
    <t>Mangrove</t>
  </si>
  <si>
    <t>Marsh</t>
  </si>
  <si>
    <t>Open deciduous broadleaved forest</t>
  </si>
  <si>
    <t>Open deciduous needle-leaved forest</t>
  </si>
  <si>
    <t>Open evergreen broadleaved forest</t>
  </si>
  <si>
    <t>Open evergreen needle-leaved forest</t>
  </si>
  <si>
    <t>Open mixed leaf forest</t>
  </si>
  <si>
    <t>Rainfed cropland</t>
  </si>
  <si>
    <t>Shrubland</t>
  </si>
  <si>
    <t>Sparse vegetation</t>
  </si>
  <si>
    <t>Tidal flat</t>
  </si>
  <si>
    <t>Unconsolidated bare areas</t>
  </si>
  <si>
    <t>Unknown</t>
  </si>
  <si>
    <t>Water body</t>
  </si>
  <si>
    <t>Amreli</t>
  </si>
  <si>
    <t>Anand</t>
  </si>
  <si>
    <t>Salt marsh</t>
  </si>
  <si>
    <t>Banas_Kantha</t>
  </si>
  <si>
    <t>Saline</t>
  </si>
  <si>
    <t>Bharuch</t>
  </si>
  <si>
    <t>Bhavnagar</t>
  </si>
  <si>
    <t>Dahod</t>
  </si>
  <si>
    <t>Gandhinagar</t>
  </si>
  <si>
    <t>Jamnagar</t>
  </si>
  <si>
    <t>Filled value</t>
  </si>
  <si>
    <t>Junagadh</t>
  </si>
  <si>
    <t>Tree or shrub cover (Orchard) cropland</t>
  </si>
  <si>
    <t>Tree/shrub orchard</t>
  </si>
  <si>
    <t>Kheda</t>
  </si>
  <si>
    <t>Mahesana</t>
  </si>
  <si>
    <t>Narmada</t>
  </si>
  <si>
    <t>Navsari</t>
  </si>
  <si>
    <t>Panch_Mahals</t>
  </si>
  <si>
    <t>Patan</t>
  </si>
  <si>
    <t>Porbandar</t>
  </si>
  <si>
    <t>Rajkot</t>
  </si>
  <si>
    <t>Sabar_Kantha</t>
  </si>
  <si>
    <t>Surat</t>
  </si>
  <si>
    <t>Surendranagar</t>
  </si>
  <si>
    <t>The_Dangs</t>
  </si>
  <si>
    <t>Vadodara</t>
  </si>
  <si>
    <t>Valsad</t>
  </si>
  <si>
    <t>c</t>
  </si>
  <si>
    <t>Grand Total</t>
  </si>
  <si>
    <t>Ahmadabad Total</t>
  </si>
  <si>
    <t>Amreli Total</t>
  </si>
  <si>
    <t>Anand Total</t>
  </si>
  <si>
    <t>Banas_Kantha Total</t>
  </si>
  <si>
    <t>Bharuch Total</t>
  </si>
  <si>
    <t>Bhavnagar Total</t>
  </si>
  <si>
    <t>Dahod Total</t>
  </si>
  <si>
    <t>Gandhinagar Total</t>
  </si>
  <si>
    <t>Jamnagar Total</t>
  </si>
  <si>
    <t>Junagadh Total</t>
  </si>
  <si>
    <t>Kheda Total</t>
  </si>
  <si>
    <t>Mahesana Total</t>
  </si>
  <si>
    <t>Narmada Total</t>
  </si>
  <si>
    <t>Navsari Total</t>
  </si>
  <si>
    <t>Panch_Mahals Total</t>
  </si>
  <si>
    <t>Patan Total</t>
  </si>
  <si>
    <t>Porbandar Total</t>
  </si>
  <si>
    <t>Rajkot Total</t>
  </si>
  <si>
    <t>Sabar_Kantha Total</t>
  </si>
  <si>
    <t>Surat Total</t>
  </si>
  <si>
    <t>Surendranagar Total</t>
  </si>
  <si>
    <t>The_Dangs Total</t>
  </si>
  <si>
    <t>Vadodara Total</t>
  </si>
  <si>
    <t>Valsad Total</t>
  </si>
  <si>
    <t>Sector</t>
  </si>
  <si>
    <t>Sub- Sector</t>
  </si>
  <si>
    <t>Category</t>
  </si>
  <si>
    <t>Data Source</t>
  </si>
  <si>
    <t>Year</t>
  </si>
  <si>
    <t>Climate Type</t>
  </si>
  <si>
    <t>Activity Data(ha)(Area of Forest Land)</t>
  </si>
  <si>
    <t>Annual Change in Carbon Stock(tonnes C yr-1)</t>
  </si>
  <si>
    <t>Emission (Ton yr^-1)/(Conversion of C to CO2)</t>
  </si>
  <si>
    <t xml:space="preserve">GWP20 </t>
  </si>
  <si>
    <t xml:space="preserve">GWP100 </t>
  </si>
  <si>
    <t>CO2e GWP20</t>
  </si>
  <si>
    <t>CO2e GWP100</t>
  </si>
  <si>
    <t>3 Agriculture, Forestry &amp; Other Land Use</t>
  </si>
  <si>
    <t>3B Land</t>
  </si>
  <si>
    <t>3B1 Forest Land</t>
  </si>
  <si>
    <t>3B1a Forest Land Remaining Forest Land</t>
  </si>
  <si>
    <t>GLC_FCS30D</t>
  </si>
  <si>
    <t>Tropical Dry</t>
  </si>
  <si>
    <t>Tropical Moist</t>
  </si>
  <si>
    <t>3B1b Land Converted to Forest Land</t>
  </si>
  <si>
    <t>Annual change in carbon stocks in mineral soils</t>
  </si>
  <si>
    <t>Total</t>
  </si>
  <si>
    <t>CO2e GWP20/GWP100(tonnes CO₂e/year)</t>
  </si>
  <si>
    <t>Annual Change in Crabon Stocks(tonnes C/year)</t>
  </si>
  <si>
    <t>Emissions(tonnes CO₂e/year)</t>
  </si>
  <si>
    <t>Forest Land</t>
  </si>
  <si>
    <t>District</t>
  </si>
  <si>
    <t>Arvalli Total</t>
  </si>
  <si>
    <t>Botad Total</t>
  </si>
  <si>
    <t>Chhotaudepur Total</t>
  </si>
  <si>
    <t>Dangs Total</t>
  </si>
  <si>
    <t>Devbhumi Dwarka Total</t>
  </si>
  <si>
    <t>Gir Somnath Total</t>
  </si>
  <si>
    <t>Kachchh Total</t>
  </si>
  <si>
    <t>Mahisagar Total</t>
  </si>
  <si>
    <t>Morbi Total</t>
  </si>
  <si>
    <t>Tapi Total</t>
  </si>
  <si>
    <t>Top Five Hotspots</t>
  </si>
  <si>
    <t>SUM of area_ha</t>
  </si>
  <si>
    <t>AHMADABAD</t>
  </si>
  <si>
    <t>AHMADABAD Total</t>
  </si>
  <si>
    <t>AMRELI</t>
  </si>
  <si>
    <t>AMRELI Total</t>
  </si>
  <si>
    <t>ANAND</t>
  </si>
  <si>
    <t>ANAND Total</t>
  </si>
  <si>
    <t>ARVALLI</t>
  </si>
  <si>
    <t>ARVALLI Total</t>
  </si>
  <si>
    <t>BANASKANTHA</t>
  </si>
  <si>
    <t>BANASKANTHA Total</t>
  </si>
  <si>
    <t>BHARUCH</t>
  </si>
  <si>
    <t>Swamp</t>
  </si>
  <si>
    <t>BHARUCH Total</t>
  </si>
  <si>
    <t>BHAVNAGAR</t>
  </si>
  <si>
    <t>BHAVNAGAR Total</t>
  </si>
  <si>
    <t>BOTAD</t>
  </si>
  <si>
    <t>BOTAD Total</t>
  </si>
  <si>
    <t>CHHOTAUDEPUR</t>
  </si>
  <si>
    <t>CHHOTAUDEPUR Total</t>
  </si>
  <si>
    <t>DAHOD</t>
  </si>
  <si>
    <t>DAHOD Total</t>
  </si>
  <si>
    <t>DANGS Start from here</t>
  </si>
  <si>
    <t>DANGS Total</t>
  </si>
  <si>
    <t>DEVBHUMI DWARKA</t>
  </si>
  <si>
    <t>DEVBHUMI DWARKA Total</t>
  </si>
  <si>
    <t>GANDHINAGAR</t>
  </si>
  <si>
    <t>GANDHINAGAR Total</t>
  </si>
  <si>
    <t>GIR SOMNATH</t>
  </si>
  <si>
    <t>GIR SOMNATH Total</t>
  </si>
  <si>
    <t>JAMNAGAR</t>
  </si>
  <si>
    <t>JAMNAGAR Total</t>
  </si>
  <si>
    <t>JUNAGADH</t>
  </si>
  <si>
    <t>JUNAGADH Total</t>
  </si>
  <si>
    <t>KACHCHH</t>
  </si>
  <si>
    <t>Sparse herbaceous</t>
  </si>
  <si>
    <t>KACHCHH Total</t>
  </si>
  <si>
    <t>KHEDA</t>
  </si>
  <si>
    <t>KHEDA Total</t>
  </si>
  <si>
    <t>MAHESANA</t>
  </si>
  <si>
    <t>MAHESANA Total</t>
  </si>
  <si>
    <t>MAHISAGAR</t>
  </si>
  <si>
    <t>MAHISAGAR Total</t>
  </si>
  <si>
    <t>MORBI</t>
  </si>
  <si>
    <t>MORBI Total</t>
  </si>
  <si>
    <t>NARMADA</t>
  </si>
  <si>
    <t>NARMADA Total</t>
  </si>
  <si>
    <t>NAVSARI</t>
  </si>
  <si>
    <t>NAVSARI Total</t>
  </si>
  <si>
    <t>PANCHMAHALS</t>
  </si>
  <si>
    <t>PANCHMAHALS Total</t>
  </si>
  <si>
    <t>PATAN</t>
  </si>
  <si>
    <t>PATAN Total</t>
  </si>
  <si>
    <t>PORBANDAR</t>
  </si>
  <si>
    <t>PORBANDAR Total</t>
  </si>
  <si>
    <t>RAJKOT</t>
  </si>
  <si>
    <t>RAJKOT Total</t>
  </si>
  <si>
    <t>SABAKANTHA</t>
  </si>
  <si>
    <t>SABAKANTHA Total</t>
  </si>
  <si>
    <t>SURAT</t>
  </si>
  <si>
    <t>SURAT Total</t>
  </si>
  <si>
    <t>SURENDRANAGAR</t>
  </si>
  <si>
    <t>SURENDRANAGAR Total</t>
  </si>
  <si>
    <t>TAPI</t>
  </si>
  <si>
    <t>TAPI Total</t>
  </si>
  <si>
    <t>VADODARA</t>
  </si>
  <si>
    <t>VADODARA Total</t>
  </si>
  <si>
    <t>VALSAD</t>
  </si>
  <si>
    <t>VALSAD Total</t>
  </si>
  <si>
    <t>Arvalli</t>
  </si>
  <si>
    <t>Botad</t>
  </si>
  <si>
    <t>Chhotaudepur</t>
  </si>
  <si>
    <t>Dangs</t>
  </si>
  <si>
    <t>Devbhumi Dwarka</t>
  </si>
  <si>
    <t>Gir Somnath</t>
  </si>
  <si>
    <t>Kachchh</t>
  </si>
  <si>
    <t>Mahisagar</t>
  </si>
  <si>
    <t>Morbi</t>
  </si>
  <si>
    <t>Tapi</t>
  </si>
  <si>
    <t>Agriculture, Forestry and Other Land Use</t>
  </si>
  <si>
    <t>Forest Land Remaining Forest Land: Annual increase in carbon stocks in biomass (includes above-ground and below-ground biomass)</t>
  </si>
  <si>
    <t>Category code</t>
  </si>
  <si>
    <t>3B1a</t>
  </si>
  <si>
    <t>Sheet</t>
  </si>
  <si>
    <t>1 of 4</t>
  </si>
  <si>
    <t>Equation</t>
  </si>
  <si>
    <t>Equation 2.2</t>
  </si>
  <si>
    <t>Equation 2.9</t>
  </si>
  <si>
    <t>Equation 2.10</t>
  </si>
  <si>
    <t>Land-use category</t>
  </si>
  <si>
    <t>Subcategories for reporting year</t>
  </si>
  <si>
    <t>Area of Forest Land 
 Remaining Forest Land</t>
  </si>
  <si>
    <t>Average annual above-ground biomass growth</t>
  </si>
  <si>
    <t>Ratio of belowground biomass to above-ground biomass</t>
  </si>
  <si>
    <t>Average annual biomass growth above- and below-ground</t>
  </si>
  <si>
    <t>Carbon fraction of dry matter</t>
  </si>
  <si>
    <t>Annual increase in biomass carbon stocks due to biomass growth</t>
  </si>
  <si>
    <t>Initial land use</t>
  </si>
  <si>
    <t>Land use during 
 reporting year</t>
  </si>
  <si>
    <t>(ha)</t>
  </si>
  <si>
    <t>(tonnes dm ha-1 yr-1)</t>
  </si>
  <si>
    <t>[tonnes bg dm (tonne ag dm)-1]</t>
  </si>
  <si>
    <t>[tonnes C 
 (tonne dm)-1]</t>
  </si>
  <si>
    <t>(tonnes C yr-1)</t>
  </si>
  <si>
    <t>National statistics or international data sources</t>
  </si>
  <si>
    <t>Tropical Dry 90% of Total Forest Land</t>
  </si>
  <si>
    <t>Tables 4.9, 4.10 and 4.12</t>
  </si>
  <si>
    <t>zero (0) or Table 4.4</t>
  </si>
  <si>
    <t>GTOTAL = GW * (1+R)</t>
  </si>
  <si>
    <t>0.5 or 
 Table 4.3</t>
  </si>
  <si>
    <t>ΔCG = A * GTOTAL * CF</t>
  </si>
  <si>
    <t>Tropical Moist 10% of Total Forest Land</t>
  </si>
  <si>
    <t>A</t>
  </si>
  <si>
    <t>GW</t>
  </si>
  <si>
    <t>R</t>
  </si>
  <si>
    <t>GTOTAL</t>
  </si>
  <si>
    <t>CF</t>
  </si>
  <si>
    <t>ΔCG</t>
  </si>
  <si>
    <t>FL</t>
  </si>
  <si>
    <t>Land Converted to Forest Land: Annual increase in carbon stocks in biomass (includes above- and below-ground biomass)</t>
  </si>
  <si>
    <t>3B1b</t>
  </si>
  <si>
    <t>Area of Forest Land</t>
  </si>
  <si>
    <t>Area of Land Converted To Forest Land</t>
  </si>
  <si>
    <t>Average annual aboveground biomass growth</t>
  </si>
  <si>
    <t>Average annual biomass growth 
 above and belowground</t>
  </si>
  <si>
    <t>Initial land use1</t>
  </si>
  <si>
    <t>[tonnes bg dm 
 (tonne ag dm)-1]</t>
  </si>
  <si>
    <t>Tables 
 4.9, 4.10 and 
 4.12</t>
  </si>
  <si>
    <t>CL, GL, WL, SL, OL</t>
  </si>
  <si>
    <t>Land Converted to Forest Land: Annual change in carbon stocks in dead organic matter due to land conversion</t>
  </si>
  <si>
    <t>1 of 1</t>
  </si>
  <si>
    <t>Equation 2.23</t>
  </si>
  <si>
    <t>Dead wood/litter stock, under the new land-use 
 category</t>
  </si>
  <si>
    <t>Dead wood/litter stock, under the old land-use category</t>
  </si>
  <si>
    <t>Time period of the transition from old to new land-use category</t>
  </si>
  <si>
    <t>Annual change in carbon stocks in dead wood/litter</t>
  </si>
  <si>
    <t>(tonnes C ha-1)</t>
  </si>
  <si>
    <t>(yr)</t>
  </si>
  <si>
    <t>Table 2.2 for litter, or national statistics</t>
  </si>
  <si>
    <t>default value is zero 
 (0)</t>
  </si>
  <si>
    <t>default value is 20</t>
  </si>
  <si>
    <t>ΔCDOM = A * (Cn - Co) / T</t>
  </si>
  <si>
    <t>Cn</t>
  </si>
  <si>
    <t>Co</t>
  </si>
  <si>
    <t>T</t>
  </si>
  <si>
    <t>∆CDOM</t>
  </si>
  <si>
    <t>Land Converted to Forest Land: Annual change in carbon stocks in mineral soils</t>
  </si>
  <si>
    <t>1 of 2</t>
  </si>
  <si>
    <t>Equation 2.25, Formulation B in Box 2.1 of Section 2.3.3.1</t>
  </si>
  <si>
    <t>Reference carbon stock for the climate/soil combination</t>
  </si>
  <si>
    <t>Reference carbon stock at the beginning of an inventory period</t>
  </si>
  <si>
    <t>Time dependence of stock change factors (D) or number of years over a single inventory time period (T)</t>
  </si>
  <si>
    <t>Stock change factor for land-use system in the last year of an inventory time period</t>
  </si>
  <si>
    <t>Stock change factor for management regime in last year of an inventory period</t>
  </si>
  <si>
    <t>Stock change factor for C input in the last year of the inventory period</t>
  </si>
  <si>
    <t>Stock change factor for land-use system at the beginning of the inventory time period</t>
  </si>
  <si>
    <t>Stock change factor for management regime at the beginning of the inventory time period</t>
  </si>
  <si>
    <t>Stock change factor for C input at the beginning of the inventory time period</t>
  </si>
  <si>
    <t>Carbon stock in last year of an inventory period</t>
  </si>
  <si>
    <t>Carbon stock at the beginning of an inventory period</t>
  </si>
  <si>
    <t>(-)</t>
  </si>
  <si>
    <t>tonnes C</t>
  </si>
  <si>
    <t>Table 2.3; Chap 2, Sec. 2.3.3.1</t>
  </si>
  <si>
    <t>Table 2.3</t>
  </si>
  <si>
    <t>(default is 20 yr; if T&gt;D then 
 use the value of T)</t>
  </si>
  <si>
    <t>Table 5.5</t>
  </si>
  <si>
    <t>Table 5.10</t>
  </si>
  <si>
    <t>SOC=SOCref*FLU*FMG*FI*A</t>
  </si>
  <si>
    <t>∆CMineral as in Equation 2.25= (SOCo-SOCo-t)/D</t>
  </si>
  <si>
    <t>SOCref(0)</t>
  </si>
  <si>
    <t>SOCref(T-0)</t>
  </si>
  <si>
    <t>D</t>
  </si>
  <si>
    <t>FLU(0)</t>
  </si>
  <si>
    <t>FMG(0)</t>
  </si>
  <si>
    <t>FI(0)</t>
  </si>
  <si>
    <t>FLU(0-T)</t>
  </si>
  <si>
    <t>FMG(0-T)</t>
  </si>
  <si>
    <t>FI(0-T)</t>
  </si>
  <si>
    <t>SOCo</t>
  </si>
  <si>
    <t>SOCo-t</t>
  </si>
  <si>
    <t>∆CMineral</t>
  </si>
  <si>
    <t>Reporting year</t>
  </si>
  <si>
    <t>Land Converted to Wetlands: CO2 Emissions from Land Converted to Flooded land</t>
  </si>
  <si>
    <t>3B4bii</t>
  </si>
  <si>
    <t>Eq. 2.2</t>
  </si>
  <si>
    <t>Equation 7.10</t>
  </si>
  <si>
    <t>Total Man-made Wetland Area</t>
  </si>
  <si>
    <t>Area of land converted annually to Flooded Land from original land use</t>
  </si>
  <si>
    <t>Biomass immediately following conversion to Flooded Land</t>
  </si>
  <si>
    <t>Biomass in land immediately before conversion to Flooded Land</t>
  </si>
  <si>
    <t>Annual change in carbon stocks in biomass on Land Converted to Flooded land</t>
  </si>
  <si>
    <t>(tonnes dm ha-1)</t>
  </si>
  <si>
    <t>[tonnes C (tonne dm)-1]</t>
  </si>
  <si>
    <t>tonnes C yr-1</t>
  </si>
  <si>
    <t>(ha yr-1)</t>
  </si>
  <si>
    <t>(default = 0)</t>
  </si>
  <si>
    <t>Table 4.7</t>
  </si>
  <si>
    <t>0.5 or Table 4.3</t>
  </si>
  <si>
    <t>ΔCLWfloodLB = [Σi Ai *(BAFTERi - BBEFOREi )]*CF</t>
  </si>
  <si>
    <t>Ai</t>
  </si>
  <si>
    <t>BAFTER i</t>
  </si>
  <si>
    <t>BBEFORE i</t>
  </si>
  <si>
    <t>ΔCLWflood  LB</t>
  </si>
  <si>
    <t>FL,CL,GL,SL,OL</t>
  </si>
  <si>
    <t>WLFlooded</t>
  </si>
  <si>
    <t>Use Linear Interpolation Formula</t>
  </si>
  <si>
    <t>Estimated Value=</t>
  </si>
  <si>
    <t>Value at Start+((Value at End−Value at Start)/(End Year-Start Year))*(Current Year−Start Year)</t>
  </si>
  <si>
    <t>Where:</t>
  </si>
  <si>
    <t>Start Year and Value at Start are from the nearest earlier year with data.</t>
  </si>
  <si>
    <t>End Year and Value at End are from the nearest later year with data.</t>
  </si>
  <si>
    <t>Annual increase in carbon stocks in biomass</t>
  </si>
  <si>
    <t>Annual change in carbon stocks in dead organic matter due to land conversion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</si>
</sst>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0"/>
      <color rgb="FF000000"/>
      <name val="Arial"/>
      <scheme val="minor"/>
    </font>
    <font>
      <sz val="11"/>
      <color rgb="FF000000"/>
      <name val="Calibri"/>
    </font>
    <font>
      <b/>
      <sz val="9"/>
      <color theme="1"/>
      <name val="Quicksand"/>
    </font>
    <font>
      <sz val="9"/>
      <color theme="1"/>
      <name val="Quicksand"/>
    </font>
    <font>
      <sz val="10"/>
      <color theme="1"/>
      <name val="Arial"/>
    </font>
    <font>
      <sz val="9"/>
      <color rgb="FF000000"/>
      <name val="Quicksand"/>
    </font>
    <font>
      <i/>
      <sz val="9"/>
      <color theme="1"/>
      <name val="Quicksand"/>
    </font>
    <font>
      <sz val="9"/>
      <color theme="1"/>
      <name val="Arial"/>
      <scheme val="minor"/>
    </font>
    <font>
      <sz val="9"/>
      <color rgb="FFFFFFFF"/>
      <name val="Quicksand"/>
    </font>
    <font>
      <sz val="10"/>
      <color theme="1"/>
      <name val="Quicksand"/>
    </font>
    <font>
      <b/>
      <sz val="10"/>
      <color theme="1"/>
      <name val="Quicksand"/>
    </font>
    <font>
      <b/>
      <sz val="9"/>
      <color rgb="FF000000"/>
      <name val="Quicksand"/>
    </font>
    <font>
      <sz val="10"/>
      <name val="Arial"/>
    </font>
    <font>
      <sz val="10"/>
      <color rgb="FF000000"/>
      <name val="Arial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3C78D8"/>
        <bgColor rgb="FF3C78D8"/>
      </patternFill>
    </fill>
    <fill>
      <patternFill patternType="solid">
        <fgColor rgb="FF45818E"/>
        <bgColor rgb="FF45818E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76A5AF"/>
        <bgColor rgb="FF76A5AF"/>
      </patternFill>
    </fill>
    <fill>
      <patternFill patternType="solid">
        <fgColor rgb="FF38761D"/>
        <bgColor rgb="FF38761D"/>
      </patternFill>
    </fill>
    <fill>
      <patternFill patternType="solid">
        <fgColor rgb="FF6AA84F"/>
        <bgColor rgb="FF6AA84F"/>
      </patternFill>
    </fill>
    <fill>
      <patternFill patternType="solid">
        <fgColor rgb="FFD9EAD3"/>
        <bgColor rgb="FFD9EAD3"/>
      </patternFill>
    </fill>
    <fill>
      <patternFill patternType="solid">
        <fgColor rgb="FFB6D7A8"/>
        <bgColor rgb="FFB6D7A8"/>
      </patternFill>
    </fill>
    <fill>
      <patternFill patternType="solid">
        <fgColor rgb="FFDFE4EC"/>
        <bgColor rgb="FFDFE4EC"/>
      </patternFill>
    </fill>
    <fill>
      <patternFill patternType="solid">
        <fgColor rgb="FF8093B3"/>
        <bgColor rgb="FF8093B3"/>
      </patternFill>
    </fill>
    <fill>
      <patternFill patternType="solid">
        <fgColor rgb="FFF4F6F8"/>
        <bgColor rgb="FFF4F6F8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FFF6F8F9"/>
        <bgColor rgb="FFF6F8F9"/>
      </patternFill>
    </fill>
    <fill>
      <patternFill patternType="solid">
        <fgColor rgb="FF93C47D"/>
        <bgColor indexed="64"/>
      </patternFill>
    </fill>
    <fill>
      <patternFill patternType="solid">
        <fgColor rgb="FF3C78D8"/>
        <bgColor indexed="64"/>
      </patternFill>
    </fill>
    <fill>
      <patternFill patternType="solid">
        <fgColor rgb="FF45818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6A5AF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5"/>
      </left>
      <right/>
      <top style="thin">
        <color rgb="FFABABAB"/>
      </top>
      <bottom/>
      <diagonal/>
    </border>
    <border>
      <left style="thin">
        <color indexed="65"/>
      </left>
      <right style="thin">
        <color rgb="FFABABAB"/>
      </right>
      <top style="thin">
        <color rgb="FFABABAB"/>
      </top>
      <bottom/>
      <diagonal/>
    </border>
    <border>
      <left/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indexed="65"/>
      </left>
      <right/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dotted">
        <color rgb="FF000000"/>
      </left>
      <right style="dotted">
        <color rgb="FF000000"/>
      </right>
      <top style="medium">
        <color rgb="FFCCCCCC"/>
      </top>
      <bottom style="dotted">
        <color rgb="FF000000"/>
      </bottom>
      <diagonal/>
    </border>
    <border>
      <left style="medium">
        <color rgb="FFCCCCCC"/>
      </left>
      <right style="dotted">
        <color rgb="FF000000"/>
      </right>
      <top style="medium">
        <color rgb="FFCCCCCC"/>
      </top>
      <bottom style="dotted">
        <color rgb="FF000000"/>
      </bottom>
      <diagonal/>
    </border>
  </borders>
  <cellStyleXfs count="1">
    <xf numFmtId="0" fontId="0" fillId="0" borderId="0"/>
  </cellStyleXfs>
  <cellXfs count="20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5" borderId="0" xfId="0" applyFont="1" applyFill="1"/>
    <xf numFmtId="0" fontId="3" fillId="6" borderId="0" xfId="0" applyFont="1" applyFill="1" applyAlignment="1">
      <alignment horizontal="right"/>
    </xf>
    <xf numFmtId="0" fontId="3" fillId="3" borderId="0" xfId="0" applyFont="1" applyFill="1"/>
    <xf numFmtId="0" fontId="3" fillId="4" borderId="0" xfId="0" applyFont="1" applyFill="1"/>
    <xf numFmtId="0" fontId="2" fillId="0" borderId="0" xfId="0" applyFont="1"/>
    <xf numFmtId="0" fontId="3" fillId="0" borderId="0" xfId="0" applyFont="1"/>
    <xf numFmtId="0" fontId="3" fillId="0" borderId="2" xfId="0" applyFont="1" applyBorder="1"/>
    <xf numFmtId="0" fontId="3" fillId="0" borderId="2" xfId="0" applyFont="1" applyBorder="1" applyAlignment="1">
      <alignment horizontal="right"/>
    </xf>
    <xf numFmtId="2" fontId="3" fillId="0" borderId="2" xfId="0" applyNumberFormat="1" applyFont="1" applyBorder="1" applyAlignment="1">
      <alignment horizontal="right"/>
    </xf>
    <xf numFmtId="0" fontId="3" fillId="6" borderId="2" xfId="0" applyFont="1" applyFill="1" applyBorder="1" applyAlignment="1">
      <alignment horizontal="right"/>
    </xf>
    <xf numFmtId="4" fontId="3" fillId="0" borderId="2" xfId="0" applyNumberFormat="1" applyFont="1" applyBorder="1" applyAlignment="1">
      <alignment horizontal="right"/>
    </xf>
    <xf numFmtId="4" fontId="3" fillId="6" borderId="2" xfId="0" applyNumberFormat="1" applyFont="1" applyFill="1" applyBorder="1" applyAlignment="1">
      <alignment horizontal="right"/>
    </xf>
    <xf numFmtId="0" fontId="4" fillId="0" borderId="0" xfId="0" applyFont="1"/>
    <xf numFmtId="0" fontId="3" fillId="0" borderId="0" xfId="0" applyFont="1" applyAlignment="1">
      <alignment horizontal="right"/>
    </xf>
    <xf numFmtId="2" fontId="3" fillId="0" borderId="0" xfId="0" applyNumberFormat="1" applyFont="1"/>
    <xf numFmtId="4" fontId="3" fillId="0" borderId="0" xfId="0" applyNumberFormat="1" applyFont="1" applyAlignment="1">
      <alignment horizontal="right"/>
    </xf>
    <xf numFmtId="0" fontId="3" fillId="6" borderId="3" xfId="0" applyFont="1" applyFill="1" applyBorder="1" applyAlignment="1">
      <alignment horizontal="right"/>
    </xf>
    <xf numFmtId="2" fontId="3" fillId="6" borderId="3" xfId="0" applyNumberFormat="1" applyFont="1" applyFill="1" applyBorder="1" applyAlignment="1">
      <alignment horizontal="right"/>
    </xf>
    <xf numFmtId="0" fontId="3" fillId="6" borderId="4" xfId="0" applyFont="1" applyFill="1" applyBorder="1" applyAlignment="1">
      <alignment horizontal="right"/>
    </xf>
    <xf numFmtId="2" fontId="3" fillId="6" borderId="4" xfId="0" applyNumberFormat="1" applyFont="1" applyFill="1" applyBorder="1" applyAlignment="1">
      <alignment horizontal="right"/>
    </xf>
    <xf numFmtId="0" fontId="3" fillId="7" borderId="0" xfId="0" applyFont="1" applyFill="1"/>
    <xf numFmtId="0" fontId="5" fillId="5" borderId="3" xfId="0" applyFont="1" applyFill="1" applyBorder="1" applyAlignment="1">
      <alignment horizontal="center" vertical="center" wrapText="1"/>
    </xf>
    <xf numFmtId="2" fontId="3" fillId="6" borderId="2" xfId="0" applyNumberFormat="1" applyFont="1" applyFill="1" applyBorder="1" applyAlignment="1">
      <alignment horizontal="right"/>
    </xf>
    <xf numFmtId="0" fontId="5" fillId="5" borderId="4" xfId="0" applyFont="1" applyFill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2" fontId="3" fillId="8" borderId="0" xfId="0" applyNumberFormat="1" applyFont="1" applyFill="1"/>
    <xf numFmtId="2" fontId="3" fillId="8" borderId="0" xfId="0" applyNumberFormat="1" applyFont="1" applyFill="1" applyAlignment="1">
      <alignment horizontal="right"/>
    </xf>
    <xf numFmtId="2" fontId="3" fillId="9" borderId="0" xfId="0" applyNumberFormat="1" applyFont="1" applyFill="1"/>
    <xf numFmtId="2" fontId="3" fillId="9" borderId="0" xfId="0" applyNumberFormat="1" applyFont="1" applyFill="1" applyAlignment="1">
      <alignment horizontal="right"/>
    </xf>
    <xf numFmtId="2" fontId="3" fillId="2" borderId="0" xfId="0" applyNumberFormat="1" applyFont="1" applyFill="1"/>
    <xf numFmtId="2" fontId="3" fillId="2" borderId="0" xfId="0" applyNumberFormat="1" applyFont="1" applyFill="1" applyAlignment="1">
      <alignment horizontal="right"/>
    </xf>
    <xf numFmtId="2" fontId="3" fillId="10" borderId="0" xfId="0" applyNumberFormat="1" applyFont="1" applyFill="1"/>
    <xf numFmtId="2" fontId="3" fillId="11" borderId="0" xfId="0" applyNumberFormat="1" applyFont="1" applyFill="1"/>
    <xf numFmtId="2" fontId="3" fillId="11" borderId="0" xfId="0" applyNumberFormat="1" applyFont="1" applyFill="1" applyAlignment="1">
      <alignment horizontal="right"/>
    </xf>
    <xf numFmtId="2" fontId="3" fillId="10" borderId="0" xfId="0" applyNumberFormat="1" applyFont="1" applyFill="1" applyAlignment="1">
      <alignment horizontal="right"/>
    </xf>
    <xf numFmtId="2" fontId="3" fillId="5" borderId="0" xfId="0" applyNumberFormat="1" applyFont="1" applyFill="1"/>
    <xf numFmtId="0" fontId="3" fillId="6" borderId="4" xfId="0" applyFont="1" applyFill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6" fillId="12" borderId="1" xfId="0" applyFont="1" applyFill="1" applyBorder="1"/>
    <xf numFmtId="0" fontId="3" fillId="12" borderId="1" xfId="0" applyFont="1" applyFill="1" applyBorder="1"/>
    <xf numFmtId="0" fontId="7" fillId="0" borderId="0" xfId="0" applyFont="1"/>
    <xf numFmtId="0" fontId="8" fillId="13" borderId="1" xfId="0" applyFont="1" applyFill="1" applyBorder="1" applyAlignment="1">
      <alignment horizontal="right"/>
    </xf>
    <xf numFmtId="0" fontId="8" fillId="13" borderId="1" xfId="0" applyFont="1" applyFill="1" applyBorder="1"/>
    <xf numFmtId="0" fontId="3" fillId="14" borderId="1" xfId="0" applyFont="1" applyFill="1" applyBorder="1"/>
    <xf numFmtId="0" fontId="3" fillId="6" borderId="1" xfId="0" applyFont="1" applyFill="1" applyBorder="1" applyAlignment="1">
      <alignment horizontal="right"/>
    </xf>
    <xf numFmtId="0" fontId="3" fillId="12" borderId="1" xfId="0" applyFont="1" applyFill="1" applyBorder="1" applyAlignment="1">
      <alignment horizontal="right"/>
    </xf>
    <xf numFmtId="0" fontId="3" fillId="6" borderId="1" xfId="0" applyFont="1" applyFill="1" applyBorder="1"/>
    <xf numFmtId="0" fontId="3" fillId="15" borderId="1" xfId="0" applyFont="1" applyFill="1" applyBorder="1"/>
    <xf numFmtId="0" fontId="2" fillId="12" borderId="1" xfId="0" applyFont="1" applyFill="1" applyBorder="1"/>
    <xf numFmtId="0" fontId="2" fillId="12" borderId="1" xfId="0" applyFont="1" applyFill="1" applyBorder="1" applyAlignment="1">
      <alignment horizontal="right"/>
    </xf>
    <xf numFmtId="0" fontId="9" fillId="0" borderId="0" xfId="0" applyFont="1"/>
    <xf numFmtId="0" fontId="10" fillId="0" borderId="0" xfId="0" applyFont="1" applyAlignment="1">
      <alignment horizontal="left"/>
    </xf>
    <xf numFmtId="0" fontId="10" fillId="0" borderId="0" xfId="0" applyFont="1"/>
    <xf numFmtId="0" fontId="10" fillId="0" borderId="5" xfId="0" applyFont="1" applyBorder="1"/>
    <xf numFmtId="0" fontId="10" fillId="0" borderId="2" xfId="0" applyFont="1" applyBorder="1"/>
    <xf numFmtId="2" fontId="9" fillId="0" borderId="2" xfId="0" applyNumberFormat="1" applyFont="1" applyBorder="1"/>
    <xf numFmtId="2" fontId="10" fillId="0" borderId="2" xfId="0" applyNumberFormat="1" applyFont="1" applyBorder="1"/>
    <xf numFmtId="0" fontId="3" fillId="0" borderId="0" xfId="0" applyFont="1" applyAlignment="1">
      <alignment vertical="center" wrapText="1"/>
    </xf>
    <xf numFmtId="0" fontId="11" fillId="16" borderId="7" xfId="0" applyFont="1" applyFill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11" fillId="0" borderId="9" xfId="0" applyFont="1" applyBorder="1" applyAlignment="1">
      <alignment horizontal="center" vertical="center" wrapText="1"/>
    </xf>
    <xf numFmtId="0" fontId="5" fillId="5" borderId="1" xfId="0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vertical="center" wrapText="1"/>
    </xf>
    <xf numFmtId="4" fontId="3" fillId="5" borderId="1" xfId="0" applyNumberFormat="1" applyFont="1" applyFill="1" applyBorder="1" applyAlignment="1">
      <alignment vertical="center" wrapText="1"/>
    </xf>
    <xf numFmtId="0" fontId="3" fillId="5" borderId="1" xfId="0" applyFont="1" applyFill="1" applyBorder="1" applyAlignment="1">
      <alignment vertical="center" wrapText="1"/>
    </xf>
    <xf numFmtId="0" fontId="3" fillId="5" borderId="14" xfId="0" applyFont="1" applyFill="1" applyBorder="1" applyAlignment="1">
      <alignment vertical="center" wrapText="1"/>
    </xf>
    <xf numFmtId="4" fontId="3" fillId="6" borderId="1" xfId="0" applyNumberFormat="1" applyFont="1" applyFill="1" applyBorder="1" applyAlignment="1">
      <alignment horizontal="center" wrapText="1"/>
    </xf>
    <xf numFmtId="3" fontId="3" fillId="6" borderId="1" xfId="0" applyNumberFormat="1" applyFont="1" applyFill="1" applyBorder="1" applyAlignment="1">
      <alignment horizontal="righ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17" borderId="0" xfId="0" applyFont="1" applyFill="1" applyAlignment="1">
      <alignment vertical="center" wrapText="1"/>
    </xf>
    <xf numFmtId="0" fontId="3" fillId="17" borderId="0" xfId="0" applyFont="1" applyFill="1" applyAlignment="1">
      <alignment horizontal="center" vertical="center" wrapText="1"/>
    </xf>
    <xf numFmtId="0" fontId="3" fillId="0" borderId="8" xfId="0" applyFont="1" applyBorder="1" applyAlignment="1">
      <alignment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wrapText="1"/>
    </xf>
    <xf numFmtId="0" fontId="11" fillId="16" borderId="7" xfId="0" applyFont="1" applyFill="1" applyBorder="1" applyAlignment="1">
      <alignment horizontal="left" vertical="center" wrapText="1"/>
    </xf>
    <xf numFmtId="0" fontId="3" fillId="16" borderId="8" xfId="0" applyFont="1" applyFill="1" applyBorder="1" applyAlignment="1">
      <alignment vertical="center" wrapText="1"/>
    </xf>
    <xf numFmtId="0" fontId="3" fillId="16" borderId="7" xfId="0" applyFont="1" applyFill="1" applyBorder="1" applyAlignment="1">
      <alignment vertical="center" wrapText="1"/>
    </xf>
    <xf numFmtId="0" fontId="2" fillId="5" borderId="1" xfId="0" applyFont="1" applyFill="1" applyBorder="1" applyAlignment="1">
      <alignment horizontal="center" wrapText="1"/>
    </xf>
    <xf numFmtId="4" fontId="3" fillId="5" borderId="1" xfId="0" applyNumberFormat="1" applyFont="1" applyFill="1" applyBorder="1" applyAlignment="1">
      <alignment horizontal="center" wrapText="1"/>
    </xf>
    <xf numFmtId="4" fontId="3" fillId="0" borderId="1" xfId="0" applyNumberFormat="1" applyFont="1" applyBorder="1" applyAlignment="1">
      <alignment horizontal="center" wrapText="1"/>
    </xf>
    <xf numFmtId="0" fontId="11" fillId="16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2" fontId="3" fillId="5" borderId="1" xfId="0" applyNumberFormat="1" applyFont="1" applyFill="1" applyBorder="1" applyAlignment="1">
      <alignment horizontal="center" vertical="center" wrapText="1"/>
    </xf>
    <xf numFmtId="3" fontId="3" fillId="5" borderId="1" xfId="0" applyNumberFormat="1" applyFont="1" applyFill="1" applyBorder="1" applyAlignment="1">
      <alignment horizontal="center" vertical="center" wrapText="1"/>
    </xf>
    <xf numFmtId="4" fontId="3" fillId="5" borderId="1" xfId="0" applyNumberFormat="1" applyFont="1" applyFill="1" applyBorder="1" applyAlignment="1">
      <alignment horizontal="center" vertical="center" wrapText="1"/>
    </xf>
    <xf numFmtId="0" fontId="3" fillId="5" borderId="18" xfId="0" applyFont="1" applyFill="1" applyBorder="1" applyAlignment="1">
      <alignment horizontal="center" vertical="center" wrapText="1"/>
    </xf>
    <xf numFmtId="3" fontId="3" fillId="5" borderId="16" xfId="0" applyNumberFormat="1" applyFont="1" applyFill="1" applyBorder="1" applyAlignment="1">
      <alignment horizontal="center" vertical="center" wrapText="1"/>
    </xf>
    <xf numFmtId="4" fontId="3" fillId="6" borderId="1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5" borderId="16" xfId="0" applyFont="1" applyFill="1" applyBorder="1" applyAlignment="1">
      <alignment horizontal="center" vertical="center" wrapText="1"/>
    </xf>
    <xf numFmtId="0" fontId="2" fillId="5" borderId="18" xfId="0" applyFont="1" applyFill="1" applyBorder="1" applyAlignment="1">
      <alignment horizontal="center" vertical="center" wrapText="1"/>
    </xf>
    <xf numFmtId="0" fontId="2" fillId="5" borderId="16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left" vertical="center" wrapText="1"/>
    </xf>
    <xf numFmtId="0" fontId="3" fillId="16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left" vertical="center" wrapText="1"/>
    </xf>
    <xf numFmtId="0" fontId="3" fillId="5" borderId="0" xfId="0" applyFont="1" applyFill="1" applyAlignment="1">
      <alignment horizontal="center" wrapText="1"/>
    </xf>
    <xf numFmtId="0" fontId="2" fillId="5" borderId="0" xfId="0" applyFont="1" applyFill="1" applyAlignment="1">
      <alignment horizontal="center" wrapText="1"/>
    </xf>
    <xf numFmtId="4" fontId="3" fillId="5" borderId="18" xfId="0" applyNumberFormat="1" applyFont="1" applyFill="1" applyBorder="1" applyAlignment="1">
      <alignment horizontal="center" vertical="center" wrapText="1"/>
    </xf>
    <xf numFmtId="4" fontId="3" fillId="0" borderId="1" xfId="0" applyNumberFormat="1" applyFont="1" applyBorder="1" applyAlignment="1">
      <alignment horizontal="center" vertical="center" wrapText="1"/>
    </xf>
    <xf numFmtId="4" fontId="3" fillId="6" borderId="0" xfId="0" applyNumberFormat="1" applyFont="1" applyFill="1" applyAlignment="1">
      <alignment horizontal="center" wrapText="1"/>
    </xf>
    <xf numFmtId="0" fontId="9" fillId="11" borderId="0" xfId="0" applyFont="1" applyFill="1"/>
    <xf numFmtId="0" fontId="3" fillId="0" borderId="0" xfId="0" applyFont="1" applyAlignment="1">
      <alignment horizontal="center" vertical="center" wrapText="1"/>
    </xf>
    <xf numFmtId="0" fontId="5" fillId="0" borderId="19" xfId="0" applyFont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 vertical="center" wrapText="1"/>
    </xf>
    <xf numFmtId="0" fontId="3" fillId="0" borderId="19" xfId="0" applyFont="1" applyBorder="1" applyAlignment="1">
      <alignment horizontal="center" vertical="center" wrapText="1"/>
    </xf>
    <xf numFmtId="1" fontId="3" fillId="5" borderId="1" xfId="0" applyNumberFormat="1" applyFont="1" applyFill="1" applyBorder="1" applyAlignment="1">
      <alignment horizontal="center" vertical="center" wrapText="1"/>
    </xf>
    <xf numFmtId="0" fontId="2" fillId="16" borderId="19" xfId="0" applyFont="1" applyFill="1" applyBorder="1" applyAlignment="1">
      <alignment horizontal="center" vertical="center" wrapText="1"/>
    </xf>
    <xf numFmtId="0" fontId="11" fillId="16" borderId="17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5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11" fillId="0" borderId="6" xfId="0" applyFont="1" applyBorder="1" applyAlignment="1">
      <alignment horizontal="right" vertical="center" wrapText="1"/>
    </xf>
    <xf numFmtId="0" fontId="12" fillId="0" borderId="7" xfId="0" applyFont="1" applyBorder="1"/>
    <xf numFmtId="0" fontId="11" fillId="0" borderId="8" xfId="0" applyFont="1" applyBorder="1" applyAlignment="1">
      <alignment horizontal="left" vertical="center" wrapText="1"/>
    </xf>
    <xf numFmtId="0" fontId="12" fillId="0" borderId="8" xfId="0" applyFont="1" applyBorder="1"/>
    <xf numFmtId="0" fontId="11" fillId="16" borderId="6" xfId="0" applyFont="1" applyFill="1" applyBorder="1" applyAlignment="1">
      <alignment horizontal="right" vertical="center" wrapText="1"/>
    </xf>
    <xf numFmtId="0" fontId="11" fillId="16" borderId="8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12" fillId="0" borderId="9" xfId="0" applyFont="1" applyBorder="1"/>
    <xf numFmtId="3" fontId="3" fillId="5" borderId="13" xfId="0" applyNumberFormat="1" applyFont="1" applyFill="1" applyBorder="1" applyAlignment="1">
      <alignment vertical="center" wrapText="1"/>
    </xf>
    <xf numFmtId="0" fontId="12" fillId="17" borderId="10" xfId="0" applyFont="1" applyFill="1" applyBorder="1"/>
    <xf numFmtId="0" fontId="12" fillId="6" borderId="10" xfId="0" applyFont="1" applyFill="1" applyBorder="1"/>
    <xf numFmtId="0" fontId="12" fillId="6" borderId="15" xfId="0" applyFont="1" applyFill="1" applyBorder="1"/>
    <xf numFmtId="0" fontId="12" fillId="0" borderId="12" xfId="0" applyFont="1" applyBorder="1"/>
    <xf numFmtId="0" fontId="5" fillId="0" borderId="10" xfId="0" applyFont="1" applyBorder="1" applyAlignment="1">
      <alignment horizontal="center" vertical="center" wrapText="1"/>
    </xf>
    <xf numFmtId="0" fontId="12" fillId="0" borderId="10" xfId="0" applyFont="1" applyBorder="1"/>
    <xf numFmtId="0" fontId="12" fillId="0" borderId="11" xfId="0" applyFont="1" applyBorder="1"/>
    <xf numFmtId="0" fontId="5" fillId="5" borderId="13" xfId="0" applyFont="1" applyFill="1" applyBorder="1" applyAlignment="1">
      <alignment horizontal="center" vertical="center" wrapText="1"/>
    </xf>
    <xf numFmtId="0" fontId="12" fillId="0" borderId="15" xfId="0" applyFont="1" applyBorder="1"/>
    <xf numFmtId="0" fontId="11" fillId="0" borderId="14" xfId="0" applyFont="1" applyBorder="1" applyAlignment="1">
      <alignment horizontal="right" vertical="center" wrapText="1"/>
    </xf>
    <xf numFmtId="0" fontId="12" fillId="0" borderId="16" xfId="0" applyFont="1" applyBorder="1"/>
    <xf numFmtId="0" fontId="11" fillId="0" borderId="17" xfId="0" applyFont="1" applyBorder="1" applyAlignment="1">
      <alignment horizontal="left" vertical="center" wrapText="1"/>
    </xf>
    <xf numFmtId="0" fontId="12" fillId="0" borderId="17" xfId="0" applyFont="1" applyBorder="1"/>
    <xf numFmtId="0" fontId="3" fillId="0" borderId="6" xfId="0" applyFont="1" applyBorder="1" applyAlignment="1">
      <alignment vertical="center" wrapText="1"/>
    </xf>
    <xf numFmtId="0" fontId="2" fillId="5" borderId="14" xfId="0" applyFont="1" applyFill="1" applyBorder="1" applyAlignment="1">
      <alignment horizontal="right" vertical="center" wrapText="1"/>
    </xf>
    <xf numFmtId="0" fontId="2" fillId="5" borderId="14" xfId="0" applyFont="1" applyFill="1" applyBorder="1" applyAlignment="1">
      <alignment horizontal="left" vertical="center" wrapText="1"/>
    </xf>
    <xf numFmtId="0" fontId="3" fillId="5" borderId="13" xfId="0" applyFont="1" applyFill="1" applyBorder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 wrapText="1"/>
    </xf>
    <xf numFmtId="0" fontId="3" fillId="5" borderId="14" xfId="0" applyFont="1" applyFill="1" applyBorder="1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1" fillId="16" borderId="8" xfId="0" applyFont="1" applyFill="1" applyBorder="1" applyAlignment="1">
      <alignment horizontal="left" vertical="center" wrapText="1"/>
    </xf>
    <xf numFmtId="0" fontId="11" fillId="0" borderId="14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11" fillId="16" borderId="14" xfId="0" applyFont="1" applyFill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1" fillId="16" borderId="17" xfId="0" applyFont="1" applyFill="1" applyBorder="1" applyAlignment="1">
      <alignment horizontal="center" vertical="center" wrapText="1"/>
    </xf>
    <xf numFmtId="0" fontId="0" fillId="0" borderId="21" xfId="0" pivotButton="1" applyBorder="1"/>
    <xf numFmtId="0" fontId="0" fillId="0" borderId="22" xfId="0" applyBorder="1"/>
    <xf numFmtId="0" fontId="0" fillId="0" borderId="23" xfId="0" applyBorder="1"/>
    <xf numFmtId="0" fontId="0" fillId="0" borderId="21" xfId="0" applyBorder="1"/>
    <xf numFmtId="0" fontId="0" fillId="0" borderId="24" xfId="0" applyBorder="1"/>
    <xf numFmtId="0" fontId="0" fillId="0" borderId="25" xfId="0" applyBorder="1"/>
    <xf numFmtId="0" fontId="0" fillId="0" borderId="21" xfId="0" applyNumberFormat="1" applyBorder="1"/>
    <xf numFmtId="0" fontId="0" fillId="0" borderId="24" xfId="0" applyNumberFormat="1" applyBorder="1"/>
    <xf numFmtId="0" fontId="0" fillId="0" borderId="25" xfId="0" applyNumberFormat="1" applyBorder="1"/>
    <xf numFmtId="0" fontId="0" fillId="0" borderId="26" xfId="0" applyBorder="1"/>
    <xf numFmtId="0" fontId="0" fillId="0" borderId="27" xfId="0" applyBorder="1"/>
    <xf numFmtId="0" fontId="0" fillId="0" borderId="27" xfId="0" applyNumberFormat="1" applyBorder="1"/>
    <xf numFmtId="0" fontId="0" fillId="0" borderId="0" xfId="0" applyNumberFormat="1"/>
    <xf numFmtId="0" fontId="0" fillId="0" borderId="28" xfId="0" applyNumberFormat="1" applyBorder="1"/>
    <xf numFmtId="0" fontId="0" fillId="0" borderId="29" xfId="0" applyBorder="1"/>
    <xf numFmtId="0" fontId="0" fillId="0" borderId="30" xfId="0" applyBorder="1"/>
    <xf numFmtId="0" fontId="0" fillId="0" borderId="29" xfId="0" applyNumberFormat="1" applyBorder="1"/>
    <xf numFmtId="0" fontId="0" fillId="0" borderId="31" xfId="0" applyNumberFormat="1" applyBorder="1"/>
    <xf numFmtId="0" fontId="0" fillId="0" borderId="32" xfId="0" applyNumberFormat="1" applyBorder="1"/>
    <xf numFmtId="0" fontId="11" fillId="18" borderId="33" xfId="0" applyFont="1" applyFill="1" applyBorder="1" applyAlignment="1">
      <alignment wrapText="1"/>
    </xf>
    <xf numFmtId="0" fontId="11" fillId="18" borderId="34" xfId="0" applyFont="1" applyFill="1" applyBorder="1" applyAlignment="1">
      <alignment wrapText="1"/>
    </xf>
    <xf numFmtId="0" fontId="11" fillId="19" borderId="34" xfId="0" applyFont="1" applyFill="1" applyBorder="1" applyAlignment="1">
      <alignment wrapText="1"/>
    </xf>
    <xf numFmtId="0" fontId="11" fillId="20" borderId="34" xfId="0" applyFont="1" applyFill="1" applyBorder="1" applyAlignment="1">
      <alignment wrapText="1"/>
    </xf>
    <xf numFmtId="0" fontId="5" fillId="21" borderId="35" xfId="0" applyFont="1" applyFill="1" applyBorder="1" applyAlignment="1">
      <alignment wrapText="1"/>
    </xf>
    <xf numFmtId="0" fontId="5" fillId="19" borderId="35" xfId="0" applyFont="1" applyFill="1" applyBorder="1" applyAlignment="1">
      <alignment horizontal="right" wrapText="1"/>
    </xf>
    <xf numFmtId="3" fontId="5" fillId="21" borderId="35" xfId="0" applyNumberFormat="1" applyFont="1" applyFill="1" applyBorder="1" applyAlignment="1">
      <alignment horizontal="right" wrapText="1"/>
    </xf>
    <xf numFmtId="4" fontId="5" fillId="21" borderId="35" xfId="0" applyNumberFormat="1" applyFont="1" applyFill="1" applyBorder="1" applyAlignment="1">
      <alignment horizontal="right" wrapText="1"/>
    </xf>
    <xf numFmtId="0" fontId="5" fillId="20" borderId="35" xfId="0" applyFont="1" applyFill="1" applyBorder="1" applyAlignment="1">
      <alignment horizontal="right" wrapText="1"/>
    </xf>
    <xf numFmtId="0" fontId="5" fillId="21" borderId="35" xfId="0" applyFont="1" applyFill="1" applyBorder="1" applyAlignment="1">
      <alignment horizontal="right" wrapText="1"/>
    </xf>
    <xf numFmtId="0" fontId="13" fillId="21" borderId="35" xfId="0" applyFont="1" applyFill="1" applyBorder="1" applyAlignment="1">
      <alignment wrapText="1"/>
    </xf>
    <xf numFmtId="0" fontId="11" fillId="22" borderId="34" xfId="0" applyFont="1" applyFill="1" applyBorder="1" applyAlignment="1">
      <alignment wrapText="1"/>
    </xf>
    <xf numFmtId="0" fontId="5" fillId="21" borderId="36" xfId="0" applyFont="1" applyFill="1" applyBorder="1" applyAlignment="1">
      <alignment wrapText="1"/>
    </xf>
    <xf numFmtId="0" fontId="5" fillId="21" borderId="37" xfId="0" applyFont="1" applyFill="1" applyBorder="1" applyAlignment="1">
      <alignment wrapText="1"/>
    </xf>
    <xf numFmtId="0" fontId="5" fillId="22" borderId="37" xfId="0" applyFont="1" applyFill="1" applyBorder="1" applyAlignment="1">
      <alignment horizontal="center" vertical="center" wrapText="1"/>
    </xf>
    <xf numFmtId="3" fontId="5" fillId="21" borderId="37" xfId="0" applyNumberFormat="1" applyFont="1" applyFill="1" applyBorder="1" applyAlignment="1">
      <alignment horizontal="right" wrapText="1"/>
    </xf>
    <xf numFmtId="4" fontId="5" fillId="21" borderId="37" xfId="0" applyNumberFormat="1" applyFont="1" applyFill="1" applyBorder="1" applyAlignment="1">
      <alignment horizontal="right" wrapText="1"/>
    </xf>
    <xf numFmtId="0" fontId="5" fillId="22" borderId="37" xfId="0" applyFont="1" applyFill="1" applyBorder="1" applyAlignment="1">
      <alignment horizontal="right" wrapText="1"/>
    </xf>
    <xf numFmtId="0" fontId="5" fillId="22" borderId="37" xfId="0" applyFont="1" applyFill="1" applyBorder="1" applyAlignment="1">
      <alignment horizontal="center" wrapText="1"/>
    </xf>
    <xf numFmtId="0" fontId="5" fillId="21" borderId="37" xfId="0" applyFont="1" applyFill="1" applyBorder="1" applyAlignment="1">
      <alignment horizontal="right" wrapText="1"/>
    </xf>
    <xf numFmtId="0" fontId="13" fillId="21" borderId="37" xfId="0" applyFont="1" applyFill="1" applyBorder="1" applyAlignment="1">
      <alignment wrapText="1"/>
    </xf>
    <xf numFmtId="0" fontId="13" fillId="22" borderId="37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>
                <a:solidFill>
                  <a:srgbClr val="757575"/>
                </a:solidFill>
                <a:latin typeface="Roboto"/>
              </a:defRPr>
            </a:pPr>
            <a:r>
              <a:rPr sz="2000" b="0">
                <a:solidFill>
                  <a:srgbClr val="757575"/>
                </a:solidFill>
                <a:latin typeface="Roboto"/>
              </a:rPr>
              <a:t>Emissions | Forest Land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State_Graphs!$B$13:$B$14</c:f>
              <c:strCache>
                <c:ptCount val="2"/>
                <c:pt idx="0">
                  <c:v>CO2e GWP20/GWP100(tonnes CO₂e/year)</c:v>
                </c:pt>
                <c:pt idx="1">
                  <c:v>Emissions(tonnes CO₂e/year)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State_Graphs!$A$15:$A$22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State_Graphs!$B$15:$B$22</c:f>
              <c:numCache>
                <c:formatCode>0.00</c:formatCode>
                <c:ptCount val="8"/>
                <c:pt idx="0">
                  <c:v>-84653902.299002677</c:v>
                </c:pt>
                <c:pt idx="1">
                  <c:v>-44434610.455579855</c:v>
                </c:pt>
                <c:pt idx="2">
                  <c:v>-43484639.846965402</c:v>
                </c:pt>
                <c:pt idx="3">
                  <c:v>-42527855.036785342</c:v>
                </c:pt>
                <c:pt idx="4">
                  <c:v>-41595466.849937588</c:v>
                </c:pt>
                <c:pt idx="5">
                  <c:v>-39670222.405759253</c:v>
                </c:pt>
                <c:pt idx="6">
                  <c:v>-40475376.348505162</c:v>
                </c:pt>
                <c:pt idx="7">
                  <c:v>-40329588.996639438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2F9-45AB-8312-4273F782B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11170200"/>
        <c:axId val="275080684"/>
      </c:lineChart>
      <c:catAx>
        <c:axId val="5111702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Roboto"/>
                  </a:defRPr>
                </a:pPr>
                <a:r>
                  <a:rPr sz="1200" b="0">
                    <a:solidFill>
                      <a:srgbClr val="000000"/>
                    </a:solidFill>
                    <a:latin typeface="Roboto"/>
                  </a:rPr>
                  <a:t>Year(AY)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75080684"/>
        <c:crosses val="autoZero"/>
        <c:auto val="1"/>
        <c:lblAlgn val="ctr"/>
        <c:lblOffset val="100"/>
        <c:noMultiLvlLbl val="1"/>
      </c:catAx>
      <c:valAx>
        <c:axId val="27508068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200" b="0">
                    <a:solidFill>
                      <a:srgbClr val="000000"/>
                    </a:solidFill>
                    <a:latin typeface="Roboto"/>
                  </a:defRPr>
                </a:pPr>
                <a:r>
                  <a:rPr sz="1200" b="0">
                    <a:solidFill>
                      <a:srgbClr val="000000"/>
                    </a:solidFill>
                    <a:latin typeface="Roboto"/>
                  </a:rPr>
                  <a:t>Forest Land Emissions(Gg CO₂e)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200" b="0">
                <a:solidFill>
                  <a:srgbClr val="000000"/>
                </a:solidFill>
                <a:latin typeface="Roboto"/>
              </a:defRPr>
            </a:pPr>
            <a:endParaRPr lang="en-US"/>
          </a:p>
        </c:txPr>
        <c:crossAx val="511170200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2000" b="0">
                <a:solidFill>
                  <a:srgbClr val="757575"/>
                </a:solidFill>
                <a:latin typeface="Roboto"/>
              </a:defRPr>
            </a:pPr>
            <a:r>
              <a:rPr sz="2000" b="0">
                <a:solidFill>
                  <a:srgbClr val="757575"/>
                </a:solidFill>
                <a:latin typeface="Roboto"/>
              </a:rPr>
              <a:t>Annual Change in Carbon Stocks| GLC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State_Graphs!$M$13:$M$14</c:f>
              <c:strCache>
                <c:ptCount val="2"/>
                <c:pt idx="0">
                  <c:v>Annual Change in Crabon Stocks(tonnes C/year)</c:v>
                </c:pt>
                <c:pt idx="1">
                  <c:v>Forest Land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State_Graphs!$L$15:$L$22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State_Graphs!$M$15:$M$22</c:f>
              <c:numCache>
                <c:formatCode>#,##0.00</c:formatCode>
                <c:ptCount val="8"/>
                <c:pt idx="0">
                  <c:v>23087427.899728004</c:v>
                </c:pt>
                <c:pt idx="1">
                  <c:v>12118530.124249049</c:v>
                </c:pt>
                <c:pt idx="2">
                  <c:v>11859447.230990564</c:v>
                </c:pt>
                <c:pt idx="3">
                  <c:v>11598505.919123275</c:v>
                </c:pt>
                <c:pt idx="4">
                  <c:v>11344218.231801165</c:v>
                </c:pt>
                <c:pt idx="5">
                  <c:v>10819151.565207072</c:v>
                </c:pt>
                <c:pt idx="6">
                  <c:v>11038739.004137767</c:v>
                </c:pt>
                <c:pt idx="7">
                  <c:v>10998978.817265302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0DA-41BB-B55D-177BCF661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05718425"/>
        <c:axId val="2001648093"/>
      </c:lineChart>
      <c:catAx>
        <c:axId val="120571842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Roboto"/>
                  </a:defRPr>
                </a:pPr>
                <a:r>
                  <a:rPr sz="1400" b="0">
                    <a:solidFill>
                      <a:srgbClr val="000000"/>
                    </a:solidFill>
                    <a:latin typeface="Roboto"/>
                  </a:rPr>
                  <a:t>Year(AY)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2001648093"/>
        <c:crosses val="autoZero"/>
        <c:auto val="1"/>
        <c:lblAlgn val="ctr"/>
        <c:lblOffset val="100"/>
        <c:noMultiLvlLbl val="1"/>
      </c:catAx>
      <c:valAx>
        <c:axId val="2001648093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sz="1400" b="0">
                    <a:solidFill>
                      <a:srgbClr val="000000"/>
                    </a:solidFill>
                    <a:latin typeface="Roboto"/>
                  </a:defRPr>
                </a:pPr>
                <a:r>
                  <a:rPr sz="1400" b="0">
                    <a:solidFill>
                      <a:srgbClr val="000000"/>
                    </a:solidFill>
                    <a:latin typeface="Roboto"/>
                  </a:rPr>
                  <a:t>Biomass Carbon Stock(Gg CO₂e)</a:t>
                </a:r>
              </a:p>
            </c:rich>
          </c:tx>
          <c:overlay val="0"/>
        </c:title>
        <c:numFmt formatCode="#,##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205718425"/>
        <c:crosses val="autoZero"/>
        <c:crossBetween val="between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Carbon Sink Reductions</a:t>
            </a:r>
          </a:p>
        </c:rich>
      </c:tx>
      <c:overlay val="0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'Dist_Wise Graphs'!$I$270</c:f>
              <c:strCache>
                <c:ptCount val="1"/>
                <c:pt idx="0">
                  <c:v>Junagadh Total</c:v>
                </c:pt>
              </c:strCache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numRef>
              <c:f>'Dist_Wise Graphs'!$J$269:$Q$269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'Dist_Wise Graphs'!$J$270:$Q$270</c:f>
              <c:numCache>
                <c:formatCode>0.00</c:formatCode>
                <c:ptCount val="8"/>
                <c:pt idx="0">
                  <c:v>-8286808.727656208</c:v>
                </c:pt>
                <c:pt idx="1">
                  <c:v>-8295823.4388412861</c:v>
                </c:pt>
                <c:pt idx="2">
                  <c:v>-8290718.1996998945</c:v>
                </c:pt>
                <c:pt idx="3">
                  <c:v>-8241094.5692244405</c:v>
                </c:pt>
                <c:pt idx="4">
                  <c:v>-8118991.8366817161</c:v>
                </c:pt>
                <c:pt idx="5">
                  <c:v>-7985981.4914129591</c:v>
                </c:pt>
                <c:pt idx="6">
                  <c:v>-7934657.2028891463</c:v>
                </c:pt>
                <c:pt idx="7">
                  <c:v>-7923732.3374637514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FFB-463F-BECE-72DAC9545942}"/>
            </c:ext>
          </c:extLst>
        </c:ser>
        <c:ser>
          <c:idx val="1"/>
          <c:order val="1"/>
          <c:tx>
            <c:strRef>
              <c:f>'Dist_Wise Graphs'!$I$271</c:f>
              <c:strCache>
                <c:ptCount val="1"/>
                <c:pt idx="0">
                  <c:v>Sabar_Kantha Total</c:v>
                </c:pt>
              </c:strCache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numRef>
              <c:f>'Dist_Wise Graphs'!$J$269:$Q$269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'Dist_Wise Graphs'!$J$271:$Q$271</c:f>
              <c:numCache>
                <c:formatCode>0.00</c:formatCode>
                <c:ptCount val="8"/>
                <c:pt idx="0">
                  <c:v>-6669505.1688734833</c:v>
                </c:pt>
                <c:pt idx="1">
                  <c:v>-6692948.0577487964</c:v>
                </c:pt>
                <c:pt idx="2">
                  <c:v>-6578800.8304845048</c:v>
                </c:pt>
                <c:pt idx="3">
                  <c:v>-6769369.8961860603</c:v>
                </c:pt>
                <c:pt idx="4">
                  <c:v>-6765761.080821869</c:v>
                </c:pt>
                <c:pt idx="5">
                  <c:v>-6502632.855108765</c:v>
                </c:pt>
                <c:pt idx="6">
                  <c:v>-6373260.6245730547</c:v>
                </c:pt>
                <c:pt idx="7">
                  <c:v>-6210811.5907320138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FFB-463F-BECE-72DAC9545942}"/>
            </c:ext>
          </c:extLst>
        </c:ser>
        <c:ser>
          <c:idx val="2"/>
          <c:order val="2"/>
          <c:tx>
            <c:strRef>
              <c:f>'Dist_Wise Graphs'!$I$272</c:f>
              <c:strCache>
                <c:ptCount val="1"/>
                <c:pt idx="0">
                  <c:v>Chhotaudepur Total</c:v>
                </c:pt>
              </c:strCache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numRef>
              <c:f>'Dist_Wise Graphs'!$J$269:$Q$269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'Dist_Wise Graphs'!$J$272:$Q$272</c:f>
              <c:numCache>
                <c:formatCode>0.00</c:formatCode>
                <c:ptCount val="8"/>
                <c:pt idx="0">
                  <c:v>-5668488.9872079846</c:v>
                </c:pt>
                <c:pt idx="1">
                  <c:v>-5990047.9547410691</c:v>
                </c:pt>
                <c:pt idx="2">
                  <c:v>-6141404.4992988519</c:v>
                </c:pt>
                <c:pt idx="3">
                  <c:v>-6067724.4805744952</c:v>
                </c:pt>
                <c:pt idx="4">
                  <c:v>-5977094.2176576378</c:v>
                </c:pt>
                <c:pt idx="5">
                  <c:v>-6021533.7487421706</c:v>
                </c:pt>
                <c:pt idx="6">
                  <c:v>-6278751.7085440569</c:v>
                </c:pt>
                <c:pt idx="7">
                  <c:v>-6305409.8647368699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FFB-463F-BECE-72DAC9545942}"/>
            </c:ext>
          </c:extLst>
        </c:ser>
        <c:ser>
          <c:idx val="3"/>
          <c:order val="3"/>
          <c:tx>
            <c:strRef>
              <c:f>'Dist_Wise Graphs'!$I$273</c:f>
              <c:strCache>
                <c:ptCount val="1"/>
                <c:pt idx="0">
                  <c:v>Panch_Mahals Total</c:v>
                </c:pt>
              </c:strCache>
            </c:strRef>
          </c:tx>
          <c:spPr>
            <a:ln cmpd="sng">
              <a:solidFill>
                <a:srgbClr val="34A853"/>
              </a:solidFill>
            </a:ln>
          </c:spPr>
          <c:marker>
            <c:symbol val="none"/>
          </c:marker>
          <c:cat>
            <c:numRef>
              <c:f>'Dist_Wise Graphs'!$J$269:$Q$269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'Dist_Wise Graphs'!$J$273:$Q$273</c:f>
              <c:numCache>
                <c:formatCode>0.00</c:formatCode>
                <c:ptCount val="8"/>
                <c:pt idx="0">
                  <c:v>-5429786.1602557665</c:v>
                </c:pt>
                <c:pt idx="1">
                  <c:v>-5687891.0552391978</c:v>
                </c:pt>
                <c:pt idx="2">
                  <c:v>-5829952.1583909942</c:v>
                </c:pt>
                <c:pt idx="3">
                  <c:v>-5828262.17057529</c:v>
                </c:pt>
                <c:pt idx="4">
                  <c:v>-5745035.7389441198</c:v>
                </c:pt>
                <c:pt idx="5">
                  <c:v>-5443214.0639588805</c:v>
                </c:pt>
                <c:pt idx="6">
                  <c:v>-5230982.3492653565</c:v>
                </c:pt>
                <c:pt idx="7">
                  <c:v>-5179567.0100324899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FFB-463F-BECE-72DAC9545942}"/>
            </c:ext>
          </c:extLst>
        </c:ser>
        <c:ser>
          <c:idx val="4"/>
          <c:order val="4"/>
          <c:tx>
            <c:strRef>
              <c:f>'Dist_Wise Graphs'!$I$274</c:f>
              <c:strCache>
                <c:ptCount val="1"/>
                <c:pt idx="0">
                  <c:v>Arvalli Total</c:v>
                </c:pt>
              </c:strCache>
            </c:strRef>
          </c:tx>
          <c:spPr>
            <a:ln cmpd="sng">
              <a:solidFill>
                <a:srgbClr val="FF6D01"/>
              </a:solidFill>
            </a:ln>
          </c:spPr>
          <c:marker>
            <c:symbol val="none"/>
          </c:marker>
          <c:cat>
            <c:numRef>
              <c:f>'Dist_Wise Graphs'!$J$269:$Q$269</c:f>
              <c:numCache>
                <c:formatCode>General</c:formatCode>
                <c:ptCount val="8"/>
                <c:pt idx="0">
                  <c:v>2015</c:v>
                </c:pt>
                <c:pt idx="1">
                  <c:v>2016</c:v>
                </c:pt>
                <c:pt idx="2">
                  <c:v>2017</c:v>
                </c:pt>
                <c:pt idx="3">
                  <c:v>2018</c:v>
                </c:pt>
                <c:pt idx="4">
                  <c:v>2019</c:v>
                </c:pt>
                <c:pt idx="5">
                  <c:v>2020</c:v>
                </c:pt>
                <c:pt idx="6">
                  <c:v>2021</c:v>
                </c:pt>
                <c:pt idx="7">
                  <c:v>2022</c:v>
                </c:pt>
              </c:numCache>
            </c:numRef>
          </c:cat>
          <c:val>
            <c:numRef>
              <c:f>'Dist_Wise Graphs'!$J$274:$Q$274</c:f>
              <c:numCache>
                <c:formatCode>0.00</c:formatCode>
                <c:ptCount val="8"/>
                <c:pt idx="0">
                  <c:v>-5033389.5250661364</c:v>
                </c:pt>
                <c:pt idx="1">
                  <c:v>-5129272.8359625898</c:v>
                </c:pt>
                <c:pt idx="2">
                  <c:v>-5052949.749057902</c:v>
                </c:pt>
                <c:pt idx="3">
                  <c:v>-5093049.1909673037</c:v>
                </c:pt>
                <c:pt idx="4">
                  <c:v>-4952162.6709004985</c:v>
                </c:pt>
                <c:pt idx="5">
                  <c:v>-4431083.8775214599</c:v>
                </c:pt>
                <c:pt idx="6">
                  <c:v>-4226276.6640436267</c:v>
                </c:pt>
                <c:pt idx="7">
                  <c:v>-4151128.849006427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AFFB-463F-BECE-72DAC95459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98226580"/>
        <c:axId val="1796576841"/>
      </c:lineChart>
      <c:catAx>
        <c:axId val="99822658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Year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1796576841"/>
        <c:crosses val="autoZero"/>
        <c:auto val="1"/>
        <c:lblAlgn val="ctr"/>
        <c:lblOffset val="100"/>
        <c:noMultiLvlLbl val="1"/>
      </c:catAx>
      <c:valAx>
        <c:axId val="179657684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Emissions(Gg CO₂e)</a:t>
                </a:r>
              </a:p>
            </c:rich>
          </c:tx>
          <c:overlay val="0"/>
        </c:title>
        <c:numFmt formatCode="0.00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  <a:endParaRPr lang="en-US"/>
          </a:p>
        </c:txPr>
        <c:crossAx val="998226580"/>
        <c:crosses val="autoZero"/>
        <c:crossBetween val="between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  <a:endParaRPr lang="en-US"/>
        </a:p>
      </c:txPr>
    </c:legend>
    <c:plotVisOnly val="1"/>
    <c:dispBlanksAs val="zero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952500</xdr:colOff>
      <xdr:row>12</xdr:row>
      <xdr:rowOff>9525</xdr:rowOff>
    </xdr:from>
    <xdr:ext cx="5105400" cy="3152775"/>
    <xdr:graphicFrame macro="">
      <xdr:nvGraphicFramePr>
        <xdr:cNvPr id="2" name="Chart 1" titl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13</xdr:col>
      <xdr:colOff>952500</xdr:colOff>
      <xdr:row>12</xdr:row>
      <xdr:rowOff>9525</xdr:rowOff>
    </xdr:from>
    <xdr:ext cx="5153025" cy="3152775"/>
    <xdr:graphicFrame macro="">
      <xdr:nvGraphicFramePr>
        <xdr:cNvPr id="3" name="Chart 2" title="Chart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447675</xdr:colOff>
      <xdr:row>274</xdr:row>
      <xdr:rowOff>104775</xdr:rowOff>
    </xdr:from>
    <xdr:ext cx="5715000" cy="3533775"/>
    <xdr:graphicFrame macro="">
      <xdr:nvGraphicFramePr>
        <xdr:cNvPr id="3" name="Chart 3" title="Chart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Simran Singh" refreshedDate="45959.398717592594" refreshedVersion="8" recordCount="4274" xr:uid="{00000000-000A-0000-FFFF-FFFF00000000}">
  <cacheSource type="worksheet">
    <worksheetSource ref="A1:D4275" sheet="Sheet 1"/>
  </cacheSource>
  <cacheFields count="4">
    <cacheField name="district_name" numFmtId="0">
      <sharedItems count="24">
        <s v="Ahmadabad"/>
        <s v="Amreli"/>
        <s v="Anand"/>
        <s v="Banas_Kantha"/>
        <s v="Bharuch"/>
        <s v="Bhavnagar"/>
        <s v="Dahod"/>
        <s v="Gandhinagar"/>
        <s v="Jamnagar"/>
        <s v="Junagadh"/>
        <s v="Kheda"/>
        <s v="Mahesana"/>
        <s v="Narmada"/>
        <s v="Navsari"/>
        <s v="Panch_Mahals"/>
        <s v="Patan"/>
        <s v="Porbandar"/>
        <s v="Rajkot"/>
        <s v="Sabar_Kantha"/>
        <s v="Surat"/>
        <s v="Surendranagar"/>
        <s v="The_Dangs"/>
        <s v="Vadodara"/>
        <s v="Valsad"/>
      </sharedItems>
    </cacheField>
    <cacheField name="type_name" numFmtId="0">
      <sharedItems count="30">
        <s v="Bare areas"/>
        <s v="Closed deciduous broadleaved forest"/>
        <s v="Closed evergreen broadleaved forest"/>
        <s v="Closed evergreen needle-leaved forest"/>
        <s v="Consolidated bare areas"/>
        <s v="Deciduous shrubland"/>
        <s v="Flooded flat"/>
        <s v="Grassland"/>
        <s v="Herbaceous cover cropland"/>
        <s v="Impervious surfaces"/>
        <s v="Irrigated cropland"/>
        <s v="Mangrove"/>
        <s v="Marsh"/>
        <s v="Open deciduous broadleaved forest"/>
        <s v="Open deciduous needle-leaved forest"/>
        <s v="Open evergreen broadleaved forest"/>
        <s v="Open evergreen needle-leaved forest"/>
        <s v="Open mixed leaf forest"/>
        <s v="Rainfed cropland"/>
        <s v="Shrubland"/>
        <s v="Sparse vegetation"/>
        <s v="Tidal flat"/>
        <s v="Unconsolidated bare areas"/>
        <s v="Unknown"/>
        <s v="Water body"/>
        <s v="Salt marsh"/>
        <s v="Saline"/>
        <s v="Filled value"/>
        <s v="Tree or shrub cover (Orchard) cropland"/>
        <s v="Tree/shrub orchard"/>
      </sharedItems>
    </cacheField>
    <cacheField name="area_ha" numFmtId="0">
      <sharedItems containsSemiMixedTypes="0" containsString="0" containsNumber="1" minValue="0.90734800000000004" maxValue="870917.3"/>
    </cacheField>
    <cacheField name="year" numFmtId="0">
      <sharedItems containsSemiMixedTypes="0" containsString="0" containsNumber="1" containsInteger="1" minValue="2015" maxValue="2022" count="8">
        <n v="2017"/>
        <n v="2016"/>
        <n v="2018"/>
        <n v="2015"/>
        <n v="2020"/>
        <n v="2022"/>
        <n v="2019"/>
        <n v="202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274">
  <r>
    <x v="0"/>
    <x v="0"/>
    <n v="151.40119999999999"/>
    <x v="0"/>
  </r>
  <r>
    <x v="0"/>
    <x v="0"/>
    <n v="120.2597"/>
    <x v="1"/>
  </r>
  <r>
    <x v="0"/>
    <x v="0"/>
    <n v="186.29740000000001"/>
    <x v="2"/>
  </r>
  <r>
    <x v="0"/>
    <x v="0"/>
    <n v="149.68109999999999"/>
    <x v="3"/>
  </r>
  <r>
    <x v="0"/>
    <x v="0"/>
    <n v="160.61770000000001"/>
    <x v="4"/>
  </r>
  <r>
    <x v="0"/>
    <x v="0"/>
    <n v="326.64769999999999"/>
    <x v="5"/>
  </r>
  <r>
    <x v="0"/>
    <x v="0"/>
    <n v="178.167"/>
    <x v="6"/>
  </r>
  <r>
    <x v="0"/>
    <x v="0"/>
    <n v="205.63650000000001"/>
    <x v="7"/>
  </r>
  <r>
    <x v="0"/>
    <x v="1"/>
    <n v="6716.4570000000003"/>
    <x v="6"/>
  </r>
  <r>
    <x v="0"/>
    <x v="1"/>
    <n v="4734.7920000000004"/>
    <x v="4"/>
  </r>
  <r>
    <x v="0"/>
    <x v="1"/>
    <n v="6633.4579999999996"/>
    <x v="2"/>
  </r>
  <r>
    <x v="0"/>
    <x v="1"/>
    <n v="7347.8239999999996"/>
    <x v="3"/>
  </r>
  <r>
    <x v="0"/>
    <x v="1"/>
    <n v="6983.03"/>
    <x v="1"/>
  </r>
  <r>
    <x v="0"/>
    <x v="1"/>
    <n v="6564.0119999999997"/>
    <x v="0"/>
  </r>
  <r>
    <x v="0"/>
    <x v="1"/>
    <n v="4100.8829999999998"/>
    <x v="5"/>
  </r>
  <r>
    <x v="0"/>
    <x v="1"/>
    <n v="3986.9560000000001"/>
    <x v="7"/>
  </r>
  <r>
    <x v="0"/>
    <x v="2"/>
    <n v="0.92350699999999997"/>
    <x v="1"/>
  </r>
  <r>
    <x v="0"/>
    <x v="2"/>
    <n v="0.92350699999999997"/>
    <x v="3"/>
  </r>
  <r>
    <x v="0"/>
    <x v="3"/>
    <n v="2.7533590000000001"/>
    <x v="5"/>
  </r>
  <r>
    <x v="0"/>
    <x v="3"/>
    <n v="2.7530299999999999"/>
    <x v="6"/>
  </r>
  <r>
    <x v="0"/>
    <x v="3"/>
    <n v="4.590198"/>
    <x v="3"/>
  </r>
  <r>
    <x v="0"/>
    <x v="3"/>
    <n v="5.5059370000000003"/>
    <x v="7"/>
  </r>
  <r>
    <x v="0"/>
    <x v="4"/>
    <n v="4.5729850000000001"/>
    <x v="2"/>
  </r>
  <r>
    <x v="0"/>
    <x v="4"/>
    <n v="2.7523499999999999"/>
    <x v="4"/>
  </r>
  <r>
    <x v="0"/>
    <x v="4"/>
    <n v="8.2537310000000002"/>
    <x v="7"/>
  </r>
  <r>
    <x v="0"/>
    <x v="4"/>
    <n v="3.6741769999999998"/>
    <x v="6"/>
  </r>
  <r>
    <x v="0"/>
    <x v="4"/>
    <n v="3.6728390000000002"/>
    <x v="5"/>
  </r>
  <r>
    <x v="0"/>
    <x v="4"/>
    <n v="0.917022"/>
    <x v="3"/>
  </r>
  <r>
    <x v="0"/>
    <x v="5"/>
    <n v="444.47460000000001"/>
    <x v="0"/>
  </r>
  <r>
    <x v="0"/>
    <x v="5"/>
    <n v="448.13510000000002"/>
    <x v="3"/>
  </r>
  <r>
    <x v="0"/>
    <x v="5"/>
    <n v="351.67849999999999"/>
    <x v="6"/>
  </r>
  <r>
    <x v="0"/>
    <x v="5"/>
    <n v="335.08850000000001"/>
    <x v="7"/>
  </r>
  <r>
    <x v="0"/>
    <x v="5"/>
    <n v="615.21619999999996"/>
    <x v="1"/>
  </r>
  <r>
    <x v="0"/>
    <x v="5"/>
    <n v="351.60430000000002"/>
    <x v="4"/>
  </r>
  <r>
    <x v="0"/>
    <x v="5"/>
    <n v="319.58690000000001"/>
    <x v="2"/>
  </r>
  <r>
    <x v="0"/>
    <x v="5"/>
    <n v="433.4529"/>
    <x v="5"/>
  </r>
  <r>
    <x v="0"/>
    <x v="6"/>
    <n v="8310.3490000000002"/>
    <x v="6"/>
  </r>
  <r>
    <x v="0"/>
    <x v="6"/>
    <n v="7171.3940000000002"/>
    <x v="0"/>
  </r>
  <r>
    <x v="0"/>
    <x v="6"/>
    <n v="8230.2579999999998"/>
    <x v="2"/>
  </r>
  <r>
    <x v="0"/>
    <x v="6"/>
    <n v="6427.1679999999997"/>
    <x v="7"/>
  </r>
  <r>
    <x v="0"/>
    <x v="6"/>
    <n v="6220.5029999999997"/>
    <x v="3"/>
  </r>
  <r>
    <x v="0"/>
    <x v="6"/>
    <n v="6079.3410000000003"/>
    <x v="5"/>
  </r>
  <r>
    <x v="0"/>
    <x v="6"/>
    <n v="8389.8240000000005"/>
    <x v="4"/>
  </r>
  <r>
    <x v="0"/>
    <x v="6"/>
    <n v="6938.8649999999998"/>
    <x v="1"/>
  </r>
  <r>
    <x v="0"/>
    <x v="7"/>
    <n v="18645.169999999998"/>
    <x v="7"/>
  </r>
  <r>
    <x v="0"/>
    <x v="7"/>
    <n v="18865.97"/>
    <x v="2"/>
  </r>
  <r>
    <x v="0"/>
    <x v="7"/>
    <n v="17788.52"/>
    <x v="4"/>
  </r>
  <r>
    <x v="0"/>
    <x v="7"/>
    <n v="18395.59"/>
    <x v="0"/>
  </r>
  <r>
    <x v="0"/>
    <x v="7"/>
    <n v="18052.8"/>
    <x v="5"/>
  </r>
  <r>
    <x v="0"/>
    <x v="7"/>
    <n v="20514.22"/>
    <x v="1"/>
  </r>
  <r>
    <x v="0"/>
    <x v="7"/>
    <n v="20884.28"/>
    <x v="3"/>
  </r>
  <r>
    <x v="0"/>
    <x v="7"/>
    <n v="19856.439999999999"/>
    <x v="6"/>
  </r>
  <r>
    <x v="0"/>
    <x v="8"/>
    <n v="16205.27"/>
    <x v="3"/>
  </r>
  <r>
    <x v="0"/>
    <x v="8"/>
    <n v="16442.330000000002"/>
    <x v="1"/>
  </r>
  <r>
    <x v="0"/>
    <x v="8"/>
    <n v="15043.55"/>
    <x v="7"/>
  </r>
  <r>
    <x v="0"/>
    <x v="8"/>
    <n v="15100.75"/>
    <x v="5"/>
  </r>
  <r>
    <x v="0"/>
    <x v="8"/>
    <n v="16047.98"/>
    <x v="6"/>
  </r>
  <r>
    <x v="0"/>
    <x v="8"/>
    <n v="17175.16"/>
    <x v="0"/>
  </r>
  <r>
    <x v="0"/>
    <x v="8"/>
    <n v="15273.94"/>
    <x v="4"/>
  </r>
  <r>
    <x v="0"/>
    <x v="8"/>
    <n v="15978"/>
    <x v="2"/>
  </r>
  <r>
    <x v="0"/>
    <x v="9"/>
    <n v="48312.87"/>
    <x v="6"/>
  </r>
  <r>
    <x v="0"/>
    <x v="9"/>
    <n v="48149.71"/>
    <x v="0"/>
  </r>
  <r>
    <x v="0"/>
    <x v="9"/>
    <n v="46515.16"/>
    <x v="3"/>
  </r>
  <r>
    <x v="0"/>
    <x v="9"/>
    <n v="47793.7"/>
    <x v="2"/>
  </r>
  <r>
    <x v="0"/>
    <x v="9"/>
    <n v="47142.37"/>
    <x v="1"/>
  </r>
  <r>
    <x v="0"/>
    <x v="9"/>
    <n v="48451.08"/>
    <x v="7"/>
  </r>
  <r>
    <x v="0"/>
    <x v="9"/>
    <n v="48503.74"/>
    <x v="5"/>
  </r>
  <r>
    <x v="0"/>
    <x v="9"/>
    <n v="48108.91"/>
    <x v="4"/>
  </r>
  <r>
    <x v="0"/>
    <x v="10"/>
    <n v="187490.2"/>
    <x v="1"/>
  </r>
  <r>
    <x v="0"/>
    <x v="10"/>
    <n v="189098"/>
    <x v="3"/>
  </r>
  <r>
    <x v="0"/>
    <x v="10"/>
    <n v="198757.6"/>
    <x v="4"/>
  </r>
  <r>
    <x v="0"/>
    <x v="10"/>
    <n v="204782.8"/>
    <x v="7"/>
  </r>
  <r>
    <x v="0"/>
    <x v="10"/>
    <n v="187706.8"/>
    <x v="0"/>
  </r>
  <r>
    <x v="0"/>
    <x v="10"/>
    <n v="186363.8"/>
    <x v="6"/>
  </r>
  <r>
    <x v="0"/>
    <x v="10"/>
    <n v="205713.4"/>
    <x v="5"/>
  </r>
  <r>
    <x v="0"/>
    <x v="10"/>
    <n v="185315.3"/>
    <x v="2"/>
  </r>
  <r>
    <x v="0"/>
    <x v="11"/>
    <n v="2.763703"/>
    <x v="7"/>
  </r>
  <r>
    <x v="0"/>
    <x v="11"/>
    <n v="0.92135199999999995"/>
    <x v="6"/>
  </r>
  <r>
    <x v="0"/>
    <x v="11"/>
    <n v="2.7640180000000001"/>
    <x v="2"/>
  </r>
  <r>
    <x v="0"/>
    <x v="11"/>
    <n v="1.842516"/>
    <x v="5"/>
  </r>
  <r>
    <x v="0"/>
    <x v="11"/>
    <n v="9.2145360000000007"/>
    <x v="0"/>
  </r>
  <r>
    <x v="0"/>
    <x v="12"/>
    <n v="3632.9929999999999"/>
    <x v="6"/>
  </r>
  <r>
    <x v="0"/>
    <x v="12"/>
    <n v="3562.288"/>
    <x v="3"/>
  </r>
  <r>
    <x v="0"/>
    <x v="12"/>
    <n v="2719.9389999999999"/>
    <x v="7"/>
  </r>
  <r>
    <x v="0"/>
    <x v="12"/>
    <n v="3087.9029999999998"/>
    <x v="5"/>
  </r>
  <r>
    <x v="0"/>
    <x v="12"/>
    <n v="3525.2260000000001"/>
    <x v="1"/>
  </r>
  <r>
    <x v="0"/>
    <x v="12"/>
    <n v="3866.17"/>
    <x v="4"/>
  </r>
  <r>
    <x v="0"/>
    <x v="12"/>
    <n v="3110.482"/>
    <x v="2"/>
  </r>
  <r>
    <x v="0"/>
    <x v="12"/>
    <n v="2795.348"/>
    <x v="0"/>
  </r>
  <r>
    <x v="0"/>
    <x v="13"/>
    <n v="38.700899999999997"/>
    <x v="2"/>
  </r>
  <r>
    <x v="0"/>
    <x v="13"/>
    <n v="41.431699999999999"/>
    <x v="5"/>
  </r>
  <r>
    <x v="0"/>
    <x v="13"/>
    <n v="39.596240000000002"/>
    <x v="1"/>
  </r>
  <r>
    <x v="0"/>
    <x v="13"/>
    <n v="43.311199999999999"/>
    <x v="0"/>
  </r>
  <r>
    <x v="0"/>
    <x v="13"/>
    <n v="44.20073"/>
    <x v="7"/>
  </r>
  <r>
    <x v="0"/>
    <x v="13"/>
    <n v="58.017029999999998"/>
    <x v="3"/>
  </r>
  <r>
    <x v="0"/>
    <x v="13"/>
    <n v="41.467280000000002"/>
    <x v="4"/>
  </r>
  <r>
    <x v="0"/>
    <x v="13"/>
    <n v="64.509799999999998"/>
    <x v="6"/>
  </r>
  <r>
    <x v="0"/>
    <x v="14"/>
    <n v="2.7664089999999999"/>
    <x v="2"/>
  </r>
  <r>
    <x v="0"/>
    <x v="14"/>
    <n v="10.108409999999999"/>
    <x v="6"/>
  </r>
  <r>
    <x v="0"/>
    <x v="14"/>
    <n v="15.65649"/>
    <x v="5"/>
  </r>
  <r>
    <x v="0"/>
    <x v="14"/>
    <n v="10.116300000000001"/>
    <x v="7"/>
  </r>
  <r>
    <x v="0"/>
    <x v="14"/>
    <n v="4.6077050000000002"/>
    <x v="3"/>
  </r>
  <r>
    <x v="0"/>
    <x v="14"/>
    <n v="2.7668759999999999"/>
    <x v="1"/>
  </r>
  <r>
    <x v="0"/>
    <x v="14"/>
    <n v="9.1823049999999995"/>
    <x v="4"/>
  </r>
  <r>
    <x v="0"/>
    <x v="14"/>
    <n v="2.7605659999999999"/>
    <x v="0"/>
  </r>
  <r>
    <x v="0"/>
    <x v="15"/>
    <n v="103.1949"/>
    <x v="2"/>
  </r>
  <r>
    <x v="0"/>
    <x v="15"/>
    <n v="183.36179999999999"/>
    <x v="0"/>
  </r>
  <r>
    <x v="0"/>
    <x v="15"/>
    <n v="75.501459999999994"/>
    <x v="6"/>
  </r>
  <r>
    <x v="0"/>
    <x v="15"/>
    <n v="160.3212"/>
    <x v="3"/>
  </r>
  <r>
    <x v="0"/>
    <x v="15"/>
    <n v="81.069969999999998"/>
    <x v="4"/>
  </r>
  <r>
    <x v="0"/>
    <x v="15"/>
    <n v="126.3015"/>
    <x v="7"/>
  </r>
  <r>
    <x v="0"/>
    <x v="15"/>
    <n v="143.82400000000001"/>
    <x v="5"/>
  </r>
  <r>
    <x v="0"/>
    <x v="15"/>
    <n v="163.07310000000001"/>
    <x v="1"/>
  </r>
  <r>
    <x v="0"/>
    <x v="16"/>
    <n v="141.9648"/>
    <x v="4"/>
  </r>
  <r>
    <x v="0"/>
    <x v="16"/>
    <n v="219.1283"/>
    <x v="3"/>
  </r>
  <r>
    <x v="0"/>
    <x v="16"/>
    <n v="198.22739999999999"/>
    <x v="5"/>
  </r>
  <r>
    <x v="0"/>
    <x v="16"/>
    <n v="105.04179999999999"/>
    <x v="6"/>
  </r>
  <r>
    <x v="0"/>
    <x v="16"/>
    <n v="202.75190000000001"/>
    <x v="7"/>
  </r>
  <r>
    <x v="0"/>
    <x v="16"/>
    <n v="140.12569999999999"/>
    <x v="2"/>
  </r>
  <r>
    <x v="0"/>
    <x v="16"/>
    <n v="185.352"/>
    <x v="0"/>
  </r>
  <r>
    <x v="0"/>
    <x v="16"/>
    <n v="199.07169999999999"/>
    <x v="1"/>
  </r>
  <r>
    <x v="0"/>
    <x v="17"/>
    <n v="282.01310000000001"/>
    <x v="7"/>
  </r>
  <r>
    <x v="0"/>
    <x v="17"/>
    <n v="176.85429999999999"/>
    <x v="2"/>
  </r>
  <r>
    <x v="0"/>
    <x v="17"/>
    <n v="301.35759999999999"/>
    <x v="0"/>
  </r>
  <r>
    <x v="0"/>
    <x v="17"/>
    <n v="219.20599999999999"/>
    <x v="4"/>
  </r>
  <r>
    <x v="0"/>
    <x v="17"/>
    <n v="276.40179999999998"/>
    <x v="3"/>
  </r>
  <r>
    <x v="0"/>
    <x v="17"/>
    <n v="284.74119999999999"/>
    <x v="1"/>
  </r>
  <r>
    <x v="0"/>
    <x v="17"/>
    <n v="278.346"/>
    <x v="5"/>
  </r>
  <r>
    <x v="0"/>
    <x v="17"/>
    <n v="220.17310000000001"/>
    <x v="6"/>
  </r>
  <r>
    <x v="0"/>
    <x v="18"/>
    <n v="479408.3"/>
    <x v="2"/>
  </r>
  <r>
    <x v="0"/>
    <x v="18"/>
    <n v="474642.1"/>
    <x v="6"/>
  </r>
  <r>
    <x v="0"/>
    <x v="18"/>
    <n v="473477.2"/>
    <x v="1"/>
  </r>
  <r>
    <x v="0"/>
    <x v="18"/>
    <n v="472387.2"/>
    <x v="3"/>
  </r>
  <r>
    <x v="0"/>
    <x v="18"/>
    <n v="459779.7"/>
    <x v="7"/>
  </r>
  <r>
    <x v="0"/>
    <x v="18"/>
    <n v="475701.5"/>
    <x v="0"/>
  </r>
  <r>
    <x v="0"/>
    <x v="18"/>
    <n v="465613.3"/>
    <x v="4"/>
  </r>
  <r>
    <x v="0"/>
    <x v="18"/>
    <n v="459838.3"/>
    <x v="5"/>
  </r>
  <r>
    <x v="0"/>
    <x v="19"/>
    <n v="5126.9070000000002"/>
    <x v="4"/>
  </r>
  <r>
    <x v="0"/>
    <x v="19"/>
    <n v="4281.4049999999997"/>
    <x v="6"/>
  </r>
  <r>
    <x v="0"/>
    <x v="19"/>
    <n v="3886.9749999999999"/>
    <x v="3"/>
  </r>
  <r>
    <x v="0"/>
    <x v="19"/>
    <n v="5769.9570000000003"/>
    <x v="7"/>
  </r>
  <r>
    <x v="0"/>
    <x v="19"/>
    <n v="3183.942"/>
    <x v="1"/>
  </r>
  <r>
    <x v="0"/>
    <x v="19"/>
    <n v="2990.223"/>
    <x v="2"/>
  </r>
  <r>
    <x v="0"/>
    <x v="19"/>
    <n v="5373.06"/>
    <x v="5"/>
  </r>
  <r>
    <x v="0"/>
    <x v="19"/>
    <n v="2729.3139999999999"/>
    <x v="0"/>
  </r>
  <r>
    <x v="0"/>
    <x v="20"/>
    <n v="2749.5039999999999"/>
    <x v="0"/>
  </r>
  <r>
    <x v="0"/>
    <x v="20"/>
    <n v="2827.5309999999999"/>
    <x v="1"/>
  </r>
  <r>
    <x v="0"/>
    <x v="20"/>
    <n v="1747.8330000000001"/>
    <x v="5"/>
  </r>
  <r>
    <x v="0"/>
    <x v="20"/>
    <n v="1870.924"/>
    <x v="7"/>
  </r>
  <r>
    <x v="0"/>
    <x v="20"/>
    <n v="2212.924"/>
    <x v="2"/>
  </r>
  <r>
    <x v="0"/>
    <x v="20"/>
    <n v="2034.68"/>
    <x v="6"/>
  </r>
  <r>
    <x v="0"/>
    <x v="20"/>
    <n v="2528.6060000000002"/>
    <x v="3"/>
  </r>
  <r>
    <x v="0"/>
    <x v="20"/>
    <n v="2039.9880000000001"/>
    <x v="4"/>
  </r>
  <r>
    <x v="0"/>
    <x v="21"/>
    <n v="1087.328"/>
    <x v="4"/>
  </r>
  <r>
    <x v="0"/>
    <x v="21"/>
    <n v="1034.7829999999999"/>
    <x v="2"/>
  </r>
  <r>
    <x v="0"/>
    <x v="21"/>
    <n v="1069.848"/>
    <x v="5"/>
  </r>
  <r>
    <x v="0"/>
    <x v="21"/>
    <n v="1076.259"/>
    <x v="1"/>
  </r>
  <r>
    <x v="0"/>
    <x v="21"/>
    <n v="1073.4849999999999"/>
    <x v="6"/>
  </r>
  <r>
    <x v="0"/>
    <x v="21"/>
    <n v="1105.7829999999999"/>
    <x v="7"/>
  </r>
  <r>
    <x v="0"/>
    <x v="21"/>
    <n v="1082.701"/>
    <x v="3"/>
  </r>
  <r>
    <x v="0"/>
    <x v="21"/>
    <n v="985.00909999999999"/>
    <x v="0"/>
  </r>
  <r>
    <x v="0"/>
    <x v="22"/>
    <n v="41.279440000000001"/>
    <x v="2"/>
  </r>
  <r>
    <x v="0"/>
    <x v="22"/>
    <n v="20.18413"/>
    <x v="3"/>
  </r>
  <r>
    <x v="0"/>
    <x v="22"/>
    <n v="23.846419999999998"/>
    <x v="1"/>
  </r>
  <r>
    <x v="0"/>
    <x v="22"/>
    <n v="43.086910000000003"/>
    <x v="7"/>
  </r>
  <r>
    <x v="0"/>
    <x v="22"/>
    <n v="49.49559"/>
    <x v="4"/>
  </r>
  <r>
    <x v="0"/>
    <x v="22"/>
    <n v="45.840269999999997"/>
    <x v="5"/>
  </r>
  <r>
    <x v="0"/>
    <x v="22"/>
    <n v="29.342980000000001"/>
    <x v="6"/>
  </r>
  <r>
    <x v="0"/>
    <x v="22"/>
    <n v="14.67267"/>
    <x v="0"/>
  </r>
  <r>
    <x v="0"/>
    <x v="23"/>
    <n v="26.708580000000001"/>
    <x v="1"/>
  </r>
  <r>
    <x v="0"/>
    <x v="23"/>
    <n v="24.893889999999999"/>
    <x v="6"/>
  </r>
  <r>
    <x v="0"/>
    <x v="23"/>
    <n v="38.719790000000003"/>
    <x v="2"/>
  </r>
  <r>
    <x v="0"/>
    <x v="23"/>
    <n v="7.3711779999999996"/>
    <x v="5"/>
  </r>
  <r>
    <x v="0"/>
    <x v="23"/>
    <n v="66.326740000000001"/>
    <x v="0"/>
  </r>
  <r>
    <x v="0"/>
    <x v="23"/>
    <n v="12.90193"/>
    <x v="4"/>
  </r>
  <r>
    <x v="0"/>
    <x v="23"/>
    <n v="6.4552040000000002"/>
    <x v="7"/>
  </r>
  <r>
    <x v="0"/>
    <x v="23"/>
    <n v="3.6789160000000001"/>
    <x v="3"/>
  </r>
  <r>
    <x v="0"/>
    <x v="24"/>
    <n v="1203.5930000000001"/>
    <x v="6"/>
  </r>
  <r>
    <x v="0"/>
    <x v="24"/>
    <n v="1685.415"/>
    <x v="4"/>
  </r>
  <r>
    <x v="0"/>
    <x v="24"/>
    <n v="3687.74"/>
    <x v="7"/>
  </r>
  <r>
    <x v="0"/>
    <x v="24"/>
    <n v="914.71709999999996"/>
    <x v="2"/>
  </r>
  <r>
    <x v="0"/>
    <x v="24"/>
    <n v="2017.364"/>
    <x v="0"/>
  </r>
  <r>
    <x v="0"/>
    <x v="24"/>
    <n v="2477.5889999999999"/>
    <x v="3"/>
  </r>
  <r>
    <x v="0"/>
    <x v="24"/>
    <n v="3376.0459999999998"/>
    <x v="5"/>
  </r>
  <r>
    <x v="0"/>
    <x v="24"/>
    <n v="2465.5360000000001"/>
    <x v="1"/>
  </r>
  <r>
    <x v="1"/>
    <x v="0"/>
    <n v="51.180059999999997"/>
    <x v="6"/>
  </r>
  <r>
    <x v="1"/>
    <x v="0"/>
    <n v="33.477200000000003"/>
    <x v="2"/>
  </r>
  <r>
    <x v="1"/>
    <x v="0"/>
    <n v="24.177129999999998"/>
    <x v="1"/>
  </r>
  <r>
    <x v="1"/>
    <x v="0"/>
    <n v="27.919450000000001"/>
    <x v="7"/>
  </r>
  <r>
    <x v="1"/>
    <x v="0"/>
    <n v="32.553379999999997"/>
    <x v="5"/>
  </r>
  <r>
    <x v="1"/>
    <x v="0"/>
    <n v="40.924660000000003"/>
    <x v="3"/>
  </r>
  <r>
    <x v="1"/>
    <x v="0"/>
    <n v="28.853100000000001"/>
    <x v="4"/>
  </r>
  <r>
    <x v="1"/>
    <x v="0"/>
    <n v="31.613880000000002"/>
    <x v="0"/>
  </r>
  <r>
    <x v="1"/>
    <x v="1"/>
    <n v="46207.27"/>
    <x v="4"/>
  </r>
  <r>
    <x v="1"/>
    <x v="1"/>
    <n v="42639.79"/>
    <x v="6"/>
  </r>
  <r>
    <x v="1"/>
    <x v="1"/>
    <n v="42051.28"/>
    <x v="0"/>
  </r>
  <r>
    <x v="1"/>
    <x v="1"/>
    <n v="44957.99"/>
    <x v="1"/>
  </r>
  <r>
    <x v="1"/>
    <x v="1"/>
    <n v="47346.95"/>
    <x v="7"/>
  </r>
  <r>
    <x v="1"/>
    <x v="1"/>
    <n v="46129.82"/>
    <x v="5"/>
  </r>
  <r>
    <x v="1"/>
    <x v="1"/>
    <n v="45010.18"/>
    <x v="3"/>
  </r>
  <r>
    <x v="1"/>
    <x v="1"/>
    <n v="39716.800000000003"/>
    <x v="2"/>
  </r>
  <r>
    <x v="1"/>
    <x v="2"/>
    <n v="2.790152"/>
    <x v="4"/>
  </r>
  <r>
    <x v="1"/>
    <x v="3"/>
    <n v="0.93083300000000002"/>
    <x v="5"/>
  </r>
  <r>
    <x v="1"/>
    <x v="5"/>
    <n v="404.41370000000001"/>
    <x v="3"/>
  </r>
  <r>
    <x v="1"/>
    <x v="5"/>
    <n v="320.55029999999999"/>
    <x v="4"/>
  </r>
  <r>
    <x v="1"/>
    <x v="5"/>
    <n v="336.38549999999998"/>
    <x v="5"/>
  </r>
  <r>
    <x v="1"/>
    <x v="5"/>
    <n v="368.06270000000001"/>
    <x v="0"/>
  </r>
  <r>
    <x v="1"/>
    <x v="5"/>
    <n v="337.351"/>
    <x v="2"/>
  </r>
  <r>
    <x v="1"/>
    <x v="5"/>
    <n v="307.52050000000003"/>
    <x v="7"/>
  </r>
  <r>
    <x v="1"/>
    <x v="5"/>
    <n v="417.44420000000002"/>
    <x v="1"/>
  </r>
  <r>
    <x v="1"/>
    <x v="5"/>
    <n v="312.1814"/>
    <x v="6"/>
  </r>
  <r>
    <x v="1"/>
    <x v="6"/>
    <n v="4153.2939999999999"/>
    <x v="6"/>
  </r>
  <r>
    <x v="1"/>
    <x v="6"/>
    <n v="3810.0459999999998"/>
    <x v="2"/>
  </r>
  <r>
    <x v="1"/>
    <x v="6"/>
    <n v="3996.502"/>
    <x v="3"/>
  </r>
  <r>
    <x v="1"/>
    <x v="6"/>
    <n v="5062.22"/>
    <x v="4"/>
  </r>
  <r>
    <x v="1"/>
    <x v="6"/>
    <n v="4047.4670000000001"/>
    <x v="0"/>
  </r>
  <r>
    <x v="1"/>
    <x v="6"/>
    <n v="4842.32"/>
    <x v="5"/>
  </r>
  <r>
    <x v="1"/>
    <x v="6"/>
    <n v="4057.174"/>
    <x v="1"/>
  </r>
  <r>
    <x v="1"/>
    <x v="6"/>
    <n v="5047.84"/>
    <x v="7"/>
  </r>
  <r>
    <x v="1"/>
    <x v="7"/>
    <n v="2418.6260000000002"/>
    <x v="3"/>
  </r>
  <r>
    <x v="1"/>
    <x v="7"/>
    <n v="2250.7600000000002"/>
    <x v="0"/>
  </r>
  <r>
    <x v="1"/>
    <x v="7"/>
    <n v="2275.8939999999998"/>
    <x v="7"/>
  </r>
  <r>
    <x v="1"/>
    <x v="7"/>
    <n v="2305.683"/>
    <x v="1"/>
  </r>
  <r>
    <x v="1"/>
    <x v="7"/>
    <n v="2588.2930000000001"/>
    <x v="6"/>
  </r>
  <r>
    <x v="1"/>
    <x v="7"/>
    <n v="2282.13"/>
    <x v="5"/>
  </r>
  <r>
    <x v="1"/>
    <x v="7"/>
    <n v="2709.7689999999998"/>
    <x v="2"/>
  </r>
  <r>
    <x v="1"/>
    <x v="7"/>
    <n v="2313.33"/>
    <x v="4"/>
  </r>
  <r>
    <x v="1"/>
    <x v="8"/>
    <n v="3346.1570000000002"/>
    <x v="7"/>
  </r>
  <r>
    <x v="1"/>
    <x v="8"/>
    <n v="4002.9520000000002"/>
    <x v="6"/>
  </r>
  <r>
    <x v="1"/>
    <x v="8"/>
    <n v="3613.377"/>
    <x v="0"/>
  </r>
  <r>
    <x v="1"/>
    <x v="8"/>
    <n v="3358.2809999999999"/>
    <x v="5"/>
  </r>
  <r>
    <x v="1"/>
    <x v="8"/>
    <n v="3586.53"/>
    <x v="1"/>
  </r>
  <r>
    <x v="1"/>
    <x v="8"/>
    <n v="3858.5909999999999"/>
    <x v="3"/>
  </r>
  <r>
    <x v="1"/>
    <x v="8"/>
    <n v="3462.098"/>
    <x v="4"/>
  </r>
  <r>
    <x v="1"/>
    <x v="8"/>
    <n v="3655.0210000000002"/>
    <x v="2"/>
  </r>
  <r>
    <x v="1"/>
    <x v="9"/>
    <n v="16313.37"/>
    <x v="3"/>
  </r>
  <r>
    <x v="1"/>
    <x v="9"/>
    <n v="15845.5"/>
    <x v="6"/>
  </r>
  <r>
    <x v="1"/>
    <x v="9"/>
    <n v="16479.36"/>
    <x v="5"/>
  </r>
  <r>
    <x v="1"/>
    <x v="9"/>
    <n v="16483.22"/>
    <x v="2"/>
  </r>
  <r>
    <x v="1"/>
    <x v="9"/>
    <n v="16643.439999999999"/>
    <x v="1"/>
  </r>
  <r>
    <x v="1"/>
    <x v="9"/>
    <n v="17219.830000000002"/>
    <x v="0"/>
  </r>
  <r>
    <x v="1"/>
    <x v="9"/>
    <n v="16303.64"/>
    <x v="4"/>
  </r>
  <r>
    <x v="1"/>
    <x v="9"/>
    <n v="16644.72"/>
    <x v="7"/>
  </r>
  <r>
    <x v="1"/>
    <x v="10"/>
    <n v="50266.81"/>
    <x v="1"/>
  </r>
  <r>
    <x v="1"/>
    <x v="10"/>
    <n v="47490.21"/>
    <x v="5"/>
  </r>
  <r>
    <x v="1"/>
    <x v="10"/>
    <n v="50716.6"/>
    <x v="3"/>
  </r>
  <r>
    <x v="1"/>
    <x v="10"/>
    <n v="49358.66"/>
    <x v="4"/>
  </r>
  <r>
    <x v="1"/>
    <x v="10"/>
    <n v="48863.26"/>
    <x v="0"/>
  </r>
  <r>
    <x v="1"/>
    <x v="10"/>
    <n v="48578.3"/>
    <x v="2"/>
  </r>
  <r>
    <x v="1"/>
    <x v="10"/>
    <n v="47727.12"/>
    <x v="7"/>
  </r>
  <r>
    <x v="1"/>
    <x v="10"/>
    <n v="49686.82"/>
    <x v="6"/>
  </r>
  <r>
    <x v="1"/>
    <x v="11"/>
    <n v="81.983159999999998"/>
    <x v="3"/>
  </r>
  <r>
    <x v="1"/>
    <x v="11"/>
    <n v="104.33929999999999"/>
    <x v="6"/>
  </r>
  <r>
    <x v="1"/>
    <x v="11"/>
    <n v="124.8283"/>
    <x v="4"/>
  </r>
  <r>
    <x v="1"/>
    <x v="11"/>
    <n v="100.61669999999999"/>
    <x v="5"/>
  </r>
  <r>
    <x v="1"/>
    <x v="11"/>
    <n v="107.1362"/>
    <x v="1"/>
  </r>
  <r>
    <x v="1"/>
    <x v="11"/>
    <n v="84.780770000000004"/>
    <x v="2"/>
  </r>
  <r>
    <x v="1"/>
    <x v="11"/>
    <n v="103.40389999999999"/>
    <x v="7"/>
  </r>
  <r>
    <x v="1"/>
    <x v="11"/>
    <n v="105.2771"/>
    <x v="0"/>
  </r>
  <r>
    <x v="1"/>
    <x v="12"/>
    <n v="1364.3869999999999"/>
    <x v="2"/>
  </r>
  <r>
    <x v="1"/>
    <x v="12"/>
    <n v="1827.4580000000001"/>
    <x v="3"/>
  </r>
  <r>
    <x v="1"/>
    <x v="12"/>
    <n v="1873.3920000000001"/>
    <x v="4"/>
  </r>
  <r>
    <x v="1"/>
    <x v="12"/>
    <n v="1370.1859999999999"/>
    <x v="0"/>
  </r>
  <r>
    <x v="1"/>
    <x v="12"/>
    <n v="1047.3620000000001"/>
    <x v="5"/>
  </r>
  <r>
    <x v="1"/>
    <x v="12"/>
    <n v="1626.586"/>
    <x v="6"/>
  </r>
  <r>
    <x v="1"/>
    <x v="12"/>
    <n v="995.84879999999998"/>
    <x v="7"/>
  </r>
  <r>
    <x v="1"/>
    <x v="12"/>
    <n v="1633.212"/>
    <x v="1"/>
  </r>
  <r>
    <x v="1"/>
    <x v="13"/>
    <n v="125.63290000000001"/>
    <x v="2"/>
  </r>
  <r>
    <x v="1"/>
    <x v="13"/>
    <n v="133.0737"/>
    <x v="4"/>
  </r>
  <r>
    <x v="1"/>
    <x v="13"/>
    <n v="147.03299999999999"/>
    <x v="7"/>
  </r>
  <r>
    <x v="1"/>
    <x v="13"/>
    <n v="138.65690000000001"/>
    <x v="6"/>
  </r>
  <r>
    <x v="1"/>
    <x v="13"/>
    <n v="141.40450000000001"/>
    <x v="1"/>
  </r>
  <r>
    <x v="1"/>
    <x v="13"/>
    <n v="130.2458"/>
    <x v="0"/>
  </r>
  <r>
    <x v="1"/>
    <x v="13"/>
    <n v="139.5847"/>
    <x v="5"/>
  </r>
  <r>
    <x v="1"/>
    <x v="13"/>
    <n v="145.11930000000001"/>
    <x v="3"/>
  </r>
  <r>
    <x v="1"/>
    <x v="14"/>
    <n v="0.92540199999999995"/>
    <x v="4"/>
  </r>
  <r>
    <x v="1"/>
    <x v="14"/>
    <n v="3.7149049999999999"/>
    <x v="5"/>
  </r>
  <r>
    <x v="1"/>
    <x v="14"/>
    <n v="0.92853699999999995"/>
    <x v="3"/>
  </r>
  <r>
    <x v="1"/>
    <x v="14"/>
    <n v="0.92663600000000002"/>
    <x v="7"/>
  </r>
  <r>
    <x v="1"/>
    <x v="15"/>
    <n v="1699.1690000000001"/>
    <x v="6"/>
  </r>
  <r>
    <x v="1"/>
    <x v="15"/>
    <n v="1618.3440000000001"/>
    <x v="5"/>
  </r>
  <r>
    <x v="1"/>
    <x v="15"/>
    <n v="1384.454"/>
    <x v="4"/>
  </r>
  <r>
    <x v="1"/>
    <x v="15"/>
    <n v="1634.268"/>
    <x v="7"/>
  </r>
  <r>
    <x v="1"/>
    <x v="15"/>
    <n v="1456.5360000000001"/>
    <x v="3"/>
  </r>
  <r>
    <x v="1"/>
    <x v="15"/>
    <n v="1634.66"/>
    <x v="2"/>
  </r>
  <r>
    <x v="1"/>
    <x v="15"/>
    <n v="1293.422"/>
    <x v="0"/>
  </r>
  <r>
    <x v="1"/>
    <x v="15"/>
    <n v="1198.6769999999999"/>
    <x v="1"/>
  </r>
  <r>
    <x v="1"/>
    <x v="16"/>
    <n v="53.891309999999997"/>
    <x v="1"/>
  </r>
  <r>
    <x v="1"/>
    <x v="16"/>
    <n v="37.160159999999998"/>
    <x v="5"/>
  </r>
  <r>
    <x v="1"/>
    <x v="16"/>
    <n v="49.242980000000003"/>
    <x v="6"/>
  </r>
  <r>
    <x v="1"/>
    <x v="16"/>
    <n v="59.4542"/>
    <x v="4"/>
  </r>
  <r>
    <x v="1"/>
    <x v="16"/>
    <n v="44.583930000000002"/>
    <x v="0"/>
  </r>
  <r>
    <x v="1"/>
    <x v="16"/>
    <n v="43.659030000000001"/>
    <x v="2"/>
  </r>
  <r>
    <x v="1"/>
    <x v="16"/>
    <n v="76.179649999999995"/>
    <x v="3"/>
  </r>
  <r>
    <x v="1"/>
    <x v="16"/>
    <n v="46.44876"/>
    <x v="7"/>
  </r>
  <r>
    <x v="1"/>
    <x v="17"/>
    <n v="4234.8990000000003"/>
    <x v="2"/>
  </r>
  <r>
    <x v="1"/>
    <x v="17"/>
    <n v="3362.3409999999999"/>
    <x v="3"/>
  </r>
  <r>
    <x v="1"/>
    <x v="17"/>
    <n v="3779.0419999999999"/>
    <x v="4"/>
  </r>
  <r>
    <x v="1"/>
    <x v="17"/>
    <n v="3535.4929999999999"/>
    <x v="0"/>
  </r>
  <r>
    <x v="1"/>
    <x v="17"/>
    <n v="3816.9969999999998"/>
    <x v="6"/>
  </r>
  <r>
    <x v="1"/>
    <x v="17"/>
    <n v="3504.732"/>
    <x v="1"/>
  </r>
  <r>
    <x v="1"/>
    <x v="17"/>
    <n v="4277.5829999999996"/>
    <x v="5"/>
  </r>
  <r>
    <x v="1"/>
    <x v="17"/>
    <n v="4577.1909999999998"/>
    <x v="7"/>
  </r>
  <r>
    <x v="1"/>
    <x v="18"/>
    <n v="588373.19999999995"/>
    <x v="7"/>
  </r>
  <r>
    <x v="1"/>
    <x v="18"/>
    <n v="591171"/>
    <x v="4"/>
  </r>
  <r>
    <x v="1"/>
    <x v="18"/>
    <n v="597836.80000000005"/>
    <x v="2"/>
  </r>
  <r>
    <x v="1"/>
    <x v="18"/>
    <n v="594608.6"/>
    <x v="6"/>
  </r>
  <r>
    <x v="1"/>
    <x v="18"/>
    <n v="589945.4"/>
    <x v="5"/>
  </r>
  <r>
    <x v="1"/>
    <x v="18"/>
    <n v="590984.69999999995"/>
    <x v="3"/>
  </r>
  <r>
    <x v="1"/>
    <x v="18"/>
    <n v="595150.69999999995"/>
    <x v="0"/>
  </r>
  <r>
    <x v="1"/>
    <x v="18"/>
    <n v="591484.69999999995"/>
    <x v="1"/>
  </r>
  <r>
    <x v="1"/>
    <x v="19"/>
    <n v="11973.8"/>
    <x v="5"/>
  </r>
  <r>
    <x v="1"/>
    <x v="19"/>
    <n v="10534.55"/>
    <x v="0"/>
  </r>
  <r>
    <x v="1"/>
    <x v="19"/>
    <n v="11448.29"/>
    <x v="7"/>
  </r>
  <r>
    <x v="1"/>
    <x v="19"/>
    <n v="9361.94"/>
    <x v="6"/>
  </r>
  <r>
    <x v="1"/>
    <x v="19"/>
    <n v="9599.4549999999999"/>
    <x v="4"/>
  </r>
  <r>
    <x v="1"/>
    <x v="19"/>
    <n v="9785.0390000000007"/>
    <x v="3"/>
  </r>
  <r>
    <x v="1"/>
    <x v="19"/>
    <n v="9820.6659999999993"/>
    <x v="2"/>
  </r>
  <r>
    <x v="1"/>
    <x v="19"/>
    <n v="10181.23"/>
    <x v="1"/>
  </r>
  <r>
    <x v="1"/>
    <x v="20"/>
    <n v="202.6268"/>
    <x v="3"/>
  </r>
  <r>
    <x v="1"/>
    <x v="20"/>
    <n v="160.91249999999999"/>
    <x v="4"/>
  </r>
  <r>
    <x v="1"/>
    <x v="20"/>
    <n v="156.2106"/>
    <x v="6"/>
  </r>
  <r>
    <x v="1"/>
    <x v="20"/>
    <n v="151.5754"/>
    <x v="5"/>
  </r>
  <r>
    <x v="1"/>
    <x v="20"/>
    <n v="137.67320000000001"/>
    <x v="7"/>
  </r>
  <r>
    <x v="1"/>
    <x v="20"/>
    <n v="172.89859999999999"/>
    <x v="0"/>
  </r>
  <r>
    <x v="1"/>
    <x v="20"/>
    <n v="185.83629999999999"/>
    <x v="2"/>
  </r>
  <r>
    <x v="1"/>
    <x v="20"/>
    <n v="181.21039999999999"/>
    <x v="1"/>
  </r>
  <r>
    <x v="1"/>
    <x v="21"/>
    <n v="38.185020000000002"/>
    <x v="0"/>
  </r>
  <r>
    <x v="1"/>
    <x v="21"/>
    <n v="43.772089999999999"/>
    <x v="4"/>
  </r>
  <r>
    <x v="1"/>
    <x v="21"/>
    <n v="45.637390000000003"/>
    <x v="2"/>
  </r>
  <r>
    <x v="1"/>
    <x v="21"/>
    <n v="38.186680000000003"/>
    <x v="1"/>
  </r>
  <r>
    <x v="1"/>
    <x v="21"/>
    <n v="47.499850000000002"/>
    <x v="5"/>
  </r>
  <r>
    <x v="1"/>
    <x v="21"/>
    <n v="51.231459999999998"/>
    <x v="6"/>
  </r>
  <r>
    <x v="1"/>
    <x v="21"/>
    <n v="44.704709999999999"/>
    <x v="3"/>
  </r>
  <r>
    <x v="1"/>
    <x v="21"/>
    <n v="55.879390000000001"/>
    <x v="7"/>
  </r>
  <r>
    <x v="1"/>
    <x v="22"/>
    <n v="4.6592510000000003"/>
    <x v="3"/>
  </r>
  <r>
    <x v="1"/>
    <x v="22"/>
    <n v="3.7272500000000002"/>
    <x v="1"/>
  </r>
  <r>
    <x v="1"/>
    <x v="22"/>
    <n v="7.4453880000000003"/>
    <x v="5"/>
  </r>
  <r>
    <x v="1"/>
    <x v="22"/>
    <n v="2.7955190000000001"/>
    <x v="0"/>
  </r>
  <r>
    <x v="1"/>
    <x v="22"/>
    <n v="5.5825589999999998"/>
    <x v="4"/>
  </r>
  <r>
    <x v="1"/>
    <x v="22"/>
    <n v="9.3090840000000004"/>
    <x v="2"/>
  </r>
  <r>
    <x v="1"/>
    <x v="22"/>
    <n v="6.5133190000000001"/>
    <x v="6"/>
  </r>
  <r>
    <x v="1"/>
    <x v="22"/>
    <n v="3.7235290000000001"/>
    <x v="7"/>
  </r>
  <r>
    <x v="1"/>
    <x v="23"/>
    <n v="52.048690000000001"/>
    <x v="6"/>
  </r>
  <r>
    <x v="1"/>
    <x v="23"/>
    <n v="16.73723"/>
    <x v="4"/>
  </r>
  <r>
    <x v="1"/>
    <x v="23"/>
    <n v="13.017950000000001"/>
    <x v="5"/>
  </r>
  <r>
    <x v="1"/>
    <x v="23"/>
    <n v="54.795209999999997"/>
    <x v="0"/>
  </r>
  <r>
    <x v="1"/>
    <x v="23"/>
    <n v="22.309570000000001"/>
    <x v="1"/>
  </r>
  <r>
    <x v="1"/>
    <x v="23"/>
    <n v="35.284529999999997"/>
    <x v="2"/>
  </r>
  <r>
    <x v="1"/>
    <x v="23"/>
    <n v="6.5083229999999999"/>
    <x v="7"/>
  </r>
  <r>
    <x v="1"/>
    <x v="23"/>
    <n v="4.6551640000000001"/>
    <x v="3"/>
  </r>
  <r>
    <x v="1"/>
    <x v="24"/>
    <n v="2859.2559999999999"/>
    <x v="1"/>
  </r>
  <r>
    <x v="1"/>
    <x v="24"/>
    <n v="2923.3690000000001"/>
    <x v="2"/>
  </r>
  <r>
    <x v="1"/>
    <x v="24"/>
    <n v="2932.8049999999998"/>
    <x v="3"/>
  </r>
  <r>
    <x v="1"/>
    <x v="24"/>
    <n v="2717.4110000000001"/>
    <x v="6"/>
  </r>
  <r>
    <x v="1"/>
    <x v="24"/>
    <n v="3353.857"/>
    <x v="5"/>
  </r>
  <r>
    <x v="1"/>
    <x v="24"/>
    <n v="3414.4380000000001"/>
    <x v="7"/>
  </r>
  <r>
    <x v="1"/>
    <x v="24"/>
    <n v="2256.9360000000001"/>
    <x v="4"/>
  </r>
  <r>
    <x v="1"/>
    <x v="24"/>
    <n v="2790.1280000000002"/>
    <x v="0"/>
  </r>
  <r>
    <x v="2"/>
    <x v="0"/>
    <n v="34.985529999999997"/>
    <x v="7"/>
  </r>
  <r>
    <x v="2"/>
    <x v="0"/>
    <n v="34.04777"/>
    <x v="3"/>
  </r>
  <r>
    <x v="2"/>
    <x v="0"/>
    <n v="81.010120000000001"/>
    <x v="2"/>
  </r>
  <r>
    <x v="2"/>
    <x v="0"/>
    <n v="70.903750000000002"/>
    <x v="6"/>
  </r>
  <r>
    <x v="2"/>
    <x v="0"/>
    <n v="23.017340000000001"/>
    <x v="5"/>
  </r>
  <r>
    <x v="2"/>
    <x v="0"/>
    <n v="30.351489999999998"/>
    <x v="1"/>
  </r>
  <r>
    <x v="2"/>
    <x v="0"/>
    <n v="39.587890000000002"/>
    <x v="4"/>
  </r>
  <r>
    <x v="2"/>
    <x v="0"/>
    <n v="46.923290000000001"/>
    <x v="0"/>
  </r>
  <r>
    <x v="2"/>
    <x v="1"/>
    <n v="7300.8360000000002"/>
    <x v="6"/>
  </r>
  <r>
    <x v="2"/>
    <x v="1"/>
    <n v="6342.9219999999996"/>
    <x v="4"/>
  </r>
  <r>
    <x v="2"/>
    <x v="1"/>
    <n v="6148.1679999999997"/>
    <x v="7"/>
  </r>
  <r>
    <x v="2"/>
    <x v="1"/>
    <n v="8182.5770000000002"/>
    <x v="2"/>
  </r>
  <r>
    <x v="2"/>
    <x v="1"/>
    <n v="8631.0380000000005"/>
    <x v="0"/>
  </r>
  <r>
    <x v="2"/>
    <x v="1"/>
    <n v="6302.7030000000004"/>
    <x v="5"/>
  </r>
  <r>
    <x v="2"/>
    <x v="1"/>
    <n v="8323.9539999999997"/>
    <x v="3"/>
  </r>
  <r>
    <x v="2"/>
    <x v="1"/>
    <n v="8504.9189999999999"/>
    <x v="1"/>
  </r>
  <r>
    <x v="2"/>
    <x v="2"/>
    <n v="6.4363570000000001"/>
    <x v="3"/>
  </r>
  <r>
    <x v="2"/>
    <x v="2"/>
    <n v="4.5953540000000004"/>
    <x v="5"/>
  </r>
  <r>
    <x v="2"/>
    <x v="2"/>
    <n v="6.4355789999999997"/>
    <x v="6"/>
  </r>
  <r>
    <x v="2"/>
    <x v="2"/>
    <n v="7.3555060000000001"/>
    <x v="2"/>
  </r>
  <r>
    <x v="2"/>
    <x v="2"/>
    <n v="5.5157769999999999"/>
    <x v="7"/>
  </r>
  <r>
    <x v="2"/>
    <x v="2"/>
    <n v="5.5167489999999999"/>
    <x v="0"/>
  </r>
  <r>
    <x v="2"/>
    <x v="2"/>
    <n v="8.2730580000000007"/>
    <x v="4"/>
  </r>
  <r>
    <x v="2"/>
    <x v="2"/>
    <n v="6.4357230000000003"/>
    <x v="1"/>
  </r>
  <r>
    <x v="2"/>
    <x v="3"/>
    <n v="4.5978659999999998"/>
    <x v="5"/>
  </r>
  <r>
    <x v="2"/>
    <x v="3"/>
    <n v="0.92050799999999999"/>
    <x v="3"/>
  </r>
  <r>
    <x v="2"/>
    <x v="4"/>
    <n v="1.8384130000000001"/>
    <x v="7"/>
  </r>
  <r>
    <x v="2"/>
    <x v="5"/>
    <n v="35.889000000000003"/>
    <x v="1"/>
  </r>
  <r>
    <x v="2"/>
    <x v="5"/>
    <n v="26.68599"/>
    <x v="5"/>
  </r>
  <r>
    <x v="2"/>
    <x v="5"/>
    <n v="13.804449999999999"/>
    <x v="2"/>
  </r>
  <r>
    <x v="2"/>
    <x v="5"/>
    <n v="14.7202"/>
    <x v="6"/>
  </r>
  <r>
    <x v="2"/>
    <x v="5"/>
    <n v="39.566209999999998"/>
    <x v="3"/>
  </r>
  <r>
    <x v="2"/>
    <x v="5"/>
    <n v="18.401869999999999"/>
    <x v="4"/>
  </r>
  <r>
    <x v="2"/>
    <x v="5"/>
    <n v="16.560549999999999"/>
    <x v="7"/>
  </r>
  <r>
    <x v="2"/>
    <x v="5"/>
    <n v="26.686710000000001"/>
    <x v="0"/>
  </r>
  <r>
    <x v="2"/>
    <x v="6"/>
    <n v="4682.7709999999997"/>
    <x v="0"/>
  </r>
  <r>
    <x v="2"/>
    <x v="6"/>
    <n v="4497.4170000000004"/>
    <x v="4"/>
  </r>
  <r>
    <x v="2"/>
    <x v="6"/>
    <n v="3602.7240000000002"/>
    <x v="5"/>
  </r>
  <r>
    <x v="2"/>
    <x v="6"/>
    <n v="4975.634"/>
    <x v="6"/>
  </r>
  <r>
    <x v="2"/>
    <x v="6"/>
    <n v="4902.0219999999999"/>
    <x v="2"/>
  </r>
  <r>
    <x v="2"/>
    <x v="6"/>
    <n v="3896.6379999999999"/>
    <x v="3"/>
  </r>
  <r>
    <x v="2"/>
    <x v="6"/>
    <n v="4016.498"/>
    <x v="7"/>
  </r>
  <r>
    <x v="2"/>
    <x v="6"/>
    <n v="4239.4629999999997"/>
    <x v="1"/>
  </r>
  <r>
    <x v="2"/>
    <x v="7"/>
    <n v="821.78949999999998"/>
    <x v="2"/>
  </r>
  <r>
    <x v="2"/>
    <x v="7"/>
    <n v="973.78909999999996"/>
    <x v="6"/>
  </r>
  <r>
    <x v="2"/>
    <x v="7"/>
    <n v="891.84500000000003"/>
    <x v="1"/>
  </r>
  <r>
    <x v="2"/>
    <x v="7"/>
    <n v="696.51419999999996"/>
    <x v="0"/>
  </r>
  <r>
    <x v="2"/>
    <x v="7"/>
    <n v="902.90790000000004"/>
    <x v="3"/>
  </r>
  <r>
    <x v="2"/>
    <x v="7"/>
    <n v="878.94039999999995"/>
    <x v="5"/>
  </r>
  <r>
    <x v="2"/>
    <x v="7"/>
    <n v="843.89520000000005"/>
    <x v="4"/>
  </r>
  <r>
    <x v="2"/>
    <x v="7"/>
    <n v="826.38"/>
    <x v="7"/>
  </r>
  <r>
    <x v="2"/>
    <x v="8"/>
    <n v="638.86710000000005"/>
    <x v="7"/>
  </r>
  <r>
    <x v="2"/>
    <x v="8"/>
    <n v="637.09050000000002"/>
    <x v="2"/>
  </r>
  <r>
    <x v="2"/>
    <x v="8"/>
    <n v="667.44489999999996"/>
    <x v="1"/>
  </r>
  <r>
    <x v="2"/>
    <x v="8"/>
    <n v="649.95939999999996"/>
    <x v="6"/>
  </r>
  <r>
    <x v="2"/>
    <x v="8"/>
    <n v="635.21130000000005"/>
    <x v="3"/>
  </r>
  <r>
    <x v="2"/>
    <x v="8"/>
    <n v="664.7097"/>
    <x v="0"/>
  </r>
  <r>
    <x v="2"/>
    <x v="8"/>
    <n v="626.92409999999995"/>
    <x v="4"/>
  </r>
  <r>
    <x v="2"/>
    <x v="8"/>
    <n v="647.14440000000002"/>
    <x v="5"/>
  </r>
  <r>
    <x v="2"/>
    <x v="9"/>
    <n v="13516.08"/>
    <x v="4"/>
  </r>
  <r>
    <x v="2"/>
    <x v="9"/>
    <n v="12740.45"/>
    <x v="2"/>
  </r>
  <r>
    <x v="2"/>
    <x v="9"/>
    <n v="12948.31"/>
    <x v="5"/>
  </r>
  <r>
    <x v="2"/>
    <x v="9"/>
    <n v="13117.21"/>
    <x v="0"/>
  </r>
  <r>
    <x v="2"/>
    <x v="9"/>
    <n v="13323.14"/>
    <x v="3"/>
  </r>
  <r>
    <x v="2"/>
    <x v="9"/>
    <n v="13154.43"/>
    <x v="7"/>
  </r>
  <r>
    <x v="2"/>
    <x v="9"/>
    <n v="13402.92"/>
    <x v="6"/>
  </r>
  <r>
    <x v="2"/>
    <x v="9"/>
    <n v="13303.76"/>
    <x v="1"/>
  </r>
  <r>
    <x v="2"/>
    <x v="10"/>
    <n v="211395.9"/>
    <x v="2"/>
  </r>
  <r>
    <x v="2"/>
    <x v="10"/>
    <n v="214062.6"/>
    <x v="7"/>
  </r>
  <r>
    <x v="2"/>
    <x v="10"/>
    <n v="210563.4"/>
    <x v="0"/>
  </r>
  <r>
    <x v="2"/>
    <x v="10"/>
    <n v="210148.3"/>
    <x v="1"/>
  </r>
  <r>
    <x v="2"/>
    <x v="10"/>
    <n v="213863.2"/>
    <x v="5"/>
  </r>
  <r>
    <x v="2"/>
    <x v="10"/>
    <n v="213675.5"/>
    <x v="4"/>
  </r>
  <r>
    <x v="2"/>
    <x v="10"/>
    <n v="210565.5"/>
    <x v="3"/>
  </r>
  <r>
    <x v="2"/>
    <x v="10"/>
    <n v="211876"/>
    <x v="6"/>
  </r>
  <r>
    <x v="2"/>
    <x v="11"/>
    <n v="23.961500000000001"/>
    <x v="4"/>
  </r>
  <r>
    <x v="2"/>
    <x v="11"/>
    <n v="13.82424"/>
    <x v="2"/>
  </r>
  <r>
    <x v="2"/>
    <x v="11"/>
    <n v="16.58859"/>
    <x v="0"/>
  </r>
  <r>
    <x v="2"/>
    <x v="11"/>
    <n v="12.903919999999999"/>
    <x v="3"/>
  </r>
  <r>
    <x v="2"/>
    <x v="11"/>
    <n v="24.881039999999999"/>
    <x v="6"/>
  </r>
  <r>
    <x v="2"/>
    <x v="11"/>
    <n v="21.201350000000001"/>
    <x v="5"/>
  </r>
  <r>
    <x v="2"/>
    <x v="11"/>
    <n v="14.74681"/>
    <x v="1"/>
  </r>
  <r>
    <x v="2"/>
    <x v="11"/>
    <n v="9.2175399999999996"/>
    <x v="7"/>
  </r>
  <r>
    <x v="2"/>
    <x v="12"/>
    <n v="648.19709999999998"/>
    <x v="3"/>
  </r>
  <r>
    <x v="2"/>
    <x v="12"/>
    <n v="479.75040000000001"/>
    <x v="5"/>
  </r>
  <r>
    <x v="2"/>
    <x v="12"/>
    <n v="545.93359999999996"/>
    <x v="4"/>
  </r>
  <r>
    <x v="2"/>
    <x v="12"/>
    <n v="576.36559999999997"/>
    <x v="6"/>
  </r>
  <r>
    <x v="2"/>
    <x v="12"/>
    <n v="826.83360000000005"/>
    <x v="2"/>
  </r>
  <r>
    <x v="2"/>
    <x v="12"/>
    <n v="678.57119999999998"/>
    <x v="0"/>
  </r>
  <r>
    <x v="2"/>
    <x v="12"/>
    <n v="648.12519999999995"/>
    <x v="1"/>
  </r>
  <r>
    <x v="2"/>
    <x v="12"/>
    <n v="508.25420000000003"/>
    <x v="7"/>
  </r>
  <r>
    <x v="2"/>
    <x v="13"/>
    <n v="26.676929999999999"/>
    <x v="6"/>
  </r>
  <r>
    <x v="2"/>
    <x v="13"/>
    <n v="15.636329999999999"/>
    <x v="7"/>
  </r>
  <r>
    <x v="2"/>
    <x v="13"/>
    <n v="16.55903"/>
    <x v="0"/>
  </r>
  <r>
    <x v="2"/>
    <x v="13"/>
    <n v="17.478639999999999"/>
    <x v="1"/>
  </r>
  <r>
    <x v="2"/>
    <x v="13"/>
    <n v="15.63124"/>
    <x v="4"/>
  </r>
  <r>
    <x v="2"/>
    <x v="13"/>
    <n v="14.71255"/>
    <x v="5"/>
  </r>
  <r>
    <x v="2"/>
    <x v="13"/>
    <n v="13.796239999999999"/>
    <x v="2"/>
  </r>
  <r>
    <x v="2"/>
    <x v="13"/>
    <n v="13.79875"/>
    <x v="3"/>
  </r>
  <r>
    <x v="2"/>
    <x v="14"/>
    <n v="0.92060399999999998"/>
    <x v="2"/>
  </r>
  <r>
    <x v="2"/>
    <x v="14"/>
    <n v="0.92060399999999998"/>
    <x v="3"/>
  </r>
  <r>
    <x v="2"/>
    <x v="14"/>
    <n v="1.841863"/>
    <x v="4"/>
  </r>
  <r>
    <x v="2"/>
    <x v="14"/>
    <n v="0.92060399999999998"/>
    <x v="1"/>
  </r>
  <r>
    <x v="2"/>
    <x v="15"/>
    <n v="67.104900000000001"/>
    <x v="7"/>
  </r>
  <r>
    <x v="2"/>
    <x v="15"/>
    <n v="30.33623"/>
    <x v="2"/>
  </r>
  <r>
    <x v="2"/>
    <x v="15"/>
    <n v="46.887270000000001"/>
    <x v="4"/>
  </r>
  <r>
    <x v="2"/>
    <x v="15"/>
    <n v="45.060310000000001"/>
    <x v="0"/>
  </r>
  <r>
    <x v="2"/>
    <x v="15"/>
    <n v="64.338840000000005"/>
    <x v="5"/>
  </r>
  <r>
    <x v="2"/>
    <x v="15"/>
    <n v="41.373350000000002"/>
    <x v="6"/>
  </r>
  <r>
    <x v="2"/>
    <x v="15"/>
    <n v="53.333930000000002"/>
    <x v="3"/>
  </r>
  <r>
    <x v="2"/>
    <x v="15"/>
    <n v="44.124450000000003"/>
    <x v="1"/>
  </r>
  <r>
    <x v="2"/>
    <x v="16"/>
    <n v="16.56249"/>
    <x v="1"/>
  </r>
  <r>
    <x v="2"/>
    <x v="16"/>
    <n v="8.2828239999999997"/>
    <x v="7"/>
  </r>
  <r>
    <x v="2"/>
    <x v="16"/>
    <n v="13.816179999999999"/>
    <x v="2"/>
  </r>
  <r>
    <x v="2"/>
    <x v="16"/>
    <n v="7.364325"/>
    <x v="6"/>
  </r>
  <r>
    <x v="2"/>
    <x v="16"/>
    <n v="6.4428570000000001"/>
    <x v="4"/>
  </r>
  <r>
    <x v="2"/>
    <x v="16"/>
    <n v="7.361853"/>
    <x v="5"/>
  </r>
  <r>
    <x v="2"/>
    <x v="16"/>
    <n v="6.4404680000000001"/>
    <x v="0"/>
  </r>
  <r>
    <x v="2"/>
    <x v="16"/>
    <n v="23.933299999999999"/>
    <x v="3"/>
  </r>
  <r>
    <x v="2"/>
    <x v="17"/>
    <n v="17.477740000000001"/>
    <x v="2"/>
  </r>
  <r>
    <x v="2"/>
    <x v="17"/>
    <n v="17.495100000000001"/>
    <x v="5"/>
  </r>
  <r>
    <x v="2"/>
    <x v="17"/>
    <n v="17.48319"/>
    <x v="0"/>
  </r>
  <r>
    <x v="2"/>
    <x v="17"/>
    <n v="13.80505"/>
    <x v="3"/>
  </r>
  <r>
    <x v="2"/>
    <x v="17"/>
    <n v="19.324639999999999"/>
    <x v="1"/>
  </r>
  <r>
    <x v="2"/>
    <x v="17"/>
    <n v="17.496110000000002"/>
    <x v="7"/>
  </r>
  <r>
    <x v="2"/>
    <x v="17"/>
    <n v="17.49438"/>
    <x v="4"/>
  </r>
  <r>
    <x v="2"/>
    <x v="17"/>
    <n v="36.816609999999997"/>
    <x v="6"/>
  </r>
  <r>
    <x v="2"/>
    <x v="18"/>
    <n v="27815.86"/>
    <x v="2"/>
  </r>
  <r>
    <x v="2"/>
    <x v="18"/>
    <n v="28073.200000000001"/>
    <x v="3"/>
  </r>
  <r>
    <x v="2"/>
    <x v="18"/>
    <n v="27367.279999999999"/>
    <x v="6"/>
  </r>
  <r>
    <x v="2"/>
    <x v="18"/>
    <n v="28227.53"/>
    <x v="1"/>
  </r>
  <r>
    <x v="2"/>
    <x v="18"/>
    <n v="26761.98"/>
    <x v="4"/>
  </r>
  <r>
    <x v="2"/>
    <x v="18"/>
    <n v="28061.67"/>
    <x v="0"/>
  </r>
  <r>
    <x v="2"/>
    <x v="18"/>
    <n v="27115.52"/>
    <x v="7"/>
  </r>
  <r>
    <x v="2"/>
    <x v="18"/>
    <n v="27519.58"/>
    <x v="5"/>
  </r>
  <r>
    <x v="2"/>
    <x v="25"/>
    <n v="1.842714"/>
    <x v="5"/>
  </r>
  <r>
    <x v="2"/>
    <x v="25"/>
    <n v="0.92136099999999999"/>
    <x v="7"/>
  </r>
  <r>
    <x v="2"/>
    <x v="25"/>
    <n v="0.92135299999999998"/>
    <x v="4"/>
  </r>
  <r>
    <x v="2"/>
    <x v="25"/>
    <n v="0.92135299999999998"/>
    <x v="6"/>
  </r>
  <r>
    <x v="2"/>
    <x v="19"/>
    <n v="196.12979999999999"/>
    <x v="0"/>
  </r>
  <r>
    <x v="2"/>
    <x v="19"/>
    <n v="189.6491"/>
    <x v="2"/>
  </r>
  <r>
    <x v="2"/>
    <x v="19"/>
    <n v="223.78649999999999"/>
    <x v="6"/>
  </r>
  <r>
    <x v="2"/>
    <x v="19"/>
    <n v="267.01429999999999"/>
    <x v="3"/>
  </r>
  <r>
    <x v="2"/>
    <x v="19"/>
    <n v="205.3484"/>
    <x v="4"/>
  </r>
  <r>
    <x v="2"/>
    <x v="19"/>
    <n v="210.82820000000001"/>
    <x v="1"/>
  </r>
  <r>
    <x v="2"/>
    <x v="19"/>
    <n v="271.68700000000001"/>
    <x v="7"/>
  </r>
  <r>
    <x v="2"/>
    <x v="19"/>
    <n v="245.87880000000001"/>
    <x v="5"/>
  </r>
  <r>
    <x v="2"/>
    <x v="20"/>
    <n v="169.4093"/>
    <x v="2"/>
  </r>
  <r>
    <x v="2"/>
    <x v="20"/>
    <n v="148.19820000000001"/>
    <x v="7"/>
  </r>
  <r>
    <x v="2"/>
    <x v="20"/>
    <n v="200.6764"/>
    <x v="0"/>
  </r>
  <r>
    <x v="2"/>
    <x v="20"/>
    <n v="162.9402"/>
    <x v="5"/>
  </r>
  <r>
    <x v="2"/>
    <x v="20"/>
    <n v="192.39949999999999"/>
    <x v="3"/>
  </r>
  <r>
    <x v="2"/>
    <x v="20"/>
    <n v="198.84399999999999"/>
    <x v="4"/>
  </r>
  <r>
    <x v="2"/>
    <x v="20"/>
    <n v="181.3597"/>
    <x v="1"/>
  </r>
  <r>
    <x v="2"/>
    <x v="20"/>
    <n v="172.1815"/>
    <x v="6"/>
  </r>
  <r>
    <x v="2"/>
    <x v="21"/>
    <n v="374.1705"/>
    <x v="4"/>
  </r>
  <r>
    <x v="2"/>
    <x v="21"/>
    <n v="653.41719999999998"/>
    <x v="5"/>
  </r>
  <r>
    <x v="2"/>
    <x v="21"/>
    <n v="538.21969999999999"/>
    <x v="7"/>
  </r>
  <r>
    <x v="2"/>
    <x v="21"/>
    <n v="278.32420000000002"/>
    <x v="6"/>
  </r>
  <r>
    <x v="2"/>
    <x v="21"/>
    <n v="945.55560000000003"/>
    <x v="3"/>
  </r>
  <r>
    <x v="2"/>
    <x v="21"/>
    <n v="648.80430000000001"/>
    <x v="1"/>
  </r>
  <r>
    <x v="2"/>
    <x v="21"/>
    <n v="271.87009999999998"/>
    <x v="0"/>
  </r>
  <r>
    <x v="2"/>
    <x v="21"/>
    <n v="253.44030000000001"/>
    <x v="2"/>
  </r>
  <r>
    <x v="2"/>
    <x v="22"/>
    <n v="0.919933"/>
    <x v="7"/>
  </r>
  <r>
    <x v="2"/>
    <x v="22"/>
    <n v="1.8390120000000001"/>
    <x v="6"/>
  </r>
  <r>
    <x v="2"/>
    <x v="22"/>
    <n v="3.6787030000000001"/>
    <x v="2"/>
  </r>
  <r>
    <x v="2"/>
    <x v="22"/>
    <n v="1.8390120000000001"/>
    <x v="4"/>
  </r>
  <r>
    <x v="2"/>
    <x v="22"/>
    <n v="0.919933"/>
    <x v="5"/>
  </r>
  <r>
    <x v="2"/>
    <x v="23"/>
    <n v="2.7609059999999999"/>
    <x v="4"/>
  </r>
  <r>
    <x v="2"/>
    <x v="23"/>
    <n v="6.443892"/>
    <x v="6"/>
  </r>
  <r>
    <x v="2"/>
    <x v="23"/>
    <n v="0.918651"/>
    <x v="5"/>
  </r>
  <r>
    <x v="2"/>
    <x v="23"/>
    <n v="13.816229999999999"/>
    <x v="2"/>
  </r>
  <r>
    <x v="2"/>
    <x v="23"/>
    <n v="0.918651"/>
    <x v="7"/>
  </r>
  <r>
    <x v="2"/>
    <x v="23"/>
    <n v="10.128819999999999"/>
    <x v="0"/>
  </r>
  <r>
    <x v="2"/>
    <x v="23"/>
    <n v="5.523288"/>
    <x v="1"/>
  </r>
  <r>
    <x v="2"/>
    <x v="24"/>
    <n v="2250.0529999999999"/>
    <x v="6"/>
  </r>
  <r>
    <x v="2"/>
    <x v="24"/>
    <n v="2329.5410000000002"/>
    <x v="0"/>
  </r>
  <r>
    <x v="2"/>
    <x v="24"/>
    <n v="2421.7399999999998"/>
    <x v="1"/>
  </r>
  <r>
    <x v="2"/>
    <x v="24"/>
    <n v="2677.22"/>
    <x v="7"/>
  </r>
  <r>
    <x v="2"/>
    <x v="24"/>
    <n v="2512.4549999999999"/>
    <x v="4"/>
  </r>
  <r>
    <x v="2"/>
    <x v="24"/>
    <n v="2140.6370000000002"/>
    <x v="2"/>
  </r>
  <r>
    <x v="2"/>
    <x v="24"/>
    <n v="2312.09"/>
    <x v="3"/>
  </r>
  <r>
    <x v="2"/>
    <x v="24"/>
    <n v="2793.2060000000001"/>
    <x v="5"/>
  </r>
  <r>
    <x v="3"/>
    <x v="0"/>
    <n v="619.55930000000001"/>
    <x v="5"/>
  </r>
  <r>
    <x v="3"/>
    <x v="0"/>
    <n v="770.35149999999999"/>
    <x v="2"/>
  </r>
  <r>
    <x v="3"/>
    <x v="0"/>
    <n v="526.59960000000001"/>
    <x v="6"/>
  </r>
  <r>
    <x v="3"/>
    <x v="0"/>
    <n v="516.75739999999996"/>
    <x v="4"/>
  </r>
  <r>
    <x v="3"/>
    <x v="0"/>
    <n v="597.51710000000003"/>
    <x v="0"/>
  </r>
  <r>
    <x v="3"/>
    <x v="0"/>
    <n v="662.245"/>
    <x v="7"/>
  </r>
  <r>
    <x v="3"/>
    <x v="0"/>
    <n v="599.15819999999997"/>
    <x v="3"/>
  </r>
  <r>
    <x v="3"/>
    <x v="0"/>
    <n v="528.28899999999999"/>
    <x v="1"/>
  </r>
  <r>
    <x v="3"/>
    <x v="1"/>
    <n v="86797.119999999995"/>
    <x v="0"/>
  </r>
  <r>
    <x v="3"/>
    <x v="1"/>
    <n v="87053.77"/>
    <x v="5"/>
  </r>
  <r>
    <x v="3"/>
    <x v="1"/>
    <n v="88909.49"/>
    <x v="4"/>
  </r>
  <r>
    <x v="3"/>
    <x v="1"/>
    <n v="86567.28"/>
    <x v="1"/>
  </r>
  <r>
    <x v="3"/>
    <x v="1"/>
    <n v="90744.03"/>
    <x v="6"/>
  </r>
  <r>
    <x v="3"/>
    <x v="1"/>
    <n v="86578.67"/>
    <x v="3"/>
  </r>
  <r>
    <x v="3"/>
    <x v="1"/>
    <n v="87360.9"/>
    <x v="7"/>
  </r>
  <r>
    <x v="3"/>
    <x v="1"/>
    <n v="89435.16"/>
    <x v="2"/>
  </r>
  <r>
    <x v="3"/>
    <x v="2"/>
    <n v="2.7229269999999999"/>
    <x v="1"/>
  </r>
  <r>
    <x v="3"/>
    <x v="2"/>
    <n v="1.8148"/>
    <x v="5"/>
  </r>
  <r>
    <x v="3"/>
    <x v="2"/>
    <n v="1.8148"/>
    <x v="6"/>
  </r>
  <r>
    <x v="3"/>
    <x v="2"/>
    <n v="1.8148"/>
    <x v="2"/>
  </r>
  <r>
    <x v="3"/>
    <x v="2"/>
    <n v="2.7226509999999999"/>
    <x v="4"/>
  </r>
  <r>
    <x v="3"/>
    <x v="2"/>
    <n v="3.6306120000000002"/>
    <x v="0"/>
  </r>
  <r>
    <x v="3"/>
    <x v="2"/>
    <n v="2.7225199999999998"/>
    <x v="3"/>
  </r>
  <r>
    <x v="3"/>
    <x v="2"/>
    <n v="1.8148"/>
    <x v="7"/>
  </r>
  <r>
    <x v="3"/>
    <x v="3"/>
    <n v="4.5386360000000003"/>
    <x v="4"/>
  </r>
  <r>
    <x v="3"/>
    <x v="3"/>
    <n v="4.5376200000000004"/>
    <x v="0"/>
  </r>
  <r>
    <x v="3"/>
    <x v="3"/>
    <n v="14.53284"/>
    <x v="1"/>
  </r>
  <r>
    <x v="3"/>
    <x v="3"/>
    <n v="4.5384510000000002"/>
    <x v="2"/>
  </r>
  <r>
    <x v="3"/>
    <x v="3"/>
    <n v="4.5383599999999999"/>
    <x v="6"/>
  </r>
  <r>
    <x v="3"/>
    <x v="3"/>
    <n v="2.7222819999999999"/>
    <x v="3"/>
  </r>
  <r>
    <x v="3"/>
    <x v="3"/>
    <n v="12.71523"/>
    <x v="7"/>
  </r>
  <r>
    <x v="3"/>
    <x v="3"/>
    <n v="10.90216"/>
    <x v="5"/>
  </r>
  <r>
    <x v="3"/>
    <x v="4"/>
    <n v="0.90734800000000004"/>
    <x v="5"/>
  </r>
  <r>
    <x v="3"/>
    <x v="4"/>
    <n v="1.8144039999999999"/>
    <x v="6"/>
  </r>
  <r>
    <x v="3"/>
    <x v="4"/>
    <n v="0.90792700000000004"/>
    <x v="2"/>
  </r>
  <r>
    <x v="3"/>
    <x v="4"/>
    <n v="3.6329060000000002"/>
    <x v="7"/>
  </r>
  <r>
    <x v="3"/>
    <x v="5"/>
    <n v="9750.2950000000001"/>
    <x v="4"/>
  </r>
  <r>
    <x v="3"/>
    <x v="5"/>
    <n v="9504.4940000000006"/>
    <x v="0"/>
  </r>
  <r>
    <x v="3"/>
    <x v="5"/>
    <n v="9329.3819999999996"/>
    <x v="2"/>
  </r>
  <r>
    <x v="3"/>
    <x v="5"/>
    <n v="9999.5110000000004"/>
    <x v="7"/>
  </r>
  <r>
    <x v="3"/>
    <x v="5"/>
    <n v="7849.8370000000004"/>
    <x v="1"/>
  </r>
  <r>
    <x v="3"/>
    <x v="5"/>
    <n v="9373.0409999999993"/>
    <x v="6"/>
  </r>
  <r>
    <x v="3"/>
    <x v="5"/>
    <n v="6301.31"/>
    <x v="3"/>
  </r>
  <r>
    <x v="3"/>
    <x v="5"/>
    <n v="10672.79"/>
    <x v="5"/>
  </r>
  <r>
    <x v="3"/>
    <x v="6"/>
    <n v="1248.5809999999999"/>
    <x v="2"/>
  </r>
  <r>
    <x v="3"/>
    <x v="6"/>
    <n v="1135.9390000000001"/>
    <x v="1"/>
  </r>
  <r>
    <x v="3"/>
    <x v="6"/>
    <n v="1089.721"/>
    <x v="6"/>
  </r>
  <r>
    <x v="3"/>
    <x v="6"/>
    <n v="853.45"/>
    <x v="7"/>
  </r>
  <r>
    <x v="3"/>
    <x v="6"/>
    <n v="1052.3489999999999"/>
    <x v="3"/>
  </r>
  <r>
    <x v="3"/>
    <x v="6"/>
    <n v="856.94330000000002"/>
    <x v="5"/>
  </r>
  <r>
    <x v="3"/>
    <x v="6"/>
    <n v="1343.7739999999999"/>
    <x v="0"/>
  </r>
  <r>
    <x v="3"/>
    <x v="6"/>
    <n v="893.50139999999999"/>
    <x v="4"/>
  </r>
  <r>
    <x v="3"/>
    <x v="7"/>
    <n v="419.78629999999998"/>
    <x v="2"/>
  </r>
  <r>
    <x v="3"/>
    <x v="7"/>
    <n v="410.6413"/>
    <x v="0"/>
  </r>
  <r>
    <x v="3"/>
    <x v="7"/>
    <n v="644.53530000000001"/>
    <x v="1"/>
  </r>
  <r>
    <x v="3"/>
    <x v="7"/>
    <n v="589.74680000000001"/>
    <x v="6"/>
  </r>
  <r>
    <x v="3"/>
    <x v="7"/>
    <n v="493.49689999999998"/>
    <x v="4"/>
  </r>
  <r>
    <x v="3"/>
    <x v="7"/>
    <n v="382.56979999999999"/>
    <x v="7"/>
  </r>
  <r>
    <x v="3"/>
    <x v="7"/>
    <n v="388.03109999999998"/>
    <x v="5"/>
  </r>
  <r>
    <x v="3"/>
    <x v="7"/>
    <n v="409.85610000000003"/>
    <x v="3"/>
  </r>
  <r>
    <x v="3"/>
    <x v="8"/>
    <n v="112865.60000000001"/>
    <x v="7"/>
  </r>
  <r>
    <x v="3"/>
    <x v="8"/>
    <n v="116966"/>
    <x v="2"/>
  </r>
  <r>
    <x v="3"/>
    <x v="8"/>
    <n v="117781.2"/>
    <x v="0"/>
  </r>
  <r>
    <x v="3"/>
    <x v="8"/>
    <n v="120999.1"/>
    <x v="3"/>
  </r>
  <r>
    <x v="3"/>
    <x v="8"/>
    <n v="115869.6"/>
    <x v="4"/>
  </r>
  <r>
    <x v="3"/>
    <x v="8"/>
    <n v="119341.9"/>
    <x v="1"/>
  </r>
  <r>
    <x v="3"/>
    <x v="8"/>
    <n v="117972.4"/>
    <x v="6"/>
  </r>
  <r>
    <x v="3"/>
    <x v="8"/>
    <n v="112073.60000000001"/>
    <x v="5"/>
  </r>
  <r>
    <x v="3"/>
    <x v="9"/>
    <n v="17355.25"/>
    <x v="4"/>
  </r>
  <r>
    <x v="3"/>
    <x v="9"/>
    <n v="17805.650000000001"/>
    <x v="2"/>
  </r>
  <r>
    <x v="3"/>
    <x v="9"/>
    <n v="17562.990000000002"/>
    <x v="0"/>
  </r>
  <r>
    <x v="3"/>
    <x v="9"/>
    <n v="17706.29"/>
    <x v="3"/>
  </r>
  <r>
    <x v="3"/>
    <x v="9"/>
    <n v="16752.98"/>
    <x v="5"/>
  </r>
  <r>
    <x v="3"/>
    <x v="9"/>
    <n v="18978.07"/>
    <x v="6"/>
  </r>
  <r>
    <x v="3"/>
    <x v="9"/>
    <n v="16958.39"/>
    <x v="7"/>
  </r>
  <r>
    <x v="3"/>
    <x v="9"/>
    <n v="17349.23"/>
    <x v="1"/>
  </r>
  <r>
    <x v="3"/>
    <x v="10"/>
    <n v="339432.6"/>
    <x v="1"/>
  </r>
  <r>
    <x v="3"/>
    <x v="10"/>
    <n v="338158.6"/>
    <x v="2"/>
  </r>
  <r>
    <x v="3"/>
    <x v="10"/>
    <n v="341535.5"/>
    <x v="5"/>
  </r>
  <r>
    <x v="3"/>
    <x v="10"/>
    <n v="339221.9"/>
    <x v="3"/>
  </r>
  <r>
    <x v="3"/>
    <x v="10"/>
    <n v="340892.2"/>
    <x v="4"/>
  </r>
  <r>
    <x v="3"/>
    <x v="10"/>
    <n v="341793.5"/>
    <x v="7"/>
  </r>
  <r>
    <x v="3"/>
    <x v="10"/>
    <n v="340118.1"/>
    <x v="0"/>
  </r>
  <r>
    <x v="3"/>
    <x v="10"/>
    <n v="338389.2"/>
    <x v="6"/>
  </r>
  <r>
    <x v="3"/>
    <x v="12"/>
    <n v="2671.8029999999999"/>
    <x v="6"/>
  </r>
  <r>
    <x v="3"/>
    <x v="12"/>
    <n v="1533.19"/>
    <x v="5"/>
  </r>
  <r>
    <x v="3"/>
    <x v="12"/>
    <n v="3047.752"/>
    <x v="0"/>
  </r>
  <r>
    <x v="3"/>
    <x v="12"/>
    <n v="3398.4560000000001"/>
    <x v="2"/>
  </r>
  <r>
    <x v="3"/>
    <x v="12"/>
    <n v="2274.4989999999998"/>
    <x v="4"/>
  </r>
  <r>
    <x v="3"/>
    <x v="12"/>
    <n v="2386.4650000000001"/>
    <x v="3"/>
  </r>
  <r>
    <x v="3"/>
    <x v="12"/>
    <n v="3221.1819999999998"/>
    <x v="1"/>
  </r>
  <r>
    <x v="3"/>
    <x v="12"/>
    <n v="2110.9169999999999"/>
    <x v="7"/>
  </r>
  <r>
    <x v="3"/>
    <x v="13"/>
    <n v="99.882310000000004"/>
    <x v="4"/>
  </r>
  <r>
    <x v="3"/>
    <x v="13"/>
    <n v="107.15779999999999"/>
    <x v="7"/>
  </r>
  <r>
    <x v="3"/>
    <x v="13"/>
    <n v="123.5188"/>
    <x v="3"/>
  </r>
  <r>
    <x v="3"/>
    <x v="13"/>
    <n v="109.88079999999999"/>
    <x v="6"/>
  </r>
  <r>
    <x v="3"/>
    <x v="13"/>
    <n v="146.21600000000001"/>
    <x v="1"/>
  </r>
  <r>
    <x v="3"/>
    <x v="13"/>
    <n v="120.78279999999999"/>
    <x v="0"/>
  </r>
  <r>
    <x v="3"/>
    <x v="13"/>
    <n v="103.52630000000001"/>
    <x v="5"/>
  </r>
  <r>
    <x v="3"/>
    <x v="13"/>
    <n v="118.0548"/>
    <x v="2"/>
  </r>
  <r>
    <x v="3"/>
    <x v="15"/>
    <n v="660.36990000000003"/>
    <x v="0"/>
  </r>
  <r>
    <x v="3"/>
    <x v="15"/>
    <n v="782.95029999999997"/>
    <x v="5"/>
  </r>
  <r>
    <x v="3"/>
    <x v="15"/>
    <n v="640.36540000000002"/>
    <x v="6"/>
  </r>
  <r>
    <x v="3"/>
    <x v="15"/>
    <n v="841.95399999999995"/>
    <x v="3"/>
  </r>
  <r>
    <x v="3"/>
    <x v="15"/>
    <n v="627.62720000000002"/>
    <x v="4"/>
  </r>
  <r>
    <x v="3"/>
    <x v="15"/>
    <n v="586.7482"/>
    <x v="2"/>
  </r>
  <r>
    <x v="3"/>
    <x v="15"/>
    <n v="770.26700000000005"/>
    <x v="1"/>
  </r>
  <r>
    <x v="3"/>
    <x v="15"/>
    <n v="807.4855"/>
    <x v="7"/>
  </r>
  <r>
    <x v="3"/>
    <x v="16"/>
    <n v="109.0228"/>
    <x v="5"/>
  </r>
  <r>
    <x v="3"/>
    <x v="16"/>
    <n v="74.495590000000007"/>
    <x v="1"/>
  </r>
  <r>
    <x v="3"/>
    <x v="16"/>
    <n v="33.616889999999998"/>
    <x v="2"/>
  </r>
  <r>
    <x v="3"/>
    <x v="16"/>
    <n v="117.1965"/>
    <x v="6"/>
  </r>
  <r>
    <x v="3"/>
    <x v="16"/>
    <n v="54.501339999999999"/>
    <x v="3"/>
  </r>
  <r>
    <x v="3"/>
    <x v="16"/>
    <n v="88.123019999999997"/>
    <x v="4"/>
  </r>
  <r>
    <x v="3"/>
    <x v="16"/>
    <n v="44.517189999999999"/>
    <x v="0"/>
  </r>
  <r>
    <x v="3"/>
    <x v="16"/>
    <n v="80.865499999999997"/>
    <x v="7"/>
  </r>
  <r>
    <x v="3"/>
    <x v="17"/>
    <n v="802.00530000000003"/>
    <x v="6"/>
  </r>
  <r>
    <x v="3"/>
    <x v="17"/>
    <n v="695.73080000000004"/>
    <x v="2"/>
  </r>
  <r>
    <x v="3"/>
    <x v="17"/>
    <n v="769.43370000000004"/>
    <x v="3"/>
  </r>
  <r>
    <x v="3"/>
    <x v="17"/>
    <n v="949.95630000000006"/>
    <x v="5"/>
  </r>
  <r>
    <x v="3"/>
    <x v="17"/>
    <n v="711.21450000000004"/>
    <x v="1"/>
  </r>
  <r>
    <x v="3"/>
    <x v="17"/>
    <n v="880.01850000000002"/>
    <x v="4"/>
  </r>
  <r>
    <x v="3"/>
    <x v="17"/>
    <n v="662.1712"/>
    <x v="0"/>
  </r>
  <r>
    <x v="3"/>
    <x v="17"/>
    <n v="993.50800000000004"/>
    <x v="7"/>
  </r>
  <r>
    <x v="3"/>
    <x v="18"/>
    <n v="461607.5"/>
    <x v="3"/>
  </r>
  <r>
    <x v="3"/>
    <x v="18"/>
    <n v="459056.7"/>
    <x v="2"/>
  </r>
  <r>
    <x v="3"/>
    <x v="18"/>
    <n v="463286.6"/>
    <x v="7"/>
  </r>
  <r>
    <x v="3"/>
    <x v="18"/>
    <n v="460493.6"/>
    <x v="1"/>
  </r>
  <r>
    <x v="3"/>
    <x v="18"/>
    <n v="456086"/>
    <x v="6"/>
  </r>
  <r>
    <x v="3"/>
    <x v="18"/>
    <n v="459024.1"/>
    <x v="0"/>
  </r>
  <r>
    <x v="3"/>
    <x v="18"/>
    <n v="460599.5"/>
    <x v="4"/>
  </r>
  <r>
    <x v="3"/>
    <x v="18"/>
    <n v="463558.3"/>
    <x v="5"/>
  </r>
  <r>
    <x v="3"/>
    <x v="26"/>
    <n v="2682.84"/>
    <x v="7"/>
  </r>
  <r>
    <x v="3"/>
    <x v="26"/>
    <n v="2769.5140000000001"/>
    <x v="3"/>
  </r>
  <r>
    <x v="3"/>
    <x v="26"/>
    <n v="2960.904"/>
    <x v="1"/>
  </r>
  <r>
    <x v="3"/>
    <x v="26"/>
    <n v="2708.1309999999999"/>
    <x v="5"/>
  </r>
  <r>
    <x v="3"/>
    <x v="26"/>
    <n v="2707.5740000000001"/>
    <x v="6"/>
  </r>
  <r>
    <x v="3"/>
    <x v="26"/>
    <n v="2934.7150000000001"/>
    <x v="0"/>
  </r>
  <r>
    <x v="3"/>
    <x v="26"/>
    <n v="2754.7739999999999"/>
    <x v="4"/>
  </r>
  <r>
    <x v="3"/>
    <x v="26"/>
    <n v="2704.509"/>
    <x v="2"/>
  </r>
  <r>
    <x v="3"/>
    <x v="19"/>
    <n v="18420.84"/>
    <x v="1"/>
  </r>
  <r>
    <x v="3"/>
    <x v="19"/>
    <n v="18222.490000000002"/>
    <x v="6"/>
  </r>
  <r>
    <x v="3"/>
    <x v="19"/>
    <n v="19179.11"/>
    <x v="5"/>
  </r>
  <r>
    <x v="3"/>
    <x v="19"/>
    <n v="17316.990000000002"/>
    <x v="4"/>
  </r>
  <r>
    <x v="3"/>
    <x v="19"/>
    <n v="18496.84"/>
    <x v="0"/>
  </r>
  <r>
    <x v="3"/>
    <x v="19"/>
    <n v="18040.39"/>
    <x v="3"/>
  </r>
  <r>
    <x v="3"/>
    <x v="19"/>
    <n v="18614.8"/>
    <x v="2"/>
  </r>
  <r>
    <x v="3"/>
    <x v="19"/>
    <n v="18328.78"/>
    <x v="7"/>
  </r>
  <r>
    <x v="3"/>
    <x v="20"/>
    <n v="1139.307"/>
    <x v="1"/>
  </r>
  <r>
    <x v="3"/>
    <x v="20"/>
    <n v="1886.2760000000001"/>
    <x v="4"/>
  </r>
  <r>
    <x v="3"/>
    <x v="20"/>
    <n v="1241.1010000000001"/>
    <x v="3"/>
  </r>
  <r>
    <x v="3"/>
    <x v="20"/>
    <n v="2128.5010000000002"/>
    <x v="6"/>
  </r>
  <r>
    <x v="3"/>
    <x v="20"/>
    <n v="1914.1020000000001"/>
    <x v="5"/>
  </r>
  <r>
    <x v="3"/>
    <x v="20"/>
    <n v="1803.1289999999999"/>
    <x v="7"/>
  </r>
  <r>
    <x v="3"/>
    <x v="20"/>
    <n v="1501.671"/>
    <x v="0"/>
  </r>
  <r>
    <x v="3"/>
    <x v="20"/>
    <n v="1786.49"/>
    <x v="2"/>
  </r>
  <r>
    <x v="3"/>
    <x v="22"/>
    <n v="18.16648"/>
    <x v="2"/>
  </r>
  <r>
    <x v="3"/>
    <x v="22"/>
    <n v="9.9884170000000001"/>
    <x v="7"/>
  </r>
  <r>
    <x v="3"/>
    <x v="22"/>
    <n v="3.6343709999999998"/>
    <x v="1"/>
  </r>
  <r>
    <x v="3"/>
    <x v="22"/>
    <n v="4.5401930000000004"/>
    <x v="6"/>
  </r>
  <r>
    <x v="3"/>
    <x v="22"/>
    <n v="8.1762709999999998"/>
    <x v="0"/>
  </r>
  <r>
    <x v="3"/>
    <x v="22"/>
    <n v="7.2697729999999998"/>
    <x v="3"/>
  </r>
  <r>
    <x v="3"/>
    <x v="22"/>
    <n v="6.3604779999999996"/>
    <x v="5"/>
  </r>
  <r>
    <x v="3"/>
    <x v="22"/>
    <n v="18.15653"/>
    <x v="4"/>
  </r>
  <r>
    <x v="3"/>
    <x v="23"/>
    <n v="28.197690000000001"/>
    <x v="1"/>
  </r>
  <r>
    <x v="3"/>
    <x v="23"/>
    <n v="8.1869040000000002"/>
    <x v="4"/>
  </r>
  <r>
    <x v="3"/>
    <x v="23"/>
    <n v="32.722410000000004"/>
    <x v="0"/>
  </r>
  <r>
    <x v="3"/>
    <x v="23"/>
    <n v="16.363980000000002"/>
    <x v="6"/>
  </r>
  <r>
    <x v="3"/>
    <x v="23"/>
    <n v="18.181719999999999"/>
    <x v="3"/>
  </r>
  <r>
    <x v="3"/>
    <x v="23"/>
    <n v="3.6337510000000002"/>
    <x v="7"/>
  </r>
  <r>
    <x v="3"/>
    <x v="23"/>
    <n v="7.2738690000000004"/>
    <x v="5"/>
  </r>
  <r>
    <x v="3"/>
    <x v="23"/>
    <n v="30.01596"/>
    <x v="2"/>
  </r>
  <r>
    <x v="3"/>
    <x v="24"/>
    <n v="1986.4079999999999"/>
    <x v="7"/>
  </r>
  <r>
    <x v="3"/>
    <x v="24"/>
    <n v="2276.9929999999999"/>
    <x v="5"/>
  </r>
  <r>
    <x v="3"/>
    <x v="24"/>
    <n v="1853.7380000000001"/>
    <x v="4"/>
  </r>
  <r>
    <x v="3"/>
    <x v="24"/>
    <n v="2258.8910000000001"/>
    <x v="1"/>
  </r>
  <r>
    <x v="3"/>
    <x v="24"/>
    <n v="1911.579"/>
    <x v="2"/>
  </r>
  <r>
    <x v="3"/>
    <x v="24"/>
    <n v="2361.6379999999999"/>
    <x v="3"/>
  </r>
  <r>
    <x v="3"/>
    <x v="24"/>
    <n v="2437.7060000000001"/>
    <x v="0"/>
  </r>
  <r>
    <x v="3"/>
    <x v="24"/>
    <n v="1917.9690000000001"/>
    <x v="6"/>
  </r>
  <r>
    <x v="4"/>
    <x v="0"/>
    <n v="161.75720000000001"/>
    <x v="7"/>
  </r>
  <r>
    <x v="4"/>
    <x v="0"/>
    <n v="201.49170000000001"/>
    <x v="2"/>
  </r>
  <r>
    <x v="4"/>
    <x v="0"/>
    <n v="165.45920000000001"/>
    <x v="5"/>
  </r>
  <r>
    <x v="4"/>
    <x v="0"/>
    <n v="193.22739999999999"/>
    <x v="1"/>
  </r>
  <r>
    <x v="4"/>
    <x v="0"/>
    <n v="170.0669"/>
    <x v="4"/>
  </r>
  <r>
    <x v="4"/>
    <x v="0"/>
    <n v="245.80369999999999"/>
    <x v="6"/>
  </r>
  <r>
    <x v="4"/>
    <x v="0"/>
    <n v="195.97550000000001"/>
    <x v="0"/>
  </r>
  <r>
    <x v="4"/>
    <x v="0"/>
    <n v="238.5324"/>
    <x v="3"/>
  </r>
  <r>
    <x v="4"/>
    <x v="1"/>
    <n v="17978.79"/>
    <x v="3"/>
  </r>
  <r>
    <x v="4"/>
    <x v="1"/>
    <n v="19086.72"/>
    <x v="7"/>
  </r>
  <r>
    <x v="4"/>
    <x v="1"/>
    <n v="18144.55"/>
    <x v="6"/>
  </r>
  <r>
    <x v="4"/>
    <x v="1"/>
    <n v="19775.75"/>
    <x v="5"/>
  </r>
  <r>
    <x v="4"/>
    <x v="1"/>
    <n v="17698.91"/>
    <x v="4"/>
  </r>
  <r>
    <x v="4"/>
    <x v="1"/>
    <n v="18863.37"/>
    <x v="2"/>
  </r>
  <r>
    <x v="4"/>
    <x v="1"/>
    <n v="19211.07"/>
    <x v="1"/>
  </r>
  <r>
    <x v="4"/>
    <x v="1"/>
    <n v="19987.740000000002"/>
    <x v="0"/>
  </r>
  <r>
    <x v="4"/>
    <x v="2"/>
    <n v="2.7746149999999998"/>
    <x v="2"/>
  </r>
  <r>
    <x v="4"/>
    <x v="2"/>
    <n v="1.8495839999999999"/>
    <x v="0"/>
  </r>
  <r>
    <x v="4"/>
    <x v="2"/>
    <n v="2.7726670000000002"/>
    <x v="1"/>
  </r>
  <r>
    <x v="4"/>
    <x v="2"/>
    <n v="3.6984170000000001"/>
    <x v="4"/>
  </r>
  <r>
    <x v="4"/>
    <x v="2"/>
    <n v="2.7734649999999998"/>
    <x v="6"/>
  </r>
  <r>
    <x v="4"/>
    <x v="2"/>
    <n v="4.6245979999999998"/>
    <x v="7"/>
  </r>
  <r>
    <x v="4"/>
    <x v="2"/>
    <n v="5.5499010000000002"/>
    <x v="5"/>
  </r>
  <r>
    <x v="4"/>
    <x v="2"/>
    <n v="2.7758080000000001"/>
    <x v="3"/>
  </r>
  <r>
    <x v="4"/>
    <x v="4"/>
    <n v="1.850743"/>
    <x v="2"/>
  </r>
  <r>
    <x v="4"/>
    <x v="4"/>
    <n v="0.925423"/>
    <x v="3"/>
  </r>
  <r>
    <x v="4"/>
    <x v="4"/>
    <n v="4.6266360000000004"/>
    <x v="6"/>
  </r>
  <r>
    <x v="4"/>
    <x v="4"/>
    <n v="2.775312"/>
    <x v="7"/>
  </r>
  <r>
    <x v="4"/>
    <x v="4"/>
    <n v="1.850328"/>
    <x v="5"/>
  </r>
  <r>
    <x v="4"/>
    <x v="5"/>
    <n v="62.86741"/>
    <x v="4"/>
  </r>
  <r>
    <x v="4"/>
    <x v="5"/>
    <n v="43.449669999999998"/>
    <x v="6"/>
  </r>
  <r>
    <x v="4"/>
    <x v="5"/>
    <n v="126.65940000000001"/>
    <x v="5"/>
  </r>
  <r>
    <x v="4"/>
    <x v="5"/>
    <n v="53.627279999999999"/>
    <x v="0"/>
  </r>
  <r>
    <x v="4"/>
    <x v="5"/>
    <n v="58.254910000000002"/>
    <x v="1"/>
  </r>
  <r>
    <x v="4"/>
    <x v="5"/>
    <n v="85.051060000000007"/>
    <x v="7"/>
  </r>
  <r>
    <x v="4"/>
    <x v="5"/>
    <n v="43.451729999999998"/>
    <x v="2"/>
  </r>
  <r>
    <x v="4"/>
    <x v="5"/>
    <n v="60.106270000000002"/>
    <x v="3"/>
  </r>
  <r>
    <x v="4"/>
    <x v="6"/>
    <n v="20104.05"/>
    <x v="5"/>
  </r>
  <r>
    <x v="4"/>
    <x v="6"/>
    <n v="21574.61"/>
    <x v="4"/>
  </r>
  <r>
    <x v="4"/>
    <x v="6"/>
    <n v="23679.78"/>
    <x v="2"/>
  </r>
  <r>
    <x v="4"/>
    <x v="6"/>
    <n v="22129.48"/>
    <x v="3"/>
  </r>
  <r>
    <x v="4"/>
    <x v="6"/>
    <n v="22873.24"/>
    <x v="0"/>
  </r>
  <r>
    <x v="4"/>
    <x v="6"/>
    <n v="23464.22"/>
    <x v="1"/>
  </r>
  <r>
    <x v="4"/>
    <x v="6"/>
    <n v="21906.63"/>
    <x v="6"/>
  </r>
  <r>
    <x v="4"/>
    <x v="6"/>
    <n v="20914.330000000002"/>
    <x v="7"/>
  </r>
  <r>
    <x v="4"/>
    <x v="7"/>
    <n v="6479.8639999999996"/>
    <x v="0"/>
  </r>
  <r>
    <x v="4"/>
    <x v="7"/>
    <n v="7865.1049999999996"/>
    <x v="3"/>
  </r>
  <r>
    <x v="4"/>
    <x v="7"/>
    <n v="7065.1610000000001"/>
    <x v="4"/>
  </r>
  <r>
    <x v="4"/>
    <x v="7"/>
    <n v="7379.6549999999997"/>
    <x v="1"/>
  </r>
  <r>
    <x v="4"/>
    <x v="7"/>
    <n v="5125.3770000000004"/>
    <x v="5"/>
  </r>
  <r>
    <x v="4"/>
    <x v="7"/>
    <n v="7043.9859999999999"/>
    <x v="7"/>
  </r>
  <r>
    <x v="4"/>
    <x v="7"/>
    <n v="8043.3109999999997"/>
    <x v="6"/>
  </r>
  <r>
    <x v="4"/>
    <x v="7"/>
    <n v="7150.0309999999999"/>
    <x v="2"/>
  </r>
  <r>
    <x v="4"/>
    <x v="8"/>
    <n v="3196.5819999999999"/>
    <x v="6"/>
  </r>
  <r>
    <x v="4"/>
    <x v="8"/>
    <n v="3067.0250000000001"/>
    <x v="4"/>
  </r>
  <r>
    <x v="4"/>
    <x v="8"/>
    <n v="3096.5540000000001"/>
    <x v="5"/>
  </r>
  <r>
    <x v="4"/>
    <x v="8"/>
    <n v="3281.5250000000001"/>
    <x v="1"/>
  </r>
  <r>
    <x v="4"/>
    <x v="8"/>
    <n v="3241.8739999999998"/>
    <x v="2"/>
  </r>
  <r>
    <x v="4"/>
    <x v="8"/>
    <n v="3186.2429999999999"/>
    <x v="3"/>
  </r>
  <r>
    <x v="4"/>
    <x v="8"/>
    <n v="3390.817"/>
    <x v="0"/>
  </r>
  <r>
    <x v="4"/>
    <x v="8"/>
    <n v="3080.826"/>
    <x v="7"/>
  </r>
  <r>
    <x v="4"/>
    <x v="9"/>
    <n v="17509.080000000002"/>
    <x v="1"/>
  </r>
  <r>
    <x v="4"/>
    <x v="9"/>
    <n v="17577.45"/>
    <x v="0"/>
  </r>
  <r>
    <x v="4"/>
    <x v="9"/>
    <n v="17349.38"/>
    <x v="4"/>
  </r>
  <r>
    <x v="4"/>
    <x v="9"/>
    <n v="16730.46"/>
    <x v="5"/>
  </r>
  <r>
    <x v="4"/>
    <x v="9"/>
    <n v="18255.599999999999"/>
    <x v="6"/>
  </r>
  <r>
    <x v="4"/>
    <x v="9"/>
    <n v="17132.71"/>
    <x v="3"/>
  </r>
  <r>
    <x v="4"/>
    <x v="9"/>
    <n v="17778.34"/>
    <x v="2"/>
  </r>
  <r>
    <x v="4"/>
    <x v="9"/>
    <n v="17019.14"/>
    <x v="7"/>
  </r>
  <r>
    <x v="4"/>
    <x v="10"/>
    <n v="146779.79999999999"/>
    <x v="2"/>
  </r>
  <r>
    <x v="4"/>
    <x v="10"/>
    <n v="147887.9"/>
    <x v="6"/>
  </r>
  <r>
    <x v="4"/>
    <x v="10"/>
    <n v="146718.9"/>
    <x v="3"/>
  </r>
  <r>
    <x v="4"/>
    <x v="10"/>
    <n v="145611.20000000001"/>
    <x v="1"/>
  </r>
  <r>
    <x v="4"/>
    <x v="10"/>
    <n v="146562.9"/>
    <x v="7"/>
  </r>
  <r>
    <x v="4"/>
    <x v="10"/>
    <n v="145248"/>
    <x v="0"/>
  </r>
  <r>
    <x v="4"/>
    <x v="10"/>
    <n v="147465.4"/>
    <x v="5"/>
  </r>
  <r>
    <x v="4"/>
    <x v="10"/>
    <n v="147931.20000000001"/>
    <x v="4"/>
  </r>
  <r>
    <x v="4"/>
    <x v="11"/>
    <n v="412.45580000000001"/>
    <x v="1"/>
  </r>
  <r>
    <x v="4"/>
    <x v="11"/>
    <n v="560.26930000000004"/>
    <x v="4"/>
  </r>
  <r>
    <x v="4"/>
    <x v="11"/>
    <n v="488.24590000000001"/>
    <x v="2"/>
  </r>
  <r>
    <x v="4"/>
    <x v="11"/>
    <n v="481.81209999999999"/>
    <x v="0"/>
  </r>
  <r>
    <x v="4"/>
    <x v="11"/>
    <n v="560.34479999999996"/>
    <x v="7"/>
  </r>
  <r>
    <x v="4"/>
    <x v="11"/>
    <n v="561.15909999999997"/>
    <x v="6"/>
  </r>
  <r>
    <x v="4"/>
    <x v="11"/>
    <n v="570.44989999999996"/>
    <x v="5"/>
  </r>
  <r>
    <x v="4"/>
    <x v="11"/>
    <n v="386.55810000000002"/>
    <x v="3"/>
  </r>
  <r>
    <x v="4"/>
    <x v="12"/>
    <n v="1788.36"/>
    <x v="6"/>
  </r>
  <r>
    <x v="4"/>
    <x v="12"/>
    <n v="2300.098"/>
    <x v="4"/>
  </r>
  <r>
    <x v="4"/>
    <x v="12"/>
    <n v="1295.2570000000001"/>
    <x v="0"/>
  </r>
  <r>
    <x v="4"/>
    <x v="12"/>
    <n v="2297.9690000000001"/>
    <x v="7"/>
  </r>
  <r>
    <x v="4"/>
    <x v="12"/>
    <n v="2210.181"/>
    <x v="5"/>
  </r>
  <r>
    <x v="4"/>
    <x v="12"/>
    <n v="1493.3040000000001"/>
    <x v="2"/>
  </r>
  <r>
    <x v="4"/>
    <x v="12"/>
    <n v="1351.787"/>
    <x v="1"/>
  </r>
  <r>
    <x v="4"/>
    <x v="12"/>
    <n v="1405.4459999999999"/>
    <x v="3"/>
  </r>
  <r>
    <x v="4"/>
    <x v="13"/>
    <n v="393.03050000000002"/>
    <x v="2"/>
  </r>
  <r>
    <x v="4"/>
    <x v="13"/>
    <n v="399.5136"/>
    <x v="4"/>
  </r>
  <r>
    <x v="4"/>
    <x v="13"/>
    <n v="405.98680000000002"/>
    <x v="5"/>
  </r>
  <r>
    <x v="4"/>
    <x v="13"/>
    <n v="403.209"/>
    <x v="7"/>
  </r>
  <r>
    <x v="4"/>
    <x v="13"/>
    <n v="401.3526"/>
    <x v="6"/>
  </r>
  <r>
    <x v="4"/>
    <x v="13"/>
    <n v="393.02879999999999"/>
    <x v="3"/>
  </r>
  <r>
    <x v="4"/>
    <x v="13"/>
    <n v="382.86059999999998"/>
    <x v="0"/>
  </r>
  <r>
    <x v="4"/>
    <x v="13"/>
    <n v="395.80599999999998"/>
    <x v="1"/>
  </r>
  <r>
    <x v="4"/>
    <x v="14"/>
    <n v="0.924647"/>
    <x v="0"/>
  </r>
  <r>
    <x v="4"/>
    <x v="14"/>
    <n v="6.4668739999999998"/>
    <x v="4"/>
  </r>
  <r>
    <x v="4"/>
    <x v="14"/>
    <n v="1.8461019999999999"/>
    <x v="1"/>
  </r>
  <r>
    <x v="4"/>
    <x v="14"/>
    <n v="5.5440610000000001"/>
    <x v="7"/>
  </r>
  <r>
    <x v="4"/>
    <x v="14"/>
    <n v="5.5434299999999999"/>
    <x v="5"/>
  </r>
  <r>
    <x v="4"/>
    <x v="14"/>
    <n v="3.6946819999999998"/>
    <x v="3"/>
  </r>
  <r>
    <x v="4"/>
    <x v="14"/>
    <n v="9.237641"/>
    <x v="2"/>
  </r>
  <r>
    <x v="4"/>
    <x v="14"/>
    <n v="8.3138570000000005"/>
    <x v="6"/>
  </r>
  <r>
    <x v="4"/>
    <x v="15"/>
    <n v="167.32849999999999"/>
    <x v="0"/>
  </r>
  <r>
    <x v="4"/>
    <x v="15"/>
    <n v="206.13509999999999"/>
    <x v="1"/>
  </r>
  <r>
    <x v="4"/>
    <x v="15"/>
    <n v="264.55009999999999"/>
    <x v="5"/>
  </r>
  <r>
    <x v="4"/>
    <x v="15"/>
    <n v="269.96039999999999"/>
    <x v="3"/>
  </r>
  <r>
    <x v="4"/>
    <x v="15"/>
    <n v="180.34710000000001"/>
    <x v="2"/>
  </r>
  <r>
    <x v="4"/>
    <x v="15"/>
    <n v="274.72089999999997"/>
    <x v="4"/>
  </r>
  <r>
    <x v="4"/>
    <x v="15"/>
    <n v="208.12809999999999"/>
    <x v="6"/>
  </r>
  <r>
    <x v="4"/>
    <x v="15"/>
    <n v="299.7133"/>
    <x v="7"/>
  </r>
  <r>
    <x v="4"/>
    <x v="16"/>
    <n v="36.977780000000003"/>
    <x v="5"/>
  </r>
  <r>
    <x v="4"/>
    <x v="16"/>
    <n v="48.080019999999998"/>
    <x v="4"/>
  </r>
  <r>
    <x v="4"/>
    <x v="16"/>
    <n v="40.681260000000002"/>
    <x v="6"/>
  </r>
  <r>
    <x v="4"/>
    <x v="16"/>
    <n v="109.97929999999999"/>
    <x v="1"/>
  </r>
  <r>
    <x v="4"/>
    <x v="16"/>
    <n v="68.382000000000005"/>
    <x v="0"/>
  </r>
  <r>
    <x v="4"/>
    <x v="16"/>
    <n v="42.526620000000001"/>
    <x v="7"/>
  </r>
  <r>
    <x v="4"/>
    <x v="16"/>
    <n v="117.331"/>
    <x v="3"/>
  </r>
  <r>
    <x v="4"/>
    <x v="16"/>
    <n v="58.212560000000003"/>
    <x v="2"/>
  </r>
  <r>
    <x v="4"/>
    <x v="17"/>
    <n v="519.77300000000002"/>
    <x v="4"/>
  </r>
  <r>
    <x v="4"/>
    <x v="17"/>
    <n v="851.73519999999996"/>
    <x v="7"/>
  </r>
  <r>
    <x v="4"/>
    <x v="17"/>
    <n v="423.57350000000002"/>
    <x v="6"/>
  </r>
  <r>
    <x v="4"/>
    <x v="17"/>
    <n v="392.11340000000001"/>
    <x v="3"/>
  </r>
  <r>
    <x v="4"/>
    <x v="17"/>
    <n v="834.16359999999997"/>
    <x v="5"/>
  </r>
  <r>
    <x v="4"/>
    <x v="17"/>
    <n v="496.64800000000002"/>
    <x v="2"/>
  </r>
  <r>
    <x v="4"/>
    <x v="17"/>
    <n v="435.59359999999998"/>
    <x v="0"/>
  </r>
  <r>
    <x v="4"/>
    <x v="17"/>
    <n v="345.8655"/>
    <x v="1"/>
  </r>
  <r>
    <x v="4"/>
    <x v="18"/>
    <n v="291149.3"/>
    <x v="6"/>
  </r>
  <r>
    <x v="4"/>
    <x v="18"/>
    <n v="292769.5"/>
    <x v="5"/>
  </r>
  <r>
    <x v="4"/>
    <x v="18"/>
    <n v="294470.09999999998"/>
    <x v="3"/>
  </r>
  <r>
    <x v="4"/>
    <x v="18"/>
    <n v="293258.8"/>
    <x v="2"/>
  </r>
  <r>
    <x v="4"/>
    <x v="18"/>
    <n v="291517"/>
    <x v="4"/>
  </r>
  <r>
    <x v="4"/>
    <x v="18"/>
    <n v="293943.59999999998"/>
    <x v="1"/>
  </r>
  <r>
    <x v="4"/>
    <x v="18"/>
    <n v="291595.40000000002"/>
    <x v="7"/>
  </r>
  <r>
    <x v="4"/>
    <x v="18"/>
    <n v="295117"/>
    <x v="0"/>
  </r>
  <r>
    <x v="4"/>
    <x v="25"/>
    <n v="4.6217499999999996"/>
    <x v="3"/>
  </r>
  <r>
    <x v="4"/>
    <x v="25"/>
    <n v="78.421679999999995"/>
    <x v="4"/>
  </r>
  <r>
    <x v="4"/>
    <x v="25"/>
    <n v="40.613840000000003"/>
    <x v="2"/>
  </r>
  <r>
    <x v="4"/>
    <x v="25"/>
    <n v="27.692620000000002"/>
    <x v="0"/>
  </r>
  <r>
    <x v="4"/>
    <x v="25"/>
    <n v="11.084899999999999"/>
    <x v="1"/>
  </r>
  <r>
    <x v="4"/>
    <x v="25"/>
    <n v="91.343950000000007"/>
    <x v="7"/>
  </r>
  <r>
    <x v="4"/>
    <x v="25"/>
    <n v="59.058239999999998"/>
    <x v="6"/>
  </r>
  <r>
    <x v="4"/>
    <x v="25"/>
    <n v="87.655270000000002"/>
    <x v="5"/>
  </r>
  <r>
    <x v="4"/>
    <x v="19"/>
    <n v="1850.4580000000001"/>
    <x v="3"/>
  </r>
  <r>
    <x v="4"/>
    <x v="19"/>
    <n v="1678.837"/>
    <x v="1"/>
  </r>
  <r>
    <x v="4"/>
    <x v="19"/>
    <n v="1854.799"/>
    <x v="6"/>
  </r>
  <r>
    <x v="4"/>
    <x v="19"/>
    <n v="2625.029"/>
    <x v="7"/>
  </r>
  <r>
    <x v="4"/>
    <x v="19"/>
    <n v="1505.1859999999999"/>
    <x v="0"/>
  </r>
  <r>
    <x v="4"/>
    <x v="19"/>
    <n v="1471.039"/>
    <x v="2"/>
  </r>
  <r>
    <x v="4"/>
    <x v="19"/>
    <n v="2417.0189999999998"/>
    <x v="5"/>
  </r>
  <r>
    <x v="4"/>
    <x v="19"/>
    <n v="2286.61"/>
    <x v="4"/>
  </r>
  <r>
    <x v="4"/>
    <x v="20"/>
    <n v="1460.2349999999999"/>
    <x v="4"/>
  </r>
  <r>
    <x v="4"/>
    <x v="20"/>
    <n v="745.1902"/>
    <x v="5"/>
  </r>
  <r>
    <x v="4"/>
    <x v="20"/>
    <n v="1196.9280000000001"/>
    <x v="6"/>
  </r>
  <r>
    <x v="4"/>
    <x v="20"/>
    <n v="777.82380000000001"/>
    <x v="0"/>
  </r>
  <r>
    <x v="4"/>
    <x v="20"/>
    <n v="698.19659999999999"/>
    <x v="1"/>
  </r>
  <r>
    <x v="4"/>
    <x v="20"/>
    <n v="878.38940000000002"/>
    <x v="7"/>
  </r>
  <r>
    <x v="4"/>
    <x v="20"/>
    <n v="484.51080000000002"/>
    <x v="2"/>
  </r>
  <r>
    <x v="4"/>
    <x v="20"/>
    <n v="1390.056"/>
    <x v="3"/>
  </r>
  <r>
    <x v="4"/>
    <x v="21"/>
    <n v="1531.098"/>
    <x v="0"/>
  </r>
  <r>
    <x v="4"/>
    <x v="21"/>
    <n v="1610.4549999999999"/>
    <x v="1"/>
  </r>
  <r>
    <x v="4"/>
    <x v="21"/>
    <n v="1664.011"/>
    <x v="3"/>
  </r>
  <r>
    <x v="4"/>
    <x v="21"/>
    <n v="1444.335"/>
    <x v="4"/>
  </r>
  <r>
    <x v="4"/>
    <x v="21"/>
    <n v="1619.62"/>
    <x v="7"/>
  </r>
  <r>
    <x v="4"/>
    <x v="21"/>
    <n v="1479.4760000000001"/>
    <x v="6"/>
  </r>
  <r>
    <x v="4"/>
    <x v="21"/>
    <n v="1555.998"/>
    <x v="2"/>
  </r>
  <r>
    <x v="4"/>
    <x v="21"/>
    <n v="1594.6379999999999"/>
    <x v="5"/>
  </r>
  <r>
    <x v="4"/>
    <x v="22"/>
    <n v="7.3996389999999996"/>
    <x v="3"/>
  </r>
  <r>
    <x v="4"/>
    <x v="22"/>
    <n v="4.625985"/>
    <x v="6"/>
  </r>
  <r>
    <x v="4"/>
    <x v="22"/>
    <n v="20.34994"/>
    <x v="5"/>
  </r>
  <r>
    <x v="4"/>
    <x v="22"/>
    <n v="19.428509999999999"/>
    <x v="4"/>
  </r>
  <r>
    <x v="4"/>
    <x v="22"/>
    <n v="11.09708"/>
    <x v="2"/>
  </r>
  <r>
    <x v="4"/>
    <x v="22"/>
    <n v="3.7006869999999998"/>
    <x v="0"/>
  </r>
  <r>
    <x v="4"/>
    <x v="22"/>
    <n v="20.353649999999998"/>
    <x v="7"/>
  </r>
  <r>
    <x v="4"/>
    <x v="22"/>
    <n v="4.6254030000000004"/>
    <x v="1"/>
  </r>
  <r>
    <x v="4"/>
    <x v="23"/>
    <n v="29.568829999999998"/>
    <x v="2"/>
  </r>
  <r>
    <x v="4"/>
    <x v="23"/>
    <n v="73.949680000000001"/>
    <x v="0"/>
  </r>
  <r>
    <x v="4"/>
    <x v="23"/>
    <n v="9.2440560000000005"/>
    <x v="4"/>
  </r>
  <r>
    <x v="4"/>
    <x v="23"/>
    <n v="35.133000000000003"/>
    <x v="1"/>
  </r>
  <r>
    <x v="4"/>
    <x v="23"/>
    <n v="5.5448190000000004"/>
    <x v="5"/>
  </r>
  <r>
    <x v="4"/>
    <x v="23"/>
    <n v="6.4700519999999999"/>
    <x v="7"/>
  </r>
  <r>
    <x v="4"/>
    <x v="23"/>
    <n v="0.92441099999999998"/>
    <x v="3"/>
  </r>
  <r>
    <x v="4"/>
    <x v="23"/>
    <n v="16.636220000000002"/>
    <x v="6"/>
  </r>
  <r>
    <x v="4"/>
    <x v="24"/>
    <n v="12919.78"/>
    <x v="5"/>
  </r>
  <r>
    <x v="4"/>
    <x v="24"/>
    <n v="9807.482"/>
    <x v="0"/>
  </r>
  <r>
    <x v="4"/>
    <x v="24"/>
    <n v="9815.4249999999993"/>
    <x v="3"/>
  </r>
  <r>
    <x v="4"/>
    <x v="24"/>
    <n v="9967.8009999999995"/>
    <x v="1"/>
  </r>
  <r>
    <x v="4"/>
    <x v="24"/>
    <n v="12224.89"/>
    <x v="7"/>
  </r>
  <r>
    <x v="4"/>
    <x v="24"/>
    <n v="9771.2099999999991"/>
    <x v="2"/>
  </r>
  <r>
    <x v="4"/>
    <x v="24"/>
    <n v="11637.57"/>
    <x v="4"/>
  </r>
  <r>
    <x v="4"/>
    <x v="24"/>
    <n v="10561.06"/>
    <x v="6"/>
  </r>
  <r>
    <x v="5"/>
    <x v="0"/>
    <n v="121.0951"/>
    <x v="3"/>
  </r>
  <r>
    <x v="5"/>
    <x v="0"/>
    <n v="168.36269999999999"/>
    <x v="6"/>
  </r>
  <r>
    <x v="5"/>
    <x v="0"/>
    <n v="105.4746"/>
    <x v="7"/>
  </r>
  <r>
    <x v="5"/>
    <x v="0"/>
    <n v="112.8267"/>
    <x v="2"/>
  </r>
  <r>
    <x v="5"/>
    <x v="0"/>
    <n v="109.1785"/>
    <x v="5"/>
  </r>
  <r>
    <x v="5"/>
    <x v="0"/>
    <n v="117.4276"/>
    <x v="1"/>
  </r>
  <r>
    <x v="5"/>
    <x v="0"/>
    <n v="99.875770000000003"/>
    <x v="0"/>
  </r>
  <r>
    <x v="5"/>
    <x v="0"/>
    <n v="115.65860000000001"/>
    <x v="4"/>
  </r>
  <r>
    <x v="5"/>
    <x v="1"/>
    <n v="23234.65"/>
    <x v="7"/>
  </r>
  <r>
    <x v="5"/>
    <x v="1"/>
    <n v="21301.25"/>
    <x v="2"/>
  </r>
  <r>
    <x v="5"/>
    <x v="1"/>
    <n v="23254.01"/>
    <x v="4"/>
  </r>
  <r>
    <x v="5"/>
    <x v="1"/>
    <n v="22533.85"/>
    <x v="5"/>
  </r>
  <r>
    <x v="5"/>
    <x v="1"/>
    <n v="22914.48"/>
    <x v="3"/>
  </r>
  <r>
    <x v="5"/>
    <x v="1"/>
    <n v="22496.98"/>
    <x v="0"/>
  </r>
  <r>
    <x v="5"/>
    <x v="1"/>
    <n v="22633.25"/>
    <x v="6"/>
  </r>
  <r>
    <x v="5"/>
    <x v="1"/>
    <n v="23173.65"/>
    <x v="1"/>
  </r>
  <r>
    <x v="5"/>
    <x v="2"/>
    <n v="0.92836600000000002"/>
    <x v="0"/>
  </r>
  <r>
    <x v="5"/>
    <x v="2"/>
    <n v="1.857278"/>
    <x v="5"/>
  </r>
  <r>
    <x v="5"/>
    <x v="2"/>
    <n v="0.92836600000000002"/>
    <x v="1"/>
  </r>
  <r>
    <x v="5"/>
    <x v="2"/>
    <n v="1.857278"/>
    <x v="7"/>
  </r>
  <r>
    <x v="5"/>
    <x v="2"/>
    <n v="2.7858420000000002"/>
    <x v="4"/>
  </r>
  <r>
    <x v="5"/>
    <x v="4"/>
    <n v="13.87872"/>
    <x v="6"/>
  </r>
  <r>
    <x v="5"/>
    <x v="4"/>
    <n v="25.900680000000001"/>
    <x v="7"/>
  </r>
  <r>
    <x v="5"/>
    <x v="4"/>
    <n v="54.572850000000003"/>
    <x v="5"/>
  </r>
  <r>
    <x v="5"/>
    <x v="4"/>
    <n v="16.652539999999998"/>
    <x v="2"/>
  </r>
  <r>
    <x v="5"/>
    <x v="4"/>
    <n v="13.87763"/>
    <x v="4"/>
  </r>
  <r>
    <x v="5"/>
    <x v="4"/>
    <n v="8.3249630000000003"/>
    <x v="3"/>
  </r>
  <r>
    <x v="5"/>
    <x v="4"/>
    <n v="3.7001179999999998"/>
    <x v="1"/>
  </r>
  <r>
    <x v="5"/>
    <x v="4"/>
    <n v="8.3252330000000008"/>
    <x v="0"/>
  </r>
  <r>
    <x v="5"/>
    <x v="5"/>
    <n v="74.921760000000006"/>
    <x v="3"/>
  </r>
  <r>
    <x v="5"/>
    <x v="5"/>
    <n v="79.593819999999994"/>
    <x v="5"/>
  </r>
  <r>
    <x v="5"/>
    <x v="5"/>
    <n v="47.164990000000003"/>
    <x v="4"/>
  </r>
  <r>
    <x v="5"/>
    <x v="5"/>
    <n v="92.470280000000002"/>
    <x v="1"/>
  </r>
  <r>
    <x v="5"/>
    <x v="5"/>
    <n v="46.27552"/>
    <x v="7"/>
  </r>
  <r>
    <x v="5"/>
    <x v="5"/>
    <n v="79.527659999999997"/>
    <x v="0"/>
  </r>
  <r>
    <x v="5"/>
    <x v="5"/>
    <n v="70.281180000000006"/>
    <x v="2"/>
  </r>
  <r>
    <x v="5"/>
    <x v="5"/>
    <n v="43.471299999999999"/>
    <x v="6"/>
  </r>
  <r>
    <x v="5"/>
    <x v="6"/>
    <n v="16421.009999999998"/>
    <x v="5"/>
  </r>
  <r>
    <x v="5"/>
    <x v="6"/>
    <n v="17461.95"/>
    <x v="0"/>
  </r>
  <r>
    <x v="5"/>
    <x v="6"/>
    <n v="17277.11"/>
    <x v="3"/>
  </r>
  <r>
    <x v="5"/>
    <x v="6"/>
    <n v="18158.87"/>
    <x v="1"/>
  </r>
  <r>
    <x v="5"/>
    <x v="6"/>
    <n v="17674.02"/>
    <x v="6"/>
  </r>
  <r>
    <x v="5"/>
    <x v="6"/>
    <n v="15776.27"/>
    <x v="7"/>
  </r>
  <r>
    <x v="5"/>
    <x v="6"/>
    <n v="17973.68"/>
    <x v="4"/>
  </r>
  <r>
    <x v="5"/>
    <x v="6"/>
    <n v="17880.939999999999"/>
    <x v="2"/>
  </r>
  <r>
    <x v="5"/>
    <x v="7"/>
    <n v="18656.169999999998"/>
    <x v="6"/>
  </r>
  <r>
    <x v="5"/>
    <x v="7"/>
    <n v="17526.21"/>
    <x v="0"/>
  </r>
  <r>
    <x v="5"/>
    <x v="7"/>
    <n v="16218.41"/>
    <x v="7"/>
  </r>
  <r>
    <x v="5"/>
    <x v="7"/>
    <n v="18648.84"/>
    <x v="2"/>
  </r>
  <r>
    <x v="5"/>
    <x v="7"/>
    <n v="15282.76"/>
    <x v="5"/>
  </r>
  <r>
    <x v="5"/>
    <x v="7"/>
    <n v="16864.93"/>
    <x v="4"/>
  </r>
  <r>
    <x v="5"/>
    <x v="7"/>
    <n v="18977.349999999999"/>
    <x v="3"/>
  </r>
  <r>
    <x v="5"/>
    <x v="7"/>
    <n v="17903.72"/>
    <x v="1"/>
  </r>
  <r>
    <x v="5"/>
    <x v="8"/>
    <n v="4081.223"/>
    <x v="1"/>
  </r>
  <r>
    <x v="5"/>
    <x v="8"/>
    <n v="2832.4140000000002"/>
    <x v="7"/>
  </r>
  <r>
    <x v="5"/>
    <x v="8"/>
    <n v="2879.6320000000001"/>
    <x v="5"/>
  </r>
  <r>
    <x v="5"/>
    <x v="8"/>
    <n v="4454.8370000000004"/>
    <x v="3"/>
  </r>
  <r>
    <x v="5"/>
    <x v="8"/>
    <n v="4173.2070000000003"/>
    <x v="0"/>
  </r>
  <r>
    <x v="5"/>
    <x v="8"/>
    <n v="3011.9409999999998"/>
    <x v="4"/>
  </r>
  <r>
    <x v="5"/>
    <x v="8"/>
    <n v="3865.0419999999999"/>
    <x v="6"/>
  </r>
  <r>
    <x v="5"/>
    <x v="8"/>
    <n v="3659.0140000000001"/>
    <x v="2"/>
  </r>
  <r>
    <x v="5"/>
    <x v="9"/>
    <n v="25718.71"/>
    <x v="7"/>
  </r>
  <r>
    <x v="5"/>
    <x v="9"/>
    <n v="25367.46"/>
    <x v="3"/>
  </r>
  <r>
    <x v="5"/>
    <x v="9"/>
    <n v="24857.68"/>
    <x v="6"/>
  </r>
  <r>
    <x v="5"/>
    <x v="9"/>
    <n v="25520.34"/>
    <x v="5"/>
  </r>
  <r>
    <x v="5"/>
    <x v="9"/>
    <n v="25568.83"/>
    <x v="2"/>
  </r>
  <r>
    <x v="5"/>
    <x v="9"/>
    <n v="25735.87"/>
    <x v="1"/>
  </r>
  <r>
    <x v="5"/>
    <x v="9"/>
    <n v="25301.61"/>
    <x v="4"/>
  </r>
  <r>
    <x v="5"/>
    <x v="9"/>
    <n v="26525.42"/>
    <x v="0"/>
  </r>
  <r>
    <x v="5"/>
    <x v="10"/>
    <n v="124017.8"/>
    <x v="7"/>
  </r>
  <r>
    <x v="5"/>
    <x v="10"/>
    <n v="122842.4"/>
    <x v="1"/>
  </r>
  <r>
    <x v="5"/>
    <x v="10"/>
    <n v="123807"/>
    <x v="4"/>
  </r>
  <r>
    <x v="5"/>
    <x v="10"/>
    <n v="121375.6"/>
    <x v="2"/>
  </r>
  <r>
    <x v="5"/>
    <x v="10"/>
    <n v="122314.9"/>
    <x v="6"/>
  </r>
  <r>
    <x v="5"/>
    <x v="10"/>
    <n v="121974.5"/>
    <x v="0"/>
  </r>
  <r>
    <x v="5"/>
    <x v="10"/>
    <n v="123627.7"/>
    <x v="3"/>
  </r>
  <r>
    <x v="5"/>
    <x v="10"/>
    <n v="125218.9"/>
    <x v="5"/>
  </r>
  <r>
    <x v="5"/>
    <x v="11"/>
    <n v="1595.249"/>
    <x v="3"/>
  </r>
  <r>
    <x v="5"/>
    <x v="11"/>
    <n v="1581.3889999999999"/>
    <x v="0"/>
  </r>
  <r>
    <x v="5"/>
    <x v="11"/>
    <n v="1580.462"/>
    <x v="2"/>
  </r>
  <r>
    <x v="5"/>
    <x v="11"/>
    <n v="1595.241"/>
    <x v="1"/>
  </r>
  <r>
    <x v="5"/>
    <x v="11"/>
    <n v="1609.152"/>
    <x v="6"/>
  </r>
  <r>
    <x v="5"/>
    <x v="11"/>
    <n v="1595.27"/>
    <x v="7"/>
  </r>
  <r>
    <x v="5"/>
    <x v="11"/>
    <n v="1598.9929999999999"/>
    <x v="4"/>
  </r>
  <r>
    <x v="5"/>
    <x v="11"/>
    <n v="1574.921"/>
    <x v="5"/>
  </r>
  <r>
    <x v="5"/>
    <x v="12"/>
    <n v="6131.1120000000001"/>
    <x v="0"/>
  </r>
  <r>
    <x v="5"/>
    <x v="12"/>
    <n v="5321.5389999999998"/>
    <x v="7"/>
  </r>
  <r>
    <x v="5"/>
    <x v="12"/>
    <n v="6313.9350000000004"/>
    <x v="2"/>
  </r>
  <r>
    <x v="5"/>
    <x v="12"/>
    <n v="8717.1180000000004"/>
    <x v="4"/>
  </r>
  <r>
    <x v="5"/>
    <x v="12"/>
    <n v="7570.67"/>
    <x v="3"/>
  </r>
  <r>
    <x v="5"/>
    <x v="12"/>
    <n v="7378.5649999999996"/>
    <x v="1"/>
  </r>
  <r>
    <x v="5"/>
    <x v="12"/>
    <n v="4881.8829999999998"/>
    <x v="5"/>
  </r>
  <r>
    <x v="5"/>
    <x v="12"/>
    <n v="7575.65"/>
    <x v="6"/>
  </r>
  <r>
    <x v="5"/>
    <x v="13"/>
    <n v="55.540210000000002"/>
    <x v="6"/>
  </r>
  <r>
    <x v="5"/>
    <x v="13"/>
    <n v="41.678849999999997"/>
    <x v="7"/>
  </r>
  <r>
    <x v="5"/>
    <x v="13"/>
    <n v="76.830179999999999"/>
    <x v="0"/>
  </r>
  <r>
    <x v="5"/>
    <x v="13"/>
    <n v="57.431109999999997"/>
    <x v="2"/>
  </r>
  <r>
    <x v="5"/>
    <x v="13"/>
    <n v="42.60483"/>
    <x v="5"/>
  </r>
  <r>
    <x v="5"/>
    <x v="13"/>
    <n v="88.857879999999994"/>
    <x v="1"/>
  </r>
  <r>
    <x v="5"/>
    <x v="13"/>
    <n v="50.007449999999999"/>
    <x v="4"/>
  </r>
  <r>
    <x v="5"/>
    <x v="13"/>
    <n v="88.903850000000006"/>
    <x v="3"/>
  </r>
  <r>
    <x v="5"/>
    <x v="14"/>
    <n v="3.7042989999999998"/>
    <x v="6"/>
  </r>
  <r>
    <x v="5"/>
    <x v="14"/>
    <n v="10.17722"/>
    <x v="5"/>
  </r>
  <r>
    <x v="5"/>
    <x v="14"/>
    <n v="1.853507"/>
    <x v="0"/>
  </r>
  <r>
    <x v="5"/>
    <x v="14"/>
    <n v="5.5486079999999998"/>
    <x v="7"/>
  </r>
  <r>
    <x v="5"/>
    <x v="14"/>
    <n v="3.7082109999999999"/>
    <x v="3"/>
  </r>
  <r>
    <x v="5"/>
    <x v="14"/>
    <n v="0.92805300000000002"/>
    <x v="2"/>
  </r>
  <r>
    <x v="5"/>
    <x v="14"/>
    <n v="1.8503579999999999"/>
    <x v="4"/>
  </r>
  <r>
    <x v="5"/>
    <x v="14"/>
    <n v="3.706537"/>
    <x v="1"/>
  </r>
  <r>
    <x v="5"/>
    <x v="15"/>
    <n v="271.83969999999999"/>
    <x v="1"/>
  </r>
  <r>
    <x v="5"/>
    <x v="15"/>
    <n v="272.83600000000001"/>
    <x v="7"/>
  </r>
  <r>
    <x v="5"/>
    <x v="15"/>
    <n v="255.98509999999999"/>
    <x v="0"/>
  </r>
  <r>
    <x v="5"/>
    <x v="15"/>
    <n v="290.3999"/>
    <x v="2"/>
  </r>
  <r>
    <x v="5"/>
    <x v="15"/>
    <n v="206.0018"/>
    <x v="4"/>
  </r>
  <r>
    <x v="5"/>
    <x v="15"/>
    <n v="283.0335"/>
    <x v="5"/>
  </r>
  <r>
    <x v="5"/>
    <x v="15"/>
    <n v="226.37450000000001"/>
    <x v="6"/>
  </r>
  <r>
    <x v="5"/>
    <x v="15"/>
    <n v="366.53719999999998"/>
    <x v="3"/>
  </r>
  <r>
    <x v="5"/>
    <x v="16"/>
    <n v="222.8518"/>
    <x v="0"/>
  </r>
  <r>
    <x v="5"/>
    <x v="16"/>
    <n v="187.7979"/>
    <x v="3"/>
  </r>
  <r>
    <x v="5"/>
    <x v="16"/>
    <n v="84.189340000000001"/>
    <x v="6"/>
  </r>
  <r>
    <x v="5"/>
    <x v="16"/>
    <n v="96.178719999999998"/>
    <x v="7"/>
  </r>
  <r>
    <x v="5"/>
    <x v="16"/>
    <n v="98.051789999999997"/>
    <x v="4"/>
  </r>
  <r>
    <x v="5"/>
    <x v="16"/>
    <n v="174.803"/>
    <x v="1"/>
  </r>
  <r>
    <x v="5"/>
    <x v="16"/>
    <n v="168.27860000000001"/>
    <x v="2"/>
  </r>
  <r>
    <x v="5"/>
    <x v="16"/>
    <n v="95.258359999999996"/>
    <x v="5"/>
  </r>
  <r>
    <x v="5"/>
    <x v="17"/>
    <n v="1855.816"/>
    <x v="4"/>
  </r>
  <r>
    <x v="5"/>
    <x v="17"/>
    <n v="1883.7550000000001"/>
    <x v="0"/>
  </r>
  <r>
    <x v="5"/>
    <x v="17"/>
    <n v="1997.81"/>
    <x v="2"/>
  </r>
  <r>
    <x v="5"/>
    <x v="17"/>
    <n v="2352.9499999999998"/>
    <x v="7"/>
  </r>
  <r>
    <x v="5"/>
    <x v="17"/>
    <n v="2123.3229999999999"/>
    <x v="1"/>
  </r>
  <r>
    <x v="5"/>
    <x v="17"/>
    <n v="2006.1969999999999"/>
    <x v="3"/>
  </r>
  <r>
    <x v="5"/>
    <x v="17"/>
    <n v="2275.9490000000001"/>
    <x v="5"/>
  </r>
  <r>
    <x v="5"/>
    <x v="17"/>
    <n v="1799.1279999999999"/>
    <x v="6"/>
  </r>
  <r>
    <x v="5"/>
    <x v="18"/>
    <n v="563951.4"/>
    <x v="5"/>
  </r>
  <r>
    <x v="5"/>
    <x v="18"/>
    <n v="567648"/>
    <x v="2"/>
  </r>
  <r>
    <x v="5"/>
    <x v="18"/>
    <n v="562013.1"/>
    <x v="3"/>
  </r>
  <r>
    <x v="5"/>
    <x v="18"/>
    <n v="563020.6"/>
    <x v="4"/>
  </r>
  <r>
    <x v="5"/>
    <x v="18"/>
    <n v="565621"/>
    <x v="6"/>
  </r>
  <r>
    <x v="5"/>
    <x v="18"/>
    <n v="561953.9"/>
    <x v="7"/>
  </r>
  <r>
    <x v="5"/>
    <x v="18"/>
    <n v="564164.30000000005"/>
    <x v="0"/>
  </r>
  <r>
    <x v="5"/>
    <x v="18"/>
    <n v="561562.4"/>
    <x v="1"/>
  </r>
  <r>
    <x v="5"/>
    <x v="25"/>
    <n v="2.772923"/>
    <x v="5"/>
  </r>
  <r>
    <x v="5"/>
    <x v="25"/>
    <n v="5.5509919999999999"/>
    <x v="1"/>
  </r>
  <r>
    <x v="5"/>
    <x v="25"/>
    <n v="4.6220999999999997"/>
    <x v="3"/>
  </r>
  <r>
    <x v="5"/>
    <x v="25"/>
    <n v="0.924315"/>
    <x v="7"/>
  </r>
  <r>
    <x v="5"/>
    <x v="19"/>
    <n v="6418.2150000000001"/>
    <x v="6"/>
  </r>
  <r>
    <x v="5"/>
    <x v="19"/>
    <n v="6769.2280000000001"/>
    <x v="4"/>
  </r>
  <r>
    <x v="5"/>
    <x v="19"/>
    <n v="6353.7"/>
    <x v="3"/>
  </r>
  <r>
    <x v="5"/>
    <x v="19"/>
    <n v="7094.4849999999997"/>
    <x v="2"/>
  </r>
  <r>
    <x v="5"/>
    <x v="19"/>
    <n v="7812.7179999999998"/>
    <x v="7"/>
  </r>
  <r>
    <x v="5"/>
    <x v="19"/>
    <n v="7852.0450000000001"/>
    <x v="0"/>
  </r>
  <r>
    <x v="5"/>
    <x v="19"/>
    <n v="7362.6229999999996"/>
    <x v="1"/>
  </r>
  <r>
    <x v="5"/>
    <x v="19"/>
    <n v="7525.3459999999995"/>
    <x v="5"/>
  </r>
  <r>
    <x v="5"/>
    <x v="20"/>
    <n v="1311.069"/>
    <x v="4"/>
  </r>
  <r>
    <x v="5"/>
    <x v="20"/>
    <n v="1057.7560000000001"/>
    <x v="7"/>
  </r>
  <r>
    <x v="5"/>
    <x v="20"/>
    <n v="2253.8620000000001"/>
    <x v="3"/>
  </r>
  <r>
    <x v="5"/>
    <x v="20"/>
    <n v="2321.136"/>
    <x v="1"/>
  </r>
  <r>
    <x v="5"/>
    <x v="20"/>
    <n v="1420.953"/>
    <x v="6"/>
  </r>
  <r>
    <x v="5"/>
    <x v="20"/>
    <n v="2031.9880000000001"/>
    <x v="0"/>
  </r>
  <r>
    <x v="5"/>
    <x v="20"/>
    <n v="1577.954"/>
    <x v="2"/>
  </r>
  <r>
    <x v="5"/>
    <x v="20"/>
    <n v="944.88599999999997"/>
    <x v="5"/>
  </r>
  <r>
    <x v="5"/>
    <x v="21"/>
    <n v="608.56939999999997"/>
    <x v="4"/>
  </r>
  <r>
    <x v="5"/>
    <x v="21"/>
    <n v="603.88130000000001"/>
    <x v="7"/>
  </r>
  <r>
    <x v="5"/>
    <x v="21"/>
    <n v="629.89670000000001"/>
    <x v="2"/>
  </r>
  <r>
    <x v="5"/>
    <x v="21"/>
    <n v="558.05359999999996"/>
    <x v="1"/>
  </r>
  <r>
    <x v="5"/>
    <x v="21"/>
    <n v="437.87029999999999"/>
    <x v="3"/>
  </r>
  <r>
    <x v="5"/>
    <x v="21"/>
    <n v="584.61519999999996"/>
    <x v="6"/>
  </r>
  <r>
    <x v="5"/>
    <x v="21"/>
    <n v="592.8827"/>
    <x v="5"/>
  </r>
  <r>
    <x v="5"/>
    <x v="21"/>
    <n v="556.92409999999995"/>
    <x v="0"/>
  </r>
  <r>
    <x v="5"/>
    <x v="22"/>
    <n v="4.6310779999999996"/>
    <x v="7"/>
  </r>
  <r>
    <x v="5"/>
    <x v="22"/>
    <n v="0.92606100000000002"/>
    <x v="3"/>
  </r>
  <r>
    <x v="5"/>
    <x v="22"/>
    <n v="2.7738040000000002"/>
    <x v="6"/>
  </r>
  <r>
    <x v="5"/>
    <x v="22"/>
    <n v="8.3305710000000008"/>
    <x v="4"/>
  </r>
  <r>
    <x v="5"/>
    <x v="22"/>
    <n v="4.6257320000000002"/>
    <x v="5"/>
  </r>
  <r>
    <x v="5"/>
    <x v="22"/>
    <n v="0.92606100000000002"/>
    <x v="0"/>
  </r>
  <r>
    <x v="5"/>
    <x v="23"/>
    <n v="126.8505"/>
    <x v="6"/>
  </r>
  <r>
    <x v="5"/>
    <x v="23"/>
    <n v="16.668420000000001"/>
    <x v="7"/>
  </r>
  <r>
    <x v="5"/>
    <x v="23"/>
    <n v="26.838889999999999"/>
    <x v="1"/>
  </r>
  <r>
    <x v="5"/>
    <x v="23"/>
    <n v="75.003640000000004"/>
    <x v="2"/>
  </r>
  <r>
    <x v="5"/>
    <x v="23"/>
    <n v="38.89734"/>
    <x v="4"/>
  </r>
  <r>
    <x v="5"/>
    <x v="23"/>
    <n v="0.92258899999999999"/>
    <x v="3"/>
  </r>
  <r>
    <x v="5"/>
    <x v="23"/>
    <n v="18.52826"/>
    <x v="5"/>
  </r>
  <r>
    <x v="5"/>
    <x v="23"/>
    <n v="124.88160000000001"/>
    <x v="0"/>
  </r>
  <r>
    <x v="5"/>
    <x v="24"/>
    <n v="18942.990000000002"/>
    <x v="5"/>
  </r>
  <r>
    <x v="5"/>
    <x v="24"/>
    <n v="14571.74"/>
    <x v="4"/>
  </r>
  <r>
    <x v="5"/>
    <x v="24"/>
    <n v="13180.12"/>
    <x v="2"/>
  </r>
  <r>
    <x v="5"/>
    <x v="24"/>
    <n v="13494.04"/>
    <x v="6"/>
  </r>
  <r>
    <x v="5"/>
    <x v="24"/>
    <n v="13541.62"/>
    <x v="3"/>
  </r>
  <r>
    <x v="5"/>
    <x v="24"/>
    <n v="20134.72"/>
    <x v="7"/>
  </r>
  <r>
    <x v="5"/>
    <x v="24"/>
    <n v="14017.17"/>
    <x v="0"/>
  </r>
  <r>
    <x v="5"/>
    <x v="24"/>
    <n v="13665.68"/>
    <x v="1"/>
  </r>
  <r>
    <x v="6"/>
    <x v="0"/>
    <n v="64.11121"/>
    <x v="0"/>
  </r>
  <r>
    <x v="6"/>
    <x v="0"/>
    <n v="34.802120000000002"/>
    <x v="4"/>
  </r>
  <r>
    <x v="6"/>
    <x v="0"/>
    <n v="112.64400000000001"/>
    <x v="6"/>
  </r>
  <r>
    <x v="6"/>
    <x v="0"/>
    <n v="33.88391"/>
    <x v="7"/>
  </r>
  <r>
    <x v="6"/>
    <x v="0"/>
    <n v="43.06512"/>
    <x v="2"/>
  </r>
  <r>
    <x v="6"/>
    <x v="0"/>
    <n v="70.594980000000007"/>
    <x v="1"/>
  </r>
  <r>
    <x v="6"/>
    <x v="0"/>
    <n v="50.37039"/>
    <x v="5"/>
  </r>
  <r>
    <x v="6"/>
    <x v="0"/>
    <n v="110.8368"/>
    <x v="3"/>
  </r>
  <r>
    <x v="6"/>
    <x v="1"/>
    <n v="241275.8"/>
    <x v="2"/>
  </r>
  <r>
    <x v="6"/>
    <x v="1"/>
    <n v="223435.1"/>
    <x v="7"/>
  </r>
  <r>
    <x v="6"/>
    <x v="1"/>
    <n v="235295.7"/>
    <x v="6"/>
  </r>
  <r>
    <x v="6"/>
    <x v="1"/>
    <n v="245247.3"/>
    <x v="0"/>
  </r>
  <r>
    <x v="6"/>
    <x v="1"/>
    <n v="240168"/>
    <x v="1"/>
  </r>
  <r>
    <x v="6"/>
    <x v="1"/>
    <n v="225317.8"/>
    <x v="3"/>
  </r>
  <r>
    <x v="6"/>
    <x v="1"/>
    <n v="221980.2"/>
    <x v="5"/>
  </r>
  <r>
    <x v="6"/>
    <x v="1"/>
    <n v="224351.6"/>
    <x v="4"/>
  </r>
  <r>
    <x v="6"/>
    <x v="2"/>
    <n v="2.746766"/>
    <x v="5"/>
  </r>
  <r>
    <x v="6"/>
    <x v="2"/>
    <n v="1.8288500000000001"/>
    <x v="4"/>
  </r>
  <r>
    <x v="6"/>
    <x v="2"/>
    <n v="0.91498199999999996"/>
    <x v="1"/>
  </r>
  <r>
    <x v="6"/>
    <x v="2"/>
    <n v="2.7439"/>
    <x v="0"/>
  </r>
  <r>
    <x v="6"/>
    <x v="2"/>
    <n v="2.7483140000000001"/>
    <x v="2"/>
  </r>
  <r>
    <x v="6"/>
    <x v="2"/>
    <n v="2.7486809999999999"/>
    <x v="6"/>
  </r>
  <r>
    <x v="6"/>
    <x v="2"/>
    <n v="2.746766"/>
    <x v="7"/>
  </r>
  <r>
    <x v="6"/>
    <x v="2"/>
    <n v="3.6683560000000002"/>
    <x v="3"/>
  </r>
  <r>
    <x v="6"/>
    <x v="3"/>
    <n v="9.1616099999999996"/>
    <x v="5"/>
  </r>
  <r>
    <x v="6"/>
    <x v="3"/>
    <n v="57.7273"/>
    <x v="1"/>
  </r>
  <r>
    <x v="6"/>
    <x v="3"/>
    <n v="16.485150000000001"/>
    <x v="7"/>
  </r>
  <r>
    <x v="6"/>
    <x v="3"/>
    <n v="4.5746609999999999"/>
    <x v="6"/>
  </r>
  <r>
    <x v="6"/>
    <x v="3"/>
    <n v="28.40146"/>
    <x v="0"/>
  </r>
  <r>
    <x v="6"/>
    <x v="3"/>
    <n v="3.667732"/>
    <x v="3"/>
  </r>
  <r>
    <x v="6"/>
    <x v="3"/>
    <n v="19.239239999999999"/>
    <x v="2"/>
  </r>
  <r>
    <x v="6"/>
    <x v="3"/>
    <n v="9.15442"/>
    <x v="4"/>
  </r>
  <r>
    <x v="6"/>
    <x v="5"/>
    <n v="2.7488190000000001"/>
    <x v="5"/>
  </r>
  <r>
    <x v="6"/>
    <x v="5"/>
    <n v="10.0777"/>
    <x v="1"/>
  </r>
  <r>
    <x v="6"/>
    <x v="5"/>
    <n v="9.1623470000000005"/>
    <x v="3"/>
  </r>
  <r>
    <x v="6"/>
    <x v="5"/>
    <n v="4.5820449999999999"/>
    <x v="7"/>
  </r>
  <r>
    <x v="6"/>
    <x v="5"/>
    <n v="1.8327800000000001"/>
    <x v="4"/>
  </r>
  <r>
    <x v="6"/>
    <x v="5"/>
    <n v="5.4982189999999997"/>
    <x v="2"/>
  </r>
  <r>
    <x v="6"/>
    <x v="5"/>
    <n v="10.99926"/>
    <x v="0"/>
  </r>
  <r>
    <x v="6"/>
    <x v="5"/>
    <n v="2.7496900000000002"/>
    <x v="6"/>
  </r>
  <r>
    <x v="6"/>
    <x v="6"/>
    <n v="3345.4920000000002"/>
    <x v="1"/>
  </r>
  <r>
    <x v="6"/>
    <x v="6"/>
    <n v="2566.9229999999998"/>
    <x v="6"/>
  </r>
  <r>
    <x v="6"/>
    <x v="6"/>
    <n v="1222.596"/>
    <x v="7"/>
  </r>
  <r>
    <x v="6"/>
    <x v="6"/>
    <n v="2963.3090000000002"/>
    <x v="0"/>
  </r>
  <r>
    <x v="6"/>
    <x v="6"/>
    <n v="1668.117"/>
    <x v="5"/>
  </r>
  <r>
    <x v="6"/>
    <x v="6"/>
    <n v="2500.5619999999999"/>
    <x v="2"/>
  </r>
  <r>
    <x v="6"/>
    <x v="6"/>
    <n v="3773.5250000000001"/>
    <x v="3"/>
  </r>
  <r>
    <x v="6"/>
    <x v="6"/>
    <n v="1597.3420000000001"/>
    <x v="4"/>
  </r>
  <r>
    <x v="6"/>
    <x v="7"/>
    <n v="132.7647"/>
    <x v="0"/>
  </r>
  <r>
    <x v="6"/>
    <x v="7"/>
    <n v="119.9419"/>
    <x v="2"/>
  </r>
  <r>
    <x v="6"/>
    <x v="7"/>
    <n v="123.6099"/>
    <x v="7"/>
  </r>
  <r>
    <x v="6"/>
    <x v="7"/>
    <n v="118.1233"/>
    <x v="5"/>
  </r>
  <r>
    <x v="6"/>
    <x v="7"/>
    <n v="153.79859999999999"/>
    <x v="1"/>
  </r>
  <r>
    <x v="6"/>
    <x v="7"/>
    <n v="122.6639"/>
    <x v="6"/>
  </r>
  <r>
    <x v="6"/>
    <x v="7"/>
    <n v="225.18950000000001"/>
    <x v="3"/>
  </r>
  <r>
    <x v="6"/>
    <x v="7"/>
    <n v="135.5042"/>
    <x v="4"/>
  </r>
  <r>
    <x v="6"/>
    <x v="8"/>
    <n v="465.69009999999997"/>
    <x v="5"/>
  </r>
  <r>
    <x v="6"/>
    <x v="8"/>
    <n v="493.1814"/>
    <x v="2"/>
  </r>
  <r>
    <x v="6"/>
    <x v="8"/>
    <n v="615.94479999999999"/>
    <x v="1"/>
  </r>
  <r>
    <x v="6"/>
    <x v="8"/>
    <n v="610.50279999999998"/>
    <x v="3"/>
  </r>
  <r>
    <x v="6"/>
    <x v="8"/>
    <n v="462.04730000000001"/>
    <x v="4"/>
  </r>
  <r>
    <x v="6"/>
    <x v="8"/>
    <n v="459.27659999999997"/>
    <x v="7"/>
  </r>
  <r>
    <x v="6"/>
    <x v="8"/>
    <n v="506.00119999999998"/>
    <x v="6"/>
  </r>
  <r>
    <x v="6"/>
    <x v="8"/>
    <n v="519.73559999999998"/>
    <x v="0"/>
  </r>
  <r>
    <x v="6"/>
    <x v="9"/>
    <n v="4081.0050000000001"/>
    <x v="4"/>
  </r>
  <r>
    <x v="6"/>
    <x v="9"/>
    <n v="4564.7"/>
    <x v="6"/>
  </r>
  <r>
    <x v="6"/>
    <x v="9"/>
    <n v="3824.5590000000002"/>
    <x v="1"/>
  </r>
  <r>
    <x v="6"/>
    <x v="9"/>
    <n v="3722.7689999999998"/>
    <x v="3"/>
  </r>
  <r>
    <x v="6"/>
    <x v="9"/>
    <n v="3806.1950000000002"/>
    <x v="0"/>
  </r>
  <r>
    <x v="6"/>
    <x v="9"/>
    <n v="4097.5919999999996"/>
    <x v="2"/>
  </r>
  <r>
    <x v="6"/>
    <x v="9"/>
    <n v="4041.6060000000002"/>
    <x v="7"/>
  </r>
  <r>
    <x v="6"/>
    <x v="9"/>
    <n v="4092.8510000000001"/>
    <x v="5"/>
  </r>
  <r>
    <x v="6"/>
    <x v="10"/>
    <n v="42726.68"/>
    <x v="7"/>
  </r>
  <r>
    <x v="6"/>
    <x v="10"/>
    <n v="38586.21"/>
    <x v="1"/>
  </r>
  <r>
    <x v="6"/>
    <x v="10"/>
    <n v="41319.56"/>
    <x v="4"/>
  </r>
  <r>
    <x v="6"/>
    <x v="10"/>
    <n v="38319.01"/>
    <x v="2"/>
  </r>
  <r>
    <x v="6"/>
    <x v="10"/>
    <n v="38825.49"/>
    <x v="0"/>
  </r>
  <r>
    <x v="6"/>
    <x v="10"/>
    <n v="39698.44"/>
    <x v="6"/>
  </r>
  <r>
    <x v="6"/>
    <x v="10"/>
    <n v="39714.49"/>
    <x v="3"/>
  </r>
  <r>
    <x v="6"/>
    <x v="10"/>
    <n v="43426.14"/>
    <x v="5"/>
  </r>
  <r>
    <x v="6"/>
    <x v="12"/>
    <n v="3355.7689999999998"/>
    <x v="3"/>
  </r>
  <r>
    <x v="6"/>
    <x v="12"/>
    <n v="3456.0030000000002"/>
    <x v="5"/>
  </r>
  <r>
    <x v="6"/>
    <x v="12"/>
    <n v="3571.9029999999998"/>
    <x v="6"/>
  </r>
  <r>
    <x v="6"/>
    <x v="12"/>
    <n v="3601.5459999999998"/>
    <x v="0"/>
  </r>
  <r>
    <x v="6"/>
    <x v="12"/>
    <n v="3257.761"/>
    <x v="1"/>
  </r>
  <r>
    <x v="6"/>
    <x v="12"/>
    <n v="3110.6779999999999"/>
    <x v="2"/>
  </r>
  <r>
    <x v="6"/>
    <x v="12"/>
    <n v="4499.5559999999996"/>
    <x v="4"/>
  </r>
  <r>
    <x v="6"/>
    <x v="12"/>
    <n v="3613.0129999999999"/>
    <x v="7"/>
  </r>
  <r>
    <x v="6"/>
    <x v="13"/>
    <n v="218.17959999999999"/>
    <x v="0"/>
  </r>
  <r>
    <x v="6"/>
    <x v="13"/>
    <n v="239.273"/>
    <x v="1"/>
  </r>
  <r>
    <x v="6"/>
    <x v="13"/>
    <n v="250.18129999999999"/>
    <x v="6"/>
  </r>
  <r>
    <x v="6"/>
    <x v="13"/>
    <n v="236.49420000000001"/>
    <x v="2"/>
  </r>
  <r>
    <x v="6"/>
    <x v="13"/>
    <n v="274.95589999999999"/>
    <x v="4"/>
  </r>
  <r>
    <x v="6"/>
    <x v="13"/>
    <n v="289.589"/>
    <x v="7"/>
  </r>
  <r>
    <x v="6"/>
    <x v="13"/>
    <n v="283.16070000000002"/>
    <x v="5"/>
  </r>
  <r>
    <x v="6"/>
    <x v="13"/>
    <n v="248.4357"/>
    <x v="3"/>
  </r>
  <r>
    <x v="6"/>
    <x v="14"/>
    <n v="0.91568499999999997"/>
    <x v="2"/>
  </r>
  <r>
    <x v="6"/>
    <x v="14"/>
    <n v="1.8306819999999999"/>
    <x v="6"/>
  </r>
  <r>
    <x v="6"/>
    <x v="14"/>
    <n v="0.91589799999999999"/>
    <x v="3"/>
  </r>
  <r>
    <x v="6"/>
    <x v="14"/>
    <n v="0.91499600000000003"/>
    <x v="7"/>
  </r>
  <r>
    <x v="6"/>
    <x v="14"/>
    <n v="1.8295889999999999"/>
    <x v="5"/>
  </r>
  <r>
    <x v="6"/>
    <x v="14"/>
    <n v="0.91499600000000003"/>
    <x v="4"/>
  </r>
  <r>
    <x v="6"/>
    <x v="15"/>
    <n v="1321.4559999999999"/>
    <x v="4"/>
  </r>
  <r>
    <x v="6"/>
    <x v="15"/>
    <n v="954.29570000000001"/>
    <x v="6"/>
  </r>
  <r>
    <x v="6"/>
    <x v="15"/>
    <n v="685.78700000000003"/>
    <x v="0"/>
  </r>
  <r>
    <x v="6"/>
    <x v="15"/>
    <n v="743.66030000000001"/>
    <x v="2"/>
  </r>
  <r>
    <x v="6"/>
    <x v="15"/>
    <n v="843.3329"/>
    <x v="1"/>
  </r>
  <r>
    <x v="6"/>
    <x v="15"/>
    <n v="1295.7270000000001"/>
    <x v="5"/>
  </r>
  <r>
    <x v="6"/>
    <x v="15"/>
    <n v="1227.1120000000001"/>
    <x v="3"/>
  </r>
  <r>
    <x v="6"/>
    <x v="15"/>
    <n v="1291.0889999999999"/>
    <x v="7"/>
  </r>
  <r>
    <x v="6"/>
    <x v="16"/>
    <n v="307.81819999999999"/>
    <x v="6"/>
  </r>
  <r>
    <x v="6"/>
    <x v="16"/>
    <n v="412.20859999999999"/>
    <x v="7"/>
  </r>
  <r>
    <x v="6"/>
    <x v="16"/>
    <n v="455.28140000000002"/>
    <x v="5"/>
  </r>
  <r>
    <x v="6"/>
    <x v="16"/>
    <n v="1187.5920000000001"/>
    <x v="3"/>
  </r>
  <r>
    <x v="6"/>
    <x v="16"/>
    <n v="480.95080000000002"/>
    <x v="4"/>
  </r>
  <r>
    <x v="6"/>
    <x v="16"/>
    <n v="143.8049"/>
    <x v="2"/>
  </r>
  <r>
    <x v="6"/>
    <x v="16"/>
    <n v="324.20519999999999"/>
    <x v="1"/>
  </r>
  <r>
    <x v="6"/>
    <x v="16"/>
    <n v="182.26669999999999"/>
    <x v="0"/>
  </r>
  <r>
    <x v="6"/>
    <x v="17"/>
    <n v="6447.4269999999997"/>
    <x v="6"/>
  </r>
  <r>
    <x v="6"/>
    <x v="17"/>
    <n v="5168.2960000000003"/>
    <x v="1"/>
  </r>
  <r>
    <x v="6"/>
    <x v="17"/>
    <n v="6580.2669999999998"/>
    <x v="5"/>
  </r>
  <r>
    <x v="6"/>
    <x v="17"/>
    <n v="5842.7280000000001"/>
    <x v="2"/>
  </r>
  <r>
    <x v="6"/>
    <x v="17"/>
    <n v="6615.9530000000004"/>
    <x v="7"/>
  </r>
  <r>
    <x v="6"/>
    <x v="17"/>
    <n v="7009.2330000000002"/>
    <x v="4"/>
  </r>
  <r>
    <x v="6"/>
    <x v="17"/>
    <n v="5248.1559999999999"/>
    <x v="0"/>
  </r>
  <r>
    <x v="6"/>
    <x v="17"/>
    <n v="6497.0420000000004"/>
    <x v="3"/>
  </r>
  <r>
    <x v="6"/>
    <x v="18"/>
    <n v="120508.5"/>
    <x v="1"/>
  </r>
  <r>
    <x v="6"/>
    <x v="18"/>
    <n v="119541.8"/>
    <x v="2"/>
  </r>
  <r>
    <x v="6"/>
    <x v="18"/>
    <n v="125652.4"/>
    <x v="7"/>
  </r>
  <r>
    <x v="6"/>
    <x v="18"/>
    <n v="126887"/>
    <x v="4"/>
  </r>
  <r>
    <x v="6"/>
    <x v="18"/>
    <n v="125008.1"/>
    <x v="3"/>
  </r>
  <r>
    <x v="6"/>
    <x v="18"/>
    <n v="117724"/>
    <x v="0"/>
  </r>
  <r>
    <x v="6"/>
    <x v="18"/>
    <n v="126792.9"/>
    <x v="5"/>
  </r>
  <r>
    <x v="6"/>
    <x v="18"/>
    <n v="123394.1"/>
    <x v="6"/>
  </r>
  <r>
    <x v="6"/>
    <x v="19"/>
    <n v="99837.31"/>
    <x v="1"/>
  </r>
  <r>
    <x v="6"/>
    <x v="19"/>
    <n v="106247.7"/>
    <x v="3"/>
  </r>
  <r>
    <x v="6"/>
    <x v="19"/>
    <n v="102977.60000000001"/>
    <x v="4"/>
  </r>
  <r>
    <x v="6"/>
    <x v="19"/>
    <n v="97326.85"/>
    <x v="0"/>
  </r>
  <r>
    <x v="6"/>
    <x v="19"/>
    <n v="99128.25"/>
    <x v="2"/>
  </r>
  <r>
    <x v="6"/>
    <x v="19"/>
    <n v="104913.60000000001"/>
    <x v="7"/>
  </r>
  <r>
    <x v="6"/>
    <x v="19"/>
    <n v="98396.61"/>
    <x v="6"/>
  </r>
  <r>
    <x v="6"/>
    <x v="19"/>
    <n v="105090.5"/>
    <x v="5"/>
  </r>
  <r>
    <x v="6"/>
    <x v="20"/>
    <n v="117.2308"/>
    <x v="3"/>
  </r>
  <r>
    <x v="6"/>
    <x v="20"/>
    <n v="62.293210000000002"/>
    <x v="5"/>
  </r>
  <r>
    <x v="6"/>
    <x v="20"/>
    <n v="64.110029999999995"/>
    <x v="1"/>
  </r>
  <r>
    <x v="6"/>
    <x v="20"/>
    <n v="65.065460000000002"/>
    <x v="7"/>
  </r>
  <r>
    <x v="6"/>
    <x v="20"/>
    <n v="122.7294"/>
    <x v="0"/>
  </r>
  <r>
    <x v="6"/>
    <x v="20"/>
    <n v="70.555310000000006"/>
    <x v="2"/>
  </r>
  <r>
    <x v="6"/>
    <x v="20"/>
    <n v="62.303660000000001"/>
    <x v="6"/>
  </r>
  <r>
    <x v="6"/>
    <x v="20"/>
    <n v="83.393820000000005"/>
    <x v="4"/>
  </r>
  <r>
    <x v="6"/>
    <x v="23"/>
    <n v="9.1534980000000008"/>
    <x v="5"/>
  </r>
  <r>
    <x v="6"/>
    <x v="23"/>
    <n v="1.831391"/>
    <x v="2"/>
  </r>
  <r>
    <x v="6"/>
    <x v="23"/>
    <n v="5.4880760000000004"/>
    <x v="7"/>
  </r>
  <r>
    <x v="6"/>
    <x v="23"/>
    <n v="17.413070000000001"/>
    <x v="6"/>
  </r>
  <r>
    <x v="6"/>
    <x v="23"/>
    <n v="0.91696699999999998"/>
    <x v="1"/>
  </r>
  <r>
    <x v="6"/>
    <x v="23"/>
    <n v="0.91542199999999996"/>
    <x v="0"/>
  </r>
  <r>
    <x v="6"/>
    <x v="23"/>
    <n v="3.6628759999999998"/>
    <x v="4"/>
  </r>
  <r>
    <x v="6"/>
    <x v="24"/>
    <n v="6353.4889999999996"/>
    <x v="2"/>
  </r>
  <r>
    <x v="6"/>
    <x v="24"/>
    <n v="4973.8410000000003"/>
    <x v="1"/>
  </r>
  <r>
    <x v="6"/>
    <x v="24"/>
    <n v="5769.7759999999998"/>
    <x v="6"/>
  </r>
  <r>
    <x v="6"/>
    <x v="24"/>
    <n v="4669.2939999999999"/>
    <x v="3"/>
  </r>
  <r>
    <x v="6"/>
    <x v="24"/>
    <n v="7124.9359999999997"/>
    <x v="7"/>
  </r>
  <r>
    <x v="6"/>
    <x v="24"/>
    <n v="5339.4059999999999"/>
    <x v="0"/>
  </r>
  <r>
    <x v="6"/>
    <x v="24"/>
    <n v="6517.5519999999997"/>
    <x v="4"/>
  </r>
  <r>
    <x v="6"/>
    <x v="24"/>
    <n v="6207.5060000000003"/>
    <x v="5"/>
  </r>
  <r>
    <x v="7"/>
    <x v="0"/>
    <n v="15.56976"/>
    <x v="4"/>
  </r>
  <r>
    <x v="7"/>
    <x v="0"/>
    <n v="34.795549999999999"/>
    <x v="1"/>
  </r>
  <r>
    <x v="7"/>
    <x v="0"/>
    <n v="35.705779999999997"/>
    <x v="0"/>
  </r>
  <r>
    <x v="7"/>
    <x v="0"/>
    <n v="29.30668"/>
    <x v="5"/>
  </r>
  <r>
    <x v="7"/>
    <x v="0"/>
    <n v="31.13044"/>
    <x v="2"/>
  </r>
  <r>
    <x v="7"/>
    <x v="0"/>
    <n v="37.543289999999999"/>
    <x v="3"/>
  </r>
  <r>
    <x v="7"/>
    <x v="0"/>
    <n v="16.48124"/>
    <x v="6"/>
  </r>
  <r>
    <x v="7"/>
    <x v="0"/>
    <n v="24.724409999999999"/>
    <x v="7"/>
  </r>
  <r>
    <x v="7"/>
    <x v="1"/>
    <n v="22042.49"/>
    <x v="5"/>
  </r>
  <r>
    <x v="7"/>
    <x v="1"/>
    <n v="28251.41"/>
    <x v="6"/>
  </r>
  <r>
    <x v="7"/>
    <x v="1"/>
    <n v="24480.639999999999"/>
    <x v="4"/>
  </r>
  <r>
    <x v="7"/>
    <x v="1"/>
    <n v="31877.43"/>
    <x v="0"/>
  </r>
  <r>
    <x v="7"/>
    <x v="1"/>
    <n v="22169.7"/>
    <x v="7"/>
  </r>
  <r>
    <x v="7"/>
    <x v="1"/>
    <n v="33949.839999999997"/>
    <x v="3"/>
  </r>
  <r>
    <x v="7"/>
    <x v="1"/>
    <n v="30573.77"/>
    <x v="2"/>
  </r>
  <r>
    <x v="7"/>
    <x v="1"/>
    <n v="33834.36"/>
    <x v="1"/>
  </r>
  <r>
    <x v="7"/>
    <x v="2"/>
    <n v="1.8307310000000001"/>
    <x v="1"/>
  </r>
  <r>
    <x v="7"/>
    <x v="2"/>
    <n v="6.4087480000000001"/>
    <x v="4"/>
  </r>
  <r>
    <x v="7"/>
    <x v="2"/>
    <n v="1.8307310000000001"/>
    <x v="0"/>
  </r>
  <r>
    <x v="7"/>
    <x v="2"/>
    <n v="5.4927590000000004"/>
    <x v="5"/>
  </r>
  <r>
    <x v="7"/>
    <x v="2"/>
    <n v="4.5787139999999997"/>
    <x v="2"/>
  </r>
  <r>
    <x v="7"/>
    <x v="2"/>
    <n v="3.6626150000000002"/>
    <x v="6"/>
  </r>
  <r>
    <x v="7"/>
    <x v="2"/>
    <n v="3.6630289999999999"/>
    <x v="3"/>
  </r>
  <r>
    <x v="7"/>
    <x v="2"/>
    <n v="5.4927590000000004"/>
    <x v="7"/>
  </r>
  <r>
    <x v="7"/>
    <x v="5"/>
    <n v="249.79259999999999"/>
    <x v="1"/>
  </r>
  <r>
    <x v="7"/>
    <x v="5"/>
    <n v="213.21299999999999"/>
    <x v="3"/>
  </r>
  <r>
    <x v="7"/>
    <x v="5"/>
    <n v="87.869200000000006"/>
    <x v="7"/>
  </r>
  <r>
    <x v="7"/>
    <x v="5"/>
    <n v="105.24590000000001"/>
    <x v="0"/>
  </r>
  <r>
    <x v="7"/>
    <x v="5"/>
    <n v="122.652"/>
    <x v="5"/>
  </r>
  <r>
    <x v="7"/>
    <x v="5"/>
    <n v="72.300349999999995"/>
    <x v="6"/>
  </r>
  <r>
    <x v="7"/>
    <x v="5"/>
    <n v="74.129099999999994"/>
    <x v="2"/>
  </r>
  <r>
    <x v="7"/>
    <x v="5"/>
    <n v="86.025319999999994"/>
    <x v="4"/>
  </r>
  <r>
    <x v="7"/>
    <x v="6"/>
    <n v="369.03550000000001"/>
    <x v="6"/>
  </r>
  <r>
    <x v="7"/>
    <x v="6"/>
    <n v="345.27870000000001"/>
    <x v="3"/>
  </r>
  <r>
    <x v="7"/>
    <x v="6"/>
    <n v="309.50659999999999"/>
    <x v="0"/>
  </r>
  <r>
    <x v="7"/>
    <x v="6"/>
    <n v="137.35560000000001"/>
    <x v="7"/>
  </r>
  <r>
    <x v="7"/>
    <x v="6"/>
    <n v="109.87739999999999"/>
    <x v="5"/>
  </r>
  <r>
    <x v="7"/>
    <x v="6"/>
    <n v="193.23"/>
    <x v="4"/>
  </r>
  <r>
    <x v="7"/>
    <x v="6"/>
    <n v="379.11739999999998"/>
    <x v="1"/>
  </r>
  <r>
    <x v="7"/>
    <x v="6"/>
    <n v="418.49239999999998"/>
    <x v="2"/>
  </r>
  <r>
    <x v="7"/>
    <x v="7"/>
    <n v="23.808610000000002"/>
    <x v="5"/>
  </r>
  <r>
    <x v="7"/>
    <x v="7"/>
    <n v="25.637709999999998"/>
    <x v="6"/>
  </r>
  <r>
    <x v="7"/>
    <x v="7"/>
    <n v="9.1561859999999999"/>
    <x v="0"/>
  </r>
  <r>
    <x v="7"/>
    <x v="7"/>
    <n v="14.64804"/>
    <x v="3"/>
  </r>
  <r>
    <x v="7"/>
    <x v="7"/>
    <n v="9.1558299999999999"/>
    <x v="2"/>
  </r>
  <r>
    <x v="7"/>
    <x v="7"/>
    <n v="18.311350000000001"/>
    <x v="1"/>
  </r>
  <r>
    <x v="7"/>
    <x v="7"/>
    <n v="17.39892"/>
    <x v="7"/>
  </r>
  <r>
    <x v="7"/>
    <x v="7"/>
    <n v="21.055990000000001"/>
    <x v="4"/>
  </r>
  <r>
    <x v="7"/>
    <x v="8"/>
    <n v="1008.8339999999999"/>
    <x v="0"/>
  </r>
  <r>
    <x v="7"/>
    <x v="8"/>
    <n v="1098.5419999999999"/>
    <x v="6"/>
  </r>
  <r>
    <x v="7"/>
    <x v="8"/>
    <n v="1051.8630000000001"/>
    <x v="4"/>
  </r>
  <r>
    <x v="7"/>
    <x v="8"/>
    <n v="1064.711"/>
    <x v="7"/>
  </r>
  <r>
    <x v="7"/>
    <x v="8"/>
    <n v="1093.9559999999999"/>
    <x v="1"/>
  </r>
  <r>
    <x v="7"/>
    <x v="8"/>
    <n v="1062.8810000000001"/>
    <x v="5"/>
  </r>
  <r>
    <x v="7"/>
    <x v="8"/>
    <n v="1006.071"/>
    <x v="2"/>
  </r>
  <r>
    <x v="7"/>
    <x v="8"/>
    <n v="1283.415"/>
    <x v="3"/>
  </r>
  <r>
    <x v="7"/>
    <x v="9"/>
    <n v="13347.81"/>
    <x v="1"/>
  </r>
  <r>
    <x v="7"/>
    <x v="9"/>
    <n v="13109.72"/>
    <x v="3"/>
  </r>
  <r>
    <x v="7"/>
    <x v="9"/>
    <n v="14115.14"/>
    <x v="4"/>
  </r>
  <r>
    <x v="7"/>
    <x v="9"/>
    <n v="14029.11"/>
    <x v="7"/>
  </r>
  <r>
    <x v="7"/>
    <x v="9"/>
    <n v="14204.05"/>
    <x v="5"/>
  </r>
  <r>
    <x v="7"/>
    <x v="9"/>
    <n v="13564.96"/>
    <x v="2"/>
  </r>
  <r>
    <x v="7"/>
    <x v="9"/>
    <n v="13699.38"/>
    <x v="0"/>
  </r>
  <r>
    <x v="7"/>
    <x v="9"/>
    <n v="14046.62"/>
    <x v="6"/>
  </r>
  <r>
    <x v="7"/>
    <x v="10"/>
    <n v="80123.87"/>
    <x v="1"/>
  </r>
  <r>
    <x v="7"/>
    <x v="10"/>
    <n v="84712.23"/>
    <x v="4"/>
  </r>
  <r>
    <x v="7"/>
    <x v="10"/>
    <n v="85183.45"/>
    <x v="7"/>
  </r>
  <r>
    <x v="7"/>
    <x v="10"/>
    <n v="84843.04"/>
    <x v="5"/>
  </r>
  <r>
    <x v="7"/>
    <x v="10"/>
    <n v="82513.73"/>
    <x v="6"/>
  </r>
  <r>
    <x v="7"/>
    <x v="10"/>
    <n v="81222.11"/>
    <x v="2"/>
  </r>
  <r>
    <x v="7"/>
    <x v="10"/>
    <n v="81221.98"/>
    <x v="0"/>
  </r>
  <r>
    <x v="7"/>
    <x v="10"/>
    <n v="81063.06"/>
    <x v="3"/>
  </r>
  <r>
    <x v="7"/>
    <x v="12"/>
    <n v="170.3416"/>
    <x v="4"/>
  </r>
  <r>
    <x v="7"/>
    <x v="12"/>
    <n v="74.191500000000005"/>
    <x v="0"/>
  </r>
  <r>
    <x v="7"/>
    <x v="12"/>
    <n v="52.217140000000001"/>
    <x v="5"/>
  </r>
  <r>
    <x v="7"/>
    <x v="12"/>
    <n v="104.4212"/>
    <x v="2"/>
  </r>
  <r>
    <x v="7"/>
    <x v="12"/>
    <n v="119.9892"/>
    <x v="6"/>
  </r>
  <r>
    <x v="7"/>
    <x v="12"/>
    <n v="78.770579999999995"/>
    <x v="7"/>
  </r>
  <r>
    <x v="7"/>
    <x v="12"/>
    <n v="38.471969999999999"/>
    <x v="3"/>
  </r>
  <r>
    <x v="7"/>
    <x v="12"/>
    <n v="41.218249999999998"/>
    <x v="1"/>
  </r>
  <r>
    <x v="7"/>
    <x v="13"/>
    <n v="16.47777"/>
    <x v="6"/>
  </r>
  <r>
    <x v="7"/>
    <x v="13"/>
    <n v="21.96856"/>
    <x v="7"/>
  </r>
  <r>
    <x v="7"/>
    <x v="13"/>
    <n v="11.89964"/>
    <x v="0"/>
  </r>
  <r>
    <x v="7"/>
    <x v="13"/>
    <n v="22.888210000000001"/>
    <x v="4"/>
  </r>
  <r>
    <x v="7"/>
    <x v="13"/>
    <n v="14.647169999999999"/>
    <x v="2"/>
  </r>
  <r>
    <x v="7"/>
    <x v="13"/>
    <n v="13.733650000000001"/>
    <x v="3"/>
  </r>
  <r>
    <x v="7"/>
    <x v="13"/>
    <n v="13.732010000000001"/>
    <x v="1"/>
  </r>
  <r>
    <x v="7"/>
    <x v="13"/>
    <n v="23.79815"/>
    <x v="5"/>
  </r>
  <r>
    <x v="7"/>
    <x v="15"/>
    <n v="109.82040000000001"/>
    <x v="3"/>
  </r>
  <r>
    <x v="7"/>
    <x v="15"/>
    <n v="97.937070000000006"/>
    <x v="6"/>
  </r>
  <r>
    <x v="7"/>
    <x v="15"/>
    <n v="141.86170000000001"/>
    <x v="7"/>
  </r>
  <r>
    <x v="7"/>
    <x v="15"/>
    <n v="109.82510000000001"/>
    <x v="4"/>
  </r>
  <r>
    <x v="7"/>
    <x v="15"/>
    <n v="122.645"/>
    <x v="0"/>
  </r>
  <r>
    <x v="7"/>
    <x v="15"/>
    <n v="138.19839999999999"/>
    <x v="5"/>
  </r>
  <r>
    <x v="7"/>
    <x v="15"/>
    <n v="93.354870000000005"/>
    <x v="2"/>
  </r>
  <r>
    <x v="7"/>
    <x v="15"/>
    <n v="106.1632"/>
    <x v="1"/>
  </r>
  <r>
    <x v="7"/>
    <x v="16"/>
    <n v="64.064539999999994"/>
    <x v="0"/>
  </r>
  <r>
    <x v="7"/>
    <x v="16"/>
    <n v="59.497570000000003"/>
    <x v="3"/>
  </r>
  <r>
    <x v="7"/>
    <x v="16"/>
    <n v="98.838909999999998"/>
    <x v="6"/>
  </r>
  <r>
    <x v="7"/>
    <x v="16"/>
    <n v="77.78246"/>
    <x v="4"/>
  </r>
  <r>
    <x v="7"/>
    <x v="16"/>
    <n v="49.417270000000002"/>
    <x v="7"/>
  </r>
  <r>
    <x v="7"/>
    <x v="16"/>
    <n v="49.417009999999998"/>
    <x v="5"/>
  </r>
  <r>
    <x v="7"/>
    <x v="16"/>
    <n v="54.915349999999997"/>
    <x v="2"/>
  </r>
  <r>
    <x v="7"/>
    <x v="16"/>
    <n v="84.206580000000002"/>
    <x v="1"/>
  </r>
  <r>
    <x v="7"/>
    <x v="17"/>
    <n v="118.0427"/>
    <x v="1"/>
  </r>
  <r>
    <x v="7"/>
    <x v="17"/>
    <n v="133.61009999999999"/>
    <x v="3"/>
  </r>
  <r>
    <x v="7"/>
    <x v="17"/>
    <n v="159.22989999999999"/>
    <x v="2"/>
  </r>
  <r>
    <x v="7"/>
    <x v="17"/>
    <n v="189.43209999999999"/>
    <x v="4"/>
  </r>
  <r>
    <x v="7"/>
    <x v="17"/>
    <n v="161.97110000000001"/>
    <x v="5"/>
  </r>
  <r>
    <x v="7"/>
    <x v="17"/>
    <n v="159.22540000000001"/>
    <x v="0"/>
  </r>
  <r>
    <x v="7"/>
    <x v="17"/>
    <n v="160.13669999999999"/>
    <x v="7"/>
  </r>
  <r>
    <x v="7"/>
    <x v="17"/>
    <n v="175.7022"/>
    <x v="6"/>
  </r>
  <r>
    <x v="7"/>
    <x v="18"/>
    <n v="40010.620000000003"/>
    <x v="1"/>
  </r>
  <r>
    <x v="7"/>
    <x v="18"/>
    <n v="44577.14"/>
    <x v="5"/>
  </r>
  <r>
    <x v="7"/>
    <x v="18"/>
    <n v="40318.47"/>
    <x v="0"/>
  </r>
  <r>
    <x v="7"/>
    <x v="18"/>
    <n v="41529.440000000002"/>
    <x v="6"/>
  </r>
  <r>
    <x v="7"/>
    <x v="18"/>
    <n v="42791.58"/>
    <x v="4"/>
  </r>
  <r>
    <x v="7"/>
    <x v="18"/>
    <n v="44465.67"/>
    <x v="7"/>
  </r>
  <r>
    <x v="7"/>
    <x v="18"/>
    <n v="41537.74"/>
    <x v="2"/>
  </r>
  <r>
    <x v="7"/>
    <x v="18"/>
    <n v="39300.89"/>
    <x v="3"/>
  </r>
  <r>
    <x v="7"/>
    <x v="19"/>
    <n v="3687.44"/>
    <x v="6"/>
  </r>
  <r>
    <x v="7"/>
    <x v="19"/>
    <n v="3953.759"/>
    <x v="4"/>
  </r>
  <r>
    <x v="7"/>
    <x v="19"/>
    <n v="2539.3049999999998"/>
    <x v="3"/>
  </r>
  <r>
    <x v="7"/>
    <x v="19"/>
    <n v="3120.125"/>
    <x v="0"/>
  </r>
  <r>
    <x v="7"/>
    <x v="19"/>
    <n v="4526.701"/>
    <x v="5"/>
  </r>
  <r>
    <x v="7"/>
    <x v="19"/>
    <n v="3325.9470000000001"/>
    <x v="2"/>
  </r>
  <r>
    <x v="7"/>
    <x v="19"/>
    <n v="4329.0280000000002"/>
    <x v="7"/>
  </r>
  <r>
    <x v="7"/>
    <x v="19"/>
    <n v="2685.5129999999999"/>
    <x v="1"/>
  </r>
  <r>
    <x v="7"/>
    <x v="20"/>
    <n v="137.31360000000001"/>
    <x v="4"/>
  </r>
  <r>
    <x v="7"/>
    <x v="20"/>
    <n v="63.166449999999998"/>
    <x v="0"/>
  </r>
  <r>
    <x v="7"/>
    <x v="20"/>
    <n v="62.248139999999999"/>
    <x v="3"/>
  </r>
  <r>
    <x v="7"/>
    <x v="20"/>
    <n v="87.865729999999999"/>
    <x v="6"/>
  </r>
  <r>
    <x v="7"/>
    <x v="20"/>
    <n v="55.834710000000001"/>
    <x v="1"/>
  </r>
  <r>
    <x v="7"/>
    <x v="20"/>
    <n v="107.09529999999999"/>
    <x v="5"/>
  </r>
  <r>
    <x v="7"/>
    <x v="20"/>
    <n v="132.70519999999999"/>
    <x v="7"/>
  </r>
  <r>
    <x v="7"/>
    <x v="20"/>
    <n v="63.161079999999998"/>
    <x v="2"/>
  </r>
  <r>
    <x v="7"/>
    <x v="22"/>
    <n v="1.8308709999999999"/>
    <x v="7"/>
  </r>
  <r>
    <x v="7"/>
    <x v="22"/>
    <n v="2.7471990000000002"/>
    <x v="4"/>
  </r>
  <r>
    <x v="7"/>
    <x v="22"/>
    <n v="0.91609099999999999"/>
    <x v="3"/>
  </r>
  <r>
    <x v="7"/>
    <x v="22"/>
    <n v="1.8308869999999999"/>
    <x v="5"/>
  </r>
  <r>
    <x v="7"/>
    <x v="22"/>
    <n v="0.91609099999999999"/>
    <x v="1"/>
  </r>
  <r>
    <x v="7"/>
    <x v="23"/>
    <n v="13.729240000000001"/>
    <x v="2"/>
  </r>
  <r>
    <x v="7"/>
    <x v="23"/>
    <n v="10.985799999999999"/>
    <x v="6"/>
  </r>
  <r>
    <x v="7"/>
    <x v="23"/>
    <n v="1.8300730000000001"/>
    <x v="1"/>
  </r>
  <r>
    <x v="7"/>
    <x v="23"/>
    <n v="1.832066"/>
    <x v="4"/>
  </r>
  <r>
    <x v="7"/>
    <x v="23"/>
    <n v="0.91497499999999998"/>
    <x v="3"/>
  </r>
  <r>
    <x v="7"/>
    <x v="24"/>
    <n v="211.58269999999999"/>
    <x v="1"/>
  </r>
  <r>
    <x v="7"/>
    <x v="24"/>
    <n v="312.30869999999999"/>
    <x v="7"/>
  </r>
  <r>
    <x v="7"/>
    <x v="24"/>
    <n v="331.54020000000003"/>
    <x v="5"/>
  </r>
  <r>
    <x v="7"/>
    <x v="24"/>
    <n v="133.72239999999999"/>
    <x v="3"/>
  </r>
  <r>
    <x v="7"/>
    <x v="24"/>
    <n v="141.96010000000001"/>
    <x v="2"/>
  </r>
  <r>
    <x v="7"/>
    <x v="24"/>
    <n v="191.41640000000001"/>
    <x v="6"/>
  </r>
  <r>
    <x v="7"/>
    <x v="24"/>
    <n v="210.65549999999999"/>
    <x v="0"/>
  </r>
  <r>
    <x v="7"/>
    <x v="24"/>
    <n v="273.84230000000002"/>
    <x v="4"/>
  </r>
  <r>
    <x v="8"/>
    <x v="0"/>
    <n v="753.20479999999998"/>
    <x v="0"/>
  </r>
  <r>
    <x v="8"/>
    <x v="0"/>
    <n v="668.29269999999997"/>
    <x v="6"/>
  </r>
  <r>
    <x v="8"/>
    <x v="0"/>
    <n v="325.7022"/>
    <x v="7"/>
  </r>
  <r>
    <x v="8"/>
    <x v="0"/>
    <n v="433.95909999999998"/>
    <x v="5"/>
  </r>
  <r>
    <x v="8"/>
    <x v="0"/>
    <n v="807.2287"/>
    <x v="2"/>
  </r>
  <r>
    <x v="8"/>
    <x v="0"/>
    <n v="889.15260000000001"/>
    <x v="1"/>
  </r>
  <r>
    <x v="8"/>
    <x v="0"/>
    <n v="688.99390000000005"/>
    <x v="3"/>
  </r>
  <r>
    <x v="8"/>
    <x v="0"/>
    <n v="538.40530000000001"/>
    <x v="4"/>
  </r>
  <r>
    <x v="8"/>
    <x v="1"/>
    <n v="16843.54"/>
    <x v="5"/>
  </r>
  <r>
    <x v="8"/>
    <x v="1"/>
    <n v="16519.580000000002"/>
    <x v="0"/>
  </r>
  <r>
    <x v="8"/>
    <x v="1"/>
    <n v="15865.41"/>
    <x v="2"/>
  </r>
  <r>
    <x v="8"/>
    <x v="1"/>
    <n v="16530.849999999999"/>
    <x v="3"/>
  </r>
  <r>
    <x v="8"/>
    <x v="1"/>
    <n v="16682.830000000002"/>
    <x v="7"/>
  </r>
  <r>
    <x v="8"/>
    <x v="1"/>
    <n v="17190.13"/>
    <x v="1"/>
  </r>
  <r>
    <x v="8"/>
    <x v="1"/>
    <n v="15658.03"/>
    <x v="6"/>
  </r>
  <r>
    <x v="8"/>
    <x v="1"/>
    <n v="15720.25"/>
    <x v="4"/>
  </r>
  <r>
    <x v="8"/>
    <x v="2"/>
    <n v="0.92930299999999999"/>
    <x v="6"/>
  </r>
  <r>
    <x v="8"/>
    <x v="2"/>
    <n v="0.92930299999999999"/>
    <x v="4"/>
  </r>
  <r>
    <x v="8"/>
    <x v="2"/>
    <n v="0.92930299999999999"/>
    <x v="2"/>
  </r>
  <r>
    <x v="8"/>
    <x v="4"/>
    <n v="58.468510000000002"/>
    <x v="7"/>
  </r>
  <r>
    <x v="8"/>
    <x v="4"/>
    <n v="10.215619999999999"/>
    <x v="6"/>
  </r>
  <r>
    <x v="8"/>
    <x v="4"/>
    <n v="18.572659999999999"/>
    <x v="0"/>
  </r>
  <r>
    <x v="8"/>
    <x v="4"/>
    <n v="38.092700000000001"/>
    <x v="1"/>
  </r>
  <r>
    <x v="8"/>
    <x v="4"/>
    <n v="21.34937"/>
    <x v="2"/>
  </r>
  <r>
    <x v="8"/>
    <x v="4"/>
    <n v="32.479190000000003"/>
    <x v="4"/>
  </r>
  <r>
    <x v="8"/>
    <x v="4"/>
    <n v="36.249189999999999"/>
    <x v="3"/>
  </r>
  <r>
    <x v="8"/>
    <x v="4"/>
    <n v="40.836150000000004"/>
    <x v="5"/>
  </r>
  <r>
    <x v="8"/>
    <x v="5"/>
    <n v="1483.904"/>
    <x v="6"/>
  </r>
  <r>
    <x v="8"/>
    <x v="5"/>
    <n v="2024.4780000000001"/>
    <x v="3"/>
  </r>
  <r>
    <x v="8"/>
    <x v="5"/>
    <n v="2110.7739999999999"/>
    <x v="1"/>
  </r>
  <r>
    <x v="8"/>
    <x v="5"/>
    <n v="1234.088"/>
    <x v="7"/>
  </r>
  <r>
    <x v="8"/>
    <x v="5"/>
    <n v="1842.4780000000001"/>
    <x v="2"/>
  </r>
  <r>
    <x v="8"/>
    <x v="5"/>
    <n v="1265.55"/>
    <x v="5"/>
  </r>
  <r>
    <x v="8"/>
    <x v="5"/>
    <n v="2028.2159999999999"/>
    <x v="0"/>
  </r>
  <r>
    <x v="8"/>
    <x v="5"/>
    <n v="1333.415"/>
    <x v="4"/>
  </r>
  <r>
    <x v="8"/>
    <x v="27"/>
    <n v="106.58150000000001"/>
    <x v="3"/>
  </r>
  <r>
    <x v="8"/>
    <x v="27"/>
    <n v="115.8409"/>
    <x v="0"/>
  </r>
  <r>
    <x v="8"/>
    <x v="27"/>
    <n v="114.91370000000001"/>
    <x v="1"/>
  </r>
  <r>
    <x v="8"/>
    <x v="27"/>
    <n v="110.2831"/>
    <x v="2"/>
  </r>
  <r>
    <x v="8"/>
    <x v="27"/>
    <n v="102.872"/>
    <x v="4"/>
  </r>
  <r>
    <x v="8"/>
    <x v="27"/>
    <n v="103.79649999999999"/>
    <x v="6"/>
  </r>
  <r>
    <x v="8"/>
    <x v="27"/>
    <n v="109.36060000000001"/>
    <x v="5"/>
  </r>
  <r>
    <x v="8"/>
    <x v="27"/>
    <n v="105.6435"/>
    <x v="7"/>
  </r>
  <r>
    <x v="8"/>
    <x v="6"/>
    <n v="23295.31"/>
    <x v="6"/>
  </r>
  <r>
    <x v="8"/>
    <x v="6"/>
    <n v="22607.89"/>
    <x v="2"/>
  </r>
  <r>
    <x v="8"/>
    <x v="6"/>
    <n v="21909.18"/>
    <x v="3"/>
  </r>
  <r>
    <x v="8"/>
    <x v="6"/>
    <n v="21527.42"/>
    <x v="0"/>
  </r>
  <r>
    <x v="8"/>
    <x v="6"/>
    <n v="21702.2"/>
    <x v="1"/>
  </r>
  <r>
    <x v="8"/>
    <x v="6"/>
    <n v="23659.52"/>
    <x v="4"/>
  </r>
  <r>
    <x v="8"/>
    <x v="6"/>
    <n v="19809.48"/>
    <x v="5"/>
  </r>
  <r>
    <x v="8"/>
    <x v="6"/>
    <n v="19521.11"/>
    <x v="7"/>
  </r>
  <r>
    <x v="8"/>
    <x v="7"/>
    <n v="50939.93"/>
    <x v="7"/>
  </r>
  <r>
    <x v="8"/>
    <x v="7"/>
    <n v="57246.98"/>
    <x v="0"/>
  </r>
  <r>
    <x v="8"/>
    <x v="7"/>
    <n v="58882.43"/>
    <x v="3"/>
  </r>
  <r>
    <x v="8"/>
    <x v="7"/>
    <n v="55791.21"/>
    <x v="2"/>
  </r>
  <r>
    <x v="8"/>
    <x v="7"/>
    <n v="59525.1"/>
    <x v="1"/>
  </r>
  <r>
    <x v="8"/>
    <x v="7"/>
    <n v="50966.12"/>
    <x v="5"/>
  </r>
  <r>
    <x v="8"/>
    <x v="7"/>
    <n v="51429.99"/>
    <x v="6"/>
  </r>
  <r>
    <x v="8"/>
    <x v="7"/>
    <n v="49888.72"/>
    <x v="4"/>
  </r>
  <r>
    <x v="8"/>
    <x v="8"/>
    <n v="23564.17"/>
    <x v="7"/>
  </r>
  <r>
    <x v="8"/>
    <x v="8"/>
    <n v="22631.040000000001"/>
    <x v="1"/>
  </r>
  <r>
    <x v="8"/>
    <x v="8"/>
    <n v="20497.560000000001"/>
    <x v="3"/>
  </r>
  <r>
    <x v="8"/>
    <x v="8"/>
    <n v="31982.28"/>
    <x v="6"/>
  </r>
  <r>
    <x v="8"/>
    <x v="8"/>
    <n v="24638.92"/>
    <x v="0"/>
  </r>
  <r>
    <x v="8"/>
    <x v="8"/>
    <n v="27423.69"/>
    <x v="4"/>
  </r>
  <r>
    <x v="8"/>
    <x v="8"/>
    <n v="22807.07"/>
    <x v="5"/>
  </r>
  <r>
    <x v="8"/>
    <x v="8"/>
    <n v="29547.62"/>
    <x v="2"/>
  </r>
  <r>
    <x v="8"/>
    <x v="9"/>
    <n v="27417.7"/>
    <x v="1"/>
  </r>
  <r>
    <x v="8"/>
    <x v="9"/>
    <n v="28055.96"/>
    <x v="2"/>
  </r>
  <r>
    <x v="8"/>
    <x v="9"/>
    <n v="27098.25"/>
    <x v="3"/>
  </r>
  <r>
    <x v="8"/>
    <x v="9"/>
    <n v="27292.36"/>
    <x v="4"/>
  </r>
  <r>
    <x v="8"/>
    <x v="9"/>
    <n v="28374.52"/>
    <x v="0"/>
  </r>
  <r>
    <x v="8"/>
    <x v="9"/>
    <n v="27843.13"/>
    <x v="6"/>
  </r>
  <r>
    <x v="8"/>
    <x v="9"/>
    <n v="29957"/>
    <x v="5"/>
  </r>
  <r>
    <x v="8"/>
    <x v="9"/>
    <n v="28234.75"/>
    <x v="7"/>
  </r>
  <r>
    <x v="8"/>
    <x v="10"/>
    <n v="82030.23"/>
    <x v="3"/>
  </r>
  <r>
    <x v="8"/>
    <x v="10"/>
    <n v="75370.36"/>
    <x v="2"/>
  </r>
  <r>
    <x v="8"/>
    <x v="10"/>
    <n v="81741.440000000002"/>
    <x v="1"/>
  </r>
  <r>
    <x v="8"/>
    <x v="10"/>
    <n v="77866.27"/>
    <x v="0"/>
  </r>
  <r>
    <x v="8"/>
    <x v="10"/>
    <n v="88389.73"/>
    <x v="5"/>
  </r>
  <r>
    <x v="8"/>
    <x v="10"/>
    <n v="85588.61"/>
    <x v="7"/>
  </r>
  <r>
    <x v="8"/>
    <x v="10"/>
    <n v="82118.880000000005"/>
    <x v="4"/>
  </r>
  <r>
    <x v="8"/>
    <x v="10"/>
    <n v="76830.06"/>
    <x v="6"/>
  </r>
  <r>
    <x v="8"/>
    <x v="11"/>
    <n v="6235.3410000000003"/>
    <x v="6"/>
  </r>
  <r>
    <x v="8"/>
    <x v="11"/>
    <n v="6242.7139999999999"/>
    <x v="4"/>
  </r>
  <r>
    <x v="8"/>
    <x v="11"/>
    <n v="6177.0749999999998"/>
    <x v="1"/>
  </r>
  <r>
    <x v="8"/>
    <x v="11"/>
    <n v="6316.8010000000004"/>
    <x v="5"/>
  </r>
  <r>
    <x v="8"/>
    <x v="11"/>
    <n v="6179.9340000000002"/>
    <x v="3"/>
  </r>
  <r>
    <x v="8"/>
    <x v="11"/>
    <n v="6212.1989999999996"/>
    <x v="2"/>
  </r>
  <r>
    <x v="8"/>
    <x v="11"/>
    <n v="6154.8320000000003"/>
    <x v="0"/>
  </r>
  <r>
    <x v="8"/>
    <x v="11"/>
    <n v="6299.1949999999997"/>
    <x v="7"/>
  </r>
  <r>
    <x v="8"/>
    <x v="12"/>
    <n v="4716.183"/>
    <x v="6"/>
  </r>
  <r>
    <x v="8"/>
    <x v="12"/>
    <n v="4552.7650000000003"/>
    <x v="0"/>
  </r>
  <r>
    <x v="8"/>
    <x v="12"/>
    <n v="3364.8029999999999"/>
    <x v="7"/>
  </r>
  <r>
    <x v="8"/>
    <x v="12"/>
    <n v="3515.8290000000002"/>
    <x v="1"/>
  </r>
  <r>
    <x v="8"/>
    <x v="12"/>
    <n v="4457.33"/>
    <x v="2"/>
  </r>
  <r>
    <x v="8"/>
    <x v="12"/>
    <n v="3658.5859999999998"/>
    <x v="5"/>
  </r>
  <r>
    <x v="8"/>
    <x v="12"/>
    <n v="3787.8130000000001"/>
    <x v="3"/>
  </r>
  <r>
    <x v="8"/>
    <x v="12"/>
    <n v="4951.1040000000003"/>
    <x v="4"/>
  </r>
  <r>
    <x v="8"/>
    <x v="13"/>
    <n v="72.129270000000005"/>
    <x v="3"/>
  </r>
  <r>
    <x v="8"/>
    <x v="13"/>
    <n v="78.633080000000007"/>
    <x v="0"/>
  </r>
  <r>
    <x v="8"/>
    <x v="13"/>
    <n v="57.37041"/>
    <x v="2"/>
  </r>
  <r>
    <x v="8"/>
    <x v="13"/>
    <n v="43.516010000000001"/>
    <x v="5"/>
  </r>
  <r>
    <x v="8"/>
    <x v="13"/>
    <n v="62.016069999999999"/>
    <x v="6"/>
  </r>
  <r>
    <x v="8"/>
    <x v="13"/>
    <n v="53.67615"/>
    <x v="4"/>
  </r>
  <r>
    <x v="8"/>
    <x v="13"/>
    <n v="44.431040000000003"/>
    <x v="7"/>
  </r>
  <r>
    <x v="8"/>
    <x v="13"/>
    <n v="89.740300000000005"/>
    <x v="1"/>
  </r>
  <r>
    <x v="8"/>
    <x v="14"/>
    <n v="4.6165099999999999"/>
    <x v="5"/>
  </r>
  <r>
    <x v="8"/>
    <x v="14"/>
    <n v="3.6980019999999998"/>
    <x v="0"/>
  </r>
  <r>
    <x v="8"/>
    <x v="14"/>
    <n v="2.7705790000000001"/>
    <x v="6"/>
  </r>
  <r>
    <x v="8"/>
    <x v="14"/>
    <n v="3.694337"/>
    <x v="2"/>
  </r>
  <r>
    <x v="8"/>
    <x v="14"/>
    <n v="0.92445500000000003"/>
    <x v="3"/>
  </r>
  <r>
    <x v="8"/>
    <x v="14"/>
    <n v="3.694226"/>
    <x v="7"/>
  </r>
  <r>
    <x v="8"/>
    <x v="14"/>
    <n v="4.6173299999999999"/>
    <x v="4"/>
  </r>
  <r>
    <x v="8"/>
    <x v="15"/>
    <n v="1787.481"/>
    <x v="0"/>
  </r>
  <r>
    <x v="8"/>
    <x v="15"/>
    <n v="1807.9480000000001"/>
    <x v="1"/>
  </r>
  <r>
    <x v="8"/>
    <x v="15"/>
    <n v="1225.691"/>
    <x v="7"/>
  </r>
  <r>
    <x v="8"/>
    <x v="15"/>
    <n v="1139.2380000000001"/>
    <x v="5"/>
  </r>
  <r>
    <x v="8"/>
    <x v="15"/>
    <n v="1202.605"/>
    <x v="2"/>
  </r>
  <r>
    <x v="8"/>
    <x v="15"/>
    <n v="1168.175"/>
    <x v="6"/>
  </r>
  <r>
    <x v="8"/>
    <x v="15"/>
    <n v="1652.6790000000001"/>
    <x v="3"/>
  </r>
  <r>
    <x v="8"/>
    <x v="15"/>
    <n v="1109.624"/>
    <x v="4"/>
  </r>
  <r>
    <x v="8"/>
    <x v="16"/>
    <n v="164.97280000000001"/>
    <x v="5"/>
  </r>
  <r>
    <x v="8"/>
    <x v="16"/>
    <n v="123.92400000000001"/>
    <x v="6"/>
  </r>
  <r>
    <x v="8"/>
    <x v="16"/>
    <n v="494.10579999999999"/>
    <x v="3"/>
  </r>
  <r>
    <x v="8"/>
    <x v="16"/>
    <n v="150.8082"/>
    <x v="2"/>
  </r>
  <r>
    <x v="8"/>
    <x v="16"/>
    <n v="391.2133"/>
    <x v="1"/>
  </r>
  <r>
    <x v="8"/>
    <x v="16"/>
    <n v="124.9452"/>
    <x v="4"/>
  </r>
  <r>
    <x v="8"/>
    <x v="16"/>
    <n v="142.68109999999999"/>
    <x v="7"/>
  </r>
  <r>
    <x v="8"/>
    <x v="16"/>
    <n v="301.18720000000002"/>
    <x v="0"/>
  </r>
  <r>
    <x v="8"/>
    <x v="17"/>
    <n v="2036.3989999999999"/>
    <x v="1"/>
  </r>
  <r>
    <x v="8"/>
    <x v="17"/>
    <n v="2237.4639999999999"/>
    <x v="5"/>
  </r>
  <r>
    <x v="8"/>
    <x v="17"/>
    <n v="1870.883"/>
    <x v="6"/>
  </r>
  <r>
    <x v="8"/>
    <x v="17"/>
    <n v="1972.2249999999999"/>
    <x v="0"/>
  </r>
  <r>
    <x v="8"/>
    <x v="17"/>
    <n v="2266.2660000000001"/>
    <x v="7"/>
  </r>
  <r>
    <x v="8"/>
    <x v="17"/>
    <n v="1836.932"/>
    <x v="3"/>
  </r>
  <r>
    <x v="8"/>
    <x v="17"/>
    <n v="1952.6479999999999"/>
    <x v="2"/>
  </r>
  <r>
    <x v="8"/>
    <x v="17"/>
    <n v="2027.7819999999999"/>
    <x v="4"/>
  </r>
  <r>
    <x v="8"/>
    <x v="18"/>
    <n v="802206.7"/>
    <x v="7"/>
  </r>
  <r>
    <x v="8"/>
    <x v="18"/>
    <n v="806346.5"/>
    <x v="4"/>
  </r>
  <r>
    <x v="8"/>
    <x v="18"/>
    <n v="807171.1"/>
    <x v="1"/>
  </r>
  <r>
    <x v="8"/>
    <x v="18"/>
    <n v="812651"/>
    <x v="3"/>
  </r>
  <r>
    <x v="8"/>
    <x v="18"/>
    <n v="806694.40000000002"/>
    <x v="6"/>
  </r>
  <r>
    <x v="8"/>
    <x v="18"/>
    <n v="799660.9"/>
    <x v="5"/>
  </r>
  <r>
    <x v="8"/>
    <x v="18"/>
    <n v="806995.5"/>
    <x v="0"/>
  </r>
  <r>
    <x v="8"/>
    <x v="18"/>
    <n v="806164.4"/>
    <x v="2"/>
  </r>
  <r>
    <x v="8"/>
    <x v="25"/>
    <n v="13.88625"/>
    <x v="1"/>
  </r>
  <r>
    <x v="8"/>
    <x v="25"/>
    <n v="16.66902"/>
    <x v="2"/>
  </r>
  <r>
    <x v="8"/>
    <x v="25"/>
    <n v="35.197859999999999"/>
    <x v="7"/>
  </r>
  <r>
    <x v="8"/>
    <x v="25"/>
    <n v="14.81809"/>
    <x v="0"/>
  </r>
  <r>
    <x v="8"/>
    <x v="25"/>
    <n v="33.344880000000003"/>
    <x v="5"/>
  </r>
  <r>
    <x v="8"/>
    <x v="25"/>
    <n v="12.95975"/>
    <x v="3"/>
  </r>
  <r>
    <x v="8"/>
    <x v="25"/>
    <n v="26.860060000000001"/>
    <x v="4"/>
  </r>
  <r>
    <x v="8"/>
    <x v="25"/>
    <n v="19.449680000000001"/>
    <x v="6"/>
  </r>
  <r>
    <x v="8"/>
    <x v="19"/>
    <n v="12393.32"/>
    <x v="0"/>
  </r>
  <r>
    <x v="8"/>
    <x v="19"/>
    <n v="10013.1"/>
    <x v="3"/>
  </r>
  <r>
    <x v="8"/>
    <x v="19"/>
    <n v="14673.34"/>
    <x v="6"/>
  </r>
  <r>
    <x v="8"/>
    <x v="19"/>
    <n v="11133.14"/>
    <x v="1"/>
  </r>
  <r>
    <x v="8"/>
    <x v="19"/>
    <n v="13466.07"/>
    <x v="5"/>
  </r>
  <r>
    <x v="8"/>
    <x v="19"/>
    <n v="14294.33"/>
    <x v="2"/>
  </r>
  <r>
    <x v="8"/>
    <x v="19"/>
    <n v="14351.18"/>
    <x v="7"/>
  </r>
  <r>
    <x v="8"/>
    <x v="19"/>
    <n v="14524.71"/>
    <x v="4"/>
  </r>
  <r>
    <x v="8"/>
    <x v="20"/>
    <n v="1289.444"/>
    <x v="1"/>
  </r>
  <r>
    <x v="8"/>
    <x v="20"/>
    <n v="1293.9839999999999"/>
    <x v="3"/>
  </r>
  <r>
    <x v="8"/>
    <x v="20"/>
    <n v="1267.67"/>
    <x v="5"/>
  </r>
  <r>
    <x v="8"/>
    <x v="20"/>
    <n v="1794.8979999999999"/>
    <x v="4"/>
  </r>
  <r>
    <x v="8"/>
    <x v="20"/>
    <n v="1835.5260000000001"/>
    <x v="6"/>
  </r>
  <r>
    <x v="8"/>
    <x v="20"/>
    <n v="1147.4179999999999"/>
    <x v="7"/>
  </r>
  <r>
    <x v="8"/>
    <x v="20"/>
    <n v="1536.5070000000001"/>
    <x v="0"/>
  </r>
  <r>
    <x v="8"/>
    <x v="20"/>
    <n v="2037.2619999999999"/>
    <x v="2"/>
  </r>
  <r>
    <x v="8"/>
    <x v="21"/>
    <n v="3087.1080000000002"/>
    <x v="7"/>
  </r>
  <r>
    <x v="8"/>
    <x v="21"/>
    <n v="2978.6010000000001"/>
    <x v="1"/>
  </r>
  <r>
    <x v="8"/>
    <x v="21"/>
    <n v="3091.6320000000001"/>
    <x v="2"/>
  </r>
  <r>
    <x v="8"/>
    <x v="21"/>
    <n v="2996.1779999999999"/>
    <x v="3"/>
  </r>
  <r>
    <x v="8"/>
    <x v="21"/>
    <n v="3016.598"/>
    <x v="4"/>
  </r>
  <r>
    <x v="8"/>
    <x v="21"/>
    <n v="3083.3220000000001"/>
    <x v="6"/>
  </r>
  <r>
    <x v="8"/>
    <x v="21"/>
    <n v="3036.1039999999998"/>
    <x v="5"/>
  </r>
  <r>
    <x v="8"/>
    <x v="21"/>
    <n v="3001.72"/>
    <x v="0"/>
  </r>
  <r>
    <x v="8"/>
    <x v="22"/>
    <n v="39.949469999999998"/>
    <x v="3"/>
  </r>
  <r>
    <x v="8"/>
    <x v="22"/>
    <n v="84.450190000000006"/>
    <x v="4"/>
  </r>
  <r>
    <x v="8"/>
    <x v="22"/>
    <n v="34.36401"/>
    <x v="1"/>
  </r>
  <r>
    <x v="8"/>
    <x v="22"/>
    <n v="107.675"/>
    <x v="6"/>
  </r>
  <r>
    <x v="8"/>
    <x v="22"/>
    <n v="102.1121"/>
    <x v="2"/>
  </r>
  <r>
    <x v="8"/>
    <x v="22"/>
    <n v="71.474930000000001"/>
    <x v="7"/>
  </r>
  <r>
    <x v="8"/>
    <x v="22"/>
    <n v="41.802579999999999"/>
    <x v="0"/>
  </r>
  <r>
    <x v="8"/>
    <x v="22"/>
    <n v="74.254739999999998"/>
    <x v="5"/>
  </r>
  <r>
    <x v="8"/>
    <x v="23"/>
    <n v="294.95519999999999"/>
    <x v="6"/>
  </r>
  <r>
    <x v="8"/>
    <x v="23"/>
    <n v="125.74"/>
    <x v="5"/>
  </r>
  <r>
    <x v="8"/>
    <x v="23"/>
    <n v="292.08080000000001"/>
    <x v="2"/>
  </r>
  <r>
    <x v="8"/>
    <x v="23"/>
    <n v="199.74299999999999"/>
    <x v="0"/>
  </r>
  <r>
    <x v="8"/>
    <x v="23"/>
    <n v="65.724590000000006"/>
    <x v="1"/>
  </r>
  <r>
    <x v="8"/>
    <x v="23"/>
    <n v="18.577839999999998"/>
    <x v="3"/>
  </r>
  <r>
    <x v="8"/>
    <x v="23"/>
    <n v="172.9237"/>
    <x v="4"/>
  </r>
  <r>
    <x v="8"/>
    <x v="23"/>
    <n v="111.883"/>
    <x v="7"/>
  </r>
  <r>
    <x v="8"/>
    <x v="24"/>
    <n v="15973.4"/>
    <x v="1"/>
  </r>
  <r>
    <x v="8"/>
    <x v="24"/>
    <n v="25425.4"/>
    <x v="7"/>
  </r>
  <r>
    <x v="8"/>
    <x v="24"/>
    <n v="15844.48"/>
    <x v="6"/>
  </r>
  <r>
    <x v="8"/>
    <x v="24"/>
    <n v="24186.49"/>
    <x v="5"/>
  </r>
  <r>
    <x v="8"/>
    <x v="24"/>
    <n v="17445.46"/>
    <x v="4"/>
  </r>
  <r>
    <x v="8"/>
    <x v="24"/>
    <n v="15183.32"/>
    <x v="3"/>
  </r>
  <r>
    <x v="8"/>
    <x v="24"/>
    <n v="15982.49"/>
    <x v="2"/>
  </r>
  <r>
    <x v="8"/>
    <x v="24"/>
    <n v="17914.7"/>
    <x v="0"/>
  </r>
  <r>
    <x v="9"/>
    <x v="0"/>
    <n v="96.045519999999996"/>
    <x v="2"/>
  </r>
  <r>
    <x v="9"/>
    <x v="0"/>
    <n v="51.302590000000002"/>
    <x v="3"/>
  </r>
  <r>
    <x v="9"/>
    <x v="0"/>
    <n v="65.280789999999996"/>
    <x v="5"/>
  </r>
  <r>
    <x v="9"/>
    <x v="0"/>
    <n v="118.38500000000001"/>
    <x v="6"/>
  </r>
  <r>
    <x v="9"/>
    <x v="0"/>
    <n v="69.013329999999996"/>
    <x v="1"/>
  </r>
  <r>
    <x v="9"/>
    <x v="0"/>
    <n v="63.416240000000002"/>
    <x v="0"/>
  </r>
  <r>
    <x v="9"/>
    <x v="0"/>
    <n v="91.362750000000005"/>
    <x v="4"/>
  </r>
  <r>
    <x v="9"/>
    <x v="0"/>
    <n v="64.3399"/>
    <x v="7"/>
  </r>
  <r>
    <x v="9"/>
    <x v="1"/>
    <n v="367125.7"/>
    <x v="2"/>
  </r>
  <r>
    <x v="9"/>
    <x v="1"/>
    <n v="355582.2"/>
    <x v="7"/>
  </r>
  <r>
    <x v="9"/>
    <x v="1"/>
    <n v="367812.6"/>
    <x v="3"/>
  </r>
  <r>
    <x v="9"/>
    <x v="1"/>
    <n v="370121.7"/>
    <x v="0"/>
  </r>
  <r>
    <x v="9"/>
    <x v="1"/>
    <n v="357710.4"/>
    <x v="4"/>
  </r>
  <r>
    <x v="9"/>
    <x v="1"/>
    <n v="355400.8"/>
    <x v="5"/>
  </r>
  <r>
    <x v="9"/>
    <x v="1"/>
    <n v="369899.5"/>
    <x v="1"/>
  </r>
  <r>
    <x v="9"/>
    <x v="1"/>
    <n v="362946.4"/>
    <x v="6"/>
  </r>
  <r>
    <x v="9"/>
    <x v="2"/>
    <n v="82.994389999999996"/>
    <x v="3"/>
  </r>
  <r>
    <x v="9"/>
    <x v="2"/>
    <n v="97.900630000000007"/>
    <x v="1"/>
  </r>
  <r>
    <x v="9"/>
    <x v="2"/>
    <n v="389.22120000000001"/>
    <x v="6"/>
  </r>
  <r>
    <x v="9"/>
    <x v="2"/>
    <n v="385.37459999999999"/>
    <x v="7"/>
  </r>
  <r>
    <x v="9"/>
    <x v="2"/>
    <n v="90.445359999999994"/>
    <x v="2"/>
  </r>
  <r>
    <x v="9"/>
    <x v="2"/>
    <n v="388.17559999999997"/>
    <x v="5"/>
  </r>
  <r>
    <x v="9"/>
    <x v="2"/>
    <n v="310.74849999999998"/>
    <x v="4"/>
  </r>
  <r>
    <x v="9"/>
    <x v="2"/>
    <n v="98.840320000000006"/>
    <x v="0"/>
  </r>
  <r>
    <x v="9"/>
    <x v="3"/>
    <n v="50.308500000000002"/>
    <x v="2"/>
  </r>
  <r>
    <x v="9"/>
    <x v="3"/>
    <n v="276.2398"/>
    <x v="5"/>
  </r>
  <r>
    <x v="9"/>
    <x v="3"/>
    <n v="445.23719999999997"/>
    <x v="4"/>
  </r>
  <r>
    <x v="9"/>
    <x v="3"/>
    <n v="46.580669999999998"/>
    <x v="6"/>
  </r>
  <r>
    <x v="9"/>
    <x v="3"/>
    <n v="45.618899999999996"/>
    <x v="1"/>
  </r>
  <r>
    <x v="9"/>
    <x v="3"/>
    <n v="36.304850000000002"/>
    <x v="0"/>
  </r>
  <r>
    <x v="9"/>
    <x v="3"/>
    <n v="38.158839999999998"/>
    <x v="3"/>
  </r>
  <r>
    <x v="9"/>
    <x v="3"/>
    <n v="283.7011"/>
    <x v="7"/>
  </r>
  <r>
    <x v="9"/>
    <x v="5"/>
    <n v="252.03649999999999"/>
    <x v="0"/>
  </r>
  <r>
    <x v="9"/>
    <x v="5"/>
    <n v="230.5772"/>
    <x v="7"/>
  </r>
  <r>
    <x v="9"/>
    <x v="5"/>
    <n v="242.7039"/>
    <x v="5"/>
  </r>
  <r>
    <x v="9"/>
    <x v="5"/>
    <n v="287.56279999999998"/>
    <x v="3"/>
  </r>
  <r>
    <x v="9"/>
    <x v="5"/>
    <n v="241.7697"/>
    <x v="2"/>
  </r>
  <r>
    <x v="9"/>
    <x v="5"/>
    <n v="225.88980000000001"/>
    <x v="4"/>
  </r>
  <r>
    <x v="9"/>
    <x v="5"/>
    <n v="309.00009999999997"/>
    <x v="1"/>
  </r>
  <r>
    <x v="9"/>
    <x v="5"/>
    <n v="212.8468"/>
    <x v="6"/>
  </r>
  <r>
    <x v="9"/>
    <x v="27"/>
    <n v="7.4487860000000001"/>
    <x v="7"/>
  </r>
  <r>
    <x v="9"/>
    <x v="27"/>
    <n v="10.24248"/>
    <x v="3"/>
  </r>
  <r>
    <x v="9"/>
    <x v="27"/>
    <n v="7.4487860000000001"/>
    <x v="5"/>
  </r>
  <r>
    <x v="9"/>
    <x v="27"/>
    <n v="7.4487860000000001"/>
    <x v="4"/>
  </r>
  <r>
    <x v="9"/>
    <x v="27"/>
    <n v="7.4487860000000001"/>
    <x v="6"/>
  </r>
  <r>
    <x v="9"/>
    <x v="27"/>
    <n v="9.3116479999999999"/>
    <x v="0"/>
  </r>
  <r>
    <x v="9"/>
    <x v="27"/>
    <n v="10.24248"/>
    <x v="1"/>
  </r>
  <r>
    <x v="9"/>
    <x v="27"/>
    <n v="8.3795230000000007"/>
    <x v="2"/>
  </r>
  <r>
    <x v="9"/>
    <x v="6"/>
    <n v="1819.069"/>
    <x v="5"/>
  </r>
  <r>
    <x v="9"/>
    <x v="6"/>
    <n v="1650.231"/>
    <x v="7"/>
  </r>
  <r>
    <x v="9"/>
    <x v="6"/>
    <n v="3125.366"/>
    <x v="6"/>
  </r>
  <r>
    <x v="9"/>
    <x v="6"/>
    <n v="3091.248"/>
    <x v="0"/>
  </r>
  <r>
    <x v="9"/>
    <x v="6"/>
    <n v="2627.5140000000001"/>
    <x v="4"/>
  </r>
  <r>
    <x v="9"/>
    <x v="6"/>
    <n v="3151.7759999999998"/>
    <x v="2"/>
  </r>
  <r>
    <x v="9"/>
    <x v="6"/>
    <n v="2917.77"/>
    <x v="1"/>
  </r>
  <r>
    <x v="9"/>
    <x v="6"/>
    <n v="3029.4670000000001"/>
    <x v="3"/>
  </r>
  <r>
    <x v="9"/>
    <x v="7"/>
    <n v="463.23770000000002"/>
    <x v="6"/>
  </r>
  <r>
    <x v="9"/>
    <x v="7"/>
    <n v="494.91609999999997"/>
    <x v="4"/>
  </r>
  <r>
    <x v="9"/>
    <x v="7"/>
    <n v="342.97980000000001"/>
    <x v="3"/>
  </r>
  <r>
    <x v="9"/>
    <x v="7"/>
    <n v="315.92079999999999"/>
    <x v="0"/>
  </r>
  <r>
    <x v="9"/>
    <x v="7"/>
    <n v="460.40969999999999"/>
    <x v="5"/>
  </r>
  <r>
    <x v="9"/>
    <x v="7"/>
    <n v="526.60659999999996"/>
    <x v="7"/>
  </r>
  <r>
    <x v="9"/>
    <x v="7"/>
    <n v="320.6447"/>
    <x v="1"/>
  </r>
  <r>
    <x v="9"/>
    <x v="7"/>
    <n v="367.15989999999999"/>
    <x v="2"/>
  </r>
  <r>
    <x v="9"/>
    <x v="8"/>
    <n v="1845.3"/>
    <x v="6"/>
  </r>
  <r>
    <x v="9"/>
    <x v="8"/>
    <n v="1756.6220000000001"/>
    <x v="0"/>
  </r>
  <r>
    <x v="9"/>
    <x v="8"/>
    <n v="1662.5"/>
    <x v="7"/>
  </r>
  <r>
    <x v="9"/>
    <x v="8"/>
    <n v="1859.9949999999999"/>
    <x v="3"/>
  </r>
  <r>
    <x v="9"/>
    <x v="8"/>
    <n v="1725.9749999999999"/>
    <x v="4"/>
  </r>
  <r>
    <x v="9"/>
    <x v="8"/>
    <n v="1633.5409999999999"/>
    <x v="5"/>
  </r>
  <r>
    <x v="9"/>
    <x v="8"/>
    <n v="1830.23"/>
    <x v="1"/>
  </r>
  <r>
    <x v="9"/>
    <x v="8"/>
    <n v="1761.3679999999999"/>
    <x v="2"/>
  </r>
  <r>
    <x v="9"/>
    <x v="9"/>
    <n v="18113.79"/>
    <x v="4"/>
  </r>
  <r>
    <x v="9"/>
    <x v="9"/>
    <n v="18635.2"/>
    <x v="6"/>
  </r>
  <r>
    <x v="9"/>
    <x v="9"/>
    <n v="18688.400000000001"/>
    <x v="2"/>
  </r>
  <r>
    <x v="9"/>
    <x v="9"/>
    <n v="17852.96"/>
    <x v="1"/>
  </r>
  <r>
    <x v="9"/>
    <x v="9"/>
    <n v="18366.45"/>
    <x v="0"/>
  </r>
  <r>
    <x v="9"/>
    <x v="9"/>
    <n v="18629.25"/>
    <x v="5"/>
  </r>
  <r>
    <x v="9"/>
    <x v="9"/>
    <n v="17634.240000000002"/>
    <x v="3"/>
  </r>
  <r>
    <x v="9"/>
    <x v="9"/>
    <n v="18388.009999999998"/>
    <x v="7"/>
  </r>
  <r>
    <x v="9"/>
    <x v="10"/>
    <n v="78758.240000000005"/>
    <x v="1"/>
  </r>
  <r>
    <x v="9"/>
    <x v="10"/>
    <n v="78539.27"/>
    <x v="2"/>
  </r>
  <r>
    <x v="9"/>
    <x v="10"/>
    <n v="77855.539999999994"/>
    <x v="7"/>
  </r>
  <r>
    <x v="9"/>
    <x v="10"/>
    <n v="78440.17"/>
    <x v="0"/>
  </r>
  <r>
    <x v="9"/>
    <x v="10"/>
    <n v="80721.25"/>
    <x v="6"/>
  </r>
  <r>
    <x v="9"/>
    <x v="10"/>
    <n v="79827.759999999995"/>
    <x v="4"/>
  </r>
  <r>
    <x v="9"/>
    <x v="10"/>
    <n v="79322.69"/>
    <x v="3"/>
  </r>
  <r>
    <x v="9"/>
    <x v="10"/>
    <n v="77942.5"/>
    <x v="5"/>
  </r>
  <r>
    <x v="9"/>
    <x v="11"/>
    <n v="218.4795"/>
    <x v="6"/>
  </r>
  <r>
    <x v="9"/>
    <x v="11"/>
    <n v="220.3443"/>
    <x v="5"/>
  </r>
  <r>
    <x v="9"/>
    <x v="11"/>
    <n v="200.7533"/>
    <x v="3"/>
  </r>
  <r>
    <x v="9"/>
    <x v="11"/>
    <n v="214.7474"/>
    <x v="2"/>
  </r>
  <r>
    <x v="9"/>
    <x v="11"/>
    <n v="197.0068"/>
    <x v="0"/>
  </r>
  <r>
    <x v="9"/>
    <x v="11"/>
    <n v="201.67330000000001"/>
    <x v="4"/>
  </r>
  <r>
    <x v="9"/>
    <x v="11"/>
    <n v="210.08340000000001"/>
    <x v="1"/>
  </r>
  <r>
    <x v="9"/>
    <x v="11"/>
    <n v="245.54740000000001"/>
    <x v="7"/>
  </r>
  <r>
    <x v="9"/>
    <x v="12"/>
    <n v="2626.326"/>
    <x v="0"/>
  </r>
  <r>
    <x v="9"/>
    <x v="12"/>
    <n v="2543.3389999999999"/>
    <x v="3"/>
  </r>
  <r>
    <x v="9"/>
    <x v="12"/>
    <n v="2595.625"/>
    <x v="2"/>
  </r>
  <r>
    <x v="9"/>
    <x v="12"/>
    <n v="2700.7579999999998"/>
    <x v="6"/>
  </r>
  <r>
    <x v="9"/>
    <x v="12"/>
    <n v="2326.047"/>
    <x v="5"/>
  </r>
  <r>
    <x v="9"/>
    <x v="12"/>
    <n v="2427.8870000000002"/>
    <x v="1"/>
  </r>
  <r>
    <x v="9"/>
    <x v="12"/>
    <n v="2700.9589999999998"/>
    <x v="4"/>
  </r>
  <r>
    <x v="9"/>
    <x v="12"/>
    <n v="2179.6729999999998"/>
    <x v="7"/>
  </r>
  <r>
    <x v="9"/>
    <x v="13"/>
    <n v="1343.951"/>
    <x v="5"/>
  </r>
  <r>
    <x v="9"/>
    <x v="13"/>
    <n v="1112.4870000000001"/>
    <x v="0"/>
  </r>
  <r>
    <x v="9"/>
    <x v="13"/>
    <n v="1173.1010000000001"/>
    <x v="6"/>
  </r>
  <r>
    <x v="9"/>
    <x v="13"/>
    <n v="1349.5070000000001"/>
    <x v="4"/>
  </r>
  <r>
    <x v="9"/>
    <x v="13"/>
    <n v="1365.4369999999999"/>
    <x v="7"/>
  </r>
  <r>
    <x v="9"/>
    <x v="13"/>
    <n v="1132.9970000000001"/>
    <x v="1"/>
  </r>
  <r>
    <x v="9"/>
    <x v="13"/>
    <n v="1096.6559999999999"/>
    <x v="3"/>
  </r>
  <r>
    <x v="9"/>
    <x v="13"/>
    <n v="1122.7529999999999"/>
    <x v="2"/>
  </r>
  <r>
    <x v="9"/>
    <x v="14"/>
    <n v="1.8670720000000001"/>
    <x v="0"/>
  </r>
  <r>
    <x v="9"/>
    <x v="14"/>
    <n v="3.7335769999999999"/>
    <x v="3"/>
  </r>
  <r>
    <x v="9"/>
    <x v="14"/>
    <n v="1.8660829999999999"/>
    <x v="1"/>
  </r>
  <r>
    <x v="9"/>
    <x v="14"/>
    <n v="1.8671949999999999"/>
    <x v="5"/>
  </r>
  <r>
    <x v="9"/>
    <x v="14"/>
    <n v="3.7349990000000002"/>
    <x v="4"/>
  </r>
  <r>
    <x v="9"/>
    <x v="14"/>
    <n v="1.8671949999999999"/>
    <x v="7"/>
  </r>
  <r>
    <x v="9"/>
    <x v="14"/>
    <n v="3.7290459999999999"/>
    <x v="2"/>
  </r>
  <r>
    <x v="9"/>
    <x v="14"/>
    <n v="1.86707"/>
    <x v="6"/>
  </r>
  <r>
    <x v="9"/>
    <x v="15"/>
    <n v="1886.38"/>
    <x v="7"/>
  </r>
  <r>
    <x v="9"/>
    <x v="15"/>
    <n v="1280.5129999999999"/>
    <x v="6"/>
  </r>
  <r>
    <x v="9"/>
    <x v="15"/>
    <n v="1220.7149999999999"/>
    <x v="2"/>
  </r>
  <r>
    <x v="9"/>
    <x v="15"/>
    <n v="1761.4639999999999"/>
    <x v="5"/>
  </r>
  <r>
    <x v="9"/>
    <x v="15"/>
    <n v="1523.9559999999999"/>
    <x v="4"/>
  </r>
  <r>
    <x v="9"/>
    <x v="15"/>
    <n v="1069.796"/>
    <x v="0"/>
  </r>
  <r>
    <x v="9"/>
    <x v="15"/>
    <n v="1424.848"/>
    <x v="3"/>
  </r>
  <r>
    <x v="9"/>
    <x v="15"/>
    <n v="1166.7"/>
    <x v="1"/>
  </r>
  <r>
    <x v="9"/>
    <x v="16"/>
    <n v="42.908529999999999"/>
    <x v="5"/>
  </r>
  <r>
    <x v="9"/>
    <x v="16"/>
    <n v="59.66948"/>
    <x v="3"/>
  </r>
  <r>
    <x v="9"/>
    <x v="16"/>
    <n v="54.105670000000003"/>
    <x v="4"/>
  </r>
  <r>
    <x v="9"/>
    <x v="16"/>
    <n v="39.1586"/>
    <x v="0"/>
  </r>
  <r>
    <x v="9"/>
    <x v="16"/>
    <n v="43.822920000000003"/>
    <x v="1"/>
  </r>
  <r>
    <x v="9"/>
    <x v="16"/>
    <n v="26.100529999999999"/>
    <x v="2"/>
  </r>
  <r>
    <x v="9"/>
    <x v="16"/>
    <n v="48.514130000000002"/>
    <x v="7"/>
  </r>
  <r>
    <x v="9"/>
    <x v="16"/>
    <n v="41.022829999999999"/>
    <x v="6"/>
  </r>
  <r>
    <x v="9"/>
    <x v="17"/>
    <n v="2292.799"/>
    <x v="2"/>
  </r>
  <r>
    <x v="9"/>
    <x v="17"/>
    <n v="2388.9560000000001"/>
    <x v="5"/>
  </r>
  <r>
    <x v="9"/>
    <x v="17"/>
    <n v="2566.8969999999999"/>
    <x v="7"/>
  </r>
  <r>
    <x v="9"/>
    <x v="17"/>
    <n v="2185.6149999999998"/>
    <x v="3"/>
  </r>
  <r>
    <x v="9"/>
    <x v="17"/>
    <n v="2042.482"/>
    <x v="6"/>
  </r>
  <r>
    <x v="9"/>
    <x v="17"/>
    <n v="2034.7090000000001"/>
    <x v="0"/>
  </r>
  <r>
    <x v="9"/>
    <x v="17"/>
    <n v="2102.6869999999999"/>
    <x v="1"/>
  </r>
  <r>
    <x v="9"/>
    <x v="17"/>
    <n v="2241.96"/>
    <x v="4"/>
  </r>
  <r>
    <x v="9"/>
    <x v="18"/>
    <n v="326246.09999999998"/>
    <x v="2"/>
  </r>
  <r>
    <x v="9"/>
    <x v="18"/>
    <n v="324822.2"/>
    <x v="1"/>
  </r>
  <r>
    <x v="9"/>
    <x v="18"/>
    <n v="324386.7"/>
    <x v="0"/>
  </r>
  <r>
    <x v="9"/>
    <x v="18"/>
    <n v="332363.7"/>
    <x v="4"/>
  </r>
  <r>
    <x v="9"/>
    <x v="18"/>
    <n v="334399.8"/>
    <x v="5"/>
  </r>
  <r>
    <x v="9"/>
    <x v="18"/>
    <n v="333847"/>
    <x v="7"/>
  </r>
  <r>
    <x v="9"/>
    <x v="18"/>
    <n v="327451"/>
    <x v="6"/>
  </r>
  <r>
    <x v="9"/>
    <x v="18"/>
    <n v="326489.7"/>
    <x v="3"/>
  </r>
  <r>
    <x v="9"/>
    <x v="19"/>
    <n v="17813.57"/>
    <x v="0"/>
  </r>
  <r>
    <x v="9"/>
    <x v="19"/>
    <n v="18924.02"/>
    <x v="4"/>
  </r>
  <r>
    <x v="9"/>
    <x v="19"/>
    <n v="17964.48"/>
    <x v="2"/>
  </r>
  <r>
    <x v="9"/>
    <x v="19"/>
    <n v="17760.169999999998"/>
    <x v="1"/>
  </r>
  <r>
    <x v="9"/>
    <x v="19"/>
    <n v="20447.59"/>
    <x v="7"/>
  </r>
  <r>
    <x v="9"/>
    <x v="19"/>
    <n v="18224.07"/>
    <x v="6"/>
  </r>
  <r>
    <x v="9"/>
    <x v="19"/>
    <n v="17318.88"/>
    <x v="3"/>
  </r>
  <r>
    <x v="9"/>
    <x v="19"/>
    <n v="20359.37"/>
    <x v="5"/>
  </r>
  <r>
    <x v="9"/>
    <x v="20"/>
    <n v="296.76600000000002"/>
    <x v="5"/>
  </r>
  <r>
    <x v="9"/>
    <x v="20"/>
    <n v="297.69490000000002"/>
    <x v="7"/>
  </r>
  <r>
    <x v="9"/>
    <x v="20"/>
    <n v="272.53960000000001"/>
    <x v="3"/>
  </r>
  <r>
    <x v="9"/>
    <x v="20"/>
    <n v="255.7672"/>
    <x v="2"/>
  </r>
  <r>
    <x v="9"/>
    <x v="20"/>
    <n v="275.3365"/>
    <x v="0"/>
  </r>
  <r>
    <x v="9"/>
    <x v="20"/>
    <n v="293.07420000000002"/>
    <x v="1"/>
  </r>
  <r>
    <x v="9"/>
    <x v="20"/>
    <n v="267.85980000000001"/>
    <x v="6"/>
  </r>
  <r>
    <x v="9"/>
    <x v="20"/>
    <n v="327.6062"/>
    <x v="4"/>
  </r>
  <r>
    <x v="9"/>
    <x v="21"/>
    <n v="56.020919999999997"/>
    <x v="3"/>
  </r>
  <r>
    <x v="9"/>
    <x v="21"/>
    <n v="72.826149999999998"/>
    <x v="5"/>
  </r>
  <r>
    <x v="9"/>
    <x v="21"/>
    <n v="68.156999999999996"/>
    <x v="4"/>
  </r>
  <r>
    <x v="9"/>
    <x v="21"/>
    <n v="87.766170000000002"/>
    <x v="2"/>
  </r>
  <r>
    <x v="9"/>
    <x v="21"/>
    <n v="73.760069999999999"/>
    <x v="0"/>
  </r>
  <r>
    <x v="9"/>
    <x v="21"/>
    <n v="64.424210000000002"/>
    <x v="7"/>
  </r>
  <r>
    <x v="9"/>
    <x v="21"/>
    <n v="97.10239"/>
    <x v="6"/>
  </r>
  <r>
    <x v="9"/>
    <x v="21"/>
    <n v="65.359129999999993"/>
    <x v="1"/>
  </r>
  <r>
    <x v="9"/>
    <x v="28"/>
    <n v="7.463775"/>
    <x v="4"/>
  </r>
  <r>
    <x v="9"/>
    <x v="29"/>
    <n v="8.3966790000000007"/>
    <x v="6"/>
  </r>
  <r>
    <x v="9"/>
    <x v="29"/>
    <n v="5.5959580000000004"/>
    <x v="0"/>
  </r>
  <r>
    <x v="9"/>
    <x v="29"/>
    <n v="6.5298819999999997"/>
    <x v="3"/>
  </r>
  <r>
    <x v="9"/>
    <x v="29"/>
    <n v="7.463775"/>
    <x v="7"/>
  </r>
  <r>
    <x v="9"/>
    <x v="29"/>
    <n v="7.4627860000000004"/>
    <x v="2"/>
  </r>
  <r>
    <x v="9"/>
    <x v="29"/>
    <n v="7.463775"/>
    <x v="5"/>
  </r>
  <r>
    <x v="9"/>
    <x v="29"/>
    <n v="5.5959580000000004"/>
    <x v="1"/>
  </r>
  <r>
    <x v="9"/>
    <x v="22"/>
    <n v="6.5252340000000002"/>
    <x v="4"/>
  </r>
  <r>
    <x v="9"/>
    <x v="22"/>
    <n v="1.867291"/>
    <x v="6"/>
  </r>
  <r>
    <x v="9"/>
    <x v="22"/>
    <n v="1.867359"/>
    <x v="3"/>
  </r>
  <r>
    <x v="9"/>
    <x v="22"/>
    <n v="3.7276919999999998"/>
    <x v="5"/>
  </r>
  <r>
    <x v="9"/>
    <x v="22"/>
    <n v="1.867359"/>
    <x v="1"/>
  </r>
  <r>
    <x v="9"/>
    <x v="22"/>
    <n v="3.7306889999999999"/>
    <x v="7"/>
  </r>
  <r>
    <x v="9"/>
    <x v="22"/>
    <n v="0.93431500000000001"/>
    <x v="2"/>
  </r>
  <r>
    <x v="9"/>
    <x v="22"/>
    <n v="1.867359"/>
    <x v="0"/>
  </r>
  <r>
    <x v="9"/>
    <x v="23"/>
    <n v="62.40672"/>
    <x v="6"/>
  </r>
  <r>
    <x v="9"/>
    <x v="23"/>
    <n v="15.837339999999999"/>
    <x v="7"/>
  </r>
  <r>
    <x v="9"/>
    <x v="23"/>
    <n v="10.24996"/>
    <x v="1"/>
  </r>
  <r>
    <x v="9"/>
    <x v="23"/>
    <n v="15.83742"/>
    <x v="5"/>
  </r>
  <r>
    <x v="9"/>
    <x v="23"/>
    <n v="33.530889999999999"/>
    <x v="2"/>
  </r>
  <r>
    <x v="9"/>
    <x v="23"/>
    <n v="35.419110000000003"/>
    <x v="4"/>
  </r>
  <r>
    <x v="9"/>
    <x v="23"/>
    <n v="7.4476420000000001"/>
    <x v="0"/>
  </r>
  <r>
    <x v="9"/>
    <x v="23"/>
    <n v="1.8656159999999999"/>
    <x v="3"/>
  </r>
  <r>
    <x v="9"/>
    <x v="24"/>
    <n v="963.08450000000005"/>
    <x v="0"/>
  </r>
  <r>
    <x v="9"/>
    <x v="24"/>
    <n v="1026.482"/>
    <x v="3"/>
  </r>
  <r>
    <x v="9"/>
    <x v="24"/>
    <n v="1770.8989999999999"/>
    <x v="4"/>
  </r>
  <r>
    <x v="9"/>
    <x v="24"/>
    <n v="3054.0360000000001"/>
    <x v="5"/>
  </r>
  <r>
    <x v="9"/>
    <x v="24"/>
    <n v="967.60220000000004"/>
    <x v="2"/>
  </r>
  <r>
    <x v="9"/>
    <x v="24"/>
    <n v="1004.972"/>
    <x v="1"/>
  </r>
  <r>
    <x v="9"/>
    <x v="24"/>
    <n v="3546.2109999999998"/>
    <x v="7"/>
  </r>
  <r>
    <x v="9"/>
    <x v="24"/>
    <n v="1078.575"/>
    <x v="6"/>
  </r>
  <r>
    <x v="10"/>
    <x v="0"/>
    <n v="88.069649999999996"/>
    <x v="2"/>
  </r>
  <r>
    <x v="10"/>
    <x v="0"/>
    <n v="66.066389999999998"/>
    <x v="6"/>
  </r>
  <r>
    <x v="10"/>
    <x v="0"/>
    <n v="89.912450000000007"/>
    <x v="0"/>
  </r>
  <r>
    <x v="10"/>
    <x v="0"/>
    <n v="76.128640000000004"/>
    <x v="3"/>
  </r>
  <r>
    <x v="10"/>
    <x v="0"/>
    <n v="34.867359999999998"/>
    <x v="7"/>
  </r>
  <r>
    <x v="10"/>
    <x v="0"/>
    <n v="41.282620000000001"/>
    <x v="5"/>
  </r>
  <r>
    <x v="10"/>
    <x v="0"/>
    <n v="44.978850000000001"/>
    <x v="4"/>
  </r>
  <r>
    <x v="10"/>
    <x v="0"/>
    <n v="72.456869999999995"/>
    <x v="1"/>
  </r>
  <r>
    <x v="10"/>
    <x v="1"/>
    <n v="63200.97"/>
    <x v="3"/>
  </r>
  <r>
    <x v="10"/>
    <x v="1"/>
    <n v="64555.68"/>
    <x v="0"/>
  </r>
  <r>
    <x v="10"/>
    <x v="1"/>
    <n v="50032.68"/>
    <x v="4"/>
  </r>
  <r>
    <x v="10"/>
    <x v="1"/>
    <n v="45410.8"/>
    <x v="7"/>
  </r>
  <r>
    <x v="10"/>
    <x v="1"/>
    <n v="58786.07"/>
    <x v="6"/>
  </r>
  <r>
    <x v="10"/>
    <x v="1"/>
    <n v="63887.69"/>
    <x v="2"/>
  </r>
  <r>
    <x v="10"/>
    <x v="1"/>
    <n v="65137.7"/>
    <x v="1"/>
  </r>
  <r>
    <x v="10"/>
    <x v="1"/>
    <n v="45286.81"/>
    <x v="5"/>
  </r>
  <r>
    <x v="10"/>
    <x v="2"/>
    <n v="16.50564"/>
    <x v="1"/>
  </r>
  <r>
    <x v="10"/>
    <x v="2"/>
    <n v="18.341909999999999"/>
    <x v="7"/>
  </r>
  <r>
    <x v="10"/>
    <x v="2"/>
    <n v="10.08784"/>
    <x v="2"/>
  </r>
  <r>
    <x v="10"/>
    <x v="2"/>
    <n v="17.422750000000001"/>
    <x v="5"/>
  </r>
  <r>
    <x v="10"/>
    <x v="2"/>
    <n v="15.591060000000001"/>
    <x v="6"/>
  </r>
  <r>
    <x v="10"/>
    <x v="2"/>
    <n v="21.090340000000001"/>
    <x v="4"/>
  </r>
  <r>
    <x v="10"/>
    <x v="2"/>
    <n v="19.253810000000001"/>
    <x v="3"/>
  </r>
  <r>
    <x v="10"/>
    <x v="2"/>
    <n v="13.75468"/>
    <x v="0"/>
  </r>
  <r>
    <x v="10"/>
    <x v="3"/>
    <n v="5.515911"/>
    <x v="4"/>
  </r>
  <r>
    <x v="10"/>
    <x v="3"/>
    <n v="7.3392860000000004"/>
    <x v="1"/>
  </r>
  <r>
    <x v="10"/>
    <x v="3"/>
    <n v="10.10675"/>
    <x v="5"/>
  </r>
  <r>
    <x v="10"/>
    <x v="3"/>
    <n v="7.3463260000000004"/>
    <x v="0"/>
  </r>
  <r>
    <x v="10"/>
    <x v="3"/>
    <n v="14.69068"/>
    <x v="3"/>
  </r>
  <r>
    <x v="10"/>
    <x v="3"/>
    <n v="1.8391120000000001"/>
    <x v="2"/>
  </r>
  <r>
    <x v="10"/>
    <x v="3"/>
    <n v="14.706910000000001"/>
    <x v="7"/>
  </r>
  <r>
    <x v="10"/>
    <x v="4"/>
    <n v="0.91843200000000003"/>
    <x v="6"/>
  </r>
  <r>
    <x v="10"/>
    <x v="5"/>
    <n v="160.6216"/>
    <x v="2"/>
  </r>
  <r>
    <x v="10"/>
    <x v="5"/>
    <n v="217.51730000000001"/>
    <x v="6"/>
  </r>
  <r>
    <x v="10"/>
    <x v="5"/>
    <n v="278.09320000000002"/>
    <x v="1"/>
  </r>
  <r>
    <x v="10"/>
    <x v="5"/>
    <n v="199.17179999999999"/>
    <x v="0"/>
  </r>
  <r>
    <x v="10"/>
    <x v="5"/>
    <n v="226.6833"/>
    <x v="5"/>
  </r>
  <r>
    <x v="10"/>
    <x v="5"/>
    <n v="226.66200000000001"/>
    <x v="3"/>
  </r>
  <r>
    <x v="10"/>
    <x v="5"/>
    <n v="227.60669999999999"/>
    <x v="4"/>
  </r>
  <r>
    <x v="10"/>
    <x v="5"/>
    <n v="223.01400000000001"/>
    <x v="7"/>
  </r>
  <r>
    <x v="10"/>
    <x v="6"/>
    <n v="323.84829999999999"/>
    <x v="7"/>
  </r>
  <r>
    <x v="10"/>
    <x v="6"/>
    <n v="522.89260000000002"/>
    <x v="6"/>
  </r>
  <r>
    <x v="10"/>
    <x v="6"/>
    <n v="478.7842"/>
    <x v="0"/>
  </r>
  <r>
    <x v="10"/>
    <x v="6"/>
    <n v="433.03530000000001"/>
    <x v="4"/>
  </r>
  <r>
    <x v="10"/>
    <x v="6"/>
    <n v="277.07339999999999"/>
    <x v="5"/>
  </r>
  <r>
    <x v="10"/>
    <x v="6"/>
    <n v="556.79089999999997"/>
    <x v="3"/>
  </r>
  <r>
    <x v="10"/>
    <x v="6"/>
    <n v="581.52739999999994"/>
    <x v="1"/>
  </r>
  <r>
    <x v="10"/>
    <x v="6"/>
    <n v="610.84799999999996"/>
    <x v="2"/>
  </r>
  <r>
    <x v="10"/>
    <x v="7"/>
    <n v="108.2697"/>
    <x v="1"/>
  </r>
  <r>
    <x v="10"/>
    <x v="7"/>
    <n v="156.86539999999999"/>
    <x v="4"/>
  </r>
  <r>
    <x v="10"/>
    <x v="7"/>
    <n v="111.938"/>
    <x v="3"/>
  </r>
  <r>
    <x v="10"/>
    <x v="7"/>
    <n v="152.28880000000001"/>
    <x v="7"/>
  </r>
  <r>
    <x v="10"/>
    <x v="7"/>
    <n v="155.95410000000001"/>
    <x v="6"/>
  </r>
  <r>
    <x v="10"/>
    <x v="7"/>
    <n v="102.7667"/>
    <x v="2"/>
  </r>
  <r>
    <x v="10"/>
    <x v="7"/>
    <n v="131.21440000000001"/>
    <x v="5"/>
  </r>
  <r>
    <x v="10"/>
    <x v="7"/>
    <n v="87.170230000000004"/>
    <x v="0"/>
  </r>
  <r>
    <x v="10"/>
    <x v="8"/>
    <n v="1270.1849999999999"/>
    <x v="0"/>
  </r>
  <r>
    <x v="10"/>
    <x v="8"/>
    <n v="1059.136"/>
    <x v="4"/>
  </r>
  <r>
    <x v="10"/>
    <x v="8"/>
    <n v="1006.856"/>
    <x v="7"/>
  </r>
  <r>
    <x v="10"/>
    <x v="8"/>
    <n v="1239.954"/>
    <x v="3"/>
  </r>
  <r>
    <x v="10"/>
    <x v="8"/>
    <n v="1223.367"/>
    <x v="2"/>
  </r>
  <r>
    <x v="10"/>
    <x v="8"/>
    <n v="1027.046"/>
    <x v="5"/>
  </r>
  <r>
    <x v="10"/>
    <x v="8"/>
    <n v="1194.9380000000001"/>
    <x v="6"/>
  </r>
  <r>
    <x v="10"/>
    <x v="8"/>
    <n v="1199.5509999999999"/>
    <x v="1"/>
  </r>
  <r>
    <x v="10"/>
    <x v="9"/>
    <n v="12941.32"/>
    <x v="4"/>
  </r>
  <r>
    <x v="10"/>
    <x v="9"/>
    <n v="12019.6"/>
    <x v="5"/>
  </r>
  <r>
    <x v="10"/>
    <x v="9"/>
    <n v="12858"/>
    <x v="6"/>
  </r>
  <r>
    <x v="10"/>
    <x v="9"/>
    <n v="12646.56"/>
    <x v="3"/>
  </r>
  <r>
    <x v="10"/>
    <x v="9"/>
    <n v="12740.35"/>
    <x v="1"/>
  </r>
  <r>
    <x v="10"/>
    <x v="9"/>
    <n v="12440.6"/>
    <x v="7"/>
  </r>
  <r>
    <x v="10"/>
    <x v="9"/>
    <n v="12349.35"/>
    <x v="0"/>
  </r>
  <r>
    <x v="10"/>
    <x v="9"/>
    <n v="12172.47"/>
    <x v="2"/>
  </r>
  <r>
    <x v="10"/>
    <x v="10"/>
    <n v="232133.5"/>
    <x v="7"/>
  </r>
  <r>
    <x v="10"/>
    <x v="10"/>
    <n v="231651"/>
    <x v="5"/>
  </r>
  <r>
    <x v="10"/>
    <x v="10"/>
    <n v="225955.7"/>
    <x v="6"/>
  </r>
  <r>
    <x v="10"/>
    <x v="10"/>
    <n v="221000.3"/>
    <x v="3"/>
  </r>
  <r>
    <x v="10"/>
    <x v="10"/>
    <n v="220366.6"/>
    <x v="0"/>
  </r>
  <r>
    <x v="10"/>
    <x v="10"/>
    <n v="221464.6"/>
    <x v="2"/>
  </r>
  <r>
    <x v="10"/>
    <x v="10"/>
    <n v="218477.3"/>
    <x v="1"/>
  </r>
  <r>
    <x v="10"/>
    <x v="10"/>
    <n v="231391.5"/>
    <x v="4"/>
  </r>
  <r>
    <x v="10"/>
    <x v="12"/>
    <n v="915.37080000000003"/>
    <x v="0"/>
  </r>
  <r>
    <x v="10"/>
    <x v="12"/>
    <n v="1046.8389999999999"/>
    <x v="1"/>
  </r>
  <r>
    <x v="10"/>
    <x v="12"/>
    <n v="878.69399999999996"/>
    <x v="6"/>
  </r>
  <r>
    <x v="10"/>
    <x v="12"/>
    <n v="875.9"/>
    <x v="2"/>
  </r>
  <r>
    <x v="10"/>
    <x v="12"/>
    <n v="957.68809999999996"/>
    <x v="4"/>
  </r>
  <r>
    <x v="10"/>
    <x v="12"/>
    <n v="605.83590000000004"/>
    <x v="5"/>
  </r>
  <r>
    <x v="10"/>
    <x v="12"/>
    <n v="883.60350000000005"/>
    <x v="3"/>
  </r>
  <r>
    <x v="10"/>
    <x v="12"/>
    <n v="602.93619999999999"/>
    <x v="7"/>
  </r>
  <r>
    <x v="10"/>
    <x v="13"/>
    <n v="76.083889999999997"/>
    <x v="2"/>
  </r>
  <r>
    <x v="10"/>
    <x v="13"/>
    <n v="95.320170000000005"/>
    <x v="7"/>
  </r>
  <r>
    <x v="10"/>
    <x v="13"/>
    <n v="89.826539999999994"/>
    <x v="5"/>
  </r>
  <r>
    <x v="10"/>
    <x v="13"/>
    <n v="76.100300000000004"/>
    <x v="3"/>
  </r>
  <r>
    <x v="10"/>
    <x v="13"/>
    <n v="88.030749999999998"/>
    <x v="1"/>
  </r>
  <r>
    <x v="10"/>
    <x v="13"/>
    <n v="79.757230000000007"/>
    <x v="4"/>
  </r>
  <r>
    <x v="10"/>
    <x v="13"/>
    <n v="72.420299999999997"/>
    <x v="0"/>
  </r>
  <r>
    <x v="10"/>
    <x v="13"/>
    <n v="75.173770000000005"/>
    <x v="6"/>
  </r>
  <r>
    <x v="10"/>
    <x v="14"/>
    <n v="0.91787099999999999"/>
    <x v="2"/>
  </r>
  <r>
    <x v="10"/>
    <x v="14"/>
    <n v="2.7544339999999998"/>
    <x v="6"/>
  </r>
  <r>
    <x v="10"/>
    <x v="14"/>
    <n v="1.8368720000000001"/>
    <x v="7"/>
  </r>
  <r>
    <x v="10"/>
    <x v="14"/>
    <n v="1.8353919999999999"/>
    <x v="4"/>
  </r>
  <r>
    <x v="10"/>
    <x v="14"/>
    <n v="0.91787099999999999"/>
    <x v="0"/>
  </r>
  <r>
    <x v="10"/>
    <x v="14"/>
    <n v="0.91895099999999996"/>
    <x v="5"/>
  </r>
  <r>
    <x v="10"/>
    <x v="15"/>
    <n v="348.27"/>
    <x v="0"/>
  </r>
  <r>
    <x v="10"/>
    <x v="15"/>
    <n v="306.12619999999998"/>
    <x v="2"/>
  </r>
  <r>
    <x v="10"/>
    <x v="15"/>
    <n v="424.36169999999998"/>
    <x v="5"/>
  </r>
  <r>
    <x v="10"/>
    <x v="15"/>
    <n v="318.94830000000002"/>
    <x v="6"/>
  </r>
  <r>
    <x v="10"/>
    <x v="15"/>
    <n v="340.93880000000001"/>
    <x v="4"/>
  </r>
  <r>
    <x v="10"/>
    <x v="15"/>
    <n v="383.09070000000003"/>
    <x v="3"/>
  </r>
  <r>
    <x v="10"/>
    <x v="15"/>
    <n v="354.73520000000002"/>
    <x v="1"/>
  </r>
  <r>
    <x v="10"/>
    <x v="15"/>
    <n v="442.69990000000001"/>
    <x v="7"/>
  </r>
  <r>
    <x v="10"/>
    <x v="16"/>
    <n v="150.21019999999999"/>
    <x v="4"/>
  </r>
  <r>
    <x v="10"/>
    <x v="16"/>
    <n v="207.08750000000001"/>
    <x v="1"/>
  </r>
  <r>
    <x v="10"/>
    <x v="16"/>
    <n v="132.81970000000001"/>
    <x v="7"/>
  </r>
  <r>
    <x v="10"/>
    <x v="16"/>
    <n v="157.60409999999999"/>
    <x v="0"/>
  </r>
  <r>
    <x v="10"/>
    <x v="16"/>
    <n v="226.2775"/>
    <x v="3"/>
  </r>
  <r>
    <x v="10"/>
    <x v="16"/>
    <n v="148.37119999999999"/>
    <x v="5"/>
  </r>
  <r>
    <x v="10"/>
    <x v="16"/>
    <n v="210.68469999999999"/>
    <x v="6"/>
  </r>
  <r>
    <x v="10"/>
    <x v="16"/>
    <n v="152.97919999999999"/>
    <x v="2"/>
  </r>
  <r>
    <x v="10"/>
    <x v="17"/>
    <n v="402.01119999999997"/>
    <x v="5"/>
  </r>
  <r>
    <x v="10"/>
    <x v="17"/>
    <n v="431.3297"/>
    <x v="3"/>
  </r>
  <r>
    <x v="10"/>
    <x v="17"/>
    <n v="300.45150000000001"/>
    <x v="1"/>
  </r>
  <r>
    <x v="10"/>
    <x v="17"/>
    <n v="402.96960000000001"/>
    <x v="0"/>
  </r>
  <r>
    <x v="10"/>
    <x v="17"/>
    <n v="489.06569999999999"/>
    <x v="4"/>
  </r>
  <r>
    <x v="10"/>
    <x v="17"/>
    <n v="410.34780000000001"/>
    <x v="6"/>
  </r>
  <r>
    <x v="10"/>
    <x v="17"/>
    <n v="402.03969999999998"/>
    <x v="7"/>
  </r>
  <r>
    <x v="10"/>
    <x v="17"/>
    <n v="403.93200000000002"/>
    <x v="2"/>
  </r>
  <r>
    <x v="10"/>
    <x v="18"/>
    <n v="82677.56"/>
    <x v="6"/>
  </r>
  <r>
    <x v="10"/>
    <x v="18"/>
    <n v="85571.86"/>
    <x v="4"/>
  </r>
  <r>
    <x v="10"/>
    <x v="18"/>
    <n v="82853.98"/>
    <x v="2"/>
  </r>
  <r>
    <x v="10"/>
    <x v="18"/>
    <n v="89841.57"/>
    <x v="7"/>
  </r>
  <r>
    <x v="10"/>
    <x v="18"/>
    <n v="83349.62"/>
    <x v="1"/>
  </r>
  <r>
    <x v="10"/>
    <x v="18"/>
    <n v="83323.17"/>
    <x v="3"/>
  </r>
  <r>
    <x v="10"/>
    <x v="18"/>
    <n v="90814.1"/>
    <x v="5"/>
  </r>
  <r>
    <x v="10"/>
    <x v="18"/>
    <n v="82630.27"/>
    <x v="0"/>
  </r>
  <r>
    <x v="10"/>
    <x v="19"/>
    <n v="11829.91"/>
    <x v="3"/>
  </r>
  <r>
    <x v="10"/>
    <x v="19"/>
    <n v="12175.92"/>
    <x v="7"/>
  </r>
  <r>
    <x v="10"/>
    <x v="19"/>
    <n v="12379.94"/>
    <x v="1"/>
  </r>
  <r>
    <x v="10"/>
    <x v="19"/>
    <n v="11828.53"/>
    <x v="2"/>
  </r>
  <r>
    <x v="10"/>
    <x v="19"/>
    <n v="12274.12"/>
    <x v="0"/>
  </r>
  <r>
    <x v="10"/>
    <x v="19"/>
    <n v="11539.97"/>
    <x v="6"/>
  </r>
  <r>
    <x v="10"/>
    <x v="19"/>
    <n v="11736.88"/>
    <x v="4"/>
  </r>
  <r>
    <x v="10"/>
    <x v="19"/>
    <n v="12283.04"/>
    <x v="5"/>
  </r>
  <r>
    <x v="10"/>
    <x v="20"/>
    <n v="141.38339999999999"/>
    <x v="4"/>
  </r>
  <r>
    <x v="10"/>
    <x v="20"/>
    <n v="154.15539999999999"/>
    <x v="3"/>
  </r>
  <r>
    <x v="10"/>
    <x v="20"/>
    <n v="111.0688"/>
    <x v="1"/>
  </r>
  <r>
    <x v="10"/>
    <x v="20"/>
    <n v="112.0029"/>
    <x v="6"/>
  </r>
  <r>
    <x v="10"/>
    <x v="20"/>
    <n v="123.9515"/>
    <x v="2"/>
  </r>
  <r>
    <x v="10"/>
    <x v="20"/>
    <n v="135.88140000000001"/>
    <x v="7"/>
  </r>
  <r>
    <x v="10"/>
    <x v="20"/>
    <n v="130.35579999999999"/>
    <x v="5"/>
  </r>
  <r>
    <x v="10"/>
    <x v="20"/>
    <n v="167.9667"/>
    <x v="0"/>
  </r>
  <r>
    <x v="10"/>
    <x v="22"/>
    <n v="3.6733259999999999"/>
    <x v="6"/>
  </r>
  <r>
    <x v="10"/>
    <x v="22"/>
    <n v="2.7550940000000002"/>
    <x v="2"/>
  </r>
  <r>
    <x v="10"/>
    <x v="22"/>
    <n v="2.755077"/>
    <x v="7"/>
  </r>
  <r>
    <x v="10"/>
    <x v="22"/>
    <n v="6.4287619999999999"/>
    <x v="5"/>
  </r>
  <r>
    <x v="10"/>
    <x v="22"/>
    <n v="2.755185"/>
    <x v="4"/>
  </r>
  <r>
    <x v="10"/>
    <x v="23"/>
    <n v="2.7534900000000002"/>
    <x v="0"/>
  </r>
  <r>
    <x v="10"/>
    <x v="23"/>
    <n v="6.4194630000000004"/>
    <x v="6"/>
  </r>
  <r>
    <x v="10"/>
    <x v="23"/>
    <n v="2.7536160000000001"/>
    <x v="4"/>
  </r>
  <r>
    <x v="10"/>
    <x v="23"/>
    <n v="3.667535"/>
    <x v="2"/>
  </r>
  <r>
    <x v="10"/>
    <x v="24"/>
    <n v="2820.1030000000001"/>
    <x v="7"/>
  </r>
  <r>
    <x v="10"/>
    <x v="24"/>
    <n v="2402.8009999999999"/>
    <x v="6"/>
  </r>
  <r>
    <x v="10"/>
    <x v="24"/>
    <n v="2022.01"/>
    <x v="0"/>
  </r>
  <r>
    <x v="10"/>
    <x v="24"/>
    <n v="2623.87"/>
    <x v="4"/>
  </r>
  <r>
    <x v="10"/>
    <x v="24"/>
    <n v="1955.84"/>
    <x v="1"/>
  </r>
  <r>
    <x v="10"/>
    <x v="24"/>
    <n v="2011.7550000000001"/>
    <x v="3"/>
  </r>
  <r>
    <x v="10"/>
    <x v="24"/>
    <n v="2819.1550000000002"/>
    <x v="5"/>
  </r>
  <r>
    <x v="10"/>
    <x v="24"/>
    <n v="2061.5279999999998"/>
    <x v="2"/>
  </r>
  <r>
    <x v="11"/>
    <x v="0"/>
    <n v="55.67895"/>
    <x v="3"/>
  </r>
  <r>
    <x v="11"/>
    <x v="0"/>
    <n v="88.58135"/>
    <x v="0"/>
  </r>
  <r>
    <x v="11"/>
    <x v="0"/>
    <n v="46.587629999999997"/>
    <x v="5"/>
  </r>
  <r>
    <x v="11"/>
    <x v="0"/>
    <n v="44.713659999999997"/>
    <x v="7"/>
  </r>
  <r>
    <x v="11"/>
    <x v="0"/>
    <n v="99.513900000000007"/>
    <x v="2"/>
  </r>
  <r>
    <x v="11"/>
    <x v="0"/>
    <n v="44.696559999999998"/>
    <x v="6"/>
  </r>
  <r>
    <x v="11"/>
    <x v="0"/>
    <n v="48.380780000000001"/>
    <x v="4"/>
  </r>
  <r>
    <x v="11"/>
    <x v="0"/>
    <n v="69.389629999999997"/>
    <x v="1"/>
  </r>
  <r>
    <x v="11"/>
    <x v="1"/>
    <n v="27609.77"/>
    <x v="7"/>
  </r>
  <r>
    <x v="11"/>
    <x v="1"/>
    <n v="36617.5"/>
    <x v="0"/>
  </r>
  <r>
    <x v="11"/>
    <x v="1"/>
    <n v="39600.050000000003"/>
    <x v="1"/>
  </r>
  <r>
    <x v="11"/>
    <x v="1"/>
    <n v="31060.55"/>
    <x v="4"/>
  </r>
  <r>
    <x v="11"/>
    <x v="1"/>
    <n v="34515.879999999997"/>
    <x v="6"/>
  </r>
  <r>
    <x v="11"/>
    <x v="1"/>
    <n v="36170.42"/>
    <x v="2"/>
  </r>
  <r>
    <x v="11"/>
    <x v="1"/>
    <n v="40324.18"/>
    <x v="3"/>
  </r>
  <r>
    <x v="11"/>
    <x v="1"/>
    <n v="26944.57"/>
    <x v="5"/>
  </r>
  <r>
    <x v="11"/>
    <x v="2"/>
    <n v="5.466634"/>
    <x v="3"/>
  </r>
  <r>
    <x v="11"/>
    <x v="2"/>
    <n v="7.2894350000000001"/>
    <x v="6"/>
  </r>
  <r>
    <x v="11"/>
    <x v="2"/>
    <n v="4.5603049999999996"/>
    <x v="4"/>
  </r>
  <r>
    <x v="11"/>
    <x v="2"/>
    <n v="6.3774889999999997"/>
    <x v="2"/>
  </r>
  <r>
    <x v="11"/>
    <x v="2"/>
    <n v="4.5566430000000002"/>
    <x v="5"/>
  </r>
  <r>
    <x v="11"/>
    <x v="2"/>
    <n v="5.4712189999999996"/>
    <x v="0"/>
  </r>
  <r>
    <x v="11"/>
    <x v="2"/>
    <n v="7.2959990000000001"/>
    <x v="1"/>
  </r>
  <r>
    <x v="11"/>
    <x v="2"/>
    <n v="4.5566430000000002"/>
    <x v="7"/>
  </r>
  <r>
    <x v="11"/>
    <x v="3"/>
    <n v="1.8217289999999999"/>
    <x v="0"/>
  </r>
  <r>
    <x v="11"/>
    <x v="3"/>
    <n v="0.91102300000000003"/>
    <x v="2"/>
  </r>
  <r>
    <x v="11"/>
    <x v="4"/>
    <n v="0.91228799999999999"/>
    <x v="7"/>
  </r>
  <r>
    <x v="11"/>
    <x v="4"/>
    <n v="0.91486400000000001"/>
    <x v="6"/>
  </r>
  <r>
    <x v="11"/>
    <x v="4"/>
    <n v="0.91228799999999999"/>
    <x v="2"/>
  </r>
  <r>
    <x v="11"/>
    <x v="4"/>
    <n v="0.91486400000000001"/>
    <x v="4"/>
  </r>
  <r>
    <x v="11"/>
    <x v="5"/>
    <n v="269.35570000000001"/>
    <x v="4"/>
  </r>
  <r>
    <x v="11"/>
    <x v="5"/>
    <n v="237.3587"/>
    <x v="2"/>
  </r>
  <r>
    <x v="11"/>
    <x v="5"/>
    <n v="446.37880000000001"/>
    <x v="1"/>
  </r>
  <r>
    <x v="11"/>
    <x v="5"/>
    <n v="447.29559999999998"/>
    <x v="3"/>
  </r>
  <r>
    <x v="11"/>
    <x v="5"/>
    <n v="334.09829999999999"/>
    <x v="0"/>
  </r>
  <r>
    <x v="11"/>
    <x v="5"/>
    <n v="272.05090000000001"/>
    <x v="7"/>
  </r>
  <r>
    <x v="11"/>
    <x v="5"/>
    <n v="206.31729999999999"/>
    <x v="6"/>
  </r>
  <r>
    <x v="11"/>
    <x v="5"/>
    <n v="281.15469999999999"/>
    <x v="5"/>
  </r>
  <r>
    <x v="11"/>
    <x v="6"/>
    <n v="793.09590000000003"/>
    <x v="6"/>
  </r>
  <r>
    <x v="11"/>
    <x v="6"/>
    <n v="390.21429999999998"/>
    <x v="5"/>
  </r>
  <r>
    <x v="11"/>
    <x v="6"/>
    <n v="810.49680000000001"/>
    <x v="2"/>
  </r>
  <r>
    <x v="11"/>
    <x v="6"/>
    <n v="639.40899999999999"/>
    <x v="1"/>
  </r>
  <r>
    <x v="11"/>
    <x v="6"/>
    <n v="614.86220000000003"/>
    <x v="0"/>
  </r>
  <r>
    <x v="11"/>
    <x v="6"/>
    <n v="641.53729999999996"/>
    <x v="4"/>
  </r>
  <r>
    <x v="11"/>
    <x v="6"/>
    <n v="467.8546"/>
    <x v="7"/>
  </r>
  <r>
    <x v="11"/>
    <x v="6"/>
    <n v="738.90629999999999"/>
    <x v="3"/>
  </r>
  <r>
    <x v="11"/>
    <x v="7"/>
    <n v="49.330889999999997"/>
    <x v="2"/>
  </r>
  <r>
    <x v="11"/>
    <x v="7"/>
    <n v="71.252449999999996"/>
    <x v="6"/>
  </r>
  <r>
    <x v="11"/>
    <x v="7"/>
    <n v="40.194650000000003"/>
    <x v="0"/>
  </r>
  <r>
    <x v="11"/>
    <x v="7"/>
    <n v="92.199299999999994"/>
    <x v="5"/>
  </r>
  <r>
    <x v="11"/>
    <x v="7"/>
    <n v="31.05819"/>
    <x v="3"/>
  </r>
  <r>
    <x v="11"/>
    <x v="7"/>
    <n v="89.485550000000003"/>
    <x v="4"/>
  </r>
  <r>
    <x v="11"/>
    <x v="7"/>
    <n v="54.800899999999999"/>
    <x v="1"/>
  </r>
  <r>
    <x v="11"/>
    <x v="7"/>
    <n v="103.17310000000001"/>
    <x v="7"/>
  </r>
  <r>
    <x v="11"/>
    <x v="8"/>
    <n v="2749.4070000000002"/>
    <x v="6"/>
  </r>
  <r>
    <x v="11"/>
    <x v="8"/>
    <n v="2470.8510000000001"/>
    <x v="7"/>
  </r>
  <r>
    <x v="11"/>
    <x v="8"/>
    <n v="2627.0320000000002"/>
    <x v="1"/>
  </r>
  <r>
    <x v="11"/>
    <x v="8"/>
    <n v="2519.2220000000002"/>
    <x v="0"/>
  </r>
  <r>
    <x v="11"/>
    <x v="8"/>
    <n v="2599.5990000000002"/>
    <x v="4"/>
  </r>
  <r>
    <x v="11"/>
    <x v="8"/>
    <n v="2653.489"/>
    <x v="2"/>
  </r>
  <r>
    <x v="11"/>
    <x v="8"/>
    <n v="2410.6709999999998"/>
    <x v="5"/>
  </r>
  <r>
    <x v="11"/>
    <x v="8"/>
    <n v="2638.904"/>
    <x v="3"/>
  </r>
  <r>
    <x v="11"/>
    <x v="9"/>
    <n v="19814.490000000002"/>
    <x v="2"/>
  </r>
  <r>
    <x v="11"/>
    <x v="9"/>
    <n v="20263.11"/>
    <x v="0"/>
  </r>
  <r>
    <x v="11"/>
    <x v="9"/>
    <n v="19637.47"/>
    <x v="3"/>
  </r>
  <r>
    <x v="11"/>
    <x v="9"/>
    <n v="19391.599999999999"/>
    <x v="7"/>
  </r>
  <r>
    <x v="11"/>
    <x v="9"/>
    <n v="19380.849999999999"/>
    <x v="4"/>
  </r>
  <r>
    <x v="11"/>
    <x v="9"/>
    <n v="19454.93"/>
    <x v="5"/>
  </r>
  <r>
    <x v="11"/>
    <x v="9"/>
    <n v="19730.09"/>
    <x v="1"/>
  </r>
  <r>
    <x v="11"/>
    <x v="9"/>
    <n v="20022.759999999998"/>
    <x v="6"/>
  </r>
  <r>
    <x v="11"/>
    <x v="10"/>
    <n v="209269"/>
    <x v="0"/>
  </r>
  <r>
    <x v="11"/>
    <x v="10"/>
    <n v="208286.5"/>
    <x v="6"/>
  </r>
  <r>
    <x v="11"/>
    <x v="10"/>
    <n v="208324.2"/>
    <x v="2"/>
  </r>
  <r>
    <x v="11"/>
    <x v="10"/>
    <n v="207283.1"/>
    <x v="1"/>
  </r>
  <r>
    <x v="11"/>
    <x v="10"/>
    <n v="209914.7"/>
    <x v="7"/>
  </r>
  <r>
    <x v="11"/>
    <x v="10"/>
    <n v="208992.9"/>
    <x v="4"/>
  </r>
  <r>
    <x v="11"/>
    <x v="10"/>
    <n v="208037.9"/>
    <x v="3"/>
  </r>
  <r>
    <x v="11"/>
    <x v="10"/>
    <n v="209703.5"/>
    <x v="5"/>
  </r>
  <r>
    <x v="11"/>
    <x v="12"/>
    <n v="431.19479999999999"/>
    <x v="4"/>
  </r>
  <r>
    <x v="11"/>
    <x v="12"/>
    <n v="204.36930000000001"/>
    <x v="5"/>
  </r>
  <r>
    <x v="11"/>
    <x v="12"/>
    <n v="396.44409999999999"/>
    <x v="3"/>
  </r>
  <r>
    <x v="11"/>
    <x v="12"/>
    <n v="471.94639999999998"/>
    <x v="1"/>
  </r>
  <r>
    <x v="11"/>
    <x v="12"/>
    <n v="450.87240000000003"/>
    <x v="0"/>
  </r>
  <r>
    <x v="11"/>
    <x v="12"/>
    <n v="385.21859999999998"/>
    <x v="2"/>
  </r>
  <r>
    <x v="11"/>
    <x v="12"/>
    <n v="318.7903"/>
    <x v="6"/>
  </r>
  <r>
    <x v="11"/>
    <x v="12"/>
    <n v="262.97559999999999"/>
    <x v="7"/>
  </r>
  <r>
    <x v="11"/>
    <x v="13"/>
    <n v="49.279519999999998"/>
    <x v="5"/>
  </r>
  <r>
    <x v="11"/>
    <x v="13"/>
    <n v="31.048680000000001"/>
    <x v="4"/>
  </r>
  <r>
    <x v="11"/>
    <x v="13"/>
    <n v="26.495049999999999"/>
    <x v="6"/>
  </r>
  <r>
    <x v="11"/>
    <x v="13"/>
    <n v="23.736740000000001"/>
    <x v="3"/>
  </r>
  <r>
    <x v="11"/>
    <x v="13"/>
    <n v="23.726929999999999"/>
    <x v="0"/>
  </r>
  <r>
    <x v="11"/>
    <x v="13"/>
    <n v="30.139589999999998"/>
    <x v="2"/>
  </r>
  <r>
    <x v="11"/>
    <x v="13"/>
    <n v="60.228430000000003"/>
    <x v="7"/>
  </r>
  <r>
    <x v="11"/>
    <x v="13"/>
    <n v="31.027349999999998"/>
    <x v="1"/>
  </r>
  <r>
    <x v="11"/>
    <x v="14"/>
    <n v="0.91428100000000001"/>
    <x v="6"/>
  </r>
  <r>
    <x v="11"/>
    <x v="15"/>
    <n v="457.59390000000002"/>
    <x v="0"/>
  </r>
  <r>
    <x v="11"/>
    <x v="15"/>
    <n v="318.14510000000001"/>
    <x v="2"/>
  </r>
  <r>
    <x v="11"/>
    <x v="15"/>
    <n v="344.5224"/>
    <x v="6"/>
  </r>
  <r>
    <x v="11"/>
    <x v="15"/>
    <n v="393.80040000000002"/>
    <x v="3"/>
  </r>
  <r>
    <x v="11"/>
    <x v="15"/>
    <n v="339.03969999999998"/>
    <x v="5"/>
  </r>
  <r>
    <x v="11"/>
    <x v="15"/>
    <n v="356.35579999999999"/>
    <x v="7"/>
  </r>
  <r>
    <x v="11"/>
    <x v="15"/>
    <n v="440.27929999999998"/>
    <x v="1"/>
  </r>
  <r>
    <x v="11"/>
    <x v="15"/>
    <n v="287.08730000000003"/>
    <x v="4"/>
  </r>
  <r>
    <x v="11"/>
    <x v="16"/>
    <n v="65.702219999999997"/>
    <x v="3"/>
  </r>
  <r>
    <x v="11"/>
    <x v="16"/>
    <n v="125.8737"/>
    <x v="4"/>
  </r>
  <r>
    <x v="11"/>
    <x v="16"/>
    <n v="65.700190000000006"/>
    <x v="7"/>
  </r>
  <r>
    <x v="11"/>
    <x v="16"/>
    <n v="108.5284"/>
    <x v="1"/>
  </r>
  <r>
    <x v="11"/>
    <x v="16"/>
    <n v="93.020970000000005"/>
    <x v="0"/>
  </r>
  <r>
    <x v="11"/>
    <x v="16"/>
    <n v="73.879480000000001"/>
    <x v="5"/>
  </r>
  <r>
    <x v="11"/>
    <x v="16"/>
    <n v="87.561189999999996"/>
    <x v="2"/>
  </r>
  <r>
    <x v="11"/>
    <x v="16"/>
    <n v="176.01840000000001"/>
    <x v="6"/>
  </r>
  <r>
    <x v="11"/>
    <x v="17"/>
    <n v="268.13940000000002"/>
    <x v="5"/>
  </r>
  <r>
    <x v="11"/>
    <x v="17"/>
    <n v="445.84359999999998"/>
    <x v="6"/>
  </r>
  <r>
    <x v="11"/>
    <x v="17"/>
    <n v="306.4529"/>
    <x v="3"/>
  </r>
  <r>
    <x v="11"/>
    <x v="17"/>
    <n v="540.57129999999995"/>
    <x v="0"/>
  </r>
  <r>
    <x v="11"/>
    <x v="17"/>
    <n v="474.1619"/>
    <x v="2"/>
  </r>
  <r>
    <x v="11"/>
    <x v="17"/>
    <n v="273.60890000000001"/>
    <x v="7"/>
  </r>
  <r>
    <x v="11"/>
    <x v="17"/>
    <n v="349.2484"/>
    <x v="1"/>
  </r>
  <r>
    <x v="11"/>
    <x v="17"/>
    <n v="351.13369999999998"/>
    <x v="4"/>
  </r>
  <r>
    <x v="11"/>
    <x v="18"/>
    <n v="160043.20000000001"/>
    <x v="0"/>
  </r>
  <r>
    <x v="11"/>
    <x v="18"/>
    <n v="158733.4"/>
    <x v="3"/>
  </r>
  <r>
    <x v="11"/>
    <x v="18"/>
    <n v="162759.9"/>
    <x v="6"/>
  </r>
  <r>
    <x v="11"/>
    <x v="18"/>
    <n v="167038.9"/>
    <x v="7"/>
  </r>
  <r>
    <x v="11"/>
    <x v="18"/>
    <n v="167379.9"/>
    <x v="5"/>
  </r>
  <r>
    <x v="11"/>
    <x v="18"/>
    <n v="159111.20000000001"/>
    <x v="1"/>
  </r>
  <r>
    <x v="11"/>
    <x v="18"/>
    <n v="162380.79999999999"/>
    <x v="2"/>
  </r>
  <r>
    <x v="11"/>
    <x v="18"/>
    <n v="164998.9"/>
    <x v="4"/>
  </r>
  <r>
    <x v="11"/>
    <x v="19"/>
    <n v="6504.8090000000002"/>
    <x v="3"/>
  </r>
  <r>
    <x v="11"/>
    <x v="19"/>
    <n v="7658.17"/>
    <x v="6"/>
  </r>
  <r>
    <x v="11"/>
    <x v="19"/>
    <n v="9714.1679999999997"/>
    <x v="7"/>
  </r>
  <r>
    <x v="11"/>
    <x v="19"/>
    <n v="6556.1390000000001"/>
    <x v="2"/>
  </r>
  <r>
    <x v="11"/>
    <x v="19"/>
    <n v="6856.1270000000004"/>
    <x v="0"/>
  </r>
  <r>
    <x v="11"/>
    <x v="19"/>
    <n v="7295.5190000000002"/>
    <x v="1"/>
  </r>
  <r>
    <x v="11"/>
    <x v="19"/>
    <n v="8911.6810000000005"/>
    <x v="4"/>
  </r>
  <r>
    <x v="11"/>
    <x v="19"/>
    <n v="10422.969999999999"/>
    <x v="5"/>
  </r>
  <r>
    <x v="11"/>
    <x v="20"/>
    <n v="168.01830000000001"/>
    <x v="7"/>
  </r>
  <r>
    <x v="11"/>
    <x v="20"/>
    <n v="123.2272"/>
    <x v="0"/>
  </r>
  <r>
    <x v="11"/>
    <x v="20"/>
    <n v="192.64259999999999"/>
    <x v="4"/>
  </r>
  <r>
    <x v="11"/>
    <x v="20"/>
    <n v="120.4997"/>
    <x v="2"/>
  </r>
  <r>
    <x v="11"/>
    <x v="20"/>
    <n v="102.25109999999999"/>
    <x v="1"/>
  </r>
  <r>
    <x v="11"/>
    <x v="20"/>
    <n v="138.75909999999999"/>
    <x v="6"/>
  </r>
  <r>
    <x v="11"/>
    <x v="20"/>
    <n v="161.63130000000001"/>
    <x v="3"/>
  </r>
  <r>
    <x v="11"/>
    <x v="20"/>
    <n v="130.6189"/>
    <x v="5"/>
  </r>
  <r>
    <x v="11"/>
    <x v="22"/>
    <n v="21.020440000000001"/>
    <x v="4"/>
  </r>
  <r>
    <x v="11"/>
    <x v="22"/>
    <n v="19.194189999999999"/>
    <x v="2"/>
  </r>
  <r>
    <x v="11"/>
    <x v="22"/>
    <n v="0.91412800000000005"/>
    <x v="1"/>
  </r>
  <r>
    <x v="11"/>
    <x v="22"/>
    <n v="1.8293079999999999"/>
    <x v="0"/>
  </r>
  <r>
    <x v="11"/>
    <x v="22"/>
    <n v="15.54101"/>
    <x v="5"/>
  </r>
  <r>
    <x v="11"/>
    <x v="22"/>
    <n v="6.4022040000000002"/>
    <x v="6"/>
  </r>
  <r>
    <x v="11"/>
    <x v="22"/>
    <n v="14.627230000000001"/>
    <x v="7"/>
  </r>
  <r>
    <x v="11"/>
    <x v="23"/>
    <n v="17.35323"/>
    <x v="0"/>
  </r>
  <r>
    <x v="11"/>
    <x v="23"/>
    <n v="10.95988"/>
    <x v="1"/>
  </r>
  <r>
    <x v="11"/>
    <x v="23"/>
    <n v="0.91362299999999996"/>
    <x v="4"/>
  </r>
  <r>
    <x v="11"/>
    <x v="23"/>
    <n v="4.5635409999999998"/>
    <x v="6"/>
  </r>
  <r>
    <x v="11"/>
    <x v="23"/>
    <n v="1.822327"/>
    <x v="3"/>
  </r>
  <r>
    <x v="11"/>
    <x v="23"/>
    <n v="0.91362299999999996"/>
    <x v="7"/>
  </r>
  <r>
    <x v="11"/>
    <x v="23"/>
    <n v="8.2171889999999994"/>
    <x v="2"/>
  </r>
  <r>
    <x v="11"/>
    <x v="23"/>
    <n v="1.826573"/>
    <x v="5"/>
  </r>
  <r>
    <x v="11"/>
    <x v="24"/>
    <n v="709.33079999999995"/>
    <x v="3"/>
  </r>
  <r>
    <x v="11"/>
    <x v="24"/>
    <n v="1000.005"/>
    <x v="5"/>
  </r>
  <r>
    <x v="11"/>
    <x v="24"/>
    <n v="978.24440000000004"/>
    <x v="7"/>
  </r>
  <r>
    <x v="11"/>
    <x v="24"/>
    <n v="666.38210000000004"/>
    <x v="2"/>
  </r>
  <r>
    <x v="11"/>
    <x v="24"/>
    <n v="834.45950000000005"/>
    <x v="1"/>
  </r>
  <r>
    <x v="11"/>
    <x v="24"/>
    <n v="774.35490000000004"/>
    <x v="4"/>
  </r>
  <r>
    <x v="11"/>
    <x v="24"/>
    <n v="852.56219999999996"/>
    <x v="0"/>
  </r>
  <r>
    <x v="11"/>
    <x v="24"/>
    <n v="635.5059"/>
    <x v="6"/>
  </r>
  <r>
    <x v="12"/>
    <x v="0"/>
    <n v="48.935830000000003"/>
    <x v="6"/>
  </r>
  <r>
    <x v="12"/>
    <x v="0"/>
    <n v="36.931829999999998"/>
    <x v="4"/>
  </r>
  <r>
    <x v="12"/>
    <x v="0"/>
    <n v="40.631369999999997"/>
    <x v="2"/>
  </r>
  <r>
    <x v="12"/>
    <x v="0"/>
    <n v="43.400500000000001"/>
    <x v="1"/>
  </r>
  <r>
    <x v="12"/>
    <x v="0"/>
    <n v="111.7231"/>
    <x v="0"/>
  </r>
  <r>
    <x v="12"/>
    <x v="0"/>
    <n v="75.70899"/>
    <x v="3"/>
  </r>
  <r>
    <x v="12"/>
    <x v="0"/>
    <n v="21.248940000000001"/>
    <x v="5"/>
  </r>
  <r>
    <x v="12"/>
    <x v="0"/>
    <n v="17.543199999999999"/>
    <x v="7"/>
  </r>
  <r>
    <x v="12"/>
    <x v="1"/>
    <n v="119327.4"/>
    <x v="0"/>
  </r>
  <r>
    <x v="12"/>
    <x v="1"/>
    <n v="116618.7"/>
    <x v="5"/>
  </r>
  <r>
    <x v="12"/>
    <x v="1"/>
    <n v="112019.6"/>
    <x v="6"/>
  </r>
  <r>
    <x v="12"/>
    <x v="1"/>
    <n v="115636.2"/>
    <x v="7"/>
  </r>
  <r>
    <x v="12"/>
    <x v="1"/>
    <n v="111869.3"/>
    <x v="4"/>
  </r>
  <r>
    <x v="12"/>
    <x v="1"/>
    <n v="113699.1"/>
    <x v="3"/>
  </r>
  <r>
    <x v="12"/>
    <x v="1"/>
    <n v="115062.39999999999"/>
    <x v="2"/>
  </r>
  <r>
    <x v="12"/>
    <x v="1"/>
    <n v="117838"/>
    <x v="1"/>
  </r>
  <r>
    <x v="12"/>
    <x v="2"/>
    <n v="0.92515199999999997"/>
    <x v="2"/>
  </r>
  <r>
    <x v="12"/>
    <x v="2"/>
    <n v="0.92260699999999995"/>
    <x v="3"/>
  </r>
  <r>
    <x v="12"/>
    <x v="2"/>
    <n v="2.7708309999999998"/>
    <x v="6"/>
  </r>
  <r>
    <x v="12"/>
    <x v="2"/>
    <n v="0.92252100000000004"/>
    <x v="5"/>
  </r>
  <r>
    <x v="12"/>
    <x v="2"/>
    <n v="1.8476729999999999"/>
    <x v="4"/>
  </r>
  <r>
    <x v="12"/>
    <x v="2"/>
    <n v="0.92252100000000004"/>
    <x v="7"/>
  </r>
  <r>
    <x v="12"/>
    <x v="3"/>
    <n v="5.5423419999999997"/>
    <x v="6"/>
  </r>
  <r>
    <x v="12"/>
    <x v="3"/>
    <n v="9.2358759999999993"/>
    <x v="0"/>
  </r>
  <r>
    <x v="12"/>
    <x v="3"/>
    <n v="7.3916399999999998"/>
    <x v="1"/>
  </r>
  <r>
    <x v="12"/>
    <x v="3"/>
    <n v="3.695246"/>
    <x v="3"/>
  </r>
  <r>
    <x v="12"/>
    <x v="3"/>
    <n v="3.695001"/>
    <x v="7"/>
  </r>
  <r>
    <x v="12"/>
    <x v="3"/>
    <n v="3.695001"/>
    <x v="5"/>
  </r>
  <r>
    <x v="12"/>
    <x v="3"/>
    <n v="5.5417639999999997"/>
    <x v="4"/>
  </r>
  <r>
    <x v="12"/>
    <x v="3"/>
    <n v="10.1595"/>
    <x v="2"/>
  </r>
  <r>
    <x v="12"/>
    <x v="5"/>
    <n v="1.846247"/>
    <x v="5"/>
  </r>
  <r>
    <x v="12"/>
    <x v="5"/>
    <n v="0.92338900000000002"/>
    <x v="4"/>
  </r>
  <r>
    <x v="12"/>
    <x v="5"/>
    <n v="0.923122"/>
    <x v="3"/>
  </r>
  <r>
    <x v="12"/>
    <x v="5"/>
    <n v="0.92313299999999998"/>
    <x v="1"/>
  </r>
  <r>
    <x v="12"/>
    <x v="6"/>
    <n v="2328"/>
    <x v="4"/>
  </r>
  <r>
    <x v="12"/>
    <x v="6"/>
    <n v="1292.932"/>
    <x v="5"/>
  </r>
  <r>
    <x v="12"/>
    <x v="6"/>
    <n v="3084.7730000000001"/>
    <x v="0"/>
  </r>
  <r>
    <x v="12"/>
    <x v="6"/>
    <n v="2830.56"/>
    <x v="2"/>
  </r>
  <r>
    <x v="12"/>
    <x v="6"/>
    <n v="3160.3519999999999"/>
    <x v="1"/>
  </r>
  <r>
    <x v="12"/>
    <x v="6"/>
    <n v="3598.5569999999998"/>
    <x v="3"/>
  </r>
  <r>
    <x v="12"/>
    <x v="6"/>
    <n v="1126.412"/>
    <x v="7"/>
  </r>
  <r>
    <x v="12"/>
    <x v="6"/>
    <n v="2865.6039999999998"/>
    <x v="6"/>
  </r>
  <r>
    <x v="12"/>
    <x v="7"/>
    <n v="62.779359999999997"/>
    <x v="0"/>
  </r>
  <r>
    <x v="12"/>
    <x v="7"/>
    <n v="104.3235"/>
    <x v="4"/>
  </r>
  <r>
    <x v="12"/>
    <x v="7"/>
    <n v="75.707539999999995"/>
    <x v="2"/>
  </r>
  <r>
    <x v="12"/>
    <x v="7"/>
    <n v="133.8699"/>
    <x v="6"/>
  </r>
  <r>
    <x v="12"/>
    <x v="7"/>
    <n v="85.863259999999997"/>
    <x v="3"/>
  </r>
  <r>
    <x v="12"/>
    <x v="7"/>
    <n v="83.093350000000001"/>
    <x v="1"/>
  </r>
  <r>
    <x v="12"/>
    <x v="7"/>
    <n v="86.776679999999999"/>
    <x v="5"/>
  </r>
  <r>
    <x v="12"/>
    <x v="7"/>
    <n v="93.241140000000001"/>
    <x v="7"/>
  </r>
  <r>
    <x v="12"/>
    <x v="8"/>
    <n v="19.38991"/>
    <x v="1"/>
  </r>
  <r>
    <x v="12"/>
    <x v="8"/>
    <n v="19.3904"/>
    <x v="0"/>
  </r>
  <r>
    <x v="12"/>
    <x v="8"/>
    <n v="16.621449999999999"/>
    <x v="3"/>
  </r>
  <r>
    <x v="12"/>
    <x v="8"/>
    <n v="19.397110000000001"/>
    <x v="2"/>
  </r>
  <r>
    <x v="12"/>
    <x v="8"/>
    <n v="17.54965"/>
    <x v="7"/>
  </r>
  <r>
    <x v="12"/>
    <x v="8"/>
    <n v="19.396899999999999"/>
    <x v="4"/>
  </r>
  <r>
    <x v="12"/>
    <x v="8"/>
    <n v="16.624300000000002"/>
    <x v="5"/>
  </r>
  <r>
    <x v="12"/>
    <x v="8"/>
    <n v="25.85801"/>
    <x v="6"/>
  </r>
  <r>
    <x v="12"/>
    <x v="9"/>
    <n v="1710.644"/>
    <x v="5"/>
  </r>
  <r>
    <x v="12"/>
    <x v="9"/>
    <n v="1659.8530000000001"/>
    <x v="7"/>
  </r>
  <r>
    <x v="12"/>
    <x v="9"/>
    <n v="1752.116"/>
    <x v="2"/>
  </r>
  <r>
    <x v="12"/>
    <x v="9"/>
    <n v="1687.4580000000001"/>
    <x v="3"/>
  </r>
  <r>
    <x v="12"/>
    <x v="9"/>
    <n v="1994.251"/>
    <x v="6"/>
  </r>
  <r>
    <x v="12"/>
    <x v="9"/>
    <n v="1674.528"/>
    <x v="0"/>
  </r>
  <r>
    <x v="12"/>
    <x v="9"/>
    <n v="1626.5820000000001"/>
    <x v="4"/>
  </r>
  <r>
    <x v="12"/>
    <x v="9"/>
    <n v="1663.442"/>
    <x v="1"/>
  </r>
  <r>
    <x v="12"/>
    <x v="10"/>
    <n v="31182.65"/>
    <x v="1"/>
  </r>
  <r>
    <x v="12"/>
    <x v="10"/>
    <n v="32464.27"/>
    <x v="3"/>
  </r>
  <r>
    <x v="12"/>
    <x v="10"/>
    <n v="30370.47"/>
    <x v="4"/>
  </r>
  <r>
    <x v="12"/>
    <x v="10"/>
    <n v="29455.279999999999"/>
    <x v="5"/>
  </r>
  <r>
    <x v="12"/>
    <x v="10"/>
    <n v="29516.05"/>
    <x v="7"/>
  </r>
  <r>
    <x v="12"/>
    <x v="10"/>
    <n v="30398.17"/>
    <x v="0"/>
  </r>
  <r>
    <x v="12"/>
    <x v="10"/>
    <n v="31134.17"/>
    <x v="6"/>
  </r>
  <r>
    <x v="12"/>
    <x v="10"/>
    <n v="31001.85"/>
    <x v="2"/>
  </r>
  <r>
    <x v="12"/>
    <x v="12"/>
    <n v="4460.6850000000004"/>
    <x v="3"/>
  </r>
  <r>
    <x v="12"/>
    <x v="12"/>
    <n v="6445.0230000000001"/>
    <x v="4"/>
  </r>
  <r>
    <x v="12"/>
    <x v="12"/>
    <n v="6607.2020000000002"/>
    <x v="6"/>
  </r>
  <r>
    <x v="12"/>
    <x v="12"/>
    <n v="2579.0630000000001"/>
    <x v="7"/>
  </r>
  <r>
    <x v="12"/>
    <x v="12"/>
    <n v="5759.241"/>
    <x v="2"/>
  </r>
  <r>
    <x v="12"/>
    <x v="12"/>
    <n v="4967.8280000000004"/>
    <x v="0"/>
  </r>
  <r>
    <x v="12"/>
    <x v="12"/>
    <n v="2347.7640000000001"/>
    <x v="5"/>
  </r>
  <r>
    <x v="12"/>
    <x v="12"/>
    <n v="4409.5439999999999"/>
    <x v="1"/>
  </r>
  <r>
    <x v="12"/>
    <x v="13"/>
    <n v="3101.442"/>
    <x v="1"/>
  </r>
  <r>
    <x v="12"/>
    <x v="13"/>
    <n v="3235.56"/>
    <x v="6"/>
  </r>
  <r>
    <x v="12"/>
    <x v="13"/>
    <n v="3109.7759999999998"/>
    <x v="0"/>
  </r>
  <r>
    <x v="12"/>
    <x v="13"/>
    <n v="3184.6889999999999"/>
    <x v="2"/>
  </r>
  <r>
    <x v="12"/>
    <x v="13"/>
    <n v="3230.0140000000001"/>
    <x v="4"/>
  </r>
  <r>
    <x v="12"/>
    <x v="13"/>
    <n v="3217.0569999999998"/>
    <x v="7"/>
  </r>
  <r>
    <x v="12"/>
    <x v="13"/>
    <n v="3228.1689999999999"/>
    <x v="5"/>
  </r>
  <r>
    <x v="12"/>
    <x v="13"/>
    <n v="3147.6970000000001"/>
    <x v="3"/>
  </r>
  <r>
    <x v="12"/>
    <x v="14"/>
    <n v="0.92339599999999999"/>
    <x v="4"/>
  </r>
  <r>
    <x v="12"/>
    <x v="14"/>
    <n v="0.92311799999999999"/>
    <x v="1"/>
  </r>
  <r>
    <x v="12"/>
    <x v="15"/>
    <n v="691.02530000000002"/>
    <x v="6"/>
  </r>
  <r>
    <x v="12"/>
    <x v="15"/>
    <n v="370.8546"/>
    <x v="0"/>
  </r>
  <r>
    <x v="12"/>
    <x v="15"/>
    <n v="379.21600000000001"/>
    <x v="1"/>
  </r>
  <r>
    <x v="12"/>
    <x v="15"/>
    <n v="614.17679999999996"/>
    <x v="3"/>
  </r>
  <r>
    <x v="12"/>
    <x v="15"/>
    <n v="1007.413"/>
    <x v="7"/>
  </r>
  <r>
    <x v="12"/>
    <x v="15"/>
    <n v="947.27710000000002"/>
    <x v="5"/>
  </r>
  <r>
    <x v="12"/>
    <x v="15"/>
    <n v="795.4588"/>
    <x v="4"/>
  </r>
  <r>
    <x v="12"/>
    <x v="15"/>
    <n v="545.75490000000002"/>
    <x v="2"/>
  </r>
  <r>
    <x v="12"/>
    <x v="16"/>
    <n v="5.5472679999999999"/>
    <x v="6"/>
  </r>
  <r>
    <x v="12"/>
    <x v="16"/>
    <n v="14.790050000000001"/>
    <x v="7"/>
  </r>
  <r>
    <x v="12"/>
    <x v="16"/>
    <n v="8.3210669999999993"/>
    <x v="2"/>
  </r>
  <r>
    <x v="12"/>
    <x v="16"/>
    <n v="10.161060000000001"/>
    <x v="3"/>
  </r>
  <r>
    <x v="12"/>
    <x v="16"/>
    <n v="15.7098"/>
    <x v="5"/>
  </r>
  <r>
    <x v="12"/>
    <x v="16"/>
    <n v="5.5433839999999996"/>
    <x v="1"/>
  </r>
  <r>
    <x v="12"/>
    <x v="16"/>
    <n v="9.2437520000000006"/>
    <x v="0"/>
  </r>
  <r>
    <x v="12"/>
    <x v="16"/>
    <n v="9.2428620000000006"/>
    <x v="4"/>
  </r>
  <r>
    <x v="12"/>
    <x v="17"/>
    <n v="1692.05"/>
    <x v="7"/>
  </r>
  <r>
    <x v="12"/>
    <x v="17"/>
    <n v="1542.2180000000001"/>
    <x v="5"/>
  </r>
  <r>
    <x v="12"/>
    <x v="17"/>
    <n v="724.02760000000001"/>
    <x v="1"/>
  </r>
  <r>
    <x v="12"/>
    <x v="17"/>
    <n v="827.59699999999998"/>
    <x v="0"/>
  </r>
  <r>
    <x v="12"/>
    <x v="17"/>
    <n v="992.19770000000005"/>
    <x v="2"/>
  </r>
  <r>
    <x v="12"/>
    <x v="17"/>
    <n v="934.83630000000005"/>
    <x v="6"/>
  </r>
  <r>
    <x v="12"/>
    <x v="17"/>
    <n v="1313.923"/>
    <x v="4"/>
  </r>
  <r>
    <x v="12"/>
    <x v="17"/>
    <n v="855.29989999999998"/>
    <x v="3"/>
  </r>
  <r>
    <x v="12"/>
    <x v="18"/>
    <n v="84483.06"/>
    <x v="7"/>
  </r>
  <r>
    <x v="12"/>
    <x v="18"/>
    <n v="84247.69"/>
    <x v="1"/>
  </r>
  <r>
    <x v="12"/>
    <x v="18"/>
    <n v="83955.56"/>
    <x v="0"/>
  </r>
  <r>
    <x v="12"/>
    <x v="18"/>
    <n v="88446.04"/>
    <x v="4"/>
  </r>
  <r>
    <x v="12"/>
    <x v="18"/>
    <n v="86361.45"/>
    <x v="3"/>
  </r>
  <r>
    <x v="12"/>
    <x v="18"/>
    <n v="88646.07"/>
    <x v="6"/>
  </r>
  <r>
    <x v="12"/>
    <x v="18"/>
    <n v="84034.1"/>
    <x v="5"/>
  </r>
  <r>
    <x v="12"/>
    <x v="18"/>
    <n v="87408.78"/>
    <x v="2"/>
  </r>
  <r>
    <x v="12"/>
    <x v="19"/>
    <n v="1823.691"/>
    <x v="1"/>
  </r>
  <r>
    <x v="12"/>
    <x v="19"/>
    <n v="2842.01"/>
    <x v="7"/>
  </r>
  <r>
    <x v="12"/>
    <x v="19"/>
    <n v="2400.11"/>
    <x v="4"/>
  </r>
  <r>
    <x v="12"/>
    <x v="19"/>
    <n v="1832.0150000000001"/>
    <x v="3"/>
  </r>
  <r>
    <x v="12"/>
    <x v="19"/>
    <n v="2672.9459999999999"/>
    <x v="5"/>
  </r>
  <r>
    <x v="12"/>
    <x v="19"/>
    <n v="1733.847"/>
    <x v="6"/>
  </r>
  <r>
    <x v="12"/>
    <x v="19"/>
    <n v="1613.7180000000001"/>
    <x v="2"/>
  </r>
  <r>
    <x v="12"/>
    <x v="19"/>
    <n v="1725.6030000000001"/>
    <x v="0"/>
  </r>
  <r>
    <x v="12"/>
    <x v="20"/>
    <n v="26.783799999999999"/>
    <x v="5"/>
  </r>
  <r>
    <x v="12"/>
    <x v="20"/>
    <n v="41.541939999999997"/>
    <x v="6"/>
  </r>
  <r>
    <x v="12"/>
    <x v="20"/>
    <n v="43.39864"/>
    <x v="0"/>
  </r>
  <r>
    <x v="12"/>
    <x v="20"/>
    <n v="48.006"/>
    <x v="1"/>
  </r>
  <r>
    <x v="12"/>
    <x v="20"/>
    <n v="22.16423"/>
    <x v="2"/>
  </r>
  <r>
    <x v="12"/>
    <x v="20"/>
    <n v="50.779919999999997"/>
    <x v="4"/>
  </r>
  <r>
    <x v="12"/>
    <x v="20"/>
    <n v="50.781880000000001"/>
    <x v="7"/>
  </r>
  <r>
    <x v="12"/>
    <x v="20"/>
    <n v="123.6867"/>
    <x v="3"/>
  </r>
  <r>
    <x v="12"/>
    <x v="23"/>
    <n v="0.92572100000000002"/>
    <x v="1"/>
  </r>
  <r>
    <x v="12"/>
    <x v="23"/>
    <n v="6.4603960000000002"/>
    <x v="0"/>
  </r>
  <r>
    <x v="12"/>
    <x v="23"/>
    <n v="41.549199999999999"/>
    <x v="4"/>
  </r>
  <r>
    <x v="12"/>
    <x v="23"/>
    <n v="26.776250000000001"/>
    <x v="7"/>
  </r>
  <r>
    <x v="12"/>
    <x v="23"/>
    <n v="27.700119999999998"/>
    <x v="5"/>
  </r>
  <r>
    <x v="12"/>
    <x v="23"/>
    <n v="9.234413"/>
    <x v="2"/>
  </r>
  <r>
    <x v="12"/>
    <x v="23"/>
    <n v="41.555799999999998"/>
    <x v="6"/>
  </r>
  <r>
    <x v="12"/>
    <x v="24"/>
    <n v="7727.0649999999996"/>
    <x v="3"/>
  </r>
  <r>
    <x v="12"/>
    <x v="24"/>
    <n v="7668.98"/>
    <x v="4"/>
  </r>
  <r>
    <x v="12"/>
    <x v="24"/>
    <n v="7061.0050000000001"/>
    <x v="0"/>
  </r>
  <r>
    <x v="12"/>
    <x v="24"/>
    <n v="12780.86"/>
    <x v="7"/>
  </r>
  <r>
    <x v="12"/>
    <x v="24"/>
    <n v="6597.5550000000003"/>
    <x v="6"/>
  </r>
  <r>
    <x v="12"/>
    <x v="24"/>
    <n v="8025.6689999999999"/>
    <x v="1"/>
  </r>
  <r>
    <x v="12"/>
    <x v="24"/>
    <n v="6427.5029999999997"/>
    <x v="2"/>
  </r>
  <r>
    <x v="12"/>
    <x v="24"/>
    <n v="12713.95"/>
    <x v="5"/>
  </r>
  <r>
    <x v="13"/>
    <x v="0"/>
    <n v="34.413159999999998"/>
    <x v="5"/>
  </r>
  <r>
    <x v="13"/>
    <x v="0"/>
    <n v="32.551909999999999"/>
    <x v="7"/>
  </r>
  <r>
    <x v="13"/>
    <x v="0"/>
    <n v="22.319600000000001"/>
    <x v="3"/>
  </r>
  <r>
    <x v="13"/>
    <x v="0"/>
    <n v="27.900639999999999"/>
    <x v="0"/>
  </r>
  <r>
    <x v="13"/>
    <x v="0"/>
    <n v="53.015149999999998"/>
    <x v="4"/>
  </r>
  <r>
    <x v="13"/>
    <x v="0"/>
    <n v="58.594790000000003"/>
    <x v="6"/>
  </r>
  <r>
    <x v="13"/>
    <x v="0"/>
    <n v="18.598890000000001"/>
    <x v="1"/>
  </r>
  <r>
    <x v="13"/>
    <x v="0"/>
    <n v="28.830449999999999"/>
    <x v="2"/>
  </r>
  <r>
    <x v="13"/>
    <x v="1"/>
    <n v="70552.34"/>
    <x v="3"/>
  </r>
  <r>
    <x v="13"/>
    <x v="1"/>
    <n v="72320.820000000007"/>
    <x v="0"/>
  </r>
  <r>
    <x v="13"/>
    <x v="1"/>
    <n v="70527.149999999994"/>
    <x v="7"/>
  </r>
  <r>
    <x v="13"/>
    <x v="1"/>
    <n v="70379.19"/>
    <x v="5"/>
  </r>
  <r>
    <x v="13"/>
    <x v="1"/>
    <n v="71566.929999999993"/>
    <x v="1"/>
  </r>
  <r>
    <x v="13"/>
    <x v="1"/>
    <n v="71289.37"/>
    <x v="6"/>
  </r>
  <r>
    <x v="13"/>
    <x v="1"/>
    <n v="72272.600000000006"/>
    <x v="2"/>
  </r>
  <r>
    <x v="13"/>
    <x v="1"/>
    <n v="70141.8"/>
    <x v="4"/>
  </r>
  <r>
    <x v="13"/>
    <x v="2"/>
    <n v="174.88589999999999"/>
    <x v="7"/>
  </r>
  <r>
    <x v="13"/>
    <x v="2"/>
    <n v="168.37110000000001"/>
    <x v="2"/>
  </r>
  <r>
    <x v="13"/>
    <x v="2"/>
    <n v="159.07230000000001"/>
    <x v="1"/>
  </r>
  <r>
    <x v="13"/>
    <x v="2"/>
    <n v="162.7902"/>
    <x v="3"/>
  </r>
  <r>
    <x v="13"/>
    <x v="2"/>
    <n v="157.20580000000001"/>
    <x v="0"/>
  </r>
  <r>
    <x v="13"/>
    <x v="2"/>
    <n v="164.65430000000001"/>
    <x v="5"/>
  </r>
  <r>
    <x v="13"/>
    <x v="2"/>
    <n v="159.99850000000001"/>
    <x v="6"/>
  </r>
  <r>
    <x v="13"/>
    <x v="2"/>
    <n v="158.14259999999999"/>
    <x v="4"/>
  </r>
  <r>
    <x v="13"/>
    <x v="3"/>
    <n v="9.3028030000000008"/>
    <x v="1"/>
  </r>
  <r>
    <x v="13"/>
    <x v="3"/>
    <n v="11.163360000000001"/>
    <x v="7"/>
  </r>
  <r>
    <x v="13"/>
    <x v="3"/>
    <n v="7.4420010000000003"/>
    <x v="0"/>
  </r>
  <r>
    <x v="13"/>
    <x v="3"/>
    <n v="11.16253"/>
    <x v="4"/>
  </r>
  <r>
    <x v="13"/>
    <x v="3"/>
    <n v="14.8835"/>
    <x v="6"/>
  </r>
  <r>
    <x v="13"/>
    <x v="3"/>
    <n v="8.3728090000000002"/>
    <x v="3"/>
  </r>
  <r>
    <x v="13"/>
    <x v="3"/>
    <n v="12.09365"/>
    <x v="5"/>
  </r>
  <r>
    <x v="13"/>
    <x v="3"/>
    <n v="27.906860000000002"/>
    <x v="2"/>
  </r>
  <r>
    <x v="13"/>
    <x v="5"/>
    <n v="1.860215"/>
    <x v="7"/>
  </r>
  <r>
    <x v="13"/>
    <x v="5"/>
    <n v="0.92893599999999998"/>
    <x v="3"/>
  </r>
  <r>
    <x v="13"/>
    <x v="5"/>
    <n v="1.8602099999999999"/>
    <x v="5"/>
  </r>
  <r>
    <x v="13"/>
    <x v="6"/>
    <n v="2997.3960000000002"/>
    <x v="7"/>
  </r>
  <r>
    <x v="13"/>
    <x v="6"/>
    <n v="3404.0120000000002"/>
    <x v="2"/>
  </r>
  <r>
    <x v="13"/>
    <x v="6"/>
    <n v="3485.8440000000001"/>
    <x v="6"/>
  </r>
  <r>
    <x v="13"/>
    <x v="6"/>
    <n v="3117.453"/>
    <x v="4"/>
  </r>
  <r>
    <x v="13"/>
    <x v="6"/>
    <n v="2870.223"/>
    <x v="0"/>
  </r>
  <r>
    <x v="13"/>
    <x v="6"/>
    <n v="2764.143"/>
    <x v="1"/>
  </r>
  <r>
    <x v="13"/>
    <x v="6"/>
    <n v="3069.9360000000001"/>
    <x v="5"/>
  </r>
  <r>
    <x v="13"/>
    <x v="6"/>
    <n v="2676.7080000000001"/>
    <x v="3"/>
  </r>
  <r>
    <x v="13"/>
    <x v="7"/>
    <n v="172.92169999999999"/>
    <x v="3"/>
  </r>
  <r>
    <x v="13"/>
    <x v="7"/>
    <n v="124.5891"/>
    <x v="5"/>
  </r>
  <r>
    <x v="13"/>
    <x v="7"/>
    <n v="147.8366"/>
    <x v="7"/>
  </r>
  <r>
    <x v="13"/>
    <x v="7"/>
    <n v="332.916"/>
    <x v="6"/>
  </r>
  <r>
    <x v="13"/>
    <x v="7"/>
    <n v="152.4915"/>
    <x v="4"/>
  </r>
  <r>
    <x v="13"/>
    <x v="7"/>
    <n v="125.5196"/>
    <x v="0"/>
  </r>
  <r>
    <x v="13"/>
    <x v="7"/>
    <n v="159.00370000000001"/>
    <x v="2"/>
  </r>
  <r>
    <x v="13"/>
    <x v="7"/>
    <n v="119.92740000000001"/>
    <x v="1"/>
  </r>
  <r>
    <x v="13"/>
    <x v="8"/>
    <n v="10.22789"/>
    <x v="1"/>
  </r>
  <r>
    <x v="13"/>
    <x v="8"/>
    <n v="8.3691820000000003"/>
    <x v="6"/>
  </r>
  <r>
    <x v="13"/>
    <x v="8"/>
    <n v="10.22927"/>
    <x v="5"/>
  </r>
  <r>
    <x v="13"/>
    <x v="8"/>
    <n v="17.667470000000002"/>
    <x v="3"/>
  </r>
  <r>
    <x v="13"/>
    <x v="8"/>
    <n v="10.23044"/>
    <x v="7"/>
  </r>
  <r>
    <x v="13"/>
    <x v="8"/>
    <n v="15.80452"/>
    <x v="0"/>
  </r>
  <r>
    <x v="13"/>
    <x v="8"/>
    <n v="10.227600000000001"/>
    <x v="2"/>
  </r>
  <r>
    <x v="13"/>
    <x v="8"/>
    <n v="7.4394770000000001"/>
    <x v="4"/>
  </r>
  <r>
    <x v="13"/>
    <x v="9"/>
    <n v="5788.5950000000003"/>
    <x v="4"/>
  </r>
  <r>
    <x v="13"/>
    <x v="9"/>
    <n v="6104.9250000000002"/>
    <x v="7"/>
  </r>
  <r>
    <x v="13"/>
    <x v="9"/>
    <n v="6096.4939999999997"/>
    <x v="2"/>
  </r>
  <r>
    <x v="13"/>
    <x v="9"/>
    <n v="5822.076"/>
    <x v="3"/>
  </r>
  <r>
    <x v="13"/>
    <x v="9"/>
    <n v="6472.3339999999998"/>
    <x v="5"/>
  </r>
  <r>
    <x v="13"/>
    <x v="9"/>
    <n v="5674.2020000000002"/>
    <x v="0"/>
  </r>
  <r>
    <x v="13"/>
    <x v="9"/>
    <n v="5763.402"/>
    <x v="1"/>
  </r>
  <r>
    <x v="13"/>
    <x v="9"/>
    <n v="6231.317"/>
    <x v="6"/>
  </r>
  <r>
    <x v="13"/>
    <x v="10"/>
    <n v="66969.75"/>
    <x v="2"/>
  </r>
  <r>
    <x v="13"/>
    <x v="10"/>
    <n v="67958.23"/>
    <x v="6"/>
  </r>
  <r>
    <x v="13"/>
    <x v="10"/>
    <n v="68062.23"/>
    <x v="1"/>
  </r>
  <r>
    <x v="13"/>
    <x v="10"/>
    <n v="67206.33"/>
    <x v="7"/>
  </r>
  <r>
    <x v="13"/>
    <x v="10"/>
    <n v="69189.86"/>
    <x v="3"/>
  </r>
  <r>
    <x v="13"/>
    <x v="10"/>
    <n v="67025.850000000006"/>
    <x v="0"/>
  </r>
  <r>
    <x v="13"/>
    <x v="10"/>
    <n v="68662.16"/>
    <x v="4"/>
  </r>
  <r>
    <x v="13"/>
    <x v="10"/>
    <n v="67019.509999999995"/>
    <x v="5"/>
  </r>
  <r>
    <x v="13"/>
    <x v="11"/>
    <n v="462.06139999999999"/>
    <x v="5"/>
  </r>
  <r>
    <x v="13"/>
    <x v="11"/>
    <n v="471.34879999999998"/>
    <x v="1"/>
  </r>
  <r>
    <x v="13"/>
    <x v="11"/>
    <n v="485.30040000000002"/>
    <x v="6"/>
  </r>
  <r>
    <x v="13"/>
    <x v="11"/>
    <n v="495.52850000000001"/>
    <x v="7"/>
  </r>
  <r>
    <x v="13"/>
    <x v="11"/>
    <n v="502.971"/>
    <x v="4"/>
  </r>
  <r>
    <x v="13"/>
    <x v="11"/>
    <n v="459.2697"/>
    <x v="3"/>
  </r>
  <r>
    <x v="13"/>
    <x v="11"/>
    <n v="476.00740000000002"/>
    <x v="2"/>
  </r>
  <r>
    <x v="13"/>
    <x v="11"/>
    <n v="465.77300000000002"/>
    <x v="0"/>
  </r>
  <r>
    <x v="13"/>
    <x v="12"/>
    <n v="909.61329999999998"/>
    <x v="2"/>
  </r>
  <r>
    <x v="13"/>
    <x v="12"/>
    <n v="986.80460000000005"/>
    <x v="6"/>
  </r>
  <r>
    <x v="13"/>
    <x v="12"/>
    <n v="1133.8679999999999"/>
    <x v="4"/>
  </r>
  <r>
    <x v="13"/>
    <x v="12"/>
    <n v="1201.711"/>
    <x v="7"/>
  </r>
  <r>
    <x v="13"/>
    <x v="12"/>
    <n v="925.4923"/>
    <x v="3"/>
  </r>
  <r>
    <x v="13"/>
    <x v="12"/>
    <n v="1158.9369999999999"/>
    <x v="1"/>
  </r>
  <r>
    <x v="13"/>
    <x v="12"/>
    <n v="959.89980000000003"/>
    <x v="0"/>
  </r>
  <r>
    <x v="13"/>
    <x v="12"/>
    <n v="1018.4930000000001"/>
    <x v="5"/>
  </r>
  <r>
    <x v="13"/>
    <x v="13"/>
    <n v="442.9402"/>
    <x v="2"/>
  </r>
  <r>
    <x v="13"/>
    <x v="13"/>
    <n v="401.07900000000001"/>
    <x v="6"/>
  </r>
  <r>
    <x v="13"/>
    <x v="13"/>
    <n v="347.13119999999998"/>
    <x v="3"/>
  </r>
  <r>
    <x v="13"/>
    <x v="13"/>
    <n v="454.10509999999999"/>
    <x v="0"/>
  </r>
  <r>
    <x v="13"/>
    <x v="13"/>
    <n v="421.54129999999998"/>
    <x v="4"/>
  </r>
  <r>
    <x v="13"/>
    <x v="13"/>
    <n v="471.7808"/>
    <x v="1"/>
  </r>
  <r>
    <x v="13"/>
    <x v="13"/>
    <n v="375.0326"/>
    <x v="5"/>
  </r>
  <r>
    <x v="13"/>
    <x v="13"/>
    <n v="384.33120000000002"/>
    <x v="7"/>
  </r>
  <r>
    <x v="13"/>
    <x v="14"/>
    <n v="6.5116699999999996"/>
    <x v="1"/>
  </r>
  <r>
    <x v="13"/>
    <x v="14"/>
    <n v="8.3718389999999996"/>
    <x v="0"/>
  </r>
  <r>
    <x v="13"/>
    <x v="14"/>
    <n v="8.3697970000000002"/>
    <x v="4"/>
  </r>
  <r>
    <x v="13"/>
    <x v="14"/>
    <n v="4.650404"/>
    <x v="2"/>
  </r>
  <r>
    <x v="13"/>
    <x v="14"/>
    <n v="5.580889"/>
    <x v="3"/>
  </r>
  <r>
    <x v="13"/>
    <x v="14"/>
    <n v="5.5796960000000002"/>
    <x v="6"/>
  </r>
  <r>
    <x v="13"/>
    <x v="14"/>
    <n v="13.017200000000001"/>
    <x v="5"/>
  </r>
  <r>
    <x v="13"/>
    <x v="14"/>
    <n v="16.735710000000001"/>
    <x v="7"/>
  </r>
  <r>
    <x v="13"/>
    <x v="15"/>
    <n v="150.73779999999999"/>
    <x v="5"/>
  </r>
  <r>
    <x v="13"/>
    <x v="15"/>
    <n v="154.45910000000001"/>
    <x v="7"/>
  </r>
  <r>
    <x v="13"/>
    <x v="15"/>
    <n v="207.51400000000001"/>
    <x v="3"/>
  </r>
  <r>
    <x v="13"/>
    <x v="15"/>
    <n v="149.81039999999999"/>
    <x v="4"/>
  </r>
  <r>
    <x v="13"/>
    <x v="15"/>
    <n v="176.79689999999999"/>
    <x v="0"/>
  </r>
  <r>
    <x v="13"/>
    <x v="15"/>
    <n v="153.5359"/>
    <x v="6"/>
  </r>
  <r>
    <x v="13"/>
    <x v="15"/>
    <n v="179.59190000000001"/>
    <x v="1"/>
  </r>
  <r>
    <x v="13"/>
    <x v="15"/>
    <n v="152.5977"/>
    <x v="2"/>
  </r>
  <r>
    <x v="13"/>
    <x v="16"/>
    <n v="12.09281"/>
    <x v="3"/>
  </r>
  <r>
    <x v="13"/>
    <x v="16"/>
    <n v="6.512454"/>
    <x v="0"/>
  </r>
  <r>
    <x v="13"/>
    <x v="16"/>
    <n v="8.3733939999999993"/>
    <x v="1"/>
  </r>
  <r>
    <x v="13"/>
    <x v="16"/>
    <n v="9.3014550000000007"/>
    <x v="6"/>
  </r>
  <r>
    <x v="13"/>
    <x v="16"/>
    <n v="25.11628"/>
    <x v="5"/>
  </r>
  <r>
    <x v="13"/>
    <x v="16"/>
    <n v="23.25536"/>
    <x v="7"/>
  </r>
  <r>
    <x v="13"/>
    <x v="16"/>
    <n v="10.23141"/>
    <x v="4"/>
  </r>
  <r>
    <x v="13"/>
    <x v="16"/>
    <n v="6.5098760000000002"/>
    <x v="2"/>
  </r>
  <r>
    <x v="13"/>
    <x v="17"/>
    <n v="60.487029999999997"/>
    <x v="5"/>
  </r>
  <r>
    <x v="13"/>
    <x v="17"/>
    <n v="61.41057"/>
    <x v="4"/>
  </r>
  <r>
    <x v="13"/>
    <x v="17"/>
    <n v="24.195209999999999"/>
    <x v="1"/>
  </r>
  <r>
    <x v="13"/>
    <x v="17"/>
    <n v="28.847850000000001"/>
    <x v="3"/>
  </r>
  <r>
    <x v="13"/>
    <x v="17"/>
    <n v="48.378579999999999"/>
    <x v="6"/>
  </r>
  <r>
    <x v="13"/>
    <x v="17"/>
    <n v="40.949269999999999"/>
    <x v="2"/>
  </r>
  <r>
    <x v="13"/>
    <x v="17"/>
    <n v="65.140180000000001"/>
    <x v="7"/>
  </r>
  <r>
    <x v="13"/>
    <x v="17"/>
    <n v="23.266850000000002"/>
    <x v="0"/>
  </r>
  <r>
    <x v="13"/>
    <x v="18"/>
    <n v="57033.09"/>
    <x v="1"/>
  </r>
  <r>
    <x v="13"/>
    <x v="18"/>
    <n v="56856.23"/>
    <x v="2"/>
  </r>
  <r>
    <x v="13"/>
    <x v="18"/>
    <n v="57984.69"/>
    <x v="5"/>
  </r>
  <r>
    <x v="13"/>
    <x v="18"/>
    <n v="57582.06"/>
    <x v="7"/>
  </r>
  <r>
    <x v="13"/>
    <x v="18"/>
    <n v="57131.96"/>
    <x v="4"/>
  </r>
  <r>
    <x v="13"/>
    <x v="18"/>
    <n v="57050.239999999998"/>
    <x v="3"/>
  </r>
  <r>
    <x v="13"/>
    <x v="18"/>
    <n v="57488.45"/>
    <x v="0"/>
  </r>
  <r>
    <x v="13"/>
    <x v="18"/>
    <n v="56290.27"/>
    <x v="6"/>
  </r>
  <r>
    <x v="13"/>
    <x v="19"/>
    <n v="345.13029999999998"/>
    <x v="5"/>
  </r>
  <r>
    <x v="13"/>
    <x v="19"/>
    <n v="254.9408"/>
    <x v="0"/>
  </r>
  <r>
    <x v="13"/>
    <x v="19"/>
    <n v="349.77719999999999"/>
    <x v="4"/>
  </r>
  <r>
    <x v="13"/>
    <x v="19"/>
    <n v="211.21340000000001"/>
    <x v="2"/>
  </r>
  <r>
    <x v="13"/>
    <x v="19"/>
    <n v="221.43180000000001"/>
    <x v="6"/>
  </r>
  <r>
    <x v="13"/>
    <x v="19"/>
    <n v="369.3073"/>
    <x v="7"/>
  </r>
  <r>
    <x v="13"/>
    <x v="19"/>
    <n v="267.9622"/>
    <x v="1"/>
  </r>
  <r>
    <x v="13"/>
    <x v="19"/>
    <n v="270.7407"/>
    <x v="3"/>
  </r>
  <r>
    <x v="13"/>
    <x v="20"/>
    <n v="176.69470000000001"/>
    <x v="7"/>
  </r>
  <r>
    <x v="13"/>
    <x v="20"/>
    <n v="106.018"/>
    <x v="6"/>
  </r>
  <r>
    <x v="13"/>
    <x v="20"/>
    <n v="119.0359"/>
    <x v="1"/>
  </r>
  <r>
    <x v="13"/>
    <x v="20"/>
    <n v="168.32730000000001"/>
    <x v="0"/>
  </r>
  <r>
    <x v="13"/>
    <x v="20"/>
    <n v="177.61609999999999"/>
    <x v="4"/>
  </r>
  <r>
    <x v="13"/>
    <x v="20"/>
    <n v="76.261170000000007"/>
    <x v="2"/>
  </r>
  <r>
    <x v="13"/>
    <x v="20"/>
    <n v="276.18490000000003"/>
    <x v="3"/>
  </r>
  <r>
    <x v="13"/>
    <x v="20"/>
    <n v="81.843770000000006"/>
    <x v="5"/>
  </r>
  <r>
    <x v="13"/>
    <x v="21"/>
    <n v="23.260429999999999"/>
    <x v="1"/>
  </r>
  <r>
    <x v="13"/>
    <x v="21"/>
    <n v="21.399539999999998"/>
    <x v="3"/>
  </r>
  <r>
    <x v="13"/>
    <x v="21"/>
    <n v="16.74671"/>
    <x v="7"/>
  </r>
  <r>
    <x v="13"/>
    <x v="21"/>
    <n v="17.677530000000001"/>
    <x v="2"/>
  </r>
  <r>
    <x v="13"/>
    <x v="21"/>
    <n v="15.816090000000001"/>
    <x v="4"/>
  </r>
  <r>
    <x v="13"/>
    <x v="21"/>
    <n v="17.677420000000001"/>
    <x v="6"/>
  </r>
  <r>
    <x v="13"/>
    <x v="21"/>
    <n v="17.677659999999999"/>
    <x v="0"/>
  </r>
  <r>
    <x v="13"/>
    <x v="21"/>
    <n v="15.81636"/>
    <x v="5"/>
  </r>
  <r>
    <x v="13"/>
    <x v="29"/>
    <n v="1.8604750000000001"/>
    <x v="6"/>
  </r>
  <r>
    <x v="13"/>
    <x v="29"/>
    <n v="2.7905929999999999"/>
    <x v="1"/>
  </r>
  <r>
    <x v="13"/>
    <x v="29"/>
    <n v="1.8604750000000001"/>
    <x v="0"/>
  </r>
  <r>
    <x v="13"/>
    <x v="29"/>
    <n v="1.8604750000000001"/>
    <x v="2"/>
  </r>
  <r>
    <x v="13"/>
    <x v="29"/>
    <n v="1.8604750000000001"/>
    <x v="4"/>
  </r>
  <r>
    <x v="13"/>
    <x v="29"/>
    <n v="1.8604750000000001"/>
    <x v="5"/>
  </r>
  <r>
    <x v="13"/>
    <x v="29"/>
    <n v="1.8604750000000001"/>
    <x v="7"/>
  </r>
  <r>
    <x v="13"/>
    <x v="29"/>
    <n v="2.7905929999999999"/>
    <x v="3"/>
  </r>
  <r>
    <x v="13"/>
    <x v="23"/>
    <n v="0.93032400000000004"/>
    <x v="5"/>
  </r>
  <r>
    <x v="13"/>
    <x v="23"/>
    <n v="2.7909739999999998"/>
    <x v="6"/>
  </r>
  <r>
    <x v="13"/>
    <x v="23"/>
    <n v="0.93023900000000004"/>
    <x v="3"/>
  </r>
  <r>
    <x v="13"/>
    <x v="23"/>
    <n v="2.7889409999999999"/>
    <x v="1"/>
  </r>
  <r>
    <x v="13"/>
    <x v="23"/>
    <n v="2.7909739999999998"/>
    <x v="4"/>
  </r>
  <r>
    <x v="13"/>
    <x v="23"/>
    <n v="1.8596060000000001"/>
    <x v="0"/>
  </r>
  <r>
    <x v="13"/>
    <x v="23"/>
    <n v="2.7909739999999998"/>
    <x v="7"/>
  </r>
  <r>
    <x v="13"/>
    <x v="24"/>
    <n v="1492.7670000000001"/>
    <x v="7"/>
  </r>
  <r>
    <x v="13"/>
    <x v="24"/>
    <n v="963.5136"/>
    <x v="3"/>
  </r>
  <r>
    <x v="13"/>
    <x v="24"/>
    <n v="864.00609999999995"/>
    <x v="2"/>
  </r>
  <r>
    <x v="13"/>
    <x v="24"/>
    <n v="954.21230000000003"/>
    <x v="1"/>
  </r>
  <r>
    <x v="13"/>
    <x v="24"/>
    <n v="1373.69"/>
    <x v="5"/>
  </r>
  <r>
    <x v="13"/>
    <x v="24"/>
    <n v="944.91300000000001"/>
    <x v="0"/>
  </r>
  <r>
    <x v="13"/>
    <x v="24"/>
    <n v="928.17150000000004"/>
    <x v="6"/>
  </r>
  <r>
    <x v="13"/>
    <x v="24"/>
    <n v="1137.442"/>
    <x v="4"/>
  </r>
  <r>
    <x v="14"/>
    <x v="0"/>
    <n v="67.896749999999997"/>
    <x v="0"/>
  </r>
  <r>
    <x v="14"/>
    <x v="0"/>
    <n v="55.967680000000001"/>
    <x v="1"/>
  </r>
  <r>
    <x v="14"/>
    <x v="0"/>
    <n v="42.191960000000002"/>
    <x v="4"/>
  </r>
  <r>
    <x v="14"/>
    <x v="0"/>
    <n v="48.62529"/>
    <x v="7"/>
  </r>
  <r>
    <x v="14"/>
    <x v="0"/>
    <n v="54.130409999999998"/>
    <x v="2"/>
  </r>
  <r>
    <x v="14"/>
    <x v="0"/>
    <n v="46.773789999999998"/>
    <x v="6"/>
  </r>
  <r>
    <x v="14"/>
    <x v="0"/>
    <n v="112.8096"/>
    <x v="3"/>
  </r>
  <r>
    <x v="14"/>
    <x v="0"/>
    <n v="50.442309999999999"/>
    <x v="5"/>
  </r>
  <r>
    <x v="14"/>
    <x v="1"/>
    <n v="216816.6"/>
    <x v="2"/>
  </r>
  <r>
    <x v="14"/>
    <x v="1"/>
    <n v="205791.5"/>
    <x v="3"/>
  </r>
  <r>
    <x v="14"/>
    <x v="1"/>
    <n v="211607"/>
    <x v="6"/>
  </r>
  <r>
    <x v="14"/>
    <x v="1"/>
    <n v="191027.8"/>
    <x v="7"/>
  </r>
  <r>
    <x v="14"/>
    <x v="1"/>
    <n v="189614.3"/>
    <x v="5"/>
  </r>
  <r>
    <x v="14"/>
    <x v="1"/>
    <n v="218395.3"/>
    <x v="0"/>
  </r>
  <r>
    <x v="14"/>
    <x v="1"/>
    <n v="214934.3"/>
    <x v="1"/>
  </r>
  <r>
    <x v="14"/>
    <x v="1"/>
    <n v="198883.4"/>
    <x v="4"/>
  </r>
  <r>
    <x v="14"/>
    <x v="2"/>
    <n v="10.099819999999999"/>
    <x v="5"/>
  </r>
  <r>
    <x v="14"/>
    <x v="2"/>
    <n v="18.352920000000001"/>
    <x v="6"/>
  </r>
  <r>
    <x v="14"/>
    <x v="2"/>
    <n v="19.267130000000002"/>
    <x v="0"/>
  </r>
  <r>
    <x v="14"/>
    <x v="2"/>
    <n v="20.18215"/>
    <x v="3"/>
  </r>
  <r>
    <x v="14"/>
    <x v="2"/>
    <n v="17.42398"/>
    <x v="2"/>
  </r>
  <r>
    <x v="14"/>
    <x v="2"/>
    <n v="14.68872"/>
    <x v="4"/>
  </r>
  <r>
    <x v="14"/>
    <x v="2"/>
    <n v="24.773430000000001"/>
    <x v="1"/>
  </r>
  <r>
    <x v="14"/>
    <x v="2"/>
    <n v="10.10201"/>
    <x v="7"/>
  </r>
  <r>
    <x v="14"/>
    <x v="3"/>
    <n v="3.661794"/>
    <x v="3"/>
  </r>
  <r>
    <x v="14"/>
    <x v="3"/>
    <n v="4.5830070000000003"/>
    <x v="6"/>
  </r>
  <r>
    <x v="14"/>
    <x v="3"/>
    <n v="11.91375"/>
    <x v="7"/>
  </r>
  <r>
    <x v="14"/>
    <x v="3"/>
    <n v="38.450279999999999"/>
    <x v="1"/>
  </r>
  <r>
    <x v="14"/>
    <x v="3"/>
    <n v="7.3257560000000002"/>
    <x v="2"/>
  </r>
  <r>
    <x v="14"/>
    <x v="3"/>
    <n v="24.735230000000001"/>
    <x v="0"/>
  </r>
  <r>
    <x v="14"/>
    <x v="3"/>
    <n v="5.5062540000000002"/>
    <x v="5"/>
  </r>
  <r>
    <x v="14"/>
    <x v="3"/>
    <n v="10.076460000000001"/>
    <x v="4"/>
  </r>
  <r>
    <x v="14"/>
    <x v="5"/>
    <n v="16.54102"/>
    <x v="3"/>
  </r>
  <r>
    <x v="14"/>
    <x v="5"/>
    <n v="25.727460000000001"/>
    <x v="7"/>
  </r>
  <r>
    <x v="14"/>
    <x v="5"/>
    <n v="9.1917390000000001"/>
    <x v="0"/>
  </r>
  <r>
    <x v="14"/>
    <x v="5"/>
    <n v="17.460139999999999"/>
    <x v="6"/>
  </r>
  <r>
    <x v="14"/>
    <x v="5"/>
    <n v="11.02572"/>
    <x v="2"/>
  </r>
  <r>
    <x v="14"/>
    <x v="5"/>
    <n v="31.244129999999998"/>
    <x v="4"/>
  </r>
  <r>
    <x v="14"/>
    <x v="5"/>
    <n v="35.841839999999998"/>
    <x v="5"/>
  </r>
  <r>
    <x v="14"/>
    <x v="5"/>
    <n v="11.01552"/>
    <x v="1"/>
  </r>
  <r>
    <x v="14"/>
    <x v="6"/>
    <n v="2299.1790000000001"/>
    <x v="0"/>
  </r>
  <r>
    <x v="14"/>
    <x v="6"/>
    <n v="1846.326"/>
    <x v="2"/>
  </r>
  <r>
    <x v="14"/>
    <x v="6"/>
    <n v="2528.136"/>
    <x v="3"/>
  </r>
  <r>
    <x v="14"/>
    <x v="6"/>
    <n v="618.673"/>
    <x v="5"/>
  </r>
  <r>
    <x v="14"/>
    <x v="6"/>
    <n v="2249.5569999999998"/>
    <x v="1"/>
  </r>
  <r>
    <x v="14"/>
    <x v="6"/>
    <n v="1755.5530000000001"/>
    <x v="6"/>
  </r>
  <r>
    <x v="14"/>
    <x v="6"/>
    <n v="688.31799999999998"/>
    <x v="4"/>
  </r>
  <r>
    <x v="14"/>
    <x v="6"/>
    <n v="637.57050000000004"/>
    <x v="7"/>
  </r>
  <r>
    <x v="14"/>
    <x v="7"/>
    <n v="49.498899999999999"/>
    <x v="3"/>
  </r>
  <r>
    <x v="14"/>
    <x v="7"/>
    <n v="26.555260000000001"/>
    <x v="4"/>
  </r>
  <r>
    <x v="14"/>
    <x v="7"/>
    <n v="30.253720000000001"/>
    <x v="2"/>
  </r>
  <r>
    <x v="14"/>
    <x v="7"/>
    <n v="34.83325"/>
    <x v="0"/>
  </r>
  <r>
    <x v="14"/>
    <x v="7"/>
    <n v="29.305530000000001"/>
    <x v="5"/>
  </r>
  <r>
    <x v="14"/>
    <x v="7"/>
    <n v="45.841059999999999"/>
    <x v="1"/>
  </r>
  <r>
    <x v="14"/>
    <x v="7"/>
    <n v="34.807920000000003"/>
    <x v="7"/>
  </r>
  <r>
    <x v="14"/>
    <x v="7"/>
    <n v="23.810749999999999"/>
    <x v="6"/>
  </r>
  <r>
    <x v="14"/>
    <x v="8"/>
    <n v="131.25640000000001"/>
    <x v="7"/>
  </r>
  <r>
    <x v="14"/>
    <x v="8"/>
    <n v="122.98569999999999"/>
    <x v="2"/>
  </r>
  <r>
    <x v="14"/>
    <x v="8"/>
    <n v="137.64410000000001"/>
    <x v="3"/>
  </r>
  <r>
    <x v="14"/>
    <x v="8"/>
    <n v="133.9897"/>
    <x v="1"/>
  </r>
  <r>
    <x v="14"/>
    <x v="8"/>
    <n v="140.41839999999999"/>
    <x v="5"/>
  </r>
  <r>
    <x v="14"/>
    <x v="8"/>
    <n v="115.65009999999999"/>
    <x v="4"/>
  </r>
  <r>
    <x v="14"/>
    <x v="8"/>
    <n v="128.47810000000001"/>
    <x v="0"/>
  </r>
  <r>
    <x v="14"/>
    <x v="8"/>
    <n v="123.9091"/>
    <x v="6"/>
  </r>
  <r>
    <x v="14"/>
    <x v="9"/>
    <n v="6898.777"/>
    <x v="2"/>
  </r>
  <r>
    <x v="14"/>
    <x v="9"/>
    <n v="6780.3559999999998"/>
    <x v="0"/>
  </r>
  <r>
    <x v="14"/>
    <x v="9"/>
    <n v="6997.0950000000003"/>
    <x v="7"/>
  </r>
  <r>
    <x v="14"/>
    <x v="9"/>
    <n v="6721.683"/>
    <x v="1"/>
  </r>
  <r>
    <x v="14"/>
    <x v="9"/>
    <n v="6699.9350000000004"/>
    <x v="5"/>
  </r>
  <r>
    <x v="14"/>
    <x v="9"/>
    <n v="6747.4849999999997"/>
    <x v="3"/>
  </r>
  <r>
    <x v="14"/>
    <x v="9"/>
    <n v="7352.6289999999999"/>
    <x v="6"/>
  </r>
  <r>
    <x v="14"/>
    <x v="9"/>
    <n v="7212.4179999999997"/>
    <x v="4"/>
  </r>
  <r>
    <x v="14"/>
    <x v="10"/>
    <n v="59630.6"/>
    <x v="7"/>
  </r>
  <r>
    <x v="14"/>
    <x v="10"/>
    <n v="53169.24"/>
    <x v="6"/>
  </r>
  <r>
    <x v="14"/>
    <x v="10"/>
    <n v="49315.199999999997"/>
    <x v="2"/>
  </r>
  <r>
    <x v="14"/>
    <x v="10"/>
    <n v="49448.6"/>
    <x v="3"/>
  </r>
  <r>
    <x v="14"/>
    <x v="10"/>
    <n v="48276.97"/>
    <x v="0"/>
  </r>
  <r>
    <x v="14"/>
    <x v="10"/>
    <n v="48076.7"/>
    <x v="1"/>
  </r>
  <r>
    <x v="14"/>
    <x v="10"/>
    <n v="59905.25"/>
    <x v="5"/>
  </r>
  <r>
    <x v="14"/>
    <x v="10"/>
    <n v="58394.25"/>
    <x v="4"/>
  </r>
  <r>
    <x v="14"/>
    <x v="12"/>
    <n v="2295.614"/>
    <x v="3"/>
  </r>
  <r>
    <x v="14"/>
    <x v="12"/>
    <n v="2495.3119999999999"/>
    <x v="6"/>
  </r>
  <r>
    <x v="14"/>
    <x v="12"/>
    <n v="3080.7559999999999"/>
    <x v="4"/>
  </r>
  <r>
    <x v="14"/>
    <x v="12"/>
    <n v="1892.26"/>
    <x v="7"/>
  </r>
  <r>
    <x v="14"/>
    <x v="12"/>
    <n v="1712.0329999999999"/>
    <x v="5"/>
  </r>
  <r>
    <x v="14"/>
    <x v="12"/>
    <n v="2221.9560000000001"/>
    <x v="1"/>
  </r>
  <r>
    <x v="14"/>
    <x v="12"/>
    <n v="2198.5909999999999"/>
    <x v="2"/>
  </r>
  <r>
    <x v="14"/>
    <x v="12"/>
    <n v="2424.13"/>
    <x v="0"/>
  </r>
  <r>
    <x v="14"/>
    <x v="13"/>
    <n v="420.22550000000001"/>
    <x v="6"/>
  </r>
  <r>
    <x v="14"/>
    <x v="13"/>
    <n v="452.27379999999999"/>
    <x v="7"/>
  </r>
  <r>
    <x v="14"/>
    <x v="13"/>
    <n v="431.24259999999998"/>
    <x v="1"/>
  </r>
  <r>
    <x v="14"/>
    <x v="13"/>
    <n v="425.72629999999998"/>
    <x v="4"/>
  </r>
  <r>
    <x v="14"/>
    <x v="13"/>
    <n v="408.34750000000003"/>
    <x v="3"/>
  </r>
  <r>
    <x v="14"/>
    <x v="13"/>
    <n v="402.8297"/>
    <x v="0"/>
  </r>
  <r>
    <x v="14"/>
    <x v="13"/>
    <n v="434.00619999999998"/>
    <x v="2"/>
  </r>
  <r>
    <x v="14"/>
    <x v="13"/>
    <n v="444.95479999999998"/>
    <x v="5"/>
  </r>
  <r>
    <x v="14"/>
    <x v="14"/>
    <n v="0.91522300000000001"/>
    <x v="1"/>
  </r>
  <r>
    <x v="14"/>
    <x v="14"/>
    <n v="1.8358019999999999"/>
    <x v="5"/>
  </r>
  <r>
    <x v="14"/>
    <x v="14"/>
    <n v="1.8358019999999999"/>
    <x v="7"/>
  </r>
  <r>
    <x v="14"/>
    <x v="14"/>
    <n v="1.8344039999999999"/>
    <x v="6"/>
  </r>
  <r>
    <x v="14"/>
    <x v="14"/>
    <n v="0.91796"/>
    <x v="2"/>
  </r>
  <r>
    <x v="14"/>
    <x v="14"/>
    <n v="3.6674959999999999"/>
    <x v="3"/>
  </r>
  <r>
    <x v="14"/>
    <x v="14"/>
    <n v="1.8358019999999999"/>
    <x v="4"/>
  </r>
  <r>
    <x v="14"/>
    <x v="15"/>
    <n v="833.10609999999997"/>
    <x v="7"/>
  </r>
  <r>
    <x v="14"/>
    <x v="15"/>
    <n v="535.33500000000004"/>
    <x v="6"/>
  </r>
  <r>
    <x v="14"/>
    <x v="15"/>
    <n v="523.42169999999999"/>
    <x v="0"/>
  </r>
  <r>
    <x v="14"/>
    <x v="15"/>
    <n v="677.41690000000006"/>
    <x v="1"/>
  </r>
  <r>
    <x v="14"/>
    <x v="15"/>
    <n v="834.01149999999996"/>
    <x v="5"/>
  </r>
  <r>
    <x v="14"/>
    <x v="15"/>
    <n v="826.67399999999998"/>
    <x v="3"/>
  </r>
  <r>
    <x v="14"/>
    <x v="15"/>
    <n v="647.11689999999999"/>
    <x v="4"/>
  </r>
  <r>
    <x v="14"/>
    <x v="15"/>
    <n v="464.75389999999999"/>
    <x v="2"/>
  </r>
  <r>
    <x v="14"/>
    <x v="16"/>
    <n v="280.33179999999999"/>
    <x v="5"/>
  </r>
  <r>
    <x v="14"/>
    <x v="16"/>
    <n v="282.16140000000001"/>
    <x v="4"/>
  </r>
  <r>
    <x v="14"/>
    <x v="16"/>
    <n v="229.08099999999999"/>
    <x v="6"/>
  </r>
  <r>
    <x v="14"/>
    <x v="16"/>
    <n v="253.78819999999999"/>
    <x v="7"/>
  </r>
  <r>
    <x v="14"/>
    <x v="16"/>
    <n v="143.87819999999999"/>
    <x v="2"/>
  </r>
  <r>
    <x v="14"/>
    <x v="16"/>
    <n v="296.89999999999998"/>
    <x v="1"/>
  </r>
  <r>
    <x v="14"/>
    <x v="16"/>
    <n v="191.51130000000001"/>
    <x v="0"/>
  </r>
  <r>
    <x v="14"/>
    <x v="16"/>
    <n v="569.87750000000005"/>
    <x v="3"/>
  </r>
  <r>
    <x v="14"/>
    <x v="17"/>
    <n v="1453.1759999999999"/>
    <x v="7"/>
  </r>
  <r>
    <x v="14"/>
    <x v="17"/>
    <n v="833.7876"/>
    <x v="2"/>
  </r>
  <r>
    <x v="14"/>
    <x v="17"/>
    <n v="1445.6849999999999"/>
    <x v="4"/>
  </r>
  <r>
    <x v="14"/>
    <x v="17"/>
    <n v="805.41610000000003"/>
    <x v="1"/>
  </r>
  <r>
    <x v="14"/>
    <x v="17"/>
    <n v="1424.6880000000001"/>
    <x v="5"/>
  </r>
  <r>
    <x v="14"/>
    <x v="17"/>
    <n v="816.33939999999996"/>
    <x v="0"/>
  </r>
  <r>
    <x v="14"/>
    <x v="17"/>
    <n v="1203.1790000000001"/>
    <x v="6"/>
  </r>
  <r>
    <x v="14"/>
    <x v="17"/>
    <n v="1235.665"/>
    <x v="3"/>
  </r>
  <r>
    <x v="14"/>
    <x v="18"/>
    <n v="41912.15"/>
    <x v="2"/>
  </r>
  <r>
    <x v="14"/>
    <x v="18"/>
    <n v="42752.79"/>
    <x v="1"/>
  </r>
  <r>
    <x v="14"/>
    <x v="18"/>
    <n v="56549.06"/>
    <x v="5"/>
  </r>
  <r>
    <x v="14"/>
    <x v="18"/>
    <n v="49866.82"/>
    <x v="4"/>
  </r>
  <r>
    <x v="14"/>
    <x v="18"/>
    <n v="40935.06"/>
    <x v="0"/>
  </r>
  <r>
    <x v="14"/>
    <x v="18"/>
    <n v="55041.3"/>
    <x v="7"/>
  </r>
  <r>
    <x v="14"/>
    <x v="18"/>
    <n v="44617.33"/>
    <x v="3"/>
  </r>
  <r>
    <x v="14"/>
    <x v="18"/>
    <n v="43955.45"/>
    <x v="6"/>
  </r>
  <r>
    <x v="14"/>
    <x v="19"/>
    <n v="36479.06"/>
    <x v="4"/>
  </r>
  <r>
    <x v="14"/>
    <x v="19"/>
    <n v="44771.3"/>
    <x v="3"/>
  </r>
  <r>
    <x v="14"/>
    <x v="19"/>
    <n v="39307.74"/>
    <x v="7"/>
  </r>
  <r>
    <x v="14"/>
    <x v="19"/>
    <n v="35329.879999999997"/>
    <x v="6"/>
  </r>
  <r>
    <x v="14"/>
    <x v="19"/>
    <n v="37194.620000000003"/>
    <x v="2"/>
  </r>
  <r>
    <x v="14"/>
    <x v="19"/>
    <n v="39806.74"/>
    <x v="5"/>
  </r>
  <r>
    <x v="14"/>
    <x v="19"/>
    <n v="40083.769999999997"/>
    <x v="1"/>
  </r>
  <r>
    <x v="14"/>
    <x v="19"/>
    <n v="37966.629999999997"/>
    <x v="0"/>
  </r>
  <r>
    <x v="14"/>
    <x v="20"/>
    <n v="98.169820000000001"/>
    <x v="7"/>
  </r>
  <r>
    <x v="14"/>
    <x v="20"/>
    <n v="200.7817"/>
    <x v="0"/>
  </r>
  <r>
    <x v="14"/>
    <x v="20"/>
    <n v="125.6733"/>
    <x v="4"/>
  </r>
  <r>
    <x v="14"/>
    <x v="20"/>
    <n v="116.43680000000001"/>
    <x v="1"/>
  </r>
  <r>
    <x v="14"/>
    <x v="20"/>
    <n v="84.407579999999996"/>
    <x v="5"/>
  </r>
  <r>
    <x v="14"/>
    <x v="20"/>
    <n v="170.4813"/>
    <x v="3"/>
  </r>
  <r>
    <x v="14"/>
    <x v="20"/>
    <n v="105.4729"/>
    <x v="6"/>
  </r>
  <r>
    <x v="14"/>
    <x v="20"/>
    <n v="142.1437"/>
    <x v="2"/>
  </r>
  <r>
    <x v="14"/>
    <x v="22"/>
    <n v="0.91898299999999999"/>
    <x v="0"/>
  </r>
  <r>
    <x v="14"/>
    <x v="22"/>
    <n v="6.4328390000000004"/>
    <x v="6"/>
  </r>
  <r>
    <x v="14"/>
    <x v="22"/>
    <n v="1.8381350000000001"/>
    <x v="3"/>
  </r>
  <r>
    <x v="14"/>
    <x v="22"/>
    <n v="11.02909"/>
    <x v="4"/>
  </r>
  <r>
    <x v="14"/>
    <x v="22"/>
    <n v="12.86835"/>
    <x v="7"/>
  </r>
  <r>
    <x v="14"/>
    <x v="22"/>
    <n v="4.5948880000000001"/>
    <x v="2"/>
  </r>
  <r>
    <x v="14"/>
    <x v="22"/>
    <n v="1.8381350000000001"/>
    <x v="1"/>
  </r>
  <r>
    <x v="14"/>
    <x v="22"/>
    <n v="10.111459999999999"/>
    <x v="5"/>
  </r>
  <r>
    <x v="14"/>
    <x v="23"/>
    <n v="0.91458300000000003"/>
    <x v="0"/>
  </r>
  <r>
    <x v="14"/>
    <x v="23"/>
    <n v="3.6666750000000001"/>
    <x v="6"/>
  </r>
  <r>
    <x v="14"/>
    <x v="23"/>
    <n v="0.91458300000000003"/>
    <x v="2"/>
  </r>
  <r>
    <x v="14"/>
    <x v="24"/>
    <n v="4658.3689999999997"/>
    <x v="3"/>
  </r>
  <r>
    <x v="14"/>
    <x v="24"/>
    <n v="6157.3180000000002"/>
    <x v="5"/>
  </r>
  <r>
    <x v="14"/>
    <x v="24"/>
    <n v="4916.5050000000001"/>
    <x v="0"/>
  </r>
  <r>
    <x v="14"/>
    <x v="24"/>
    <n v="5964.8670000000002"/>
    <x v="2"/>
  </r>
  <r>
    <x v="14"/>
    <x v="24"/>
    <n v="4734.3509999999997"/>
    <x v="1"/>
  </r>
  <r>
    <x v="14"/>
    <x v="24"/>
    <n v="6513.2070000000003"/>
    <x v="7"/>
  </r>
  <r>
    <x v="14"/>
    <x v="24"/>
    <n v="6630.5709999999999"/>
    <x v="4"/>
  </r>
  <r>
    <x v="14"/>
    <x v="24"/>
    <n v="6010.1270000000004"/>
    <x v="6"/>
  </r>
  <r>
    <x v="15"/>
    <x v="0"/>
    <n v="441.2654"/>
    <x v="4"/>
  </r>
  <r>
    <x v="15"/>
    <x v="0"/>
    <n v="364.5702"/>
    <x v="3"/>
  </r>
  <r>
    <x v="15"/>
    <x v="0"/>
    <n v="500.70249999999999"/>
    <x v="1"/>
  </r>
  <r>
    <x v="15"/>
    <x v="0"/>
    <n v="431.19349999999997"/>
    <x v="6"/>
  </r>
  <r>
    <x v="15"/>
    <x v="0"/>
    <n v="459.59699999999998"/>
    <x v="5"/>
  </r>
  <r>
    <x v="15"/>
    <x v="0"/>
    <n v="622.13260000000002"/>
    <x v="0"/>
  </r>
  <r>
    <x v="15"/>
    <x v="0"/>
    <n v="740.86310000000003"/>
    <x v="2"/>
  </r>
  <r>
    <x v="15"/>
    <x v="0"/>
    <n v="469.64260000000002"/>
    <x v="7"/>
  </r>
  <r>
    <x v="15"/>
    <x v="1"/>
    <n v="918.13319999999999"/>
    <x v="0"/>
  </r>
  <r>
    <x v="15"/>
    <x v="1"/>
    <n v="735.69200000000001"/>
    <x v="1"/>
  </r>
  <r>
    <x v="15"/>
    <x v="1"/>
    <n v="736.99239999999998"/>
    <x v="7"/>
  </r>
  <r>
    <x v="15"/>
    <x v="1"/>
    <n v="655.43179999999995"/>
    <x v="3"/>
  </r>
  <r>
    <x v="15"/>
    <x v="1"/>
    <n v="835.18550000000005"/>
    <x v="2"/>
  </r>
  <r>
    <x v="15"/>
    <x v="1"/>
    <n v="856.50620000000004"/>
    <x v="5"/>
  </r>
  <r>
    <x v="15"/>
    <x v="1"/>
    <n v="711.17309999999998"/>
    <x v="6"/>
  </r>
  <r>
    <x v="15"/>
    <x v="1"/>
    <n v="662.03200000000004"/>
    <x v="4"/>
  </r>
  <r>
    <x v="15"/>
    <x v="2"/>
    <n v="0.91120299999999999"/>
    <x v="4"/>
  </r>
  <r>
    <x v="15"/>
    <x v="2"/>
    <n v="0.91120299999999999"/>
    <x v="7"/>
  </r>
  <r>
    <x v="15"/>
    <x v="2"/>
    <n v="0.91120299999999999"/>
    <x v="5"/>
  </r>
  <r>
    <x v="15"/>
    <x v="2"/>
    <n v="0.91120299999999999"/>
    <x v="6"/>
  </r>
  <r>
    <x v="15"/>
    <x v="3"/>
    <n v="0.91307300000000002"/>
    <x v="5"/>
  </r>
  <r>
    <x v="15"/>
    <x v="4"/>
    <n v="2.7380599999999999"/>
    <x v="7"/>
  </r>
  <r>
    <x v="15"/>
    <x v="4"/>
    <n v="1.8254239999999999"/>
    <x v="5"/>
  </r>
  <r>
    <x v="15"/>
    <x v="5"/>
    <n v="8639.0120000000006"/>
    <x v="3"/>
  </r>
  <r>
    <x v="15"/>
    <x v="5"/>
    <n v="7435.3450000000003"/>
    <x v="7"/>
  </r>
  <r>
    <x v="15"/>
    <x v="5"/>
    <n v="7392.143"/>
    <x v="4"/>
  </r>
  <r>
    <x v="15"/>
    <x v="5"/>
    <n v="7949.0219999999999"/>
    <x v="5"/>
  </r>
  <r>
    <x v="15"/>
    <x v="5"/>
    <n v="7859.3429999999998"/>
    <x v="2"/>
  </r>
  <r>
    <x v="15"/>
    <x v="5"/>
    <n v="9049.86"/>
    <x v="0"/>
  </r>
  <r>
    <x v="15"/>
    <x v="5"/>
    <n v="9751.39"/>
    <x v="1"/>
  </r>
  <r>
    <x v="15"/>
    <x v="5"/>
    <n v="7547.4290000000001"/>
    <x v="6"/>
  </r>
  <r>
    <x v="15"/>
    <x v="6"/>
    <n v="2762.6750000000002"/>
    <x v="6"/>
  </r>
  <r>
    <x v="15"/>
    <x v="6"/>
    <n v="1300.799"/>
    <x v="5"/>
  </r>
  <r>
    <x v="15"/>
    <x v="6"/>
    <n v="1408.576"/>
    <x v="7"/>
  </r>
  <r>
    <x v="15"/>
    <x v="6"/>
    <n v="2031.712"/>
    <x v="3"/>
  </r>
  <r>
    <x v="15"/>
    <x v="6"/>
    <n v="2506.277"/>
    <x v="4"/>
  </r>
  <r>
    <x v="15"/>
    <x v="6"/>
    <n v="2752.538"/>
    <x v="2"/>
  </r>
  <r>
    <x v="15"/>
    <x v="6"/>
    <n v="2293.4859999999999"/>
    <x v="0"/>
  </r>
  <r>
    <x v="15"/>
    <x v="6"/>
    <n v="2184.1030000000001"/>
    <x v="1"/>
  </r>
  <r>
    <x v="15"/>
    <x v="7"/>
    <n v="5402.9089999999997"/>
    <x v="7"/>
  </r>
  <r>
    <x v="15"/>
    <x v="7"/>
    <n v="5635.0690000000004"/>
    <x v="4"/>
  </r>
  <r>
    <x v="15"/>
    <x v="7"/>
    <n v="6322.1890000000003"/>
    <x v="6"/>
  </r>
  <r>
    <x v="15"/>
    <x v="7"/>
    <n v="4736.7749999999996"/>
    <x v="1"/>
  </r>
  <r>
    <x v="15"/>
    <x v="7"/>
    <n v="5360.9629999999997"/>
    <x v="3"/>
  </r>
  <r>
    <x v="15"/>
    <x v="7"/>
    <n v="5842.7129999999997"/>
    <x v="2"/>
  </r>
  <r>
    <x v="15"/>
    <x v="7"/>
    <n v="5440.4219999999996"/>
    <x v="5"/>
  </r>
  <r>
    <x v="15"/>
    <x v="7"/>
    <n v="4282.6030000000001"/>
    <x v="0"/>
  </r>
  <r>
    <x v="15"/>
    <x v="8"/>
    <n v="90207.53"/>
    <x v="0"/>
  </r>
  <r>
    <x v="15"/>
    <x v="8"/>
    <n v="88326.05"/>
    <x v="2"/>
  </r>
  <r>
    <x v="15"/>
    <x v="8"/>
    <n v="81019.460000000006"/>
    <x v="5"/>
  </r>
  <r>
    <x v="15"/>
    <x v="8"/>
    <n v="87775.92"/>
    <x v="6"/>
  </r>
  <r>
    <x v="15"/>
    <x v="8"/>
    <n v="92486.63"/>
    <x v="3"/>
  </r>
  <r>
    <x v="15"/>
    <x v="8"/>
    <n v="91164.64"/>
    <x v="1"/>
  </r>
  <r>
    <x v="15"/>
    <x v="8"/>
    <n v="80581.789999999994"/>
    <x v="7"/>
  </r>
  <r>
    <x v="15"/>
    <x v="8"/>
    <n v="82812.34"/>
    <x v="4"/>
  </r>
  <r>
    <x v="15"/>
    <x v="9"/>
    <n v="12025.46"/>
    <x v="1"/>
  </r>
  <r>
    <x v="15"/>
    <x v="9"/>
    <n v="12760.14"/>
    <x v="7"/>
  </r>
  <r>
    <x v="15"/>
    <x v="9"/>
    <n v="12642.64"/>
    <x v="5"/>
  </r>
  <r>
    <x v="15"/>
    <x v="9"/>
    <n v="12178.88"/>
    <x v="3"/>
  </r>
  <r>
    <x v="15"/>
    <x v="9"/>
    <n v="12367.6"/>
    <x v="0"/>
  </r>
  <r>
    <x v="15"/>
    <x v="9"/>
    <n v="12791.66"/>
    <x v="6"/>
  </r>
  <r>
    <x v="15"/>
    <x v="9"/>
    <n v="12043.5"/>
    <x v="2"/>
  </r>
  <r>
    <x v="15"/>
    <x v="9"/>
    <n v="12726.37"/>
    <x v="4"/>
  </r>
  <r>
    <x v="15"/>
    <x v="10"/>
    <n v="129999.9"/>
    <x v="4"/>
  </r>
  <r>
    <x v="15"/>
    <x v="10"/>
    <n v="129746.8"/>
    <x v="5"/>
  </r>
  <r>
    <x v="15"/>
    <x v="10"/>
    <n v="125686.39999999999"/>
    <x v="0"/>
  </r>
  <r>
    <x v="15"/>
    <x v="10"/>
    <n v="125617.2"/>
    <x v="1"/>
  </r>
  <r>
    <x v="15"/>
    <x v="10"/>
    <n v="124858.1"/>
    <x v="3"/>
  </r>
  <r>
    <x v="15"/>
    <x v="10"/>
    <n v="125537.9"/>
    <x v="2"/>
  </r>
  <r>
    <x v="15"/>
    <x v="10"/>
    <n v="129893.5"/>
    <x v="7"/>
  </r>
  <r>
    <x v="15"/>
    <x v="10"/>
    <n v="126513.4"/>
    <x v="6"/>
  </r>
  <r>
    <x v="15"/>
    <x v="12"/>
    <n v="357.05930000000001"/>
    <x v="7"/>
  </r>
  <r>
    <x v="15"/>
    <x v="12"/>
    <n v="347.04199999999997"/>
    <x v="3"/>
  </r>
  <r>
    <x v="15"/>
    <x v="12"/>
    <n v="313.22149999999999"/>
    <x v="6"/>
  </r>
  <r>
    <x v="15"/>
    <x v="12"/>
    <n v="374.48039999999997"/>
    <x v="1"/>
  </r>
  <r>
    <x v="15"/>
    <x v="12"/>
    <n v="292.21820000000002"/>
    <x v="5"/>
  </r>
  <r>
    <x v="15"/>
    <x v="12"/>
    <n v="337.94069999999999"/>
    <x v="0"/>
  </r>
  <r>
    <x v="15"/>
    <x v="12"/>
    <n v="493.1515"/>
    <x v="4"/>
  </r>
  <r>
    <x v="15"/>
    <x v="12"/>
    <n v="286.77890000000002"/>
    <x v="2"/>
  </r>
  <r>
    <x v="15"/>
    <x v="13"/>
    <n v="20.092030000000001"/>
    <x v="7"/>
  </r>
  <r>
    <x v="15"/>
    <x v="13"/>
    <n v="18.265000000000001"/>
    <x v="5"/>
  </r>
  <r>
    <x v="15"/>
    <x v="13"/>
    <n v="18.270869999999999"/>
    <x v="1"/>
  </r>
  <r>
    <x v="15"/>
    <x v="13"/>
    <n v="12.78937"/>
    <x v="4"/>
  </r>
  <r>
    <x v="15"/>
    <x v="13"/>
    <n v="10.962249999999999"/>
    <x v="6"/>
  </r>
  <r>
    <x v="15"/>
    <x v="13"/>
    <n v="13.69858"/>
    <x v="0"/>
  </r>
  <r>
    <x v="15"/>
    <x v="13"/>
    <n v="13.69722"/>
    <x v="3"/>
  </r>
  <r>
    <x v="15"/>
    <x v="13"/>
    <n v="13.705120000000001"/>
    <x v="2"/>
  </r>
  <r>
    <x v="15"/>
    <x v="14"/>
    <n v="0.91310899999999995"/>
    <x v="2"/>
  </r>
  <r>
    <x v="15"/>
    <x v="14"/>
    <n v="5.4838560000000003"/>
    <x v="6"/>
  </r>
  <r>
    <x v="15"/>
    <x v="14"/>
    <n v="3.6539540000000001"/>
    <x v="5"/>
  </r>
  <r>
    <x v="15"/>
    <x v="14"/>
    <n v="4.5677940000000001"/>
    <x v="4"/>
  </r>
  <r>
    <x v="15"/>
    <x v="14"/>
    <n v="3.6544289999999999"/>
    <x v="7"/>
  </r>
  <r>
    <x v="15"/>
    <x v="14"/>
    <n v="0.91252500000000003"/>
    <x v="3"/>
  </r>
  <r>
    <x v="15"/>
    <x v="14"/>
    <n v="0.91252500000000003"/>
    <x v="1"/>
  </r>
  <r>
    <x v="15"/>
    <x v="15"/>
    <n v="64.745270000000005"/>
    <x v="1"/>
  </r>
  <r>
    <x v="15"/>
    <x v="15"/>
    <n v="46.537860000000002"/>
    <x v="5"/>
  </r>
  <r>
    <x v="15"/>
    <x v="15"/>
    <n v="82.130889999999994"/>
    <x v="3"/>
  </r>
  <r>
    <x v="15"/>
    <x v="15"/>
    <n v="39.224089999999997"/>
    <x v="2"/>
  </r>
  <r>
    <x v="15"/>
    <x v="15"/>
    <n v="47.447659999999999"/>
    <x v="7"/>
  </r>
  <r>
    <x v="15"/>
    <x v="15"/>
    <n v="85.798820000000006"/>
    <x v="0"/>
  </r>
  <r>
    <x v="15"/>
    <x v="15"/>
    <n v="52.895090000000003"/>
    <x v="6"/>
  </r>
  <r>
    <x v="15"/>
    <x v="15"/>
    <n v="51.084769999999999"/>
    <x v="4"/>
  </r>
  <r>
    <x v="15"/>
    <x v="16"/>
    <n v="46.589129999999997"/>
    <x v="5"/>
  </r>
  <r>
    <x v="15"/>
    <x v="16"/>
    <n v="26.503019999999999"/>
    <x v="1"/>
  </r>
  <r>
    <x v="15"/>
    <x v="16"/>
    <n v="22.84545"/>
    <x v="0"/>
  </r>
  <r>
    <x v="15"/>
    <x v="16"/>
    <n v="73.09675"/>
    <x v="6"/>
  </r>
  <r>
    <x v="15"/>
    <x v="16"/>
    <n v="29.234690000000001"/>
    <x v="3"/>
  </r>
  <r>
    <x v="15"/>
    <x v="16"/>
    <n v="51.16666"/>
    <x v="4"/>
  </r>
  <r>
    <x v="15"/>
    <x v="16"/>
    <n v="57.550660000000001"/>
    <x v="7"/>
  </r>
  <r>
    <x v="15"/>
    <x v="16"/>
    <n v="31.992750000000001"/>
    <x v="2"/>
  </r>
  <r>
    <x v="15"/>
    <x v="17"/>
    <n v="176.2123"/>
    <x v="5"/>
  </r>
  <r>
    <x v="15"/>
    <x v="17"/>
    <n v="203.61269999999999"/>
    <x v="4"/>
  </r>
  <r>
    <x v="15"/>
    <x v="17"/>
    <n v="126.8827"/>
    <x v="0"/>
  </r>
  <r>
    <x v="15"/>
    <x v="17"/>
    <n v="105.88720000000001"/>
    <x v="2"/>
  </r>
  <r>
    <x v="15"/>
    <x v="17"/>
    <n v="208.16470000000001"/>
    <x v="7"/>
  </r>
  <r>
    <x v="15"/>
    <x v="17"/>
    <n v="144.2182"/>
    <x v="1"/>
  </r>
  <r>
    <x v="15"/>
    <x v="17"/>
    <n v="149.7105"/>
    <x v="6"/>
  </r>
  <r>
    <x v="15"/>
    <x v="17"/>
    <n v="149.68809999999999"/>
    <x v="3"/>
  </r>
  <r>
    <x v="15"/>
    <x v="18"/>
    <n v="339618.5"/>
    <x v="4"/>
  </r>
  <r>
    <x v="15"/>
    <x v="18"/>
    <n v="341815.6"/>
    <x v="7"/>
  </r>
  <r>
    <x v="15"/>
    <x v="18"/>
    <n v="337000.1"/>
    <x v="3"/>
  </r>
  <r>
    <x v="15"/>
    <x v="18"/>
    <n v="337516.79999999999"/>
    <x v="1"/>
  </r>
  <r>
    <x v="15"/>
    <x v="18"/>
    <n v="338945.2"/>
    <x v="0"/>
  </r>
  <r>
    <x v="15"/>
    <x v="18"/>
    <n v="337648.5"/>
    <x v="6"/>
  </r>
  <r>
    <x v="15"/>
    <x v="18"/>
    <n v="339918.3"/>
    <x v="2"/>
  </r>
  <r>
    <x v="15"/>
    <x v="18"/>
    <n v="341730.6"/>
    <x v="5"/>
  </r>
  <r>
    <x v="15"/>
    <x v="26"/>
    <n v="8093.7560000000003"/>
    <x v="1"/>
  </r>
  <r>
    <x v="15"/>
    <x v="26"/>
    <n v="7419.4470000000001"/>
    <x v="6"/>
  </r>
  <r>
    <x v="15"/>
    <x v="26"/>
    <n v="7674.1270000000004"/>
    <x v="7"/>
  </r>
  <r>
    <x v="15"/>
    <x v="26"/>
    <n v="8639.5450000000001"/>
    <x v="3"/>
  </r>
  <r>
    <x v="15"/>
    <x v="26"/>
    <n v="7821.7870000000003"/>
    <x v="4"/>
  </r>
  <r>
    <x v="15"/>
    <x v="26"/>
    <n v="7234.4340000000002"/>
    <x v="5"/>
  </r>
  <r>
    <x v="15"/>
    <x v="26"/>
    <n v="7140.4979999999996"/>
    <x v="2"/>
  </r>
  <r>
    <x v="15"/>
    <x v="26"/>
    <n v="7698.9470000000001"/>
    <x v="0"/>
  </r>
  <r>
    <x v="15"/>
    <x v="19"/>
    <n v="2072.2420000000002"/>
    <x v="3"/>
  </r>
  <r>
    <x v="15"/>
    <x v="19"/>
    <n v="1675.6769999999999"/>
    <x v="1"/>
  </r>
  <r>
    <x v="15"/>
    <x v="19"/>
    <n v="1569.6980000000001"/>
    <x v="0"/>
  </r>
  <r>
    <x v="15"/>
    <x v="19"/>
    <n v="3686.098"/>
    <x v="7"/>
  </r>
  <r>
    <x v="15"/>
    <x v="19"/>
    <n v="1765.404"/>
    <x v="2"/>
  </r>
  <r>
    <x v="15"/>
    <x v="19"/>
    <n v="2924.0390000000002"/>
    <x v="4"/>
  </r>
  <r>
    <x v="15"/>
    <x v="19"/>
    <n v="3210.855"/>
    <x v="5"/>
  </r>
  <r>
    <x v="15"/>
    <x v="19"/>
    <n v="2459.7829999999999"/>
    <x v="6"/>
  </r>
  <r>
    <x v="15"/>
    <x v="20"/>
    <n v="7613.9669999999996"/>
    <x v="7"/>
  </r>
  <r>
    <x v="15"/>
    <x v="20"/>
    <n v="6137.2129999999997"/>
    <x v="1"/>
  </r>
  <r>
    <x v="15"/>
    <x v="20"/>
    <n v="8401.027"/>
    <x v="6"/>
  </r>
  <r>
    <x v="15"/>
    <x v="20"/>
    <n v="6846.3360000000002"/>
    <x v="0"/>
  </r>
  <r>
    <x v="15"/>
    <x v="20"/>
    <n v="7965.18"/>
    <x v="5"/>
  </r>
  <r>
    <x v="15"/>
    <x v="20"/>
    <n v="7798.3639999999996"/>
    <x v="4"/>
  </r>
  <r>
    <x v="15"/>
    <x v="20"/>
    <n v="5837.6689999999999"/>
    <x v="3"/>
  </r>
  <r>
    <x v="15"/>
    <x v="20"/>
    <n v="8170.8990000000003"/>
    <x v="2"/>
  </r>
  <r>
    <x v="15"/>
    <x v="22"/>
    <n v="6.3824300000000003"/>
    <x v="4"/>
  </r>
  <r>
    <x v="15"/>
    <x v="22"/>
    <n v="1.8274889999999999"/>
    <x v="3"/>
  </r>
  <r>
    <x v="15"/>
    <x v="22"/>
    <n v="4.5670419999999998"/>
    <x v="5"/>
  </r>
  <r>
    <x v="15"/>
    <x v="22"/>
    <n v="2.7362250000000001"/>
    <x v="2"/>
  </r>
  <r>
    <x v="15"/>
    <x v="22"/>
    <n v="0.91405599999999998"/>
    <x v="7"/>
  </r>
  <r>
    <x v="15"/>
    <x v="23"/>
    <n v="33.805660000000003"/>
    <x v="1"/>
  </r>
  <r>
    <x v="15"/>
    <x v="23"/>
    <n v="25.57976"/>
    <x v="2"/>
  </r>
  <r>
    <x v="15"/>
    <x v="23"/>
    <n v="29.23237"/>
    <x v="0"/>
  </r>
  <r>
    <x v="15"/>
    <x v="23"/>
    <n v="38.360900000000001"/>
    <x v="3"/>
  </r>
  <r>
    <x v="15"/>
    <x v="23"/>
    <n v="19.184719999999999"/>
    <x v="6"/>
  </r>
  <r>
    <x v="15"/>
    <x v="23"/>
    <n v="12.79082"/>
    <x v="4"/>
  </r>
  <r>
    <x v="15"/>
    <x v="23"/>
    <n v="7.3074659999999998"/>
    <x v="7"/>
  </r>
  <r>
    <x v="15"/>
    <x v="23"/>
    <n v="11.872439999999999"/>
    <x v="5"/>
  </r>
  <r>
    <x v="15"/>
    <x v="24"/>
    <n v="706.14290000000005"/>
    <x v="3"/>
  </r>
  <r>
    <x v="15"/>
    <x v="24"/>
    <n v="1334.0139999999999"/>
    <x v="5"/>
  </r>
  <r>
    <x v="15"/>
    <x v="24"/>
    <n v="389.58670000000001"/>
    <x v="0"/>
  </r>
  <r>
    <x v="15"/>
    <x v="24"/>
    <n v="319.39359999999999"/>
    <x v="4"/>
  </r>
  <r>
    <x v="15"/>
    <x v="24"/>
    <n v="691.59220000000005"/>
    <x v="1"/>
  </r>
  <r>
    <x v="15"/>
    <x v="24"/>
    <n v="53.841329999999999"/>
    <x v="2"/>
  </r>
  <r>
    <x v="15"/>
    <x v="24"/>
    <n v="1309.3530000000001"/>
    <x v="7"/>
  </r>
  <r>
    <x v="15"/>
    <x v="24"/>
    <n v="83.94914"/>
    <x v="6"/>
  </r>
  <r>
    <x v="16"/>
    <x v="0"/>
    <n v="87.551270000000002"/>
    <x v="4"/>
  </r>
  <r>
    <x v="16"/>
    <x v="0"/>
    <n v="87.545950000000005"/>
    <x v="1"/>
  </r>
  <r>
    <x v="16"/>
    <x v="0"/>
    <n v="69.865859999999998"/>
    <x v="7"/>
  </r>
  <r>
    <x v="16"/>
    <x v="0"/>
    <n v="96.809340000000006"/>
    <x v="2"/>
  </r>
  <r>
    <x v="16"/>
    <x v="0"/>
    <n v="74.519419999999997"/>
    <x v="3"/>
  </r>
  <r>
    <x v="16"/>
    <x v="0"/>
    <n v="93.113929999999996"/>
    <x v="0"/>
  </r>
  <r>
    <x v="16"/>
    <x v="0"/>
    <n v="88.46463"/>
    <x v="6"/>
  </r>
  <r>
    <x v="16"/>
    <x v="0"/>
    <n v="73.592439999999996"/>
    <x v="5"/>
  </r>
  <r>
    <x v="16"/>
    <x v="1"/>
    <n v="11680.28"/>
    <x v="2"/>
  </r>
  <r>
    <x v="16"/>
    <x v="1"/>
    <n v="11486.77"/>
    <x v="6"/>
  </r>
  <r>
    <x v="16"/>
    <x v="1"/>
    <n v="13576.38"/>
    <x v="5"/>
  </r>
  <r>
    <x v="16"/>
    <x v="1"/>
    <n v="12066.96"/>
    <x v="4"/>
  </r>
  <r>
    <x v="16"/>
    <x v="1"/>
    <n v="13331.28"/>
    <x v="0"/>
  </r>
  <r>
    <x v="16"/>
    <x v="1"/>
    <n v="14714.24"/>
    <x v="3"/>
  </r>
  <r>
    <x v="16"/>
    <x v="1"/>
    <n v="15312.3"/>
    <x v="1"/>
  </r>
  <r>
    <x v="16"/>
    <x v="1"/>
    <n v="13501.11"/>
    <x v="7"/>
  </r>
  <r>
    <x v="16"/>
    <x v="4"/>
    <n v="26.989529999999998"/>
    <x v="3"/>
  </r>
  <r>
    <x v="16"/>
    <x v="4"/>
    <n v="13.958550000000001"/>
    <x v="7"/>
  </r>
  <r>
    <x v="16"/>
    <x v="4"/>
    <n v="23.265830000000001"/>
    <x v="2"/>
  </r>
  <r>
    <x v="16"/>
    <x v="4"/>
    <n v="27.91563"/>
    <x v="1"/>
  </r>
  <r>
    <x v="16"/>
    <x v="4"/>
    <n v="11.1668"/>
    <x v="4"/>
  </r>
  <r>
    <x v="16"/>
    <x v="4"/>
    <n v="13.96069"/>
    <x v="5"/>
  </r>
  <r>
    <x v="16"/>
    <x v="4"/>
    <n v="13.02915"/>
    <x v="6"/>
  </r>
  <r>
    <x v="16"/>
    <x v="4"/>
    <n v="14.89045"/>
    <x v="0"/>
  </r>
  <r>
    <x v="16"/>
    <x v="5"/>
    <n v="908.05190000000005"/>
    <x v="1"/>
  </r>
  <r>
    <x v="16"/>
    <x v="5"/>
    <n v="871.77179999999998"/>
    <x v="3"/>
  </r>
  <r>
    <x v="16"/>
    <x v="5"/>
    <n v="744.13419999999996"/>
    <x v="6"/>
  </r>
  <r>
    <x v="16"/>
    <x v="5"/>
    <n v="780.50909999999999"/>
    <x v="7"/>
  </r>
  <r>
    <x v="16"/>
    <x v="5"/>
    <n v="886.57420000000002"/>
    <x v="0"/>
  </r>
  <r>
    <x v="16"/>
    <x v="5"/>
    <n v="871.6721"/>
    <x v="2"/>
  </r>
  <r>
    <x v="16"/>
    <x v="5"/>
    <n v="742.30709999999999"/>
    <x v="4"/>
  </r>
  <r>
    <x v="16"/>
    <x v="5"/>
    <n v="784.24689999999998"/>
    <x v="5"/>
  </r>
  <r>
    <x v="16"/>
    <x v="27"/>
    <n v="31.677250000000001"/>
    <x v="2"/>
  </r>
  <r>
    <x v="16"/>
    <x v="27"/>
    <n v="29.811219999999999"/>
    <x v="4"/>
  </r>
  <r>
    <x v="16"/>
    <x v="27"/>
    <n v="34.468069999999997"/>
    <x v="7"/>
  </r>
  <r>
    <x v="16"/>
    <x v="27"/>
    <n v="33.537999999999997"/>
    <x v="0"/>
  </r>
  <r>
    <x v="16"/>
    <x v="27"/>
    <n v="36.33146"/>
    <x v="5"/>
  </r>
  <r>
    <x v="16"/>
    <x v="27"/>
    <n v="31.677250000000001"/>
    <x v="6"/>
  </r>
  <r>
    <x v="16"/>
    <x v="27"/>
    <n v="37.252830000000003"/>
    <x v="3"/>
  </r>
  <r>
    <x v="16"/>
    <x v="27"/>
    <n v="37.256799999999998"/>
    <x v="1"/>
  </r>
  <r>
    <x v="16"/>
    <x v="6"/>
    <n v="2268.4520000000002"/>
    <x v="0"/>
  </r>
  <r>
    <x v="16"/>
    <x v="6"/>
    <n v="3152.6660000000002"/>
    <x v="4"/>
  </r>
  <r>
    <x v="16"/>
    <x v="6"/>
    <n v="2203.0100000000002"/>
    <x v="3"/>
  </r>
  <r>
    <x v="16"/>
    <x v="6"/>
    <n v="2107.415"/>
    <x v="7"/>
  </r>
  <r>
    <x v="16"/>
    <x v="6"/>
    <n v="3151.9270000000001"/>
    <x v="6"/>
  </r>
  <r>
    <x v="16"/>
    <x v="6"/>
    <n v="2850.5740000000001"/>
    <x v="2"/>
  </r>
  <r>
    <x v="16"/>
    <x v="6"/>
    <n v="2068.2139999999999"/>
    <x v="1"/>
  </r>
  <r>
    <x v="16"/>
    <x v="6"/>
    <n v="2760.9160000000002"/>
    <x v="5"/>
  </r>
  <r>
    <x v="16"/>
    <x v="7"/>
    <n v="1683.396"/>
    <x v="4"/>
  </r>
  <r>
    <x v="16"/>
    <x v="7"/>
    <n v="1458.87"/>
    <x v="6"/>
  </r>
  <r>
    <x v="16"/>
    <x v="7"/>
    <n v="1375.9469999999999"/>
    <x v="2"/>
  </r>
  <r>
    <x v="16"/>
    <x v="7"/>
    <n v="1219.557"/>
    <x v="0"/>
  </r>
  <r>
    <x v="16"/>
    <x v="7"/>
    <n v="1696.4780000000001"/>
    <x v="7"/>
  </r>
  <r>
    <x v="16"/>
    <x v="7"/>
    <n v="1174.856"/>
    <x v="1"/>
  </r>
  <r>
    <x v="16"/>
    <x v="7"/>
    <n v="1213.0150000000001"/>
    <x v="3"/>
  </r>
  <r>
    <x v="16"/>
    <x v="7"/>
    <n v="1618.212"/>
    <x v="5"/>
  </r>
  <r>
    <x v="16"/>
    <x v="8"/>
    <n v="5114.7690000000002"/>
    <x v="2"/>
  </r>
  <r>
    <x v="16"/>
    <x v="8"/>
    <n v="4436.2129999999997"/>
    <x v="7"/>
  </r>
  <r>
    <x v="16"/>
    <x v="8"/>
    <n v="5005.9520000000002"/>
    <x v="1"/>
  </r>
  <r>
    <x v="16"/>
    <x v="8"/>
    <n v="4324.482"/>
    <x v="5"/>
  </r>
  <r>
    <x v="16"/>
    <x v="8"/>
    <n v="4765.7939999999999"/>
    <x v="3"/>
  </r>
  <r>
    <x v="16"/>
    <x v="8"/>
    <n v="4905.3329999999996"/>
    <x v="0"/>
  </r>
  <r>
    <x v="16"/>
    <x v="8"/>
    <n v="5078.4690000000001"/>
    <x v="6"/>
  </r>
  <r>
    <x v="16"/>
    <x v="8"/>
    <n v="4688.4660000000003"/>
    <x v="4"/>
  </r>
  <r>
    <x v="16"/>
    <x v="9"/>
    <n v="5297.1270000000004"/>
    <x v="0"/>
  </r>
  <r>
    <x v="16"/>
    <x v="9"/>
    <n v="5389.277"/>
    <x v="3"/>
  </r>
  <r>
    <x v="16"/>
    <x v="9"/>
    <n v="5094.18"/>
    <x v="1"/>
  </r>
  <r>
    <x v="16"/>
    <x v="9"/>
    <n v="6124.1559999999999"/>
    <x v="7"/>
  </r>
  <r>
    <x v="16"/>
    <x v="9"/>
    <n v="5958.3559999999998"/>
    <x v="2"/>
  </r>
  <r>
    <x v="16"/>
    <x v="9"/>
    <n v="6309.4009999999998"/>
    <x v="6"/>
  </r>
  <r>
    <x v="16"/>
    <x v="9"/>
    <n v="6307.4340000000002"/>
    <x v="4"/>
  </r>
  <r>
    <x v="16"/>
    <x v="9"/>
    <n v="6294.5159999999996"/>
    <x v="5"/>
  </r>
  <r>
    <x v="16"/>
    <x v="10"/>
    <n v="22997.5"/>
    <x v="3"/>
  </r>
  <r>
    <x v="16"/>
    <x v="10"/>
    <n v="23716.58"/>
    <x v="6"/>
  </r>
  <r>
    <x v="16"/>
    <x v="10"/>
    <n v="23009.599999999999"/>
    <x v="1"/>
  </r>
  <r>
    <x v="16"/>
    <x v="10"/>
    <n v="22681.9"/>
    <x v="0"/>
  </r>
  <r>
    <x v="16"/>
    <x v="10"/>
    <n v="25160.89"/>
    <x v="5"/>
  </r>
  <r>
    <x v="16"/>
    <x v="10"/>
    <n v="24860.22"/>
    <x v="7"/>
  </r>
  <r>
    <x v="16"/>
    <x v="10"/>
    <n v="22929.43"/>
    <x v="2"/>
  </r>
  <r>
    <x v="16"/>
    <x v="10"/>
    <n v="24532.04"/>
    <x v="4"/>
  </r>
  <r>
    <x v="16"/>
    <x v="11"/>
    <n v="110.82899999999999"/>
    <x v="0"/>
  </r>
  <r>
    <x v="16"/>
    <x v="11"/>
    <n v="121.07470000000001"/>
    <x v="1"/>
  </r>
  <r>
    <x v="16"/>
    <x v="11"/>
    <n v="125.7324"/>
    <x v="7"/>
  </r>
  <r>
    <x v="16"/>
    <x v="11"/>
    <n v="174.16909999999999"/>
    <x v="5"/>
  </r>
  <r>
    <x v="16"/>
    <x v="11"/>
    <n v="121.074"/>
    <x v="6"/>
  </r>
  <r>
    <x v="16"/>
    <x v="11"/>
    <n v="123.86799999999999"/>
    <x v="4"/>
  </r>
  <r>
    <x v="16"/>
    <x v="11"/>
    <n v="213.28829999999999"/>
    <x v="3"/>
  </r>
  <r>
    <x v="16"/>
    <x v="11"/>
    <n v="121.07389999999999"/>
    <x v="2"/>
  </r>
  <r>
    <x v="16"/>
    <x v="12"/>
    <n v="575.43589999999995"/>
    <x v="7"/>
  </r>
  <r>
    <x v="16"/>
    <x v="12"/>
    <n v="189.9195"/>
    <x v="3"/>
  </r>
  <r>
    <x v="16"/>
    <x v="12"/>
    <n v="613.38580000000002"/>
    <x v="5"/>
  </r>
  <r>
    <x v="16"/>
    <x v="12"/>
    <n v="175.1053"/>
    <x v="1"/>
  </r>
  <r>
    <x v="16"/>
    <x v="12"/>
    <n v="274.75959999999998"/>
    <x v="2"/>
  </r>
  <r>
    <x v="16"/>
    <x v="12"/>
    <n v="230.9821"/>
    <x v="4"/>
  </r>
  <r>
    <x v="16"/>
    <x v="12"/>
    <n v="265.41160000000002"/>
    <x v="0"/>
  </r>
  <r>
    <x v="16"/>
    <x v="12"/>
    <n v="259.84039999999999"/>
    <x v="6"/>
  </r>
  <r>
    <x v="16"/>
    <x v="13"/>
    <n v="5.5876979999999996"/>
    <x v="2"/>
  </r>
  <r>
    <x v="16"/>
    <x v="13"/>
    <n v="6.5161759999999997"/>
    <x v="5"/>
  </r>
  <r>
    <x v="16"/>
    <x v="13"/>
    <n v="6.519037"/>
    <x v="1"/>
  </r>
  <r>
    <x v="16"/>
    <x v="13"/>
    <n v="4.654763"/>
    <x v="6"/>
  </r>
  <r>
    <x v="16"/>
    <x v="13"/>
    <n v="4.654763"/>
    <x v="4"/>
  </r>
  <r>
    <x v="16"/>
    <x v="13"/>
    <n v="5.5861020000000003"/>
    <x v="3"/>
  </r>
  <r>
    <x v="16"/>
    <x v="13"/>
    <n v="6.5180360000000004"/>
    <x v="0"/>
  </r>
  <r>
    <x v="16"/>
    <x v="13"/>
    <n v="7.4491110000000003"/>
    <x v="7"/>
  </r>
  <r>
    <x v="16"/>
    <x v="14"/>
    <n v="0.93028200000000005"/>
    <x v="7"/>
  </r>
  <r>
    <x v="16"/>
    <x v="15"/>
    <n v="1292.8579999999999"/>
    <x v="2"/>
  </r>
  <r>
    <x v="16"/>
    <x v="15"/>
    <n v="1324.4449999999999"/>
    <x v="7"/>
  </r>
  <r>
    <x v="16"/>
    <x v="15"/>
    <n v="2450.806"/>
    <x v="0"/>
  </r>
  <r>
    <x v="16"/>
    <x v="15"/>
    <n v="1143.99"/>
    <x v="6"/>
  </r>
  <r>
    <x v="16"/>
    <x v="15"/>
    <n v="1174.6849999999999"/>
    <x v="4"/>
  </r>
  <r>
    <x v="16"/>
    <x v="15"/>
    <n v="2383.8449999999998"/>
    <x v="3"/>
  </r>
  <r>
    <x v="16"/>
    <x v="15"/>
    <n v="1250.971"/>
    <x v="5"/>
  </r>
  <r>
    <x v="16"/>
    <x v="15"/>
    <n v="2299.2280000000001"/>
    <x v="1"/>
  </r>
  <r>
    <x v="16"/>
    <x v="16"/>
    <n v="69.775589999999994"/>
    <x v="2"/>
  </r>
  <r>
    <x v="16"/>
    <x v="16"/>
    <n v="734.00379999999996"/>
    <x v="3"/>
  </r>
  <r>
    <x v="16"/>
    <x v="16"/>
    <n v="103.242"/>
    <x v="5"/>
  </r>
  <r>
    <x v="16"/>
    <x v="16"/>
    <n v="39.066220000000001"/>
    <x v="4"/>
  </r>
  <r>
    <x v="16"/>
    <x v="16"/>
    <n v="27.905850000000001"/>
    <x v="6"/>
  </r>
  <r>
    <x v="16"/>
    <x v="16"/>
    <n v="472.6198"/>
    <x v="1"/>
  </r>
  <r>
    <x v="16"/>
    <x v="16"/>
    <n v="106.0303"/>
    <x v="7"/>
  </r>
  <r>
    <x v="16"/>
    <x v="16"/>
    <n v="385.09030000000001"/>
    <x v="0"/>
  </r>
  <r>
    <x v="16"/>
    <x v="17"/>
    <n v="1170.376"/>
    <x v="1"/>
  </r>
  <r>
    <x v="16"/>
    <x v="17"/>
    <n v="585.30079999999998"/>
    <x v="2"/>
  </r>
  <r>
    <x v="16"/>
    <x v="17"/>
    <n v="868.02200000000005"/>
    <x v="7"/>
  </r>
  <r>
    <x v="16"/>
    <x v="17"/>
    <n v="815.91380000000004"/>
    <x v="5"/>
  </r>
  <r>
    <x v="16"/>
    <x v="17"/>
    <n v="542.49040000000002"/>
    <x v="6"/>
  </r>
  <r>
    <x v="16"/>
    <x v="17"/>
    <n v="664.3057"/>
    <x v="4"/>
  </r>
  <r>
    <x v="16"/>
    <x v="17"/>
    <n v="1250.374"/>
    <x v="3"/>
  </r>
  <r>
    <x v="16"/>
    <x v="17"/>
    <n v="860.61620000000005"/>
    <x v="0"/>
  </r>
  <r>
    <x v="16"/>
    <x v="18"/>
    <n v="171607"/>
    <x v="0"/>
  </r>
  <r>
    <x v="16"/>
    <x v="18"/>
    <n v="169825.2"/>
    <x v="1"/>
  </r>
  <r>
    <x v="16"/>
    <x v="18"/>
    <n v="170722"/>
    <x v="6"/>
  </r>
  <r>
    <x v="16"/>
    <x v="18"/>
    <n v="169750.6"/>
    <x v="3"/>
  </r>
  <r>
    <x v="16"/>
    <x v="18"/>
    <n v="167778.1"/>
    <x v="7"/>
  </r>
  <r>
    <x v="16"/>
    <x v="18"/>
    <n v="173059.3"/>
    <x v="2"/>
  </r>
  <r>
    <x v="16"/>
    <x v="18"/>
    <n v="167709.29999999999"/>
    <x v="5"/>
  </r>
  <r>
    <x v="16"/>
    <x v="18"/>
    <n v="169703.6"/>
    <x v="4"/>
  </r>
  <r>
    <x v="16"/>
    <x v="25"/>
    <n v="383.74529999999999"/>
    <x v="7"/>
  </r>
  <r>
    <x v="16"/>
    <x v="25"/>
    <n v="388.4015"/>
    <x v="5"/>
  </r>
  <r>
    <x v="16"/>
    <x v="25"/>
    <n v="303.64280000000002"/>
    <x v="4"/>
  </r>
  <r>
    <x v="16"/>
    <x v="25"/>
    <n v="212.36969999999999"/>
    <x v="2"/>
  </r>
  <r>
    <x v="16"/>
    <x v="25"/>
    <n v="213.30199999999999"/>
    <x v="0"/>
  </r>
  <r>
    <x v="16"/>
    <x v="25"/>
    <n v="140.64609999999999"/>
    <x v="3"/>
  </r>
  <r>
    <x v="16"/>
    <x v="25"/>
    <n v="258.94189999999998"/>
    <x v="1"/>
  </r>
  <r>
    <x v="16"/>
    <x v="25"/>
    <n v="238.4451"/>
    <x v="6"/>
  </r>
  <r>
    <x v="16"/>
    <x v="19"/>
    <n v="5003.1440000000002"/>
    <x v="7"/>
  </r>
  <r>
    <x v="16"/>
    <x v="19"/>
    <n v="4613.0519999999997"/>
    <x v="1"/>
  </r>
  <r>
    <x v="16"/>
    <x v="19"/>
    <n v="6138.2129999999997"/>
    <x v="4"/>
  </r>
  <r>
    <x v="16"/>
    <x v="19"/>
    <n v="4630.7030000000004"/>
    <x v="0"/>
  </r>
  <r>
    <x v="16"/>
    <x v="19"/>
    <n v="4888.7359999999999"/>
    <x v="5"/>
  </r>
  <r>
    <x v="16"/>
    <x v="19"/>
    <n v="5472.6869999999999"/>
    <x v="2"/>
  </r>
  <r>
    <x v="16"/>
    <x v="19"/>
    <n v="4804.7309999999998"/>
    <x v="3"/>
  </r>
  <r>
    <x v="16"/>
    <x v="19"/>
    <n v="7083.9390000000003"/>
    <x v="6"/>
  </r>
  <r>
    <x v="16"/>
    <x v="20"/>
    <n v="299.74880000000002"/>
    <x v="1"/>
  </r>
  <r>
    <x v="16"/>
    <x v="20"/>
    <n v="368.63990000000001"/>
    <x v="0"/>
  </r>
  <r>
    <x v="16"/>
    <x v="20"/>
    <n v="486.83640000000003"/>
    <x v="5"/>
  </r>
  <r>
    <x v="16"/>
    <x v="20"/>
    <n v="585.4348"/>
    <x v="2"/>
  </r>
  <r>
    <x v="16"/>
    <x v="20"/>
    <n v="245.7766"/>
    <x v="3"/>
  </r>
  <r>
    <x v="16"/>
    <x v="20"/>
    <n v="496.1354"/>
    <x v="6"/>
  </r>
  <r>
    <x v="16"/>
    <x v="20"/>
    <n v="520.3777"/>
    <x v="4"/>
  </r>
  <r>
    <x v="16"/>
    <x v="20"/>
    <n v="239.3125"/>
    <x v="7"/>
  </r>
  <r>
    <x v="16"/>
    <x v="21"/>
    <n v="4099.7150000000001"/>
    <x v="3"/>
  </r>
  <r>
    <x v="16"/>
    <x v="21"/>
    <n v="3661.9760000000001"/>
    <x v="4"/>
  </r>
  <r>
    <x v="16"/>
    <x v="21"/>
    <n v="3962.7620000000002"/>
    <x v="7"/>
  </r>
  <r>
    <x v="16"/>
    <x v="21"/>
    <n v="4159.3270000000002"/>
    <x v="1"/>
  </r>
  <r>
    <x v="16"/>
    <x v="21"/>
    <n v="4235.6959999999999"/>
    <x v="2"/>
  </r>
  <r>
    <x v="16"/>
    <x v="21"/>
    <n v="3647.0149999999999"/>
    <x v="5"/>
  </r>
  <r>
    <x v="16"/>
    <x v="21"/>
    <n v="4162.1109999999999"/>
    <x v="0"/>
  </r>
  <r>
    <x v="16"/>
    <x v="21"/>
    <n v="4103.4279999999999"/>
    <x v="6"/>
  </r>
  <r>
    <x v="16"/>
    <x v="22"/>
    <n v="4.6565459999999996"/>
    <x v="1"/>
  </r>
  <r>
    <x v="16"/>
    <x v="22"/>
    <n v="3.722305"/>
    <x v="3"/>
  </r>
  <r>
    <x v="16"/>
    <x v="22"/>
    <n v="12.09821"/>
    <x v="7"/>
  </r>
  <r>
    <x v="16"/>
    <x v="22"/>
    <n v="4.6561680000000001"/>
    <x v="0"/>
  </r>
  <r>
    <x v="16"/>
    <x v="22"/>
    <n v="3.7247599999999998"/>
    <x v="2"/>
  </r>
  <r>
    <x v="16"/>
    <x v="22"/>
    <n v="10.235049999999999"/>
    <x v="4"/>
  </r>
  <r>
    <x v="16"/>
    <x v="22"/>
    <n v="19.546800000000001"/>
    <x v="5"/>
  </r>
  <r>
    <x v="16"/>
    <x v="22"/>
    <n v="22.33989"/>
    <x v="6"/>
  </r>
  <r>
    <x v="16"/>
    <x v="23"/>
    <n v="7.4494379999999998"/>
    <x v="5"/>
  </r>
  <r>
    <x v="16"/>
    <x v="23"/>
    <n v="1.862552"/>
    <x v="1"/>
  </r>
  <r>
    <x v="16"/>
    <x v="23"/>
    <n v="11.172190000000001"/>
    <x v="2"/>
  </r>
  <r>
    <x v="16"/>
    <x v="23"/>
    <n v="11.168290000000001"/>
    <x v="6"/>
  </r>
  <r>
    <x v="16"/>
    <x v="23"/>
    <n v="9.3069740000000003"/>
    <x v="0"/>
  </r>
  <r>
    <x v="16"/>
    <x v="23"/>
    <n v="14.89242"/>
    <x v="7"/>
  </r>
  <r>
    <x v="16"/>
    <x v="23"/>
    <n v="0.93185399999999996"/>
    <x v="3"/>
  </r>
  <r>
    <x v="16"/>
    <x v="23"/>
    <n v="9.3090949999999992"/>
    <x v="4"/>
  </r>
  <r>
    <x v="16"/>
    <x v="24"/>
    <n v="926.5086"/>
    <x v="2"/>
  </r>
  <r>
    <x v="16"/>
    <x v="24"/>
    <n v="1672.423"/>
    <x v="3"/>
  </r>
  <r>
    <x v="16"/>
    <x v="24"/>
    <n v="3034.0059999999999"/>
    <x v="5"/>
  </r>
  <r>
    <x v="16"/>
    <x v="24"/>
    <n v="932.2749"/>
    <x v="6"/>
  </r>
  <r>
    <x v="16"/>
    <x v="24"/>
    <n v="1982.2670000000001"/>
    <x v="0"/>
  </r>
  <r>
    <x v="16"/>
    <x v="24"/>
    <n v="3762.5030000000002"/>
    <x v="7"/>
  </r>
  <r>
    <x v="16"/>
    <x v="24"/>
    <n v="1902.2560000000001"/>
    <x v="4"/>
  </r>
  <r>
    <x v="16"/>
    <x v="24"/>
    <n v="1655.4449999999999"/>
    <x v="1"/>
  </r>
  <r>
    <x v="17"/>
    <x v="0"/>
    <n v="1214.2249999999999"/>
    <x v="1"/>
  </r>
  <r>
    <x v="17"/>
    <x v="0"/>
    <n v="1586.0060000000001"/>
    <x v="0"/>
  </r>
  <r>
    <x v="17"/>
    <x v="0"/>
    <n v="921.11419999999998"/>
    <x v="6"/>
  </r>
  <r>
    <x v="17"/>
    <x v="0"/>
    <n v="1407.307"/>
    <x v="2"/>
  </r>
  <r>
    <x v="17"/>
    <x v="0"/>
    <n v="844.80759999999998"/>
    <x v="5"/>
  </r>
  <r>
    <x v="17"/>
    <x v="0"/>
    <n v="904.46789999999999"/>
    <x v="7"/>
  </r>
  <r>
    <x v="17"/>
    <x v="0"/>
    <n v="882.33879999999999"/>
    <x v="4"/>
  </r>
  <r>
    <x v="17"/>
    <x v="0"/>
    <n v="898.34010000000001"/>
    <x v="3"/>
  </r>
  <r>
    <x v="17"/>
    <x v="1"/>
    <n v="13017.39"/>
    <x v="1"/>
  </r>
  <r>
    <x v="17"/>
    <x v="1"/>
    <n v="9183.3320000000003"/>
    <x v="5"/>
  </r>
  <r>
    <x v="17"/>
    <x v="1"/>
    <n v="9060.473"/>
    <x v="7"/>
  </r>
  <r>
    <x v="17"/>
    <x v="1"/>
    <n v="10146.299999999999"/>
    <x v="2"/>
  </r>
  <r>
    <x v="17"/>
    <x v="1"/>
    <n v="9419.5499999999993"/>
    <x v="4"/>
  </r>
  <r>
    <x v="17"/>
    <x v="1"/>
    <n v="9506.259"/>
    <x v="6"/>
  </r>
  <r>
    <x v="17"/>
    <x v="1"/>
    <n v="12407.26"/>
    <x v="3"/>
  </r>
  <r>
    <x v="17"/>
    <x v="1"/>
    <n v="11757.66"/>
    <x v="0"/>
  </r>
  <r>
    <x v="17"/>
    <x v="2"/>
    <n v="0.91958499999999999"/>
    <x v="6"/>
  </r>
  <r>
    <x v="17"/>
    <x v="2"/>
    <n v="0.919983"/>
    <x v="3"/>
  </r>
  <r>
    <x v="17"/>
    <x v="2"/>
    <n v="0.92395099999999997"/>
    <x v="5"/>
  </r>
  <r>
    <x v="17"/>
    <x v="3"/>
    <n v="1.841164"/>
    <x v="3"/>
  </r>
  <r>
    <x v="17"/>
    <x v="3"/>
    <n v="0.92805099999999996"/>
    <x v="4"/>
  </r>
  <r>
    <x v="17"/>
    <x v="3"/>
    <n v="14.78511"/>
    <x v="5"/>
  </r>
  <r>
    <x v="17"/>
    <x v="3"/>
    <n v="1.847864"/>
    <x v="7"/>
  </r>
  <r>
    <x v="17"/>
    <x v="4"/>
    <n v="114.1593"/>
    <x v="6"/>
  </r>
  <r>
    <x v="17"/>
    <x v="4"/>
    <n v="308.42669999999998"/>
    <x v="7"/>
  </r>
  <r>
    <x v="17"/>
    <x v="4"/>
    <n v="144.51179999999999"/>
    <x v="2"/>
  </r>
  <r>
    <x v="17"/>
    <x v="4"/>
    <n v="105.8629"/>
    <x v="4"/>
  </r>
  <r>
    <x v="17"/>
    <x v="4"/>
    <n v="2.77182"/>
    <x v="3"/>
  </r>
  <r>
    <x v="17"/>
    <x v="4"/>
    <n v="1.8508359999999999"/>
    <x v="0"/>
  </r>
  <r>
    <x v="17"/>
    <x v="4"/>
    <n v="44.211869999999998"/>
    <x v="5"/>
  </r>
  <r>
    <x v="17"/>
    <x v="5"/>
    <n v="1266.5609999999999"/>
    <x v="4"/>
  </r>
  <r>
    <x v="17"/>
    <x v="5"/>
    <n v="2119.2060000000001"/>
    <x v="5"/>
  </r>
  <r>
    <x v="17"/>
    <x v="5"/>
    <n v="935.05449999999996"/>
    <x v="1"/>
  </r>
  <r>
    <x v="17"/>
    <x v="5"/>
    <n v="798.75789999999995"/>
    <x v="2"/>
  </r>
  <r>
    <x v="17"/>
    <x v="5"/>
    <n v="799.63689999999997"/>
    <x v="3"/>
  </r>
  <r>
    <x v="17"/>
    <x v="5"/>
    <n v="784.03309999999999"/>
    <x v="0"/>
  </r>
  <r>
    <x v="17"/>
    <x v="5"/>
    <n v="739.76210000000003"/>
    <x v="6"/>
  </r>
  <r>
    <x v="17"/>
    <x v="5"/>
    <n v="1655.086"/>
    <x v="7"/>
  </r>
  <r>
    <x v="17"/>
    <x v="6"/>
    <n v="7658.433"/>
    <x v="4"/>
  </r>
  <r>
    <x v="17"/>
    <x v="6"/>
    <n v="6000.1639999999998"/>
    <x v="1"/>
  </r>
  <r>
    <x v="17"/>
    <x v="6"/>
    <n v="4709.0569999999998"/>
    <x v="5"/>
  </r>
  <r>
    <x v="17"/>
    <x v="6"/>
    <n v="7697.6559999999999"/>
    <x v="6"/>
  </r>
  <r>
    <x v="17"/>
    <x v="6"/>
    <n v="5741.3059999999996"/>
    <x v="3"/>
  </r>
  <r>
    <x v="17"/>
    <x v="6"/>
    <n v="4937.4530000000004"/>
    <x v="7"/>
  </r>
  <r>
    <x v="17"/>
    <x v="6"/>
    <n v="7786.7240000000002"/>
    <x v="2"/>
  </r>
  <r>
    <x v="17"/>
    <x v="6"/>
    <n v="6410.6549999999997"/>
    <x v="0"/>
  </r>
  <r>
    <x v="17"/>
    <x v="7"/>
    <n v="5056.8289999999997"/>
    <x v="3"/>
  </r>
  <r>
    <x v="17"/>
    <x v="7"/>
    <n v="7983.9160000000002"/>
    <x v="7"/>
  </r>
  <r>
    <x v="17"/>
    <x v="7"/>
    <n v="6154.8490000000002"/>
    <x v="2"/>
  </r>
  <r>
    <x v="17"/>
    <x v="7"/>
    <n v="5357.1750000000002"/>
    <x v="0"/>
  </r>
  <r>
    <x v="17"/>
    <x v="7"/>
    <n v="7241.4750000000004"/>
    <x v="4"/>
  </r>
  <r>
    <x v="17"/>
    <x v="7"/>
    <n v="8085.6530000000002"/>
    <x v="5"/>
  </r>
  <r>
    <x v="17"/>
    <x v="7"/>
    <n v="6691.7359999999999"/>
    <x v="6"/>
  </r>
  <r>
    <x v="17"/>
    <x v="7"/>
    <n v="5066.576"/>
    <x v="1"/>
  </r>
  <r>
    <x v="17"/>
    <x v="8"/>
    <n v="9388.1029999999992"/>
    <x v="7"/>
  </r>
  <r>
    <x v="17"/>
    <x v="8"/>
    <n v="9478.5"/>
    <x v="4"/>
  </r>
  <r>
    <x v="17"/>
    <x v="8"/>
    <n v="10611.18"/>
    <x v="6"/>
  </r>
  <r>
    <x v="17"/>
    <x v="8"/>
    <n v="10284.86"/>
    <x v="0"/>
  </r>
  <r>
    <x v="17"/>
    <x v="8"/>
    <n v="10355.56"/>
    <x v="2"/>
  </r>
  <r>
    <x v="17"/>
    <x v="8"/>
    <n v="10223.07"/>
    <x v="3"/>
  </r>
  <r>
    <x v="17"/>
    <x v="8"/>
    <n v="9536.2489999999998"/>
    <x v="5"/>
  </r>
  <r>
    <x v="17"/>
    <x v="8"/>
    <n v="10286.5"/>
    <x v="1"/>
  </r>
  <r>
    <x v="17"/>
    <x v="9"/>
    <n v="42523.38"/>
    <x v="3"/>
  </r>
  <r>
    <x v="17"/>
    <x v="9"/>
    <n v="44856.36"/>
    <x v="2"/>
  </r>
  <r>
    <x v="17"/>
    <x v="9"/>
    <n v="43793.24"/>
    <x v="1"/>
  </r>
  <r>
    <x v="17"/>
    <x v="9"/>
    <n v="46833.11"/>
    <x v="5"/>
  </r>
  <r>
    <x v="17"/>
    <x v="9"/>
    <n v="46123.27"/>
    <x v="7"/>
  </r>
  <r>
    <x v="17"/>
    <x v="9"/>
    <n v="45587.1"/>
    <x v="6"/>
  </r>
  <r>
    <x v="17"/>
    <x v="9"/>
    <n v="45063.91"/>
    <x v="0"/>
  </r>
  <r>
    <x v="17"/>
    <x v="9"/>
    <n v="44846.720000000001"/>
    <x v="4"/>
  </r>
  <r>
    <x v="17"/>
    <x v="10"/>
    <n v="146460.20000000001"/>
    <x v="3"/>
  </r>
  <r>
    <x v="17"/>
    <x v="10"/>
    <n v="141686.6"/>
    <x v="1"/>
  </r>
  <r>
    <x v="17"/>
    <x v="10"/>
    <n v="144102"/>
    <x v="5"/>
  </r>
  <r>
    <x v="17"/>
    <x v="10"/>
    <n v="140549"/>
    <x v="2"/>
  </r>
  <r>
    <x v="17"/>
    <x v="10"/>
    <n v="144495.20000000001"/>
    <x v="4"/>
  </r>
  <r>
    <x v="17"/>
    <x v="10"/>
    <n v="143145.4"/>
    <x v="6"/>
  </r>
  <r>
    <x v="17"/>
    <x v="10"/>
    <n v="143818.79999999999"/>
    <x v="7"/>
  </r>
  <r>
    <x v="17"/>
    <x v="10"/>
    <n v="139649.79999999999"/>
    <x v="0"/>
  </r>
  <r>
    <x v="17"/>
    <x v="12"/>
    <n v="5275.8990000000003"/>
    <x v="7"/>
  </r>
  <r>
    <x v="17"/>
    <x v="12"/>
    <n v="9702.7170000000006"/>
    <x v="2"/>
  </r>
  <r>
    <x v="17"/>
    <x v="12"/>
    <n v="9672.0069999999996"/>
    <x v="4"/>
  </r>
  <r>
    <x v="17"/>
    <x v="12"/>
    <n v="5517.357"/>
    <x v="5"/>
  </r>
  <r>
    <x v="17"/>
    <x v="12"/>
    <n v="8180.1909999999998"/>
    <x v="3"/>
  </r>
  <r>
    <x v="17"/>
    <x v="12"/>
    <n v="9214.9480000000003"/>
    <x v="0"/>
  </r>
  <r>
    <x v="17"/>
    <x v="12"/>
    <n v="8782.6190000000006"/>
    <x v="1"/>
  </r>
  <r>
    <x v="17"/>
    <x v="12"/>
    <n v="9447.9830000000002"/>
    <x v="6"/>
  </r>
  <r>
    <x v="17"/>
    <x v="13"/>
    <n v="76.595640000000003"/>
    <x v="7"/>
  </r>
  <r>
    <x v="17"/>
    <x v="13"/>
    <n v="151.46039999999999"/>
    <x v="1"/>
  </r>
  <r>
    <x v="17"/>
    <x v="13"/>
    <n v="81.229129999999998"/>
    <x v="5"/>
  </r>
  <r>
    <x v="17"/>
    <x v="13"/>
    <n v="92.295029999999997"/>
    <x v="6"/>
  </r>
  <r>
    <x v="17"/>
    <x v="13"/>
    <n v="112.59480000000001"/>
    <x v="0"/>
  </r>
  <r>
    <x v="17"/>
    <x v="13"/>
    <n v="122.76779999999999"/>
    <x v="3"/>
  </r>
  <r>
    <x v="17"/>
    <x v="13"/>
    <n v="83.990539999999996"/>
    <x v="4"/>
  </r>
  <r>
    <x v="17"/>
    <x v="13"/>
    <n v="81.211309999999997"/>
    <x v="2"/>
  </r>
  <r>
    <x v="17"/>
    <x v="14"/>
    <n v="3.6919650000000002"/>
    <x v="4"/>
  </r>
  <r>
    <x v="17"/>
    <x v="14"/>
    <n v="2.766203"/>
    <x v="1"/>
  </r>
  <r>
    <x v="17"/>
    <x v="14"/>
    <n v="3.68499"/>
    <x v="7"/>
  </r>
  <r>
    <x v="17"/>
    <x v="14"/>
    <n v="11.10135"/>
    <x v="3"/>
  </r>
  <r>
    <x v="17"/>
    <x v="14"/>
    <n v="2.7642769999999999"/>
    <x v="6"/>
  </r>
  <r>
    <x v="17"/>
    <x v="14"/>
    <n v="1.843342"/>
    <x v="0"/>
  </r>
  <r>
    <x v="17"/>
    <x v="14"/>
    <n v="1.8443609999999999"/>
    <x v="2"/>
  </r>
  <r>
    <x v="17"/>
    <x v="14"/>
    <n v="5.5275350000000003"/>
    <x v="5"/>
  </r>
  <r>
    <x v="17"/>
    <x v="15"/>
    <n v="489.709"/>
    <x v="7"/>
  </r>
  <r>
    <x v="17"/>
    <x v="15"/>
    <n v="158.40029999999999"/>
    <x v="2"/>
  </r>
  <r>
    <x v="17"/>
    <x v="15"/>
    <n v="253.40960000000001"/>
    <x v="4"/>
  </r>
  <r>
    <x v="17"/>
    <x v="15"/>
    <n v="192.51130000000001"/>
    <x v="6"/>
  </r>
  <r>
    <x v="17"/>
    <x v="15"/>
    <n v="508.98439999999999"/>
    <x v="5"/>
  </r>
  <r>
    <x v="17"/>
    <x v="15"/>
    <n v="151.74340000000001"/>
    <x v="0"/>
  </r>
  <r>
    <x v="17"/>
    <x v="15"/>
    <n v="166.65700000000001"/>
    <x v="3"/>
  </r>
  <r>
    <x v="17"/>
    <x v="15"/>
    <n v="123.2611"/>
    <x v="1"/>
  </r>
  <r>
    <x v="17"/>
    <x v="16"/>
    <n v="206.86519999999999"/>
    <x v="3"/>
  </r>
  <r>
    <x v="17"/>
    <x v="16"/>
    <n v="135.78489999999999"/>
    <x v="0"/>
  </r>
  <r>
    <x v="17"/>
    <x v="16"/>
    <n v="176.3766"/>
    <x v="1"/>
  </r>
  <r>
    <x v="17"/>
    <x v="16"/>
    <n v="106.217"/>
    <x v="6"/>
  </r>
  <r>
    <x v="17"/>
    <x v="16"/>
    <n v="81.325800000000001"/>
    <x v="7"/>
  </r>
  <r>
    <x v="17"/>
    <x v="16"/>
    <n v="78.539919999999995"/>
    <x v="5"/>
  </r>
  <r>
    <x v="17"/>
    <x v="16"/>
    <n v="81.323459999999997"/>
    <x v="4"/>
  </r>
  <r>
    <x v="17"/>
    <x v="16"/>
    <n v="106.14709999999999"/>
    <x v="2"/>
  </r>
  <r>
    <x v="17"/>
    <x v="17"/>
    <n v="1511.3430000000001"/>
    <x v="1"/>
  </r>
  <r>
    <x v="17"/>
    <x v="17"/>
    <n v="1833.953"/>
    <x v="4"/>
  </r>
  <r>
    <x v="17"/>
    <x v="17"/>
    <n v="2265.598"/>
    <x v="7"/>
  </r>
  <r>
    <x v="17"/>
    <x v="17"/>
    <n v="1488.355"/>
    <x v="0"/>
  </r>
  <r>
    <x v="17"/>
    <x v="17"/>
    <n v="1642.0640000000001"/>
    <x v="2"/>
  </r>
  <r>
    <x v="17"/>
    <x v="17"/>
    <n v="1401.789"/>
    <x v="3"/>
  </r>
  <r>
    <x v="17"/>
    <x v="17"/>
    <n v="1683.7660000000001"/>
    <x v="6"/>
  </r>
  <r>
    <x v="17"/>
    <x v="17"/>
    <n v="2199.9720000000002"/>
    <x v="5"/>
  </r>
  <r>
    <x v="17"/>
    <x v="18"/>
    <n v="860035.6"/>
    <x v="5"/>
  </r>
  <r>
    <x v="17"/>
    <x v="18"/>
    <n v="860226"/>
    <x v="7"/>
  </r>
  <r>
    <x v="17"/>
    <x v="18"/>
    <n v="868340.4"/>
    <x v="2"/>
  </r>
  <r>
    <x v="17"/>
    <x v="18"/>
    <n v="870700"/>
    <x v="0"/>
  </r>
  <r>
    <x v="17"/>
    <x v="18"/>
    <n v="863789.3"/>
    <x v="4"/>
  </r>
  <r>
    <x v="17"/>
    <x v="18"/>
    <n v="865835.6"/>
    <x v="6"/>
  </r>
  <r>
    <x v="17"/>
    <x v="18"/>
    <n v="870917.3"/>
    <x v="1"/>
  </r>
  <r>
    <x v="17"/>
    <x v="18"/>
    <n v="870202.9"/>
    <x v="3"/>
  </r>
  <r>
    <x v="17"/>
    <x v="26"/>
    <n v="1008.926"/>
    <x v="7"/>
  </r>
  <r>
    <x v="17"/>
    <x v="26"/>
    <n v="900.50459999999998"/>
    <x v="1"/>
  </r>
  <r>
    <x v="17"/>
    <x v="26"/>
    <n v="978.59960000000001"/>
    <x v="5"/>
  </r>
  <r>
    <x v="17"/>
    <x v="26"/>
    <n v="849.9701"/>
    <x v="0"/>
  </r>
  <r>
    <x v="17"/>
    <x v="26"/>
    <n v="886.72590000000002"/>
    <x v="6"/>
  </r>
  <r>
    <x v="17"/>
    <x v="26"/>
    <n v="922.55430000000001"/>
    <x v="4"/>
  </r>
  <r>
    <x v="17"/>
    <x v="26"/>
    <n v="827.91309999999999"/>
    <x v="3"/>
  </r>
  <r>
    <x v="17"/>
    <x v="26"/>
    <n v="868.33190000000002"/>
    <x v="2"/>
  </r>
  <r>
    <x v="17"/>
    <x v="19"/>
    <n v="10931.27"/>
    <x v="4"/>
  </r>
  <r>
    <x v="17"/>
    <x v="19"/>
    <n v="11284.18"/>
    <x v="6"/>
  </r>
  <r>
    <x v="17"/>
    <x v="19"/>
    <n v="10500.41"/>
    <x v="3"/>
  </r>
  <r>
    <x v="17"/>
    <x v="19"/>
    <n v="12582.72"/>
    <x v="7"/>
  </r>
  <r>
    <x v="17"/>
    <x v="19"/>
    <n v="12900.68"/>
    <x v="5"/>
  </r>
  <r>
    <x v="17"/>
    <x v="19"/>
    <n v="12469.69"/>
    <x v="2"/>
  </r>
  <r>
    <x v="17"/>
    <x v="19"/>
    <n v="12277.54"/>
    <x v="0"/>
  </r>
  <r>
    <x v="17"/>
    <x v="19"/>
    <n v="11763.1"/>
    <x v="1"/>
  </r>
  <r>
    <x v="17"/>
    <x v="20"/>
    <n v="987.5421"/>
    <x v="6"/>
  </r>
  <r>
    <x v="17"/>
    <x v="20"/>
    <n v="1003.53"/>
    <x v="7"/>
  </r>
  <r>
    <x v="17"/>
    <x v="20"/>
    <n v="1104.2239999999999"/>
    <x v="0"/>
  </r>
  <r>
    <x v="17"/>
    <x v="20"/>
    <n v="1042.123"/>
    <x v="4"/>
  </r>
  <r>
    <x v="17"/>
    <x v="20"/>
    <n v="1095.675"/>
    <x v="3"/>
  </r>
  <r>
    <x v="17"/>
    <x v="20"/>
    <n v="925.74210000000005"/>
    <x v="1"/>
  </r>
  <r>
    <x v="17"/>
    <x v="20"/>
    <n v="1143.001"/>
    <x v="2"/>
  </r>
  <r>
    <x v="17"/>
    <x v="20"/>
    <n v="945.36320000000001"/>
    <x v="5"/>
  </r>
  <r>
    <x v="17"/>
    <x v="21"/>
    <n v="0.92067699999999997"/>
    <x v="7"/>
  </r>
  <r>
    <x v="17"/>
    <x v="21"/>
    <n v="0.92067699999999997"/>
    <x v="5"/>
  </r>
  <r>
    <x v="17"/>
    <x v="22"/>
    <n v="208.13470000000001"/>
    <x v="2"/>
  </r>
  <r>
    <x v="17"/>
    <x v="22"/>
    <n v="413.4418"/>
    <x v="4"/>
  </r>
  <r>
    <x v="17"/>
    <x v="22"/>
    <n v="176.8365"/>
    <x v="7"/>
  </r>
  <r>
    <x v="17"/>
    <x v="22"/>
    <n v="10.147220000000001"/>
    <x v="0"/>
  </r>
  <r>
    <x v="17"/>
    <x v="22"/>
    <n v="12.91602"/>
    <x v="3"/>
  </r>
  <r>
    <x v="17"/>
    <x v="22"/>
    <n v="172.1919"/>
    <x v="6"/>
  </r>
  <r>
    <x v="17"/>
    <x v="22"/>
    <n v="233.9194"/>
    <x v="5"/>
  </r>
  <r>
    <x v="17"/>
    <x v="22"/>
    <n v="16.623729999999998"/>
    <x v="1"/>
  </r>
  <r>
    <x v="17"/>
    <x v="23"/>
    <n v="101.6249"/>
    <x v="5"/>
  </r>
  <r>
    <x v="17"/>
    <x v="23"/>
    <n v="123.84399999999999"/>
    <x v="4"/>
  </r>
  <r>
    <x v="17"/>
    <x v="23"/>
    <n v="380.45819999999998"/>
    <x v="2"/>
  </r>
  <r>
    <x v="17"/>
    <x v="23"/>
    <n v="1.849513"/>
    <x v="3"/>
  </r>
  <r>
    <x v="17"/>
    <x v="23"/>
    <n v="90.53819"/>
    <x v="1"/>
  </r>
  <r>
    <x v="17"/>
    <x v="23"/>
    <n v="343.86130000000003"/>
    <x v="6"/>
  </r>
  <r>
    <x v="17"/>
    <x v="23"/>
    <n v="66.531059999999997"/>
    <x v="7"/>
  </r>
  <r>
    <x v="17"/>
    <x v="23"/>
    <n v="368.29020000000003"/>
    <x v="0"/>
  </r>
  <r>
    <x v="17"/>
    <x v="24"/>
    <n v="1775.489"/>
    <x v="0"/>
  </r>
  <r>
    <x v="17"/>
    <x v="24"/>
    <n v="1785.1389999999999"/>
    <x v="2"/>
  </r>
  <r>
    <x v="17"/>
    <x v="24"/>
    <n v="10025.209999999999"/>
    <x v="5"/>
  </r>
  <r>
    <x v="17"/>
    <x v="24"/>
    <n v="3035.9389999999999"/>
    <x v="6"/>
  </r>
  <r>
    <x v="17"/>
    <x v="24"/>
    <n v="1725.5319999999999"/>
    <x v="1"/>
  </r>
  <r>
    <x v="17"/>
    <x v="24"/>
    <n v="4540.3959999999997"/>
    <x v="4"/>
  </r>
  <r>
    <x v="17"/>
    <x v="24"/>
    <n v="11646.8"/>
    <x v="7"/>
  </r>
  <r>
    <x v="17"/>
    <x v="24"/>
    <n v="2240.2139999999999"/>
    <x v="3"/>
  </r>
  <r>
    <x v="18"/>
    <x v="0"/>
    <n v="39.227609999999999"/>
    <x v="7"/>
  </r>
  <r>
    <x v="18"/>
    <x v="0"/>
    <n v="176.87690000000001"/>
    <x v="1"/>
  </r>
  <r>
    <x v="18"/>
    <x v="0"/>
    <n v="36.500660000000003"/>
    <x v="5"/>
  </r>
  <r>
    <x v="18"/>
    <x v="0"/>
    <n v="138.64500000000001"/>
    <x v="2"/>
  </r>
  <r>
    <x v="18"/>
    <x v="0"/>
    <n v="65.718000000000004"/>
    <x v="0"/>
  </r>
  <r>
    <x v="18"/>
    <x v="0"/>
    <n v="55.664790000000004"/>
    <x v="4"/>
  </r>
  <r>
    <x v="18"/>
    <x v="0"/>
    <n v="240.5746"/>
    <x v="3"/>
  </r>
  <r>
    <x v="18"/>
    <x v="0"/>
    <n v="127.6512"/>
    <x v="6"/>
  </r>
  <r>
    <x v="18"/>
    <x v="1"/>
    <n v="307793.3"/>
    <x v="5"/>
  </r>
  <r>
    <x v="18"/>
    <x v="1"/>
    <n v="322863.40000000002"/>
    <x v="4"/>
  </r>
  <r>
    <x v="18"/>
    <x v="1"/>
    <n v="353929.2"/>
    <x v="2"/>
  </r>
  <r>
    <x v="18"/>
    <x v="1"/>
    <n v="355070.5"/>
    <x v="1"/>
  </r>
  <r>
    <x v="18"/>
    <x v="1"/>
    <n v="347871"/>
    <x v="0"/>
  </r>
  <r>
    <x v="18"/>
    <x v="1"/>
    <n v="347912.4"/>
    <x v="6"/>
  </r>
  <r>
    <x v="18"/>
    <x v="1"/>
    <n v="349972.9"/>
    <x v="3"/>
  </r>
  <r>
    <x v="18"/>
    <x v="1"/>
    <n v="313683.5"/>
    <x v="7"/>
  </r>
  <r>
    <x v="18"/>
    <x v="2"/>
    <n v="8.2062380000000008"/>
    <x v="7"/>
  </r>
  <r>
    <x v="18"/>
    <x v="2"/>
    <n v="6.3842020000000002"/>
    <x v="2"/>
  </r>
  <r>
    <x v="18"/>
    <x v="2"/>
    <n v="8.2023279999999996"/>
    <x v="0"/>
  </r>
  <r>
    <x v="18"/>
    <x v="2"/>
    <n v="9.1094690000000007"/>
    <x v="6"/>
  </r>
  <r>
    <x v="18"/>
    <x v="2"/>
    <n v="9.119332"/>
    <x v="1"/>
  </r>
  <r>
    <x v="18"/>
    <x v="2"/>
    <n v="10.033530000000001"/>
    <x v="3"/>
  </r>
  <r>
    <x v="18"/>
    <x v="2"/>
    <n v="8.2005429999999997"/>
    <x v="5"/>
  </r>
  <r>
    <x v="18"/>
    <x v="2"/>
    <n v="7.2906000000000004"/>
    <x v="4"/>
  </r>
  <r>
    <x v="18"/>
    <x v="3"/>
    <n v="45.514899999999997"/>
    <x v="0"/>
  </r>
  <r>
    <x v="18"/>
    <x v="3"/>
    <n v="36.392600000000002"/>
    <x v="6"/>
  </r>
  <r>
    <x v="18"/>
    <x v="3"/>
    <n v="38.222880000000004"/>
    <x v="7"/>
  </r>
  <r>
    <x v="18"/>
    <x v="3"/>
    <n v="73.759529999999998"/>
    <x v="1"/>
  </r>
  <r>
    <x v="18"/>
    <x v="3"/>
    <n v="46.413919999999997"/>
    <x v="2"/>
  </r>
  <r>
    <x v="18"/>
    <x v="3"/>
    <n v="40.950940000000003"/>
    <x v="4"/>
  </r>
  <r>
    <x v="18"/>
    <x v="3"/>
    <n v="38.225439999999999"/>
    <x v="5"/>
  </r>
  <r>
    <x v="18"/>
    <x v="3"/>
    <n v="44.604480000000002"/>
    <x v="3"/>
  </r>
  <r>
    <x v="18"/>
    <x v="4"/>
    <n v="0.91223799999999999"/>
    <x v="4"/>
  </r>
  <r>
    <x v="18"/>
    <x v="4"/>
    <n v="0.91223799999999999"/>
    <x v="6"/>
  </r>
  <r>
    <x v="18"/>
    <x v="5"/>
    <n v="265.1619"/>
    <x v="0"/>
  </r>
  <r>
    <x v="18"/>
    <x v="5"/>
    <n v="189.60669999999999"/>
    <x v="4"/>
  </r>
  <r>
    <x v="18"/>
    <x v="5"/>
    <n v="226.94239999999999"/>
    <x v="2"/>
  </r>
  <r>
    <x v="18"/>
    <x v="5"/>
    <n v="223.38140000000001"/>
    <x v="7"/>
  </r>
  <r>
    <x v="18"/>
    <x v="5"/>
    <n v="219.72479999999999"/>
    <x v="5"/>
  </r>
  <r>
    <x v="18"/>
    <x v="5"/>
    <n v="254.12719999999999"/>
    <x v="3"/>
  </r>
  <r>
    <x v="18"/>
    <x v="5"/>
    <n v="155.83150000000001"/>
    <x v="6"/>
  </r>
  <r>
    <x v="18"/>
    <x v="5"/>
    <n v="268.7176"/>
    <x v="1"/>
  </r>
  <r>
    <x v="18"/>
    <x v="6"/>
    <n v="443.18860000000001"/>
    <x v="7"/>
  </r>
  <r>
    <x v="18"/>
    <x v="6"/>
    <n v="907.65859999999998"/>
    <x v="0"/>
  </r>
  <r>
    <x v="18"/>
    <x v="6"/>
    <n v="1040.9639999999999"/>
    <x v="1"/>
  </r>
  <r>
    <x v="18"/>
    <x v="6"/>
    <n v="516.39700000000005"/>
    <x v="4"/>
  </r>
  <r>
    <x v="18"/>
    <x v="6"/>
    <n v="494.30419999999998"/>
    <x v="5"/>
  </r>
  <r>
    <x v="18"/>
    <x v="6"/>
    <n v="986.24519999999995"/>
    <x v="2"/>
  </r>
  <r>
    <x v="18"/>
    <x v="6"/>
    <n v="801.02710000000002"/>
    <x v="6"/>
  </r>
  <r>
    <x v="18"/>
    <x v="6"/>
    <n v="1017.252"/>
    <x v="3"/>
  </r>
  <r>
    <x v="18"/>
    <x v="7"/>
    <n v="39.184530000000002"/>
    <x v="1"/>
  </r>
  <r>
    <x v="18"/>
    <x v="7"/>
    <n v="20.976400000000002"/>
    <x v="2"/>
  </r>
  <r>
    <x v="18"/>
    <x v="7"/>
    <n v="25.562329999999999"/>
    <x v="6"/>
  </r>
  <r>
    <x v="18"/>
    <x v="7"/>
    <n v="52.01811"/>
    <x v="5"/>
  </r>
  <r>
    <x v="18"/>
    <x v="7"/>
    <n v="53.852820000000001"/>
    <x v="7"/>
  </r>
  <r>
    <x v="18"/>
    <x v="7"/>
    <n v="41.024279999999997"/>
    <x v="4"/>
  </r>
  <r>
    <x v="18"/>
    <x v="7"/>
    <n v="37.343539999999997"/>
    <x v="3"/>
  </r>
  <r>
    <x v="18"/>
    <x v="7"/>
    <n v="30.960039999999999"/>
    <x v="0"/>
  </r>
  <r>
    <x v="18"/>
    <x v="8"/>
    <n v="1707.5309999999999"/>
    <x v="7"/>
  </r>
  <r>
    <x v="18"/>
    <x v="8"/>
    <n v="1662.7919999999999"/>
    <x v="2"/>
  </r>
  <r>
    <x v="18"/>
    <x v="8"/>
    <n v="1709.326"/>
    <x v="6"/>
  </r>
  <r>
    <x v="18"/>
    <x v="8"/>
    <n v="1685.674"/>
    <x v="4"/>
  </r>
  <r>
    <x v="18"/>
    <x v="8"/>
    <n v="1656.5070000000001"/>
    <x v="0"/>
  </r>
  <r>
    <x v="18"/>
    <x v="8"/>
    <n v="1667.498"/>
    <x v="1"/>
  </r>
  <r>
    <x v="18"/>
    <x v="8"/>
    <n v="1693.961"/>
    <x v="3"/>
  </r>
  <r>
    <x v="18"/>
    <x v="8"/>
    <n v="1691.1089999999999"/>
    <x v="5"/>
  </r>
  <r>
    <x v="18"/>
    <x v="9"/>
    <n v="15510.03"/>
    <x v="1"/>
  </r>
  <r>
    <x v="18"/>
    <x v="9"/>
    <n v="15931.69"/>
    <x v="6"/>
  </r>
  <r>
    <x v="18"/>
    <x v="9"/>
    <n v="15229.57"/>
    <x v="3"/>
  </r>
  <r>
    <x v="18"/>
    <x v="9"/>
    <n v="15558.89"/>
    <x v="5"/>
  </r>
  <r>
    <x v="18"/>
    <x v="9"/>
    <n v="16109.3"/>
    <x v="4"/>
  </r>
  <r>
    <x v="18"/>
    <x v="9"/>
    <n v="15458.82"/>
    <x v="0"/>
  </r>
  <r>
    <x v="18"/>
    <x v="9"/>
    <n v="14752.8"/>
    <x v="2"/>
  </r>
  <r>
    <x v="18"/>
    <x v="9"/>
    <n v="15892.96"/>
    <x v="7"/>
  </r>
  <r>
    <x v="18"/>
    <x v="10"/>
    <n v="184854"/>
    <x v="6"/>
  </r>
  <r>
    <x v="18"/>
    <x v="10"/>
    <n v="180270.5"/>
    <x v="1"/>
  </r>
  <r>
    <x v="18"/>
    <x v="10"/>
    <n v="197598.5"/>
    <x v="7"/>
  </r>
  <r>
    <x v="18"/>
    <x v="10"/>
    <n v="199842.8"/>
    <x v="4"/>
  </r>
  <r>
    <x v="18"/>
    <x v="10"/>
    <n v="180881.8"/>
    <x v="2"/>
  </r>
  <r>
    <x v="18"/>
    <x v="10"/>
    <n v="185094"/>
    <x v="3"/>
  </r>
  <r>
    <x v="18"/>
    <x v="10"/>
    <n v="199219.7"/>
    <x v="5"/>
  </r>
  <r>
    <x v="18"/>
    <x v="10"/>
    <n v="185589.6"/>
    <x v="0"/>
  </r>
  <r>
    <x v="18"/>
    <x v="12"/>
    <n v="7409.768"/>
    <x v="0"/>
  </r>
  <r>
    <x v="18"/>
    <x v="12"/>
    <n v="5707.9219999999996"/>
    <x v="5"/>
  </r>
  <r>
    <x v="18"/>
    <x v="12"/>
    <n v="6837.7889999999998"/>
    <x v="7"/>
  </r>
  <r>
    <x v="18"/>
    <x v="12"/>
    <n v="7977.5649999999996"/>
    <x v="2"/>
  </r>
  <r>
    <x v="18"/>
    <x v="12"/>
    <n v="4972.3990000000003"/>
    <x v="3"/>
  </r>
  <r>
    <x v="18"/>
    <x v="12"/>
    <n v="6821.7290000000003"/>
    <x v="1"/>
  </r>
  <r>
    <x v="18"/>
    <x v="12"/>
    <n v="7214.085"/>
    <x v="4"/>
  </r>
  <r>
    <x v="18"/>
    <x v="12"/>
    <n v="7059.7089999999998"/>
    <x v="6"/>
  </r>
  <r>
    <x v="18"/>
    <x v="13"/>
    <n v="172.30359999999999"/>
    <x v="1"/>
  </r>
  <r>
    <x v="18"/>
    <x v="13"/>
    <n v="174.14250000000001"/>
    <x v="6"/>
  </r>
  <r>
    <x v="18"/>
    <x v="13"/>
    <n v="225.33009999999999"/>
    <x v="5"/>
  </r>
  <r>
    <x v="18"/>
    <x v="13"/>
    <n v="138.61859999999999"/>
    <x v="2"/>
  </r>
  <r>
    <x v="18"/>
    <x v="13"/>
    <n v="117.66549999999999"/>
    <x v="0"/>
  </r>
  <r>
    <x v="18"/>
    <x v="13"/>
    <n v="157.7148"/>
    <x v="3"/>
  </r>
  <r>
    <x v="18"/>
    <x v="13"/>
    <n v="276.44720000000001"/>
    <x v="7"/>
  </r>
  <r>
    <x v="18"/>
    <x v="13"/>
    <n v="170.5325"/>
    <x v="4"/>
  </r>
  <r>
    <x v="18"/>
    <x v="14"/>
    <n v="0.91432599999999997"/>
    <x v="0"/>
  </r>
  <r>
    <x v="18"/>
    <x v="14"/>
    <n v="0.91432599999999997"/>
    <x v="1"/>
  </r>
  <r>
    <x v="18"/>
    <x v="15"/>
    <n v="1804.0630000000001"/>
    <x v="7"/>
  </r>
  <r>
    <x v="18"/>
    <x v="15"/>
    <n v="1818.5989999999999"/>
    <x v="5"/>
  </r>
  <r>
    <x v="18"/>
    <x v="15"/>
    <n v="1252.7650000000001"/>
    <x v="2"/>
  </r>
  <r>
    <x v="18"/>
    <x v="15"/>
    <n v="1511.537"/>
    <x v="6"/>
  </r>
  <r>
    <x v="18"/>
    <x v="15"/>
    <n v="1674.52"/>
    <x v="4"/>
  </r>
  <r>
    <x v="18"/>
    <x v="15"/>
    <n v="1440.424"/>
    <x v="3"/>
  </r>
  <r>
    <x v="18"/>
    <x v="15"/>
    <n v="1286.6030000000001"/>
    <x v="0"/>
  </r>
  <r>
    <x v="18"/>
    <x v="15"/>
    <n v="1238.452"/>
    <x v="1"/>
  </r>
  <r>
    <x v="18"/>
    <x v="16"/>
    <n v="1041.432"/>
    <x v="4"/>
  </r>
  <r>
    <x v="18"/>
    <x v="16"/>
    <n v="405.19369999999998"/>
    <x v="0"/>
  </r>
  <r>
    <x v="18"/>
    <x v="16"/>
    <n v="366.89940000000001"/>
    <x v="2"/>
  </r>
  <r>
    <x v="18"/>
    <x v="16"/>
    <n v="700.68820000000005"/>
    <x v="3"/>
  </r>
  <r>
    <x v="18"/>
    <x v="16"/>
    <n v="952.07159999999999"/>
    <x v="5"/>
  </r>
  <r>
    <x v="18"/>
    <x v="16"/>
    <n v="1085.376"/>
    <x v="6"/>
  </r>
  <r>
    <x v="18"/>
    <x v="16"/>
    <n v="815.45479999999998"/>
    <x v="7"/>
  </r>
  <r>
    <x v="18"/>
    <x v="16"/>
    <n v="509.22519999999997"/>
    <x v="1"/>
  </r>
  <r>
    <x v="18"/>
    <x v="17"/>
    <n v="2477.145"/>
    <x v="6"/>
  </r>
  <r>
    <x v="18"/>
    <x v="17"/>
    <n v="2395.2539999999999"/>
    <x v="7"/>
  </r>
  <r>
    <x v="18"/>
    <x v="17"/>
    <n v="1439.07"/>
    <x v="1"/>
  </r>
  <r>
    <x v="18"/>
    <x v="17"/>
    <n v="1970.479"/>
    <x v="0"/>
  </r>
  <r>
    <x v="18"/>
    <x v="17"/>
    <n v="2412.56"/>
    <x v="5"/>
  </r>
  <r>
    <x v="18"/>
    <x v="17"/>
    <n v="2118.7139999999999"/>
    <x v="2"/>
  </r>
  <r>
    <x v="18"/>
    <x v="17"/>
    <n v="2000.6210000000001"/>
    <x v="3"/>
  </r>
  <r>
    <x v="18"/>
    <x v="17"/>
    <n v="2701.1640000000002"/>
    <x v="4"/>
  </r>
  <r>
    <x v="18"/>
    <x v="18"/>
    <n v="116692.6"/>
    <x v="7"/>
  </r>
  <r>
    <x v="18"/>
    <x v="18"/>
    <n v="102799.4"/>
    <x v="0"/>
  </r>
  <r>
    <x v="18"/>
    <x v="18"/>
    <n v="119243.3"/>
    <x v="5"/>
  </r>
  <r>
    <x v="18"/>
    <x v="18"/>
    <n v="102959.3"/>
    <x v="1"/>
  </r>
  <r>
    <x v="18"/>
    <x v="18"/>
    <n v="104724.2"/>
    <x v="3"/>
  </r>
  <r>
    <x v="18"/>
    <x v="18"/>
    <n v="103219.8"/>
    <x v="6"/>
  </r>
  <r>
    <x v="18"/>
    <x v="18"/>
    <n v="110873.2"/>
    <x v="4"/>
  </r>
  <r>
    <x v="18"/>
    <x v="18"/>
    <n v="103059.3"/>
    <x v="2"/>
  </r>
  <r>
    <x v="18"/>
    <x v="19"/>
    <n v="83810"/>
    <x v="5"/>
  </r>
  <r>
    <x v="18"/>
    <x v="19"/>
    <n v="73412.639999999999"/>
    <x v="0"/>
  </r>
  <r>
    <x v="18"/>
    <x v="19"/>
    <n v="72482.98"/>
    <x v="6"/>
  </r>
  <r>
    <x v="18"/>
    <x v="19"/>
    <n v="74125.289999999994"/>
    <x v="4"/>
  </r>
  <r>
    <x v="18"/>
    <x v="19"/>
    <n v="72754.100000000006"/>
    <x v="2"/>
  </r>
  <r>
    <x v="18"/>
    <x v="19"/>
    <n v="80549.8"/>
    <x v="7"/>
  </r>
  <r>
    <x v="18"/>
    <x v="19"/>
    <n v="70977.52"/>
    <x v="3"/>
  </r>
  <r>
    <x v="18"/>
    <x v="19"/>
    <n v="72424.679999999993"/>
    <x v="1"/>
  </r>
  <r>
    <x v="18"/>
    <x v="20"/>
    <n v="101.22880000000001"/>
    <x v="6"/>
  </r>
  <r>
    <x v="18"/>
    <x v="20"/>
    <n v="159.59020000000001"/>
    <x v="2"/>
  </r>
  <r>
    <x v="18"/>
    <x v="20"/>
    <n v="294.68380000000002"/>
    <x v="3"/>
  </r>
  <r>
    <x v="18"/>
    <x v="20"/>
    <n v="152.35310000000001"/>
    <x v="5"/>
  </r>
  <r>
    <x v="18"/>
    <x v="20"/>
    <n v="209.768"/>
    <x v="4"/>
  </r>
  <r>
    <x v="18"/>
    <x v="20"/>
    <n v="142.2336"/>
    <x v="1"/>
  </r>
  <r>
    <x v="18"/>
    <x v="20"/>
    <n v="225.26560000000001"/>
    <x v="7"/>
  </r>
  <r>
    <x v="18"/>
    <x v="20"/>
    <n v="211.54949999999999"/>
    <x v="0"/>
  </r>
  <r>
    <x v="18"/>
    <x v="22"/>
    <n v="13.695790000000001"/>
    <x v="2"/>
  </r>
  <r>
    <x v="18"/>
    <x v="22"/>
    <n v="4.5663460000000002"/>
    <x v="6"/>
  </r>
  <r>
    <x v="18"/>
    <x v="22"/>
    <n v="0.91312199999999999"/>
    <x v="1"/>
  </r>
  <r>
    <x v="18"/>
    <x v="22"/>
    <n v="8.2201179999999994"/>
    <x v="5"/>
  </r>
  <r>
    <x v="18"/>
    <x v="22"/>
    <n v="11.868980000000001"/>
    <x v="4"/>
  </r>
  <r>
    <x v="18"/>
    <x v="22"/>
    <n v="0.91312199999999999"/>
    <x v="3"/>
  </r>
  <r>
    <x v="18"/>
    <x v="22"/>
    <n v="7.3068679999999997"/>
    <x v="7"/>
  </r>
  <r>
    <x v="18"/>
    <x v="22"/>
    <n v="0.91285400000000005"/>
    <x v="0"/>
  </r>
  <r>
    <x v="18"/>
    <x v="23"/>
    <n v="1.8242780000000001"/>
    <x v="2"/>
  </r>
  <r>
    <x v="18"/>
    <x v="23"/>
    <n v="14.612130000000001"/>
    <x v="6"/>
  </r>
  <r>
    <x v="18"/>
    <x v="23"/>
    <n v="0.91413599999999995"/>
    <x v="7"/>
  </r>
  <r>
    <x v="18"/>
    <x v="23"/>
    <n v="2.7365849999999998"/>
    <x v="0"/>
  </r>
  <r>
    <x v="18"/>
    <x v="23"/>
    <n v="1.827823"/>
    <x v="1"/>
  </r>
  <r>
    <x v="18"/>
    <x v="23"/>
    <n v="8.2177070000000008"/>
    <x v="4"/>
  </r>
  <r>
    <x v="18"/>
    <x v="23"/>
    <n v="1.8279449999999999"/>
    <x v="5"/>
  </r>
  <r>
    <x v="18"/>
    <x v="24"/>
    <n v="3560.57"/>
    <x v="2"/>
  </r>
  <r>
    <x v="18"/>
    <x v="24"/>
    <n v="5192.2719999999999"/>
    <x v="3"/>
  </r>
  <r>
    <x v="18"/>
    <x v="24"/>
    <n v="4538.8919999999998"/>
    <x v="0"/>
  </r>
  <r>
    <x v="18"/>
    <x v="24"/>
    <n v="4672.7610000000004"/>
    <x v="4"/>
  </r>
  <r>
    <x v="18"/>
    <x v="24"/>
    <n v="4611.8440000000001"/>
    <x v="5"/>
  </r>
  <r>
    <x v="18"/>
    <x v="24"/>
    <n v="4218.1589999999997"/>
    <x v="1"/>
  </r>
  <r>
    <x v="18"/>
    <x v="24"/>
    <n v="4360.9610000000002"/>
    <x v="6"/>
  </r>
  <r>
    <x v="18"/>
    <x v="24"/>
    <n v="4762.3140000000003"/>
    <x v="7"/>
  </r>
  <r>
    <x v="19"/>
    <x v="0"/>
    <n v="91.848659999999995"/>
    <x v="0"/>
  </r>
  <r>
    <x v="19"/>
    <x v="0"/>
    <n v="89.045330000000007"/>
    <x v="1"/>
  </r>
  <r>
    <x v="19"/>
    <x v="0"/>
    <n v="126.1927"/>
    <x v="3"/>
  </r>
  <r>
    <x v="19"/>
    <x v="0"/>
    <n v="281.18"/>
    <x v="6"/>
  </r>
  <r>
    <x v="19"/>
    <x v="0"/>
    <n v="273.86059999999998"/>
    <x v="5"/>
  </r>
  <r>
    <x v="19"/>
    <x v="0"/>
    <n v="311.90429999999998"/>
    <x v="7"/>
  </r>
  <r>
    <x v="19"/>
    <x v="0"/>
    <n v="323.94909999999999"/>
    <x v="4"/>
  </r>
  <r>
    <x v="19"/>
    <x v="0"/>
    <n v="128.97489999999999"/>
    <x v="2"/>
  </r>
  <r>
    <x v="19"/>
    <x v="1"/>
    <n v="152781.5"/>
    <x v="7"/>
  </r>
  <r>
    <x v="19"/>
    <x v="1"/>
    <n v="152870"/>
    <x v="5"/>
  </r>
  <r>
    <x v="19"/>
    <x v="1"/>
    <n v="162210.9"/>
    <x v="1"/>
  </r>
  <r>
    <x v="19"/>
    <x v="1"/>
    <n v="163311.5"/>
    <x v="0"/>
  </r>
  <r>
    <x v="19"/>
    <x v="1"/>
    <n v="153117.29999999999"/>
    <x v="4"/>
  </r>
  <r>
    <x v="19"/>
    <x v="1"/>
    <n v="155799.20000000001"/>
    <x v="6"/>
  </r>
  <r>
    <x v="19"/>
    <x v="1"/>
    <n v="160399.29999999999"/>
    <x v="3"/>
  </r>
  <r>
    <x v="19"/>
    <x v="1"/>
    <n v="160103.20000000001"/>
    <x v="2"/>
  </r>
  <r>
    <x v="19"/>
    <x v="2"/>
    <n v="22.27948"/>
    <x v="5"/>
  </r>
  <r>
    <x v="19"/>
    <x v="2"/>
    <n v="22.283069999999999"/>
    <x v="7"/>
  </r>
  <r>
    <x v="19"/>
    <x v="2"/>
    <n v="20.42822"/>
    <x v="6"/>
  </r>
  <r>
    <x v="19"/>
    <x v="2"/>
    <n v="19.49783"/>
    <x v="3"/>
  </r>
  <r>
    <x v="19"/>
    <x v="2"/>
    <n v="17.641269999999999"/>
    <x v="1"/>
  </r>
  <r>
    <x v="19"/>
    <x v="2"/>
    <n v="19.49775"/>
    <x v="0"/>
  </r>
  <r>
    <x v="19"/>
    <x v="2"/>
    <n v="22.282520000000002"/>
    <x v="4"/>
  </r>
  <r>
    <x v="19"/>
    <x v="2"/>
    <n v="22.282820000000001"/>
    <x v="2"/>
  </r>
  <r>
    <x v="19"/>
    <x v="3"/>
    <n v="3.710248"/>
    <x v="1"/>
  </r>
  <r>
    <x v="19"/>
    <x v="3"/>
    <n v="0.92940699999999998"/>
    <x v="0"/>
  </r>
  <r>
    <x v="19"/>
    <x v="3"/>
    <n v="1.8548519999999999"/>
    <x v="4"/>
  </r>
  <r>
    <x v="19"/>
    <x v="3"/>
    <n v="1.8553869999999999"/>
    <x v="5"/>
  </r>
  <r>
    <x v="19"/>
    <x v="3"/>
    <n v="4.6389719999999999"/>
    <x v="3"/>
  </r>
  <r>
    <x v="19"/>
    <x v="3"/>
    <n v="0.92734499999999997"/>
    <x v="6"/>
  </r>
  <r>
    <x v="19"/>
    <x v="3"/>
    <n v="1.8557619999999999"/>
    <x v="2"/>
  </r>
  <r>
    <x v="19"/>
    <x v="4"/>
    <n v="1.8569580000000001"/>
    <x v="3"/>
  </r>
  <r>
    <x v="19"/>
    <x v="5"/>
    <n v="12.06073"/>
    <x v="6"/>
  </r>
  <r>
    <x v="19"/>
    <x v="5"/>
    <n v="8.3520610000000008"/>
    <x v="3"/>
  </r>
  <r>
    <x v="19"/>
    <x v="5"/>
    <n v="7.4257429999999998"/>
    <x v="1"/>
  </r>
  <r>
    <x v="19"/>
    <x v="5"/>
    <n v="4.6418509999999999"/>
    <x v="0"/>
  </r>
  <r>
    <x v="19"/>
    <x v="5"/>
    <n v="20.412289999999999"/>
    <x v="4"/>
  </r>
  <r>
    <x v="19"/>
    <x v="5"/>
    <n v="21.336919999999999"/>
    <x v="7"/>
  </r>
  <r>
    <x v="19"/>
    <x v="5"/>
    <n v="5.5659359999999998"/>
    <x v="2"/>
  </r>
  <r>
    <x v="19"/>
    <x v="5"/>
    <n v="30.615559999999999"/>
    <x v="5"/>
  </r>
  <r>
    <x v="19"/>
    <x v="6"/>
    <n v="12956.63"/>
    <x v="1"/>
  </r>
  <r>
    <x v="19"/>
    <x v="6"/>
    <n v="16193.66"/>
    <x v="2"/>
  </r>
  <r>
    <x v="19"/>
    <x v="6"/>
    <n v="13400.01"/>
    <x v="0"/>
  </r>
  <r>
    <x v="19"/>
    <x v="6"/>
    <n v="13041.46"/>
    <x v="3"/>
  </r>
  <r>
    <x v="19"/>
    <x v="6"/>
    <n v="10556.08"/>
    <x v="7"/>
  </r>
  <r>
    <x v="19"/>
    <x v="6"/>
    <n v="11068.72"/>
    <x v="5"/>
  </r>
  <r>
    <x v="19"/>
    <x v="6"/>
    <n v="15915.04"/>
    <x v="4"/>
  </r>
  <r>
    <x v="19"/>
    <x v="6"/>
    <n v="16339"/>
    <x v="6"/>
  </r>
  <r>
    <x v="19"/>
    <x v="7"/>
    <n v="523.10860000000002"/>
    <x v="1"/>
  </r>
  <r>
    <x v="19"/>
    <x v="7"/>
    <n v="431.3064"/>
    <x v="0"/>
  </r>
  <r>
    <x v="19"/>
    <x v="7"/>
    <n v="623.29520000000002"/>
    <x v="3"/>
  </r>
  <r>
    <x v="19"/>
    <x v="7"/>
    <n v="1261.672"/>
    <x v="6"/>
  </r>
  <r>
    <x v="19"/>
    <x v="7"/>
    <n v="633.57069999999999"/>
    <x v="5"/>
  </r>
  <r>
    <x v="19"/>
    <x v="7"/>
    <n v="592.80290000000002"/>
    <x v="2"/>
  </r>
  <r>
    <x v="19"/>
    <x v="7"/>
    <n v="887.76869999999997"/>
    <x v="7"/>
  </r>
  <r>
    <x v="19"/>
    <x v="7"/>
    <n v="821.93529999999998"/>
    <x v="4"/>
  </r>
  <r>
    <x v="19"/>
    <x v="8"/>
    <n v="100.1746"/>
    <x v="5"/>
  </r>
  <r>
    <x v="19"/>
    <x v="8"/>
    <n v="115.0059"/>
    <x v="0"/>
  </r>
  <r>
    <x v="19"/>
    <x v="8"/>
    <n v="137.2655"/>
    <x v="3"/>
  </r>
  <r>
    <x v="19"/>
    <x v="8"/>
    <n v="100.1698"/>
    <x v="4"/>
  </r>
  <r>
    <x v="19"/>
    <x v="8"/>
    <n v="97.397599999999997"/>
    <x v="7"/>
  </r>
  <r>
    <x v="19"/>
    <x v="8"/>
    <n v="116.85720000000001"/>
    <x v="1"/>
  </r>
  <r>
    <x v="19"/>
    <x v="8"/>
    <n v="115.0103"/>
    <x v="6"/>
  </r>
  <r>
    <x v="19"/>
    <x v="8"/>
    <n v="110.3737"/>
    <x v="2"/>
  </r>
  <r>
    <x v="19"/>
    <x v="9"/>
    <n v="35466.74"/>
    <x v="5"/>
  </r>
  <r>
    <x v="19"/>
    <x v="9"/>
    <n v="36514.769999999997"/>
    <x v="6"/>
  </r>
  <r>
    <x v="19"/>
    <x v="9"/>
    <n v="35779.21"/>
    <x v="2"/>
  </r>
  <r>
    <x v="19"/>
    <x v="9"/>
    <n v="35280.980000000003"/>
    <x v="7"/>
  </r>
  <r>
    <x v="19"/>
    <x v="9"/>
    <n v="34753.74"/>
    <x v="0"/>
  </r>
  <r>
    <x v="19"/>
    <x v="9"/>
    <n v="34732.35"/>
    <x v="1"/>
  </r>
  <r>
    <x v="19"/>
    <x v="9"/>
    <n v="34111.68"/>
    <x v="3"/>
  </r>
  <r>
    <x v="19"/>
    <x v="9"/>
    <n v="34784.47"/>
    <x v="4"/>
  </r>
  <r>
    <x v="19"/>
    <x v="10"/>
    <n v="232289.1"/>
    <x v="4"/>
  </r>
  <r>
    <x v="19"/>
    <x v="10"/>
    <n v="226834.7"/>
    <x v="1"/>
  </r>
  <r>
    <x v="19"/>
    <x v="10"/>
    <n v="225221.1"/>
    <x v="0"/>
  </r>
  <r>
    <x v="19"/>
    <x v="10"/>
    <n v="227947.4"/>
    <x v="2"/>
  </r>
  <r>
    <x v="19"/>
    <x v="10"/>
    <n v="231115.6"/>
    <x v="6"/>
  </r>
  <r>
    <x v="19"/>
    <x v="10"/>
    <n v="229653.6"/>
    <x v="7"/>
  </r>
  <r>
    <x v="19"/>
    <x v="10"/>
    <n v="228480.6"/>
    <x v="5"/>
  </r>
  <r>
    <x v="19"/>
    <x v="10"/>
    <n v="229070"/>
    <x v="3"/>
  </r>
  <r>
    <x v="19"/>
    <x v="11"/>
    <n v="905.50509999999997"/>
    <x v="6"/>
  </r>
  <r>
    <x v="19"/>
    <x v="11"/>
    <n v="874.82569999999998"/>
    <x v="5"/>
  </r>
  <r>
    <x v="19"/>
    <x v="11"/>
    <n v="862.76020000000005"/>
    <x v="0"/>
  </r>
  <r>
    <x v="19"/>
    <x v="11"/>
    <n v="762.48339999999996"/>
    <x v="3"/>
  </r>
  <r>
    <x v="19"/>
    <x v="11"/>
    <n v="849.76649999999995"/>
    <x v="1"/>
  </r>
  <r>
    <x v="19"/>
    <x v="11"/>
    <n v="924.99680000000001"/>
    <x v="4"/>
  </r>
  <r>
    <x v="19"/>
    <x v="11"/>
    <n v="894.3528"/>
    <x v="2"/>
  </r>
  <r>
    <x v="19"/>
    <x v="11"/>
    <n v="918.47630000000004"/>
    <x v="7"/>
  </r>
  <r>
    <x v="19"/>
    <x v="12"/>
    <n v="13805.8"/>
    <x v="3"/>
  </r>
  <r>
    <x v="19"/>
    <x v="12"/>
    <n v="8689.9380000000001"/>
    <x v="5"/>
  </r>
  <r>
    <x v="19"/>
    <x v="12"/>
    <n v="13129.2"/>
    <x v="0"/>
  </r>
  <r>
    <x v="19"/>
    <x v="12"/>
    <n v="9171.0869999999995"/>
    <x v="7"/>
  </r>
  <r>
    <x v="19"/>
    <x v="12"/>
    <n v="14160.18"/>
    <x v="1"/>
  </r>
  <r>
    <x v="19"/>
    <x v="12"/>
    <n v="13773.83"/>
    <x v="2"/>
  </r>
  <r>
    <x v="19"/>
    <x v="12"/>
    <n v="16238.44"/>
    <x v="6"/>
  </r>
  <r>
    <x v="19"/>
    <x v="12"/>
    <n v="15680.94"/>
    <x v="4"/>
  </r>
  <r>
    <x v="19"/>
    <x v="13"/>
    <n v="1532.8240000000001"/>
    <x v="5"/>
  </r>
  <r>
    <x v="19"/>
    <x v="13"/>
    <n v="1483.7180000000001"/>
    <x v="2"/>
  </r>
  <r>
    <x v="19"/>
    <x v="13"/>
    <n v="1519.8610000000001"/>
    <x v="4"/>
  </r>
  <r>
    <x v="19"/>
    <x v="13"/>
    <n v="1473.528"/>
    <x v="0"/>
  </r>
  <r>
    <x v="19"/>
    <x v="13"/>
    <n v="1459.671"/>
    <x v="1"/>
  </r>
  <r>
    <x v="19"/>
    <x v="13"/>
    <n v="1529.1289999999999"/>
    <x v="6"/>
  </r>
  <r>
    <x v="19"/>
    <x v="13"/>
    <n v="1540.2190000000001"/>
    <x v="7"/>
  </r>
  <r>
    <x v="19"/>
    <x v="13"/>
    <n v="1475.3710000000001"/>
    <x v="3"/>
  </r>
  <r>
    <x v="19"/>
    <x v="14"/>
    <n v="11.139239999999999"/>
    <x v="6"/>
  </r>
  <r>
    <x v="19"/>
    <x v="14"/>
    <n v="9.2856640000000006"/>
    <x v="5"/>
  </r>
  <r>
    <x v="19"/>
    <x v="14"/>
    <n v="12.070880000000001"/>
    <x v="7"/>
  </r>
  <r>
    <x v="19"/>
    <x v="14"/>
    <n v="11.142810000000001"/>
    <x v="4"/>
  </r>
  <r>
    <x v="19"/>
    <x v="14"/>
    <n v="12.068849999999999"/>
    <x v="1"/>
  </r>
  <r>
    <x v="19"/>
    <x v="14"/>
    <n v="11.13653"/>
    <x v="0"/>
  </r>
  <r>
    <x v="19"/>
    <x v="14"/>
    <n v="12.998010000000001"/>
    <x v="3"/>
  </r>
  <r>
    <x v="19"/>
    <x v="14"/>
    <n v="8.3565539999999991"/>
    <x v="2"/>
  </r>
  <r>
    <x v="19"/>
    <x v="15"/>
    <n v="562.71479999999997"/>
    <x v="3"/>
  </r>
  <r>
    <x v="19"/>
    <x v="15"/>
    <n v="311.46249999999998"/>
    <x v="0"/>
  </r>
  <r>
    <x v="19"/>
    <x v="15"/>
    <n v="532.87419999999997"/>
    <x v="4"/>
  </r>
  <r>
    <x v="19"/>
    <x v="15"/>
    <n v="420.71350000000001"/>
    <x v="6"/>
  </r>
  <r>
    <x v="19"/>
    <x v="15"/>
    <n v="661.76099999999997"/>
    <x v="5"/>
  </r>
  <r>
    <x v="19"/>
    <x v="15"/>
    <n v="375.45409999999998"/>
    <x v="1"/>
  </r>
  <r>
    <x v="19"/>
    <x v="15"/>
    <n v="335.52260000000001"/>
    <x v="2"/>
  </r>
  <r>
    <x v="19"/>
    <x v="15"/>
    <n v="690.44219999999996"/>
    <x v="7"/>
  </r>
  <r>
    <x v="19"/>
    <x v="16"/>
    <n v="25.9678"/>
    <x v="6"/>
  </r>
  <r>
    <x v="19"/>
    <x v="16"/>
    <n v="33.39134"/>
    <x v="7"/>
  </r>
  <r>
    <x v="19"/>
    <x v="16"/>
    <n v="29.692299999999999"/>
    <x v="0"/>
  </r>
  <r>
    <x v="19"/>
    <x v="16"/>
    <n v="18.555820000000001"/>
    <x v="2"/>
  </r>
  <r>
    <x v="19"/>
    <x v="16"/>
    <n v="38.956699999999998"/>
    <x v="1"/>
  </r>
  <r>
    <x v="19"/>
    <x v="16"/>
    <n v="32.477130000000002"/>
    <x v="5"/>
  </r>
  <r>
    <x v="19"/>
    <x v="16"/>
    <n v="67.696510000000004"/>
    <x v="3"/>
  </r>
  <r>
    <x v="19"/>
    <x v="16"/>
    <n v="25.969139999999999"/>
    <x v="4"/>
  </r>
  <r>
    <x v="19"/>
    <x v="17"/>
    <n v="2433.64"/>
    <x v="7"/>
  </r>
  <r>
    <x v="19"/>
    <x v="17"/>
    <n v="1096.9059999999999"/>
    <x v="1"/>
  </r>
  <r>
    <x v="19"/>
    <x v="17"/>
    <n v="2311.2730000000001"/>
    <x v="5"/>
  </r>
  <r>
    <x v="19"/>
    <x v="17"/>
    <n v="1159.0429999999999"/>
    <x v="0"/>
  </r>
  <r>
    <x v="19"/>
    <x v="17"/>
    <n v="1210.885"/>
    <x v="2"/>
  </r>
  <r>
    <x v="19"/>
    <x v="17"/>
    <n v="1119.999"/>
    <x v="6"/>
  </r>
  <r>
    <x v="19"/>
    <x v="17"/>
    <n v="1282.4169999999999"/>
    <x v="3"/>
  </r>
  <r>
    <x v="19"/>
    <x v="17"/>
    <n v="1936.808"/>
    <x v="4"/>
  </r>
  <r>
    <x v="19"/>
    <x v="18"/>
    <n v="261857.2"/>
    <x v="3"/>
  </r>
  <r>
    <x v="19"/>
    <x v="18"/>
    <n v="263169.8"/>
    <x v="7"/>
  </r>
  <r>
    <x v="19"/>
    <x v="18"/>
    <n v="265150.40000000002"/>
    <x v="0"/>
  </r>
  <r>
    <x v="19"/>
    <x v="18"/>
    <n v="265656.2"/>
    <x v="5"/>
  </r>
  <r>
    <x v="19"/>
    <x v="18"/>
    <n v="262075.8"/>
    <x v="1"/>
  </r>
  <r>
    <x v="19"/>
    <x v="18"/>
    <n v="262195.5"/>
    <x v="4"/>
  </r>
  <r>
    <x v="19"/>
    <x v="18"/>
    <n v="265423.09999999998"/>
    <x v="2"/>
  </r>
  <r>
    <x v="19"/>
    <x v="18"/>
    <n v="261459.4"/>
    <x v="6"/>
  </r>
  <r>
    <x v="19"/>
    <x v="25"/>
    <n v="1.858193"/>
    <x v="1"/>
  </r>
  <r>
    <x v="19"/>
    <x v="25"/>
    <n v="9.2864620000000002"/>
    <x v="5"/>
  </r>
  <r>
    <x v="19"/>
    <x v="25"/>
    <n v="2.7858939999999999"/>
    <x v="3"/>
  </r>
  <r>
    <x v="19"/>
    <x v="25"/>
    <n v="2.7873329999999998"/>
    <x v="0"/>
  </r>
  <r>
    <x v="19"/>
    <x v="25"/>
    <n v="6.5014200000000004"/>
    <x v="4"/>
  </r>
  <r>
    <x v="19"/>
    <x v="25"/>
    <n v="4.645238"/>
    <x v="6"/>
  </r>
  <r>
    <x v="19"/>
    <x v="25"/>
    <n v="0.92908299999999999"/>
    <x v="2"/>
  </r>
  <r>
    <x v="19"/>
    <x v="25"/>
    <n v="13.00259"/>
    <x v="7"/>
  </r>
  <r>
    <x v="19"/>
    <x v="19"/>
    <n v="1387.3030000000001"/>
    <x v="2"/>
  </r>
  <r>
    <x v="19"/>
    <x v="19"/>
    <n v="2279.4769999999999"/>
    <x v="1"/>
  </r>
  <r>
    <x v="19"/>
    <x v="19"/>
    <n v="2513.1660000000002"/>
    <x v="5"/>
  </r>
  <r>
    <x v="19"/>
    <x v="19"/>
    <n v="2266.576"/>
    <x v="4"/>
  </r>
  <r>
    <x v="19"/>
    <x v="19"/>
    <n v="2330.6619999999998"/>
    <x v="3"/>
  </r>
  <r>
    <x v="19"/>
    <x v="19"/>
    <n v="1476.2650000000001"/>
    <x v="6"/>
  </r>
  <r>
    <x v="19"/>
    <x v="19"/>
    <n v="2591.9290000000001"/>
    <x v="7"/>
  </r>
  <r>
    <x v="19"/>
    <x v="19"/>
    <n v="1847.258"/>
    <x v="0"/>
  </r>
  <r>
    <x v="19"/>
    <x v="20"/>
    <n v="737.58690000000001"/>
    <x v="4"/>
  </r>
  <r>
    <x v="19"/>
    <x v="20"/>
    <n v="398.09980000000002"/>
    <x v="5"/>
  </r>
  <r>
    <x v="19"/>
    <x v="20"/>
    <n v="839.76980000000003"/>
    <x v="3"/>
  </r>
  <r>
    <x v="19"/>
    <x v="20"/>
    <n v="397.1909"/>
    <x v="1"/>
  </r>
  <r>
    <x v="19"/>
    <x v="20"/>
    <n v="577.14340000000004"/>
    <x v="7"/>
  </r>
  <r>
    <x v="19"/>
    <x v="20"/>
    <n v="495.56229999999999"/>
    <x v="0"/>
  </r>
  <r>
    <x v="19"/>
    <x v="20"/>
    <n v="441.72640000000001"/>
    <x v="6"/>
  </r>
  <r>
    <x v="19"/>
    <x v="20"/>
    <n v="232.02709999999999"/>
    <x v="2"/>
  </r>
  <r>
    <x v="19"/>
    <x v="21"/>
    <n v="263.58429999999998"/>
    <x v="5"/>
  </r>
  <r>
    <x v="19"/>
    <x v="21"/>
    <n v="245.01599999999999"/>
    <x v="4"/>
  </r>
  <r>
    <x v="19"/>
    <x v="21"/>
    <n v="248.72720000000001"/>
    <x v="7"/>
  </r>
  <r>
    <x v="19"/>
    <x v="21"/>
    <n v="253.36590000000001"/>
    <x v="2"/>
  </r>
  <r>
    <x v="19"/>
    <x v="21"/>
    <n v="275.65359999999998"/>
    <x v="6"/>
  </r>
  <r>
    <x v="19"/>
    <x v="21"/>
    <n v="261.73259999999999"/>
    <x v="1"/>
  </r>
  <r>
    <x v="19"/>
    <x v="21"/>
    <n v="249.65270000000001"/>
    <x v="0"/>
  </r>
  <r>
    <x v="19"/>
    <x v="21"/>
    <n v="260.81650000000002"/>
    <x v="3"/>
  </r>
  <r>
    <x v="19"/>
    <x v="22"/>
    <n v="0.926149"/>
    <x v="6"/>
  </r>
  <r>
    <x v="19"/>
    <x v="22"/>
    <n v="2.7848989999999998"/>
    <x v="4"/>
  </r>
  <r>
    <x v="19"/>
    <x v="22"/>
    <n v="0.92863600000000002"/>
    <x v="7"/>
  </r>
  <r>
    <x v="19"/>
    <x v="23"/>
    <n v="6.492299"/>
    <x v="5"/>
  </r>
  <r>
    <x v="19"/>
    <x v="23"/>
    <n v="38.023209999999999"/>
    <x v="6"/>
  </r>
  <r>
    <x v="19"/>
    <x v="23"/>
    <n v="31.5489"/>
    <x v="0"/>
  </r>
  <r>
    <x v="19"/>
    <x v="23"/>
    <n v="1.8540289999999999"/>
    <x v="7"/>
  </r>
  <r>
    <x v="19"/>
    <x v="23"/>
    <n v="18.548780000000001"/>
    <x v="2"/>
  </r>
  <r>
    <x v="19"/>
    <x v="23"/>
    <n v="12.060449999999999"/>
    <x v="4"/>
  </r>
  <r>
    <x v="19"/>
    <x v="23"/>
    <n v="1.8561430000000001"/>
    <x v="3"/>
  </r>
  <r>
    <x v="19"/>
    <x v="23"/>
    <n v="18.542290000000001"/>
    <x v="1"/>
  </r>
  <r>
    <x v="19"/>
    <x v="24"/>
    <n v="35648.33"/>
    <x v="7"/>
  </r>
  <r>
    <x v="19"/>
    <x v="24"/>
    <n v="21256.44"/>
    <x v="6"/>
  </r>
  <r>
    <x v="19"/>
    <x v="24"/>
    <n v="34756.199999999997"/>
    <x v="5"/>
  </r>
  <r>
    <x v="19"/>
    <x v="24"/>
    <n v="23168.85"/>
    <x v="4"/>
  </r>
  <r>
    <x v="19"/>
    <x v="24"/>
    <n v="25857.69"/>
    <x v="3"/>
  </r>
  <r>
    <x v="19"/>
    <x v="24"/>
    <n v="26143.96"/>
    <x v="1"/>
  </r>
  <r>
    <x v="19"/>
    <x v="24"/>
    <n v="24560.33"/>
    <x v="0"/>
  </r>
  <r>
    <x v="19"/>
    <x v="24"/>
    <n v="20738.13"/>
    <x v="2"/>
  </r>
  <r>
    <x v="20"/>
    <x v="0"/>
    <n v="482.08080000000001"/>
    <x v="1"/>
  </r>
  <r>
    <x v="20"/>
    <x v="0"/>
    <n v="452.8023"/>
    <x v="2"/>
  </r>
  <r>
    <x v="20"/>
    <x v="0"/>
    <n v="410.54539999999997"/>
    <x v="0"/>
  </r>
  <r>
    <x v="20"/>
    <x v="0"/>
    <n v="362.66079999999999"/>
    <x v="3"/>
  </r>
  <r>
    <x v="20"/>
    <x v="0"/>
    <n v="283.77460000000002"/>
    <x v="4"/>
  </r>
  <r>
    <x v="20"/>
    <x v="0"/>
    <n v="381.90989999999999"/>
    <x v="7"/>
  </r>
  <r>
    <x v="20"/>
    <x v="0"/>
    <n v="331.64519999999999"/>
    <x v="6"/>
  </r>
  <r>
    <x v="20"/>
    <x v="0"/>
    <n v="429.87819999999999"/>
    <x v="5"/>
  </r>
  <r>
    <x v="20"/>
    <x v="1"/>
    <n v="78907.990000000005"/>
    <x v="1"/>
  </r>
  <r>
    <x v="20"/>
    <x v="1"/>
    <n v="53571.26"/>
    <x v="5"/>
  </r>
  <r>
    <x v="20"/>
    <x v="1"/>
    <n v="72329.600000000006"/>
    <x v="6"/>
  </r>
  <r>
    <x v="20"/>
    <x v="1"/>
    <n v="76057.850000000006"/>
    <x v="3"/>
  </r>
  <r>
    <x v="20"/>
    <x v="1"/>
    <n v="63712.44"/>
    <x v="4"/>
  </r>
  <r>
    <x v="20"/>
    <x v="1"/>
    <n v="80798.53"/>
    <x v="0"/>
  </r>
  <r>
    <x v="20"/>
    <x v="1"/>
    <n v="55354.53"/>
    <x v="7"/>
  </r>
  <r>
    <x v="20"/>
    <x v="1"/>
    <n v="77094.039999999994"/>
    <x v="2"/>
  </r>
  <r>
    <x v="20"/>
    <x v="2"/>
    <n v="1.840824"/>
    <x v="0"/>
  </r>
  <r>
    <x v="20"/>
    <x v="2"/>
    <n v="1.8382149999999999"/>
    <x v="3"/>
  </r>
  <r>
    <x v="20"/>
    <x v="2"/>
    <n v="3.6803149999999998"/>
    <x v="2"/>
  </r>
  <r>
    <x v="20"/>
    <x v="2"/>
    <n v="4.5990029999999997"/>
    <x v="6"/>
  </r>
  <r>
    <x v="20"/>
    <x v="2"/>
    <n v="1.8393870000000001"/>
    <x v="1"/>
  </r>
  <r>
    <x v="20"/>
    <x v="2"/>
    <n v="4.5993700000000004"/>
    <x v="4"/>
  </r>
  <r>
    <x v="20"/>
    <x v="2"/>
    <n v="1.8395440000000001"/>
    <x v="7"/>
  </r>
  <r>
    <x v="20"/>
    <x v="2"/>
    <n v="1.8407"/>
    <x v="5"/>
  </r>
  <r>
    <x v="20"/>
    <x v="3"/>
    <n v="0.91821299999999995"/>
    <x v="1"/>
  </r>
  <r>
    <x v="20"/>
    <x v="3"/>
    <n v="0.918207"/>
    <x v="4"/>
  </r>
  <r>
    <x v="20"/>
    <x v="4"/>
    <n v="0.91428399999999999"/>
    <x v="4"/>
  </r>
  <r>
    <x v="20"/>
    <x v="4"/>
    <n v="7.3538300000000003"/>
    <x v="7"/>
  </r>
  <r>
    <x v="20"/>
    <x v="4"/>
    <n v="3.6696689999999998"/>
    <x v="5"/>
  </r>
  <r>
    <x v="20"/>
    <x v="4"/>
    <n v="12.84235"/>
    <x v="2"/>
  </r>
  <r>
    <x v="20"/>
    <x v="4"/>
    <n v="5.5150560000000004"/>
    <x v="6"/>
  </r>
  <r>
    <x v="20"/>
    <x v="5"/>
    <n v="2613.6979999999999"/>
    <x v="1"/>
  </r>
  <r>
    <x v="20"/>
    <x v="5"/>
    <n v="1777.2629999999999"/>
    <x v="7"/>
  </r>
  <r>
    <x v="20"/>
    <x v="5"/>
    <n v="1642.163"/>
    <x v="6"/>
  </r>
  <r>
    <x v="20"/>
    <x v="5"/>
    <n v="1760.6990000000001"/>
    <x v="4"/>
  </r>
  <r>
    <x v="20"/>
    <x v="5"/>
    <n v="1988.318"/>
    <x v="5"/>
  </r>
  <r>
    <x v="20"/>
    <x v="5"/>
    <n v="1773.6890000000001"/>
    <x v="2"/>
  </r>
  <r>
    <x v="20"/>
    <x v="5"/>
    <n v="2179.556"/>
    <x v="3"/>
  </r>
  <r>
    <x v="20"/>
    <x v="5"/>
    <n v="2112.9119999999998"/>
    <x v="0"/>
  </r>
  <r>
    <x v="20"/>
    <x v="6"/>
    <n v="6283.7290000000003"/>
    <x v="0"/>
  </r>
  <r>
    <x v="20"/>
    <x v="6"/>
    <n v="3770.0120000000002"/>
    <x v="5"/>
  </r>
  <r>
    <x v="20"/>
    <x v="6"/>
    <n v="7999.6559999999999"/>
    <x v="2"/>
  </r>
  <r>
    <x v="20"/>
    <x v="6"/>
    <n v="8196.8860000000004"/>
    <x v="6"/>
  </r>
  <r>
    <x v="20"/>
    <x v="6"/>
    <n v="4800.8630000000003"/>
    <x v="1"/>
  </r>
  <r>
    <x v="20"/>
    <x v="6"/>
    <n v="4382.3370000000004"/>
    <x v="3"/>
  </r>
  <r>
    <x v="20"/>
    <x v="6"/>
    <n v="6754.2550000000001"/>
    <x v="4"/>
  </r>
  <r>
    <x v="20"/>
    <x v="6"/>
    <n v="4028.8580000000002"/>
    <x v="7"/>
  </r>
  <r>
    <x v="20"/>
    <x v="7"/>
    <n v="5001.5240000000003"/>
    <x v="7"/>
  </r>
  <r>
    <x v="20"/>
    <x v="7"/>
    <n v="3663.377"/>
    <x v="0"/>
  </r>
  <r>
    <x v="20"/>
    <x v="7"/>
    <n v="4141.5569999999998"/>
    <x v="2"/>
  </r>
  <r>
    <x v="20"/>
    <x v="7"/>
    <n v="4032.3130000000001"/>
    <x v="1"/>
  </r>
  <r>
    <x v="20"/>
    <x v="7"/>
    <n v="5097.4290000000001"/>
    <x v="5"/>
  </r>
  <r>
    <x v="20"/>
    <x v="7"/>
    <n v="4582.3339999999998"/>
    <x v="4"/>
  </r>
  <r>
    <x v="20"/>
    <x v="7"/>
    <n v="4045.6010000000001"/>
    <x v="3"/>
  </r>
  <r>
    <x v="20"/>
    <x v="7"/>
    <n v="4805.84"/>
    <x v="6"/>
  </r>
  <r>
    <x v="20"/>
    <x v="8"/>
    <n v="46437.23"/>
    <x v="3"/>
  </r>
  <r>
    <x v="20"/>
    <x v="8"/>
    <n v="42547.95"/>
    <x v="4"/>
  </r>
  <r>
    <x v="20"/>
    <x v="8"/>
    <n v="41644.720000000001"/>
    <x v="7"/>
  </r>
  <r>
    <x v="20"/>
    <x v="8"/>
    <n v="45039.65"/>
    <x v="2"/>
  </r>
  <r>
    <x v="20"/>
    <x v="8"/>
    <n v="42023.89"/>
    <x v="5"/>
  </r>
  <r>
    <x v="20"/>
    <x v="8"/>
    <n v="46751.839999999997"/>
    <x v="1"/>
  </r>
  <r>
    <x v="20"/>
    <x v="8"/>
    <n v="46213.73"/>
    <x v="0"/>
  </r>
  <r>
    <x v="20"/>
    <x v="8"/>
    <n v="44350.69"/>
    <x v="6"/>
  </r>
  <r>
    <x v="20"/>
    <x v="9"/>
    <n v="16838.72"/>
    <x v="6"/>
  </r>
  <r>
    <x v="20"/>
    <x v="9"/>
    <n v="16603.18"/>
    <x v="3"/>
  </r>
  <r>
    <x v="20"/>
    <x v="9"/>
    <n v="17091.509999999998"/>
    <x v="7"/>
  </r>
  <r>
    <x v="20"/>
    <x v="9"/>
    <n v="16906.240000000002"/>
    <x v="4"/>
  </r>
  <r>
    <x v="20"/>
    <x v="9"/>
    <n v="16629.080000000002"/>
    <x v="1"/>
  </r>
  <r>
    <x v="20"/>
    <x v="9"/>
    <n v="16669"/>
    <x v="0"/>
  </r>
  <r>
    <x v="20"/>
    <x v="9"/>
    <n v="16036.13"/>
    <x v="2"/>
  </r>
  <r>
    <x v="20"/>
    <x v="9"/>
    <n v="17433.45"/>
    <x v="5"/>
  </r>
  <r>
    <x v="20"/>
    <x v="10"/>
    <n v="128967.1"/>
    <x v="0"/>
  </r>
  <r>
    <x v="20"/>
    <x v="10"/>
    <n v="134642"/>
    <x v="3"/>
  </r>
  <r>
    <x v="20"/>
    <x v="10"/>
    <n v="132261"/>
    <x v="2"/>
  </r>
  <r>
    <x v="20"/>
    <x v="10"/>
    <n v="145730.79999999999"/>
    <x v="4"/>
  </r>
  <r>
    <x v="20"/>
    <x v="10"/>
    <n v="147067.5"/>
    <x v="5"/>
  </r>
  <r>
    <x v="20"/>
    <x v="10"/>
    <n v="130681.5"/>
    <x v="1"/>
  </r>
  <r>
    <x v="20"/>
    <x v="10"/>
    <n v="139426.70000000001"/>
    <x v="6"/>
  </r>
  <r>
    <x v="20"/>
    <x v="10"/>
    <n v="148291.79999999999"/>
    <x v="7"/>
  </r>
  <r>
    <x v="20"/>
    <x v="12"/>
    <n v="6941.1450000000004"/>
    <x v="3"/>
  </r>
  <r>
    <x v="20"/>
    <x v="12"/>
    <n v="6180.6080000000002"/>
    <x v="7"/>
  </r>
  <r>
    <x v="20"/>
    <x v="12"/>
    <n v="7044.982"/>
    <x v="0"/>
  </r>
  <r>
    <x v="20"/>
    <x v="12"/>
    <n v="8361.2639999999992"/>
    <x v="4"/>
  </r>
  <r>
    <x v="20"/>
    <x v="12"/>
    <n v="5416.8490000000002"/>
    <x v="5"/>
  </r>
  <r>
    <x v="20"/>
    <x v="12"/>
    <n v="7218.26"/>
    <x v="1"/>
  </r>
  <r>
    <x v="20"/>
    <x v="12"/>
    <n v="7392.0190000000002"/>
    <x v="2"/>
  </r>
  <r>
    <x v="20"/>
    <x v="12"/>
    <n v="8024.7120000000004"/>
    <x v="6"/>
  </r>
  <r>
    <x v="20"/>
    <x v="13"/>
    <n v="614.48419999999999"/>
    <x v="3"/>
  </r>
  <r>
    <x v="20"/>
    <x v="13"/>
    <n v="637.4153"/>
    <x v="1"/>
  </r>
  <r>
    <x v="20"/>
    <x v="13"/>
    <n v="575.66390000000001"/>
    <x v="2"/>
  </r>
  <r>
    <x v="20"/>
    <x v="13"/>
    <n v="589.35209999999995"/>
    <x v="4"/>
  </r>
  <r>
    <x v="20"/>
    <x v="13"/>
    <n v="608.88829999999996"/>
    <x v="0"/>
  </r>
  <r>
    <x v="20"/>
    <x v="13"/>
    <n v="614.19370000000004"/>
    <x v="5"/>
  </r>
  <r>
    <x v="20"/>
    <x v="13"/>
    <n v="576.48410000000001"/>
    <x v="6"/>
  </r>
  <r>
    <x v="20"/>
    <x v="13"/>
    <n v="597.64480000000003"/>
    <x v="7"/>
  </r>
  <r>
    <x v="20"/>
    <x v="14"/>
    <n v="0.91622700000000001"/>
    <x v="0"/>
  </r>
  <r>
    <x v="20"/>
    <x v="14"/>
    <n v="11.01995"/>
    <x v="6"/>
  </r>
  <r>
    <x v="20"/>
    <x v="14"/>
    <n v="3.6779869999999999"/>
    <x v="2"/>
  </r>
  <r>
    <x v="20"/>
    <x v="14"/>
    <n v="2.7624140000000001"/>
    <x v="1"/>
  </r>
  <r>
    <x v="20"/>
    <x v="14"/>
    <n v="7.3652800000000003"/>
    <x v="3"/>
  </r>
  <r>
    <x v="20"/>
    <x v="14"/>
    <n v="11.04031"/>
    <x v="7"/>
  </r>
  <r>
    <x v="20"/>
    <x v="14"/>
    <n v="10.116160000000001"/>
    <x v="4"/>
  </r>
  <r>
    <x v="20"/>
    <x v="14"/>
    <n v="11.04195"/>
    <x v="5"/>
  </r>
  <r>
    <x v="20"/>
    <x v="15"/>
    <n v="1242.258"/>
    <x v="4"/>
  </r>
  <r>
    <x v="20"/>
    <x v="15"/>
    <n v="1027.3340000000001"/>
    <x v="3"/>
  </r>
  <r>
    <x v="20"/>
    <x v="15"/>
    <n v="973.1318"/>
    <x v="1"/>
  </r>
  <r>
    <x v="20"/>
    <x v="15"/>
    <n v="785.31979999999999"/>
    <x v="6"/>
  </r>
  <r>
    <x v="20"/>
    <x v="15"/>
    <n v="2045.14"/>
    <x v="7"/>
  </r>
  <r>
    <x v="20"/>
    <x v="15"/>
    <n v="697.15480000000002"/>
    <x v="0"/>
  </r>
  <r>
    <x v="20"/>
    <x v="15"/>
    <n v="668.66690000000006"/>
    <x v="2"/>
  </r>
  <r>
    <x v="20"/>
    <x v="15"/>
    <n v="1965.1890000000001"/>
    <x v="5"/>
  </r>
  <r>
    <x v="20"/>
    <x v="16"/>
    <n v="161.79730000000001"/>
    <x v="7"/>
  </r>
  <r>
    <x v="20"/>
    <x v="16"/>
    <n v="220.99789999999999"/>
    <x v="1"/>
  </r>
  <r>
    <x v="20"/>
    <x v="16"/>
    <n v="163.65440000000001"/>
    <x v="4"/>
  </r>
  <r>
    <x v="20"/>
    <x v="16"/>
    <n v="268.95359999999999"/>
    <x v="3"/>
  </r>
  <r>
    <x v="20"/>
    <x v="16"/>
    <n v="253.80260000000001"/>
    <x v="6"/>
  </r>
  <r>
    <x v="20"/>
    <x v="16"/>
    <n v="219.7748"/>
    <x v="2"/>
  </r>
  <r>
    <x v="20"/>
    <x v="16"/>
    <n v="170.32130000000001"/>
    <x v="0"/>
  </r>
  <r>
    <x v="20"/>
    <x v="16"/>
    <n v="156.30799999999999"/>
    <x v="5"/>
  </r>
  <r>
    <x v="20"/>
    <x v="17"/>
    <n v="1371.768"/>
    <x v="3"/>
  </r>
  <r>
    <x v="20"/>
    <x v="17"/>
    <n v="1085.615"/>
    <x v="0"/>
  </r>
  <r>
    <x v="20"/>
    <x v="17"/>
    <n v="1139.356"/>
    <x v="6"/>
  </r>
  <r>
    <x v="20"/>
    <x v="17"/>
    <n v="2336.6619999999998"/>
    <x v="5"/>
  </r>
  <r>
    <x v="20"/>
    <x v="17"/>
    <n v="1323.799"/>
    <x v="1"/>
  </r>
  <r>
    <x v="20"/>
    <x v="17"/>
    <n v="1911.3320000000001"/>
    <x v="4"/>
  </r>
  <r>
    <x v="20"/>
    <x v="17"/>
    <n v="2591.2829999999999"/>
    <x v="7"/>
  </r>
  <r>
    <x v="20"/>
    <x v="17"/>
    <n v="994.34619999999995"/>
    <x v="2"/>
  </r>
  <r>
    <x v="20"/>
    <x v="18"/>
    <n v="720195.9"/>
    <x v="4"/>
  </r>
  <r>
    <x v="20"/>
    <x v="18"/>
    <n v="717898.3"/>
    <x v="2"/>
  </r>
  <r>
    <x v="20"/>
    <x v="18"/>
    <n v="706940"/>
    <x v="1"/>
  </r>
  <r>
    <x v="20"/>
    <x v="18"/>
    <n v="726231.2"/>
    <x v="7"/>
  </r>
  <r>
    <x v="20"/>
    <x v="18"/>
    <n v="730673.1"/>
    <x v="5"/>
  </r>
  <r>
    <x v="20"/>
    <x v="18"/>
    <n v="715071.8"/>
    <x v="6"/>
  </r>
  <r>
    <x v="20"/>
    <x v="18"/>
    <n v="713407"/>
    <x v="0"/>
  </r>
  <r>
    <x v="20"/>
    <x v="18"/>
    <n v="705885.3"/>
    <x v="3"/>
  </r>
  <r>
    <x v="20"/>
    <x v="26"/>
    <n v="5057.2910000000002"/>
    <x v="3"/>
  </r>
  <r>
    <x v="20"/>
    <x v="26"/>
    <n v="5184.8180000000002"/>
    <x v="5"/>
  </r>
  <r>
    <x v="20"/>
    <x v="26"/>
    <n v="5533.2929999999997"/>
    <x v="7"/>
  </r>
  <r>
    <x v="20"/>
    <x v="26"/>
    <n v="5137.7849999999999"/>
    <x v="6"/>
  </r>
  <r>
    <x v="20"/>
    <x v="26"/>
    <n v="5314.3490000000002"/>
    <x v="0"/>
  </r>
  <r>
    <x v="20"/>
    <x v="26"/>
    <n v="5156.5209999999997"/>
    <x v="1"/>
  </r>
  <r>
    <x v="20"/>
    <x v="26"/>
    <n v="5324.8689999999997"/>
    <x v="4"/>
  </r>
  <r>
    <x v="20"/>
    <x v="26"/>
    <n v="5426.83"/>
    <x v="2"/>
  </r>
  <r>
    <x v="20"/>
    <x v="19"/>
    <n v="24344.69"/>
    <x v="2"/>
  </r>
  <r>
    <x v="20"/>
    <x v="19"/>
    <n v="27745.15"/>
    <x v="0"/>
  </r>
  <r>
    <x v="20"/>
    <x v="19"/>
    <n v="21614.99"/>
    <x v="7"/>
  </r>
  <r>
    <x v="20"/>
    <x v="19"/>
    <n v="21229.23"/>
    <x v="4"/>
  </r>
  <r>
    <x v="20"/>
    <x v="19"/>
    <n v="23168.18"/>
    <x v="6"/>
  </r>
  <r>
    <x v="20"/>
    <x v="19"/>
    <n v="32969.17"/>
    <x v="1"/>
  </r>
  <r>
    <x v="20"/>
    <x v="19"/>
    <n v="34118.449999999997"/>
    <x v="3"/>
  </r>
  <r>
    <x v="20"/>
    <x v="19"/>
    <n v="21522.95"/>
    <x v="5"/>
  </r>
  <r>
    <x v="20"/>
    <x v="20"/>
    <n v="3055.7660000000001"/>
    <x v="5"/>
  </r>
  <r>
    <x v="20"/>
    <x v="20"/>
    <n v="3503.9780000000001"/>
    <x v="0"/>
  </r>
  <r>
    <x v="20"/>
    <x v="20"/>
    <n v="3124.9450000000002"/>
    <x v="1"/>
  </r>
  <r>
    <x v="20"/>
    <x v="20"/>
    <n v="3248.5650000000001"/>
    <x v="6"/>
  </r>
  <r>
    <x v="20"/>
    <x v="20"/>
    <n v="2777.5349999999999"/>
    <x v="7"/>
  </r>
  <r>
    <x v="20"/>
    <x v="20"/>
    <n v="3372.922"/>
    <x v="2"/>
  </r>
  <r>
    <x v="20"/>
    <x v="20"/>
    <n v="2916.7159999999999"/>
    <x v="4"/>
  </r>
  <r>
    <x v="20"/>
    <x v="20"/>
    <n v="2986.85"/>
    <x v="3"/>
  </r>
  <r>
    <x v="20"/>
    <x v="22"/>
    <n v="39.51643"/>
    <x v="4"/>
  </r>
  <r>
    <x v="20"/>
    <x v="22"/>
    <n v="18.40053"/>
    <x v="1"/>
  </r>
  <r>
    <x v="20"/>
    <x v="22"/>
    <n v="40.42774"/>
    <x v="5"/>
  </r>
  <r>
    <x v="20"/>
    <x v="22"/>
    <n v="25.770980000000002"/>
    <x v="3"/>
  </r>
  <r>
    <x v="20"/>
    <x v="22"/>
    <n v="38.673909999999999"/>
    <x v="2"/>
  </r>
  <r>
    <x v="20"/>
    <x v="22"/>
    <n v="43.179020000000001"/>
    <x v="7"/>
  </r>
  <r>
    <x v="20"/>
    <x v="22"/>
    <n v="15.62823"/>
    <x v="0"/>
  </r>
  <r>
    <x v="20"/>
    <x v="22"/>
    <n v="26.629940000000001"/>
    <x v="6"/>
  </r>
  <r>
    <x v="20"/>
    <x v="23"/>
    <n v="11.971310000000001"/>
    <x v="7"/>
  </r>
  <r>
    <x v="20"/>
    <x v="23"/>
    <n v="19.340250000000001"/>
    <x v="5"/>
  </r>
  <r>
    <x v="20"/>
    <x v="23"/>
    <n v="121.6067"/>
    <x v="6"/>
  </r>
  <r>
    <x v="20"/>
    <x v="23"/>
    <n v="17.425989999999999"/>
    <x v="3"/>
  </r>
  <r>
    <x v="20"/>
    <x v="23"/>
    <n v="108.4755"/>
    <x v="1"/>
  </r>
  <r>
    <x v="20"/>
    <x v="23"/>
    <n v="187.7962"/>
    <x v="2"/>
  </r>
  <r>
    <x v="20"/>
    <x v="23"/>
    <n v="196.2021"/>
    <x v="0"/>
  </r>
  <r>
    <x v="20"/>
    <x v="23"/>
    <n v="45.135420000000003"/>
    <x v="4"/>
  </r>
  <r>
    <x v="20"/>
    <x v="24"/>
    <n v="4854.3130000000001"/>
    <x v="3"/>
  </r>
  <r>
    <x v="20"/>
    <x v="24"/>
    <n v="3574.386"/>
    <x v="4"/>
  </r>
  <r>
    <x v="20"/>
    <x v="24"/>
    <n v="6507.7190000000001"/>
    <x v="7"/>
  </r>
  <r>
    <x v="20"/>
    <x v="24"/>
    <n v="5504.7889999999998"/>
    <x v="5"/>
  </r>
  <r>
    <x v="20"/>
    <x v="24"/>
    <n v="2977.7260000000001"/>
    <x v="0"/>
  </r>
  <r>
    <x v="20"/>
    <x v="24"/>
    <n v="2391.0549999999998"/>
    <x v="6"/>
  </r>
  <r>
    <x v="20"/>
    <x v="24"/>
    <n v="1950.3330000000001"/>
    <x v="2"/>
  </r>
  <r>
    <x v="20"/>
    <x v="24"/>
    <n v="4292.683"/>
    <x v="1"/>
  </r>
  <r>
    <x v="21"/>
    <x v="0"/>
    <n v="8.3709299999999995"/>
    <x v="3"/>
  </r>
  <r>
    <x v="21"/>
    <x v="0"/>
    <n v="5.5812229999999996"/>
    <x v="1"/>
  </r>
  <r>
    <x v="21"/>
    <x v="0"/>
    <n v="2.7876810000000001"/>
    <x v="0"/>
  </r>
  <r>
    <x v="21"/>
    <x v="0"/>
    <n v="1.859637"/>
    <x v="7"/>
  </r>
  <r>
    <x v="21"/>
    <x v="0"/>
    <n v="1.8589180000000001"/>
    <x v="4"/>
  </r>
  <r>
    <x v="21"/>
    <x v="0"/>
    <n v="3.7187450000000002"/>
    <x v="5"/>
  </r>
  <r>
    <x v="21"/>
    <x v="0"/>
    <n v="2.787992"/>
    <x v="6"/>
  </r>
  <r>
    <x v="21"/>
    <x v="0"/>
    <n v="2.7890799999999998"/>
    <x v="2"/>
  </r>
  <r>
    <x v="21"/>
    <x v="1"/>
    <n v="150590"/>
    <x v="7"/>
  </r>
  <r>
    <x v="21"/>
    <x v="1"/>
    <n v="148791.5"/>
    <x v="2"/>
  </r>
  <r>
    <x v="21"/>
    <x v="1"/>
    <n v="148694"/>
    <x v="6"/>
  </r>
  <r>
    <x v="21"/>
    <x v="1"/>
    <n v="150284.9"/>
    <x v="1"/>
  </r>
  <r>
    <x v="21"/>
    <x v="1"/>
    <n v="150380.79999999999"/>
    <x v="5"/>
  </r>
  <r>
    <x v="21"/>
    <x v="1"/>
    <n v="149807"/>
    <x v="4"/>
  </r>
  <r>
    <x v="21"/>
    <x v="1"/>
    <n v="149325.29999999999"/>
    <x v="0"/>
  </r>
  <r>
    <x v="21"/>
    <x v="1"/>
    <n v="152440.79999999999"/>
    <x v="3"/>
  </r>
  <r>
    <x v="21"/>
    <x v="3"/>
    <n v="63.276789999999998"/>
    <x v="2"/>
  </r>
  <r>
    <x v="21"/>
    <x v="3"/>
    <n v="62.346870000000003"/>
    <x v="3"/>
  </r>
  <r>
    <x v="21"/>
    <x v="3"/>
    <n v="64.206599999999995"/>
    <x v="1"/>
  </r>
  <r>
    <x v="21"/>
    <x v="3"/>
    <n v="62.346989999999998"/>
    <x v="4"/>
  </r>
  <r>
    <x v="21"/>
    <x v="3"/>
    <n v="61.416919999999998"/>
    <x v="6"/>
  </r>
  <r>
    <x v="21"/>
    <x v="3"/>
    <n v="60.485100000000003"/>
    <x v="5"/>
  </r>
  <r>
    <x v="21"/>
    <x v="3"/>
    <n v="65.13673"/>
    <x v="0"/>
  </r>
  <r>
    <x v="21"/>
    <x v="3"/>
    <n v="61.416069999999998"/>
    <x v="7"/>
  </r>
  <r>
    <x v="21"/>
    <x v="6"/>
    <n v="102.2754"/>
    <x v="6"/>
  </r>
  <r>
    <x v="21"/>
    <x v="6"/>
    <n v="58.58419"/>
    <x v="7"/>
  </r>
  <r>
    <x v="21"/>
    <x v="6"/>
    <n v="39.058100000000003"/>
    <x v="3"/>
  </r>
  <r>
    <x v="21"/>
    <x v="6"/>
    <n v="65.092619999999997"/>
    <x v="1"/>
  </r>
  <r>
    <x v="21"/>
    <x v="6"/>
    <n v="73.462999999999994"/>
    <x v="0"/>
  </r>
  <r>
    <x v="21"/>
    <x v="6"/>
    <n v="69.738349999999997"/>
    <x v="4"/>
  </r>
  <r>
    <x v="21"/>
    <x v="6"/>
    <n v="117.1692"/>
    <x v="2"/>
  </r>
  <r>
    <x v="21"/>
    <x v="6"/>
    <n v="47.426310000000001"/>
    <x v="5"/>
  </r>
  <r>
    <x v="21"/>
    <x v="7"/>
    <n v="0.93105300000000002"/>
    <x v="0"/>
  </r>
  <r>
    <x v="21"/>
    <x v="7"/>
    <n v="0.93105300000000002"/>
    <x v="1"/>
  </r>
  <r>
    <x v="21"/>
    <x v="7"/>
    <n v="1.861084"/>
    <x v="4"/>
  </r>
  <r>
    <x v="21"/>
    <x v="7"/>
    <n v="1.86121"/>
    <x v="6"/>
  </r>
  <r>
    <x v="21"/>
    <x v="7"/>
    <n v="0.93105300000000002"/>
    <x v="2"/>
  </r>
  <r>
    <x v="21"/>
    <x v="8"/>
    <n v="3.7204760000000001"/>
    <x v="4"/>
  </r>
  <r>
    <x v="21"/>
    <x v="8"/>
    <n v="5.5806430000000002"/>
    <x v="0"/>
  </r>
  <r>
    <x v="21"/>
    <x v="8"/>
    <n v="4.6513640000000001"/>
    <x v="2"/>
  </r>
  <r>
    <x v="21"/>
    <x v="8"/>
    <n v="8.3695719999999998"/>
    <x v="3"/>
  </r>
  <r>
    <x v="21"/>
    <x v="8"/>
    <n v="6.5111600000000003"/>
    <x v="1"/>
  </r>
  <r>
    <x v="21"/>
    <x v="8"/>
    <n v="4.6504539999999999"/>
    <x v="7"/>
  </r>
  <r>
    <x v="21"/>
    <x v="8"/>
    <n v="3.719338"/>
    <x v="5"/>
  </r>
  <r>
    <x v="21"/>
    <x v="8"/>
    <n v="4.6512779999999996"/>
    <x v="6"/>
  </r>
  <r>
    <x v="21"/>
    <x v="9"/>
    <n v="235.36699999999999"/>
    <x v="6"/>
  </r>
  <r>
    <x v="21"/>
    <x v="9"/>
    <n v="226.98439999999999"/>
    <x v="5"/>
  </r>
  <r>
    <x v="21"/>
    <x v="9"/>
    <n v="205.60300000000001"/>
    <x v="2"/>
  </r>
  <r>
    <x v="21"/>
    <x v="9"/>
    <n v="168.38800000000001"/>
    <x v="0"/>
  </r>
  <r>
    <x v="21"/>
    <x v="9"/>
    <n v="193.50319999999999"/>
    <x v="4"/>
  </r>
  <r>
    <x v="21"/>
    <x v="9"/>
    <n v="221.40360000000001"/>
    <x v="7"/>
  </r>
  <r>
    <x v="21"/>
    <x v="9"/>
    <n v="183.2722"/>
    <x v="1"/>
  </r>
  <r>
    <x v="21"/>
    <x v="9"/>
    <n v="163.74170000000001"/>
    <x v="3"/>
  </r>
  <r>
    <x v="21"/>
    <x v="10"/>
    <n v="1006.831"/>
    <x v="0"/>
  </r>
  <r>
    <x v="21"/>
    <x v="10"/>
    <n v="939.88459999999998"/>
    <x v="2"/>
  </r>
  <r>
    <x v="21"/>
    <x v="10"/>
    <n v="726.01559999999995"/>
    <x v="5"/>
  </r>
  <r>
    <x v="21"/>
    <x v="10"/>
    <n v="760.41449999999998"/>
    <x v="4"/>
  </r>
  <r>
    <x v="21"/>
    <x v="10"/>
    <n v="888.75130000000001"/>
    <x v="6"/>
  </r>
  <r>
    <x v="21"/>
    <x v="10"/>
    <n v="1318.229"/>
    <x v="3"/>
  </r>
  <r>
    <x v="21"/>
    <x v="10"/>
    <n v="1071.0050000000001"/>
    <x v="1"/>
  </r>
  <r>
    <x v="21"/>
    <x v="10"/>
    <n v="697.19759999999997"/>
    <x v="7"/>
  </r>
  <r>
    <x v="21"/>
    <x v="12"/>
    <n v="8.3724439999999998"/>
    <x v="0"/>
  </r>
  <r>
    <x v="21"/>
    <x v="12"/>
    <n v="13.018000000000001"/>
    <x v="1"/>
  </r>
  <r>
    <x v="21"/>
    <x v="12"/>
    <n v="28.81917"/>
    <x v="4"/>
  </r>
  <r>
    <x v="21"/>
    <x v="12"/>
    <n v="14.879899999999999"/>
    <x v="6"/>
  </r>
  <r>
    <x v="21"/>
    <x v="12"/>
    <n v="14.875019999999999"/>
    <x v="7"/>
  </r>
  <r>
    <x v="21"/>
    <x v="12"/>
    <n v="5.579866"/>
    <x v="3"/>
  </r>
  <r>
    <x v="21"/>
    <x v="12"/>
    <n v="16.734660000000002"/>
    <x v="5"/>
  </r>
  <r>
    <x v="21"/>
    <x v="12"/>
    <n v="17.663879999999999"/>
    <x v="2"/>
  </r>
  <r>
    <x v="21"/>
    <x v="13"/>
    <n v="96.716999999999999"/>
    <x v="7"/>
  </r>
  <r>
    <x v="21"/>
    <x v="13"/>
    <n v="96.718689999999995"/>
    <x v="4"/>
  </r>
  <r>
    <x v="21"/>
    <x v="13"/>
    <n v="94.859260000000006"/>
    <x v="3"/>
  </r>
  <r>
    <x v="21"/>
    <x v="13"/>
    <n v="97.646960000000007"/>
    <x v="5"/>
  </r>
  <r>
    <x v="21"/>
    <x v="13"/>
    <n v="99.508099999999999"/>
    <x v="1"/>
  </r>
  <r>
    <x v="21"/>
    <x v="13"/>
    <n v="98.580539999999999"/>
    <x v="0"/>
  </r>
  <r>
    <x v="21"/>
    <x v="13"/>
    <n v="98.579599999999999"/>
    <x v="6"/>
  </r>
  <r>
    <x v="21"/>
    <x v="13"/>
    <n v="99.509979999999999"/>
    <x v="2"/>
  </r>
  <r>
    <x v="21"/>
    <x v="15"/>
    <n v="287.31650000000002"/>
    <x v="5"/>
  </r>
  <r>
    <x v="21"/>
    <x v="15"/>
    <n v="302.2398"/>
    <x v="3"/>
  </r>
  <r>
    <x v="21"/>
    <x v="15"/>
    <n v="223.19159999999999"/>
    <x v="6"/>
  </r>
  <r>
    <x v="21"/>
    <x v="15"/>
    <n v="274.31439999999998"/>
    <x v="4"/>
  </r>
  <r>
    <x v="21"/>
    <x v="15"/>
    <n v="240.8706"/>
    <x v="2"/>
  </r>
  <r>
    <x v="21"/>
    <x v="15"/>
    <n v="275.27269999999999"/>
    <x v="1"/>
  </r>
  <r>
    <x v="21"/>
    <x v="15"/>
    <n v="294.76139999999998"/>
    <x v="7"/>
  </r>
  <r>
    <x v="21"/>
    <x v="15"/>
    <n v="292.01600000000002"/>
    <x v="0"/>
  </r>
  <r>
    <x v="21"/>
    <x v="16"/>
    <n v="4.6478619999999999"/>
    <x v="7"/>
  </r>
  <r>
    <x v="21"/>
    <x v="16"/>
    <n v="4.6467980000000004"/>
    <x v="5"/>
  </r>
  <r>
    <x v="21"/>
    <x v="16"/>
    <n v="5.5750609999999998"/>
    <x v="4"/>
  </r>
  <r>
    <x v="21"/>
    <x v="16"/>
    <n v="0.92911100000000002"/>
    <x v="6"/>
  </r>
  <r>
    <x v="21"/>
    <x v="16"/>
    <n v="2.7877010000000002"/>
    <x v="3"/>
  </r>
  <r>
    <x v="21"/>
    <x v="16"/>
    <n v="1.857615"/>
    <x v="1"/>
  </r>
  <r>
    <x v="21"/>
    <x v="17"/>
    <n v="902.78920000000005"/>
    <x v="5"/>
  </r>
  <r>
    <x v="21"/>
    <x v="17"/>
    <n v="623.93870000000004"/>
    <x v="3"/>
  </r>
  <r>
    <x v="21"/>
    <x v="17"/>
    <n v="390.52969999999999"/>
    <x v="6"/>
  </r>
  <r>
    <x v="21"/>
    <x v="17"/>
    <n v="927.91250000000002"/>
    <x v="7"/>
  </r>
  <r>
    <x v="21"/>
    <x v="17"/>
    <n v="398.9316"/>
    <x v="2"/>
  </r>
  <r>
    <x v="21"/>
    <x v="17"/>
    <n v="547.72080000000005"/>
    <x v="0"/>
  </r>
  <r>
    <x v="21"/>
    <x v="17"/>
    <n v="648.05820000000006"/>
    <x v="4"/>
  </r>
  <r>
    <x v="21"/>
    <x v="17"/>
    <n v="525.38760000000002"/>
    <x v="1"/>
  </r>
  <r>
    <x v="21"/>
    <x v="18"/>
    <n v="13791.74"/>
    <x v="3"/>
  </r>
  <r>
    <x v="21"/>
    <x v="18"/>
    <n v="15148.79"/>
    <x v="5"/>
  </r>
  <r>
    <x v="21"/>
    <x v="18"/>
    <n v="18927.509999999998"/>
    <x v="2"/>
  </r>
  <r>
    <x v="21"/>
    <x v="18"/>
    <n v="14963.76"/>
    <x v="7"/>
  </r>
  <r>
    <x v="21"/>
    <x v="18"/>
    <n v="16275.8"/>
    <x v="4"/>
  </r>
  <r>
    <x v="21"/>
    <x v="18"/>
    <n v="16674.48"/>
    <x v="1"/>
  </r>
  <r>
    <x v="21"/>
    <x v="18"/>
    <n v="17841.439999999999"/>
    <x v="0"/>
  </r>
  <r>
    <x v="21"/>
    <x v="18"/>
    <n v="18783.37"/>
    <x v="6"/>
  </r>
  <r>
    <x v="21"/>
    <x v="19"/>
    <n v="2770.6689999999999"/>
    <x v="4"/>
  </r>
  <r>
    <x v="21"/>
    <x v="19"/>
    <n v="1720.049"/>
    <x v="1"/>
  </r>
  <r>
    <x v="21"/>
    <x v="19"/>
    <n v="1519.2260000000001"/>
    <x v="6"/>
  </r>
  <r>
    <x v="21"/>
    <x v="19"/>
    <n v="1221.7080000000001"/>
    <x v="2"/>
  </r>
  <r>
    <x v="21"/>
    <x v="19"/>
    <n v="2119.7240000000002"/>
    <x v="3"/>
  </r>
  <r>
    <x v="21"/>
    <x v="19"/>
    <n v="3052.4319999999998"/>
    <x v="7"/>
  </r>
  <r>
    <x v="21"/>
    <x v="19"/>
    <n v="3085.884"/>
    <x v="5"/>
  </r>
  <r>
    <x v="21"/>
    <x v="19"/>
    <n v="1561.08"/>
    <x v="0"/>
  </r>
  <r>
    <x v="21"/>
    <x v="20"/>
    <n v="22.3125"/>
    <x v="0"/>
  </r>
  <r>
    <x v="21"/>
    <x v="20"/>
    <n v="31.61251"/>
    <x v="3"/>
  </r>
  <r>
    <x v="21"/>
    <x v="20"/>
    <n v="15.805859999999999"/>
    <x v="7"/>
  </r>
  <r>
    <x v="21"/>
    <x v="20"/>
    <n v="11.156269999999999"/>
    <x v="5"/>
  </r>
  <r>
    <x v="21"/>
    <x v="20"/>
    <n v="7.4402059999999999"/>
    <x v="2"/>
  </r>
  <r>
    <x v="21"/>
    <x v="20"/>
    <n v="9.2990980000000008"/>
    <x v="6"/>
  </r>
  <r>
    <x v="21"/>
    <x v="20"/>
    <n v="8.3660800000000002"/>
    <x v="4"/>
  </r>
  <r>
    <x v="21"/>
    <x v="20"/>
    <n v="19.527539999999998"/>
    <x v="1"/>
  </r>
  <r>
    <x v="21"/>
    <x v="23"/>
    <n v="0.93037800000000004"/>
    <x v="6"/>
  </r>
  <r>
    <x v="21"/>
    <x v="24"/>
    <n v="72.536739999999995"/>
    <x v="7"/>
  </r>
  <r>
    <x v="21"/>
    <x v="24"/>
    <n v="39.051349999999999"/>
    <x v="2"/>
  </r>
  <r>
    <x v="21"/>
    <x v="24"/>
    <n v="69.746440000000007"/>
    <x v="4"/>
  </r>
  <r>
    <x v="21"/>
    <x v="24"/>
    <n v="74.392840000000007"/>
    <x v="5"/>
  </r>
  <r>
    <x v="21"/>
    <x v="24"/>
    <n v="58.577939999999998"/>
    <x v="0"/>
  </r>
  <r>
    <x v="21"/>
    <x v="24"/>
    <n v="46.503749999999997"/>
    <x v="6"/>
  </r>
  <r>
    <x v="21"/>
    <x v="24"/>
    <n v="65.089470000000006"/>
    <x v="3"/>
  </r>
  <r>
    <x v="21"/>
    <x v="24"/>
    <n v="67.876050000000006"/>
    <x v="1"/>
  </r>
  <r>
    <x v="22"/>
    <x v="0"/>
    <n v="148.3152"/>
    <x v="0"/>
  </r>
  <r>
    <x v="22"/>
    <x v="0"/>
    <n v="81.984319999999997"/>
    <x v="4"/>
  </r>
  <r>
    <x v="22"/>
    <x v="0"/>
    <n v="114.1564"/>
    <x v="1"/>
  </r>
  <r>
    <x v="22"/>
    <x v="0"/>
    <n v="145.4461"/>
    <x v="6"/>
  </r>
  <r>
    <x v="22"/>
    <x v="0"/>
    <n v="119.6562"/>
    <x v="2"/>
  </r>
  <r>
    <x v="22"/>
    <x v="0"/>
    <n v="80.098380000000006"/>
    <x v="5"/>
  </r>
  <r>
    <x v="22"/>
    <x v="0"/>
    <n v="69.063339999999997"/>
    <x v="7"/>
  </r>
  <r>
    <x v="22"/>
    <x v="0"/>
    <n v="163.94040000000001"/>
    <x v="3"/>
  </r>
  <r>
    <x v="22"/>
    <x v="1"/>
    <n v="219769.1"/>
    <x v="3"/>
  </r>
  <r>
    <x v="22"/>
    <x v="1"/>
    <n v="227599.5"/>
    <x v="6"/>
  </r>
  <r>
    <x v="22"/>
    <x v="1"/>
    <n v="221276.6"/>
    <x v="4"/>
  </r>
  <r>
    <x v="22"/>
    <x v="1"/>
    <n v="234764.3"/>
    <x v="2"/>
  </r>
  <r>
    <x v="22"/>
    <x v="1"/>
    <n v="230913.4"/>
    <x v="5"/>
  </r>
  <r>
    <x v="22"/>
    <x v="1"/>
    <n v="234642.3"/>
    <x v="1"/>
  </r>
  <r>
    <x v="22"/>
    <x v="1"/>
    <n v="229170.7"/>
    <x v="7"/>
  </r>
  <r>
    <x v="22"/>
    <x v="1"/>
    <n v="239752.5"/>
    <x v="0"/>
  </r>
  <r>
    <x v="22"/>
    <x v="2"/>
    <n v="42.364190000000001"/>
    <x v="4"/>
  </r>
  <r>
    <x v="22"/>
    <x v="2"/>
    <n v="22.104030000000002"/>
    <x v="3"/>
  </r>
  <r>
    <x v="22"/>
    <x v="2"/>
    <n v="43.279339999999998"/>
    <x v="5"/>
  </r>
  <r>
    <x v="22"/>
    <x v="2"/>
    <n v="37.756129999999999"/>
    <x v="2"/>
  </r>
  <r>
    <x v="22"/>
    <x v="2"/>
    <n v="43.279820000000001"/>
    <x v="7"/>
  </r>
  <r>
    <x v="22"/>
    <x v="2"/>
    <n v="40.536740000000002"/>
    <x v="0"/>
  </r>
  <r>
    <x v="22"/>
    <x v="2"/>
    <n v="34.069389999999999"/>
    <x v="6"/>
  </r>
  <r>
    <x v="22"/>
    <x v="2"/>
    <n v="26.707999999999998"/>
    <x v="1"/>
  </r>
  <r>
    <x v="22"/>
    <x v="3"/>
    <n v="6.4409320000000001"/>
    <x v="5"/>
  </r>
  <r>
    <x v="22"/>
    <x v="3"/>
    <n v="7.3606420000000004"/>
    <x v="7"/>
  </r>
  <r>
    <x v="22"/>
    <x v="3"/>
    <n v="7.3586200000000002"/>
    <x v="2"/>
  </r>
  <r>
    <x v="22"/>
    <x v="3"/>
    <n v="17.47129"/>
    <x v="1"/>
  </r>
  <r>
    <x v="22"/>
    <x v="3"/>
    <n v="4.6008110000000002"/>
    <x v="3"/>
  </r>
  <r>
    <x v="22"/>
    <x v="3"/>
    <n v="1.840398"/>
    <x v="6"/>
  </r>
  <r>
    <x v="22"/>
    <x v="3"/>
    <n v="7.3637980000000001"/>
    <x v="4"/>
  </r>
  <r>
    <x v="22"/>
    <x v="3"/>
    <n v="8.2781800000000008"/>
    <x v="0"/>
  </r>
  <r>
    <x v="22"/>
    <x v="4"/>
    <n v="1.840654"/>
    <x v="4"/>
  </r>
  <r>
    <x v="22"/>
    <x v="4"/>
    <n v="1.840654"/>
    <x v="7"/>
  </r>
  <r>
    <x v="22"/>
    <x v="4"/>
    <n v="3.6808839999999998"/>
    <x v="6"/>
  </r>
  <r>
    <x v="22"/>
    <x v="4"/>
    <n v="1.840409"/>
    <x v="5"/>
  </r>
  <r>
    <x v="22"/>
    <x v="4"/>
    <n v="0.91997700000000004"/>
    <x v="2"/>
  </r>
  <r>
    <x v="22"/>
    <x v="5"/>
    <n v="82.827430000000007"/>
    <x v="6"/>
  </r>
  <r>
    <x v="22"/>
    <x v="5"/>
    <n v="103.0895"/>
    <x v="3"/>
  </r>
  <r>
    <x v="22"/>
    <x v="5"/>
    <n v="103.0783"/>
    <x v="1"/>
  </r>
  <r>
    <x v="22"/>
    <x v="5"/>
    <n v="153.70660000000001"/>
    <x v="4"/>
  </r>
  <r>
    <x v="22"/>
    <x v="5"/>
    <n v="84.685010000000005"/>
    <x v="2"/>
  </r>
  <r>
    <x v="22"/>
    <x v="5"/>
    <n v="89.276920000000004"/>
    <x v="0"/>
  </r>
  <r>
    <x v="22"/>
    <x v="5"/>
    <n v="196.1003"/>
    <x v="7"/>
  </r>
  <r>
    <x v="22"/>
    <x v="5"/>
    <n v="234.82730000000001"/>
    <x v="5"/>
  </r>
  <r>
    <x v="22"/>
    <x v="6"/>
    <n v="1797.2080000000001"/>
    <x v="5"/>
  </r>
  <r>
    <x v="22"/>
    <x v="6"/>
    <n v="2463.2460000000001"/>
    <x v="2"/>
  </r>
  <r>
    <x v="22"/>
    <x v="6"/>
    <n v="2085.7779999999998"/>
    <x v="0"/>
  </r>
  <r>
    <x v="22"/>
    <x v="6"/>
    <n v="1824.69"/>
    <x v="1"/>
  </r>
  <r>
    <x v="22"/>
    <x v="6"/>
    <n v="2030.0909999999999"/>
    <x v="3"/>
  </r>
  <r>
    <x v="22"/>
    <x v="6"/>
    <n v="1557.9469999999999"/>
    <x v="7"/>
  </r>
  <r>
    <x v="22"/>
    <x v="6"/>
    <n v="2606.4059999999999"/>
    <x v="6"/>
  </r>
  <r>
    <x v="22"/>
    <x v="6"/>
    <n v="2005.3040000000001"/>
    <x v="4"/>
  </r>
  <r>
    <x v="22"/>
    <x v="7"/>
    <n v="937.68380000000002"/>
    <x v="1"/>
  </r>
  <r>
    <x v="22"/>
    <x v="7"/>
    <n v="990.27290000000005"/>
    <x v="3"/>
  </r>
  <r>
    <x v="22"/>
    <x v="7"/>
    <n v="938.65409999999997"/>
    <x v="2"/>
  </r>
  <r>
    <x v="22"/>
    <x v="7"/>
    <n v="831.60839999999996"/>
    <x v="0"/>
  </r>
  <r>
    <x v="22"/>
    <x v="7"/>
    <n v="898.68610000000001"/>
    <x v="7"/>
  </r>
  <r>
    <x v="22"/>
    <x v="7"/>
    <n v="767.56629999999996"/>
    <x v="5"/>
  </r>
  <r>
    <x v="22"/>
    <x v="7"/>
    <n v="905.173"/>
    <x v="4"/>
  </r>
  <r>
    <x v="22"/>
    <x v="7"/>
    <n v="1005.755"/>
    <x v="6"/>
  </r>
  <r>
    <x v="22"/>
    <x v="8"/>
    <n v="2435.6529999999998"/>
    <x v="2"/>
  </r>
  <r>
    <x v="22"/>
    <x v="8"/>
    <n v="2442.08"/>
    <x v="3"/>
  </r>
  <r>
    <x v="22"/>
    <x v="8"/>
    <n v="2455.9630000000002"/>
    <x v="0"/>
  </r>
  <r>
    <x v="22"/>
    <x v="8"/>
    <n v="2451.3150000000001"/>
    <x v="1"/>
  </r>
  <r>
    <x v="22"/>
    <x v="8"/>
    <n v="2377.5720000000001"/>
    <x v="5"/>
  </r>
  <r>
    <x v="22"/>
    <x v="8"/>
    <n v="2417.1039999999998"/>
    <x v="4"/>
  </r>
  <r>
    <x v="22"/>
    <x v="8"/>
    <n v="2517.473"/>
    <x v="6"/>
  </r>
  <r>
    <x v="22"/>
    <x v="8"/>
    <n v="2379.3879999999999"/>
    <x v="7"/>
  </r>
  <r>
    <x v="22"/>
    <x v="9"/>
    <n v="28554.63"/>
    <x v="0"/>
  </r>
  <r>
    <x v="22"/>
    <x v="9"/>
    <n v="28294.03"/>
    <x v="1"/>
  </r>
  <r>
    <x v="22"/>
    <x v="9"/>
    <n v="28540.38"/>
    <x v="4"/>
  </r>
  <r>
    <x v="22"/>
    <x v="9"/>
    <n v="29773.11"/>
    <x v="6"/>
  </r>
  <r>
    <x v="22"/>
    <x v="9"/>
    <n v="28123.119999999999"/>
    <x v="5"/>
  </r>
  <r>
    <x v="22"/>
    <x v="9"/>
    <n v="28107.14"/>
    <x v="3"/>
  </r>
  <r>
    <x v="22"/>
    <x v="9"/>
    <n v="28710.23"/>
    <x v="2"/>
  </r>
  <r>
    <x v="22"/>
    <x v="9"/>
    <n v="28208.81"/>
    <x v="7"/>
  </r>
  <r>
    <x v="22"/>
    <x v="10"/>
    <n v="268238.8"/>
    <x v="4"/>
  </r>
  <r>
    <x v="22"/>
    <x v="10"/>
    <n v="268617"/>
    <x v="6"/>
  </r>
  <r>
    <x v="22"/>
    <x v="10"/>
    <n v="260218.6"/>
    <x v="7"/>
  </r>
  <r>
    <x v="22"/>
    <x v="10"/>
    <n v="267379.59999999998"/>
    <x v="3"/>
  </r>
  <r>
    <x v="22"/>
    <x v="10"/>
    <n v="262241"/>
    <x v="1"/>
  </r>
  <r>
    <x v="22"/>
    <x v="10"/>
    <n v="258927.5"/>
    <x v="5"/>
  </r>
  <r>
    <x v="22"/>
    <x v="10"/>
    <n v="260926.7"/>
    <x v="0"/>
  </r>
  <r>
    <x v="22"/>
    <x v="10"/>
    <n v="264741.90000000002"/>
    <x v="2"/>
  </r>
  <r>
    <x v="22"/>
    <x v="12"/>
    <n v="1933.1469999999999"/>
    <x v="3"/>
  </r>
  <r>
    <x v="22"/>
    <x v="12"/>
    <n v="1555.2539999999999"/>
    <x v="5"/>
  </r>
  <r>
    <x v="22"/>
    <x v="12"/>
    <n v="2428.3229999999999"/>
    <x v="4"/>
  </r>
  <r>
    <x v="22"/>
    <x v="12"/>
    <n v="1994.221"/>
    <x v="0"/>
  </r>
  <r>
    <x v="22"/>
    <x v="12"/>
    <n v="1902.222"/>
    <x v="1"/>
  </r>
  <r>
    <x v="22"/>
    <x v="12"/>
    <n v="2380.5010000000002"/>
    <x v="6"/>
  </r>
  <r>
    <x v="22"/>
    <x v="12"/>
    <n v="1506.4559999999999"/>
    <x v="7"/>
  </r>
  <r>
    <x v="22"/>
    <x v="12"/>
    <n v="2084.4369999999999"/>
    <x v="2"/>
  </r>
  <r>
    <x v="22"/>
    <x v="13"/>
    <n v="958.35090000000002"/>
    <x v="7"/>
  </r>
  <r>
    <x v="22"/>
    <x v="13"/>
    <n v="940.85220000000004"/>
    <x v="3"/>
  </r>
  <r>
    <x v="22"/>
    <x v="13"/>
    <n v="946.39229999999998"/>
    <x v="1"/>
  </r>
  <r>
    <x v="22"/>
    <x v="13"/>
    <n v="981.37"/>
    <x v="6"/>
  </r>
  <r>
    <x v="22"/>
    <x v="13"/>
    <n v="934.41859999999997"/>
    <x v="0"/>
  </r>
  <r>
    <x v="22"/>
    <x v="13"/>
    <n v="972.13229999999999"/>
    <x v="4"/>
  </r>
  <r>
    <x v="22"/>
    <x v="13"/>
    <n v="988.72209999999995"/>
    <x v="2"/>
  </r>
  <r>
    <x v="22"/>
    <x v="13"/>
    <n v="966.6268"/>
    <x v="5"/>
  </r>
  <r>
    <x v="22"/>
    <x v="14"/>
    <n v="1.840314"/>
    <x v="6"/>
  </r>
  <r>
    <x v="22"/>
    <x v="14"/>
    <n v="8.2933579999999996"/>
    <x v="3"/>
  </r>
  <r>
    <x v="22"/>
    <x v="15"/>
    <n v="577.43230000000005"/>
    <x v="2"/>
  </r>
  <r>
    <x v="22"/>
    <x v="15"/>
    <n v="588.44370000000004"/>
    <x v="1"/>
  </r>
  <r>
    <x v="22"/>
    <x v="15"/>
    <n v="647.46130000000005"/>
    <x v="5"/>
  </r>
  <r>
    <x v="22"/>
    <x v="15"/>
    <n v="684.48320000000001"/>
    <x v="4"/>
  </r>
  <r>
    <x v="22"/>
    <x v="15"/>
    <n v="544.28129999999999"/>
    <x v="0"/>
  </r>
  <r>
    <x v="22"/>
    <x v="15"/>
    <n v="675.14859999999999"/>
    <x v="6"/>
  </r>
  <r>
    <x v="22"/>
    <x v="15"/>
    <n v="914.54679999999996"/>
    <x v="3"/>
  </r>
  <r>
    <x v="22"/>
    <x v="15"/>
    <n v="665.90350000000001"/>
    <x v="7"/>
  </r>
  <r>
    <x v="22"/>
    <x v="16"/>
    <n v="257.63060000000002"/>
    <x v="3"/>
  </r>
  <r>
    <x v="22"/>
    <x v="16"/>
    <n v="115.93899999999999"/>
    <x v="5"/>
  </r>
  <r>
    <x v="22"/>
    <x v="16"/>
    <n v="137.11000000000001"/>
    <x v="7"/>
  </r>
  <r>
    <x v="22"/>
    <x v="16"/>
    <n v="98.458309999999997"/>
    <x v="6"/>
  </r>
  <r>
    <x v="22"/>
    <x v="16"/>
    <n v="102.1163"/>
    <x v="4"/>
  </r>
  <r>
    <x v="22"/>
    <x v="16"/>
    <n v="160.10640000000001"/>
    <x v="1"/>
  </r>
  <r>
    <x v="22"/>
    <x v="16"/>
    <n v="103.0628"/>
    <x v="0"/>
  </r>
  <r>
    <x v="22"/>
    <x v="16"/>
    <n v="84.658690000000007"/>
    <x v="2"/>
  </r>
  <r>
    <x v="22"/>
    <x v="17"/>
    <n v="1799.4190000000001"/>
    <x v="5"/>
  </r>
  <r>
    <x v="22"/>
    <x v="17"/>
    <n v="1012.02"/>
    <x v="3"/>
  </r>
  <r>
    <x v="22"/>
    <x v="17"/>
    <n v="1222.0940000000001"/>
    <x v="6"/>
  </r>
  <r>
    <x v="22"/>
    <x v="17"/>
    <n v="890.62180000000001"/>
    <x v="0"/>
  </r>
  <r>
    <x v="22"/>
    <x v="17"/>
    <n v="1565.7760000000001"/>
    <x v="4"/>
  </r>
  <r>
    <x v="22"/>
    <x v="17"/>
    <n v="1822.519"/>
    <x v="7"/>
  </r>
  <r>
    <x v="22"/>
    <x v="17"/>
    <n v="793.05169999999998"/>
    <x v="1"/>
  </r>
  <r>
    <x v="22"/>
    <x v="17"/>
    <n v="983.52639999999997"/>
    <x v="2"/>
  </r>
  <r>
    <x v="22"/>
    <x v="18"/>
    <n v="210756.5"/>
    <x v="5"/>
  </r>
  <r>
    <x v="22"/>
    <x v="18"/>
    <n v="210435.7"/>
    <x v="4"/>
  </r>
  <r>
    <x v="22"/>
    <x v="18"/>
    <n v="204988.7"/>
    <x v="6"/>
  </r>
  <r>
    <x v="22"/>
    <x v="18"/>
    <n v="204131.6"/>
    <x v="2"/>
  </r>
  <r>
    <x v="22"/>
    <x v="18"/>
    <n v="212842.1"/>
    <x v="3"/>
  </r>
  <r>
    <x v="22"/>
    <x v="18"/>
    <n v="206880.8"/>
    <x v="1"/>
  </r>
  <r>
    <x v="22"/>
    <x v="18"/>
    <n v="203568.6"/>
    <x v="0"/>
  </r>
  <r>
    <x v="22"/>
    <x v="18"/>
    <n v="210509.6"/>
    <x v="7"/>
  </r>
  <r>
    <x v="22"/>
    <x v="19"/>
    <n v="25218.34"/>
    <x v="0"/>
  </r>
  <r>
    <x v="22"/>
    <x v="19"/>
    <n v="27301.19"/>
    <x v="7"/>
  </r>
  <r>
    <x v="22"/>
    <x v="19"/>
    <n v="28705.84"/>
    <x v="3"/>
  </r>
  <r>
    <x v="22"/>
    <x v="19"/>
    <n v="25270.48"/>
    <x v="2"/>
  </r>
  <r>
    <x v="22"/>
    <x v="19"/>
    <n v="27008.26"/>
    <x v="4"/>
  </r>
  <r>
    <x v="22"/>
    <x v="19"/>
    <n v="25831.8"/>
    <x v="1"/>
  </r>
  <r>
    <x v="22"/>
    <x v="19"/>
    <n v="25426.46"/>
    <x v="6"/>
  </r>
  <r>
    <x v="22"/>
    <x v="19"/>
    <n v="27116.75"/>
    <x v="5"/>
  </r>
  <r>
    <x v="22"/>
    <x v="20"/>
    <n v="288.24849999999998"/>
    <x v="4"/>
  </r>
  <r>
    <x v="22"/>
    <x v="20"/>
    <n v="206.39570000000001"/>
    <x v="2"/>
  </r>
  <r>
    <x v="22"/>
    <x v="20"/>
    <n v="200.74189999999999"/>
    <x v="5"/>
  </r>
  <r>
    <x v="22"/>
    <x v="20"/>
    <n v="260.73399999999998"/>
    <x v="6"/>
  </r>
  <r>
    <x v="22"/>
    <x v="20"/>
    <n v="236.84880000000001"/>
    <x v="1"/>
  </r>
  <r>
    <x v="22"/>
    <x v="20"/>
    <n v="274.57580000000002"/>
    <x v="0"/>
  </r>
  <r>
    <x v="22"/>
    <x v="20"/>
    <n v="237.5771"/>
    <x v="7"/>
  </r>
  <r>
    <x v="22"/>
    <x v="20"/>
    <n v="421.06959999999998"/>
    <x v="3"/>
  </r>
  <r>
    <x v="22"/>
    <x v="22"/>
    <n v="1.839926"/>
    <x v="0"/>
  </r>
  <r>
    <x v="22"/>
    <x v="22"/>
    <n v="14.721270000000001"/>
    <x v="7"/>
  </r>
  <r>
    <x v="22"/>
    <x v="22"/>
    <n v="5.5189389999999996"/>
    <x v="6"/>
  </r>
  <r>
    <x v="22"/>
    <x v="22"/>
    <n v="12.882099999999999"/>
    <x v="4"/>
  </r>
  <r>
    <x v="22"/>
    <x v="22"/>
    <n v="0.919956"/>
    <x v="3"/>
  </r>
  <r>
    <x v="22"/>
    <x v="22"/>
    <n v="0.919956"/>
    <x v="1"/>
  </r>
  <r>
    <x v="22"/>
    <x v="22"/>
    <n v="10.123799999999999"/>
    <x v="2"/>
  </r>
  <r>
    <x v="22"/>
    <x v="22"/>
    <n v="11.03809"/>
    <x v="5"/>
  </r>
  <r>
    <x v="22"/>
    <x v="23"/>
    <n v="9.2264579999999992"/>
    <x v="7"/>
  </r>
  <r>
    <x v="22"/>
    <x v="23"/>
    <n v="0.91918500000000003"/>
    <x v="3"/>
  </r>
  <r>
    <x v="22"/>
    <x v="23"/>
    <n v="18.441800000000001"/>
    <x v="0"/>
  </r>
  <r>
    <x v="22"/>
    <x v="23"/>
    <n v="17.529990000000002"/>
    <x v="5"/>
  </r>
  <r>
    <x v="22"/>
    <x v="23"/>
    <n v="33.211100000000002"/>
    <x v="6"/>
  </r>
  <r>
    <x v="22"/>
    <x v="23"/>
    <n v="24.9116"/>
    <x v="4"/>
  </r>
  <r>
    <x v="22"/>
    <x v="23"/>
    <n v="3.6875399999999998"/>
    <x v="1"/>
  </r>
  <r>
    <x v="22"/>
    <x v="23"/>
    <n v="12.91737"/>
    <x v="2"/>
  </r>
  <r>
    <x v="22"/>
    <x v="24"/>
    <n v="5229.165"/>
    <x v="0"/>
  </r>
  <r>
    <x v="22"/>
    <x v="24"/>
    <n v="6477.6890000000003"/>
    <x v="4"/>
  </r>
  <r>
    <x v="22"/>
    <x v="24"/>
    <n v="5016.5929999999998"/>
    <x v="2"/>
  </r>
  <r>
    <x v="22"/>
    <x v="24"/>
    <n v="5674.5450000000001"/>
    <x v="1"/>
  </r>
  <r>
    <x v="22"/>
    <x v="24"/>
    <n v="5210.098"/>
    <x v="6"/>
  </r>
  <r>
    <x v="22"/>
    <x v="24"/>
    <n v="7211.0659999999998"/>
    <x v="5"/>
  </r>
  <r>
    <x v="22"/>
    <x v="24"/>
    <n v="7756.8549999999996"/>
    <x v="7"/>
  </r>
  <r>
    <x v="22"/>
    <x v="24"/>
    <n v="5621.7939999999999"/>
    <x v="3"/>
  </r>
  <r>
    <x v="23"/>
    <x v="0"/>
    <n v="42.899459999999998"/>
    <x v="3"/>
  </r>
  <r>
    <x v="23"/>
    <x v="0"/>
    <n v="87.659540000000007"/>
    <x v="2"/>
  </r>
  <r>
    <x v="23"/>
    <x v="0"/>
    <n v="105.3511"/>
    <x v="6"/>
  </r>
  <r>
    <x v="23"/>
    <x v="0"/>
    <n v="49.422870000000003"/>
    <x v="0"/>
  </r>
  <r>
    <x v="23"/>
    <x v="0"/>
    <n v="27.04411"/>
    <x v="1"/>
  </r>
  <r>
    <x v="23"/>
    <x v="0"/>
    <n v="35.438980000000001"/>
    <x v="7"/>
  </r>
  <r>
    <x v="23"/>
    <x v="0"/>
    <n v="71.804540000000003"/>
    <x v="4"/>
  </r>
  <r>
    <x v="23"/>
    <x v="0"/>
    <n v="42.911000000000001"/>
    <x v="5"/>
  </r>
  <r>
    <x v="23"/>
    <x v="1"/>
    <n v="161632.9"/>
    <x v="6"/>
  </r>
  <r>
    <x v="23"/>
    <x v="1"/>
    <n v="168712.1"/>
    <x v="0"/>
  </r>
  <r>
    <x v="23"/>
    <x v="1"/>
    <n v="166726.70000000001"/>
    <x v="2"/>
  </r>
  <r>
    <x v="23"/>
    <x v="1"/>
    <n v="158846"/>
    <x v="4"/>
  </r>
  <r>
    <x v="23"/>
    <x v="1"/>
    <n v="168580.6"/>
    <x v="1"/>
  </r>
  <r>
    <x v="23"/>
    <x v="1"/>
    <n v="161331.79999999999"/>
    <x v="5"/>
  </r>
  <r>
    <x v="23"/>
    <x v="1"/>
    <n v="161007.1"/>
    <x v="7"/>
  </r>
  <r>
    <x v="23"/>
    <x v="1"/>
    <n v="167394.79999999999"/>
    <x v="3"/>
  </r>
  <r>
    <x v="23"/>
    <x v="2"/>
    <n v="83.929649999999995"/>
    <x v="0"/>
  </r>
  <r>
    <x v="23"/>
    <x v="2"/>
    <n v="54.082909999999998"/>
    <x v="5"/>
  </r>
  <r>
    <x v="23"/>
    <x v="2"/>
    <n v="43.823909999999998"/>
    <x v="1"/>
  </r>
  <r>
    <x v="23"/>
    <x v="2"/>
    <n v="49.414430000000003"/>
    <x v="4"/>
  </r>
  <r>
    <x v="23"/>
    <x v="2"/>
    <n v="52.217689999999997"/>
    <x v="7"/>
  </r>
  <r>
    <x v="23"/>
    <x v="2"/>
    <n v="65.277990000000003"/>
    <x v="2"/>
  </r>
  <r>
    <x v="23"/>
    <x v="2"/>
    <n v="60.612839999999998"/>
    <x v="6"/>
  </r>
  <r>
    <x v="23"/>
    <x v="2"/>
    <n v="37.292630000000003"/>
    <x v="3"/>
  </r>
  <r>
    <x v="23"/>
    <x v="3"/>
    <n v="32.632330000000003"/>
    <x v="3"/>
  </r>
  <r>
    <x v="23"/>
    <x v="3"/>
    <n v="29.84076"/>
    <x v="4"/>
  </r>
  <r>
    <x v="23"/>
    <x v="3"/>
    <n v="72.745890000000003"/>
    <x v="2"/>
  </r>
  <r>
    <x v="23"/>
    <x v="3"/>
    <n v="39.162930000000003"/>
    <x v="0"/>
  </r>
  <r>
    <x v="23"/>
    <x v="3"/>
    <n v="41.958539999999999"/>
    <x v="1"/>
  </r>
  <r>
    <x v="23"/>
    <x v="3"/>
    <n v="24.241230000000002"/>
    <x v="7"/>
  </r>
  <r>
    <x v="23"/>
    <x v="3"/>
    <n v="57.820180000000001"/>
    <x v="6"/>
  </r>
  <r>
    <x v="23"/>
    <x v="3"/>
    <n v="26.105530000000002"/>
    <x v="5"/>
  </r>
  <r>
    <x v="23"/>
    <x v="5"/>
    <n v="6.5349069999999996"/>
    <x v="2"/>
  </r>
  <r>
    <x v="23"/>
    <x v="5"/>
    <n v="5.5998060000000001"/>
    <x v="6"/>
  </r>
  <r>
    <x v="23"/>
    <x v="5"/>
    <n v="15.86661"/>
    <x v="4"/>
  </r>
  <r>
    <x v="23"/>
    <x v="5"/>
    <n v="18.67135"/>
    <x v="5"/>
  </r>
  <r>
    <x v="23"/>
    <x v="5"/>
    <n v="2.800465"/>
    <x v="1"/>
  </r>
  <r>
    <x v="23"/>
    <x v="5"/>
    <n v="7.4679589999999996"/>
    <x v="0"/>
  </r>
  <r>
    <x v="23"/>
    <x v="5"/>
    <n v="18.66883"/>
    <x v="7"/>
  </r>
  <r>
    <x v="23"/>
    <x v="5"/>
    <n v="8.3965870000000002"/>
    <x v="3"/>
  </r>
  <r>
    <x v="23"/>
    <x v="6"/>
    <n v="2247.8679999999999"/>
    <x v="3"/>
  </r>
  <r>
    <x v="23"/>
    <x v="6"/>
    <n v="2472.0239999999999"/>
    <x v="1"/>
  </r>
  <r>
    <x v="23"/>
    <x v="6"/>
    <n v="2867.5520000000001"/>
    <x v="6"/>
  </r>
  <r>
    <x v="23"/>
    <x v="6"/>
    <n v="3151.241"/>
    <x v="2"/>
  </r>
  <r>
    <x v="23"/>
    <x v="6"/>
    <n v="1945.4349999999999"/>
    <x v="7"/>
  </r>
  <r>
    <x v="23"/>
    <x v="6"/>
    <n v="2549.3649999999998"/>
    <x v="4"/>
  </r>
  <r>
    <x v="23"/>
    <x v="6"/>
    <n v="1835.4829999999999"/>
    <x v="5"/>
  </r>
  <r>
    <x v="23"/>
    <x v="6"/>
    <n v="2486.1010000000001"/>
    <x v="0"/>
  </r>
  <r>
    <x v="23"/>
    <x v="7"/>
    <n v="137.87209999999999"/>
    <x v="6"/>
  </r>
  <r>
    <x v="23"/>
    <x v="7"/>
    <n v="107.22320000000001"/>
    <x v="5"/>
  </r>
  <r>
    <x v="23"/>
    <x v="7"/>
    <n v="97.878860000000003"/>
    <x v="4"/>
  </r>
  <r>
    <x v="23"/>
    <x v="7"/>
    <n v="87.578230000000005"/>
    <x v="0"/>
  </r>
  <r>
    <x v="23"/>
    <x v="7"/>
    <n v="84.788740000000004"/>
    <x v="1"/>
  </r>
  <r>
    <x v="23"/>
    <x v="7"/>
    <n v="112.8095"/>
    <x v="7"/>
  </r>
  <r>
    <x v="23"/>
    <x v="7"/>
    <n v="166.73939999999999"/>
    <x v="3"/>
  </r>
  <r>
    <x v="23"/>
    <x v="7"/>
    <n v="81.060689999999994"/>
    <x v="2"/>
  </r>
  <r>
    <x v="23"/>
    <x v="8"/>
    <n v="47.538879999999999"/>
    <x v="3"/>
  </r>
  <r>
    <x v="23"/>
    <x v="8"/>
    <n v="32.653080000000003"/>
    <x v="1"/>
  </r>
  <r>
    <x v="23"/>
    <x v="8"/>
    <n v="18.666429999999998"/>
    <x v="5"/>
  </r>
  <r>
    <x v="23"/>
    <x v="8"/>
    <n v="17.728829999999999"/>
    <x v="4"/>
  </r>
  <r>
    <x v="23"/>
    <x v="8"/>
    <n v="26.118659999999998"/>
    <x v="0"/>
  </r>
  <r>
    <x v="23"/>
    <x v="8"/>
    <n v="26.129100000000001"/>
    <x v="6"/>
  </r>
  <r>
    <x v="23"/>
    <x v="8"/>
    <n v="16.79673"/>
    <x v="7"/>
  </r>
  <r>
    <x v="23"/>
    <x v="8"/>
    <n v="29.858350000000002"/>
    <x v="2"/>
  </r>
  <r>
    <x v="23"/>
    <x v="9"/>
    <n v="8354.0550000000003"/>
    <x v="2"/>
  </r>
  <r>
    <x v="23"/>
    <x v="9"/>
    <n v="7532.9120000000003"/>
    <x v="3"/>
  </r>
  <r>
    <x v="23"/>
    <x v="9"/>
    <n v="8992.0630000000001"/>
    <x v="6"/>
  </r>
  <r>
    <x v="23"/>
    <x v="9"/>
    <n v="8663.6560000000009"/>
    <x v="7"/>
  </r>
  <r>
    <x v="23"/>
    <x v="9"/>
    <n v="7653.3149999999996"/>
    <x v="1"/>
  </r>
  <r>
    <x v="23"/>
    <x v="9"/>
    <n v="8283.116"/>
    <x v="4"/>
  </r>
  <r>
    <x v="23"/>
    <x v="9"/>
    <n v="8864.9770000000008"/>
    <x v="5"/>
  </r>
  <r>
    <x v="23"/>
    <x v="9"/>
    <n v="7869.9579999999996"/>
    <x v="0"/>
  </r>
  <r>
    <x v="23"/>
    <x v="10"/>
    <n v="36038.519999999997"/>
    <x v="3"/>
  </r>
  <r>
    <x v="23"/>
    <x v="10"/>
    <n v="30581.05"/>
    <x v="5"/>
  </r>
  <r>
    <x v="23"/>
    <x v="10"/>
    <n v="30446.68"/>
    <x v="7"/>
  </r>
  <r>
    <x v="23"/>
    <x v="10"/>
    <n v="34258.32"/>
    <x v="1"/>
  </r>
  <r>
    <x v="23"/>
    <x v="10"/>
    <n v="32966.58"/>
    <x v="6"/>
  </r>
  <r>
    <x v="23"/>
    <x v="10"/>
    <n v="33005.18"/>
    <x v="0"/>
  </r>
  <r>
    <x v="23"/>
    <x v="10"/>
    <n v="32455.09"/>
    <x v="4"/>
  </r>
  <r>
    <x v="23"/>
    <x v="10"/>
    <n v="32457.88"/>
    <x v="2"/>
  </r>
  <r>
    <x v="23"/>
    <x v="11"/>
    <n v="181.10239999999999"/>
    <x v="4"/>
  </r>
  <r>
    <x v="23"/>
    <x v="11"/>
    <n v="184.85820000000001"/>
    <x v="5"/>
  </r>
  <r>
    <x v="23"/>
    <x v="11"/>
    <n v="155.90049999999999"/>
    <x v="2"/>
  </r>
  <r>
    <x v="23"/>
    <x v="11"/>
    <n v="170.8391"/>
    <x v="6"/>
  </r>
  <r>
    <x v="23"/>
    <x v="11"/>
    <n v="155.90299999999999"/>
    <x v="0"/>
  </r>
  <r>
    <x v="23"/>
    <x v="11"/>
    <n v="140.9562"/>
    <x v="3"/>
  </r>
  <r>
    <x v="23"/>
    <x v="11"/>
    <n v="172.71010000000001"/>
    <x v="7"/>
  </r>
  <r>
    <x v="23"/>
    <x v="11"/>
    <n v="172.71510000000001"/>
    <x v="1"/>
  </r>
  <r>
    <x v="23"/>
    <x v="12"/>
    <n v="945.15890000000002"/>
    <x v="5"/>
  </r>
  <r>
    <x v="23"/>
    <x v="12"/>
    <n v="1001.057"/>
    <x v="4"/>
  </r>
  <r>
    <x v="23"/>
    <x v="12"/>
    <n v="788.40449999999998"/>
    <x v="6"/>
  </r>
  <r>
    <x v="23"/>
    <x v="12"/>
    <n v="989.90830000000005"/>
    <x v="7"/>
  </r>
  <r>
    <x v="23"/>
    <x v="12"/>
    <n v="875.32370000000003"/>
    <x v="3"/>
  </r>
  <r>
    <x v="23"/>
    <x v="12"/>
    <n v="1039.443"/>
    <x v="1"/>
  </r>
  <r>
    <x v="23"/>
    <x v="12"/>
    <n v="790.3845"/>
    <x v="0"/>
  </r>
  <r>
    <x v="23"/>
    <x v="12"/>
    <n v="903.29280000000006"/>
    <x v="2"/>
  </r>
  <r>
    <x v="23"/>
    <x v="13"/>
    <n v="2477.9110000000001"/>
    <x v="6"/>
  </r>
  <r>
    <x v="23"/>
    <x v="13"/>
    <n v="2374.3510000000001"/>
    <x v="5"/>
  </r>
  <r>
    <x v="23"/>
    <x v="13"/>
    <n v="2356.5729999999999"/>
    <x v="3"/>
  </r>
  <r>
    <x v="23"/>
    <x v="13"/>
    <n v="2543.085"/>
    <x v="0"/>
  </r>
  <r>
    <x v="23"/>
    <x v="13"/>
    <n v="2647.462"/>
    <x v="1"/>
  </r>
  <r>
    <x v="23"/>
    <x v="13"/>
    <n v="2430.3330000000001"/>
    <x v="4"/>
  </r>
  <r>
    <x v="23"/>
    <x v="13"/>
    <n v="2506.7739999999999"/>
    <x v="2"/>
  </r>
  <r>
    <x v="23"/>
    <x v="13"/>
    <n v="2368.7620000000002"/>
    <x v="7"/>
  </r>
  <r>
    <x v="23"/>
    <x v="14"/>
    <n v="30.779419999999998"/>
    <x v="4"/>
  </r>
  <r>
    <x v="23"/>
    <x v="14"/>
    <n v="18.65831"/>
    <x v="6"/>
  </r>
  <r>
    <x v="23"/>
    <x v="14"/>
    <n v="51.278080000000003"/>
    <x v="7"/>
  </r>
  <r>
    <x v="23"/>
    <x v="14"/>
    <n v="40.093780000000002"/>
    <x v="5"/>
  </r>
  <r>
    <x v="23"/>
    <x v="14"/>
    <n v="25.186869999999999"/>
    <x v="3"/>
  </r>
  <r>
    <x v="23"/>
    <x v="14"/>
    <n v="15.861829999999999"/>
    <x v="2"/>
  </r>
  <r>
    <x v="23"/>
    <x v="14"/>
    <n v="27.982690000000002"/>
    <x v="0"/>
  </r>
  <r>
    <x v="23"/>
    <x v="14"/>
    <n v="23.321999999999999"/>
    <x v="1"/>
  </r>
  <r>
    <x v="23"/>
    <x v="15"/>
    <n v="372.14690000000002"/>
    <x v="1"/>
  </r>
  <r>
    <x v="23"/>
    <x v="15"/>
    <n v="363.76299999999998"/>
    <x v="2"/>
  </r>
  <r>
    <x v="23"/>
    <x v="15"/>
    <n v="471.96480000000003"/>
    <x v="5"/>
  </r>
  <r>
    <x v="23"/>
    <x v="15"/>
    <n v="444.89769999999999"/>
    <x v="4"/>
  </r>
  <r>
    <x v="23"/>
    <x v="15"/>
    <n v="410.35899999999998"/>
    <x v="3"/>
  </r>
  <r>
    <x v="23"/>
    <x v="15"/>
    <n v="500.87900000000002"/>
    <x v="7"/>
  </r>
  <r>
    <x v="23"/>
    <x v="15"/>
    <n v="419.71449999999999"/>
    <x v="0"/>
  </r>
  <r>
    <x v="23"/>
    <x v="15"/>
    <n v="401.09339999999997"/>
    <x v="6"/>
  </r>
  <r>
    <x v="23"/>
    <x v="16"/>
    <n v="17.72241"/>
    <x v="7"/>
  </r>
  <r>
    <x v="23"/>
    <x v="16"/>
    <n v="11.19299"/>
    <x v="4"/>
  </r>
  <r>
    <x v="23"/>
    <x v="16"/>
    <n v="11.194710000000001"/>
    <x v="2"/>
  </r>
  <r>
    <x v="23"/>
    <x v="16"/>
    <n v="12.130140000000001"/>
    <x v="6"/>
  </r>
  <r>
    <x v="23"/>
    <x v="16"/>
    <n v="14.919829999999999"/>
    <x v="5"/>
  </r>
  <r>
    <x v="23"/>
    <x v="16"/>
    <n v="15.85219"/>
    <x v="1"/>
  </r>
  <r>
    <x v="23"/>
    <x v="16"/>
    <n v="22.383749999999999"/>
    <x v="3"/>
  </r>
  <r>
    <x v="23"/>
    <x v="16"/>
    <n v="8.3916679999999992"/>
    <x v="0"/>
  </r>
  <r>
    <x v="23"/>
    <x v="17"/>
    <n v="1811.942"/>
    <x v="7"/>
  </r>
  <r>
    <x v="23"/>
    <x v="17"/>
    <n v="1671.047"/>
    <x v="5"/>
  </r>
  <r>
    <x v="23"/>
    <x v="17"/>
    <n v="750.19799999999998"/>
    <x v="3"/>
  </r>
  <r>
    <x v="23"/>
    <x v="17"/>
    <n v="951.69899999999996"/>
    <x v="0"/>
  </r>
  <r>
    <x v="23"/>
    <x v="17"/>
    <n v="898.56190000000004"/>
    <x v="6"/>
  </r>
  <r>
    <x v="23"/>
    <x v="17"/>
    <n v="849.12779999999998"/>
    <x v="1"/>
  </r>
  <r>
    <x v="23"/>
    <x v="17"/>
    <n v="965.7201"/>
    <x v="2"/>
  </r>
  <r>
    <x v="23"/>
    <x v="17"/>
    <n v="1300.664"/>
    <x v="4"/>
  </r>
  <r>
    <x v="23"/>
    <x v="18"/>
    <n v="82306.259999999995"/>
    <x v="2"/>
  </r>
  <r>
    <x v="23"/>
    <x v="18"/>
    <n v="86046.49"/>
    <x v="6"/>
  </r>
  <r>
    <x v="23"/>
    <x v="18"/>
    <n v="87548.46"/>
    <x v="5"/>
  </r>
  <r>
    <x v="23"/>
    <x v="18"/>
    <n v="79796.33"/>
    <x v="3"/>
  </r>
  <r>
    <x v="23"/>
    <x v="18"/>
    <n v="87717.54"/>
    <x v="7"/>
  </r>
  <r>
    <x v="23"/>
    <x v="18"/>
    <n v="89067.93"/>
    <x v="4"/>
  </r>
  <r>
    <x v="23"/>
    <x v="18"/>
    <n v="80332.12"/>
    <x v="0"/>
  </r>
  <r>
    <x v="23"/>
    <x v="18"/>
    <n v="79379.7"/>
    <x v="1"/>
  </r>
  <r>
    <x v="23"/>
    <x v="19"/>
    <n v="1116.75"/>
    <x v="2"/>
  </r>
  <r>
    <x v="23"/>
    <x v="19"/>
    <n v="1279.0219999999999"/>
    <x v="0"/>
  </r>
  <r>
    <x v="23"/>
    <x v="19"/>
    <n v="1970.1489999999999"/>
    <x v="5"/>
  </r>
  <r>
    <x v="23"/>
    <x v="19"/>
    <n v="2104.4989999999998"/>
    <x v="7"/>
  </r>
  <r>
    <x v="23"/>
    <x v="19"/>
    <n v="1387.29"/>
    <x v="1"/>
  </r>
  <r>
    <x v="23"/>
    <x v="19"/>
    <n v="2043.934"/>
    <x v="4"/>
  </r>
  <r>
    <x v="23"/>
    <x v="19"/>
    <n v="1472.1559999999999"/>
    <x v="6"/>
  </r>
  <r>
    <x v="23"/>
    <x v="19"/>
    <n v="1104.548"/>
    <x v="3"/>
  </r>
  <r>
    <x v="23"/>
    <x v="20"/>
    <n v="100.7119"/>
    <x v="6"/>
  </r>
  <r>
    <x v="23"/>
    <x v="20"/>
    <n v="79.275210000000001"/>
    <x v="2"/>
  </r>
  <r>
    <x v="23"/>
    <x v="20"/>
    <n v="85.778530000000003"/>
    <x v="5"/>
  </r>
  <r>
    <x v="23"/>
    <x v="20"/>
    <n v="120.2804"/>
    <x v="4"/>
  </r>
  <r>
    <x v="23"/>
    <x v="20"/>
    <n v="106.2925"/>
    <x v="7"/>
  </r>
  <r>
    <x v="23"/>
    <x v="20"/>
    <n v="96.988619999999997"/>
    <x v="1"/>
  </r>
  <r>
    <x v="23"/>
    <x v="20"/>
    <n v="148.26740000000001"/>
    <x v="0"/>
  </r>
  <r>
    <x v="23"/>
    <x v="20"/>
    <n v="215.33850000000001"/>
    <x v="3"/>
  </r>
  <r>
    <x v="23"/>
    <x v="21"/>
    <n v="58.799010000000003"/>
    <x v="7"/>
  </r>
  <r>
    <x v="23"/>
    <x v="21"/>
    <n v="59.72587"/>
    <x v="0"/>
  </r>
  <r>
    <x v="23"/>
    <x v="21"/>
    <n v="58.796169999999996"/>
    <x v="3"/>
  </r>
  <r>
    <x v="23"/>
    <x v="21"/>
    <n v="71.849329999999995"/>
    <x v="6"/>
  </r>
  <r>
    <x v="23"/>
    <x v="21"/>
    <n v="56.927030000000002"/>
    <x v="1"/>
  </r>
  <r>
    <x v="23"/>
    <x v="21"/>
    <n v="78.384709999999998"/>
    <x v="5"/>
  </r>
  <r>
    <x v="23"/>
    <x v="21"/>
    <n v="57.862250000000003"/>
    <x v="2"/>
  </r>
  <r>
    <x v="23"/>
    <x v="21"/>
    <n v="43.862839999999998"/>
    <x v="4"/>
  </r>
  <r>
    <x v="23"/>
    <x v="22"/>
    <n v="0.93271800000000005"/>
    <x v="3"/>
  </r>
  <r>
    <x v="23"/>
    <x v="22"/>
    <n v="1.8648400000000001"/>
    <x v="5"/>
  </r>
  <r>
    <x v="23"/>
    <x v="22"/>
    <n v="2.7989099999999998"/>
    <x v="4"/>
  </r>
  <r>
    <x v="23"/>
    <x v="22"/>
    <n v="0.93271800000000005"/>
    <x v="6"/>
  </r>
  <r>
    <x v="23"/>
    <x v="22"/>
    <n v="0.93271800000000005"/>
    <x v="0"/>
  </r>
  <r>
    <x v="23"/>
    <x v="22"/>
    <n v="0.93271800000000005"/>
    <x v="1"/>
  </r>
  <r>
    <x v="23"/>
    <x v="22"/>
    <n v="0.93271800000000005"/>
    <x v="2"/>
  </r>
  <r>
    <x v="23"/>
    <x v="23"/>
    <n v="10.26267"/>
    <x v="6"/>
  </r>
  <r>
    <x v="23"/>
    <x v="23"/>
    <n v="0.93364100000000005"/>
    <x v="1"/>
  </r>
  <r>
    <x v="23"/>
    <x v="23"/>
    <n v="7.464664"/>
    <x v="4"/>
  </r>
  <r>
    <x v="23"/>
    <x v="23"/>
    <n v="2.7987030000000002"/>
    <x v="0"/>
  </r>
  <r>
    <x v="23"/>
    <x v="24"/>
    <n v="2477.9839999999999"/>
    <x v="6"/>
  </r>
  <r>
    <x v="23"/>
    <x v="24"/>
    <n v="2560.3150000000001"/>
    <x v="1"/>
  </r>
  <r>
    <x v="23"/>
    <x v="24"/>
    <n v="2283.9369999999999"/>
    <x v="2"/>
  </r>
  <r>
    <x v="23"/>
    <x v="24"/>
    <n v="2493.9989999999998"/>
    <x v="3"/>
  </r>
  <r>
    <x v="23"/>
    <x v="24"/>
    <n v="3532.45"/>
    <x v="5"/>
  </r>
  <r>
    <x v="23"/>
    <x v="24"/>
    <n v="3577.1419999999998"/>
    <x v="7"/>
  </r>
  <r>
    <x v="23"/>
    <x v="24"/>
    <n v="2713.402"/>
    <x v="0"/>
  </r>
  <r>
    <x v="23"/>
    <x v="24"/>
    <n v="2698.059000000000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Old Satellite Data" cacheId="6" applyNumberFormats="0" applyBorderFormats="0" applyFontFormats="0" applyPatternFormats="0" applyAlignmentFormats="0" applyWidthHeightFormats="0" dataCaption="" updatedVersion="8" compact="0" compactData="0">
  <location ref="A1:K594" firstHeaderRow="1" firstDataRow="2" firstDataCol="2"/>
  <pivotFields count="4">
    <pivotField name="district_name" axis="axisRow" compact="0" outline="0" multipleItemSelectionAllowed="1" showAll="0" sortType="ascending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ype_name" axis="axisRow" compact="0" outline="0" multipleItemSelectionAllowed="1" showAll="0" sortType="ascending">
      <items count="31">
        <item x="0"/>
        <item x="1"/>
        <item x="2"/>
        <item x="3"/>
        <item x="4"/>
        <item x="5"/>
        <item x="27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26"/>
        <item x="25"/>
        <item x="19"/>
        <item x="20"/>
        <item x="21"/>
        <item x="28"/>
        <item x="29"/>
        <item x="22"/>
        <item x="23"/>
        <item x="24"/>
        <item t="default"/>
      </items>
    </pivotField>
    <pivotField name="area_ha" dataField="1" compact="0" outline="0" multipleItemSelectionAllowed="1" showAll="0"/>
    <pivotField name="year" axis="axisCol" compact="0" outline="0" multipleItemSelectionAllowed="1" showAll="0" sortType="ascending">
      <items count="9">
        <item x="3"/>
        <item x="1"/>
        <item x="0"/>
        <item x="2"/>
        <item x="6"/>
        <item x="4"/>
        <item x="7"/>
        <item x="5"/>
        <item t="default"/>
      </items>
    </pivotField>
  </pivotFields>
  <rowFields count="2">
    <field x="0"/>
    <field x="1"/>
  </rowFields>
  <rowItems count="592">
    <i>
      <x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/>
    </i>
    <i>
      <x v="1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1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2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7"/>
    </i>
    <i r="1">
      <x v="28"/>
    </i>
    <i r="1">
      <x v="29"/>
    </i>
    <i t="default">
      <x v="3"/>
    </i>
    <i>
      <x v="4"/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4"/>
    </i>
    <i>
      <x v="5"/>
      <x/>
    </i>
    <i r="1">
      <x v="1"/>
    </i>
    <i r="1">
      <x v="2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5"/>
    </i>
    <i>
      <x v="6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8"/>
    </i>
    <i r="1">
      <x v="29"/>
    </i>
    <i t="default">
      <x v="6"/>
    </i>
    <i>
      <x v="7"/>
      <x/>
    </i>
    <i r="1">
      <x v="1"/>
    </i>
    <i r="1">
      <x v="2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7"/>
    </i>
    <i r="1">
      <x v="28"/>
    </i>
    <i r="1">
      <x v="29"/>
    </i>
    <i t="default">
      <x v="7"/>
    </i>
    <i>
      <x v="8"/>
      <x/>
    </i>
    <i r="1">
      <x v="1"/>
    </i>
    <i r="1">
      <x v="2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8"/>
    </i>
    <i>
      <x v="9"/>
      <x/>
    </i>
    <i r="1">
      <x v="1"/>
    </i>
    <i r="1">
      <x v="2"/>
    </i>
    <i r="1">
      <x v="3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t="default">
      <x v="9"/>
    </i>
    <i>
      <x v="10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7"/>
    </i>
    <i r="1">
      <x v="28"/>
    </i>
    <i r="1">
      <x v="29"/>
    </i>
    <i t="default">
      <x v="10"/>
    </i>
    <i>
      <x v="11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7"/>
    </i>
    <i r="1">
      <x v="28"/>
    </i>
    <i r="1">
      <x v="29"/>
    </i>
    <i t="default">
      <x v="11"/>
    </i>
    <i>
      <x v="12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8"/>
    </i>
    <i r="1">
      <x v="29"/>
    </i>
    <i t="default">
      <x v="12"/>
    </i>
    <i>
      <x v="13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4"/>
    </i>
    <i r="1">
      <x v="26"/>
    </i>
    <i r="1">
      <x v="28"/>
    </i>
    <i r="1">
      <x v="29"/>
    </i>
    <i t="default">
      <x v="13"/>
    </i>
    <i>
      <x v="14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7"/>
    </i>
    <i r="1">
      <x v="28"/>
    </i>
    <i r="1">
      <x v="29"/>
    </i>
    <i t="default">
      <x v="14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7"/>
    </i>
    <i r="1">
      <x v="28"/>
    </i>
    <i r="1">
      <x v="29"/>
    </i>
    <i t="default">
      <x v="15"/>
    </i>
    <i>
      <x v="16"/>
      <x/>
    </i>
    <i r="1">
      <x v="1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16"/>
    </i>
    <i>
      <x v="17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17"/>
    </i>
    <i>
      <x v="18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7"/>
    </i>
    <i r="1">
      <x v="28"/>
    </i>
    <i r="1">
      <x v="29"/>
    </i>
    <i t="default">
      <x v="18"/>
    </i>
    <i>
      <x v="19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1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19"/>
    </i>
    <i>
      <x v="20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2"/>
    </i>
    <i r="1">
      <x v="23"/>
    </i>
    <i r="1">
      <x v="27"/>
    </i>
    <i r="1">
      <x v="28"/>
    </i>
    <i r="1">
      <x v="29"/>
    </i>
    <i t="default">
      <x v="20"/>
    </i>
    <i>
      <x v="21"/>
      <x/>
    </i>
    <i r="1">
      <x v="1"/>
    </i>
    <i r="1">
      <x v="3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8"/>
    </i>
    <i r="1">
      <x v="29"/>
    </i>
    <i t="default">
      <x v="21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7"/>
    </i>
    <i r="1">
      <x v="28"/>
    </i>
    <i r="1">
      <x v="29"/>
    </i>
    <i t="default">
      <x v="22"/>
    </i>
    <i>
      <x v="23"/>
      <x/>
    </i>
    <i r="1">
      <x v="1"/>
    </i>
    <i r="1">
      <x v="2"/>
    </i>
    <i r="1">
      <x v="3"/>
    </i>
    <i r="1">
      <x v="5"/>
    </i>
    <i r="1">
      <x v="7"/>
    </i>
    <i r="1">
      <x v="8"/>
    </i>
    <i r="1">
      <x v="9"/>
    </i>
    <i r="1">
      <x v="10"/>
    </i>
    <i r="1">
      <x v="1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2"/>
    </i>
    <i r="1">
      <x v="23"/>
    </i>
    <i r="1">
      <x v="24"/>
    </i>
    <i r="1">
      <x v="27"/>
    </i>
    <i r="1">
      <x v="28"/>
    </i>
    <i r="1">
      <x v="29"/>
    </i>
    <i t="default">
      <x v="23"/>
    </i>
    <i t="grand">
      <x/>
    </i>
  </rowItems>
  <colFields count="1">
    <field x="3"/>
  </colFields>
  <col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colItems>
  <dataFields count="1">
    <dataField name="c" fld="2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4275"/>
  <sheetViews>
    <sheetView workbookViewId="0"/>
  </sheetViews>
  <sheetFormatPr defaultColWidth="12.6640625" defaultRowHeight="15.75" customHeight="1"/>
  <cols>
    <col min="2" max="2" width="32.21875" customWidth="1"/>
  </cols>
  <sheetData>
    <row r="1" spans="1:4" ht="15.75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5.75" customHeight="1">
      <c r="A2" s="1" t="s">
        <v>4</v>
      </c>
      <c r="B2" s="1" t="s">
        <v>5</v>
      </c>
      <c r="C2" s="2">
        <v>151.40119999999999</v>
      </c>
      <c r="D2" s="2">
        <v>2017</v>
      </c>
    </row>
    <row r="3" spans="1:4" ht="15.75" customHeight="1">
      <c r="A3" s="1" t="s">
        <v>4</v>
      </c>
      <c r="B3" s="1" t="s">
        <v>5</v>
      </c>
      <c r="C3" s="2">
        <v>120.2597</v>
      </c>
      <c r="D3" s="2">
        <v>2016</v>
      </c>
    </row>
    <row r="4" spans="1:4" ht="15.75" customHeight="1">
      <c r="A4" s="1" t="s">
        <v>4</v>
      </c>
      <c r="B4" s="1" t="s">
        <v>5</v>
      </c>
      <c r="C4" s="2">
        <v>186.29740000000001</v>
      </c>
      <c r="D4" s="2">
        <v>2018</v>
      </c>
    </row>
    <row r="5" spans="1:4" ht="15.75" customHeight="1">
      <c r="A5" s="1" t="s">
        <v>4</v>
      </c>
      <c r="B5" s="1" t="s">
        <v>5</v>
      </c>
      <c r="C5" s="2">
        <v>149.68109999999999</v>
      </c>
      <c r="D5" s="2">
        <v>2015</v>
      </c>
    </row>
    <row r="6" spans="1:4" ht="15.75" customHeight="1">
      <c r="A6" s="1" t="s">
        <v>4</v>
      </c>
      <c r="B6" s="1" t="s">
        <v>5</v>
      </c>
      <c r="C6" s="2">
        <v>160.61770000000001</v>
      </c>
      <c r="D6" s="2">
        <v>2020</v>
      </c>
    </row>
    <row r="7" spans="1:4" ht="15.75" customHeight="1">
      <c r="A7" s="1" t="s">
        <v>4</v>
      </c>
      <c r="B7" s="1" t="s">
        <v>5</v>
      </c>
      <c r="C7" s="2">
        <v>326.64769999999999</v>
      </c>
      <c r="D7" s="2">
        <v>2022</v>
      </c>
    </row>
    <row r="8" spans="1:4" ht="15.75" customHeight="1">
      <c r="A8" s="1" t="s">
        <v>4</v>
      </c>
      <c r="B8" s="1" t="s">
        <v>5</v>
      </c>
      <c r="C8" s="2">
        <v>178.167</v>
      </c>
      <c r="D8" s="2">
        <v>2019</v>
      </c>
    </row>
    <row r="9" spans="1:4" ht="15.75" customHeight="1">
      <c r="A9" s="1" t="s">
        <v>4</v>
      </c>
      <c r="B9" s="1" t="s">
        <v>5</v>
      </c>
      <c r="C9" s="2">
        <v>205.63650000000001</v>
      </c>
      <c r="D9" s="2">
        <v>2021</v>
      </c>
    </row>
    <row r="10" spans="1:4" ht="15.75" customHeight="1">
      <c r="A10" s="1" t="s">
        <v>4</v>
      </c>
      <c r="B10" s="1" t="s">
        <v>6</v>
      </c>
      <c r="C10" s="2">
        <v>6716.4570000000003</v>
      </c>
      <c r="D10" s="2">
        <v>2019</v>
      </c>
    </row>
    <row r="11" spans="1:4" ht="15.75" customHeight="1">
      <c r="A11" s="1" t="s">
        <v>4</v>
      </c>
      <c r="B11" s="1" t="s">
        <v>6</v>
      </c>
      <c r="C11" s="2">
        <v>4734.7920000000004</v>
      </c>
      <c r="D11" s="2">
        <v>2020</v>
      </c>
    </row>
    <row r="12" spans="1:4" ht="15.75" customHeight="1">
      <c r="A12" s="1" t="s">
        <v>4</v>
      </c>
      <c r="B12" s="1" t="s">
        <v>6</v>
      </c>
      <c r="C12" s="2">
        <v>6633.4579999999996</v>
      </c>
      <c r="D12" s="2">
        <v>2018</v>
      </c>
    </row>
    <row r="13" spans="1:4" ht="15.75" customHeight="1">
      <c r="A13" s="1" t="s">
        <v>4</v>
      </c>
      <c r="B13" s="1" t="s">
        <v>6</v>
      </c>
      <c r="C13" s="2">
        <v>7347.8239999999996</v>
      </c>
      <c r="D13" s="2">
        <v>2015</v>
      </c>
    </row>
    <row r="14" spans="1:4" ht="15.75" customHeight="1">
      <c r="A14" s="1" t="s">
        <v>4</v>
      </c>
      <c r="B14" s="1" t="s">
        <v>6</v>
      </c>
      <c r="C14" s="2">
        <v>6983.03</v>
      </c>
      <c r="D14" s="2">
        <v>2016</v>
      </c>
    </row>
    <row r="15" spans="1:4" ht="15.75" customHeight="1">
      <c r="A15" s="1" t="s">
        <v>4</v>
      </c>
      <c r="B15" s="1" t="s">
        <v>6</v>
      </c>
      <c r="C15" s="2">
        <v>6564.0119999999997</v>
      </c>
      <c r="D15" s="2">
        <v>2017</v>
      </c>
    </row>
    <row r="16" spans="1:4" ht="15.75" customHeight="1">
      <c r="A16" s="1" t="s">
        <v>4</v>
      </c>
      <c r="B16" s="1" t="s">
        <v>6</v>
      </c>
      <c r="C16" s="2">
        <v>4100.8829999999998</v>
      </c>
      <c r="D16" s="2">
        <v>2022</v>
      </c>
    </row>
    <row r="17" spans="1:4" ht="15.75" customHeight="1">
      <c r="A17" s="1" t="s">
        <v>4</v>
      </c>
      <c r="B17" s="1" t="s">
        <v>6</v>
      </c>
      <c r="C17" s="2">
        <v>3986.9560000000001</v>
      </c>
      <c r="D17" s="2">
        <v>2021</v>
      </c>
    </row>
    <row r="18" spans="1:4" ht="15.75" customHeight="1">
      <c r="A18" s="1" t="s">
        <v>4</v>
      </c>
      <c r="B18" s="1" t="s">
        <v>7</v>
      </c>
      <c r="C18" s="2">
        <v>0.92350699999999997</v>
      </c>
      <c r="D18" s="2">
        <v>2016</v>
      </c>
    </row>
    <row r="19" spans="1:4" ht="15.75" customHeight="1">
      <c r="A19" s="1" t="s">
        <v>4</v>
      </c>
      <c r="B19" s="1" t="s">
        <v>7</v>
      </c>
      <c r="C19" s="2">
        <v>0.92350699999999997</v>
      </c>
      <c r="D19" s="2">
        <v>2015</v>
      </c>
    </row>
    <row r="20" spans="1:4" ht="15.75" customHeight="1">
      <c r="A20" s="1" t="s">
        <v>4</v>
      </c>
      <c r="B20" s="1" t="s">
        <v>8</v>
      </c>
      <c r="C20" s="2">
        <v>2.7533590000000001</v>
      </c>
      <c r="D20" s="2">
        <v>2022</v>
      </c>
    </row>
    <row r="21" spans="1:4" ht="15.75" customHeight="1">
      <c r="A21" s="1" t="s">
        <v>4</v>
      </c>
      <c r="B21" s="1" t="s">
        <v>8</v>
      </c>
      <c r="C21" s="2">
        <v>2.7530299999999999</v>
      </c>
      <c r="D21" s="2">
        <v>2019</v>
      </c>
    </row>
    <row r="22" spans="1:4" ht="15.75" customHeight="1">
      <c r="A22" s="1" t="s">
        <v>4</v>
      </c>
      <c r="B22" s="1" t="s">
        <v>8</v>
      </c>
      <c r="C22" s="2">
        <v>4.590198</v>
      </c>
      <c r="D22" s="2">
        <v>2015</v>
      </c>
    </row>
    <row r="23" spans="1:4" ht="15.75" customHeight="1">
      <c r="A23" s="1" t="s">
        <v>4</v>
      </c>
      <c r="B23" s="1" t="s">
        <v>8</v>
      </c>
      <c r="C23" s="2">
        <v>5.5059370000000003</v>
      </c>
      <c r="D23" s="2">
        <v>2021</v>
      </c>
    </row>
    <row r="24" spans="1:4" ht="15.75" customHeight="1">
      <c r="A24" s="1" t="s">
        <v>4</v>
      </c>
      <c r="B24" s="1" t="s">
        <v>9</v>
      </c>
      <c r="C24" s="2">
        <v>4.5729850000000001</v>
      </c>
      <c r="D24" s="2">
        <v>2018</v>
      </c>
    </row>
    <row r="25" spans="1:4" ht="15.75" customHeight="1">
      <c r="A25" s="1" t="s">
        <v>4</v>
      </c>
      <c r="B25" s="1" t="s">
        <v>9</v>
      </c>
      <c r="C25" s="2">
        <v>2.7523499999999999</v>
      </c>
      <c r="D25" s="2">
        <v>2020</v>
      </c>
    </row>
    <row r="26" spans="1:4" ht="15.75" customHeight="1">
      <c r="A26" s="1" t="s">
        <v>4</v>
      </c>
      <c r="B26" s="1" t="s">
        <v>9</v>
      </c>
      <c r="C26" s="2">
        <v>8.2537310000000002</v>
      </c>
      <c r="D26" s="2">
        <v>2021</v>
      </c>
    </row>
    <row r="27" spans="1:4" ht="14.4">
      <c r="A27" s="1" t="s">
        <v>4</v>
      </c>
      <c r="B27" s="1" t="s">
        <v>9</v>
      </c>
      <c r="C27" s="2">
        <v>3.6741769999999998</v>
      </c>
      <c r="D27" s="2">
        <v>2019</v>
      </c>
    </row>
    <row r="28" spans="1:4" ht="14.4">
      <c r="A28" s="1" t="s">
        <v>4</v>
      </c>
      <c r="B28" s="1" t="s">
        <v>9</v>
      </c>
      <c r="C28" s="2">
        <v>3.6728390000000002</v>
      </c>
      <c r="D28" s="2">
        <v>2022</v>
      </c>
    </row>
    <row r="29" spans="1:4" ht="14.4">
      <c r="A29" s="1" t="s">
        <v>4</v>
      </c>
      <c r="B29" s="1" t="s">
        <v>9</v>
      </c>
      <c r="C29" s="2">
        <v>0.917022</v>
      </c>
      <c r="D29" s="2">
        <v>2015</v>
      </c>
    </row>
    <row r="30" spans="1:4" ht="14.4">
      <c r="A30" s="1" t="s">
        <v>4</v>
      </c>
      <c r="B30" s="1" t="s">
        <v>10</v>
      </c>
      <c r="C30" s="2">
        <v>444.47460000000001</v>
      </c>
      <c r="D30" s="2">
        <v>2017</v>
      </c>
    </row>
    <row r="31" spans="1:4" ht="14.4">
      <c r="A31" s="1" t="s">
        <v>4</v>
      </c>
      <c r="B31" s="1" t="s">
        <v>10</v>
      </c>
      <c r="C31" s="2">
        <v>448.13510000000002</v>
      </c>
      <c r="D31" s="2">
        <v>2015</v>
      </c>
    </row>
    <row r="32" spans="1:4" ht="14.4">
      <c r="A32" s="1" t="s">
        <v>4</v>
      </c>
      <c r="B32" s="1" t="s">
        <v>10</v>
      </c>
      <c r="C32" s="2">
        <v>351.67849999999999</v>
      </c>
      <c r="D32" s="2">
        <v>2019</v>
      </c>
    </row>
    <row r="33" spans="1:4" ht="14.4">
      <c r="A33" s="1" t="s">
        <v>4</v>
      </c>
      <c r="B33" s="1" t="s">
        <v>10</v>
      </c>
      <c r="C33" s="2">
        <v>335.08850000000001</v>
      </c>
      <c r="D33" s="2">
        <v>2021</v>
      </c>
    </row>
    <row r="34" spans="1:4" ht="14.4">
      <c r="A34" s="1" t="s">
        <v>4</v>
      </c>
      <c r="B34" s="1" t="s">
        <v>10</v>
      </c>
      <c r="C34" s="2">
        <v>615.21619999999996</v>
      </c>
      <c r="D34" s="2">
        <v>2016</v>
      </c>
    </row>
    <row r="35" spans="1:4" ht="14.4">
      <c r="A35" s="1" t="s">
        <v>4</v>
      </c>
      <c r="B35" s="1" t="s">
        <v>10</v>
      </c>
      <c r="C35" s="2">
        <v>351.60430000000002</v>
      </c>
      <c r="D35" s="2">
        <v>2020</v>
      </c>
    </row>
    <row r="36" spans="1:4" ht="14.4">
      <c r="A36" s="1" t="s">
        <v>4</v>
      </c>
      <c r="B36" s="1" t="s">
        <v>10</v>
      </c>
      <c r="C36" s="2">
        <v>319.58690000000001</v>
      </c>
      <c r="D36" s="2">
        <v>2018</v>
      </c>
    </row>
    <row r="37" spans="1:4" ht="14.4">
      <c r="A37" s="1" t="s">
        <v>4</v>
      </c>
      <c r="B37" s="1" t="s">
        <v>10</v>
      </c>
      <c r="C37" s="2">
        <v>433.4529</v>
      </c>
      <c r="D37" s="2">
        <v>2022</v>
      </c>
    </row>
    <row r="38" spans="1:4" ht="14.4">
      <c r="A38" s="1" t="s">
        <v>4</v>
      </c>
      <c r="B38" s="1" t="s">
        <v>11</v>
      </c>
      <c r="C38" s="2">
        <v>8310.3490000000002</v>
      </c>
      <c r="D38" s="2">
        <v>2019</v>
      </c>
    </row>
    <row r="39" spans="1:4" ht="14.4">
      <c r="A39" s="1" t="s">
        <v>4</v>
      </c>
      <c r="B39" s="1" t="s">
        <v>11</v>
      </c>
      <c r="C39" s="2">
        <v>7171.3940000000002</v>
      </c>
      <c r="D39" s="2">
        <v>2017</v>
      </c>
    </row>
    <row r="40" spans="1:4" ht="14.4">
      <c r="A40" s="1" t="s">
        <v>4</v>
      </c>
      <c r="B40" s="1" t="s">
        <v>11</v>
      </c>
      <c r="C40" s="2">
        <v>8230.2579999999998</v>
      </c>
      <c r="D40" s="2">
        <v>2018</v>
      </c>
    </row>
    <row r="41" spans="1:4" ht="14.4">
      <c r="A41" s="1" t="s">
        <v>4</v>
      </c>
      <c r="B41" s="1" t="s">
        <v>11</v>
      </c>
      <c r="C41" s="2">
        <v>6427.1679999999997</v>
      </c>
      <c r="D41" s="2">
        <v>2021</v>
      </c>
    </row>
    <row r="42" spans="1:4" ht="14.4">
      <c r="A42" s="1" t="s">
        <v>4</v>
      </c>
      <c r="B42" s="1" t="s">
        <v>11</v>
      </c>
      <c r="C42" s="2">
        <v>6220.5029999999997</v>
      </c>
      <c r="D42" s="2">
        <v>2015</v>
      </c>
    </row>
    <row r="43" spans="1:4" ht="14.4">
      <c r="A43" s="1" t="s">
        <v>4</v>
      </c>
      <c r="B43" s="1" t="s">
        <v>11</v>
      </c>
      <c r="C43" s="2">
        <v>6079.3410000000003</v>
      </c>
      <c r="D43" s="2">
        <v>2022</v>
      </c>
    </row>
    <row r="44" spans="1:4" ht="14.4">
      <c r="A44" s="1" t="s">
        <v>4</v>
      </c>
      <c r="B44" s="1" t="s">
        <v>11</v>
      </c>
      <c r="C44" s="2">
        <v>8389.8240000000005</v>
      </c>
      <c r="D44" s="2">
        <v>2020</v>
      </c>
    </row>
    <row r="45" spans="1:4" ht="14.4">
      <c r="A45" s="1" t="s">
        <v>4</v>
      </c>
      <c r="B45" s="1" t="s">
        <v>11</v>
      </c>
      <c r="C45" s="2">
        <v>6938.8649999999998</v>
      </c>
      <c r="D45" s="2">
        <v>2016</v>
      </c>
    </row>
    <row r="46" spans="1:4" ht="14.4">
      <c r="A46" s="1" t="s">
        <v>4</v>
      </c>
      <c r="B46" s="1" t="s">
        <v>12</v>
      </c>
      <c r="C46" s="2">
        <v>18645.169999999998</v>
      </c>
      <c r="D46" s="2">
        <v>2021</v>
      </c>
    </row>
    <row r="47" spans="1:4" ht="14.4">
      <c r="A47" s="1" t="s">
        <v>4</v>
      </c>
      <c r="B47" s="1" t="s">
        <v>12</v>
      </c>
      <c r="C47" s="2">
        <v>18865.97</v>
      </c>
      <c r="D47" s="2">
        <v>2018</v>
      </c>
    </row>
    <row r="48" spans="1:4" ht="14.4">
      <c r="A48" s="1" t="s">
        <v>4</v>
      </c>
      <c r="B48" s="1" t="s">
        <v>12</v>
      </c>
      <c r="C48" s="2">
        <v>17788.52</v>
      </c>
      <c r="D48" s="2">
        <v>2020</v>
      </c>
    </row>
    <row r="49" spans="1:4" ht="14.4">
      <c r="A49" s="1" t="s">
        <v>4</v>
      </c>
      <c r="B49" s="1" t="s">
        <v>12</v>
      </c>
      <c r="C49" s="2">
        <v>18395.59</v>
      </c>
      <c r="D49" s="2">
        <v>2017</v>
      </c>
    </row>
    <row r="50" spans="1:4" ht="14.4">
      <c r="A50" s="1" t="s">
        <v>4</v>
      </c>
      <c r="B50" s="1" t="s">
        <v>12</v>
      </c>
      <c r="C50" s="2">
        <v>18052.8</v>
      </c>
      <c r="D50" s="2">
        <v>2022</v>
      </c>
    </row>
    <row r="51" spans="1:4" ht="14.4">
      <c r="A51" s="1" t="s">
        <v>4</v>
      </c>
      <c r="B51" s="1" t="s">
        <v>12</v>
      </c>
      <c r="C51" s="2">
        <v>20514.22</v>
      </c>
      <c r="D51" s="2">
        <v>2016</v>
      </c>
    </row>
    <row r="52" spans="1:4" ht="14.4">
      <c r="A52" s="1" t="s">
        <v>4</v>
      </c>
      <c r="B52" s="1" t="s">
        <v>12</v>
      </c>
      <c r="C52" s="2">
        <v>20884.28</v>
      </c>
      <c r="D52" s="2">
        <v>2015</v>
      </c>
    </row>
    <row r="53" spans="1:4" ht="14.4">
      <c r="A53" s="1" t="s">
        <v>4</v>
      </c>
      <c r="B53" s="1" t="s">
        <v>12</v>
      </c>
      <c r="C53" s="2">
        <v>19856.439999999999</v>
      </c>
      <c r="D53" s="2">
        <v>2019</v>
      </c>
    </row>
    <row r="54" spans="1:4" ht="14.4">
      <c r="A54" s="1" t="s">
        <v>4</v>
      </c>
      <c r="B54" s="1" t="s">
        <v>13</v>
      </c>
      <c r="C54" s="2">
        <v>16205.27</v>
      </c>
      <c r="D54" s="2">
        <v>2015</v>
      </c>
    </row>
    <row r="55" spans="1:4" ht="14.4">
      <c r="A55" s="1" t="s">
        <v>4</v>
      </c>
      <c r="B55" s="1" t="s">
        <v>13</v>
      </c>
      <c r="C55" s="2">
        <v>16442.330000000002</v>
      </c>
      <c r="D55" s="2">
        <v>2016</v>
      </c>
    </row>
    <row r="56" spans="1:4" ht="14.4">
      <c r="A56" s="1" t="s">
        <v>4</v>
      </c>
      <c r="B56" s="1" t="s">
        <v>13</v>
      </c>
      <c r="C56" s="2">
        <v>15043.55</v>
      </c>
      <c r="D56" s="2">
        <v>2021</v>
      </c>
    </row>
    <row r="57" spans="1:4" ht="14.4">
      <c r="A57" s="1" t="s">
        <v>4</v>
      </c>
      <c r="B57" s="1" t="s">
        <v>13</v>
      </c>
      <c r="C57" s="2">
        <v>15100.75</v>
      </c>
      <c r="D57" s="2">
        <v>2022</v>
      </c>
    </row>
    <row r="58" spans="1:4" ht="14.4">
      <c r="A58" s="1" t="s">
        <v>4</v>
      </c>
      <c r="B58" s="1" t="s">
        <v>13</v>
      </c>
      <c r="C58" s="2">
        <v>16047.98</v>
      </c>
      <c r="D58" s="2">
        <v>2019</v>
      </c>
    </row>
    <row r="59" spans="1:4" ht="14.4">
      <c r="A59" s="1" t="s">
        <v>4</v>
      </c>
      <c r="B59" s="1" t="s">
        <v>13</v>
      </c>
      <c r="C59" s="2">
        <v>17175.16</v>
      </c>
      <c r="D59" s="2">
        <v>2017</v>
      </c>
    </row>
    <row r="60" spans="1:4" ht="14.4">
      <c r="A60" s="1" t="s">
        <v>4</v>
      </c>
      <c r="B60" s="1" t="s">
        <v>13</v>
      </c>
      <c r="C60" s="2">
        <v>15273.94</v>
      </c>
      <c r="D60" s="2">
        <v>2020</v>
      </c>
    </row>
    <row r="61" spans="1:4" ht="14.4">
      <c r="A61" s="1" t="s">
        <v>4</v>
      </c>
      <c r="B61" s="1" t="s">
        <v>13</v>
      </c>
      <c r="C61" s="2">
        <v>15978</v>
      </c>
      <c r="D61" s="2">
        <v>2018</v>
      </c>
    </row>
    <row r="62" spans="1:4" ht="14.4">
      <c r="A62" s="1" t="s">
        <v>4</v>
      </c>
      <c r="B62" s="1" t="s">
        <v>14</v>
      </c>
      <c r="C62" s="2">
        <v>48312.87</v>
      </c>
      <c r="D62" s="2">
        <v>2019</v>
      </c>
    </row>
    <row r="63" spans="1:4" ht="14.4">
      <c r="A63" s="1" t="s">
        <v>4</v>
      </c>
      <c r="B63" s="1" t="s">
        <v>14</v>
      </c>
      <c r="C63" s="2">
        <v>48149.71</v>
      </c>
      <c r="D63" s="2">
        <v>2017</v>
      </c>
    </row>
    <row r="64" spans="1:4" ht="14.4">
      <c r="A64" s="1" t="s">
        <v>4</v>
      </c>
      <c r="B64" s="1" t="s">
        <v>14</v>
      </c>
      <c r="C64" s="2">
        <v>46515.16</v>
      </c>
      <c r="D64" s="2">
        <v>2015</v>
      </c>
    </row>
    <row r="65" spans="1:4" ht="14.4">
      <c r="A65" s="1" t="s">
        <v>4</v>
      </c>
      <c r="B65" s="1" t="s">
        <v>14</v>
      </c>
      <c r="C65" s="2">
        <v>47793.7</v>
      </c>
      <c r="D65" s="2">
        <v>2018</v>
      </c>
    </row>
    <row r="66" spans="1:4" ht="14.4">
      <c r="A66" s="1" t="s">
        <v>4</v>
      </c>
      <c r="B66" s="1" t="s">
        <v>14</v>
      </c>
      <c r="C66" s="2">
        <v>47142.37</v>
      </c>
      <c r="D66" s="2">
        <v>2016</v>
      </c>
    </row>
    <row r="67" spans="1:4" ht="14.4">
      <c r="A67" s="1" t="s">
        <v>4</v>
      </c>
      <c r="B67" s="1" t="s">
        <v>14</v>
      </c>
      <c r="C67" s="2">
        <v>48451.08</v>
      </c>
      <c r="D67" s="2">
        <v>2021</v>
      </c>
    </row>
    <row r="68" spans="1:4" ht="14.4">
      <c r="A68" s="1" t="s">
        <v>4</v>
      </c>
      <c r="B68" s="1" t="s">
        <v>14</v>
      </c>
      <c r="C68" s="2">
        <v>48503.74</v>
      </c>
      <c r="D68" s="2">
        <v>2022</v>
      </c>
    </row>
    <row r="69" spans="1:4" ht="14.4">
      <c r="A69" s="1" t="s">
        <v>4</v>
      </c>
      <c r="B69" s="1" t="s">
        <v>14</v>
      </c>
      <c r="C69" s="2">
        <v>48108.91</v>
      </c>
      <c r="D69" s="2">
        <v>2020</v>
      </c>
    </row>
    <row r="70" spans="1:4" ht="14.4">
      <c r="A70" s="1" t="s">
        <v>4</v>
      </c>
      <c r="B70" s="1" t="s">
        <v>15</v>
      </c>
      <c r="C70" s="2">
        <v>187490.2</v>
      </c>
      <c r="D70" s="2">
        <v>2016</v>
      </c>
    </row>
    <row r="71" spans="1:4" ht="14.4">
      <c r="A71" s="1" t="s">
        <v>4</v>
      </c>
      <c r="B71" s="1" t="s">
        <v>15</v>
      </c>
      <c r="C71" s="2">
        <v>189098</v>
      </c>
      <c r="D71" s="2">
        <v>2015</v>
      </c>
    </row>
    <row r="72" spans="1:4" ht="14.4">
      <c r="A72" s="1" t="s">
        <v>4</v>
      </c>
      <c r="B72" s="1" t="s">
        <v>15</v>
      </c>
      <c r="C72" s="2">
        <v>198757.6</v>
      </c>
      <c r="D72" s="2">
        <v>2020</v>
      </c>
    </row>
    <row r="73" spans="1:4" ht="14.4">
      <c r="A73" s="1" t="s">
        <v>4</v>
      </c>
      <c r="B73" s="1" t="s">
        <v>15</v>
      </c>
      <c r="C73" s="2">
        <v>204782.8</v>
      </c>
      <c r="D73" s="2">
        <v>2021</v>
      </c>
    </row>
    <row r="74" spans="1:4" ht="14.4">
      <c r="A74" s="1" t="s">
        <v>4</v>
      </c>
      <c r="B74" s="1" t="s">
        <v>15</v>
      </c>
      <c r="C74" s="2">
        <v>187706.8</v>
      </c>
      <c r="D74" s="2">
        <v>2017</v>
      </c>
    </row>
    <row r="75" spans="1:4" ht="14.4">
      <c r="A75" s="1" t="s">
        <v>4</v>
      </c>
      <c r="B75" s="1" t="s">
        <v>15</v>
      </c>
      <c r="C75" s="2">
        <v>186363.8</v>
      </c>
      <c r="D75" s="2">
        <v>2019</v>
      </c>
    </row>
    <row r="76" spans="1:4" ht="14.4">
      <c r="A76" s="1" t="s">
        <v>4</v>
      </c>
      <c r="B76" s="1" t="s">
        <v>15</v>
      </c>
      <c r="C76" s="2">
        <v>205713.4</v>
      </c>
      <c r="D76" s="2">
        <v>2022</v>
      </c>
    </row>
    <row r="77" spans="1:4" ht="14.4">
      <c r="A77" s="1" t="s">
        <v>4</v>
      </c>
      <c r="B77" s="1" t="s">
        <v>15</v>
      </c>
      <c r="C77" s="2">
        <v>185315.3</v>
      </c>
      <c r="D77" s="2">
        <v>2018</v>
      </c>
    </row>
    <row r="78" spans="1:4" ht="14.4">
      <c r="A78" s="1" t="s">
        <v>4</v>
      </c>
      <c r="B78" s="1" t="s">
        <v>16</v>
      </c>
      <c r="C78" s="2">
        <v>2.763703</v>
      </c>
      <c r="D78" s="2">
        <v>2021</v>
      </c>
    </row>
    <row r="79" spans="1:4" ht="14.4">
      <c r="A79" s="1" t="s">
        <v>4</v>
      </c>
      <c r="B79" s="1" t="s">
        <v>16</v>
      </c>
      <c r="C79" s="2">
        <v>0.92135199999999995</v>
      </c>
      <c r="D79" s="2">
        <v>2019</v>
      </c>
    </row>
    <row r="80" spans="1:4" ht="14.4">
      <c r="A80" s="1" t="s">
        <v>4</v>
      </c>
      <c r="B80" s="1" t="s">
        <v>16</v>
      </c>
      <c r="C80" s="2">
        <v>2.7640180000000001</v>
      </c>
      <c r="D80" s="2">
        <v>2018</v>
      </c>
    </row>
    <row r="81" spans="1:4" ht="14.4">
      <c r="A81" s="1" t="s">
        <v>4</v>
      </c>
      <c r="B81" s="1" t="s">
        <v>16</v>
      </c>
      <c r="C81" s="2">
        <v>1.842516</v>
      </c>
      <c r="D81" s="2">
        <v>2022</v>
      </c>
    </row>
    <row r="82" spans="1:4" ht="14.4">
      <c r="A82" s="1" t="s">
        <v>4</v>
      </c>
      <c r="B82" s="1" t="s">
        <v>16</v>
      </c>
      <c r="C82" s="2">
        <v>9.2145360000000007</v>
      </c>
      <c r="D82" s="2">
        <v>2017</v>
      </c>
    </row>
    <row r="83" spans="1:4" ht="14.4">
      <c r="A83" s="1" t="s">
        <v>4</v>
      </c>
      <c r="B83" s="1" t="s">
        <v>17</v>
      </c>
      <c r="C83" s="2">
        <v>3632.9929999999999</v>
      </c>
      <c r="D83" s="2">
        <v>2019</v>
      </c>
    </row>
    <row r="84" spans="1:4" ht="14.4">
      <c r="A84" s="1" t="s">
        <v>4</v>
      </c>
      <c r="B84" s="1" t="s">
        <v>17</v>
      </c>
      <c r="C84" s="2">
        <v>3562.288</v>
      </c>
      <c r="D84" s="2">
        <v>2015</v>
      </c>
    </row>
    <row r="85" spans="1:4" ht="14.4">
      <c r="A85" s="1" t="s">
        <v>4</v>
      </c>
      <c r="B85" s="1" t="s">
        <v>17</v>
      </c>
      <c r="C85" s="2">
        <v>2719.9389999999999</v>
      </c>
      <c r="D85" s="2">
        <v>2021</v>
      </c>
    </row>
    <row r="86" spans="1:4" ht="14.4">
      <c r="A86" s="1" t="s">
        <v>4</v>
      </c>
      <c r="B86" s="1" t="s">
        <v>17</v>
      </c>
      <c r="C86" s="2">
        <v>3087.9029999999998</v>
      </c>
      <c r="D86" s="2">
        <v>2022</v>
      </c>
    </row>
    <row r="87" spans="1:4" ht="14.4">
      <c r="A87" s="1" t="s">
        <v>4</v>
      </c>
      <c r="B87" s="1" t="s">
        <v>17</v>
      </c>
      <c r="C87" s="2">
        <v>3525.2260000000001</v>
      </c>
      <c r="D87" s="2">
        <v>2016</v>
      </c>
    </row>
    <row r="88" spans="1:4" ht="14.4">
      <c r="A88" s="1" t="s">
        <v>4</v>
      </c>
      <c r="B88" s="1" t="s">
        <v>17</v>
      </c>
      <c r="C88" s="2">
        <v>3866.17</v>
      </c>
      <c r="D88" s="2">
        <v>2020</v>
      </c>
    </row>
    <row r="89" spans="1:4" ht="14.4">
      <c r="A89" s="1" t="s">
        <v>4</v>
      </c>
      <c r="B89" s="1" t="s">
        <v>17</v>
      </c>
      <c r="C89" s="2">
        <v>3110.482</v>
      </c>
      <c r="D89" s="2">
        <v>2018</v>
      </c>
    </row>
    <row r="90" spans="1:4" ht="14.4">
      <c r="A90" s="1" t="s">
        <v>4</v>
      </c>
      <c r="B90" s="1" t="s">
        <v>17</v>
      </c>
      <c r="C90" s="2">
        <v>2795.348</v>
      </c>
      <c r="D90" s="2">
        <v>2017</v>
      </c>
    </row>
    <row r="91" spans="1:4" ht="14.4">
      <c r="A91" s="1" t="s">
        <v>4</v>
      </c>
      <c r="B91" s="1" t="s">
        <v>18</v>
      </c>
      <c r="C91" s="2">
        <v>38.700899999999997</v>
      </c>
      <c r="D91" s="2">
        <v>2018</v>
      </c>
    </row>
    <row r="92" spans="1:4" ht="14.4">
      <c r="A92" s="1" t="s">
        <v>4</v>
      </c>
      <c r="B92" s="1" t="s">
        <v>18</v>
      </c>
      <c r="C92" s="2">
        <v>41.431699999999999</v>
      </c>
      <c r="D92" s="2">
        <v>2022</v>
      </c>
    </row>
    <row r="93" spans="1:4" ht="14.4">
      <c r="A93" s="1" t="s">
        <v>4</v>
      </c>
      <c r="B93" s="1" t="s">
        <v>18</v>
      </c>
      <c r="C93" s="2">
        <v>39.596240000000002</v>
      </c>
      <c r="D93" s="2">
        <v>2016</v>
      </c>
    </row>
    <row r="94" spans="1:4" ht="14.4">
      <c r="A94" s="1" t="s">
        <v>4</v>
      </c>
      <c r="B94" s="1" t="s">
        <v>18</v>
      </c>
      <c r="C94" s="2">
        <v>43.311199999999999</v>
      </c>
      <c r="D94" s="2">
        <v>2017</v>
      </c>
    </row>
    <row r="95" spans="1:4" ht="14.4">
      <c r="A95" s="1" t="s">
        <v>4</v>
      </c>
      <c r="B95" s="1" t="s">
        <v>18</v>
      </c>
      <c r="C95" s="2">
        <v>44.20073</v>
      </c>
      <c r="D95" s="2">
        <v>2021</v>
      </c>
    </row>
    <row r="96" spans="1:4" ht="14.4">
      <c r="A96" s="1" t="s">
        <v>4</v>
      </c>
      <c r="B96" s="1" t="s">
        <v>18</v>
      </c>
      <c r="C96" s="2">
        <v>58.017029999999998</v>
      </c>
      <c r="D96" s="2">
        <v>2015</v>
      </c>
    </row>
    <row r="97" spans="1:4" ht="14.4">
      <c r="A97" s="1" t="s">
        <v>4</v>
      </c>
      <c r="B97" s="1" t="s">
        <v>18</v>
      </c>
      <c r="C97" s="2">
        <v>41.467280000000002</v>
      </c>
      <c r="D97" s="2">
        <v>2020</v>
      </c>
    </row>
    <row r="98" spans="1:4" ht="14.4">
      <c r="A98" s="1" t="s">
        <v>4</v>
      </c>
      <c r="B98" s="1" t="s">
        <v>18</v>
      </c>
      <c r="C98" s="2">
        <v>64.509799999999998</v>
      </c>
      <c r="D98" s="2">
        <v>2019</v>
      </c>
    </row>
    <row r="99" spans="1:4" ht="14.4">
      <c r="A99" s="1" t="s">
        <v>4</v>
      </c>
      <c r="B99" s="1" t="s">
        <v>19</v>
      </c>
      <c r="C99" s="2">
        <v>2.7664089999999999</v>
      </c>
      <c r="D99" s="2">
        <v>2018</v>
      </c>
    </row>
    <row r="100" spans="1:4" ht="14.4">
      <c r="A100" s="1" t="s">
        <v>4</v>
      </c>
      <c r="B100" s="1" t="s">
        <v>19</v>
      </c>
      <c r="C100" s="2">
        <v>10.108409999999999</v>
      </c>
      <c r="D100" s="2">
        <v>2019</v>
      </c>
    </row>
    <row r="101" spans="1:4" ht="14.4">
      <c r="A101" s="1" t="s">
        <v>4</v>
      </c>
      <c r="B101" s="1" t="s">
        <v>19</v>
      </c>
      <c r="C101" s="2">
        <v>15.65649</v>
      </c>
      <c r="D101" s="2">
        <v>2022</v>
      </c>
    </row>
    <row r="102" spans="1:4" ht="14.4">
      <c r="A102" s="1" t="s">
        <v>4</v>
      </c>
      <c r="B102" s="1" t="s">
        <v>19</v>
      </c>
      <c r="C102" s="2">
        <v>10.116300000000001</v>
      </c>
      <c r="D102" s="2">
        <v>2021</v>
      </c>
    </row>
    <row r="103" spans="1:4" ht="14.4">
      <c r="A103" s="1" t="s">
        <v>4</v>
      </c>
      <c r="B103" s="1" t="s">
        <v>19</v>
      </c>
      <c r="C103" s="2">
        <v>4.6077050000000002</v>
      </c>
      <c r="D103" s="2">
        <v>2015</v>
      </c>
    </row>
    <row r="104" spans="1:4" ht="14.4">
      <c r="A104" s="1" t="s">
        <v>4</v>
      </c>
      <c r="B104" s="1" t="s">
        <v>19</v>
      </c>
      <c r="C104" s="2">
        <v>2.7668759999999999</v>
      </c>
      <c r="D104" s="2">
        <v>2016</v>
      </c>
    </row>
    <row r="105" spans="1:4" ht="14.4">
      <c r="A105" s="1" t="s">
        <v>4</v>
      </c>
      <c r="B105" s="1" t="s">
        <v>19</v>
      </c>
      <c r="C105" s="2">
        <v>9.1823049999999995</v>
      </c>
      <c r="D105" s="2">
        <v>2020</v>
      </c>
    </row>
    <row r="106" spans="1:4" ht="14.4">
      <c r="A106" s="1" t="s">
        <v>4</v>
      </c>
      <c r="B106" s="1" t="s">
        <v>19</v>
      </c>
      <c r="C106" s="2">
        <v>2.7605659999999999</v>
      </c>
      <c r="D106" s="2">
        <v>2017</v>
      </c>
    </row>
    <row r="107" spans="1:4" ht="14.4">
      <c r="A107" s="1" t="s">
        <v>4</v>
      </c>
      <c r="B107" s="1" t="s">
        <v>20</v>
      </c>
      <c r="C107" s="2">
        <v>103.1949</v>
      </c>
      <c r="D107" s="2">
        <v>2018</v>
      </c>
    </row>
    <row r="108" spans="1:4" ht="14.4">
      <c r="A108" s="1" t="s">
        <v>4</v>
      </c>
      <c r="B108" s="1" t="s">
        <v>20</v>
      </c>
      <c r="C108" s="2">
        <v>183.36179999999999</v>
      </c>
      <c r="D108" s="2">
        <v>2017</v>
      </c>
    </row>
    <row r="109" spans="1:4" ht="14.4">
      <c r="A109" s="1" t="s">
        <v>4</v>
      </c>
      <c r="B109" s="1" t="s">
        <v>20</v>
      </c>
      <c r="C109" s="2">
        <v>75.501459999999994</v>
      </c>
      <c r="D109" s="2">
        <v>2019</v>
      </c>
    </row>
    <row r="110" spans="1:4" ht="14.4">
      <c r="A110" s="1" t="s">
        <v>4</v>
      </c>
      <c r="B110" s="1" t="s">
        <v>20</v>
      </c>
      <c r="C110" s="2">
        <v>160.3212</v>
      </c>
      <c r="D110" s="2">
        <v>2015</v>
      </c>
    </row>
    <row r="111" spans="1:4" ht="14.4">
      <c r="A111" s="1" t="s">
        <v>4</v>
      </c>
      <c r="B111" s="1" t="s">
        <v>20</v>
      </c>
      <c r="C111" s="2">
        <v>81.069969999999998</v>
      </c>
      <c r="D111" s="2">
        <v>2020</v>
      </c>
    </row>
    <row r="112" spans="1:4" ht="14.4">
      <c r="A112" s="1" t="s">
        <v>4</v>
      </c>
      <c r="B112" s="1" t="s">
        <v>20</v>
      </c>
      <c r="C112" s="2">
        <v>126.3015</v>
      </c>
      <c r="D112" s="2">
        <v>2021</v>
      </c>
    </row>
    <row r="113" spans="1:4" ht="14.4">
      <c r="A113" s="1" t="s">
        <v>4</v>
      </c>
      <c r="B113" s="1" t="s">
        <v>20</v>
      </c>
      <c r="C113" s="2">
        <v>143.82400000000001</v>
      </c>
      <c r="D113" s="2">
        <v>2022</v>
      </c>
    </row>
    <row r="114" spans="1:4" ht="14.4">
      <c r="A114" s="1" t="s">
        <v>4</v>
      </c>
      <c r="B114" s="1" t="s">
        <v>20</v>
      </c>
      <c r="C114" s="2">
        <v>163.07310000000001</v>
      </c>
      <c r="D114" s="2">
        <v>2016</v>
      </c>
    </row>
    <row r="115" spans="1:4" ht="14.4">
      <c r="A115" s="1" t="s">
        <v>4</v>
      </c>
      <c r="B115" s="1" t="s">
        <v>21</v>
      </c>
      <c r="C115" s="2">
        <v>141.9648</v>
      </c>
      <c r="D115" s="2">
        <v>2020</v>
      </c>
    </row>
    <row r="116" spans="1:4" ht="14.4">
      <c r="A116" s="1" t="s">
        <v>4</v>
      </c>
      <c r="B116" s="1" t="s">
        <v>21</v>
      </c>
      <c r="C116" s="2">
        <v>219.1283</v>
      </c>
      <c r="D116" s="2">
        <v>2015</v>
      </c>
    </row>
    <row r="117" spans="1:4" ht="14.4">
      <c r="A117" s="1" t="s">
        <v>4</v>
      </c>
      <c r="B117" s="1" t="s">
        <v>21</v>
      </c>
      <c r="C117" s="2">
        <v>198.22739999999999</v>
      </c>
      <c r="D117" s="2">
        <v>2022</v>
      </c>
    </row>
    <row r="118" spans="1:4" ht="14.4">
      <c r="A118" s="1" t="s">
        <v>4</v>
      </c>
      <c r="B118" s="1" t="s">
        <v>21</v>
      </c>
      <c r="C118" s="2">
        <v>105.04179999999999</v>
      </c>
      <c r="D118" s="2">
        <v>2019</v>
      </c>
    </row>
    <row r="119" spans="1:4" ht="14.4">
      <c r="A119" s="1" t="s">
        <v>4</v>
      </c>
      <c r="B119" s="1" t="s">
        <v>21</v>
      </c>
      <c r="C119" s="2">
        <v>202.75190000000001</v>
      </c>
      <c r="D119" s="2">
        <v>2021</v>
      </c>
    </row>
    <row r="120" spans="1:4" ht="14.4">
      <c r="A120" s="1" t="s">
        <v>4</v>
      </c>
      <c r="B120" s="1" t="s">
        <v>21</v>
      </c>
      <c r="C120" s="2">
        <v>140.12569999999999</v>
      </c>
      <c r="D120" s="2">
        <v>2018</v>
      </c>
    </row>
    <row r="121" spans="1:4" ht="14.4">
      <c r="A121" s="1" t="s">
        <v>4</v>
      </c>
      <c r="B121" s="1" t="s">
        <v>21</v>
      </c>
      <c r="C121" s="2">
        <v>185.352</v>
      </c>
      <c r="D121" s="2">
        <v>2017</v>
      </c>
    </row>
    <row r="122" spans="1:4" ht="14.4">
      <c r="A122" s="1" t="s">
        <v>4</v>
      </c>
      <c r="B122" s="1" t="s">
        <v>21</v>
      </c>
      <c r="C122" s="2">
        <v>199.07169999999999</v>
      </c>
      <c r="D122" s="2">
        <v>2016</v>
      </c>
    </row>
    <row r="123" spans="1:4" ht="14.4">
      <c r="A123" s="1" t="s">
        <v>4</v>
      </c>
      <c r="B123" s="1" t="s">
        <v>22</v>
      </c>
      <c r="C123" s="2">
        <v>282.01310000000001</v>
      </c>
      <c r="D123" s="2">
        <v>2021</v>
      </c>
    </row>
    <row r="124" spans="1:4" ht="14.4">
      <c r="A124" s="1" t="s">
        <v>4</v>
      </c>
      <c r="B124" s="1" t="s">
        <v>22</v>
      </c>
      <c r="C124" s="2">
        <v>176.85429999999999</v>
      </c>
      <c r="D124" s="2">
        <v>2018</v>
      </c>
    </row>
    <row r="125" spans="1:4" ht="14.4">
      <c r="A125" s="1" t="s">
        <v>4</v>
      </c>
      <c r="B125" s="1" t="s">
        <v>22</v>
      </c>
      <c r="C125" s="2">
        <v>301.35759999999999</v>
      </c>
      <c r="D125" s="2">
        <v>2017</v>
      </c>
    </row>
    <row r="126" spans="1:4" ht="14.4">
      <c r="A126" s="1" t="s">
        <v>4</v>
      </c>
      <c r="B126" s="1" t="s">
        <v>22</v>
      </c>
      <c r="C126" s="2">
        <v>219.20599999999999</v>
      </c>
      <c r="D126" s="2">
        <v>2020</v>
      </c>
    </row>
    <row r="127" spans="1:4" ht="14.4">
      <c r="A127" s="1" t="s">
        <v>4</v>
      </c>
      <c r="B127" s="1" t="s">
        <v>22</v>
      </c>
      <c r="C127" s="2">
        <v>276.40179999999998</v>
      </c>
      <c r="D127" s="2">
        <v>2015</v>
      </c>
    </row>
    <row r="128" spans="1:4" ht="14.4">
      <c r="A128" s="1" t="s">
        <v>4</v>
      </c>
      <c r="B128" s="1" t="s">
        <v>22</v>
      </c>
      <c r="C128" s="2">
        <v>284.74119999999999</v>
      </c>
      <c r="D128" s="2">
        <v>2016</v>
      </c>
    </row>
    <row r="129" spans="1:4" ht="14.4">
      <c r="A129" s="1" t="s">
        <v>4</v>
      </c>
      <c r="B129" s="1" t="s">
        <v>22</v>
      </c>
      <c r="C129" s="2">
        <v>278.346</v>
      </c>
      <c r="D129" s="2">
        <v>2022</v>
      </c>
    </row>
    <row r="130" spans="1:4" ht="14.4">
      <c r="A130" s="1" t="s">
        <v>4</v>
      </c>
      <c r="B130" s="1" t="s">
        <v>22</v>
      </c>
      <c r="C130" s="2">
        <v>220.17310000000001</v>
      </c>
      <c r="D130" s="2">
        <v>2019</v>
      </c>
    </row>
    <row r="131" spans="1:4" ht="14.4">
      <c r="A131" s="1" t="s">
        <v>4</v>
      </c>
      <c r="B131" s="1" t="s">
        <v>23</v>
      </c>
      <c r="C131" s="2">
        <v>479408.3</v>
      </c>
      <c r="D131" s="2">
        <v>2018</v>
      </c>
    </row>
    <row r="132" spans="1:4" ht="14.4">
      <c r="A132" s="1" t="s">
        <v>4</v>
      </c>
      <c r="B132" s="1" t="s">
        <v>23</v>
      </c>
      <c r="C132" s="2">
        <v>474642.1</v>
      </c>
      <c r="D132" s="2">
        <v>2019</v>
      </c>
    </row>
    <row r="133" spans="1:4" ht="14.4">
      <c r="A133" s="1" t="s">
        <v>4</v>
      </c>
      <c r="B133" s="1" t="s">
        <v>23</v>
      </c>
      <c r="C133" s="2">
        <v>473477.2</v>
      </c>
      <c r="D133" s="2">
        <v>2016</v>
      </c>
    </row>
    <row r="134" spans="1:4" ht="14.4">
      <c r="A134" s="1" t="s">
        <v>4</v>
      </c>
      <c r="B134" s="1" t="s">
        <v>23</v>
      </c>
      <c r="C134" s="2">
        <v>472387.2</v>
      </c>
      <c r="D134" s="2">
        <v>2015</v>
      </c>
    </row>
    <row r="135" spans="1:4" ht="14.4">
      <c r="A135" s="1" t="s">
        <v>4</v>
      </c>
      <c r="B135" s="1" t="s">
        <v>23</v>
      </c>
      <c r="C135" s="2">
        <v>459779.7</v>
      </c>
      <c r="D135" s="2">
        <v>2021</v>
      </c>
    </row>
    <row r="136" spans="1:4" ht="14.4">
      <c r="A136" s="1" t="s">
        <v>4</v>
      </c>
      <c r="B136" s="1" t="s">
        <v>23</v>
      </c>
      <c r="C136" s="2">
        <v>475701.5</v>
      </c>
      <c r="D136" s="2">
        <v>2017</v>
      </c>
    </row>
    <row r="137" spans="1:4" ht="14.4">
      <c r="A137" s="1" t="s">
        <v>4</v>
      </c>
      <c r="B137" s="1" t="s">
        <v>23</v>
      </c>
      <c r="C137" s="2">
        <v>465613.3</v>
      </c>
      <c r="D137" s="2">
        <v>2020</v>
      </c>
    </row>
    <row r="138" spans="1:4" ht="14.4">
      <c r="A138" s="1" t="s">
        <v>4</v>
      </c>
      <c r="B138" s="1" t="s">
        <v>23</v>
      </c>
      <c r="C138" s="2">
        <v>459838.3</v>
      </c>
      <c r="D138" s="2">
        <v>2022</v>
      </c>
    </row>
    <row r="139" spans="1:4" ht="14.4">
      <c r="A139" s="1" t="s">
        <v>4</v>
      </c>
      <c r="B139" s="1" t="s">
        <v>24</v>
      </c>
      <c r="C139" s="2">
        <v>5126.9070000000002</v>
      </c>
      <c r="D139" s="2">
        <v>2020</v>
      </c>
    </row>
    <row r="140" spans="1:4" ht="14.4">
      <c r="A140" s="1" t="s">
        <v>4</v>
      </c>
      <c r="B140" s="1" t="s">
        <v>24</v>
      </c>
      <c r="C140" s="2">
        <v>4281.4049999999997</v>
      </c>
      <c r="D140" s="2">
        <v>2019</v>
      </c>
    </row>
    <row r="141" spans="1:4" ht="14.4">
      <c r="A141" s="1" t="s">
        <v>4</v>
      </c>
      <c r="B141" s="1" t="s">
        <v>24</v>
      </c>
      <c r="C141" s="2">
        <v>3886.9749999999999</v>
      </c>
      <c r="D141" s="2">
        <v>2015</v>
      </c>
    </row>
    <row r="142" spans="1:4" ht="14.4">
      <c r="A142" s="1" t="s">
        <v>4</v>
      </c>
      <c r="B142" s="1" t="s">
        <v>24</v>
      </c>
      <c r="C142" s="2">
        <v>5769.9570000000003</v>
      </c>
      <c r="D142" s="2">
        <v>2021</v>
      </c>
    </row>
    <row r="143" spans="1:4" ht="14.4">
      <c r="A143" s="1" t="s">
        <v>4</v>
      </c>
      <c r="B143" s="1" t="s">
        <v>24</v>
      </c>
      <c r="C143" s="2">
        <v>3183.942</v>
      </c>
      <c r="D143" s="2">
        <v>2016</v>
      </c>
    </row>
    <row r="144" spans="1:4" ht="14.4">
      <c r="A144" s="1" t="s">
        <v>4</v>
      </c>
      <c r="B144" s="1" t="s">
        <v>24</v>
      </c>
      <c r="C144" s="2">
        <v>2990.223</v>
      </c>
      <c r="D144" s="2">
        <v>2018</v>
      </c>
    </row>
    <row r="145" spans="1:4" ht="14.4">
      <c r="A145" s="1" t="s">
        <v>4</v>
      </c>
      <c r="B145" s="1" t="s">
        <v>24</v>
      </c>
      <c r="C145" s="2">
        <v>5373.06</v>
      </c>
      <c r="D145" s="2">
        <v>2022</v>
      </c>
    </row>
    <row r="146" spans="1:4" ht="14.4">
      <c r="A146" s="1" t="s">
        <v>4</v>
      </c>
      <c r="B146" s="1" t="s">
        <v>24</v>
      </c>
      <c r="C146" s="2">
        <v>2729.3139999999999</v>
      </c>
      <c r="D146" s="2">
        <v>2017</v>
      </c>
    </row>
    <row r="147" spans="1:4" ht="14.4">
      <c r="A147" s="1" t="s">
        <v>4</v>
      </c>
      <c r="B147" s="1" t="s">
        <v>25</v>
      </c>
      <c r="C147" s="2">
        <v>2749.5039999999999</v>
      </c>
      <c r="D147" s="2">
        <v>2017</v>
      </c>
    </row>
    <row r="148" spans="1:4" ht="14.4">
      <c r="A148" s="1" t="s">
        <v>4</v>
      </c>
      <c r="B148" s="1" t="s">
        <v>25</v>
      </c>
      <c r="C148" s="2">
        <v>2827.5309999999999</v>
      </c>
      <c r="D148" s="2">
        <v>2016</v>
      </c>
    </row>
    <row r="149" spans="1:4" ht="14.4">
      <c r="A149" s="1" t="s">
        <v>4</v>
      </c>
      <c r="B149" s="1" t="s">
        <v>25</v>
      </c>
      <c r="C149" s="2">
        <v>1747.8330000000001</v>
      </c>
      <c r="D149" s="2">
        <v>2022</v>
      </c>
    </row>
    <row r="150" spans="1:4" ht="14.4">
      <c r="A150" s="1" t="s">
        <v>4</v>
      </c>
      <c r="B150" s="1" t="s">
        <v>25</v>
      </c>
      <c r="C150" s="2">
        <v>1870.924</v>
      </c>
      <c r="D150" s="2">
        <v>2021</v>
      </c>
    </row>
    <row r="151" spans="1:4" ht="14.4">
      <c r="A151" s="1" t="s">
        <v>4</v>
      </c>
      <c r="B151" s="1" t="s">
        <v>25</v>
      </c>
      <c r="C151" s="2">
        <v>2212.924</v>
      </c>
      <c r="D151" s="2">
        <v>2018</v>
      </c>
    </row>
    <row r="152" spans="1:4" ht="14.4">
      <c r="A152" s="1" t="s">
        <v>4</v>
      </c>
      <c r="B152" s="1" t="s">
        <v>25</v>
      </c>
      <c r="C152" s="2">
        <v>2034.68</v>
      </c>
      <c r="D152" s="2">
        <v>2019</v>
      </c>
    </row>
    <row r="153" spans="1:4" ht="14.4">
      <c r="A153" s="1" t="s">
        <v>4</v>
      </c>
      <c r="B153" s="1" t="s">
        <v>25</v>
      </c>
      <c r="C153" s="2">
        <v>2528.6060000000002</v>
      </c>
      <c r="D153" s="2">
        <v>2015</v>
      </c>
    </row>
    <row r="154" spans="1:4" ht="14.4">
      <c r="A154" s="1" t="s">
        <v>4</v>
      </c>
      <c r="B154" s="1" t="s">
        <v>25</v>
      </c>
      <c r="C154" s="2">
        <v>2039.9880000000001</v>
      </c>
      <c r="D154" s="2">
        <v>2020</v>
      </c>
    </row>
    <row r="155" spans="1:4" ht="14.4">
      <c r="A155" s="1" t="s">
        <v>4</v>
      </c>
      <c r="B155" s="1" t="s">
        <v>26</v>
      </c>
      <c r="C155" s="2">
        <v>1087.328</v>
      </c>
      <c r="D155" s="2">
        <v>2020</v>
      </c>
    </row>
    <row r="156" spans="1:4" ht="14.4">
      <c r="A156" s="1" t="s">
        <v>4</v>
      </c>
      <c r="B156" s="1" t="s">
        <v>26</v>
      </c>
      <c r="C156" s="2">
        <v>1034.7829999999999</v>
      </c>
      <c r="D156" s="2">
        <v>2018</v>
      </c>
    </row>
    <row r="157" spans="1:4" ht="14.4">
      <c r="A157" s="1" t="s">
        <v>4</v>
      </c>
      <c r="B157" s="1" t="s">
        <v>26</v>
      </c>
      <c r="C157" s="2">
        <v>1069.848</v>
      </c>
      <c r="D157" s="2">
        <v>2022</v>
      </c>
    </row>
    <row r="158" spans="1:4" ht="14.4">
      <c r="A158" s="1" t="s">
        <v>4</v>
      </c>
      <c r="B158" s="1" t="s">
        <v>26</v>
      </c>
      <c r="C158" s="2">
        <v>1076.259</v>
      </c>
      <c r="D158" s="2">
        <v>2016</v>
      </c>
    </row>
    <row r="159" spans="1:4" ht="14.4">
      <c r="A159" s="1" t="s">
        <v>4</v>
      </c>
      <c r="B159" s="1" t="s">
        <v>26</v>
      </c>
      <c r="C159" s="2">
        <v>1073.4849999999999</v>
      </c>
      <c r="D159" s="2">
        <v>2019</v>
      </c>
    </row>
    <row r="160" spans="1:4" ht="14.4">
      <c r="A160" s="1" t="s">
        <v>4</v>
      </c>
      <c r="B160" s="1" t="s">
        <v>26</v>
      </c>
      <c r="C160" s="2">
        <v>1105.7829999999999</v>
      </c>
      <c r="D160" s="2">
        <v>2021</v>
      </c>
    </row>
    <row r="161" spans="1:4" ht="14.4">
      <c r="A161" s="1" t="s">
        <v>4</v>
      </c>
      <c r="B161" s="1" t="s">
        <v>26</v>
      </c>
      <c r="C161" s="2">
        <v>1082.701</v>
      </c>
      <c r="D161" s="2">
        <v>2015</v>
      </c>
    </row>
    <row r="162" spans="1:4" ht="14.4">
      <c r="A162" s="1" t="s">
        <v>4</v>
      </c>
      <c r="B162" s="1" t="s">
        <v>26</v>
      </c>
      <c r="C162" s="2">
        <v>985.00909999999999</v>
      </c>
      <c r="D162" s="2">
        <v>2017</v>
      </c>
    </row>
    <row r="163" spans="1:4" ht="14.4">
      <c r="A163" s="1" t="s">
        <v>4</v>
      </c>
      <c r="B163" s="1" t="s">
        <v>27</v>
      </c>
      <c r="C163" s="2">
        <v>41.279440000000001</v>
      </c>
      <c r="D163" s="2">
        <v>2018</v>
      </c>
    </row>
    <row r="164" spans="1:4" ht="14.4">
      <c r="A164" s="1" t="s">
        <v>4</v>
      </c>
      <c r="B164" s="1" t="s">
        <v>27</v>
      </c>
      <c r="C164" s="2">
        <v>20.18413</v>
      </c>
      <c r="D164" s="2">
        <v>2015</v>
      </c>
    </row>
    <row r="165" spans="1:4" ht="14.4">
      <c r="A165" s="1" t="s">
        <v>4</v>
      </c>
      <c r="B165" s="1" t="s">
        <v>27</v>
      </c>
      <c r="C165" s="2">
        <v>23.846419999999998</v>
      </c>
      <c r="D165" s="2">
        <v>2016</v>
      </c>
    </row>
    <row r="166" spans="1:4" ht="14.4">
      <c r="A166" s="1" t="s">
        <v>4</v>
      </c>
      <c r="B166" s="1" t="s">
        <v>27</v>
      </c>
      <c r="C166" s="2">
        <v>43.086910000000003</v>
      </c>
      <c r="D166" s="2">
        <v>2021</v>
      </c>
    </row>
    <row r="167" spans="1:4" ht="14.4">
      <c r="A167" s="1" t="s">
        <v>4</v>
      </c>
      <c r="B167" s="1" t="s">
        <v>27</v>
      </c>
      <c r="C167" s="2">
        <v>49.49559</v>
      </c>
      <c r="D167" s="2">
        <v>2020</v>
      </c>
    </row>
    <row r="168" spans="1:4" ht="14.4">
      <c r="A168" s="1" t="s">
        <v>4</v>
      </c>
      <c r="B168" s="1" t="s">
        <v>27</v>
      </c>
      <c r="C168" s="2">
        <v>45.840269999999997</v>
      </c>
      <c r="D168" s="2">
        <v>2022</v>
      </c>
    </row>
    <row r="169" spans="1:4" ht="14.4">
      <c r="A169" s="1" t="s">
        <v>4</v>
      </c>
      <c r="B169" s="1" t="s">
        <v>27</v>
      </c>
      <c r="C169" s="2">
        <v>29.342980000000001</v>
      </c>
      <c r="D169" s="2">
        <v>2019</v>
      </c>
    </row>
    <row r="170" spans="1:4" ht="14.4">
      <c r="A170" s="1" t="s">
        <v>4</v>
      </c>
      <c r="B170" s="1" t="s">
        <v>27</v>
      </c>
      <c r="C170" s="2">
        <v>14.67267</v>
      </c>
      <c r="D170" s="2">
        <v>2017</v>
      </c>
    </row>
    <row r="171" spans="1:4" ht="14.4">
      <c r="A171" s="1" t="s">
        <v>4</v>
      </c>
      <c r="B171" s="1" t="s">
        <v>28</v>
      </c>
      <c r="C171" s="2">
        <v>26.708580000000001</v>
      </c>
      <c r="D171" s="2">
        <v>2016</v>
      </c>
    </row>
    <row r="172" spans="1:4" ht="14.4">
      <c r="A172" s="1" t="s">
        <v>4</v>
      </c>
      <c r="B172" s="1" t="s">
        <v>28</v>
      </c>
      <c r="C172" s="2">
        <v>24.893889999999999</v>
      </c>
      <c r="D172" s="2">
        <v>2019</v>
      </c>
    </row>
    <row r="173" spans="1:4" ht="14.4">
      <c r="A173" s="1" t="s">
        <v>4</v>
      </c>
      <c r="B173" s="1" t="s">
        <v>28</v>
      </c>
      <c r="C173" s="2">
        <v>38.719790000000003</v>
      </c>
      <c r="D173" s="2">
        <v>2018</v>
      </c>
    </row>
    <row r="174" spans="1:4" ht="14.4">
      <c r="A174" s="1" t="s">
        <v>4</v>
      </c>
      <c r="B174" s="1" t="s">
        <v>28</v>
      </c>
      <c r="C174" s="2">
        <v>7.3711779999999996</v>
      </c>
      <c r="D174" s="2">
        <v>2022</v>
      </c>
    </row>
    <row r="175" spans="1:4" ht="14.4">
      <c r="A175" s="1" t="s">
        <v>4</v>
      </c>
      <c r="B175" s="1" t="s">
        <v>28</v>
      </c>
      <c r="C175" s="2">
        <v>66.326740000000001</v>
      </c>
      <c r="D175" s="2">
        <v>2017</v>
      </c>
    </row>
    <row r="176" spans="1:4" ht="14.4">
      <c r="A176" s="1" t="s">
        <v>4</v>
      </c>
      <c r="B176" s="1" t="s">
        <v>28</v>
      </c>
      <c r="C176" s="2">
        <v>12.90193</v>
      </c>
      <c r="D176" s="2">
        <v>2020</v>
      </c>
    </row>
    <row r="177" spans="1:4" ht="14.4">
      <c r="A177" s="1" t="s">
        <v>4</v>
      </c>
      <c r="B177" s="1" t="s">
        <v>28</v>
      </c>
      <c r="C177" s="2">
        <v>6.4552040000000002</v>
      </c>
      <c r="D177" s="2">
        <v>2021</v>
      </c>
    </row>
    <row r="178" spans="1:4" ht="14.4">
      <c r="A178" s="1" t="s">
        <v>4</v>
      </c>
      <c r="B178" s="1" t="s">
        <v>28</v>
      </c>
      <c r="C178" s="2">
        <v>3.6789160000000001</v>
      </c>
      <c r="D178" s="2">
        <v>2015</v>
      </c>
    </row>
    <row r="179" spans="1:4" ht="14.4">
      <c r="A179" s="1" t="s">
        <v>4</v>
      </c>
      <c r="B179" s="1" t="s">
        <v>29</v>
      </c>
      <c r="C179" s="2">
        <v>1203.5930000000001</v>
      </c>
      <c r="D179" s="2">
        <v>2019</v>
      </c>
    </row>
    <row r="180" spans="1:4" ht="14.4">
      <c r="A180" s="1" t="s">
        <v>4</v>
      </c>
      <c r="B180" s="1" t="s">
        <v>29</v>
      </c>
      <c r="C180" s="2">
        <v>1685.415</v>
      </c>
      <c r="D180" s="2">
        <v>2020</v>
      </c>
    </row>
    <row r="181" spans="1:4" ht="14.4">
      <c r="A181" s="1" t="s">
        <v>4</v>
      </c>
      <c r="B181" s="1" t="s">
        <v>29</v>
      </c>
      <c r="C181" s="2">
        <v>3687.74</v>
      </c>
      <c r="D181" s="2">
        <v>2021</v>
      </c>
    </row>
    <row r="182" spans="1:4" ht="14.4">
      <c r="A182" s="1" t="s">
        <v>4</v>
      </c>
      <c r="B182" s="1" t="s">
        <v>29</v>
      </c>
      <c r="C182" s="2">
        <v>914.71709999999996</v>
      </c>
      <c r="D182" s="2">
        <v>2018</v>
      </c>
    </row>
    <row r="183" spans="1:4" ht="14.4">
      <c r="A183" s="1" t="s">
        <v>4</v>
      </c>
      <c r="B183" s="1" t="s">
        <v>29</v>
      </c>
      <c r="C183" s="2">
        <v>2017.364</v>
      </c>
      <c r="D183" s="2">
        <v>2017</v>
      </c>
    </row>
    <row r="184" spans="1:4" ht="14.4">
      <c r="A184" s="1" t="s">
        <v>4</v>
      </c>
      <c r="B184" s="1" t="s">
        <v>29</v>
      </c>
      <c r="C184" s="2">
        <v>2477.5889999999999</v>
      </c>
      <c r="D184" s="2">
        <v>2015</v>
      </c>
    </row>
    <row r="185" spans="1:4" ht="14.4">
      <c r="A185" s="1" t="s">
        <v>4</v>
      </c>
      <c r="B185" s="1" t="s">
        <v>29</v>
      </c>
      <c r="C185" s="2">
        <v>3376.0459999999998</v>
      </c>
      <c r="D185" s="2">
        <v>2022</v>
      </c>
    </row>
    <row r="186" spans="1:4" ht="14.4">
      <c r="A186" s="1" t="s">
        <v>4</v>
      </c>
      <c r="B186" s="1" t="s">
        <v>29</v>
      </c>
      <c r="C186" s="2">
        <v>2465.5360000000001</v>
      </c>
      <c r="D186" s="2">
        <v>2016</v>
      </c>
    </row>
    <row r="187" spans="1:4" ht="14.4">
      <c r="A187" s="1" t="s">
        <v>30</v>
      </c>
      <c r="B187" s="1" t="s">
        <v>5</v>
      </c>
      <c r="C187" s="2">
        <v>51.180059999999997</v>
      </c>
      <c r="D187" s="2">
        <v>2019</v>
      </c>
    </row>
    <row r="188" spans="1:4" ht="14.4">
      <c r="A188" s="1" t="s">
        <v>30</v>
      </c>
      <c r="B188" s="1" t="s">
        <v>5</v>
      </c>
      <c r="C188" s="2">
        <v>33.477200000000003</v>
      </c>
      <c r="D188" s="2">
        <v>2018</v>
      </c>
    </row>
    <row r="189" spans="1:4" ht="14.4">
      <c r="A189" s="1" t="s">
        <v>30</v>
      </c>
      <c r="B189" s="1" t="s">
        <v>5</v>
      </c>
      <c r="C189" s="2">
        <v>24.177129999999998</v>
      </c>
      <c r="D189" s="2">
        <v>2016</v>
      </c>
    </row>
    <row r="190" spans="1:4" ht="14.4">
      <c r="A190" s="1" t="s">
        <v>30</v>
      </c>
      <c r="B190" s="1" t="s">
        <v>5</v>
      </c>
      <c r="C190" s="2">
        <v>27.919450000000001</v>
      </c>
      <c r="D190" s="2">
        <v>2021</v>
      </c>
    </row>
    <row r="191" spans="1:4" ht="14.4">
      <c r="A191" s="1" t="s">
        <v>30</v>
      </c>
      <c r="B191" s="1" t="s">
        <v>5</v>
      </c>
      <c r="C191" s="2">
        <v>32.553379999999997</v>
      </c>
      <c r="D191" s="2">
        <v>2022</v>
      </c>
    </row>
    <row r="192" spans="1:4" ht="14.4">
      <c r="A192" s="1" t="s">
        <v>30</v>
      </c>
      <c r="B192" s="1" t="s">
        <v>5</v>
      </c>
      <c r="C192" s="2">
        <v>40.924660000000003</v>
      </c>
      <c r="D192" s="2">
        <v>2015</v>
      </c>
    </row>
    <row r="193" spans="1:4" ht="14.4">
      <c r="A193" s="1" t="s">
        <v>30</v>
      </c>
      <c r="B193" s="1" t="s">
        <v>5</v>
      </c>
      <c r="C193" s="2">
        <v>28.853100000000001</v>
      </c>
      <c r="D193" s="2">
        <v>2020</v>
      </c>
    </row>
    <row r="194" spans="1:4" ht="14.4">
      <c r="A194" s="1" t="s">
        <v>30</v>
      </c>
      <c r="B194" s="1" t="s">
        <v>5</v>
      </c>
      <c r="C194" s="2">
        <v>31.613880000000002</v>
      </c>
      <c r="D194" s="2">
        <v>2017</v>
      </c>
    </row>
    <row r="195" spans="1:4" ht="14.4">
      <c r="A195" s="1" t="s">
        <v>30</v>
      </c>
      <c r="B195" s="1" t="s">
        <v>6</v>
      </c>
      <c r="C195" s="2">
        <v>46207.27</v>
      </c>
      <c r="D195" s="2">
        <v>2020</v>
      </c>
    </row>
    <row r="196" spans="1:4" ht="14.4">
      <c r="A196" s="1" t="s">
        <v>30</v>
      </c>
      <c r="B196" s="1" t="s">
        <v>6</v>
      </c>
      <c r="C196" s="2">
        <v>42639.79</v>
      </c>
      <c r="D196" s="2">
        <v>2019</v>
      </c>
    </row>
    <row r="197" spans="1:4" ht="14.4">
      <c r="A197" s="1" t="s">
        <v>30</v>
      </c>
      <c r="B197" s="1" t="s">
        <v>6</v>
      </c>
      <c r="C197" s="2">
        <v>42051.28</v>
      </c>
      <c r="D197" s="2">
        <v>2017</v>
      </c>
    </row>
    <row r="198" spans="1:4" ht="14.4">
      <c r="A198" s="1" t="s">
        <v>30</v>
      </c>
      <c r="B198" s="1" t="s">
        <v>6</v>
      </c>
      <c r="C198" s="2">
        <v>44957.99</v>
      </c>
      <c r="D198" s="2">
        <v>2016</v>
      </c>
    </row>
    <row r="199" spans="1:4" ht="14.4">
      <c r="A199" s="1" t="s">
        <v>30</v>
      </c>
      <c r="B199" s="1" t="s">
        <v>6</v>
      </c>
      <c r="C199" s="2">
        <v>47346.95</v>
      </c>
      <c r="D199" s="2">
        <v>2021</v>
      </c>
    </row>
    <row r="200" spans="1:4" ht="14.4">
      <c r="A200" s="1" t="s">
        <v>30</v>
      </c>
      <c r="B200" s="1" t="s">
        <v>6</v>
      </c>
      <c r="C200" s="2">
        <v>46129.82</v>
      </c>
      <c r="D200" s="2">
        <v>2022</v>
      </c>
    </row>
    <row r="201" spans="1:4" ht="14.4">
      <c r="A201" s="1" t="s">
        <v>30</v>
      </c>
      <c r="B201" s="1" t="s">
        <v>6</v>
      </c>
      <c r="C201" s="2">
        <v>45010.18</v>
      </c>
      <c r="D201" s="2">
        <v>2015</v>
      </c>
    </row>
    <row r="202" spans="1:4" ht="14.4">
      <c r="A202" s="1" t="s">
        <v>30</v>
      </c>
      <c r="B202" s="1" t="s">
        <v>6</v>
      </c>
      <c r="C202" s="2">
        <v>39716.800000000003</v>
      </c>
      <c r="D202" s="2">
        <v>2018</v>
      </c>
    </row>
    <row r="203" spans="1:4" ht="14.4">
      <c r="A203" s="1" t="s">
        <v>30</v>
      </c>
      <c r="B203" s="1" t="s">
        <v>7</v>
      </c>
      <c r="C203" s="2">
        <v>2.790152</v>
      </c>
      <c r="D203" s="2">
        <v>2020</v>
      </c>
    </row>
    <row r="204" spans="1:4" ht="14.4">
      <c r="A204" s="1" t="s">
        <v>30</v>
      </c>
      <c r="B204" s="1" t="s">
        <v>8</v>
      </c>
      <c r="C204" s="2">
        <v>0.93083300000000002</v>
      </c>
      <c r="D204" s="2">
        <v>2022</v>
      </c>
    </row>
    <row r="205" spans="1:4" ht="14.4">
      <c r="A205" s="1" t="s">
        <v>30</v>
      </c>
      <c r="B205" s="1" t="s">
        <v>10</v>
      </c>
      <c r="C205" s="2">
        <v>404.41370000000001</v>
      </c>
      <c r="D205" s="2">
        <v>2015</v>
      </c>
    </row>
    <row r="206" spans="1:4" ht="14.4">
      <c r="A206" s="1" t="s">
        <v>30</v>
      </c>
      <c r="B206" s="1" t="s">
        <v>10</v>
      </c>
      <c r="C206" s="2">
        <v>320.55029999999999</v>
      </c>
      <c r="D206" s="2">
        <v>2020</v>
      </c>
    </row>
    <row r="207" spans="1:4" ht="14.4">
      <c r="A207" s="1" t="s">
        <v>30</v>
      </c>
      <c r="B207" s="1" t="s">
        <v>10</v>
      </c>
      <c r="C207" s="2">
        <v>336.38549999999998</v>
      </c>
      <c r="D207" s="2">
        <v>2022</v>
      </c>
    </row>
    <row r="208" spans="1:4" ht="14.4">
      <c r="A208" s="1" t="s">
        <v>30</v>
      </c>
      <c r="B208" s="1" t="s">
        <v>10</v>
      </c>
      <c r="C208" s="2">
        <v>368.06270000000001</v>
      </c>
      <c r="D208" s="2">
        <v>2017</v>
      </c>
    </row>
    <row r="209" spans="1:4" ht="14.4">
      <c r="A209" s="1" t="s">
        <v>30</v>
      </c>
      <c r="B209" s="1" t="s">
        <v>10</v>
      </c>
      <c r="C209" s="2">
        <v>337.351</v>
      </c>
      <c r="D209" s="2">
        <v>2018</v>
      </c>
    </row>
    <row r="210" spans="1:4" ht="14.4">
      <c r="A210" s="1" t="s">
        <v>30</v>
      </c>
      <c r="B210" s="1" t="s">
        <v>10</v>
      </c>
      <c r="C210" s="2">
        <v>307.52050000000003</v>
      </c>
      <c r="D210" s="2">
        <v>2021</v>
      </c>
    </row>
    <row r="211" spans="1:4" ht="14.4">
      <c r="A211" s="1" t="s">
        <v>30</v>
      </c>
      <c r="B211" s="1" t="s">
        <v>10</v>
      </c>
      <c r="C211" s="2">
        <v>417.44420000000002</v>
      </c>
      <c r="D211" s="2">
        <v>2016</v>
      </c>
    </row>
    <row r="212" spans="1:4" ht="14.4">
      <c r="A212" s="1" t="s">
        <v>30</v>
      </c>
      <c r="B212" s="1" t="s">
        <v>10</v>
      </c>
      <c r="C212" s="2">
        <v>312.1814</v>
      </c>
      <c r="D212" s="2">
        <v>2019</v>
      </c>
    </row>
    <row r="213" spans="1:4" ht="14.4">
      <c r="A213" s="1" t="s">
        <v>30</v>
      </c>
      <c r="B213" s="1" t="s">
        <v>11</v>
      </c>
      <c r="C213" s="2">
        <v>4153.2939999999999</v>
      </c>
      <c r="D213" s="2">
        <v>2019</v>
      </c>
    </row>
    <row r="214" spans="1:4" ht="14.4">
      <c r="A214" s="1" t="s">
        <v>30</v>
      </c>
      <c r="B214" s="1" t="s">
        <v>11</v>
      </c>
      <c r="C214" s="2">
        <v>3810.0459999999998</v>
      </c>
      <c r="D214" s="2">
        <v>2018</v>
      </c>
    </row>
    <row r="215" spans="1:4" ht="14.4">
      <c r="A215" s="1" t="s">
        <v>30</v>
      </c>
      <c r="B215" s="1" t="s">
        <v>11</v>
      </c>
      <c r="C215" s="2">
        <v>3996.502</v>
      </c>
      <c r="D215" s="2">
        <v>2015</v>
      </c>
    </row>
    <row r="216" spans="1:4" ht="14.4">
      <c r="A216" s="1" t="s">
        <v>30</v>
      </c>
      <c r="B216" s="1" t="s">
        <v>11</v>
      </c>
      <c r="C216" s="2">
        <v>5062.22</v>
      </c>
      <c r="D216" s="2">
        <v>2020</v>
      </c>
    </row>
    <row r="217" spans="1:4" ht="14.4">
      <c r="A217" s="1" t="s">
        <v>30</v>
      </c>
      <c r="B217" s="1" t="s">
        <v>11</v>
      </c>
      <c r="C217" s="2">
        <v>4047.4670000000001</v>
      </c>
      <c r="D217" s="2">
        <v>2017</v>
      </c>
    </row>
    <row r="218" spans="1:4" ht="14.4">
      <c r="A218" s="1" t="s">
        <v>30</v>
      </c>
      <c r="B218" s="1" t="s">
        <v>11</v>
      </c>
      <c r="C218" s="2">
        <v>4842.32</v>
      </c>
      <c r="D218" s="2">
        <v>2022</v>
      </c>
    </row>
    <row r="219" spans="1:4" ht="14.4">
      <c r="A219" s="1" t="s">
        <v>30</v>
      </c>
      <c r="B219" s="1" t="s">
        <v>11</v>
      </c>
      <c r="C219" s="2">
        <v>4057.174</v>
      </c>
      <c r="D219" s="2">
        <v>2016</v>
      </c>
    </row>
    <row r="220" spans="1:4" ht="14.4">
      <c r="A220" s="1" t="s">
        <v>30</v>
      </c>
      <c r="B220" s="1" t="s">
        <v>11</v>
      </c>
      <c r="C220" s="2">
        <v>5047.84</v>
      </c>
      <c r="D220" s="2">
        <v>2021</v>
      </c>
    </row>
    <row r="221" spans="1:4" ht="14.4">
      <c r="A221" s="1" t="s">
        <v>30</v>
      </c>
      <c r="B221" s="1" t="s">
        <v>12</v>
      </c>
      <c r="C221" s="2">
        <v>2418.6260000000002</v>
      </c>
      <c r="D221" s="2">
        <v>2015</v>
      </c>
    </row>
    <row r="222" spans="1:4" ht="14.4">
      <c r="A222" s="1" t="s">
        <v>30</v>
      </c>
      <c r="B222" s="1" t="s">
        <v>12</v>
      </c>
      <c r="C222" s="2">
        <v>2250.7600000000002</v>
      </c>
      <c r="D222" s="2">
        <v>2017</v>
      </c>
    </row>
    <row r="223" spans="1:4" ht="14.4">
      <c r="A223" s="1" t="s">
        <v>30</v>
      </c>
      <c r="B223" s="1" t="s">
        <v>12</v>
      </c>
      <c r="C223" s="2">
        <v>2275.8939999999998</v>
      </c>
      <c r="D223" s="2">
        <v>2021</v>
      </c>
    </row>
    <row r="224" spans="1:4" ht="14.4">
      <c r="A224" s="1" t="s">
        <v>30</v>
      </c>
      <c r="B224" s="1" t="s">
        <v>12</v>
      </c>
      <c r="C224" s="2">
        <v>2305.683</v>
      </c>
      <c r="D224" s="2">
        <v>2016</v>
      </c>
    </row>
    <row r="225" spans="1:4" ht="14.4">
      <c r="A225" s="1" t="s">
        <v>30</v>
      </c>
      <c r="B225" s="1" t="s">
        <v>12</v>
      </c>
      <c r="C225" s="2">
        <v>2588.2930000000001</v>
      </c>
      <c r="D225" s="2">
        <v>2019</v>
      </c>
    </row>
    <row r="226" spans="1:4" ht="14.4">
      <c r="A226" s="1" t="s">
        <v>30</v>
      </c>
      <c r="B226" s="1" t="s">
        <v>12</v>
      </c>
      <c r="C226" s="2">
        <v>2282.13</v>
      </c>
      <c r="D226" s="2">
        <v>2022</v>
      </c>
    </row>
    <row r="227" spans="1:4" ht="14.4">
      <c r="A227" s="1" t="s">
        <v>30</v>
      </c>
      <c r="B227" s="1" t="s">
        <v>12</v>
      </c>
      <c r="C227" s="2">
        <v>2709.7689999999998</v>
      </c>
      <c r="D227" s="2">
        <v>2018</v>
      </c>
    </row>
    <row r="228" spans="1:4" ht="14.4">
      <c r="A228" s="1" t="s">
        <v>30</v>
      </c>
      <c r="B228" s="1" t="s">
        <v>12</v>
      </c>
      <c r="C228" s="2">
        <v>2313.33</v>
      </c>
      <c r="D228" s="2">
        <v>2020</v>
      </c>
    </row>
    <row r="229" spans="1:4" ht="14.4">
      <c r="A229" s="1" t="s">
        <v>30</v>
      </c>
      <c r="B229" s="1" t="s">
        <v>13</v>
      </c>
      <c r="C229" s="2">
        <v>3346.1570000000002</v>
      </c>
      <c r="D229" s="2">
        <v>2021</v>
      </c>
    </row>
    <row r="230" spans="1:4" ht="14.4">
      <c r="A230" s="1" t="s">
        <v>30</v>
      </c>
      <c r="B230" s="1" t="s">
        <v>13</v>
      </c>
      <c r="C230" s="2">
        <v>4002.9520000000002</v>
      </c>
      <c r="D230" s="2">
        <v>2019</v>
      </c>
    </row>
    <row r="231" spans="1:4" ht="14.4">
      <c r="A231" s="1" t="s">
        <v>30</v>
      </c>
      <c r="B231" s="1" t="s">
        <v>13</v>
      </c>
      <c r="C231" s="2">
        <v>3613.377</v>
      </c>
      <c r="D231" s="2">
        <v>2017</v>
      </c>
    </row>
    <row r="232" spans="1:4" ht="14.4">
      <c r="A232" s="1" t="s">
        <v>30</v>
      </c>
      <c r="B232" s="1" t="s">
        <v>13</v>
      </c>
      <c r="C232" s="2">
        <v>3358.2809999999999</v>
      </c>
      <c r="D232" s="2">
        <v>2022</v>
      </c>
    </row>
    <row r="233" spans="1:4" ht="14.4">
      <c r="A233" s="1" t="s">
        <v>30</v>
      </c>
      <c r="B233" s="1" t="s">
        <v>13</v>
      </c>
      <c r="C233" s="2">
        <v>3586.53</v>
      </c>
      <c r="D233" s="2">
        <v>2016</v>
      </c>
    </row>
    <row r="234" spans="1:4" ht="14.4">
      <c r="A234" s="1" t="s">
        <v>30</v>
      </c>
      <c r="B234" s="1" t="s">
        <v>13</v>
      </c>
      <c r="C234" s="2">
        <v>3858.5909999999999</v>
      </c>
      <c r="D234" s="2">
        <v>2015</v>
      </c>
    </row>
    <row r="235" spans="1:4" ht="14.4">
      <c r="A235" s="1" t="s">
        <v>30</v>
      </c>
      <c r="B235" s="1" t="s">
        <v>13</v>
      </c>
      <c r="C235" s="2">
        <v>3462.098</v>
      </c>
      <c r="D235" s="2">
        <v>2020</v>
      </c>
    </row>
    <row r="236" spans="1:4" ht="14.4">
      <c r="A236" s="1" t="s">
        <v>30</v>
      </c>
      <c r="B236" s="1" t="s">
        <v>13</v>
      </c>
      <c r="C236" s="2">
        <v>3655.0210000000002</v>
      </c>
      <c r="D236" s="2">
        <v>2018</v>
      </c>
    </row>
    <row r="237" spans="1:4" ht="14.4">
      <c r="A237" s="1" t="s">
        <v>30</v>
      </c>
      <c r="B237" s="1" t="s">
        <v>14</v>
      </c>
      <c r="C237" s="2">
        <v>16313.37</v>
      </c>
      <c r="D237" s="2">
        <v>2015</v>
      </c>
    </row>
    <row r="238" spans="1:4" ht="14.4">
      <c r="A238" s="1" t="s">
        <v>30</v>
      </c>
      <c r="B238" s="1" t="s">
        <v>14</v>
      </c>
      <c r="C238" s="2">
        <v>15845.5</v>
      </c>
      <c r="D238" s="2">
        <v>2019</v>
      </c>
    </row>
    <row r="239" spans="1:4" ht="14.4">
      <c r="A239" s="1" t="s">
        <v>30</v>
      </c>
      <c r="B239" s="1" t="s">
        <v>14</v>
      </c>
      <c r="C239" s="2">
        <v>16479.36</v>
      </c>
      <c r="D239" s="2">
        <v>2022</v>
      </c>
    </row>
    <row r="240" spans="1:4" ht="14.4">
      <c r="A240" s="1" t="s">
        <v>30</v>
      </c>
      <c r="B240" s="1" t="s">
        <v>14</v>
      </c>
      <c r="C240" s="2">
        <v>16483.22</v>
      </c>
      <c r="D240" s="2">
        <v>2018</v>
      </c>
    </row>
    <row r="241" spans="1:4" ht="14.4">
      <c r="A241" s="1" t="s">
        <v>30</v>
      </c>
      <c r="B241" s="1" t="s">
        <v>14</v>
      </c>
      <c r="C241" s="2">
        <v>16643.439999999999</v>
      </c>
      <c r="D241" s="2">
        <v>2016</v>
      </c>
    </row>
    <row r="242" spans="1:4" ht="14.4">
      <c r="A242" s="1" t="s">
        <v>30</v>
      </c>
      <c r="B242" s="1" t="s">
        <v>14</v>
      </c>
      <c r="C242" s="2">
        <v>17219.830000000002</v>
      </c>
      <c r="D242" s="2">
        <v>2017</v>
      </c>
    </row>
    <row r="243" spans="1:4" ht="14.4">
      <c r="A243" s="1" t="s">
        <v>30</v>
      </c>
      <c r="B243" s="1" t="s">
        <v>14</v>
      </c>
      <c r="C243" s="2">
        <v>16303.64</v>
      </c>
      <c r="D243" s="2">
        <v>2020</v>
      </c>
    </row>
    <row r="244" spans="1:4" ht="14.4">
      <c r="A244" s="1" t="s">
        <v>30</v>
      </c>
      <c r="B244" s="1" t="s">
        <v>14</v>
      </c>
      <c r="C244" s="2">
        <v>16644.72</v>
      </c>
      <c r="D244" s="2">
        <v>2021</v>
      </c>
    </row>
    <row r="245" spans="1:4" ht="14.4">
      <c r="A245" s="1" t="s">
        <v>30</v>
      </c>
      <c r="B245" s="1" t="s">
        <v>15</v>
      </c>
      <c r="C245" s="2">
        <v>50266.81</v>
      </c>
      <c r="D245" s="2">
        <v>2016</v>
      </c>
    </row>
    <row r="246" spans="1:4" ht="14.4">
      <c r="A246" s="1" t="s">
        <v>30</v>
      </c>
      <c r="B246" s="1" t="s">
        <v>15</v>
      </c>
      <c r="C246" s="2">
        <v>47490.21</v>
      </c>
      <c r="D246" s="2">
        <v>2022</v>
      </c>
    </row>
    <row r="247" spans="1:4" ht="14.4">
      <c r="A247" s="1" t="s">
        <v>30</v>
      </c>
      <c r="B247" s="1" t="s">
        <v>15</v>
      </c>
      <c r="C247" s="2">
        <v>50716.6</v>
      </c>
      <c r="D247" s="2">
        <v>2015</v>
      </c>
    </row>
    <row r="248" spans="1:4" ht="14.4">
      <c r="A248" s="1" t="s">
        <v>30</v>
      </c>
      <c r="B248" s="1" t="s">
        <v>15</v>
      </c>
      <c r="C248" s="2">
        <v>49358.66</v>
      </c>
      <c r="D248" s="2">
        <v>2020</v>
      </c>
    </row>
    <row r="249" spans="1:4" ht="14.4">
      <c r="A249" s="1" t="s">
        <v>30</v>
      </c>
      <c r="B249" s="1" t="s">
        <v>15</v>
      </c>
      <c r="C249" s="2">
        <v>48863.26</v>
      </c>
      <c r="D249" s="2">
        <v>2017</v>
      </c>
    </row>
    <row r="250" spans="1:4" ht="14.4">
      <c r="A250" s="1" t="s">
        <v>30</v>
      </c>
      <c r="B250" s="1" t="s">
        <v>15</v>
      </c>
      <c r="C250" s="2">
        <v>48578.3</v>
      </c>
      <c r="D250" s="2">
        <v>2018</v>
      </c>
    </row>
    <row r="251" spans="1:4" ht="14.4">
      <c r="A251" s="1" t="s">
        <v>30</v>
      </c>
      <c r="B251" s="1" t="s">
        <v>15</v>
      </c>
      <c r="C251" s="2">
        <v>47727.12</v>
      </c>
      <c r="D251" s="2">
        <v>2021</v>
      </c>
    </row>
    <row r="252" spans="1:4" ht="14.4">
      <c r="A252" s="1" t="s">
        <v>30</v>
      </c>
      <c r="B252" s="1" t="s">
        <v>15</v>
      </c>
      <c r="C252" s="2">
        <v>49686.82</v>
      </c>
      <c r="D252" s="2">
        <v>2019</v>
      </c>
    </row>
    <row r="253" spans="1:4" ht="14.4">
      <c r="A253" s="1" t="s">
        <v>30</v>
      </c>
      <c r="B253" s="1" t="s">
        <v>16</v>
      </c>
      <c r="C253" s="2">
        <v>81.983159999999998</v>
      </c>
      <c r="D253" s="2">
        <v>2015</v>
      </c>
    </row>
    <row r="254" spans="1:4" ht="14.4">
      <c r="A254" s="1" t="s">
        <v>30</v>
      </c>
      <c r="B254" s="1" t="s">
        <v>16</v>
      </c>
      <c r="C254" s="2">
        <v>104.33929999999999</v>
      </c>
      <c r="D254" s="2">
        <v>2019</v>
      </c>
    </row>
    <row r="255" spans="1:4" ht="14.4">
      <c r="A255" s="1" t="s">
        <v>30</v>
      </c>
      <c r="B255" s="1" t="s">
        <v>16</v>
      </c>
      <c r="C255" s="2">
        <v>124.8283</v>
      </c>
      <c r="D255" s="2">
        <v>2020</v>
      </c>
    </row>
    <row r="256" spans="1:4" ht="14.4">
      <c r="A256" s="1" t="s">
        <v>30</v>
      </c>
      <c r="B256" s="1" t="s">
        <v>16</v>
      </c>
      <c r="C256" s="2">
        <v>100.61669999999999</v>
      </c>
      <c r="D256" s="2">
        <v>2022</v>
      </c>
    </row>
    <row r="257" spans="1:4" ht="14.4">
      <c r="A257" s="1" t="s">
        <v>30</v>
      </c>
      <c r="B257" s="1" t="s">
        <v>16</v>
      </c>
      <c r="C257" s="2">
        <v>107.1362</v>
      </c>
      <c r="D257" s="2">
        <v>2016</v>
      </c>
    </row>
    <row r="258" spans="1:4" ht="14.4">
      <c r="A258" s="1" t="s">
        <v>30</v>
      </c>
      <c r="B258" s="1" t="s">
        <v>16</v>
      </c>
      <c r="C258" s="2">
        <v>84.780770000000004</v>
      </c>
      <c r="D258" s="2">
        <v>2018</v>
      </c>
    </row>
    <row r="259" spans="1:4" ht="14.4">
      <c r="A259" s="1" t="s">
        <v>30</v>
      </c>
      <c r="B259" s="1" t="s">
        <v>16</v>
      </c>
      <c r="C259" s="2">
        <v>103.40389999999999</v>
      </c>
      <c r="D259" s="2">
        <v>2021</v>
      </c>
    </row>
    <row r="260" spans="1:4" ht="14.4">
      <c r="A260" s="1" t="s">
        <v>30</v>
      </c>
      <c r="B260" s="1" t="s">
        <v>16</v>
      </c>
      <c r="C260" s="2">
        <v>105.2771</v>
      </c>
      <c r="D260" s="2">
        <v>2017</v>
      </c>
    </row>
    <row r="261" spans="1:4" ht="14.4">
      <c r="A261" s="1" t="s">
        <v>30</v>
      </c>
      <c r="B261" s="1" t="s">
        <v>17</v>
      </c>
      <c r="C261" s="2">
        <v>1364.3869999999999</v>
      </c>
      <c r="D261" s="2">
        <v>2018</v>
      </c>
    </row>
    <row r="262" spans="1:4" ht="14.4">
      <c r="A262" s="1" t="s">
        <v>30</v>
      </c>
      <c r="B262" s="1" t="s">
        <v>17</v>
      </c>
      <c r="C262" s="2">
        <v>1827.4580000000001</v>
      </c>
      <c r="D262" s="2">
        <v>2015</v>
      </c>
    </row>
    <row r="263" spans="1:4" ht="14.4">
      <c r="A263" s="1" t="s">
        <v>30</v>
      </c>
      <c r="B263" s="1" t="s">
        <v>17</v>
      </c>
      <c r="C263" s="2">
        <v>1873.3920000000001</v>
      </c>
      <c r="D263" s="2">
        <v>2020</v>
      </c>
    </row>
    <row r="264" spans="1:4" ht="14.4">
      <c r="A264" s="1" t="s">
        <v>30</v>
      </c>
      <c r="B264" s="1" t="s">
        <v>17</v>
      </c>
      <c r="C264" s="2">
        <v>1370.1859999999999</v>
      </c>
      <c r="D264" s="2">
        <v>2017</v>
      </c>
    </row>
    <row r="265" spans="1:4" ht="14.4">
      <c r="A265" s="1" t="s">
        <v>30</v>
      </c>
      <c r="B265" s="1" t="s">
        <v>17</v>
      </c>
      <c r="C265" s="2">
        <v>1047.3620000000001</v>
      </c>
      <c r="D265" s="2">
        <v>2022</v>
      </c>
    </row>
    <row r="266" spans="1:4" ht="14.4">
      <c r="A266" s="1" t="s">
        <v>30</v>
      </c>
      <c r="B266" s="1" t="s">
        <v>17</v>
      </c>
      <c r="C266" s="2">
        <v>1626.586</v>
      </c>
      <c r="D266" s="2">
        <v>2019</v>
      </c>
    </row>
    <row r="267" spans="1:4" ht="14.4">
      <c r="A267" s="1" t="s">
        <v>30</v>
      </c>
      <c r="B267" s="1" t="s">
        <v>17</v>
      </c>
      <c r="C267" s="2">
        <v>995.84879999999998</v>
      </c>
      <c r="D267" s="2">
        <v>2021</v>
      </c>
    </row>
    <row r="268" spans="1:4" ht="14.4">
      <c r="A268" s="1" t="s">
        <v>30</v>
      </c>
      <c r="B268" s="1" t="s">
        <v>17</v>
      </c>
      <c r="C268" s="2">
        <v>1633.212</v>
      </c>
      <c r="D268" s="2">
        <v>2016</v>
      </c>
    </row>
    <row r="269" spans="1:4" ht="14.4">
      <c r="A269" s="1" t="s">
        <v>30</v>
      </c>
      <c r="B269" s="1" t="s">
        <v>18</v>
      </c>
      <c r="C269" s="2">
        <v>125.63290000000001</v>
      </c>
      <c r="D269" s="2">
        <v>2018</v>
      </c>
    </row>
    <row r="270" spans="1:4" ht="14.4">
      <c r="A270" s="1" t="s">
        <v>30</v>
      </c>
      <c r="B270" s="1" t="s">
        <v>18</v>
      </c>
      <c r="C270" s="2">
        <v>133.0737</v>
      </c>
      <c r="D270" s="2">
        <v>2020</v>
      </c>
    </row>
    <row r="271" spans="1:4" ht="14.4">
      <c r="A271" s="1" t="s">
        <v>30</v>
      </c>
      <c r="B271" s="1" t="s">
        <v>18</v>
      </c>
      <c r="C271" s="2">
        <v>147.03299999999999</v>
      </c>
      <c r="D271" s="2">
        <v>2021</v>
      </c>
    </row>
    <row r="272" spans="1:4" ht="14.4">
      <c r="A272" s="1" t="s">
        <v>30</v>
      </c>
      <c r="B272" s="1" t="s">
        <v>18</v>
      </c>
      <c r="C272" s="2">
        <v>138.65690000000001</v>
      </c>
      <c r="D272" s="2">
        <v>2019</v>
      </c>
    </row>
    <row r="273" spans="1:4" ht="14.4">
      <c r="A273" s="1" t="s">
        <v>30</v>
      </c>
      <c r="B273" s="1" t="s">
        <v>18</v>
      </c>
      <c r="C273" s="2">
        <v>141.40450000000001</v>
      </c>
      <c r="D273" s="2">
        <v>2016</v>
      </c>
    </row>
    <row r="274" spans="1:4" ht="14.4">
      <c r="A274" s="1" t="s">
        <v>30</v>
      </c>
      <c r="B274" s="1" t="s">
        <v>18</v>
      </c>
      <c r="C274" s="2">
        <v>130.2458</v>
      </c>
      <c r="D274" s="2">
        <v>2017</v>
      </c>
    </row>
    <row r="275" spans="1:4" ht="14.4">
      <c r="A275" s="1" t="s">
        <v>30</v>
      </c>
      <c r="B275" s="1" t="s">
        <v>18</v>
      </c>
      <c r="C275" s="2">
        <v>139.5847</v>
      </c>
      <c r="D275" s="2">
        <v>2022</v>
      </c>
    </row>
    <row r="276" spans="1:4" ht="14.4">
      <c r="A276" s="1" t="s">
        <v>30</v>
      </c>
      <c r="B276" s="1" t="s">
        <v>18</v>
      </c>
      <c r="C276" s="2">
        <v>145.11930000000001</v>
      </c>
      <c r="D276" s="2">
        <v>2015</v>
      </c>
    </row>
    <row r="277" spans="1:4" ht="14.4">
      <c r="A277" s="1" t="s">
        <v>30</v>
      </c>
      <c r="B277" s="1" t="s">
        <v>19</v>
      </c>
      <c r="C277" s="2">
        <v>0.92540199999999995</v>
      </c>
      <c r="D277" s="2">
        <v>2020</v>
      </c>
    </row>
    <row r="278" spans="1:4" ht="14.4">
      <c r="A278" s="1" t="s">
        <v>30</v>
      </c>
      <c r="B278" s="1" t="s">
        <v>19</v>
      </c>
      <c r="C278" s="2">
        <v>3.7149049999999999</v>
      </c>
      <c r="D278" s="2">
        <v>2022</v>
      </c>
    </row>
    <row r="279" spans="1:4" ht="14.4">
      <c r="A279" s="1" t="s">
        <v>30</v>
      </c>
      <c r="B279" s="1" t="s">
        <v>19</v>
      </c>
      <c r="C279" s="2">
        <v>0.92853699999999995</v>
      </c>
      <c r="D279" s="2">
        <v>2015</v>
      </c>
    </row>
    <row r="280" spans="1:4" ht="14.4">
      <c r="A280" s="1" t="s">
        <v>30</v>
      </c>
      <c r="B280" s="1" t="s">
        <v>19</v>
      </c>
      <c r="C280" s="2">
        <v>0.92663600000000002</v>
      </c>
      <c r="D280" s="2">
        <v>2021</v>
      </c>
    </row>
    <row r="281" spans="1:4" ht="14.4">
      <c r="A281" s="1" t="s">
        <v>30</v>
      </c>
      <c r="B281" s="1" t="s">
        <v>20</v>
      </c>
      <c r="C281" s="2">
        <v>1699.1690000000001</v>
      </c>
      <c r="D281" s="2">
        <v>2019</v>
      </c>
    </row>
    <row r="282" spans="1:4" ht="14.4">
      <c r="A282" s="1" t="s">
        <v>30</v>
      </c>
      <c r="B282" s="1" t="s">
        <v>20</v>
      </c>
      <c r="C282" s="2">
        <v>1618.3440000000001</v>
      </c>
      <c r="D282" s="2">
        <v>2022</v>
      </c>
    </row>
    <row r="283" spans="1:4" ht="14.4">
      <c r="A283" s="1" t="s">
        <v>30</v>
      </c>
      <c r="B283" s="1" t="s">
        <v>20</v>
      </c>
      <c r="C283" s="2">
        <v>1384.454</v>
      </c>
      <c r="D283" s="2">
        <v>2020</v>
      </c>
    </row>
    <row r="284" spans="1:4" ht="14.4">
      <c r="A284" s="1" t="s">
        <v>30</v>
      </c>
      <c r="B284" s="1" t="s">
        <v>20</v>
      </c>
      <c r="C284" s="2">
        <v>1634.268</v>
      </c>
      <c r="D284" s="2">
        <v>2021</v>
      </c>
    </row>
    <row r="285" spans="1:4" ht="14.4">
      <c r="A285" s="1" t="s">
        <v>30</v>
      </c>
      <c r="B285" s="1" t="s">
        <v>20</v>
      </c>
      <c r="C285" s="2">
        <v>1456.5360000000001</v>
      </c>
      <c r="D285" s="2">
        <v>2015</v>
      </c>
    </row>
    <row r="286" spans="1:4" ht="14.4">
      <c r="A286" s="1" t="s">
        <v>30</v>
      </c>
      <c r="B286" s="1" t="s">
        <v>20</v>
      </c>
      <c r="C286" s="2">
        <v>1634.66</v>
      </c>
      <c r="D286" s="2">
        <v>2018</v>
      </c>
    </row>
    <row r="287" spans="1:4" ht="14.4">
      <c r="A287" s="1" t="s">
        <v>30</v>
      </c>
      <c r="B287" s="1" t="s">
        <v>20</v>
      </c>
      <c r="C287" s="2">
        <v>1293.422</v>
      </c>
      <c r="D287" s="2">
        <v>2017</v>
      </c>
    </row>
    <row r="288" spans="1:4" ht="14.4">
      <c r="A288" s="1" t="s">
        <v>30</v>
      </c>
      <c r="B288" s="1" t="s">
        <v>20</v>
      </c>
      <c r="C288" s="2">
        <v>1198.6769999999999</v>
      </c>
      <c r="D288" s="2">
        <v>2016</v>
      </c>
    </row>
    <row r="289" spans="1:4" ht="14.4">
      <c r="A289" s="1" t="s">
        <v>30</v>
      </c>
      <c r="B289" s="1" t="s">
        <v>21</v>
      </c>
      <c r="C289" s="2">
        <v>53.891309999999997</v>
      </c>
      <c r="D289" s="2">
        <v>2016</v>
      </c>
    </row>
    <row r="290" spans="1:4" ht="14.4">
      <c r="A290" s="1" t="s">
        <v>30</v>
      </c>
      <c r="B290" s="1" t="s">
        <v>21</v>
      </c>
      <c r="C290" s="2">
        <v>37.160159999999998</v>
      </c>
      <c r="D290" s="2">
        <v>2022</v>
      </c>
    </row>
    <row r="291" spans="1:4" ht="14.4">
      <c r="A291" s="1" t="s">
        <v>30</v>
      </c>
      <c r="B291" s="1" t="s">
        <v>21</v>
      </c>
      <c r="C291" s="2">
        <v>49.242980000000003</v>
      </c>
      <c r="D291" s="2">
        <v>2019</v>
      </c>
    </row>
    <row r="292" spans="1:4" ht="14.4">
      <c r="A292" s="1" t="s">
        <v>30</v>
      </c>
      <c r="B292" s="1" t="s">
        <v>21</v>
      </c>
      <c r="C292" s="2">
        <v>59.4542</v>
      </c>
      <c r="D292" s="2">
        <v>2020</v>
      </c>
    </row>
    <row r="293" spans="1:4" ht="14.4">
      <c r="A293" s="1" t="s">
        <v>30</v>
      </c>
      <c r="B293" s="1" t="s">
        <v>21</v>
      </c>
      <c r="C293" s="2">
        <v>44.583930000000002</v>
      </c>
      <c r="D293" s="2">
        <v>2017</v>
      </c>
    </row>
    <row r="294" spans="1:4" ht="14.4">
      <c r="A294" s="1" t="s">
        <v>30</v>
      </c>
      <c r="B294" s="1" t="s">
        <v>21</v>
      </c>
      <c r="C294" s="2">
        <v>43.659030000000001</v>
      </c>
      <c r="D294" s="2">
        <v>2018</v>
      </c>
    </row>
    <row r="295" spans="1:4" ht="14.4">
      <c r="A295" s="1" t="s">
        <v>30</v>
      </c>
      <c r="B295" s="1" t="s">
        <v>21</v>
      </c>
      <c r="C295" s="2">
        <v>76.179649999999995</v>
      </c>
      <c r="D295" s="2">
        <v>2015</v>
      </c>
    </row>
    <row r="296" spans="1:4" ht="14.4">
      <c r="A296" s="1" t="s">
        <v>30</v>
      </c>
      <c r="B296" s="1" t="s">
        <v>21</v>
      </c>
      <c r="C296" s="2">
        <v>46.44876</v>
      </c>
      <c r="D296" s="2">
        <v>2021</v>
      </c>
    </row>
    <row r="297" spans="1:4" ht="14.4">
      <c r="A297" s="1" t="s">
        <v>30</v>
      </c>
      <c r="B297" s="1" t="s">
        <v>22</v>
      </c>
      <c r="C297" s="2">
        <v>4234.8990000000003</v>
      </c>
      <c r="D297" s="2">
        <v>2018</v>
      </c>
    </row>
    <row r="298" spans="1:4" ht="14.4">
      <c r="A298" s="1" t="s">
        <v>30</v>
      </c>
      <c r="B298" s="1" t="s">
        <v>22</v>
      </c>
      <c r="C298" s="2">
        <v>3362.3409999999999</v>
      </c>
      <c r="D298" s="2">
        <v>2015</v>
      </c>
    </row>
    <row r="299" spans="1:4" ht="14.4">
      <c r="A299" s="1" t="s">
        <v>30</v>
      </c>
      <c r="B299" s="1" t="s">
        <v>22</v>
      </c>
      <c r="C299" s="2">
        <v>3779.0419999999999</v>
      </c>
      <c r="D299" s="2">
        <v>2020</v>
      </c>
    </row>
    <row r="300" spans="1:4" ht="14.4">
      <c r="A300" s="1" t="s">
        <v>30</v>
      </c>
      <c r="B300" s="1" t="s">
        <v>22</v>
      </c>
      <c r="C300" s="2">
        <v>3535.4929999999999</v>
      </c>
      <c r="D300" s="2">
        <v>2017</v>
      </c>
    </row>
    <row r="301" spans="1:4" ht="14.4">
      <c r="A301" s="1" t="s">
        <v>30</v>
      </c>
      <c r="B301" s="1" t="s">
        <v>22</v>
      </c>
      <c r="C301" s="2">
        <v>3816.9969999999998</v>
      </c>
      <c r="D301" s="2">
        <v>2019</v>
      </c>
    </row>
    <row r="302" spans="1:4" ht="14.4">
      <c r="A302" s="1" t="s">
        <v>30</v>
      </c>
      <c r="B302" s="1" t="s">
        <v>22</v>
      </c>
      <c r="C302" s="2">
        <v>3504.732</v>
      </c>
      <c r="D302" s="2">
        <v>2016</v>
      </c>
    </row>
    <row r="303" spans="1:4" ht="14.4">
      <c r="A303" s="1" t="s">
        <v>30</v>
      </c>
      <c r="B303" s="1" t="s">
        <v>22</v>
      </c>
      <c r="C303" s="2">
        <v>4277.5829999999996</v>
      </c>
      <c r="D303" s="2">
        <v>2022</v>
      </c>
    </row>
    <row r="304" spans="1:4" ht="14.4">
      <c r="A304" s="1" t="s">
        <v>30</v>
      </c>
      <c r="B304" s="1" t="s">
        <v>22</v>
      </c>
      <c r="C304" s="2">
        <v>4577.1909999999998</v>
      </c>
      <c r="D304" s="2">
        <v>2021</v>
      </c>
    </row>
    <row r="305" spans="1:4" ht="14.4">
      <c r="A305" s="1" t="s">
        <v>30</v>
      </c>
      <c r="B305" s="1" t="s">
        <v>23</v>
      </c>
      <c r="C305" s="2">
        <v>588373.19999999995</v>
      </c>
      <c r="D305" s="2">
        <v>2021</v>
      </c>
    </row>
    <row r="306" spans="1:4" ht="14.4">
      <c r="A306" s="1" t="s">
        <v>30</v>
      </c>
      <c r="B306" s="1" t="s">
        <v>23</v>
      </c>
      <c r="C306" s="2">
        <v>591171</v>
      </c>
      <c r="D306" s="2">
        <v>2020</v>
      </c>
    </row>
    <row r="307" spans="1:4" ht="14.4">
      <c r="A307" s="1" t="s">
        <v>30</v>
      </c>
      <c r="B307" s="1" t="s">
        <v>23</v>
      </c>
      <c r="C307" s="2">
        <v>597836.80000000005</v>
      </c>
      <c r="D307" s="2">
        <v>2018</v>
      </c>
    </row>
    <row r="308" spans="1:4" ht="14.4">
      <c r="A308" s="1" t="s">
        <v>30</v>
      </c>
      <c r="B308" s="1" t="s">
        <v>23</v>
      </c>
      <c r="C308" s="2">
        <v>594608.6</v>
      </c>
      <c r="D308" s="2">
        <v>2019</v>
      </c>
    </row>
    <row r="309" spans="1:4" ht="14.4">
      <c r="A309" s="1" t="s">
        <v>30</v>
      </c>
      <c r="B309" s="1" t="s">
        <v>23</v>
      </c>
      <c r="C309" s="2">
        <v>589945.4</v>
      </c>
      <c r="D309" s="2">
        <v>2022</v>
      </c>
    </row>
    <row r="310" spans="1:4" ht="14.4">
      <c r="A310" s="1" t="s">
        <v>30</v>
      </c>
      <c r="B310" s="1" t="s">
        <v>23</v>
      </c>
      <c r="C310" s="2">
        <v>590984.69999999995</v>
      </c>
      <c r="D310" s="2">
        <v>2015</v>
      </c>
    </row>
    <row r="311" spans="1:4" ht="14.4">
      <c r="A311" s="1" t="s">
        <v>30</v>
      </c>
      <c r="B311" s="1" t="s">
        <v>23</v>
      </c>
      <c r="C311" s="2">
        <v>595150.69999999995</v>
      </c>
      <c r="D311" s="2">
        <v>2017</v>
      </c>
    </row>
    <row r="312" spans="1:4" ht="14.4">
      <c r="A312" s="1" t="s">
        <v>30</v>
      </c>
      <c r="B312" s="1" t="s">
        <v>23</v>
      </c>
      <c r="C312" s="2">
        <v>591484.69999999995</v>
      </c>
      <c r="D312" s="2">
        <v>2016</v>
      </c>
    </row>
    <row r="313" spans="1:4" ht="14.4">
      <c r="A313" s="1" t="s">
        <v>30</v>
      </c>
      <c r="B313" s="1" t="s">
        <v>24</v>
      </c>
      <c r="C313" s="2">
        <v>11973.8</v>
      </c>
      <c r="D313" s="2">
        <v>2022</v>
      </c>
    </row>
    <row r="314" spans="1:4" ht="14.4">
      <c r="A314" s="1" t="s">
        <v>30</v>
      </c>
      <c r="B314" s="1" t="s">
        <v>24</v>
      </c>
      <c r="C314" s="2">
        <v>10534.55</v>
      </c>
      <c r="D314" s="2">
        <v>2017</v>
      </c>
    </row>
    <row r="315" spans="1:4" ht="14.4">
      <c r="A315" s="1" t="s">
        <v>30</v>
      </c>
      <c r="B315" s="1" t="s">
        <v>24</v>
      </c>
      <c r="C315" s="2">
        <v>11448.29</v>
      </c>
      <c r="D315" s="2">
        <v>2021</v>
      </c>
    </row>
    <row r="316" spans="1:4" ht="14.4">
      <c r="A316" s="1" t="s">
        <v>30</v>
      </c>
      <c r="B316" s="1" t="s">
        <v>24</v>
      </c>
      <c r="C316" s="2">
        <v>9361.94</v>
      </c>
      <c r="D316" s="2">
        <v>2019</v>
      </c>
    </row>
    <row r="317" spans="1:4" ht="14.4">
      <c r="A317" s="1" t="s">
        <v>30</v>
      </c>
      <c r="B317" s="1" t="s">
        <v>24</v>
      </c>
      <c r="C317" s="2">
        <v>9599.4549999999999</v>
      </c>
      <c r="D317" s="2">
        <v>2020</v>
      </c>
    </row>
    <row r="318" spans="1:4" ht="14.4">
      <c r="A318" s="1" t="s">
        <v>30</v>
      </c>
      <c r="B318" s="1" t="s">
        <v>24</v>
      </c>
      <c r="C318" s="2">
        <v>9785.0390000000007</v>
      </c>
      <c r="D318" s="2">
        <v>2015</v>
      </c>
    </row>
    <row r="319" spans="1:4" ht="14.4">
      <c r="A319" s="1" t="s">
        <v>30</v>
      </c>
      <c r="B319" s="1" t="s">
        <v>24</v>
      </c>
      <c r="C319" s="2">
        <v>9820.6659999999993</v>
      </c>
      <c r="D319" s="2">
        <v>2018</v>
      </c>
    </row>
    <row r="320" spans="1:4" ht="14.4">
      <c r="A320" s="1" t="s">
        <v>30</v>
      </c>
      <c r="B320" s="1" t="s">
        <v>24</v>
      </c>
      <c r="C320" s="2">
        <v>10181.23</v>
      </c>
      <c r="D320" s="2">
        <v>2016</v>
      </c>
    </row>
    <row r="321" spans="1:4" ht="14.4">
      <c r="A321" s="1" t="s">
        <v>30</v>
      </c>
      <c r="B321" s="1" t="s">
        <v>25</v>
      </c>
      <c r="C321" s="2">
        <v>202.6268</v>
      </c>
      <c r="D321" s="2">
        <v>2015</v>
      </c>
    </row>
    <row r="322" spans="1:4" ht="14.4">
      <c r="A322" s="1" t="s">
        <v>30</v>
      </c>
      <c r="B322" s="1" t="s">
        <v>25</v>
      </c>
      <c r="C322" s="2">
        <v>160.91249999999999</v>
      </c>
      <c r="D322" s="2">
        <v>2020</v>
      </c>
    </row>
    <row r="323" spans="1:4" ht="14.4">
      <c r="A323" s="1" t="s">
        <v>30</v>
      </c>
      <c r="B323" s="1" t="s">
        <v>25</v>
      </c>
      <c r="C323" s="2">
        <v>156.2106</v>
      </c>
      <c r="D323" s="2">
        <v>2019</v>
      </c>
    </row>
    <row r="324" spans="1:4" ht="14.4">
      <c r="A324" s="1" t="s">
        <v>30</v>
      </c>
      <c r="B324" s="1" t="s">
        <v>25</v>
      </c>
      <c r="C324" s="2">
        <v>151.5754</v>
      </c>
      <c r="D324" s="2">
        <v>2022</v>
      </c>
    </row>
    <row r="325" spans="1:4" ht="14.4">
      <c r="A325" s="1" t="s">
        <v>30</v>
      </c>
      <c r="B325" s="1" t="s">
        <v>25</v>
      </c>
      <c r="C325" s="2">
        <v>137.67320000000001</v>
      </c>
      <c r="D325" s="2">
        <v>2021</v>
      </c>
    </row>
    <row r="326" spans="1:4" ht="14.4">
      <c r="A326" s="1" t="s">
        <v>30</v>
      </c>
      <c r="B326" s="1" t="s">
        <v>25</v>
      </c>
      <c r="C326" s="2">
        <v>172.89859999999999</v>
      </c>
      <c r="D326" s="2">
        <v>2017</v>
      </c>
    </row>
    <row r="327" spans="1:4" ht="14.4">
      <c r="A327" s="1" t="s">
        <v>30</v>
      </c>
      <c r="B327" s="1" t="s">
        <v>25</v>
      </c>
      <c r="C327" s="2">
        <v>185.83629999999999</v>
      </c>
      <c r="D327" s="2">
        <v>2018</v>
      </c>
    </row>
    <row r="328" spans="1:4" ht="14.4">
      <c r="A328" s="1" t="s">
        <v>30</v>
      </c>
      <c r="B328" s="1" t="s">
        <v>25</v>
      </c>
      <c r="C328" s="2">
        <v>181.21039999999999</v>
      </c>
      <c r="D328" s="2">
        <v>2016</v>
      </c>
    </row>
    <row r="329" spans="1:4" ht="14.4">
      <c r="A329" s="1" t="s">
        <v>30</v>
      </c>
      <c r="B329" s="1" t="s">
        <v>26</v>
      </c>
      <c r="C329" s="2">
        <v>38.185020000000002</v>
      </c>
      <c r="D329" s="2">
        <v>2017</v>
      </c>
    </row>
    <row r="330" spans="1:4" ht="14.4">
      <c r="A330" s="1" t="s">
        <v>30</v>
      </c>
      <c r="B330" s="1" t="s">
        <v>26</v>
      </c>
      <c r="C330" s="2">
        <v>43.772089999999999</v>
      </c>
      <c r="D330" s="2">
        <v>2020</v>
      </c>
    </row>
    <row r="331" spans="1:4" ht="14.4">
      <c r="A331" s="1" t="s">
        <v>30</v>
      </c>
      <c r="B331" s="1" t="s">
        <v>26</v>
      </c>
      <c r="C331" s="2">
        <v>45.637390000000003</v>
      </c>
      <c r="D331" s="2">
        <v>2018</v>
      </c>
    </row>
    <row r="332" spans="1:4" ht="14.4">
      <c r="A332" s="1" t="s">
        <v>30</v>
      </c>
      <c r="B332" s="1" t="s">
        <v>26</v>
      </c>
      <c r="C332" s="2">
        <v>38.186680000000003</v>
      </c>
      <c r="D332" s="2">
        <v>2016</v>
      </c>
    </row>
    <row r="333" spans="1:4" ht="14.4">
      <c r="A333" s="1" t="s">
        <v>30</v>
      </c>
      <c r="B333" s="1" t="s">
        <v>26</v>
      </c>
      <c r="C333" s="2">
        <v>47.499850000000002</v>
      </c>
      <c r="D333" s="2">
        <v>2022</v>
      </c>
    </row>
    <row r="334" spans="1:4" ht="14.4">
      <c r="A334" s="1" t="s">
        <v>30</v>
      </c>
      <c r="B334" s="1" t="s">
        <v>26</v>
      </c>
      <c r="C334" s="2">
        <v>51.231459999999998</v>
      </c>
      <c r="D334" s="2">
        <v>2019</v>
      </c>
    </row>
    <row r="335" spans="1:4" ht="14.4">
      <c r="A335" s="1" t="s">
        <v>30</v>
      </c>
      <c r="B335" s="1" t="s">
        <v>26</v>
      </c>
      <c r="C335" s="2">
        <v>44.704709999999999</v>
      </c>
      <c r="D335" s="2">
        <v>2015</v>
      </c>
    </row>
    <row r="336" spans="1:4" ht="14.4">
      <c r="A336" s="1" t="s">
        <v>30</v>
      </c>
      <c r="B336" s="1" t="s">
        <v>26</v>
      </c>
      <c r="C336" s="2">
        <v>55.879390000000001</v>
      </c>
      <c r="D336" s="2">
        <v>2021</v>
      </c>
    </row>
    <row r="337" spans="1:4" ht="14.4">
      <c r="A337" s="1" t="s">
        <v>30</v>
      </c>
      <c r="B337" s="1" t="s">
        <v>27</v>
      </c>
      <c r="C337" s="2">
        <v>4.6592510000000003</v>
      </c>
      <c r="D337" s="2">
        <v>2015</v>
      </c>
    </row>
    <row r="338" spans="1:4" ht="14.4">
      <c r="A338" s="1" t="s">
        <v>30</v>
      </c>
      <c r="B338" s="1" t="s">
        <v>27</v>
      </c>
      <c r="C338" s="2">
        <v>3.7272500000000002</v>
      </c>
      <c r="D338" s="2">
        <v>2016</v>
      </c>
    </row>
    <row r="339" spans="1:4" ht="14.4">
      <c r="A339" s="1" t="s">
        <v>30</v>
      </c>
      <c r="B339" s="1" t="s">
        <v>27</v>
      </c>
      <c r="C339" s="2">
        <v>7.4453880000000003</v>
      </c>
      <c r="D339" s="2">
        <v>2022</v>
      </c>
    </row>
    <row r="340" spans="1:4" ht="14.4">
      <c r="A340" s="1" t="s">
        <v>30</v>
      </c>
      <c r="B340" s="1" t="s">
        <v>27</v>
      </c>
      <c r="C340" s="2">
        <v>2.7955190000000001</v>
      </c>
      <c r="D340" s="2">
        <v>2017</v>
      </c>
    </row>
    <row r="341" spans="1:4" ht="14.4">
      <c r="A341" s="1" t="s">
        <v>30</v>
      </c>
      <c r="B341" s="1" t="s">
        <v>27</v>
      </c>
      <c r="C341" s="2">
        <v>5.5825589999999998</v>
      </c>
      <c r="D341" s="2">
        <v>2020</v>
      </c>
    </row>
    <row r="342" spans="1:4" ht="14.4">
      <c r="A342" s="1" t="s">
        <v>30</v>
      </c>
      <c r="B342" s="1" t="s">
        <v>27</v>
      </c>
      <c r="C342" s="2">
        <v>9.3090840000000004</v>
      </c>
      <c r="D342" s="2">
        <v>2018</v>
      </c>
    </row>
    <row r="343" spans="1:4" ht="14.4">
      <c r="A343" s="1" t="s">
        <v>30</v>
      </c>
      <c r="B343" s="1" t="s">
        <v>27</v>
      </c>
      <c r="C343" s="2">
        <v>6.5133190000000001</v>
      </c>
      <c r="D343" s="2">
        <v>2019</v>
      </c>
    </row>
    <row r="344" spans="1:4" ht="14.4">
      <c r="A344" s="1" t="s">
        <v>30</v>
      </c>
      <c r="B344" s="1" t="s">
        <v>27</v>
      </c>
      <c r="C344" s="2">
        <v>3.7235290000000001</v>
      </c>
      <c r="D344" s="2">
        <v>2021</v>
      </c>
    </row>
    <row r="345" spans="1:4" ht="14.4">
      <c r="A345" s="1" t="s">
        <v>30</v>
      </c>
      <c r="B345" s="1" t="s">
        <v>28</v>
      </c>
      <c r="C345" s="2">
        <v>52.048690000000001</v>
      </c>
      <c r="D345" s="2">
        <v>2019</v>
      </c>
    </row>
    <row r="346" spans="1:4" ht="14.4">
      <c r="A346" s="1" t="s">
        <v>30</v>
      </c>
      <c r="B346" s="1" t="s">
        <v>28</v>
      </c>
      <c r="C346" s="2">
        <v>16.73723</v>
      </c>
      <c r="D346" s="2">
        <v>2020</v>
      </c>
    </row>
    <row r="347" spans="1:4" ht="14.4">
      <c r="A347" s="1" t="s">
        <v>30</v>
      </c>
      <c r="B347" s="1" t="s">
        <v>28</v>
      </c>
      <c r="C347" s="2">
        <v>13.017950000000001</v>
      </c>
      <c r="D347" s="2">
        <v>2022</v>
      </c>
    </row>
    <row r="348" spans="1:4" ht="14.4">
      <c r="A348" s="1" t="s">
        <v>30</v>
      </c>
      <c r="B348" s="1" t="s">
        <v>28</v>
      </c>
      <c r="C348" s="2">
        <v>54.795209999999997</v>
      </c>
      <c r="D348" s="2">
        <v>2017</v>
      </c>
    </row>
    <row r="349" spans="1:4" ht="14.4">
      <c r="A349" s="1" t="s">
        <v>30</v>
      </c>
      <c r="B349" s="1" t="s">
        <v>28</v>
      </c>
      <c r="C349" s="2">
        <v>22.309570000000001</v>
      </c>
      <c r="D349" s="2">
        <v>2016</v>
      </c>
    </row>
    <row r="350" spans="1:4" ht="14.4">
      <c r="A350" s="1" t="s">
        <v>30</v>
      </c>
      <c r="B350" s="1" t="s">
        <v>28</v>
      </c>
      <c r="C350" s="2">
        <v>35.284529999999997</v>
      </c>
      <c r="D350" s="2">
        <v>2018</v>
      </c>
    </row>
    <row r="351" spans="1:4" ht="14.4">
      <c r="A351" s="1" t="s">
        <v>30</v>
      </c>
      <c r="B351" s="1" t="s">
        <v>28</v>
      </c>
      <c r="C351" s="2">
        <v>6.5083229999999999</v>
      </c>
      <c r="D351" s="2">
        <v>2021</v>
      </c>
    </row>
    <row r="352" spans="1:4" ht="14.4">
      <c r="A352" s="1" t="s">
        <v>30</v>
      </c>
      <c r="B352" s="1" t="s">
        <v>28</v>
      </c>
      <c r="C352" s="2">
        <v>4.6551640000000001</v>
      </c>
      <c r="D352" s="2">
        <v>2015</v>
      </c>
    </row>
    <row r="353" spans="1:4" ht="14.4">
      <c r="A353" s="1" t="s">
        <v>30</v>
      </c>
      <c r="B353" s="1" t="s">
        <v>29</v>
      </c>
      <c r="C353" s="2">
        <v>2859.2559999999999</v>
      </c>
      <c r="D353" s="2">
        <v>2016</v>
      </c>
    </row>
    <row r="354" spans="1:4" ht="14.4">
      <c r="A354" s="1" t="s">
        <v>30</v>
      </c>
      <c r="B354" s="1" t="s">
        <v>29</v>
      </c>
      <c r="C354" s="2">
        <v>2923.3690000000001</v>
      </c>
      <c r="D354" s="2">
        <v>2018</v>
      </c>
    </row>
    <row r="355" spans="1:4" ht="14.4">
      <c r="A355" s="1" t="s">
        <v>30</v>
      </c>
      <c r="B355" s="1" t="s">
        <v>29</v>
      </c>
      <c r="C355" s="2">
        <v>2932.8049999999998</v>
      </c>
      <c r="D355" s="2">
        <v>2015</v>
      </c>
    </row>
    <row r="356" spans="1:4" ht="14.4">
      <c r="A356" s="1" t="s">
        <v>30</v>
      </c>
      <c r="B356" s="1" t="s">
        <v>29</v>
      </c>
      <c r="C356" s="2">
        <v>2717.4110000000001</v>
      </c>
      <c r="D356" s="2">
        <v>2019</v>
      </c>
    </row>
    <row r="357" spans="1:4" ht="14.4">
      <c r="A357" s="1" t="s">
        <v>30</v>
      </c>
      <c r="B357" s="1" t="s">
        <v>29</v>
      </c>
      <c r="C357" s="2">
        <v>3353.857</v>
      </c>
      <c r="D357" s="2">
        <v>2022</v>
      </c>
    </row>
    <row r="358" spans="1:4" ht="14.4">
      <c r="A358" s="1" t="s">
        <v>30</v>
      </c>
      <c r="B358" s="1" t="s">
        <v>29</v>
      </c>
      <c r="C358" s="2">
        <v>3414.4380000000001</v>
      </c>
      <c r="D358" s="2">
        <v>2021</v>
      </c>
    </row>
    <row r="359" spans="1:4" ht="14.4">
      <c r="A359" s="1" t="s">
        <v>30</v>
      </c>
      <c r="B359" s="1" t="s">
        <v>29</v>
      </c>
      <c r="C359" s="2">
        <v>2256.9360000000001</v>
      </c>
      <c r="D359" s="2">
        <v>2020</v>
      </c>
    </row>
    <row r="360" spans="1:4" ht="14.4">
      <c r="A360" s="1" t="s">
        <v>30</v>
      </c>
      <c r="B360" s="1" t="s">
        <v>29</v>
      </c>
      <c r="C360" s="2">
        <v>2790.1280000000002</v>
      </c>
      <c r="D360" s="2">
        <v>2017</v>
      </c>
    </row>
    <row r="361" spans="1:4" ht="14.4">
      <c r="A361" s="1" t="s">
        <v>31</v>
      </c>
      <c r="B361" s="1" t="s">
        <v>5</v>
      </c>
      <c r="C361" s="2">
        <v>34.985529999999997</v>
      </c>
      <c r="D361" s="2">
        <v>2021</v>
      </c>
    </row>
    <row r="362" spans="1:4" ht="14.4">
      <c r="A362" s="1" t="s">
        <v>31</v>
      </c>
      <c r="B362" s="1" t="s">
        <v>5</v>
      </c>
      <c r="C362" s="2">
        <v>34.04777</v>
      </c>
      <c r="D362" s="2">
        <v>2015</v>
      </c>
    </row>
    <row r="363" spans="1:4" ht="14.4">
      <c r="A363" s="1" t="s">
        <v>31</v>
      </c>
      <c r="B363" s="1" t="s">
        <v>5</v>
      </c>
      <c r="C363" s="2">
        <v>81.010120000000001</v>
      </c>
      <c r="D363" s="2">
        <v>2018</v>
      </c>
    </row>
    <row r="364" spans="1:4" ht="14.4">
      <c r="A364" s="1" t="s">
        <v>31</v>
      </c>
      <c r="B364" s="1" t="s">
        <v>5</v>
      </c>
      <c r="C364" s="2">
        <v>70.903750000000002</v>
      </c>
      <c r="D364" s="2">
        <v>2019</v>
      </c>
    </row>
    <row r="365" spans="1:4" ht="14.4">
      <c r="A365" s="1" t="s">
        <v>31</v>
      </c>
      <c r="B365" s="1" t="s">
        <v>5</v>
      </c>
      <c r="C365" s="2">
        <v>23.017340000000001</v>
      </c>
      <c r="D365" s="2">
        <v>2022</v>
      </c>
    </row>
    <row r="366" spans="1:4" ht="14.4">
      <c r="A366" s="1" t="s">
        <v>31</v>
      </c>
      <c r="B366" s="1" t="s">
        <v>5</v>
      </c>
      <c r="C366" s="2">
        <v>30.351489999999998</v>
      </c>
      <c r="D366" s="2">
        <v>2016</v>
      </c>
    </row>
    <row r="367" spans="1:4" ht="14.4">
      <c r="A367" s="1" t="s">
        <v>31</v>
      </c>
      <c r="B367" s="1" t="s">
        <v>5</v>
      </c>
      <c r="C367" s="2">
        <v>39.587890000000002</v>
      </c>
      <c r="D367" s="2">
        <v>2020</v>
      </c>
    </row>
    <row r="368" spans="1:4" ht="14.4">
      <c r="A368" s="1" t="s">
        <v>31</v>
      </c>
      <c r="B368" s="1" t="s">
        <v>5</v>
      </c>
      <c r="C368" s="2">
        <v>46.923290000000001</v>
      </c>
      <c r="D368" s="2">
        <v>2017</v>
      </c>
    </row>
    <row r="369" spans="1:4" ht="14.4">
      <c r="A369" s="1" t="s">
        <v>31</v>
      </c>
      <c r="B369" s="1" t="s">
        <v>6</v>
      </c>
      <c r="C369" s="2">
        <v>7300.8360000000002</v>
      </c>
      <c r="D369" s="2">
        <v>2019</v>
      </c>
    </row>
    <row r="370" spans="1:4" ht="14.4">
      <c r="A370" s="1" t="s">
        <v>31</v>
      </c>
      <c r="B370" s="1" t="s">
        <v>6</v>
      </c>
      <c r="C370" s="2">
        <v>6342.9219999999996</v>
      </c>
      <c r="D370" s="2">
        <v>2020</v>
      </c>
    </row>
    <row r="371" spans="1:4" ht="14.4">
      <c r="A371" s="1" t="s">
        <v>31</v>
      </c>
      <c r="B371" s="1" t="s">
        <v>6</v>
      </c>
      <c r="C371" s="2">
        <v>6148.1679999999997</v>
      </c>
      <c r="D371" s="2">
        <v>2021</v>
      </c>
    </row>
    <row r="372" spans="1:4" ht="14.4">
      <c r="A372" s="1" t="s">
        <v>31</v>
      </c>
      <c r="B372" s="1" t="s">
        <v>6</v>
      </c>
      <c r="C372" s="2">
        <v>8182.5770000000002</v>
      </c>
      <c r="D372" s="2">
        <v>2018</v>
      </c>
    </row>
    <row r="373" spans="1:4" ht="14.4">
      <c r="A373" s="1" t="s">
        <v>31</v>
      </c>
      <c r="B373" s="1" t="s">
        <v>6</v>
      </c>
      <c r="C373" s="2">
        <v>8631.0380000000005</v>
      </c>
      <c r="D373" s="2">
        <v>2017</v>
      </c>
    </row>
    <row r="374" spans="1:4" ht="14.4">
      <c r="A374" s="1" t="s">
        <v>31</v>
      </c>
      <c r="B374" s="1" t="s">
        <v>6</v>
      </c>
      <c r="C374" s="2">
        <v>6302.7030000000004</v>
      </c>
      <c r="D374" s="2">
        <v>2022</v>
      </c>
    </row>
    <row r="375" spans="1:4" ht="14.4">
      <c r="A375" s="1" t="s">
        <v>31</v>
      </c>
      <c r="B375" s="1" t="s">
        <v>6</v>
      </c>
      <c r="C375" s="2">
        <v>8323.9539999999997</v>
      </c>
      <c r="D375" s="2">
        <v>2015</v>
      </c>
    </row>
    <row r="376" spans="1:4" ht="14.4">
      <c r="A376" s="1" t="s">
        <v>31</v>
      </c>
      <c r="B376" s="1" t="s">
        <v>6</v>
      </c>
      <c r="C376" s="2">
        <v>8504.9189999999999</v>
      </c>
      <c r="D376" s="2">
        <v>2016</v>
      </c>
    </row>
    <row r="377" spans="1:4" ht="14.4">
      <c r="A377" s="1" t="s">
        <v>31</v>
      </c>
      <c r="B377" s="1" t="s">
        <v>7</v>
      </c>
      <c r="C377" s="2">
        <v>6.4363570000000001</v>
      </c>
      <c r="D377" s="2">
        <v>2015</v>
      </c>
    </row>
    <row r="378" spans="1:4" ht="14.4">
      <c r="A378" s="1" t="s">
        <v>31</v>
      </c>
      <c r="B378" s="1" t="s">
        <v>7</v>
      </c>
      <c r="C378" s="2">
        <v>4.5953540000000004</v>
      </c>
      <c r="D378" s="2">
        <v>2022</v>
      </c>
    </row>
    <row r="379" spans="1:4" ht="14.4">
      <c r="A379" s="1" t="s">
        <v>31</v>
      </c>
      <c r="B379" s="1" t="s">
        <v>7</v>
      </c>
      <c r="C379" s="2">
        <v>6.4355789999999997</v>
      </c>
      <c r="D379" s="2">
        <v>2019</v>
      </c>
    </row>
    <row r="380" spans="1:4" ht="14.4">
      <c r="A380" s="1" t="s">
        <v>31</v>
      </c>
      <c r="B380" s="1" t="s">
        <v>7</v>
      </c>
      <c r="C380" s="2">
        <v>7.3555060000000001</v>
      </c>
      <c r="D380" s="2">
        <v>2018</v>
      </c>
    </row>
    <row r="381" spans="1:4" ht="14.4">
      <c r="A381" s="1" t="s">
        <v>31</v>
      </c>
      <c r="B381" s="1" t="s">
        <v>7</v>
      </c>
      <c r="C381" s="2">
        <v>5.5157769999999999</v>
      </c>
      <c r="D381" s="2">
        <v>2021</v>
      </c>
    </row>
    <row r="382" spans="1:4" ht="14.4">
      <c r="A382" s="1" t="s">
        <v>31</v>
      </c>
      <c r="B382" s="1" t="s">
        <v>7</v>
      </c>
      <c r="C382" s="2">
        <v>5.5167489999999999</v>
      </c>
      <c r="D382" s="2">
        <v>2017</v>
      </c>
    </row>
    <row r="383" spans="1:4" ht="14.4">
      <c r="A383" s="1" t="s">
        <v>31</v>
      </c>
      <c r="B383" s="1" t="s">
        <v>7</v>
      </c>
      <c r="C383" s="2">
        <v>8.2730580000000007</v>
      </c>
      <c r="D383" s="2">
        <v>2020</v>
      </c>
    </row>
    <row r="384" spans="1:4" ht="14.4">
      <c r="A384" s="1" t="s">
        <v>31</v>
      </c>
      <c r="B384" s="1" t="s">
        <v>7</v>
      </c>
      <c r="C384" s="2">
        <v>6.4357230000000003</v>
      </c>
      <c r="D384" s="2">
        <v>2016</v>
      </c>
    </row>
    <row r="385" spans="1:4" ht="14.4">
      <c r="A385" s="1" t="s">
        <v>31</v>
      </c>
      <c r="B385" s="1" t="s">
        <v>8</v>
      </c>
      <c r="C385" s="2">
        <v>4.5978659999999998</v>
      </c>
      <c r="D385" s="2">
        <v>2022</v>
      </c>
    </row>
    <row r="386" spans="1:4" ht="14.4">
      <c r="A386" s="1" t="s">
        <v>31</v>
      </c>
      <c r="B386" s="1" t="s">
        <v>8</v>
      </c>
      <c r="C386" s="2">
        <v>0.92050799999999999</v>
      </c>
      <c r="D386" s="2">
        <v>2015</v>
      </c>
    </row>
    <row r="387" spans="1:4" ht="14.4">
      <c r="A387" s="1" t="s">
        <v>31</v>
      </c>
      <c r="B387" s="1" t="s">
        <v>9</v>
      </c>
      <c r="C387" s="2">
        <v>1.8384130000000001</v>
      </c>
      <c r="D387" s="2">
        <v>2021</v>
      </c>
    </row>
    <row r="388" spans="1:4" ht="14.4">
      <c r="A388" s="1" t="s">
        <v>31</v>
      </c>
      <c r="B388" s="1" t="s">
        <v>10</v>
      </c>
      <c r="C388" s="2">
        <v>35.889000000000003</v>
      </c>
      <c r="D388" s="2">
        <v>2016</v>
      </c>
    </row>
    <row r="389" spans="1:4" ht="14.4">
      <c r="A389" s="1" t="s">
        <v>31</v>
      </c>
      <c r="B389" s="1" t="s">
        <v>10</v>
      </c>
      <c r="C389" s="2">
        <v>26.68599</v>
      </c>
      <c r="D389" s="2">
        <v>2022</v>
      </c>
    </row>
    <row r="390" spans="1:4" ht="14.4">
      <c r="A390" s="1" t="s">
        <v>31</v>
      </c>
      <c r="B390" s="1" t="s">
        <v>10</v>
      </c>
      <c r="C390" s="2">
        <v>13.804449999999999</v>
      </c>
      <c r="D390" s="2">
        <v>2018</v>
      </c>
    </row>
    <row r="391" spans="1:4" ht="14.4">
      <c r="A391" s="1" t="s">
        <v>31</v>
      </c>
      <c r="B391" s="1" t="s">
        <v>10</v>
      </c>
      <c r="C391" s="2">
        <v>14.7202</v>
      </c>
      <c r="D391" s="2">
        <v>2019</v>
      </c>
    </row>
    <row r="392" spans="1:4" ht="14.4">
      <c r="A392" s="1" t="s">
        <v>31</v>
      </c>
      <c r="B392" s="1" t="s">
        <v>10</v>
      </c>
      <c r="C392" s="2">
        <v>39.566209999999998</v>
      </c>
      <c r="D392" s="2">
        <v>2015</v>
      </c>
    </row>
    <row r="393" spans="1:4" ht="14.4">
      <c r="A393" s="1" t="s">
        <v>31</v>
      </c>
      <c r="B393" s="1" t="s">
        <v>10</v>
      </c>
      <c r="C393" s="2">
        <v>18.401869999999999</v>
      </c>
      <c r="D393" s="2">
        <v>2020</v>
      </c>
    </row>
    <row r="394" spans="1:4" ht="14.4">
      <c r="A394" s="1" t="s">
        <v>31</v>
      </c>
      <c r="B394" s="1" t="s">
        <v>10</v>
      </c>
      <c r="C394" s="2">
        <v>16.560549999999999</v>
      </c>
      <c r="D394" s="2">
        <v>2021</v>
      </c>
    </row>
    <row r="395" spans="1:4" ht="14.4">
      <c r="A395" s="1" t="s">
        <v>31</v>
      </c>
      <c r="B395" s="1" t="s">
        <v>10</v>
      </c>
      <c r="C395" s="2">
        <v>26.686710000000001</v>
      </c>
      <c r="D395" s="2">
        <v>2017</v>
      </c>
    </row>
    <row r="396" spans="1:4" ht="14.4">
      <c r="A396" s="1" t="s">
        <v>31</v>
      </c>
      <c r="B396" s="1" t="s">
        <v>11</v>
      </c>
      <c r="C396" s="2">
        <v>4682.7709999999997</v>
      </c>
      <c r="D396" s="2">
        <v>2017</v>
      </c>
    </row>
    <row r="397" spans="1:4" ht="14.4">
      <c r="A397" s="1" t="s">
        <v>31</v>
      </c>
      <c r="B397" s="1" t="s">
        <v>11</v>
      </c>
      <c r="C397" s="2">
        <v>4497.4170000000004</v>
      </c>
      <c r="D397" s="2">
        <v>2020</v>
      </c>
    </row>
    <row r="398" spans="1:4" ht="14.4">
      <c r="A398" s="1" t="s">
        <v>31</v>
      </c>
      <c r="B398" s="1" t="s">
        <v>11</v>
      </c>
      <c r="C398" s="2">
        <v>3602.7240000000002</v>
      </c>
      <c r="D398" s="2">
        <v>2022</v>
      </c>
    </row>
    <row r="399" spans="1:4" ht="14.4">
      <c r="A399" s="1" t="s">
        <v>31</v>
      </c>
      <c r="B399" s="1" t="s">
        <v>11</v>
      </c>
      <c r="C399" s="2">
        <v>4975.634</v>
      </c>
      <c r="D399" s="2">
        <v>2019</v>
      </c>
    </row>
    <row r="400" spans="1:4" ht="14.4">
      <c r="A400" s="1" t="s">
        <v>31</v>
      </c>
      <c r="B400" s="1" t="s">
        <v>11</v>
      </c>
      <c r="C400" s="2">
        <v>4902.0219999999999</v>
      </c>
      <c r="D400" s="2">
        <v>2018</v>
      </c>
    </row>
    <row r="401" spans="1:4" ht="14.4">
      <c r="A401" s="1" t="s">
        <v>31</v>
      </c>
      <c r="B401" s="1" t="s">
        <v>11</v>
      </c>
      <c r="C401" s="2">
        <v>3896.6379999999999</v>
      </c>
      <c r="D401" s="2">
        <v>2015</v>
      </c>
    </row>
    <row r="402" spans="1:4" ht="14.4">
      <c r="A402" s="1" t="s">
        <v>31</v>
      </c>
      <c r="B402" s="1" t="s">
        <v>11</v>
      </c>
      <c r="C402" s="2">
        <v>4016.498</v>
      </c>
      <c r="D402" s="2">
        <v>2021</v>
      </c>
    </row>
    <row r="403" spans="1:4" ht="14.4">
      <c r="A403" s="1" t="s">
        <v>31</v>
      </c>
      <c r="B403" s="1" t="s">
        <v>11</v>
      </c>
      <c r="C403" s="2">
        <v>4239.4629999999997</v>
      </c>
      <c r="D403" s="2">
        <v>2016</v>
      </c>
    </row>
    <row r="404" spans="1:4" ht="14.4">
      <c r="A404" s="1" t="s">
        <v>31</v>
      </c>
      <c r="B404" s="1" t="s">
        <v>12</v>
      </c>
      <c r="C404" s="2">
        <v>821.78949999999998</v>
      </c>
      <c r="D404" s="2">
        <v>2018</v>
      </c>
    </row>
    <row r="405" spans="1:4" ht="14.4">
      <c r="A405" s="1" t="s">
        <v>31</v>
      </c>
      <c r="B405" s="1" t="s">
        <v>12</v>
      </c>
      <c r="C405" s="2">
        <v>973.78909999999996</v>
      </c>
      <c r="D405" s="2">
        <v>2019</v>
      </c>
    </row>
    <row r="406" spans="1:4" ht="14.4">
      <c r="A406" s="1" t="s">
        <v>31</v>
      </c>
      <c r="B406" s="1" t="s">
        <v>12</v>
      </c>
      <c r="C406" s="2">
        <v>891.84500000000003</v>
      </c>
      <c r="D406" s="2">
        <v>2016</v>
      </c>
    </row>
    <row r="407" spans="1:4" ht="14.4">
      <c r="A407" s="1" t="s">
        <v>31</v>
      </c>
      <c r="B407" s="1" t="s">
        <v>12</v>
      </c>
      <c r="C407" s="2">
        <v>696.51419999999996</v>
      </c>
      <c r="D407" s="2">
        <v>2017</v>
      </c>
    </row>
    <row r="408" spans="1:4" ht="14.4">
      <c r="A408" s="1" t="s">
        <v>31</v>
      </c>
      <c r="B408" s="1" t="s">
        <v>12</v>
      </c>
      <c r="C408" s="2">
        <v>902.90790000000004</v>
      </c>
      <c r="D408" s="2">
        <v>2015</v>
      </c>
    </row>
    <row r="409" spans="1:4" ht="14.4">
      <c r="A409" s="1" t="s">
        <v>31</v>
      </c>
      <c r="B409" s="1" t="s">
        <v>12</v>
      </c>
      <c r="C409" s="2">
        <v>878.94039999999995</v>
      </c>
      <c r="D409" s="2">
        <v>2022</v>
      </c>
    </row>
    <row r="410" spans="1:4" ht="14.4">
      <c r="A410" s="1" t="s">
        <v>31</v>
      </c>
      <c r="B410" s="1" t="s">
        <v>12</v>
      </c>
      <c r="C410" s="2">
        <v>843.89520000000005</v>
      </c>
      <c r="D410" s="2">
        <v>2020</v>
      </c>
    </row>
    <row r="411" spans="1:4" ht="14.4">
      <c r="A411" s="1" t="s">
        <v>31</v>
      </c>
      <c r="B411" s="1" t="s">
        <v>12</v>
      </c>
      <c r="C411" s="2">
        <v>826.38</v>
      </c>
      <c r="D411" s="2">
        <v>2021</v>
      </c>
    </row>
    <row r="412" spans="1:4" ht="14.4">
      <c r="A412" s="1" t="s">
        <v>31</v>
      </c>
      <c r="B412" s="1" t="s">
        <v>13</v>
      </c>
      <c r="C412" s="2">
        <v>638.86710000000005</v>
      </c>
      <c r="D412" s="2">
        <v>2021</v>
      </c>
    </row>
    <row r="413" spans="1:4" ht="14.4">
      <c r="A413" s="1" t="s">
        <v>31</v>
      </c>
      <c r="B413" s="1" t="s">
        <v>13</v>
      </c>
      <c r="C413" s="2">
        <v>637.09050000000002</v>
      </c>
      <c r="D413" s="2">
        <v>2018</v>
      </c>
    </row>
    <row r="414" spans="1:4" ht="14.4">
      <c r="A414" s="1" t="s">
        <v>31</v>
      </c>
      <c r="B414" s="1" t="s">
        <v>13</v>
      </c>
      <c r="C414" s="2">
        <v>667.44489999999996</v>
      </c>
      <c r="D414" s="2">
        <v>2016</v>
      </c>
    </row>
    <row r="415" spans="1:4" ht="14.4">
      <c r="A415" s="1" t="s">
        <v>31</v>
      </c>
      <c r="B415" s="1" t="s">
        <v>13</v>
      </c>
      <c r="C415" s="2">
        <v>649.95939999999996</v>
      </c>
      <c r="D415" s="2">
        <v>2019</v>
      </c>
    </row>
    <row r="416" spans="1:4" ht="14.4">
      <c r="A416" s="1" t="s">
        <v>31</v>
      </c>
      <c r="B416" s="1" t="s">
        <v>13</v>
      </c>
      <c r="C416" s="2">
        <v>635.21130000000005</v>
      </c>
      <c r="D416" s="2">
        <v>2015</v>
      </c>
    </row>
    <row r="417" spans="1:4" ht="14.4">
      <c r="A417" s="1" t="s">
        <v>31</v>
      </c>
      <c r="B417" s="1" t="s">
        <v>13</v>
      </c>
      <c r="C417" s="2">
        <v>664.7097</v>
      </c>
      <c r="D417" s="2">
        <v>2017</v>
      </c>
    </row>
    <row r="418" spans="1:4" ht="14.4">
      <c r="A418" s="1" t="s">
        <v>31</v>
      </c>
      <c r="B418" s="1" t="s">
        <v>13</v>
      </c>
      <c r="C418" s="2">
        <v>626.92409999999995</v>
      </c>
      <c r="D418" s="2">
        <v>2020</v>
      </c>
    </row>
    <row r="419" spans="1:4" ht="14.4">
      <c r="A419" s="1" t="s">
        <v>31</v>
      </c>
      <c r="B419" s="1" t="s">
        <v>13</v>
      </c>
      <c r="C419" s="2">
        <v>647.14440000000002</v>
      </c>
      <c r="D419" s="2">
        <v>2022</v>
      </c>
    </row>
    <row r="420" spans="1:4" ht="14.4">
      <c r="A420" s="1" t="s">
        <v>31</v>
      </c>
      <c r="B420" s="1" t="s">
        <v>14</v>
      </c>
      <c r="C420" s="2">
        <v>13516.08</v>
      </c>
      <c r="D420" s="2">
        <v>2020</v>
      </c>
    </row>
    <row r="421" spans="1:4" ht="14.4">
      <c r="A421" s="1" t="s">
        <v>31</v>
      </c>
      <c r="B421" s="1" t="s">
        <v>14</v>
      </c>
      <c r="C421" s="2">
        <v>12740.45</v>
      </c>
      <c r="D421" s="2">
        <v>2018</v>
      </c>
    </row>
    <row r="422" spans="1:4" ht="14.4">
      <c r="A422" s="1" t="s">
        <v>31</v>
      </c>
      <c r="B422" s="1" t="s">
        <v>14</v>
      </c>
      <c r="C422" s="2">
        <v>12948.31</v>
      </c>
      <c r="D422" s="2">
        <v>2022</v>
      </c>
    </row>
    <row r="423" spans="1:4" ht="14.4">
      <c r="A423" s="1" t="s">
        <v>31</v>
      </c>
      <c r="B423" s="1" t="s">
        <v>14</v>
      </c>
      <c r="C423" s="2">
        <v>13117.21</v>
      </c>
      <c r="D423" s="2">
        <v>2017</v>
      </c>
    </row>
    <row r="424" spans="1:4" ht="14.4">
      <c r="A424" s="1" t="s">
        <v>31</v>
      </c>
      <c r="B424" s="1" t="s">
        <v>14</v>
      </c>
      <c r="C424" s="2">
        <v>13323.14</v>
      </c>
      <c r="D424" s="2">
        <v>2015</v>
      </c>
    </row>
    <row r="425" spans="1:4" ht="14.4">
      <c r="A425" s="1" t="s">
        <v>31</v>
      </c>
      <c r="B425" s="1" t="s">
        <v>14</v>
      </c>
      <c r="C425" s="2">
        <v>13154.43</v>
      </c>
      <c r="D425" s="2">
        <v>2021</v>
      </c>
    </row>
    <row r="426" spans="1:4" ht="14.4">
      <c r="A426" s="1" t="s">
        <v>31</v>
      </c>
      <c r="B426" s="1" t="s">
        <v>14</v>
      </c>
      <c r="C426" s="2">
        <v>13402.92</v>
      </c>
      <c r="D426" s="2">
        <v>2019</v>
      </c>
    </row>
    <row r="427" spans="1:4" ht="14.4">
      <c r="A427" s="1" t="s">
        <v>31</v>
      </c>
      <c r="B427" s="1" t="s">
        <v>14</v>
      </c>
      <c r="C427" s="2">
        <v>13303.76</v>
      </c>
      <c r="D427" s="2">
        <v>2016</v>
      </c>
    </row>
    <row r="428" spans="1:4" ht="14.4">
      <c r="A428" s="1" t="s">
        <v>31</v>
      </c>
      <c r="B428" s="1" t="s">
        <v>15</v>
      </c>
      <c r="C428" s="2">
        <v>211395.9</v>
      </c>
      <c r="D428" s="2">
        <v>2018</v>
      </c>
    </row>
    <row r="429" spans="1:4" ht="14.4">
      <c r="A429" s="1" t="s">
        <v>31</v>
      </c>
      <c r="B429" s="1" t="s">
        <v>15</v>
      </c>
      <c r="C429" s="2">
        <v>214062.6</v>
      </c>
      <c r="D429" s="2">
        <v>2021</v>
      </c>
    </row>
    <row r="430" spans="1:4" ht="14.4">
      <c r="A430" s="1" t="s">
        <v>31</v>
      </c>
      <c r="B430" s="1" t="s">
        <v>15</v>
      </c>
      <c r="C430" s="2">
        <v>210563.4</v>
      </c>
      <c r="D430" s="2">
        <v>2017</v>
      </c>
    </row>
    <row r="431" spans="1:4" ht="14.4">
      <c r="A431" s="1" t="s">
        <v>31</v>
      </c>
      <c r="B431" s="1" t="s">
        <v>15</v>
      </c>
      <c r="C431" s="2">
        <v>210148.3</v>
      </c>
      <c r="D431" s="2">
        <v>2016</v>
      </c>
    </row>
    <row r="432" spans="1:4" ht="14.4">
      <c r="A432" s="1" t="s">
        <v>31</v>
      </c>
      <c r="B432" s="1" t="s">
        <v>15</v>
      </c>
      <c r="C432" s="2">
        <v>213863.2</v>
      </c>
      <c r="D432" s="2">
        <v>2022</v>
      </c>
    </row>
    <row r="433" spans="1:4" ht="14.4">
      <c r="A433" s="1" t="s">
        <v>31</v>
      </c>
      <c r="B433" s="1" t="s">
        <v>15</v>
      </c>
      <c r="C433" s="2">
        <v>213675.5</v>
      </c>
      <c r="D433" s="2">
        <v>2020</v>
      </c>
    </row>
    <row r="434" spans="1:4" ht="14.4">
      <c r="A434" s="1" t="s">
        <v>31</v>
      </c>
      <c r="B434" s="1" t="s">
        <v>15</v>
      </c>
      <c r="C434" s="2">
        <v>210565.5</v>
      </c>
      <c r="D434" s="2">
        <v>2015</v>
      </c>
    </row>
    <row r="435" spans="1:4" ht="14.4">
      <c r="A435" s="1" t="s">
        <v>31</v>
      </c>
      <c r="B435" s="1" t="s">
        <v>15</v>
      </c>
      <c r="C435" s="2">
        <v>211876</v>
      </c>
      <c r="D435" s="2">
        <v>2019</v>
      </c>
    </row>
    <row r="436" spans="1:4" ht="14.4">
      <c r="A436" s="1" t="s">
        <v>31</v>
      </c>
      <c r="B436" s="1" t="s">
        <v>16</v>
      </c>
      <c r="C436" s="2">
        <v>23.961500000000001</v>
      </c>
      <c r="D436" s="2">
        <v>2020</v>
      </c>
    </row>
    <row r="437" spans="1:4" ht="14.4">
      <c r="A437" s="1" t="s">
        <v>31</v>
      </c>
      <c r="B437" s="1" t="s">
        <v>16</v>
      </c>
      <c r="C437" s="2">
        <v>13.82424</v>
      </c>
      <c r="D437" s="2">
        <v>2018</v>
      </c>
    </row>
    <row r="438" spans="1:4" ht="14.4">
      <c r="A438" s="1" t="s">
        <v>31</v>
      </c>
      <c r="B438" s="1" t="s">
        <v>16</v>
      </c>
      <c r="C438" s="2">
        <v>16.58859</v>
      </c>
      <c r="D438" s="2">
        <v>2017</v>
      </c>
    </row>
    <row r="439" spans="1:4" ht="14.4">
      <c r="A439" s="1" t="s">
        <v>31</v>
      </c>
      <c r="B439" s="1" t="s">
        <v>16</v>
      </c>
      <c r="C439" s="2">
        <v>12.903919999999999</v>
      </c>
      <c r="D439" s="2">
        <v>2015</v>
      </c>
    </row>
    <row r="440" spans="1:4" ht="14.4">
      <c r="A440" s="1" t="s">
        <v>31</v>
      </c>
      <c r="B440" s="1" t="s">
        <v>16</v>
      </c>
      <c r="C440" s="2">
        <v>24.881039999999999</v>
      </c>
      <c r="D440" s="2">
        <v>2019</v>
      </c>
    </row>
    <row r="441" spans="1:4" ht="14.4">
      <c r="A441" s="1" t="s">
        <v>31</v>
      </c>
      <c r="B441" s="1" t="s">
        <v>16</v>
      </c>
      <c r="C441" s="2">
        <v>21.201350000000001</v>
      </c>
      <c r="D441" s="2">
        <v>2022</v>
      </c>
    </row>
    <row r="442" spans="1:4" ht="14.4">
      <c r="A442" s="1" t="s">
        <v>31</v>
      </c>
      <c r="B442" s="1" t="s">
        <v>16</v>
      </c>
      <c r="C442" s="2">
        <v>14.74681</v>
      </c>
      <c r="D442" s="2">
        <v>2016</v>
      </c>
    </row>
    <row r="443" spans="1:4" ht="14.4">
      <c r="A443" s="1" t="s">
        <v>31</v>
      </c>
      <c r="B443" s="1" t="s">
        <v>16</v>
      </c>
      <c r="C443" s="2">
        <v>9.2175399999999996</v>
      </c>
      <c r="D443" s="2">
        <v>2021</v>
      </c>
    </row>
    <row r="444" spans="1:4" ht="14.4">
      <c r="A444" s="1" t="s">
        <v>31</v>
      </c>
      <c r="B444" s="1" t="s">
        <v>17</v>
      </c>
      <c r="C444" s="2">
        <v>648.19709999999998</v>
      </c>
      <c r="D444" s="2">
        <v>2015</v>
      </c>
    </row>
    <row r="445" spans="1:4" ht="14.4">
      <c r="A445" s="1" t="s">
        <v>31</v>
      </c>
      <c r="B445" s="1" t="s">
        <v>17</v>
      </c>
      <c r="C445" s="2">
        <v>479.75040000000001</v>
      </c>
      <c r="D445" s="2">
        <v>2022</v>
      </c>
    </row>
    <row r="446" spans="1:4" ht="14.4">
      <c r="A446" s="1" t="s">
        <v>31</v>
      </c>
      <c r="B446" s="1" t="s">
        <v>17</v>
      </c>
      <c r="C446" s="2">
        <v>545.93359999999996</v>
      </c>
      <c r="D446" s="2">
        <v>2020</v>
      </c>
    </row>
    <row r="447" spans="1:4" ht="14.4">
      <c r="A447" s="1" t="s">
        <v>31</v>
      </c>
      <c r="B447" s="1" t="s">
        <v>17</v>
      </c>
      <c r="C447" s="2">
        <v>576.36559999999997</v>
      </c>
      <c r="D447" s="2">
        <v>2019</v>
      </c>
    </row>
    <row r="448" spans="1:4" ht="14.4">
      <c r="A448" s="1" t="s">
        <v>31</v>
      </c>
      <c r="B448" s="1" t="s">
        <v>17</v>
      </c>
      <c r="C448" s="2">
        <v>826.83360000000005</v>
      </c>
      <c r="D448" s="2">
        <v>2018</v>
      </c>
    </row>
    <row r="449" spans="1:4" ht="14.4">
      <c r="A449" s="1" t="s">
        <v>31</v>
      </c>
      <c r="B449" s="1" t="s">
        <v>17</v>
      </c>
      <c r="C449" s="2">
        <v>678.57119999999998</v>
      </c>
      <c r="D449" s="2">
        <v>2017</v>
      </c>
    </row>
    <row r="450" spans="1:4" ht="14.4">
      <c r="A450" s="1" t="s">
        <v>31</v>
      </c>
      <c r="B450" s="1" t="s">
        <v>17</v>
      </c>
      <c r="C450" s="2">
        <v>648.12519999999995</v>
      </c>
      <c r="D450" s="2">
        <v>2016</v>
      </c>
    </row>
    <row r="451" spans="1:4" ht="14.4">
      <c r="A451" s="1" t="s">
        <v>31</v>
      </c>
      <c r="B451" s="1" t="s">
        <v>17</v>
      </c>
      <c r="C451" s="2">
        <v>508.25420000000003</v>
      </c>
      <c r="D451" s="2">
        <v>2021</v>
      </c>
    </row>
    <row r="452" spans="1:4" ht="14.4">
      <c r="A452" s="1" t="s">
        <v>31</v>
      </c>
      <c r="B452" s="1" t="s">
        <v>18</v>
      </c>
      <c r="C452" s="2">
        <v>26.676929999999999</v>
      </c>
      <c r="D452" s="2">
        <v>2019</v>
      </c>
    </row>
    <row r="453" spans="1:4" ht="14.4">
      <c r="A453" s="1" t="s">
        <v>31</v>
      </c>
      <c r="B453" s="1" t="s">
        <v>18</v>
      </c>
      <c r="C453" s="2">
        <v>15.636329999999999</v>
      </c>
      <c r="D453" s="2">
        <v>2021</v>
      </c>
    </row>
    <row r="454" spans="1:4" ht="14.4">
      <c r="A454" s="1" t="s">
        <v>31</v>
      </c>
      <c r="B454" s="1" t="s">
        <v>18</v>
      </c>
      <c r="C454" s="2">
        <v>16.55903</v>
      </c>
      <c r="D454" s="2">
        <v>2017</v>
      </c>
    </row>
    <row r="455" spans="1:4" ht="14.4">
      <c r="A455" s="1" t="s">
        <v>31</v>
      </c>
      <c r="B455" s="1" t="s">
        <v>18</v>
      </c>
      <c r="C455" s="2">
        <v>17.478639999999999</v>
      </c>
      <c r="D455" s="2">
        <v>2016</v>
      </c>
    </row>
    <row r="456" spans="1:4" ht="14.4">
      <c r="A456" s="1" t="s">
        <v>31</v>
      </c>
      <c r="B456" s="1" t="s">
        <v>18</v>
      </c>
      <c r="C456" s="2">
        <v>15.63124</v>
      </c>
      <c r="D456" s="2">
        <v>2020</v>
      </c>
    </row>
    <row r="457" spans="1:4" ht="14.4">
      <c r="A457" s="1" t="s">
        <v>31</v>
      </c>
      <c r="B457" s="1" t="s">
        <v>18</v>
      </c>
      <c r="C457" s="2">
        <v>14.71255</v>
      </c>
      <c r="D457" s="2">
        <v>2022</v>
      </c>
    </row>
    <row r="458" spans="1:4" ht="14.4">
      <c r="A458" s="1" t="s">
        <v>31</v>
      </c>
      <c r="B458" s="1" t="s">
        <v>18</v>
      </c>
      <c r="C458" s="2">
        <v>13.796239999999999</v>
      </c>
      <c r="D458" s="2">
        <v>2018</v>
      </c>
    </row>
    <row r="459" spans="1:4" ht="14.4">
      <c r="A459" s="1" t="s">
        <v>31</v>
      </c>
      <c r="B459" s="1" t="s">
        <v>18</v>
      </c>
      <c r="C459" s="2">
        <v>13.79875</v>
      </c>
      <c r="D459" s="2">
        <v>2015</v>
      </c>
    </row>
    <row r="460" spans="1:4" ht="14.4">
      <c r="A460" s="1" t="s">
        <v>31</v>
      </c>
      <c r="B460" s="1" t="s">
        <v>19</v>
      </c>
      <c r="C460" s="2">
        <v>0.92060399999999998</v>
      </c>
      <c r="D460" s="2">
        <v>2018</v>
      </c>
    </row>
    <row r="461" spans="1:4" ht="14.4">
      <c r="A461" s="1" t="s">
        <v>31</v>
      </c>
      <c r="B461" s="1" t="s">
        <v>19</v>
      </c>
      <c r="C461" s="2">
        <v>0.92060399999999998</v>
      </c>
      <c r="D461" s="2">
        <v>2015</v>
      </c>
    </row>
    <row r="462" spans="1:4" ht="14.4">
      <c r="A462" s="1" t="s">
        <v>31</v>
      </c>
      <c r="B462" s="1" t="s">
        <v>19</v>
      </c>
      <c r="C462" s="2">
        <v>1.841863</v>
      </c>
      <c r="D462" s="2">
        <v>2020</v>
      </c>
    </row>
    <row r="463" spans="1:4" ht="14.4">
      <c r="A463" s="1" t="s">
        <v>31</v>
      </c>
      <c r="B463" s="1" t="s">
        <v>19</v>
      </c>
      <c r="C463" s="2">
        <v>0.92060399999999998</v>
      </c>
      <c r="D463" s="2">
        <v>2016</v>
      </c>
    </row>
    <row r="464" spans="1:4" ht="14.4">
      <c r="A464" s="1" t="s">
        <v>31</v>
      </c>
      <c r="B464" s="1" t="s">
        <v>20</v>
      </c>
      <c r="C464" s="2">
        <v>67.104900000000001</v>
      </c>
      <c r="D464" s="2">
        <v>2021</v>
      </c>
    </row>
    <row r="465" spans="1:4" ht="14.4">
      <c r="A465" s="1" t="s">
        <v>31</v>
      </c>
      <c r="B465" s="1" t="s">
        <v>20</v>
      </c>
      <c r="C465" s="2">
        <v>30.33623</v>
      </c>
      <c r="D465" s="2">
        <v>2018</v>
      </c>
    </row>
    <row r="466" spans="1:4" ht="14.4">
      <c r="A466" s="1" t="s">
        <v>31</v>
      </c>
      <c r="B466" s="1" t="s">
        <v>20</v>
      </c>
      <c r="C466" s="2">
        <v>46.887270000000001</v>
      </c>
      <c r="D466" s="2">
        <v>2020</v>
      </c>
    </row>
    <row r="467" spans="1:4" ht="14.4">
      <c r="A467" s="1" t="s">
        <v>31</v>
      </c>
      <c r="B467" s="1" t="s">
        <v>20</v>
      </c>
      <c r="C467" s="2">
        <v>45.060310000000001</v>
      </c>
      <c r="D467" s="2">
        <v>2017</v>
      </c>
    </row>
    <row r="468" spans="1:4" ht="14.4">
      <c r="A468" s="1" t="s">
        <v>31</v>
      </c>
      <c r="B468" s="1" t="s">
        <v>20</v>
      </c>
      <c r="C468" s="2">
        <v>64.338840000000005</v>
      </c>
      <c r="D468" s="2">
        <v>2022</v>
      </c>
    </row>
    <row r="469" spans="1:4" ht="14.4">
      <c r="A469" s="1" t="s">
        <v>31</v>
      </c>
      <c r="B469" s="1" t="s">
        <v>20</v>
      </c>
      <c r="C469" s="2">
        <v>41.373350000000002</v>
      </c>
      <c r="D469" s="2">
        <v>2019</v>
      </c>
    </row>
    <row r="470" spans="1:4" ht="14.4">
      <c r="A470" s="1" t="s">
        <v>31</v>
      </c>
      <c r="B470" s="1" t="s">
        <v>20</v>
      </c>
      <c r="C470" s="2">
        <v>53.333930000000002</v>
      </c>
      <c r="D470" s="2">
        <v>2015</v>
      </c>
    </row>
    <row r="471" spans="1:4" ht="14.4">
      <c r="A471" s="1" t="s">
        <v>31</v>
      </c>
      <c r="B471" s="1" t="s">
        <v>20</v>
      </c>
      <c r="C471" s="2">
        <v>44.124450000000003</v>
      </c>
      <c r="D471" s="2">
        <v>2016</v>
      </c>
    </row>
    <row r="472" spans="1:4" ht="14.4">
      <c r="A472" s="1" t="s">
        <v>31</v>
      </c>
      <c r="B472" s="1" t="s">
        <v>21</v>
      </c>
      <c r="C472" s="2">
        <v>16.56249</v>
      </c>
      <c r="D472" s="2">
        <v>2016</v>
      </c>
    </row>
    <row r="473" spans="1:4" ht="14.4">
      <c r="A473" s="1" t="s">
        <v>31</v>
      </c>
      <c r="B473" s="1" t="s">
        <v>21</v>
      </c>
      <c r="C473" s="2">
        <v>8.2828239999999997</v>
      </c>
      <c r="D473" s="2">
        <v>2021</v>
      </c>
    </row>
    <row r="474" spans="1:4" ht="14.4">
      <c r="A474" s="1" t="s">
        <v>31</v>
      </c>
      <c r="B474" s="1" t="s">
        <v>21</v>
      </c>
      <c r="C474" s="2">
        <v>13.816179999999999</v>
      </c>
      <c r="D474" s="2">
        <v>2018</v>
      </c>
    </row>
    <row r="475" spans="1:4" ht="14.4">
      <c r="A475" s="1" t="s">
        <v>31</v>
      </c>
      <c r="B475" s="1" t="s">
        <v>21</v>
      </c>
      <c r="C475" s="2">
        <v>7.364325</v>
      </c>
      <c r="D475" s="2">
        <v>2019</v>
      </c>
    </row>
    <row r="476" spans="1:4" ht="14.4">
      <c r="A476" s="1" t="s">
        <v>31</v>
      </c>
      <c r="B476" s="1" t="s">
        <v>21</v>
      </c>
      <c r="C476" s="2">
        <v>6.4428570000000001</v>
      </c>
      <c r="D476" s="2">
        <v>2020</v>
      </c>
    </row>
    <row r="477" spans="1:4" ht="14.4">
      <c r="A477" s="1" t="s">
        <v>31</v>
      </c>
      <c r="B477" s="1" t="s">
        <v>21</v>
      </c>
      <c r="C477" s="2">
        <v>7.361853</v>
      </c>
      <c r="D477" s="2">
        <v>2022</v>
      </c>
    </row>
    <row r="478" spans="1:4" ht="14.4">
      <c r="A478" s="1" t="s">
        <v>31</v>
      </c>
      <c r="B478" s="1" t="s">
        <v>21</v>
      </c>
      <c r="C478" s="2">
        <v>6.4404680000000001</v>
      </c>
      <c r="D478" s="2">
        <v>2017</v>
      </c>
    </row>
    <row r="479" spans="1:4" ht="14.4">
      <c r="A479" s="1" t="s">
        <v>31</v>
      </c>
      <c r="B479" s="1" t="s">
        <v>21</v>
      </c>
      <c r="C479" s="2">
        <v>23.933299999999999</v>
      </c>
      <c r="D479" s="2">
        <v>2015</v>
      </c>
    </row>
    <row r="480" spans="1:4" ht="14.4">
      <c r="A480" s="1" t="s">
        <v>31</v>
      </c>
      <c r="B480" s="1" t="s">
        <v>22</v>
      </c>
      <c r="C480" s="2">
        <v>17.477740000000001</v>
      </c>
      <c r="D480" s="2">
        <v>2018</v>
      </c>
    </row>
    <row r="481" spans="1:4" ht="14.4">
      <c r="A481" s="1" t="s">
        <v>31</v>
      </c>
      <c r="B481" s="1" t="s">
        <v>22</v>
      </c>
      <c r="C481" s="2">
        <v>17.495100000000001</v>
      </c>
      <c r="D481" s="2">
        <v>2022</v>
      </c>
    </row>
    <row r="482" spans="1:4" ht="14.4">
      <c r="A482" s="1" t="s">
        <v>31</v>
      </c>
      <c r="B482" s="1" t="s">
        <v>22</v>
      </c>
      <c r="C482" s="2">
        <v>17.48319</v>
      </c>
      <c r="D482" s="2">
        <v>2017</v>
      </c>
    </row>
    <row r="483" spans="1:4" ht="14.4">
      <c r="A483" s="1" t="s">
        <v>31</v>
      </c>
      <c r="B483" s="1" t="s">
        <v>22</v>
      </c>
      <c r="C483" s="2">
        <v>13.80505</v>
      </c>
      <c r="D483" s="2">
        <v>2015</v>
      </c>
    </row>
    <row r="484" spans="1:4" ht="14.4">
      <c r="A484" s="1" t="s">
        <v>31</v>
      </c>
      <c r="B484" s="1" t="s">
        <v>22</v>
      </c>
      <c r="C484" s="2">
        <v>19.324639999999999</v>
      </c>
      <c r="D484" s="2">
        <v>2016</v>
      </c>
    </row>
    <row r="485" spans="1:4" ht="14.4">
      <c r="A485" s="1" t="s">
        <v>31</v>
      </c>
      <c r="B485" s="1" t="s">
        <v>22</v>
      </c>
      <c r="C485" s="2">
        <v>17.496110000000002</v>
      </c>
      <c r="D485" s="2">
        <v>2021</v>
      </c>
    </row>
    <row r="486" spans="1:4" ht="14.4">
      <c r="A486" s="1" t="s">
        <v>31</v>
      </c>
      <c r="B486" s="1" t="s">
        <v>22</v>
      </c>
      <c r="C486" s="2">
        <v>17.49438</v>
      </c>
      <c r="D486" s="2">
        <v>2020</v>
      </c>
    </row>
    <row r="487" spans="1:4" ht="14.4">
      <c r="A487" s="1" t="s">
        <v>31</v>
      </c>
      <c r="B487" s="1" t="s">
        <v>22</v>
      </c>
      <c r="C487" s="2">
        <v>36.816609999999997</v>
      </c>
      <c r="D487" s="2">
        <v>2019</v>
      </c>
    </row>
    <row r="488" spans="1:4" ht="14.4">
      <c r="A488" s="1" t="s">
        <v>31</v>
      </c>
      <c r="B488" s="1" t="s">
        <v>23</v>
      </c>
      <c r="C488" s="2">
        <v>27815.86</v>
      </c>
      <c r="D488" s="2">
        <v>2018</v>
      </c>
    </row>
    <row r="489" spans="1:4" ht="14.4">
      <c r="A489" s="1" t="s">
        <v>31</v>
      </c>
      <c r="B489" s="1" t="s">
        <v>23</v>
      </c>
      <c r="C489" s="2">
        <v>28073.200000000001</v>
      </c>
      <c r="D489" s="2">
        <v>2015</v>
      </c>
    </row>
    <row r="490" spans="1:4" ht="14.4">
      <c r="A490" s="1" t="s">
        <v>31</v>
      </c>
      <c r="B490" s="1" t="s">
        <v>23</v>
      </c>
      <c r="C490" s="2">
        <v>27367.279999999999</v>
      </c>
      <c r="D490" s="2">
        <v>2019</v>
      </c>
    </row>
    <row r="491" spans="1:4" ht="14.4">
      <c r="A491" s="1" t="s">
        <v>31</v>
      </c>
      <c r="B491" s="1" t="s">
        <v>23</v>
      </c>
      <c r="C491" s="2">
        <v>28227.53</v>
      </c>
      <c r="D491" s="2">
        <v>2016</v>
      </c>
    </row>
    <row r="492" spans="1:4" ht="14.4">
      <c r="A492" s="1" t="s">
        <v>31</v>
      </c>
      <c r="B492" s="1" t="s">
        <v>23</v>
      </c>
      <c r="C492" s="2">
        <v>26761.98</v>
      </c>
      <c r="D492" s="2">
        <v>2020</v>
      </c>
    </row>
    <row r="493" spans="1:4" ht="14.4">
      <c r="A493" s="1" t="s">
        <v>31</v>
      </c>
      <c r="B493" s="1" t="s">
        <v>23</v>
      </c>
      <c r="C493" s="2">
        <v>28061.67</v>
      </c>
      <c r="D493" s="2">
        <v>2017</v>
      </c>
    </row>
    <row r="494" spans="1:4" ht="14.4">
      <c r="A494" s="1" t="s">
        <v>31</v>
      </c>
      <c r="B494" s="1" t="s">
        <v>23</v>
      </c>
      <c r="C494" s="2">
        <v>27115.52</v>
      </c>
      <c r="D494" s="2">
        <v>2021</v>
      </c>
    </row>
    <row r="495" spans="1:4" ht="14.4">
      <c r="A495" s="1" t="s">
        <v>31</v>
      </c>
      <c r="B495" s="1" t="s">
        <v>23</v>
      </c>
      <c r="C495" s="2">
        <v>27519.58</v>
      </c>
      <c r="D495" s="2">
        <v>2022</v>
      </c>
    </row>
    <row r="496" spans="1:4" ht="14.4">
      <c r="A496" s="1" t="s">
        <v>31</v>
      </c>
      <c r="B496" s="1" t="s">
        <v>32</v>
      </c>
      <c r="C496" s="2">
        <v>1.842714</v>
      </c>
      <c r="D496" s="2">
        <v>2022</v>
      </c>
    </row>
    <row r="497" spans="1:4" ht="14.4">
      <c r="A497" s="1" t="s">
        <v>31</v>
      </c>
      <c r="B497" s="1" t="s">
        <v>32</v>
      </c>
      <c r="C497" s="2">
        <v>0.92136099999999999</v>
      </c>
      <c r="D497" s="2">
        <v>2021</v>
      </c>
    </row>
    <row r="498" spans="1:4" ht="14.4">
      <c r="A498" s="1" t="s">
        <v>31</v>
      </c>
      <c r="B498" s="1" t="s">
        <v>32</v>
      </c>
      <c r="C498" s="2">
        <v>0.92135299999999998</v>
      </c>
      <c r="D498" s="2">
        <v>2020</v>
      </c>
    </row>
    <row r="499" spans="1:4" ht="14.4">
      <c r="A499" s="1" t="s">
        <v>31</v>
      </c>
      <c r="B499" s="1" t="s">
        <v>32</v>
      </c>
      <c r="C499" s="2">
        <v>0.92135299999999998</v>
      </c>
      <c r="D499" s="2">
        <v>2019</v>
      </c>
    </row>
    <row r="500" spans="1:4" ht="14.4">
      <c r="A500" s="1" t="s">
        <v>31</v>
      </c>
      <c r="B500" s="1" t="s">
        <v>24</v>
      </c>
      <c r="C500" s="2">
        <v>196.12979999999999</v>
      </c>
      <c r="D500" s="2">
        <v>2017</v>
      </c>
    </row>
    <row r="501" spans="1:4" ht="14.4">
      <c r="A501" s="1" t="s">
        <v>31</v>
      </c>
      <c r="B501" s="1" t="s">
        <v>24</v>
      </c>
      <c r="C501" s="2">
        <v>189.6491</v>
      </c>
      <c r="D501" s="2">
        <v>2018</v>
      </c>
    </row>
    <row r="502" spans="1:4" ht="14.4">
      <c r="A502" s="1" t="s">
        <v>31</v>
      </c>
      <c r="B502" s="1" t="s">
        <v>24</v>
      </c>
      <c r="C502" s="2">
        <v>223.78649999999999</v>
      </c>
      <c r="D502" s="2">
        <v>2019</v>
      </c>
    </row>
    <row r="503" spans="1:4" ht="14.4">
      <c r="A503" s="1" t="s">
        <v>31</v>
      </c>
      <c r="B503" s="1" t="s">
        <v>24</v>
      </c>
      <c r="C503" s="2">
        <v>267.01429999999999</v>
      </c>
      <c r="D503" s="2">
        <v>2015</v>
      </c>
    </row>
    <row r="504" spans="1:4" ht="14.4">
      <c r="A504" s="1" t="s">
        <v>31</v>
      </c>
      <c r="B504" s="1" t="s">
        <v>24</v>
      </c>
      <c r="C504" s="2">
        <v>205.3484</v>
      </c>
      <c r="D504" s="2">
        <v>2020</v>
      </c>
    </row>
    <row r="505" spans="1:4" ht="14.4">
      <c r="A505" s="1" t="s">
        <v>31</v>
      </c>
      <c r="B505" s="1" t="s">
        <v>24</v>
      </c>
      <c r="C505" s="2">
        <v>210.82820000000001</v>
      </c>
      <c r="D505" s="2">
        <v>2016</v>
      </c>
    </row>
    <row r="506" spans="1:4" ht="14.4">
      <c r="A506" s="1" t="s">
        <v>31</v>
      </c>
      <c r="B506" s="1" t="s">
        <v>24</v>
      </c>
      <c r="C506" s="2">
        <v>271.68700000000001</v>
      </c>
      <c r="D506" s="2">
        <v>2021</v>
      </c>
    </row>
    <row r="507" spans="1:4" ht="14.4">
      <c r="A507" s="1" t="s">
        <v>31</v>
      </c>
      <c r="B507" s="1" t="s">
        <v>24</v>
      </c>
      <c r="C507" s="2">
        <v>245.87880000000001</v>
      </c>
      <c r="D507" s="2">
        <v>2022</v>
      </c>
    </row>
    <row r="508" spans="1:4" ht="14.4">
      <c r="A508" s="1" t="s">
        <v>31</v>
      </c>
      <c r="B508" s="1" t="s">
        <v>25</v>
      </c>
      <c r="C508" s="2">
        <v>169.4093</v>
      </c>
      <c r="D508" s="2">
        <v>2018</v>
      </c>
    </row>
    <row r="509" spans="1:4" ht="14.4">
      <c r="A509" s="1" t="s">
        <v>31</v>
      </c>
      <c r="B509" s="1" t="s">
        <v>25</v>
      </c>
      <c r="C509" s="2">
        <v>148.19820000000001</v>
      </c>
      <c r="D509" s="2">
        <v>2021</v>
      </c>
    </row>
    <row r="510" spans="1:4" ht="14.4">
      <c r="A510" s="1" t="s">
        <v>31</v>
      </c>
      <c r="B510" s="1" t="s">
        <v>25</v>
      </c>
      <c r="C510" s="2">
        <v>200.6764</v>
      </c>
      <c r="D510" s="2">
        <v>2017</v>
      </c>
    </row>
    <row r="511" spans="1:4" ht="14.4">
      <c r="A511" s="1" t="s">
        <v>31</v>
      </c>
      <c r="B511" s="1" t="s">
        <v>25</v>
      </c>
      <c r="C511" s="2">
        <v>162.9402</v>
      </c>
      <c r="D511" s="2">
        <v>2022</v>
      </c>
    </row>
    <row r="512" spans="1:4" ht="14.4">
      <c r="A512" s="1" t="s">
        <v>31</v>
      </c>
      <c r="B512" s="1" t="s">
        <v>25</v>
      </c>
      <c r="C512" s="2">
        <v>192.39949999999999</v>
      </c>
      <c r="D512" s="2">
        <v>2015</v>
      </c>
    </row>
    <row r="513" spans="1:4" ht="14.4">
      <c r="A513" s="1" t="s">
        <v>31</v>
      </c>
      <c r="B513" s="1" t="s">
        <v>25</v>
      </c>
      <c r="C513" s="2">
        <v>198.84399999999999</v>
      </c>
      <c r="D513" s="2">
        <v>2020</v>
      </c>
    </row>
    <row r="514" spans="1:4" ht="14.4">
      <c r="A514" s="1" t="s">
        <v>31</v>
      </c>
      <c r="B514" s="1" t="s">
        <v>25</v>
      </c>
      <c r="C514" s="2">
        <v>181.3597</v>
      </c>
      <c r="D514" s="2">
        <v>2016</v>
      </c>
    </row>
    <row r="515" spans="1:4" ht="14.4">
      <c r="A515" s="1" t="s">
        <v>31</v>
      </c>
      <c r="B515" s="1" t="s">
        <v>25</v>
      </c>
      <c r="C515" s="2">
        <v>172.1815</v>
      </c>
      <c r="D515" s="2">
        <v>2019</v>
      </c>
    </row>
    <row r="516" spans="1:4" ht="14.4">
      <c r="A516" s="1" t="s">
        <v>31</v>
      </c>
      <c r="B516" s="1" t="s">
        <v>26</v>
      </c>
      <c r="C516" s="2">
        <v>374.1705</v>
      </c>
      <c r="D516" s="2">
        <v>2020</v>
      </c>
    </row>
    <row r="517" spans="1:4" ht="14.4">
      <c r="A517" s="1" t="s">
        <v>31</v>
      </c>
      <c r="B517" s="1" t="s">
        <v>26</v>
      </c>
      <c r="C517" s="2">
        <v>653.41719999999998</v>
      </c>
      <c r="D517" s="2">
        <v>2022</v>
      </c>
    </row>
    <row r="518" spans="1:4" ht="14.4">
      <c r="A518" s="1" t="s">
        <v>31</v>
      </c>
      <c r="B518" s="1" t="s">
        <v>26</v>
      </c>
      <c r="C518" s="2">
        <v>538.21969999999999</v>
      </c>
      <c r="D518" s="2">
        <v>2021</v>
      </c>
    </row>
    <row r="519" spans="1:4" ht="14.4">
      <c r="A519" s="1" t="s">
        <v>31</v>
      </c>
      <c r="B519" s="1" t="s">
        <v>26</v>
      </c>
      <c r="C519" s="2">
        <v>278.32420000000002</v>
      </c>
      <c r="D519" s="2">
        <v>2019</v>
      </c>
    </row>
    <row r="520" spans="1:4" ht="14.4">
      <c r="A520" s="1" t="s">
        <v>31</v>
      </c>
      <c r="B520" s="1" t="s">
        <v>26</v>
      </c>
      <c r="C520" s="2">
        <v>945.55560000000003</v>
      </c>
      <c r="D520" s="2">
        <v>2015</v>
      </c>
    </row>
    <row r="521" spans="1:4" ht="14.4">
      <c r="A521" s="1" t="s">
        <v>31</v>
      </c>
      <c r="B521" s="1" t="s">
        <v>26</v>
      </c>
      <c r="C521" s="2">
        <v>648.80430000000001</v>
      </c>
      <c r="D521" s="2">
        <v>2016</v>
      </c>
    </row>
    <row r="522" spans="1:4" ht="14.4">
      <c r="A522" s="1" t="s">
        <v>31</v>
      </c>
      <c r="B522" s="1" t="s">
        <v>26</v>
      </c>
      <c r="C522" s="2">
        <v>271.87009999999998</v>
      </c>
      <c r="D522" s="2">
        <v>2017</v>
      </c>
    </row>
    <row r="523" spans="1:4" ht="14.4">
      <c r="A523" s="1" t="s">
        <v>31</v>
      </c>
      <c r="B523" s="1" t="s">
        <v>26</v>
      </c>
      <c r="C523" s="2">
        <v>253.44030000000001</v>
      </c>
      <c r="D523" s="2">
        <v>2018</v>
      </c>
    </row>
    <row r="524" spans="1:4" ht="14.4">
      <c r="A524" s="1" t="s">
        <v>31</v>
      </c>
      <c r="B524" s="1" t="s">
        <v>27</v>
      </c>
      <c r="C524" s="2">
        <v>0.919933</v>
      </c>
      <c r="D524" s="2">
        <v>2021</v>
      </c>
    </row>
    <row r="525" spans="1:4" ht="14.4">
      <c r="A525" s="1" t="s">
        <v>31</v>
      </c>
      <c r="B525" s="1" t="s">
        <v>27</v>
      </c>
      <c r="C525" s="2">
        <v>1.8390120000000001</v>
      </c>
      <c r="D525" s="2">
        <v>2019</v>
      </c>
    </row>
    <row r="526" spans="1:4" ht="14.4">
      <c r="A526" s="1" t="s">
        <v>31</v>
      </c>
      <c r="B526" s="1" t="s">
        <v>27</v>
      </c>
      <c r="C526" s="2">
        <v>3.6787030000000001</v>
      </c>
      <c r="D526" s="2">
        <v>2018</v>
      </c>
    </row>
    <row r="527" spans="1:4" ht="14.4">
      <c r="A527" s="1" t="s">
        <v>31</v>
      </c>
      <c r="B527" s="1" t="s">
        <v>27</v>
      </c>
      <c r="C527" s="2">
        <v>1.8390120000000001</v>
      </c>
      <c r="D527" s="2">
        <v>2020</v>
      </c>
    </row>
    <row r="528" spans="1:4" ht="14.4">
      <c r="A528" s="1" t="s">
        <v>31</v>
      </c>
      <c r="B528" s="1" t="s">
        <v>27</v>
      </c>
      <c r="C528" s="2">
        <v>0.919933</v>
      </c>
      <c r="D528" s="2">
        <v>2022</v>
      </c>
    </row>
    <row r="529" spans="1:4" ht="14.4">
      <c r="A529" s="1" t="s">
        <v>31</v>
      </c>
      <c r="B529" s="1" t="s">
        <v>28</v>
      </c>
      <c r="C529" s="2">
        <v>2.7609059999999999</v>
      </c>
      <c r="D529" s="2">
        <v>2020</v>
      </c>
    </row>
    <row r="530" spans="1:4" ht="14.4">
      <c r="A530" s="1" t="s">
        <v>31</v>
      </c>
      <c r="B530" s="1" t="s">
        <v>28</v>
      </c>
      <c r="C530" s="2">
        <v>6.443892</v>
      </c>
      <c r="D530" s="2">
        <v>2019</v>
      </c>
    </row>
    <row r="531" spans="1:4" ht="14.4">
      <c r="A531" s="1" t="s">
        <v>31</v>
      </c>
      <c r="B531" s="1" t="s">
        <v>28</v>
      </c>
      <c r="C531" s="2">
        <v>0.918651</v>
      </c>
      <c r="D531" s="2">
        <v>2022</v>
      </c>
    </row>
    <row r="532" spans="1:4" ht="14.4">
      <c r="A532" s="1" t="s">
        <v>31</v>
      </c>
      <c r="B532" s="1" t="s">
        <v>28</v>
      </c>
      <c r="C532" s="2">
        <v>13.816229999999999</v>
      </c>
      <c r="D532" s="2">
        <v>2018</v>
      </c>
    </row>
    <row r="533" spans="1:4" ht="14.4">
      <c r="A533" s="1" t="s">
        <v>31</v>
      </c>
      <c r="B533" s="1" t="s">
        <v>28</v>
      </c>
      <c r="C533" s="2">
        <v>0.918651</v>
      </c>
      <c r="D533" s="2">
        <v>2021</v>
      </c>
    </row>
    <row r="534" spans="1:4" ht="14.4">
      <c r="A534" s="1" t="s">
        <v>31</v>
      </c>
      <c r="B534" s="1" t="s">
        <v>28</v>
      </c>
      <c r="C534" s="2">
        <v>10.128819999999999</v>
      </c>
      <c r="D534" s="2">
        <v>2017</v>
      </c>
    </row>
    <row r="535" spans="1:4" ht="14.4">
      <c r="A535" s="1" t="s">
        <v>31</v>
      </c>
      <c r="B535" s="1" t="s">
        <v>28</v>
      </c>
      <c r="C535" s="2">
        <v>5.523288</v>
      </c>
      <c r="D535" s="2">
        <v>2016</v>
      </c>
    </row>
    <row r="536" spans="1:4" ht="14.4">
      <c r="A536" s="1" t="s">
        <v>31</v>
      </c>
      <c r="B536" s="1" t="s">
        <v>29</v>
      </c>
      <c r="C536" s="2">
        <v>2250.0529999999999</v>
      </c>
      <c r="D536" s="2">
        <v>2019</v>
      </c>
    </row>
    <row r="537" spans="1:4" ht="14.4">
      <c r="A537" s="1" t="s">
        <v>31</v>
      </c>
      <c r="B537" s="1" t="s">
        <v>29</v>
      </c>
      <c r="C537" s="2">
        <v>2329.5410000000002</v>
      </c>
      <c r="D537" s="2">
        <v>2017</v>
      </c>
    </row>
    <row r="538" spans="1:4" ht="14.4">
      <c r="A538" s="1" t="s">
        <v>31</v>
      </c>
      <c r="B538" s="1" t="s">
        <v>29</v>
      </c>
      <c r="C538" s="2">
        <v>2421.7399999999998</v>
      </c>
      <c r="D538" s="2">
        <v>2016</v>
      </c>
    </row>
    <row r="539" spans="1:4" ht="14.4">
      <c r="A539" s="1" t="s">
        <v>31</v>
      </c>
      <c r="B539" s="1" t="s">
        <v>29</v>
      </c>
      <c r="C539" s="2">
        <v>2677.22</v>
      </c>
      <c r="D539" s="2">
        <v>2021</v>
      </c>
    </row>
    <row r="540" spans="1:4" ht="14.4">
      <c r="A540" s="1" t="s">
        <v>31</v>
      </c>
      <c r="B540" s="1" t="s">
        <v>29</v>
      </c>
      <c r="C540" s="2">
        <v>2512.4549999999999</v>
      </c>
      <c r="D540" s="2">
        <v>2020</v>
      </c>
    </row>
    <row r="541" spans="1:4" ht="14.4">
      <c r="A541" s="1" t="s">
        <v>31</v>
      </c>
      <c r="B541" s="1" t="s">
        <v>29</v>
      </c>
      <c r="C541" s="2">
        <v>2140.6370000000002</v>
      </c>
      <c r="D541" s="2">
        <v>2018</v>
      </c>
    </row>
    <row r="542" spans="1:4" ht="14.4">
      <c r="A542" s="1" t="s">
        <v>31</v>
      </c>
      <c r="B542" s="1" t="s">
        <v>29</v>
      </c>
      <c r="C542" s="2">
        <v>2312.09</v>
      </c>
      <c r="D542" s="2">
        <v>2015</v>
      </c>
    </row>
    <row r="543" spans="1:4" ht="14.4">
      <c r="A543" s="1" t="s">
        <v>31</v>
      </c>
      <c r="B543" s="1" t="s">
        <v>29</v>
      </c>
      <c r="C543" s="2">
        <v>2793.2060000000001</v>
      </c>
      <c r="D543" s="2">
        <v>2022</v>
      </c>
    </row>
    <row r="544" spans="1:4" ht="14.4">
      <c r="A544" s="1" t="s">
        <v>33</v>
      </c>
      <c r="B544" s="1" t="s">
        <v>5</v>
      </c>
      <c r="C544" s="2">
        <v>619.55930000000001</v>
      </c>
      <c r="D544" s="2">
        <v>2022</v>
      </c>
    </row>
    <row r="545" spans="1:4" ht="14.4">
      <c r="A545" s="1" t="s">
        <v>33</v>
      </c>
      <c r="B545" s="1" t="s">
        <v>5</v>
      </c>
      <c r="C545" s="2">
        <v>770.35149999999999</v>
      </c>
      <c r="D545" s="2">
        <v>2018</v>
      </c>
    </row>
    <row r="546" spans="1:4" ht="14.4">
      <c r="A546" s="1" t="s">
        <v>33</v>
      </c>
      <c r="B546" s="1" t="s">
        <v>5</v>
      </c>
      <c r="C546" s="2">
        <v>526.59960000000001</v>
      </c>
      <c r="D546" s="2">
        <v>2019</v>
      </c>
    </row>
    <row r="547" spans="1:4" ht="14.4">
      <c r="A547" s="1" t="s">
        <v>33</v>
      </c>
      <c r="B547" s="1" t="s">
        <v>5</v>
      </c>
      <c r="C547" s="2">
        <v>516.75739999999996</v>
      </c>
      <c r="D547" s="2">
        <v>2020</v>
      </c>
    </row>
    <row r="548" spans="1:4" ht="14.4">
      <c r="A548" s="1" t="s">
        <v>33</v>
      </c>
      <c r="B548" s="1" t="s">
        <v>5</v>
      </c>
      <c r="C548" s="2">
        <v>597.51710000000003</v>
      </c>
      <c r="D548" s="2">
        <v>2017</v>
      </c>
    </row>
    <row r="549" spans="1:4" ht="14.4">
      <c r="A549" s="1" t="s">
        <v>33</v>
      </c>
      <c r="B549" s="1" t="s">
        <v>5</v>
      </c>
      <c r="C549" s="2">
        <v>662.245</v>
      </c>
      <c r="D549" s="2">
        <v>2021</v>
      </c>
    </row>
    <row r="550" spans="1:4" ht="14.4">
      <c r="A550" s="1" t="s">
        <v>33</v>
      </c>
      <c r="B550" s="1" t="s">
        <v>5</v>
      </c>
      <c r="C550" s="2">
        <v>599.15819999999997</v>
      </c>
      <c r="D550" s="2">
        <v>2015</v>
      </c>
    </row>
    <row r="551" spans="1:4" ht="14.4">
      <c r="A551" s="1" t="s">
        <v>33</v>
      </c>
      <c r="B551" s="1" t="s">
        <v>5</v>
      </c>
      <c r="C551" s="2">
        <v>528.28899999999999</v>
      </c>
      <c r="D551" s="2">
        <v>2016</v>
      </c>
    </row>
    <row r="552" spans="1:4" ht="14.4">
      <c r="A552" s="1" t="s">
        <v>33</v>
      </c>
      <c r="B552" s="1" t="s">
        <v>6</v>
      </c>
      <c r="C552" s="2">
        <v>86797.119999999995</v>
      </c>
      <c r="D552" s="2">
        <v>2017</v>
      </c>
    </row>
    <row r="553" spans="1:4" ht="14.4">
      <c r="A553" s="1" t="s">
        <v>33</v>
      </c>
      <c r="B553" s="1" t="s">
        <v>6</v>
      </c>
      <c r="C553" s="2">
        <v>87053.77</v>
      </c>
      <c r="D553" s="2">
        <v>2022</v>
      </c>
    </row>
    <row r="554" spans="1:4" ht="14.4">
      <c r="A554" s="1" t="s">
        <v>33</v>
      </c>
      <c r="B554" s="1" t="s">
        <v>6</v>
      </c>
      <c r="C554" s="2">
        <v>88909.49</v>
      </c>
      <c r="D554" s="2">
        <v>2020</v>
      </c>
    </row>
    <row r="555" spans="1:4" ht="14.4">
      <c r="A555" s="1" t="s">
        <v>33</v>
      </c>
      <c r="B555" s="1" t="s">
        <v>6</v>
      </c>
      <c r="C555" s="2">
        <v>86567.28</v>
      </c>
      <c r="D555" s="2">
        <v>2016</v>
      </c>
    </row>
    <row r="556" spans="1:4" ht="14.4">
      <c r="A556" s="1" t="s">
        <v>33</v>
      </c>
      <c r="B556" s="1" t="s">
        <v>6</v>
      </c>
      <c r="C556" s="2">
        <v>90744.03</v>
      </c>
      <c r="D556" s="2">
        <v>2019</v>
      </c>
    </row>
    <row r="557" spans="1:4" ht="14.4">
      <c r="A557" s="1" t="s">
        <v>33</v>
      </c>
      <c r="B557" s="1" t="s">
        <v>6</v>
      </c>
      <c r="C557" s="2">
        <v>86578.67</v>
      </c>
      <c r="D557" s="2">
        <v>2015</v>
      </c>
    </row>
    <row r="558" spans="1:4" ht="14.4">
      <c r="A558" s="1" t="s">
        <v>33</v>
      </c>
      <c r="B558" s="1" t="s">
        <v>6</v>
      </c>
      <c r="C558" s="2">
        <v>87360.9</v>
      </c>
      <c r="D558" s="2">
        <v>2021</v>
      </c>
    </row>
    <row r="559" spans="1:4" ht="14.4">
      <c r="A559" s="1" t="s">
        <v>33</v>
      </c>
      <c r="B559" s="1" t="s">
        <v>6</v>
      </c>
      <c r="C559" s="2">
        <v>89435.16</v>
      </c>
      <c r="D559" s="2">
        <v>2018</v>
      </c>
    </row>
    <row r="560" spans="1:4" ht="14.4">
      <c r="A560" s="1" t="s">
        <v>33</v>
      </c>
      <c r="B560" s="1" t="s">
        <v>7</v>
      </c>
      <c r="C560" s="2">
        <v>2.7229269999999999</v>
      </c>
      <c r="D560" s="2">
        <v>2016</v>
      </c>
    </row>
    <row r="561" spans="1:4" ht="14.4">
      <c r="A561" s="1" t="s">
        <v>33</v>
      </c>
      <c r="B561" s="1" t="s">
        <v>7</v>
      </c>
      <c r="C561" s="2">
        <v>1.8148</v>
      </c>
      <c r="D561" s="2">
        <v>2022</v>
      </c>
    </row>
    <row r="562" spans="1:4" ht="14.4">
      <c r="A562" s="1" t="s">
        <v>33</v>
      </c>
      <c r="B562" s="1" t="s">
        <v>7</v>
      </c>
      <c r="C562" s="2">
        <v>1.8148</v>
      </c>
      <c r="D562" s="2">
        <v>2019</v>
      </c>
    </row>
    <row r="563" spans="1:4" ht="14.4">
      <c r="A563" s="1" t="s">
        <v>33</v>
      </c>
      <c r="B563" s="1" t="s">
        <v>7</v>
      </c>
      <c r="C563" s="2">
        <v>1.8148</v>
      </c>
      <c r="D563" s="2">
        <v>2018</v>
      </c>
    </row>
    <row r="564" spans="1:4" ht="14.4">
      <c r="A564" s="1" t="s">
        <v>33</v>
      </c>
      <c r="B564" s="1" t="s">
        <v>7</v>
      </c>
      <c r="C564" s="2">
        <v>2.7226509999999999</v>
      </c>
      <c r="D564" s="2">
        <v>2020</v>
      </c>
    </row>
    <row r="565" spans="1:4" ht="14.4">
      <c r="A565" s="1" t="s">
        <v>33</v>
      </c>
      <c r="B565" s="1" t="s">
        <v>7</v>
      </c>
      <c r="C565" s="2">
        <v>3.6306120000000002</v>
      </c>
      <c r="D565" s="2">
        <v>2017</v>
      </c>
    </row>
    <row r="566" spans="1:4" ht="14.4">
      <c r="A566" s="1" t="s">
        <v>33</v>
      </c>
      <c r="B566" s="1" t="s">
        <v>7</v>
      </c>
      <c r="C566" s="2">
        <v>2.7225199999999998</v>
      </c>
      <c r="D566" s="2">
        <v>2015</v>
      </c>
    </row>
    <row r="567" spans="1:4" ht="14.4">
      <c r="A567" s="1" t="s">
        <v>33</v>
      </c>
      <c r="B567" s="1" t="s">
        <v>7</v>
      </c>
      <c r="C567" s="2">
        <v>1.8148</v>
      </c>
      <c r="D567" s="2">
        <v>2021</v>
      </c>
    </row>
    <row r="568" spans="1:4" ht="14.4">
      <c r="A568" s="1" t="s">
        <v>33</v>
      </c>
      <c r="B568" s="1" t="s">
        <v>8</v>
      </c>
      <c r="C568" s="2">
        <v>4.5386360000000003</v>
      </c>
      <c r="D568" s="2">
        <v>2020</v>
      </c>
    </row>
    <row r="569" spans="1:4" ht="14.4">
      <c r="A569" s="1" t="s">
        <v>33</v>
      </c>
      <c r="B569" s="1" t="s">
        <v>8</v>
      </c>
      <c r="C569" s="2">
        <v>4.5376200000000004</v>
      </c>
      <c r="D569" s="2">
        <v>2017</v>
      </c>
    </row>
    <row r="570" spans="1:4" ht="14.4">
      <c r="A570" s="1" t="s">
        <v>33</v>
      </c>
      <c r="B570" s="1" t="s">
        <v>8</v>
      </c>
      <c r="C570" s="2">
        <v>14.53284</v>
      </c>
      <c r="D570" s="2">
        <v>2016</v>
      </c>
    </row>
    <row r="571" spans="1:4" ht="14.4">
      <c r="A571" s="1" t="s">
        <v>33</v>
      </c>
      <c r="B571" s="1" t="s">
        <v>8</v>
      </c>
      <c r="C571" s="2">
        <v>4.5384510000000002</v>
      </c>
      <c r="D571" s="2">
        <v>2018</v>
      </c>
    </row>
    <row r="572" spans="1:4" ht="14.4">
      <c r="A572" s="1" t="s">
        <v>33</v>
      </c>
      <c r="B572" s="1" t="s">
        <v>8</v>
      </c>
      <c r="C572" s="2">
        <v>4.5383599999999999</v>
      </c>
      <c r="D572" s="2">
        <v>2019</v>
      </c>
    </row>
    <row r="573" spans="1:4" ht="14.4">
      <c r="A573" s="1" t="s">
        <v>33</v>
      </c>
      <c r="B573" s="1" t="s">
        <v>8</v>
      </c>
      <c r="C573" s="2">
        <v>2.7222819999999999</v>
      </c>
      <c r="D573" s="2">
        <v>2015</v>
      </c>
    </row>
    <row r="574" spans="1:4" ht="14.4">
      <c r="A574" s="1" t="s">
        <v>33</v>
      </c>
      <c r="B574" s="1" t="s">
        <v>8</v>
      </c>
      <c r="C574" s="2">
        <v>12.71523</v>
      </c>
      <c r="D574" s="2">
        <v>2021</v>
      </c>
    </row>
    <row r="575" spans="1:4" ht="14.4">
      <c r="A575" s="1" t="s">
        <v>33</v>
      </c>
      <c r="B575" s="1" t="s">
        <v>8</v>
      </c>
      <c r="C575" s="2">
        <v>10.90216</v>
      </c>
      <c r="D575" s="2">
        <v>2022</v>
      </c>
    </row>
    <row r="576" spans="1:4" ht="14.4">
      <c r="A576" s="1" t="s">
        <v>33</v>
      </c>
      <c r="B576" s="1" t="s">
        <v>9</v>
      </c>
      <c r="C576" s="2">
        <v>0.90734800000000004</v>
      </c>
      <c r="D576" s="2">
        <v>2022</v>
      </c>
    </row>
    <row r="577" spans="1:4" ht="14.4">
      <c r="A577" s="1" t="s">
        <v>33</v>
      </c>
      <c r="B577" s="1" t="s">
        <v>9</v>
      </c>
      <c r="C577" s="2">
        <v>1.8144039999999999</v>
      </c>
      <c r="D577" s="2">
        <v>2019</v>
      </c>
    </row>
    <row r="578" spans="1:4" ht="14.4">
      <c r="A578" s="1" t="s">
        <v>33</v>
      </c>
      <c r="B578" s="1" t="s">
        <v>9</v>
      </c>
      <c r="C578" s="2">
        <v>0.90792700000000004</v>
      </c>
      <c r="D578" s="2">
        <v>2018</v>
      </c>
    </row>
    <row r="579" spans="1:4" ht="14.4">
      <c r="A579" s="1" t="s">
        <v>33</v>
      </c>
      <c r="B579" s="1" t="s">
        <v>9</v>
      </c>
      <c r="C579" s="2">
        <v>3.6329060000000002</v>
      </c>
      <c r="D579" s="2">
        <v>2021</v>
      </c>
    </row>
    <row r="580" spans="1:4" ht="14.4">
      <c r="A580" s="1" t="s">
        <v>33</v>
      </c>
      <c r="B580" s="1" t="s">
        <v>10</v>
      </c>
      <c r="C580" s="2">
        <v>9750.2950000000001</v>
      </c>
      <c r="D580" s="2">
        <v>2020</v>
      </c>
    </row>
    <row r="581" spans="1:4" ht="14.4">
      <c r="A581" s="1" t="s">
        <v>33</v>
      </c>
      <c r="B581" s="1" t="s">
        <v>10</v>
      </c>
      <c r="C581" s="2">
        <v>9504.4940000000006</v>
      </c>
      <c r="D581" s="2">
        <v>2017</v>
      </c>
    </row>
    <row r="582" spans="1:4" ht="14.4">
      <c r="A582" s="1" t="s">
        <v>33</v>
      </c>
      <c r="B582" s="1" t="s">
        <v>10</v>
      </c>
      <c r="C582" s="2">
        <v>9329.3819999999996</v>
      </c>
      <c r="D582" s="2">
        <v>2018</v>
      </c>
    </row>
    <row r="583" spans="1:4" ht="14.4">
      <c r="A583" s="1" t="s">
        <v>33</v>
      </c>
      <c r="B583" s="1" t="s">
        <v>10</v>
      </c>
      <c r="C583" s="2">
        <v>9999.5110000000004</v>
      </c>
      <c r="D583" s="2">
        <v>2021</v>
      </c>
    </row>
    <row r="584" spans="1:4" ht="14.4">
      <c r="A584" s="1" t="s">
        <v>33</v>
      </c>
      <c r="B584" s="1" t="s">
        <v>10</v>
      </c>
      <c r="C584" s="2">
        <v>7849.8370000000004</v>
      </c>
      <c r="D584" s="2">
        <v>2016</v>
      </c>
    </row>
    <row r="585" spans="1:4" ht="14.4">
      <c r="A585" s="1" t="s">
        <v>33</v>
      </c>
      <c r="B585" s="1" t="s">
        <v>10</v>
      </c>
      <c r="C585" s="2">
        <v>9373.0409999999993</v>
      </c>
      <c r="D585" s="2">
        <v>2019</v>
      </c>
    </row>
    <row r="586" spans="1:4" ht="14.4">
      <c r="A586" s="1" t="s">
        <v>33</v>
      </c>
      <c r="B586" s="1" t="s">
        <v>10</v>
      </c>
      <c r="C586" s="2">
        <v>6301.31</v>
      </c>
      <c r="D586" s="2">
        <v>2015</v>
      </c>
    </row>
    <row r="587" spans="1:4" ht="14.4">
      <c r="A587" s="1" t="s">
        <v>33</v>
      </c>
      <c r="B587" s="1" t="s">
        <v>10</v>
      </c>
      <c r="C587" s="2">
        <v>10672.79</v>
      </c>
      <c r="D587" s="2">
        <v>2022</v>
      </c>
    </row>
    <row r="588" spans="1:4" ht="14.4">
      <c r="A588" s="1" t="s">
        <v>33</v>
      </c>
      <c r="B588" s="1" t="s">
        <v>11</v>
      </c>
      <c r="C588" s="2">
        <v>1248.5809999999999</v>
      </c>
      <c r="D588" s="2">
        <v>2018</v>
      </c>
    </row>
    <row r="589" spans="1:4" ht="14.4">
      <c r="A589" s="1" t="s">
        <v>33</v>
      </c>
      <c r="B589" s="1" t="s">
        <v>11</v>
      </c>
      <c r="C589" s="2">
        <v>1135.9390000000001</v>
      </c>
      <c r="D589" s="2">
        <v>2016</v>
      </c>
    </row>
    <row r="590" spans="1:4" ht="14.4">
      <c r="A590" s="1" t="s">
        <v>33</v>
      </c>
      <c r="B590" s="1" t="s">
        <v>11</v>
      </c>
      <c r="C590" s="2">
        <v>1089.721</v>
      </c>
      <c r="D590" s="2">
        <v>2019</v>
      </c>
    </row>
    <row r="591" spans="1:4" ht="14.4">
      <c r="A591" s="1" t="s">
        <v>33</v>
      </c>
      <c r="B591" s="1" t="s">
        <v>11</v>
      </c>
      <c r="C591" s="2">
        <v>853.45</v>
      </c>
      <c r="D591" s="2">
        <v>2021</v>
      </c>
    </row>
    <row r="592" spans="1:4" ht="14.4">
      <c r="A592" s="1" t="s">
        <v>33</v>
      </c>
      <c r="B592" s="1" t="s">
        <v>11</v>
      </c>
      <c r="C592" s="2">
        <v>1052.3489999999999</v>
      </c>
      <c r="D592" s="2">
        <v>2015</v>
      </c>
    </row>
    <row r="593" spans="1:4" ht="14.4">
      <c r="A593" s="1" t="s">
        <v>33</v>
      </c>
      <c r="B593" s="1" t="s">
        <v>11</v>
      </c>
      <c r="C593" s="2">
        <v>856.94330000000002</v>
      </c>
      <c r="D593" s="2">
        <v>2022</v>
      </c>
    </row>
    <row r="594" spans="1:4" ht="14.4">
      <c r="A594" s="1" t="s">
        <v>33</v>
      </c>
      <c r="B594" s="1" t="s">
        <v>11</v>
      </c>
      <c r="C594" s="2">
        <v>1343.7739999999999</v>
      </c>
      <c r="D594" s="2">
        <v>2017</v>
      </c>
    </row>
    <row r="595" spans="1:4" ht="14.4">
      <c r="A595" s="1" t="s">
        <v>33</v>
      </c>
      <c r="B595" s="1" t="s">
        <v>11</v>
      </c>
      <c r="C595" s="2">
        <v>893.50139999999999</v>
      </c>
      <c r="D595" s="2">
        <v>2020</v>
      </c>
    </row>
    <row r="596" spans="1:4" ht="14.4">
      <c r="A596" s="1" t="s">
        <v>33</v>
      </c>
      <c r="B596" s="1" t="s">
        <v>12</v>
      </c>
      <c r="C596" s="2">
        <v>419.78629999999998</v>
      </c>
      <c r="D596" s="2">
        <v>2018</v>
      </c>
    </row>
    <row r="597" spans="1:4" ht="14.4">
      <c r="A597" s="1" t="s">
        <v>33</v>
      </c>
      <c r="B597" s="1" t="s">
        <v>12</v>
      </c>
      <c r="C597" s="2">
        <v>410.6413</v>
      </c>
      <c r="D597" s="2">
        <v>2017</v>
      </c>
    </row>
    <row r="598" spans="1:4" ht="14.4">
      <c r="A598" s="1" t="s">
        <v>33</v>
      </c>
      <c r="B598" s="1" t="s">
        <v>12</v>
      </c>
      <c r="C598" s="2">
        <v>644.53530000000001</v>
      </c>
      <c r="D598" s="2">
        <v>2016</v>
      </c>
    </row>
    <row r="599" spans="1:4" ht="14.4">
      <c r="A599" s="1" t="s">
        <v>33</v>
      </c>
      <c r="B599" s="1" t="s">
        <v>12</v>
      </c>
      <c r="C599" s="2">
        <v>589.74680000000001</v>
      </c>
      <c r="D599" s="2">
        <v>2019</v>
      </c>
    </row>
    <row r="600" spans="1:4" ht="14.4">
      <c r="A600" s="1" t="s">
        <v>33</v>
      </c>
      <c r="B600" s="1" t="s">
        <v>12</v>
      </c>
      <c r="C600" s="2">
        <v>493.49689999999998</v>
      </c>
      <c r="D600" s="2">
        <v>2020</v>
      </c>
    </row>
    <row r="601" spans="1:4" ht="14.4">
      <c r="A601" s="1" t="s">
        <v>33</v>
      </c>
      <c r="B601" s="1" t="s">
        <v>12</v>
      </c>
      <c r="C601" s="2">
        <v>382.56979999999999</v>
      </c>
      <c r="D601" s="2">
        <v>2021</v>
      </c>
    </row>
    <row r="602" spans="1:4" ht="14.4">
      <c r="A602" s="1" t="s">
        <v>33</v>
      </c>
      <c r="B602" s="1" t="s">
        <v>12</v>
      </c>
      <c r="C602" s="2">
        <v>388.03109999999998</v>
      </c>
      <c r="D602" s="2">
        <v>2022</v>
      </c>
    </row>
    <row r="603" spans="1:4" ht="14.4">
      <c r="A603" s="1" t="s">
        <v>33</v>
      </c>
      <c r="B603" s="1" t="s">
        <v>12</v>
      </c>
      <c r="C603" s="2">
        <v>409.85610000000003</v>
      </c>
      <c r="D603" s="2">
        <v>2015</v>
      </c>
    </row>
    <row r="604" spans="1:4" ht="14.4">
      <c r="A604" s="1" t="s">
        <v>33</v>
      </c>
      <c r="B604" s="1" t="s">
        <v>13</v>
      </c>
      <c r="C604" s="2">
        <v>112865.60000000001</v>
      </c>
      <c r="D604" s="2">
        <v>2021</v>
      </c>
    </row>
    <row r="605" spans="1:4" ht="14.4">
      <c r="A605" s="1" t="s">
        <v>33</v>
      </c>
      <c r="B605" s="1" t="s">
        <v>13</v>
      </c>
      <c r="C605" s="2">
        <v>116966</v>
      </c>
      <c r="D605" s="2">
        <v>2018</v>
      </c>
    </row>
    <row r="606" spans="1:4" ht="14.4">
      <c r="A606" s="1" t="s">
        <v>33</v>
      </c>
      <c r="B606" s="1" t="s">
        <v>13</v>
      </c>
      <c r="C606" s="2">
        <v>117781.2</v>
      </c>
      <c r="D606" s="2">
        <v>2017</v>
      </c>
    </row>
    <row r="607" spans="1:4" ht="14.4">
      <c r="A607" s="1" t="s">
        <v>33</v>
      </c>
      <c r="B607" s="1" t="s">
        <v>13</v>
      </c>
      <c r="C607" s="2">
        <v>120999.1</v>
      </c>
      <c r="D607" s="2">
        <v>2015</v>
      </c>
    </row>
    <row r="608" spans="1:4" ht="14.4">
      <c r="A608" s="1" t="s">
        <v>33</v>
      </c>
      <c r="B608" s="1" t="s">
        <v>13</v>
      </c>
      <c r="C608" s="2">
        <v>115869.6</v>
      </c>
      <c r="D608" s="2">
        <v>2020</v>
      </c>
    </row>
    <row r="609" spans="1:4" ht="14.4">
      <c r="A609" s="1" t="s">
        <v>33</v>
      </c>
      <c r="B609" s="1" t="s">
        <v>13</v>
      </c>
      <c r="C609" s="2">
        <v>119341.9</v>
      </c>
      <c r="D609" s="2">
        <v>2016</v>
      </c>
    </row>
    <row r="610" spans="1:4" ht="14.4">
      <c r="A610" s="1" t="s">
        <v>33</v>
      </c>
      <c r="B610" s="1" t="s">
        <v>13</v>
      </c>
      <c r="C610" s="2">
        <v>117972.4</v>
      </c>
      <c r="D610" s="2">
        <v>2019</v>
      </c>
    </row>
    <row r="611" spans="1:4" ht="14.4">
      <c r="A611" s="1" t="s">
        <v>33</v>
      </c>
      <c r="B611" s="1" t="s">
        <v>13</v>
      </c>
      <c r="C611" s="2">
        <v>112073.60000000001</v>
      </c>
      <c r="D611" s="2">
        <v>2022</v>
      </c>
    </row>
    <row r="612" spans="1:4" ht="14.4">
      <c r="A612" s="1" t="s">
        <v>33</v>
      </c>
      <c r="B612" s="1" t="s">
        <v>14</v>
      </c>
      <c r="C612" s="2">
        <v>17355.25</v>
      </c>
      <c r="D612" s="2">
        <v>2020</v>
      </c>
    </row>
    <row r="613" spans="1:4" ht="14.4">
      <c r="A613" s="1" t="s">
        <v>33</v>
      </c>
      <c r="B613" s="1" t="s">
        <v>14</v>
      </c>
      <c r="C613" s="2">
        <v>17805.650000000001</v>
      </c>
      <c r="D613" s="2">
        <v>2018</v>
      </c>
    </row>
    <row r="614" spans="1:4" ht="14.4">
      <c r="A614" s="1" t="s">
        <v>33</v>
      </c>
      <c r="B614" s="1" t="s">
        <v>14</v>
      </c>
      <c r="C614" s="2">
        <v>17562.990000000002</v>
      </c>
      <c r="D614" s="2">
        <v>2017</v>
      </c>
    </row>
    <row r="615" spans="1:4" ht="14.4">
      <c r="A615" s="1" t="s">
        <v>33</v>
      </c>
      <c r="B615" s="1" t="s">
        <v>14</v>
      </c>
      <c r="C615" s="2">
        <v>17706.29</v>
      </c>
      <c r="D615" s="2">
        <v>2015</v>
      </c>
    </row>
    <row r="616" spans="1:4" ht="14.4">
      <c r="A616" s="1" t="s">
        <v>33</v>
      </c>
      <c r="B616" s="1" t="s">
        <v>14</v>
      </c>
      <c r="C616" s="2">
        <v>16752.98</v>
      </c>
      <c r="D616" s="2">
        <v>2022</v>
      </c>
    </row>
    <row r="617" spans="1:4" ht="14.4">
      <c r="A617" s="1" t="s">
        <v>33</v>
      </c>
      <c r="B617" s="1" t="s">
        <v>14</v>
      </c>
      <c r="C617" s="2">
        <v>18978.07</v>
      </c>
      <c r="D617" s="2">
        <v>2019</v>
      </c>
    </row>
    <row r="618" spans="1:4" ht="14.4">
      <c r="A618" s="1" t="s">
        <v>33</v>
      </c>
      <c r="B618" s="1" t="s">
        <v>14</v>
      </c>
      <c r="C618" s="2">
        <v>16958.39</v>
      </c>
      <c r="D618" s="2">
        <v>2021</v>
      </c>
    </row>
    <row r="619" spans="1:4" ht="14.4">
      <c r="A619" s="1" t="s">
        <v>33</v>
      </c>
      <c r="B619" s="1" t="s">
        <v>14</v>
      </c>
      <c r="C619" s="2">
        <v>17349.23</v>
      </c>
      <c r="D619" s="2">
        <v>2016</v>
      </c>
    </row>
    <row r="620" spans="1:4" ht="14.4">
      <c r="A620" s="1" t="s">
        <v>33</v>
      </c>
      <c r="B620" s="1" t="s">
        <v>15</v>
      </c>
      <c r="C620" s="2">
        <v>339432.6</v>
      </c>
      <c r="D620" s="2">
        <v>2016</v>
      </c>
    </row>
    <row r="621" spans="1:4" ht="14.4">
      <c r="A621" s="1" t="s">
        <v>33</v>
      </c>
      <c r="B621" s="1" t="s">
        <v>15</v>
      </c>
      <c r="C621" s="2">
        <v>338158.6</v>
      </c>
      <c r="D621" s="2">
        <v>2018</v>
      </c>
    </row>
    <row r="622" spans="1:4" ht="14.4">
      <c r="A622" s="1" t="s">
        <v>33</v>
      </c>
      <c r="B622" s="1" t="s">
        <v>15</v>
      </c>
      <c r="C622" s="2">
        <v>341535.5</v>
      </c>
      <c r="D622" s="2">
        <v>2022</v>
      </c>
    </row>
    <row r="623" spans="1:4" ht="14.4">
      <c r="A623" s="1" t="s">
        <v>33</v>
      </c>
      <c r="B623" s="1" t="s">
        <v>15</v>
      </c>
      <c r="C623" s="2">
        <v>339221.9</v>
      </c>
      <c r="D623" s="2">
        <v>2015</v>
      </c>
    </row>
    <row r="624" spans="1:4" ht="14.4">
      <c r="A624" s="1" t="s">
        <v>33</v>
      </c>
      <c r="B624" s="1" t="s">
        <v>15</v>
      </c>
      <c r="C624" s="2">
        <v>340892.2</v>
      </c>
      <c r="D624" s="2">
        <v>2020</v>
      </c>
    </row>
    <row r="625" spans="1:4" ht="14.4">
      <c r="A625" s="1" t="s">
        <v>33</v>
      </c>
      <c r="B625" s="1" t="s">
        <v>15</v>
      </c>
      <c r="C625" s="2">
        <v>341793.5</v>
      </c>
      <c r="D625" s="2">
        <v>2021</v>
      </c>
    </row>
    <row r="626" spans="1:4" ht="14.4">
      <c r="A626" s="1" t="s">
        <v>33</v>
      </c>
      <c r="B626" s="1" t="s">
        <v>15</v>
      </c>
      <c r="C626" s="2">
        <v>340118.1</v>
      </c>
      <c r="D626" s="2">
        <v>2017</v>
      </c>
    </row>
    <row r="627" spans="1:4" ht="14.4">
      <c r="A627" s="1" t="s">
        <v>33</v>
      </c>
      <c r="B627" s="1" t="s">
        <v>15</v>
      </c>
      <c r="C627" s="2">
        <v>338389.2</v>
      </c>
      <c r="D627" s="2">
        <v>2019</v>
      </c>
    </row>
    <row r="628" spans="1:4" ht="14.4">
      <c r="A628" s="1" t="s">
        <v>33</v>
      </c>
      <c r="B628" s="1" t="s">
        <v>17</v>
      </c>
      <c r="C628" s="2">
        <v>2671.8029999999999</v>
      </c>
      <c r="D628" s="2">
        <v>2019</v>
      </c>
    </row>
    <row r="629" spans="1:4" ht="14.4">
      <c r="A629" s="1" t="s">
        <v>33</v>
      </c>
      <c r="B629" s="1" t="s">
        <v>17</v>
      </c>
      <c r="C629" s="2">
        <v>1533.19</v>
      </c>
      <c r="D629" s="2">
        <v>2022</v>
      </c>
    </row>
    <row r="630" spans="1:4" ht="14.4">
      <c r="A630" s="1" t="s">
        <v>33</v>
      </c>
      <c r="B630" s="1" t="s">
        <v>17</v>
      </c>
      <c r="C630" s="2">
        <v>3047.752</v>
      </c>
      <c r="D630" s="2">
        <v>2017</v>
      </c>
    </row>
    <row r="631" spans="1:4" ht="14.4">
      <c r="A631" s="1" t="s">
        <v>33</v>
      </c>
      <c r="B631" s="1" t="s">
        <v>17</v>
      </c>
      <c r="C631" s="2">
        <v>3398.4560000000001</v>
      </c>
      <c r="D631" s="2">
        <v>2018</v>
      </c>
    </row>
    <row r="632" spans="1:4" ht="14.4">
      <c r="A632" s="1" t="s">
        <v>33</v>
      </c>
      <c r="B632" s="1" t="s">
        <v>17</v>
      </c>
      <c r="C632" s="2">
        <v>2274.4989999999998</v>
      </c>
      <c r="D632" s="2">
        <v>2020</v>
      </c>
    </row>
    <row r="633" spans="1:4" ht="14.4">
      <c r="A633" s="1" t="s">
        <v>33</v>
      </c>
      <c r="B633" s="1" t="s">
        <v>17</v>
      </c>
      <c r="C633" s="2">
        <v>2386.4650000000001</v>
      </c>
      <c r="D633" s="2">
        <v>2015</v>
      </c>
    </row>
    <row r="634" spans="1:4" ht="14.4">
      <c r="A634" s="1" t="s">
        <v>33</v>
      </c>
      <c r="B634" s="1" t="s">
        <v>17</v>
      </c>
      <c r="C634" s="2">
        <v>3221.1819999999998</v>
      </c>
      <c r="D634" s="2">
        <v>2016</v>
      </c>
    </row>
    <row r="635" spans="1:4" ht="14.4">
      <c r="A635" s="1" t="s">
        <v>33</v>
      </c>
      <c r="B635" s="1" t="s">
        <v>17</v>
      </c>
      <c r="C635" s="2">
        <v>2110.9169999999999</v>
      </c>
      <c r="D635" s="2">
        <v>2021</v>
      </c>
    </row>
    <row r="636" spans="1:4" ht="14.4">
      <c r="A636" s="1" t="s">
        <v>33</v>
      </c>
      <c r="B636" s="1" t="s">
        <v>18</v>
      </c>
      <c r="C636" s="2">
        <v>99.882310000000004</v>
      </c>
      <c r="D636" s="2">
        <v>2020</v>
      </c>
    </row>
    <row r="637" spans="1:4" ht="14.4">
      <c r="A637" s="1" t="s">
        <v>33</v>
      </c>
      <c r="B637" s="1" t="s">
        <v>18</v>
      </c>
      <c r="C637" s="2">
        <v>107.15779999999999</v>
      </c>
      <c r="D637" s="2">
        <v>2021</v>
      </c>
    </row>
    <row r="638" spans="1:4" ht="14.4">
      <c r="A638" s="1" t="s">
        <v>33</v>
      </c>
      <c r="B638" s="1" t="s">
        <v>18</v>
      </c>
      <c r="C638" s="2">
        <v>123.5188</v>
      </c>
      <c r="D638" s="2">
        <v>2015</v>
      </c>
    </row>
    <row r="639" spans="1:4" ht="14.4">
      <c r="A639" s="1" t="s">
        <v>33</v>
      </c>
      <c r="B639" s="1" t="s">
        <v>18</v>
      </c>
      <c r="C639" s="2">
        <v>109.88079999999999</v>
      </c>
      <c r="D639" s="2">
        <v>2019</v>
      </c>
    </row>
    <row r="640" spans="1:4" ht="14.4">
      <c r="A640" s="1" t="s">
        <v>33</v>
      </c>
      <c r="B640" s="1" t="s">
        <v>18</v>
      </c>
      <c r="C640" s="2">
        <v>146.21600000000001</v>
      </c>
      <c r="D640" s="2">
        <v>2016</v>
      </c>
    </row>
    <row r="641" spans="1:4" ht="14.4">
      <c r="A641" s="1" t="s">
        <v>33</v>
      </c>
      <c r="B641" s="1" t="s">
        <v>18</v>
      </c>
      <c r="C641" s="2">
        <v>120.78279999999999</v>
      </c>
      <c r="D641" s="2">
        <v>2017</v>
      </c>
    </row>
    <row r="642" spans="1:4" ht="14.4">
      <c r="A642" s="1" t="s">
        <v>33</v>
      </c>
      <c r="B642" s="1" t="s">
        <v>18</v>
      </c>
      <c r="C642" s="2">
        <v>103.52630000000001</v>
      </c>
      <c r="D642" s="2">
        <v>2022</v>
      </c>
    </row>
    <row r="643" spans="1:4" ht="14.4">
      <c r="A643" s="1" t="s">
        <v>33</v>
      </c>
      <c r="B643" s="1" t="s">
        <v>18</v>
      </c>
      <c r="C643" s="2">
        <v>118.0548</v>
      </c>
      <c r="D643" s="2">
        <v>2018</v>
      </c>
    </row>
    <row r="644" spans="1:4" ht="14.4">
      <c r="A644" s="1" t="s">
        <v>33</v>
      </c>
      <c r="B644" s="1" t="s">
        <v>20</v>
      </c>
      <c r="C644" s="2">
        <v>660.36990000000003</v>
      </c>
      <c r="D644" s="2">
        <v>2017</v>
      </c>
    </row>
    <row r="645" spans="1:4" ht="14.4">
      <c r="A645" s="1" t="s">
        <v>33</v>
      </c>
      <c r="B645" s="1" t="s">
        <v>20</v>
      </c>
      <c r="C645" s="2">
        <v>782.95029999999997</v>
      </c>
      <c r="D645" s="2">
        <v>2022</v>
      </c>
    </row>
    <row r="646" spans="1:4" ht="14.4">
      <c r="A646" s="1" t="s">
        <v>33</v>
      </c>
      <c r="B646" s="1" t="s">
        <v>20</v>
      </c>
      <c r="C646" s="2">
        <v>640.36540000000002</v>
      </c>
      <c r="D646" s="2">
        <v>2019</v>
      </c>
    </row>
    <row r="647" spans="1:4" ht="14.4">
      <c r="A647" s="1" t="s">
        <v>33</v>
      </c>
      <c r="B647" s="1" t="s">
        <v>20</v>
      </c>
      <c r="C647" s="2">
        <v>841.95399999999995</v>
      </c>
      <c r="D647" s="2">
        <v>2015</v>
      </c>
    </row>
    <row r="648" spans="1:4" ht="14.4">
      <c r="A648" s="1" t="s">
        <v>33</v>
      </c>
      <c r="B648" s="1" t="s">
        <v>20</v>
      </c>
      <c r="C648" s="2">
        <v>627.62720000000002</v>
      </c>
      <c r="D648" s="2">
        <v>2020</v>
      </c>
    </row>
    <row r="649" spans="1:4" ht="14.4">
      <c r="A649" s="1" t="s">
        <v>33</v>
      </c>
      <c r="B649" s="1" t="s">
        <v>20</v>
      </c>
      <c r="C649" s="2">
        <v>586.7482</v>
      </c>
      <c r="D649" s="2">
        <v>2018</v>
      </c>
    </row>
    <row r="650" spans="1:4" ht="14.4">
      <c r="A650" s="1" t="s">
        <v>33</v>
      </c>
      <c r="B650" s="1" t="s">
        <v>20</v>
      </c>
      <c r="C650" s="2">
        <v>770.26700000000005</v>
      </c>
      <c r="D650" s="2">
        <v>2016</v>
      </c>
    </row>
    <row r="651" spans="1:4" ht="14.4">
      <c r="A651" s="1" t="s">
        <v>33</v>
      </c>
      <c r="B651" s="1" t="s">
        <v>20</v>
      </c>
      <c r="C651" s="2">
        <v>807.4855</v>
      </c>
      <c r="D651" s="2">
        <v>2021</v>
      </c>
    </row>
    <row r="652" spans="1:4" ht="14.4">
      <c r="A652" s="1" t="s">
        <v>33</v>
      </c>
      <c r="B652" s="1" t="s">
        <v>21</v>
      </c>
      <c r="C652" s="2">
        <v>109.0228</v>
      </c>
      <c r="D652" s="2">
        <v>2022</v>
      </c>
    </row>
    <row r="653" spans="1:4" ht="14.4">
      <c r="A653" s="1" t="s">
        <v>33</v>
      </c>
      <c r="B653" s="1" t="s">
        <v>21</v>
      </c>
      <c r="C653" s="2">
        <v>74.495590000000007</v>
      </c>
      <c r="D653" s="2">
        <v>2016</v>
      </c>
    </row>
    <row r="654" spans="1:4" ht="14.4">
      <c r="A654" s="1" t="s">
        <v>33</v>
      </c>
      <c r="B654" s="1" t="s">
        <v>21</v>
      </c>
      <c r="C654" s="2">
        <v>33.616889999999998</v>
      </c>
      <c r="D654" s="2">
        <v>2018</v>
      </c>
    </row>
    <row r="655" spans="1:4" ht="14.4">
      <c r="A655" s="1" t="s">
        <v>33</v>
      </c>
      <c r="B655" s="1" t="s">
        <v>21</v>
      </c>
      <c r="C655" s="2">
        <v>117.1965</v>
      </c>
      <c r="D655" s="2">
        <v>2019</v>
      </c>
    </row>
    <row r="656" spans="1:4" ht="14.4">
      <c r="A656" s="1" t="s">
        <v>33</v>
      </c>
      <c r="B656" s="1" t="s">
        <v>21</v>
      </c>
      <c r="C656" s="2">
        <v>54.501339999999999</v>
      </c>
      <c r="D656" s="2">
        <v>2015</v>
      </c>
    </row>
    <row r="657" spans="1:4" ht="14.4">
      <c r="A657" s="1" t="s">
        <v>33</v>
      </c>
      <c r="B657" s="1" t="s">
        <v>21</v>
      </c>
      <c r="C657" s="2">
        <v>88.123019999999997</v>
      </c>
      <c r="D657" s="2">
        <v>2020</v>
      </c>
    </row>
    <row r="658" spans="1:4" ht="14.4">
      <c r="A658" s="1" t="s">
        <v>33</v>
      </c>
      <c r="B658" s="1" t="s">
        <v>21</v>
      </c>
      <c r="C658" s="2">
        <v>44.517189999999999</v>
      </c>
      <c r="D658" s="2">
        <v>2017</v>
      </c>
    </row>
    <row r="659" spans="1:4" ht="14.4">
      <c r="A659" s="1" t="s">
        <v>33</v>
      </c>
      <c r="B659" s="1" t="s">
        <v>21</v>
      </c>
      <c r="C659" s="2">
        <v>80.865499999999997</v>
      </c>
      <c r="D659" s="2">
        <v>2021</v>
      </c>
    </row>
    <row r="660" spans="1:4" ht="14.4">
      <c r="A660" s="1" t="s">
        <v>33</v>
      </c>
      <c r="B660" s="1" t="s">
        <v>22</v>
      </c>
      <c r="C660" s="2">
        <v>802.00530000000003</v>
      </c>
      <c r="D660" s="2">
        <v>2019</v>
      </c>
    </row>
    <row r="661" spans="1:4" ht="14.4">
      <c r="A661" s="1" t="s">
        <v>33</v>
      </c>
      <c r="B661" s="1" t="s">
        <v>22</v>
      </c>
      <c r="C661" s="2">
        <v>695.73080000000004</v>
      </c>
      <c r="D661" s="2">
        <v>2018</v>
      </c>
    </row>
    <row r="662" spans="1:4" ht="14.4">
      <c r="A662" s="1" t="s">
        <v>33</v>
      </c>
      <c r="B662" s="1" t="s">
        <v>22</v>
      </c>
      <c r="C662" s="2">
        <v>769.43370000000004</v>
      </c>
      <c r="D662" s="2">
        <v>2015</v>
      </c>
    </row>
    <row r="663" spans="1:4" ht="14.4">
      <c r="A663" s="1" t="s">
        <v>33</v>
      </c>
      <c r="B663" s="1" t="s">
        <v>22</v>
      </c>
      <c r="C663" s="2">
        <v>949.95630000000006</v>
      </c>
      <c r="D663" s="2">
        <v>2022</v>
      </c>
    </row>
    <row r="664" spans="1:4" ht="14.4">
      <c r="A664" s="1" t="s">
        <v>33</v>
      </c>
      <c r="B664" s="1" t="s">
        <v>22</v>
      </c>
      <c r="C664" s="2">
        <v>711.21450000000004</v>
      </c>
      <c r="D664" s="2">
        <v>2016</v>
      </c>
    </row>
    <row r="665" spans="1:4" ht="14.4">
      <c r="A665" s="1" t="s">
        <v>33</v>
      </c>
      <c r="B665" s="1" t="s">
        <v>22</v>
      </c>
      <c r="C665" s="2">
        <v>880.01850000000002</v>
      </c>
      <c r="D665" s="2">
        <v>2020</v>
      </c>
    </row>
    <row r="666" spans="1:4" ht="14.4">
      <c r="A666" s="1" t="s">
        <v>33</v>
      </c>
      <c r="B666" s="1" t="s">
        <v>22</v>
      </c>
      <c r="C666" s="2">
        <v>662.1712</v>
      </c>
      <c r="D666" s="2">
        <v>2017</v>
      </c>
    </row>
    <row r="667" spans="1:4" ht="14.4">
      <c r="A667" s="1" t="s">
        <v>33</v>
      </c>
      <c r="B667" s="1" t="s">
        <v>22</v>
      </c>
      <c r="C667" s="2">
        <v>993.50800000000004</v>
      </c>
      <c r="D667" s="2">
        <v>2021</v>
      </c>
    </row>
    <row r="668" spans="1:4" ht="14.4">
      <c r="A668" s="1" t="s">
        <v>33</v>
      </c>
      <c r="B668" s="1" t="s">
        <v>23</v>
      </c>
      <c r="C668" s="2">
        <v>461607.5</v>
      </c>
      <c r="D668" s="2">
        <v>2015</v>
      </c>
    </row>
    <row r="669" spans="1:4" ht="14.4">
      <c r="A669" s="1" t="s">
        <v>33</v>
      </c>
      <c r="B669" s="1" t="s">
        <v>23</v>
      </c>
      <c r="C669" s="2">
        <v>459056.7</v>
      </c>
      <c r="D669" s="2">
        <v>2018</v>
      </c>
    </row>
    <row r="670" spans="1:4" ht="14.4">
      <c r="A670" s="1" t="s">
        <v>33</v>
      </c>
      <c r="B670" s="1" t="s">
        <v>23</v>
      </c>
      <c r="C670" s="2">
        <v>463286.6</v>
      </c>
      <c r="D670" s="2">
        <v>2021</v>
      </c>
    </row>
    <row r="671" spans="1:4" ht="14.4">
      <c r="A671" s="1" t="s">
        <v>33</v>
      </c>
      <c r="B671" s="1" t="s">
        <v>23</v>
      </c>
      <c r="C671" s="2">
        <v>460493.6</v>
      </c>
      <c r="D671" s="2">
        <v>2016</v>
      </c>
    </row>
    <row r="672" spans="1:4" ht="14.4">
      <c r="A672" s="1" t="s">
        <v>33</v>
      </c>
      <c r="B672" s="1" t="s">
        <v>23</v>
      </c>
      <c r="C672" s="2">
        <v>456086</v>
      </c>
      <c r="D672" s="2">
        <v>2019</v>
      </c>
    </row>
    <row r="673" spans="1:4" ht="14.4">
      <c r="A673" s="1" t="s">
        <v>33</v>
      </c>
      <c r="B673" s="1" t="s">
        <v>23</v>
      </c>
      <c r="C673" s="2">
        <v>459024.1</v>
      </c>
      <c r="D673" s="2">
        <v>2017</v>
      </c>
    </row>
    <row r="674" spans="1:4" ht="14.4">
      <c r="A674" s="1" t="s">
        <v>33</v>
      </c>
      <c r="B674" s="1" t="s">
        <v>23</v>
      </c>
      <c r="C674" s="2">
        <v>460599.5</v>
      </c>
      <c r="D674" s="2">
        <v>2020</v>
      </c>
    </row>
    <row r="675" spans="1:4" ht="14.4">
      <c r="A675" s="1" t="s">
        <v>33</v>
      </c>
      <c r="B675" s="1" t="s">
        <v>23</v>
      </c>
      <c r="C675" s="2">
        <v>463558.3</v>
      </c>
      <c r="D675" s="2">
        <v>2022</v>
      </c>
    </row>
    <row r="676" spans="1:4" ht="14.4">
      <c r="A676" s="1" t="s">
        <v>33</v>
      </c>
      <c r="B676" s="1" t="s">
        <v>34</v>
      </c>
      <c r="C676" s="2">
        <v>2682.84</v>
      </c>
      <c r="D676" s="2">
        <v>2021</v>
      </c>
    </row>
    <row r="677" spans="1:4" ht="14.4">
      <c r="A677" s="1" t="s">
        <v>33</v>
      </c>
      <c r="B677" s="1" t="s">
        <v>34</v>
      </c>
      <c r="C677" s="2">
        <v>2769.5140000000001</v>
      </c>
      <c r="D677" s="2">
        <v>2015</v>
      </c>
    </row>
    <row r="678" spans="1:4" ht="14.4">
      <c r="A678" s="1" t="s">
        <v>33</v>
      </c>
      <c r="B678" s="1" t="s">
        <v>34</v>
      </c>
      <c r="C678" s="2">
        <v>2960.904</v>
      </c>
      <c r="D678" s="2">
        <v>2016</v>
      </c>
    </row>
    <row r="679" spans="1:4" ht="14.4">
      <c r="A679" s="1" t="s">
        <v>33</v>
      </c>
      <c r="B679" s="1" t="s">
        <v>34</v>
      </c>
      <c r="C679" s="2">
        <v>2708.1309999999999</v>
      </c>
      <c r="D679" s="2">
        <v>2022</v>
      </c>
    </row>
    <row r="680" spans="1:4" ht="14.4">
      <c r="A680" s="1" t="s">
        <v>33</v>
      </c>
      <c r="B680" s="1" t="s">
        <v>34</v>
      </c>
      <c r="C680" s="2">
        <v>2707.5740000000001</v>
      </c>
      <c r="D680" s="2">
        <v>2019</v>
      </c>
    </row>
    <row r="681" spans="1:4" ht="14.4">
      <c r="A681" s="1" t="s">
        <v>33</v>
      </c>
      <c r="B681" s="1" t="s">
        <v>34</v>
      </c>
      <c r="C681" s="2">
        <v>2934.7150000000001</v>
      </c>
      <c r="D681" s="2">
        <v>2017</v>
      </c>
    </row>
    <row r="682" spans="1:4" ht="14.4">
      <c r="A682" s="1" t="s">
        <v>33</v>
      </c>
      <c r="B682" s="1" t="s">
        <v>34</v>
      </c>
      <c r="C682" s="2">
        <v>2754.7739999999999</v>
      </c>
      <c r="D682" s="2">
        <v>2020</v>
      </c>
    </row>
    <row r="683" spans="1:4" ht="14.4">
      <c r="A683" s="1" t="s">
        <v>33</v>
      </c>
      <c r="B683" s="1" t="s">
        <v>34</v>
      </c>
      <c r="C683" s="2">
        <v>2704.509</v>
      </c>
      <c r="D683" s="2">
        <v>2018</v>
      </c>
    </row>
    <row r="684" spans="1:4" ht="14.4">
      <c r="A684" s="1" t="s">
        <v>33</v>
      </c>
      <c r="B684" s="1" t="s">
        <v>24</v>
      </c>
      <c r="C684" s="2">
        <v>18420.84</v>
      </c>
      <c r="D684" s="2">
        <v>2016</v>
      </c>
    </row>
    <row r="685" spans="1:4" ht="14.4">
      <c r="A685" s="1" t="s">
        <v>33</v>
      </c>
      <c r="B685" s="1" t="s">
        <v>24</v>
      </c>
      <c r="C685" s="2">
        <v>18222.490000000002</v>
      </c>
      <c r="D685" s="2">
        <v>2019</v>
      </c>
    </row>
    <row r="686" spans="1:4" ht="14.4">
      <c r="A686" s="1" t="s">
        <v>33</v>
      </c>
      <c r="B686" s="1" t="s">
        <v>24</v>
      </c>
      <c r="C686" s="2">
        <v>19179.11</v>
      </c>
      <c r="D686" s="2">
        <v>2022</v>
      </c>
    </row>
    <row r="687" spans="1:4" ht="14.4">
      <c r="A687" s="1" t="s">
        <v>33</v>
      </c>
      <c r="B687" s="1" t="s">
        <v>24</v>
      </c>
      <c r="C687" s="2">
        <v>17316.990000000002</v>
      </c>
      <c r="D687" s="2">
        <v>2020</v>
      </c>
    </row>
    <row r="688" spans="1:4" ht="14.4">
      <c r="A688" s="1" t="s">
        <v>33</v>
      </c>
      <c r="B688" s="1" t="s">
        <v>24</v>
      </c>
      <c r="C688" s="2">
        <v>18496.84</v>
      </c>
      <c r="D688" s="2">
        <v>2017</v>
      </c>
    </row>
    <row r="689" spans="1:4" ht="14.4">
      <c r="A689" s="1" t="s">
        <v>33</v>
      </c>
      <c r="B689" s="1" t="s">
        <v>24</v>
      </c>
      <c r="C689" s="2">
        <v>18040.39</v>
      </c>
      <c r="D689" s="2">
        <v>2015</v>
      </c>
    </row>
    <row r="690" spans="1:4" ht="14.4">
      <c r="A690" s="1" t="s">
        <v>33</v>
      </c>
      <c r="B690" s="1" t="s">
        <v>24</v>
      </c>
      <c r="C690" s="2">
        <v>18614.8</v>
      </c>
      <c r="D690" s="2">
        <v>2018</v>
      </c>
    </row>
    <row r="691" spans="1:4" ht="14.4">
      <c r="A691" s="1" t="s">
        <v>33</v>
      </c>
      <c r="B691" s="1" t="s">
        <v>24</v>
      </c>
      <c r="C691" s="2">
        <v>18328.78</v>
      </c>
      <c r="D691" s="2">
        <v>2021</v>
      </c>
    </row>
    <row r="692" spans="1:4" ht="14.4">
      <c r="A692" s="1" t="s">
        <v>33</v>
      </c>
      <c r="B692" s="1" t="s">
        <v>25</v>
      </c>
      <c r="C692" s="2">
        <v>1139.307</v>
      </c>
      <c r="D692" s="2">
        <v>2016</v>
      </c>
    </row>
    <row r="693" spans="1:4" ht="14.4">
      <c r="A693" s="1" t="s">
        <v>33</v>
      </c>
      <c r="B693" s="1" t="s">
        <v>25</v>
      </c>
      <c r="C693" s="2">
        <v>1886.2760000000001</v>
      </c>
      <c r="D693" s="2">
        <v>2020</v>
      </c>
    </row>
    <row r="694" spans="1:4" ht="14.4">
      <c r="A694" s="1" t="s">
        <v>33</v>
      </c>
      <c r="B694" s="1" t="s">
        <v>25</v>
      </c>
      <c r="C694" s="2">
        <v>1241.1010000000001</v>
      </c>
      <c r="D694" s="2">
        <v>2015</v>
      </c>
    </row>
    <row r="695" spans="1:4" ht="14.4">
      <c r="A695" s="1" t="s">
        <v>33</v>
      </c>
      <c r="B695" s="1" t="s">
        <v>25</v>
      </c>
      <c r="C695" s="2">
        <v>2128.5010000000002</v>
      </c>
      <c r="D695" s="2">
        <v>2019</v>
      </c>
    </row>
    <row r="696" spans="1:4" ht="14.4">
      <c r="A696" s="1" t="s">
        <v>33</v>
      </c>
      <c r="B696" s="1" t="s">
        <v>25</v>
      </c>
      <c r="C696" s="2">
        <v>1914.1020000000001</v>
      </c>
      <c r="D696" s="2">
        <v>2022</v>
      </c>
    </row>
    <row r="697" spans="1:4" ht="14.4">
      <c r="A697" s="1" t="s">
        <v>33</v>
      </c>
      <c r="B697" s="1" t="s">
        <v>25</v>
      </c>
      <c r="C697" s="2">
        <v>1803.1289999999999</v>
      </c>
      <c r="D697" s="2">
        <v>2021</v>
      </c>
    </row>
    <row r="698" spans="1:4" ht="14.4">
      <c r="A698" s="1" t="s">
        <v>33</v>
      </c>
      <c r="B698" s="1" t="s">
        <v>25</v>
      </c>
      <c r="C698" s="2">
        <v>1501.671</v>
      </c>
      <c r="D698" s="2">
        <v>2017</v>
      </c>
    </row>
    <row r="699" spans="1:4" ht="14.4">
      <c r="A699" s="1" t="s">
        <v>33</v>
      </c>
      <c r="B699" s="1" t="s">
        <v>25</v>
      </c>
      <c r="C699" s="2">
        <v>1786.49</v>
      </c>
      <c r="D699" s="2">
        <v>2018</v>
      </c>
    </row>
    <row r="700" spans="1:4" ht="14.4">
      <c r="A700" s="1" t="s">
        <v>33</v>
      </c>
      <c r="B700" s="1" t="s">
        <v>27</v>
      </c>
      <c r="C700" s="2">
        <v>18.16648</v>
      </c>
      <c r="D700" s="2">
        <v>2018</v>
      </c>
    </row>
    <row r="701" spans="1:4" ht="14.4">
      <c r="A701" s="1" t="s">
        <v>33</v>
      </c>
      <c r="B701" s="1" t="s">
        <v>27</v>
      </c>
      <c r="C701" s="2">
        <v>9.9884170000000001</v>
      </c>
      <c r="D701" s="2">
        <v>2021</v>
      </c>
    </row>
    <row r="702" spans="1:4" ht="14.4">
      <c r="A702" s="1" t="s">
        <v>33</v>
      </c>
      <c r="B702" s="1" t="s">
        <v>27</v>
      </c>
      <c r="C702" s="2">
        <v>3.6343709999999998</v>
      </c>
      <c r="D702" s="2">
        <v>2016</v>
      </c>
    </row>
    <row r="703" spans="1:4" ht="14.4">
      <c r="A703" s="1" t="s">
        <v>33</v>
      </c>
      <c r="B703" s="1" t="s">
        <v>27</v>
      </c>
      <c r="C703" s="2">
        <v>4.5401930000000004</v>
      </c>
      <c r="D703" s="2">
        <v>2019</v>
      </c>
    </row>
    <row r="704" spans="1:4" ht="14.4">
      <c r="A704" s="1" t="s">
        <v>33</v>
      </c>
      <c r="B704" s="1" t="s">
        <v>27</v>
      </c>
      <c r="C704" s="2">
        <v>8.1762709999999998</v>
      </c>
      <c r="D704" s="2">
        <v>2017</v>
      </c>
    </row>
    <row r="705" spans="1:4" ht="14.4">
      <c r="A705" s="1" t="s">
        <v>33</v>
      </c>
      <c r="B705" s="1" t="s">
        <v>27</v>
      </c>
      <c r="C705" s="2">
        <v>7.2697729999999998</v>
      </c>
      <c r="D705" s="2">
        <v>2015</v>
      </c>
    </row>
    <row r="706" spans="1:4" ht="14.4">
      <c r="A706" s="1" t="s">
        <v>33</v>
      </c>
      <c r="B706" s="1" t="s">
        <v>27</v>
      </c>
      <c r="C706" s="2">
        <v>6.3604779999999996</v>
      </c>
      <c r="D706" s="2">
        <v>2022</v>
      </c>
    </row>
    <row r="707" spans="1:4" ht="14.4">
      <c r="A707" s="1" t="s">
        <v>33</v>
      </c>
      <c r="B707" s="1" t="s">
        <v>27</v>
      </c>
      <c r="C707" s="2">
        <v>18.15653</v>
      </c>
      <c r="D707" s="2">
        <v>2020</v>
      </c>
    </row>
    <row r="708" spans="1:4" ht="14.4">
      <c r="A708" s="1" t="s">
        <v>33</v>
      </c>
      <c r="B708" s="1" t="s">
        <v>28</v>
      </c>
      <c r="C708" s="2">
        <v>28.197690000000001</v>
      </c>
      <c r="D708" s="2">
        <v>2016</v>
      </c>
    </row>
    <row r="709" spans="1:4" ht="14.4">
      <c r="A709" s="1" t="s">
        <v>33</v>
      </c>
      <c r="B709" s="1" t="s">
        <v>28</v>
      </c>
      <c r="C709" s="2">
        <v>8.1869040000000002</v>
      </c>
      <c r="D709" s="2">
        <v>2020</v>
      </c>
    </row>
    <row r="710" spans="1:4" ht="14.4">
      <c r="A710" s="1" t="s">
        <v>33</v>
      </c>
      <c r="B710" s="1" t="s">
        <v>28</v>
      </c>
      <c r="C710" s="2">
        <v>32.722410000000004</v>
      </c>
      <c r="D710" s="2">
        <v>2017</v>
      </c>
    </row>
    <row r="711" spans="1:4" ht="14.4">
      <c r="A711" s="1" t="s">
        <v>33</v>
      </c>
      <c r="B711" s="1" t="s">
        <v>28</v>
      </c>
      <c r="C711" s="2">
        <v>16.363980000000002</v>
      </c>
      <c r="D711" s="2">
        <v>2019</v>
      </c>
    </row>
    <row r="712" spans="1:4" ht="14.4">
      <c r="A712" s="1" t="s">
        <v>33</v>
      </c>
      <c r="B712" s="1" t="s">
        <v>28</v>
      </c>
      <c r="C712" s="2">
        <v>18.181719999999999</v>
      </c>
      <c r="D712" s="2">
        <v>2015</v>
      </c>
    </row>
    <row r="713" spans="1:4" ht="14.4">
      <c r="A713" s="1" t="s">
        <v>33</v>
      </c>
      <c r="B713" s="1" t="s">
        <v>28</v>
      </c>
      <c r="C713" s="2">
        <v>3.6337510000000002</v>
      </c>
      <c r="D713" s="2">
        <v>2021</v>
      </c>
    </row>
    <row r="714" spans="1:4" ht="14.4">
      <c r="A714" s="1" t="s">
        <v>33</v>
      </c>
      <c r="B714" s="1" t="s">
        <v>28</v>
      </c>
      <c r="C714" s="2">
        <v>7.2738690000000004</v>
      </c>
      <c r="D714" s="2">
        <v>2022</v>
      </c>
    </row>
    <row r="715" spans="1:4" ht="14.4">
      <c r="A715" s="1" t="s">
        <v>33</v>
      </c>
      <c r="B715" s="1" t="s">
        <v>28</v>
      </c>
      <c r="C715" s="2">
        <v>30.01596</v>
      </c>
      <c r="D715" s="2">
        <v>2018</v>
      </c>
    </row>
    <row r="716" spans="1:4" ht="14.4">
      <c r="A716" s="1" t="s">
        <v>33</v>
      </c>
      <c r="B716" s="1" t="s">
        <v>29</v>
      </c>
      <c r="C716" s="2">
        <v>1986.4079999999999</v>
      </c>
      <c r="D716" s="2">
        <v>2021</v>
      </c>
    </row>
    <row r="717" spans="1:4" ht="14.4">
      <c r="A717" s="1" t="s">
        <v>33</v>
      </c>
      <c r="B717" s="1" t="s">
        <v>29</v>
      </c>
      <c r="C717" s="2">
        <v>2276.9929999999999</v>
      </c>
      <c r="D717" s="2">
        <v>2022</v>
      </c>
    </row>
    <row r="718" spans="1:4" ht="14.4">
      <c r="A718" s="1" t="s">
        <v>33</v>
      </c>
      <c r="B718" s="1" t="s">
        <v>29</v>
      </c>
      <c r="C718" s="2">
        <v>1853.7380000000001</v>
      </c>
      <c r="D718" s="2">
        <v>2020</v>
      </c>
    </row>
    <row r="719" spans="1:4" ht="14.4">
      <c r="A719" s="1" t="s">
        <v>33</v>
      </c>
      <c r="B719" s="1" t="s">
        <v>29</v>
      </c>
      <c r="C719" s="2">
        <v>2258.8910000000001</v>
      </c>
      <c r="D719" s="2">
        <v>2016</v>
      </c>
    </row>
    <row r="720" spans="1:4" ht="14.4">
      <c r="A720" s="1" t="s">
        <v>33</v>
      </c>
      <c r="B720" s="1" t="s">
        <v>29</v>
      </c>
      <c r="C720" s="2">
        <v>1911.579</v>
      </c>
      <c r="D720" s="2">
        <v>2018</v>
      </c>
    </row>
    <row r="721" spans="1:4" ht="14.4">
      <c r="A721" s="1" t="s">
        <v>33</v>
      </c>
      <c r="B721" s="1" t="s">
        <v>29</v>
      </c>
      <c r="C721" s="2">
        <v>2361.6379999999999</v>
      </c>
      <c r="D721" s="2">
        <v>2015</v>
      </c>
    </row>
    <row r="722" spans="1:4" ht="14.4">
      <c r="A722" s="1" t="s">
        <v>33</v>
      </c>
      <c r="B722" s="1" t="s">
        <v>29</v>
      </c>
      <c r="C722" s="2">
        <v>2437.7060000000001</v>
      </c>
      <c r="D722" s="2">
        <v>2017</v>
      </c>
    </row>
    <row r="723" spans="1:4" ht="14.4">
      <c r="A723" s="1" t="s">
        <v>33</v>
      </c>
      <c r="B723" s="1" t="s">
        <v>29</v>
      </c>
      <c r="C723" s="2">
        <v>1917.9690000000001</v>
      </c>
      <c r="D723" s="2">
        <v>2019</v>
      </c>
    </row>
    <row r="724" spans="1:4" ht="14.4">
      <c r="A724" s="1" t="s">
        <v>35</v>
      </c>
      <c r="B724" s="1" t="s">
        <v>5</v>
      </c>
      <c r="C724" s="2">
        <v>161.75720000000001</v>
      </c>
      <c r="D724" s="2">
        <v>2021</v>
      </c>
    </row>
    <row r="725" spans="1:4" ht="14.4">
      <c r="A725" s="1" t="s">
        <v>35</v>
      </c>
      <c r="B725" s="1" t="s">
        <v>5</v>
      </c>
      <c r="C725" s="2">
        <v>201.49170000000001</v>
      </c>
      <c r="D725" s="2">
        <v>2018</v>
      </c>
    </row>
    <row r="726" spans="1:4" ht="14.4">
      <c r="A726" s="1" t="s">
        <v>35</v>
      </c>
      <c r="B726" s="1" t="s">
        <v>5</v>
      </c>
      <c r="C726" s="2">
        <v>165.45920000000001</v>
      </c>
      <c r="D726" s="2">
        <v>2022</v>
      </c>
    </row>
    <row r="727" spans="1:4" ht="14.4">
      <c r="A727" s="1" t="s">
        <v>35</v>
      </c>
      <c r="B727" s="1" t="s">
        <v>5</v>
      </c>
      <c r="C727" s="2">
        <v>193.22739999999999</v>
      </c>
      <c r="D727" s="2">
        <v>2016</v>
      </c>
    </row>
    <row r="728" spans="1:4" ht="14.4">
      <c r="A728" s="1" t="s">
        <v>35</v>
      </c>
      <c r="B728" s="1" t="s">
        <v>5</v>
      </c>
      <c r="C728" s="2">
        <v>170.0669</v>
      </c>
      <c r="D728" s="2">
        <v>2020</v>
      </c>
    </row>
    <row r="729" spans="1:4" ht="14.4">
      <c r="A729" s="1" t="s">
        <v>35</v>
      </c>
      <c r="B729" s="1" t="s">
        <v>5</v>
      </c>
      <c r="C729" s="2">
        <v>245.80369999999999</v>
      </c>
      <c r="D729" s="2">
        <v>2019</v>
      </c>
    </row>
    <row r="730" spans="1:4" ht="14.4">
      <c r="A730" s="1" t="s">
        <v>35</v>
      </c>
      <c r="B730" s="1" t="s">
        <v>5</v>
      </c>
      <c r="C730" s="2">
        <v>195.97550000000001</v>
      </c>
      <c r="D730" s="2">
        <v>2017</v>
      </c>
    </row>
    <row r="731" spans="1:4" ht="14.4">
      <c r="A731" s="1" t="s">
        <v>35</v>
      </c>
      <c r="B731" s="1" t="s">
        <v>5</v>
      </c>
      <c r="C731" s="2">
        <v>238.5324</v>
      </c>
      <c r="D731" s="2">
        <v>2015</v>
      </c>
    </row>
    <row r="732" spans="1:4" ht="14.4">
      <c r="A732" s="1" t="s">
        <v>35</v>
      </c>
      <c r="B732" s="1" t="s">
        <v>6</v>
      </c>
      <c r="C732" s="2">
        <v>17978.79</v>
      </c>
      <c r="D732" s="2">
        <v>2015</v>
      </c>
    </row>
    <row r="733" spans="1:4" ht="14.4">
      <c r="A733" s="1" t="s">
        <v>35</v>
      </c>
      <c r="B733" s="1" t="s">
        <v>6</v>
      </c>
      <c r="C733" s="2">
        <v>19086.72</v>
      </c>
      <c r="D733" s="2">
        <v>2021</v>
      </c>
    </row>
    <row r="734" spans="1:4" ht="14.4">
      <c r="A734" s="1" t="s">
        <v>35</v>
      </c>
      <c r="B734" s="1" t="s">
        <v>6</v>
      </c>
      <c r="C734" s="2">
        <v>18144.55</v>
      </c>
      <c r="D734" s="2">
        <v>2019</v>
      </c>
    </row>
    <row r="735" spans="1:4" ht="14.4">
      <c r="A735" s="1" t="s">
        <v>35</v>
      </c>
      <c r="B735" s="1" t="s">
        <v>6</v>
      </c>
      <c r="C735" s="2">
        <v>19775.75</v>
      </c>
      <c r="D735" s="2">
        <v>2022</v>
      </c>
    </row>
    <row r="736" spans="1:4" ht="14.4">
      <c r="A736" s="1" t="s">
        <v>35</v>
      </c>
      <c r="B736" s="1" t="s">
        <v>6</v>
      </c>
      <c r="C736" s="2">
        <v>17698.91</v>
      </c>
      <c r="D736" s="2">
        <v>2020</v>
      </c>
    </row>
    <row r="737" spans="1:4" ht="14.4">
      <c r="A737" s="1" t="s">
        <v>35</v>
      </c>
      <c r="B737" s="1" t="s">
        <v>6</v>
      </c>
      <c r="C737" s="2">
        <v>18863.37</v>
      </c>
      <c r="D737" s="2">
        <v>2018</v>
      </c>
    </row>
    <row r="738" spans="1:4" ht="14.4">
      <c r="A738" s="1" t="s">
        <v>35</v>
      </c>
      <c r="B738" s="1" t="s">
        <v>6</v>
      </c>
      <c r="C738" s="2">
        <v>19211.07</v>
      </c>
      <c r="D738" s="2">
        <v>2016</v>
      </c>
    </row>
    <row r="739" spans="1:4" ht="14.4">
      <c r="A739" s="1" t="s">
        <v>35</v>
      </c>
      <c r="B739" s="1" t="s">
        <v>6</v>
      </c>
      <c r="C739" s="2">
        <v>19987.740000000002</v>
      </c>
      <c r="D739" s="2">
        <v>2017</v>
      </c>
    </row>
    <row r="740" spans="1:4" ht="14.4">
      <c r="A740" s="1" t="s">
        <v>35</v>
      </c>
      <c r="B740" s="1" t="s">
        <v>7</v>
      </c>
      <c r="C740" s="2">
        <v>2.7746149999999998</v>
      </c>
      <c r="D740" s="2">
        <v>2018</v>
      </c>
    </row>
    <row r="741" spans="1:4" ht="14.4">
      <c r="A741" s="1" t="s">
        <v>35</v>
      </c>
      <c r="B741" s="1" t="s">
        <v>7</v>
      </c>
      <c r="C741" s="2">
        <v>1.8495839999999999</v>
      </c>
      <c r="D741" s="2">
        <v>2017</v>
      </c>
    </row>
    <row r="742" spans="1:4" ht="14.4">
      <c r="A742" s="1" t="s">
        <v>35</v>
      </c>
      <c r="B742" s="1" t="s">
        <v>7</v>
      </c>
      <c r="C742" s="2">
        <v>2.7726670000000002</v>
      </c>
      <c r="D742" s="2">
        <v>2016</v>
      </c>
    </row>
    <row r="743" spans="1:4" ht="14.4">
      <c r="A743" s="1" t="s">
        <v>35</v>
      </c>
      <c r="B743" s="1" t="s">
        <v>7</v>
      </c>
      <c r="C743" s="2">
        <v>3.6984170000000001</v>
      </c>
      <c r="D743" s="2">
        <v>2020</v>
      </c>
    </row>
    <row r="744" spans="1:4" ht="14.4">
      <c r="A744" s="1" t="s">
        <v>35</v>
      </c>
      <c r="B744" s="1" t="s">
        <v>7</v>
      </c>
      <c r="C744" s="2">
        <v>2.7734649999999998</v>
      </c>
      <c r="D744" s="2">
        <v>2019</v>
      </c>
    </row>
    <row r="745" spans="1:4" ht="14.4">
      <c r="A745" s="1" t="s">
        <v>35</v>
      </c>
      <c r="B745" s="1" t="s">
        <v>7</v>
      </c>
      <c r="C745" s="2">
        <v>4.6245979999999998</v>
      </c>
      <c r="D745" s="2">
        <v>2021</v>
      </c>
    </row>
    <row r="746" spans="1:4" ht="14.4">
      <c r="A746" s="1" t="s">
        <v>35</v>
      </c>
      <c r="B746" s="1" t="s">
        <v>7</v>
      </c>
      <c r="C746" s="2">
        <v>5.5499010000000002</v>
      </c>
      <c r="D746" s="2">
        <v>2022</v>
      </c>
    </row>
    <row r="747" spans="1:4" ht="14.4">
      <c r="A747" s="1" t="s">
        <v>35</v>
      </c>
      <c r="B747" s="1" t="s">
        <v>7</v>
      </c>
      <c r="C747" s="2">
        <v>2.7758080000000001</v>
      </c>
      <c r="D747" s="2">
        <v>2015</v>
      </c>
    </row>
    <row r="748" spans="1:4" ht="14.4">
      <c r="A748" s="1" t="s">
        <v>35</v>
      </c>
      <c r="B748" s="1" t="s">
        <v>9</v>
      </c>
      <c r="C748" s="2">
        <v>1.850743</v>
      </c>
      <c r="D748" s="2">
        <v>2018</v>
      </c>
    </row>
    <row r="749" spans="1:4" ht="14.4">
      <c r="A749" s="1" t="s">
        <v>35</v>
      </c>
      <c r="B749" s="1" t="s">
        <v>9</v>
      </c>
      <c r="C749" s="2">
        <v>0.925423</v>
      </c>
      <c r="D749" s="2">
        <v>2015</v>
      </c>
    </row>
    <row r="750" spans="1:4" ht="14.4">
      <c r="A750" s="1" t="s">
        <v>35</v>
      </c>
      <c r="B750" s="1" t="s">
        <v>9</v>
      </c>
      <c r="C750" s="2">
        <v>4.6266360000000004</v>
      </c>
      <c r="D750" s="2">
        <v>2019</v>
      </c>
    </row>
    <row r="751" spans="1:4" ht="14.4">
      <c r="A751" s="1" t="s">
        <v>35</v>
      </c>
      <c r="B751" s="1" t="s">
        <v>9</v>
      </c>
      <c r="C751" s="2">
        <v>2.775312</v>
      </c>
      <c r="D751" s="2">
        <v>2021</v>
      </c>
    </row>
    <row r="752" spans="1:4" ht="14.4">
      <c r="A752" s="1" t="s">
        <v>35</v>
      </c>
      <c r="B752" s="1" t="s">
        <v>9</v>
      </c>
      <c r="C752" s="2">
        <v>1.850328</v>
      </c>
      <c r="D752" s="2">
        <v>2022</v>
      </c>
    </row>
    <row r="753" spans="1:4" ht="14.4">
      <c r="A753" s="1" t="s">
        <v>35</v>
      </c>
      <c r="B753" s="1" t="s">
        <v>10</v>
      </c>
      <c r="C753" s="2">
        <v>62.86741</v>
      </c>
      <c r="D753" s="2">
        <v>2020</v>
      </c>
    </row>
    <row r="754" spans="1:4" ht="14.4">
      <c r="A754" s="1" t="s">
        <v>35</v>
      </c>
      <c r="B754" s="1" t="s">
        <v>10</v>
      </c>
      <c r="C754" s="2">
        <v>43.449669999999998</v>
      </c>
      <c r="D754" s="2">
        <v>2019</v>
      </c>
    </row>
    <row r="755" spans="1:4" ht="14.4">
      <c r="A755" s="1" t="s">
        <v>35</v>
      </c>
      <c r="B755" s="1" t="s">
        <v>10</v>
      </c>
      <c r="C755" s="2">
        <v>126.65940000000001</v>
      </c>
      <c r="D755" s="2">
        <v>2022</v>
      </c>
    </row>
    <row r="756" spans="1:4" ht="14.4">
      <c r="A756" s="1" t="s">
        <v>35</v>
      </c>
      <c r="B756" s="1" t="s">
        <v>10</v>
      </c>
      <c r="C756" s="2">
        <v>53.627279999999999</v>
      </c>
      <c r="D756" s="2">
        <v>2017</v>
      </c>
    </row>
    <row r="757" spans="1:4" ht="14.4">
      <c r="A757" s="1" t="s">
        <v>35</v>
      </c>
      <c r="B757" s="1" t="s">
        <v>10</v>
      </c>
      <c r="C757" s="2">
        <v>58.254910000000002</v>
      </c>
      <c r="D757" s="2">
        <v>2016</v>
      </c>
    </row>
    <row r="758" spans="1:4" ht="14.4">
      <c r="A758" s="1" t="s">
        <v>35</v>
      </c>
      <c r="B758" s="1" t="s">
        <v>10</v>
      </c>
      <c r="C758" s="2">
        <v>85.051060000000007</v>
      </c>
      <c r="D758" s="2">
        <v>2021</v>
      </c>
    </row>
    <row r="759" spans="1:4" ht="14.4">
      <c r="A759" s="1" t="s">
        <v>35</v>
      </c>
      <c r="B759" s="1" t="s">
        <v>10</v>
      </c>
      <c r="C759" s="2">
        <v>43.451729999999998</v>
      </c>
      <c r="D759" s="2">
        <v>2018</v>
      </c>
    </row>
    <row r="760" spans="1:4" ht="14.4">
      <c r="A760" s="1" t="s">
        <v>35</v>
      </c>
      <c r="B760" s="1" t="s">
        <v>10</v>
      </c>
      <c r="C760" s="2">
        <v>60.106270000000002</v>
      </c>
      <c r="D760" s="2">
        <v>2015</v>
      </c>
    </row>
    <row r="761" spans="1:4" ht="14.4">
      <c r="A761" s="1" t="s">
        <v>35</v>
      </c>
      <c r="B761" s="1" t="s">
        <v>11</v>
      </c>
      <c r="C761" s="2">
        <v>20104.05</v>
      </c>
      <c r="D761" s="2">
        <v>2022</v>
      </c>
    </row>
    <row r="762" spans="1:4" ht="14.4">
      <c r="A762" s="1" t="s">
        <v>35</v>
      </c>
      <c r="B762" s="1" t="s">
        <v>11</v>
      </c>
      <c r="C762" s="2">
        <v>21574.61</v>
      </c>
      <c r="D762" s="2">
        <v>2020</v>
      </c>
    </row>
    <row r="763" spans="1:4" ht="14.4">
      <c r="A763" s="1" t="s">
        <v>35</v>
      </c>
      <c r="B763" s="1" t="s">
        <v>11</v>
      </c>
      <c r="C763" s="2">
        <v>23679.78</v>
      </c>
      <c r="D763" s="2">
        <v>2018</v>
      </c>
    </row>
    <row r="764" spans="1:4" ht="14.4">
      <c r="A764" s="1" t="s">
        <v>35</v>
      </c>
      <c r="B764" s="1" t="s">
        <v>11</v>
      </c>
      <c r="C764" s="2">
        <v>22129.48</v>
      </c>
      <c r="D764" s="2">
        <v>2015</v>
      </c>
    </row>
    <row r="765" spans="1:4" ht="14.4">
      <c r="A765" s="1" t="s">
        <v>35</v>
      </c>
      <c r="B765" s="1" t="s">
        <v>11</v>
      </c>
      <c r="C765" s="2">
        <v>22873.24</v>
      </c>
      <c r="D765" s="2">
        <v>2017</v>
      </c>
    </row>
    <row r="766" spans="1:4" ht="14.4">
      <c r="A766" s="1" t="s">
        <v>35</v>
      </c>
      <c r="B766" s="1" t="s">
        <v>11</v>
      </c>
      <c r="C766" s="2">
        <v>23464.22</v>
      </c>
      <c r="D766" s="2">
        <v>2016</v>
      </c>
    </row>
    <row r="767" spans="1:4" ht="14.4">
      <c r="A767" s="1" t="s">
        <v>35</v>
      </c>
      <c r="B767" s="1" t="s">
        <v>11</v>
      </c>
      <c r="C767" s="2">
        <v>21906.63</v>
      </c>
      <c r="D767" s="2">
        <v>2019</v>
      </c>
    </row>
    <row r="768" spans="1:4" ht="14.4">
      <c r="A768" s="1" t="s">
        <v>35</v>
      </c>
      <c r="B768" s="1" t="s">
        <v>11</v>
      </c>
      <c r="C768" s="2">
        <v>20914.330000000002</v>
      </c>
      <c r="D768" s="2">
        <v>2021</v>
      </c>
    </row>
    <row r="769" spans="1:4" ht="14.4">
      <c r="A769" s="1" t="s">
        <v>35</v>
      </c>
      <c r="B769" s="1" t="s">
        <v>12</v>
      </c>
      <c r="C769" s="2">
        <v>6479.8639999999996</v>
      </c>
      <c r="D769" s="2">
        <v>2017</v>
      </c>
    </row>
    <row r="770" spans="1:4" ht="14.4">
      <c r="A770" s="1" t="s">
        <v>35</v>
      </c>
      <c r="B770" s="1" t="s">
        <v>12</v>
      </c>
      <c r="C770" s="2">
        <v>7865.1049999999996</v>
      </c>
      <c r="D770" s="2">
        <v>2015</v>
      </c>
    </row>
    <row r="771" spans="1:4" ht="14.4">
      <c r="A771" s="1" t="s">
        <v>35</v>
      </c>
      <c r="B771" s="1" t="s">
        <v>12</v>
      </c>
      <c r="C771" s="2">
        <v>7065.1610000000001</v>
      </c>
      <c r="D771" s="2">
        <v>2020</v>
      </c>
    </row>
    <row r="772" spans="1:4" ht="14.4">
      <c r="A772" s="1" t="s">
        <v>35</v>
      </c>
      <c r="B772" s="1" t="s">
        <v>12</v>
      </c>
      <c r="C772" s="2">
        <v>7379.6549999999997</v>
      </c>
      <c r="D772" s="2">
        <v>2016</v>
      </c>
    </row>
    <row r="773" spans="1:4" ht="14.4">
      <c r="A773" s="1" t="s">
        <v>35</v>
      </c>
      <c r="B773" s="1" t="s">
        <v>12</v>
      </c>
      <c r="C773" s="2">
        <v>5125.3770000000004</v>
      </c>
      <c r="D773" s="2">
        <v>2022</v>
      </c>
    </row>
    <row r="774" spans="1:4" ht="14.4">
      <c r="A774" s="1" t="s">
        <v>35</v>
      </c>
      <c r="B774" s="1" t="s">
        <v>12</v>
      </c>
      <c r="C774" s="2">
        <v>7043.9859999999999</v>
      </c>
      <c r="D774" s="2">
        <v>2021</v>
      </c>
    </row>
    <row r="775" spans="1:4" ht="14.4">
      <c r="A775" s="1" t="s">
        <v>35</v>
      </c>
      <c r="B775" s="1" t="s">
        <v>12</v>
      </c>
      <c r="C775" s="2">
        <v>8043.3109999999997</v>
      </c>
      <c r="D775" s="2">
        <v>2019</v>
      </c>
    </row>
    <row r="776" spans="1:4" ht="14.4">
      <c r="A776" s="1" t="s">
        <v>35</v>
      </c>
      <c r="B776" s="1" t="s">
        <v>12</v>
      </c>
      <c r="C776" s="2">
        <v>7150.0309999999999</v>
      </c>
      <c r="D776" s="2">
        <v>2018</v>
      </c>
    </row>
    <row r="777" spans="1:4" ht="14.4">
      <c r="A777" s="1" t="s">
        <v>35</v>
      </c>
      <c r="B777" s="1" t="s">
        <v>13</v>
      </c>
      <c r="C777" s="2">
        <v>3196.5819999999999</v>
      </c>
      <c r="D777" s="2">
        <v>2019</v>
      </c>
    </row>
    <row r="778" spans="1:4" ht="14.4">
      <c r="A778" s="1" t="s">
        <v>35</v>
      </c>
      <c r="B778" s="1" t="s">
        <v>13</v>
      </c>
      <c r="C778" s="2">
        <v>3067.0250000000001</v>
      </c>
      <c r="D778" s="2">
        <v>2020</v>
      </c>
    </row>
    <row r="779" spans="1:4" ht="14.4">
      <c r="A779" s="1" t="s">
        <v>35</v>
      </c>
      <c r="B779" s="1" t="s">
        <v>13</v>
      </c>
      <c r="C779" s="2">
        <v>3096.5540000000001</v>
      </c>
      <c r="D779" s="2">
        <v>2022</v>
      </c>
    </row>
    <row r="780" spans="1:4" ht="14.4">
      <c r="A780" s="1" t="s">
        <v>35</v>
      </c>
      <c r="B780" s="1" t="s">
        <v>13</v>
      </c>
      <c r="C780" s="2">
        <v>3281.5250000000001</v>
      </c>
      <c r="D780" s="2">
        <v>2016</v>
      </c>
    </row>
    <row r="781" spans="1:4" ht="14.4">
      <c r="A781" s="1" t="s">
        <v>35</v>
      </c>
      <c r="B781" s="1" t="s">
        <v>13</v>
      </c>
      <c r="C781" s="2">
        <v>3241.8739999999998</v>
      </c>
      <c r="D781" s="2">
        <v>2018</v>
      </c>
    </row>
    <row r="782" spans="1:4" ht="14.4">
      <c r="A782" s="1" t="s">
        <v>35</v>
      </c>
      <c r="B782" s="1" t="s">
        <v>13</v>
      </c>
      <c r="C782" s="2">
        <v>3186.2429999999999</v>
      </c>
      <c r="D782" s="2">
        <v>2015</v>
      </c>
    </row>
    <row r="783" spans="1:4" ht="14.4">
      <c r="A783" s="1" t="s">
        <v>35</v>
      </c>
      <c r="B783" s="1" t="s">
        <v>13</v>
      </c>
      <c r="C783" s="2">
        <v>3390.817</v>
      </c>
      <c r="D783" s="2">
        <v>2017</v>
      </c>
    </row>
    <row r="784" spans="1:4" ht="14.4">
      <c r="A784" s="1" t="s">
        <v>35</v>
      </c>
      <c r="B784" s="1" t="s">
        <v>13</v>
      </c>
      <c r="C784" s="2">
        <v>3080.826</v>
      </c>
      <c r="D784" s="2">
        <v>2021</v>
      </c>
    </row>
    <row r="785" spans="1:4" ht="14.4">
      <c r="A785" s="1" t="s">
        <v>35</v>
      </c>
      <c r="B785" s="1" t="s">
        <v>14</v>
      </c>
      <c r="C785" s="2">
        <v>17509.080000000002</v>
      </c>
      <c r="D785" s="2">
        <v>2016</v>
      </c>
    </row>
    <row r="786" spans="1:4" ht="14.4">
      <c r="A786" s="1" t="s">
        <v>35</v>
      </c>
      <c r="B786" s="1" t="s">
        <v>14</v>
      </c>
      <c r="C786" s="2">
        <v>17577.45</v>
      </c>
      <c r="D786" s="2">
        <v>2017</v>
      </c>
    </row>
    <row r="787" spans="1:4" ht="14.4">
      <c r="A787" s="1" t="s">
        <v>35</v>
      </c>
      <c r="B787" s="1" t="s">
        <v>14</v>
      </c>
      <c r="C787" s="2">
        <v>17349.38</v>
      </c>
      <c r="D787" s="2">
        <v>2020</v>
      </c>
    </row>
    <row r="788" spans="1:4" ht="14.4">
      <c r="A788" s="1" t="s">
        <v>35</v>
      </c>
      <c r="B788" s="1" t="s">
        <v>14</v>
      </c>
      <c r="C788" s="2">
        <v>16730.46</v>
      </c>
      <c r="D788" s="2">
        <v>2022</v>
      </c>
    </row>
    <row r="789" spans="1:4" ht="14.4">
      <c r="A789" s="1" t="s">
        <v>35</v>
      </c>
      <c r="B789" s="1" t="s">
        <v>14</v>
      </c>
      <c r="C789" s="2">
        <v>18255.599999999999</v>
      </c>
      <c r="D789" s="2">
        <v>2019</v>
      </c>
    </row>
    <row r="790" spans="1:4" ht="14.4">
      <c r="A790" s="1" t="s">
        <v>35</v>
      </c>
      <c r="B790" s="1" t="s">
        <v>14</v>
      </c>
      <c r="C790" s="2">
        <v>17132.71</v>
      </c>
      <c r="D790" s="2">
        <v>2015</v>
      </c>
    </row>
    <row r="791" spans="1:4" ht="14.4">
      <c r="A791" s="1" t="s">
        <v>35</v>
      </c>
      <c r="B791" s="1" t="s">
        <v>14</v>
      </c>
      <c r="C791" s="2">
        <v>17778.34</v>
      </c>
      <c r="D791" s="2">
        <v>2018</v>
      </c>
    </row>
    <row r="792" spans="1:4" ht="14.4">
      <c r="A792" s="1" t="s">
        <v>35</v>
      </c>
      <c r="B792" s="1" t="s">
        <v>14</v>
      </c>
      <c r="C792" s="2">
        <v>17019.14</v>
      </c>
      <c r="D792" s="2">
        <v>2021</v>
      </c>
    </row>
    <row r="793" spans="1:4" ht="14.4">
      <c r="A793" s="1" t="s">
        <v>35</v>
      </c>
      <c r="B793" s="1" t="s">
        <v>15</v>
      </c>
      <c r="C793" s="2">
        <v>146779.79999999999</v>
      </c>
      <c r="D793" s="2">
        <v>2018</v>
      </c>
    </row>
    <row r="794" spans="1:4" ht="14.4">
      <c r="A794" s="1" t="s">
        <v>35</v>
      </c>
      <c r="B794" s="1" t="s">
        <v>15</v>
      </c>
      <c r="C794" s="2">
        <v>147887.9</v>
      </c>
      <c r="D794" s="2">
        <v>2019</v>
      </c>
    </row>
    <row r="795" spans="1:4" ht="14.4">
      <c r="A795" s="1" t="s">
        <v>35</v>
      </c>
      <c r="B795" s="1" t="s">
        <v>15</v>
      </c>
      <c r="C795" s="2">
        <v>146718.9</v>
      </c>
      <c r="D795" s="2">
        <v>2015</v>
      </c>
    </row>
    <row r="796" spans="1:4" ht="14.4">
      <c r="A796" s="1" t="s">
        <v>35</v>
      </c>
      <c r="B796" s="1" t="s">
        <v>15</v>
      </c>
      <c r="C796" s="2">
        <v>145611.20000000001</v>
      </c>
      <c r="D796" s="2">
        <v>2016</v>
      </c>
    </row>
    <row r="797" spans="1:4" ht="14.4">
      <c r="A797" s="1" t="s">
        <v>35</v>
      </c>
      <c r="B797" s="1" t="s">
        <v>15</v>
      </c>
      <c r="C797" s="2">
        <v>146562.9</v>
      </c>
      <c r="D797" s="2">
        <v>2021</v>
      </c>
    </row>
    <row r="798" spans="1:4" ht="14.4">
      <c r="A798" s="1" t="s">
        <v>35</v>
      </c>
      <c r="B798" s="1" t="s">
        <v>15</v>
      </c>
      <c r="C798" s="2">
        <v>145248</v>
      </c>
      <c r="D798" s="2">
        <v>2017</v>
      </c>
    </row>
    <row r="799" spans="1:4" ht="14.4">
      <c r="A799" s="1" t="s">
        <v>35</v>
      </c>
      <c r="B799" s="1" t="s">
        <v>15</v>
      </c>
      <c r="C799" s="2">
        <v>147465.4</v>
      </c>
      <c r="D799" s="2">
        <v>2022</v>
      </c>
    </row>
    <row r="800" spans="1:4" ht="14.4">
      <c r="A800" s="1" t="s">
        <v>35</v>
      </c>
      <c r="B800" s="1" t="s">
        <v>15</v>
      </c>
      <c r="C800" s="2">
        <v>147931.20000000001</v>
      </c>
      <c r="D800" s="2">
        <v>2020</v>
      </c>
    </row>
    <row r="801" spans="1:4" ht="14.4">
      <c r="A801" s="1" t="s">
        <v>35</v>
      </c>
      <c r="B801" s="1" t="s">
        <v>16</v>
      </c>
      <c r="C801" s="2">
        <v>412.45580000000001</v>
      </c>
      <c r="D801" s="2">
        <v>2016</v>
      </c>
    </row>
    <row r="802" spans="1:4" ht="14.4">
      <c r="A802" s="1" t="s">
        <v>35</v>
      </c>
      <c r="B802" s="1" t="s">
        <v>16</v>
      </c>
      <c r="C802" s="2">
        <v>560.26930000000004</v>
      </c>
      <c r="D802" s="2">
        <v>2020</v>
      </c>
    </row>
    <row r="803" spans="1:4" ht="14.4">
      <c r="A803" s="1" t="s">
        <v>35</v>
      </c>
      <c r="B803" s="1" t="s">
        <v>16</v>
      </c>
      <c r="C803" s="2">
        <v>488.24590000000001</v>
      </c>
      <c r="D803" s="2">
        <v>2018</v>
      </c>
    </row>
    <row r="804" spans="1:4" ht="14.4">
      <c r="A804" s="1" t="s">
        <v>35</v>
      </c>
      <c r="B804" s="1" t="s">
        <v>16</v>
      </c>
      <c r="C804" s="2">
        <v>481.81209999999999</v>
      </c>
      <c r="D804" s="2">
        <v>2017</v>
      </c>
    </row>
    <row r="805" spans="1:4" ht="14.4">
      <c r="A805" s="1" t="s">
        <v>35</v>
      </c>
      <c r="B805" s="1" t="s">
        <v>16</v>
      </c>
      <c r="C805" s="2">
        <v>560.34479999999996</v>
      </c>
      <c r="D805" s="2">
        <v>2021</v>
      </c>
    </row>
    <row r="806" spans="1:4" ht="14.4">
      <c r="A806" s="1" t="s">
        <v>35</v>
      </c>
      <c r="B806" s="1" t="s">
        <v>16</v>
      </c>
      <c r="C806" s="2">
        <v>561.15909999999997</v>
      </c>
      <c r="D806" s="2">
        <v>2019</v>
      </c>
    </row>
    <row r="807" spans="1:4" ht="14.4">
      <c r="A807" s="1" t="s">
        <v>35</v>
      </c>
      <c r="B807" s="1" t="s">
        <v>16</v>
      </c>
      <c r="C807" s="2">
        <v>570.44989999999996</v>
      </c>
      <c r="D807" s="2">
        <v>2022</v>
      </c>
    </row>
    <row r="808" spans="1:4" ht="14.4">
      <c r="A808" s="1" t="s">
        <v>35</v>
      </c>
      <c r="B808" s="1" t="s">
        <v>16</v>
      </c>
      <c r="C808" s="2">
        <v>386.55810000000002</v>
      </c>
      <c r="D808" s="2">
        <v>2015</v>
      </c>
    </row>
    <row r="809" spans="1:4" ht="14.4">
      <c r="A809" s="1" t="s">
        <v>35</v>
      </c>
      <c r="B809" s="1" t="s">
        <v>17</v>
      </c>
      <c r="C809" s="2">
        <v>1788.36</v>
      </c>
      <c r="D809" s="2">
        <v>2019</v>
      </c>
    </row>
    <row r="810" spans="1:4" ht="14.4">
      <c r="A810" s="1" t="s">
        <v>35</v>
      </c>
      <c r="B810" s="1" t="s">
        <v>17</v>
      </c>
      <c r="C810" s="2">
        <v>2300.098</v>
      </c>
      <c r="D810" s="2">
        <v>2020</v>
      </c>
    </row>
    <row r="811" spans="1:4" ht="14.4">
      <c r="A811" s="1" t="s">
        <v>35</v>
      </c>
      <c r="B811" s="1" t="s">
        <v>17</v>
      </c>
      <c r="C811" s="2">
        <v>1295.2570000000001</v>
      </c>
      <c r="D811" s="2">
        <v>2017</v>
      </c>
    </row>
    <row r="812" spans="1:4" ht="14.4">
      <c r="A812" s="1" t="s">
        <v>35</v>
      </c>
      <c r="B812" s="1" t="s">
        <v>17</v>
      </c>
      <c r="C812" s="2">
        <v>2297.9690000000001</v>
      </c>
      <c r="D812" s="2">
        <v>2021</v>
      </c>
    </row>
    <row r="813" spans="1:4" ht="14.4">
      <c r="A813" s="1" t="s">
        <v>35</v>
      </c>
      <c r="B813" s="1" t="s">
        <v>17</v>
      </c>
      <c r="C813" s="2">
        <v>2210.181</v>
      </c>
      <c r="D813" s="2">
        <v>2022</v>
      </c>
    </row>
    <row r="814" spans="1:4" ht="14.4">
      <c r="A814" s="1" t="s">
        <v>35</v>
      </c>
      <c r="B814" s="1" t="s">
        <v>17</v>
      </c>
      <c r="C814" s="2">
        <v>1493.3040000000001</v>
      </c>
      <c r="D814" s="2">
        <v>2018</v>
      </c>
    </row>
    <row r="815" spans="1:4" ht="14.4">
      <c r="A815" s="1" t="s">
        <v>35</v>
      </c>
      <c r="B815" s="1" t="s">
        <v>17</v>
      </c>
      <c r="C815" s="2">
        <v>1351.787</v>
      </c>
      <c r="D815" s="2">
        <v>2016</v>
      </c>
    </row>
    <row r="816" spans="1:4" ht="14.4">
      <c r="A816" s="1" t="s">
        <v>35</v>
      </c>
      <c r="B816" s="1" t="s">
        <v>17</v>
      </c>
      <c r="C816" s="2">
        <v>1405.4459999999999</v>
      </c>
      <c r="D816" s="2">
        <v>2015</v>
      </c>
    </row>
    <row r="817" spans="1:4" ht="14.4">
      <c r="A817" s="1" t="s">
        <v>35</v>
      </c>
      <c r="B817" s="1" t="s">
        <v>18</v>
      </c>
      <c r="C817" s="2">
        <v>393.03050000000002</v>
      </c>
      <c r="D817" s="2">
        <v>2018</v>
      </c>
    </row>
    <row r="818" spans="1:4" ht="14.4">
      <c r="A818" s="1" t="s">
        <v>35</v>
      </c>
      <c r="B818" s="1" t="s">
        <v>18</v>
      </c>
      <c r="C818" s="2">
        <v>399.5136</v>
      </c>
      <c r="D818" s="2">
        <v>2020</v>
      </c>
    </row>
    <row r="819" spans="1:4" ht="14.4">
      <c r="A819" s="1" t="s">
        <v>35</v>
      </c>
      <c r="B819" s="1" t="s">
        <v>18</v>
      </c>
      <c r="C819" s="2">
        <v>405.98680000000002</v>
      </c>
      <c r="D819" s="2">
        <v>2022</v>
      </c>
    </row>
    <row r="820" spans="1:4" ht="14.4">
      <c r="A820" s="1" t="s">
        <v>35</v>
      </c>
      <c r="B820" s="1" t="s">
        <v>18</v>
      </c>
      <c r="C820" s="2">
        <v>403.209</v>
      </c>
      <c r="D820" s="2">
        <v>2021</v>
      </c>
    </row>
    <row r="821" spans="1:4" ht="14.4">
      <c r="A821" s="1" t="s">
        <v>35</v>
      </c>
      <c r="B821" s="1" t="s">
        <v>18</v>
      </c>
      <c r="C821" s="2">
        <v>401.3526</v>
      </c>
      <c r="D821" s="2">
        <v>2019</v>
      </c>
    </row>
    <row r="822" spans="1:4" ht="14.4">
      <c r="A822" s="1" t="s">
        <v>35</v>
      </c>
      <c r="B822" s="1" t="s">
        <v>18</v>
      </c>
      <c r="C822" s="2">
        <v>393.02879999999999</v>
      </c>
      <c r="D822" s="2">
        <v>2015</v>
      </c>
    </row>
    <row r="823" spans="1:4" ht="14.4">
      <c r="A823" s="1" t="s">
        <v>35</v>
      </c>
      <c r="B823" s="1" t="s">
        <v>18</v>
      </c>
      <c r="C823" s="2">
        <v>382.86059999999998</v>
      </c>
      <c r="D823" s="2">
        <v>2017</v>
      </c>
    </row>
    <row r="824" spans="1:4" ht="14.4">
      <c r="A824" s="1" t="s">
        <v>35</v>
      </c>
      <c r="B824" s="1" t="s">
        <v>18</v>
      </c>
      <c r="C824" s="2">
        <v>395.80599999999998</v>
      </c>
      <c r="D824" s="2">
        <v>2016</v>
      </c>
    </row>
    <row r="825" spans="1:4" ht="14.4">
      <c r="A825" s="1" t="s">
        <v>35</v>
      </c>
      <c r="B825" s="1" t="s">
        <v>19</v>
      </c>
      <c r="C825" s="2">
        <v>0.924647</v>
      </c>
      <c r="D825" s="2">
        <v>2017</v>
      </c>
    </row>
    <row r="826" spans="1:4" ht="14.4">
      <c r="A826" s="1" t="s">
        <v>35</v>
      </c>
      <c r="B826" s="1" t="s">
        <v>19</v>
      </c>
      <c r="C826" s="2">
        <v>6.4668739999999998</v>
      </c>
      <c r="D826" s="2">
        <v>2020</v>
      </c>
    </row>
    <row r="827" spans="1:4" ht="14.4">
      <c r="A827" s="1" t="s">
        <v>35</v>
      </c>
      <c r="B827" s="1" t="s">
        <v>19</v>
      </c>
      <c r="C827" s="2">
        <v>1.8461019999999999</v>
      </c>
      <c r="D827" s="2">
        <v>2016</v>
      </c>
    </row>
    <row r="828" spans="1:4" ht="14.4">
      <c r="A828" s="1" t="s">
        <v>35</v>
      </c>
      <c r="B828" s="1" t="s">
        <v>19</v>
      </c>
      <c r="C828" s="2">
        <v>5.5440610000000001</v>
      </c>
      <c r="D828" s="2">
        <v>2021</v>
      </c>
    </row>
    <row r="829" spans="1:4" ht="14.4">
      <c r="A829" s="1" t="s">
        <v>35</v>
      </c>
      <c r="B829" s="1" t="s">
        <v>19</v>
      </c>
      <c r="C829" s="2">
        <v>5.5434299999999999</v>
      </c>
      <c r="D829" s="2">
        <v>2022</v>
      </c>
    </row>
    <row r="830" spans="1:4" ht="14.4">
      <c r="A830" s="1" t="s">
        <v>35</v>
      </c>
      <c r="B830" s="1" t="s">
        <v>19</v>
      </c>
      <c r="C830" s="2">
        <v>3.6946819999999998</v>
      </c>
      <c r="D830" s="2">
        <v>2015</v>
      </c>
    </row>
    <row r="831" spans="1:4" ht="14.4">
      <c r="A831" s="1" t="s">
        <v>35</v>
      </c>
      <c r="B831" s="1" t="s">
        <v>19</v>
      </c>
      <c r="C831" s="2">
        <v>9.237641</v>
      </c>
      <c r="D831" s="2">
        <v>2018</v>
      </c>
    </row>
    <row r="832" spans="1:4" ht="14.4">
      <c r="A832" s="1" t="s">
        <v>35</v>
      </c>
      <c r="B832" s="1" t="s">
        <v>19</v>
      </c>
      <c r="C832" s="2">
        <v>8.3138570000000005</v>
      </c>
      <c r="D832" s="2">
        <v>2019</v>
      </c>
    </row>
    <row r="833" spans="1:4" ht="14.4">
      <c r="A833" s="1" t="s">
        <v>35</v>
      </c>
      <c r="B833" s="1" t="s">
        <v>20</v>
      </c>
      <c r="C833" s="2">
        <v>167.32849999999999</v>
      </c>
      <c r="D833" s="2">
        <v>2017</v>
      </c>
    </row>
    <row r="834" spans="1:4" ht="14.4">
      <c r="A834" s="1" t="s">
        <v>35</v>
      </c>
      <c r="B834" s="1" t="s">
        <v>20</v>
      </c>
      <c r="C834" s="2">
        <v>206.13509999999999</v>
      </c>
      <c r="D834" s="2">
        <v>2016</v>
      </c>
    </row>
    <row r="835" spans="1:4" ht="14.4">
      <c r="A835" s="1" t="s">
        <v>35</v>
      </c>
      <c r="B835" s="1" t="s">
        <v>20</v>
      </c>
      <c r="C835" s="2">
        <v>264.55009999999999</v>
      </c>
      <c r="D835" s="2">
        <v>2022</v>
      </c>
    </row>
    <row r="836" spans="1:4" ht="14.4">
      <c r="A836" s="1" t="s">
        <v>35</v>
      </c>
      <c r="B836" s="1" t="s">
        <v>20</v>
      </c>
      <c r="C836" s="2">
        <v>269.96039999999999</v>
      </c>
      <c r="D836" s="2">
        <v>2015</v>
      </c>
    </row>
    <row r="837" spans="1:4" ht="14.4">
      <c r="A837" s="1" t="s">
        <v>35</v>
      </c>
      <c r="B837" s="1" t="s">
        <v>20</v>
      </c>
      <c r="C837" s="2">
        <v>180.34710000000001</v>
      </c>
      <c r="D837" s="2">
        <v>2018</v>
      </c>
    </row>
    <row r="838" spans="1:4" ht="14.4">
      <c r="A838" s="1" t="s">
        <v>35</v>
      </c>
      <c r="B838" s="1" t="s">
        <v>20</v>
      </c>
      <c r="C838" s="2">
        <v>274.72089999999997</v>
      </c>
      <c r="D838" s="2">
        <v>2020</v>
      </c>
    </row>
    <row r="839" spans="1:4" ht="14.4">
      <c r="A839" s="1" t="s">
        <v>35</v>
      </c>
      <c r="B839" s="1" t="s">
        <v>20</v>
      </c>
      <c r="C839" s="2">
        <v>208.12809999999999</v>
      </c>
      <c r="D839" s="2">
        <v>2019</v>
      </c>
    </row>
    <row r="840" spans="1:4" ht="14.4">
      <c r="A840" s="1" t="s">
        <v>35</v>
      </c>
      <c r="B840" s="1" t="s">
        <v>20</v>
      </c>
      <c r="C840" s="2">
        <v>299.7133</v>
      </c>
      <c r="D840" s="2">
        <v>2021</v>
      </c>
    </row>
    <row r="841" spans="1:4" ht="14.4">
      <c r="A841" s="1" t="s">
        <v>35</v>
      </c>
      <c r="B841" s="1" t="s">
        <v>21</v>
      </c>
      <c r="C841" s="2">
        <v>36.977780000000003</v>
      </c>
      <c r="D841" s="2">
        <v>2022</v>
      </c>
    </row>
    <row r="842" spans="1:4" ht="14.4">
      <c r="A842" s="1" t="s">
        <v>35</v>
      </c>
      <c r="B842" s="1" t="s">
        <v>21</v>
      </c>
      <c r="C842" s="2">
        <v>48.080019999999998</v>
      </c>
      <c r="D842" s="2">
        <v>2020</v>
      </c>
    </row>
    <row r="843" spans="1:4" ht="14.4">
      <c r="A843" s="1" t="s">
        <v>35</v>
      </c>
      <c r="B843" s="1" t="s">
        <v>21</v>
      </c>
      <c r="C843" s="2">
        <v>40.681260000000002</v>
      </c>
      <c r="D843" s="2">
        <v>2019</v>
      </c>
    </row>
    <row r="844" spans="1:4" ht="14.4">
      <c r="A844" s="1" t="s">
        <v>35</v>
      </c>
      <c r="B844" s="1" t="s">
        <v>21</v>
      </c>
      <c r="C844" s="2">
        <v>109.97929999999999</v>
      </c>
      <c r="D844" s="2">
        <v>2016</v>
      </c>
    </row>
    <row r="845" spans="1:4" ht="14.4">
      <c r="A845" s="1" t="s">
        <v>35</v>
      </c>
      <c r="B845" s="1" t="s">
        <v>21</v>
      </c>
      <c r="C845" s="2">
        <v>68.382000000000005</v>
      </c>
      <c r="D845" s="2">
        <v>2017</v>
      </c>
    </row>
    <row r="846" spans="1:4" ht="14.4">
      <c r="A846" s="1" t="s">
        <v>35</v>
      </c>
      <c r="B846" s="1" t="s">
        <v>21</v>
      </c>
      <c r="C846" s="2">
        <v>42.526620000000001</v>
      </c>
      <c r="D846" s="2">
        <v>2021</v>
      </c>
    </row>
    <row r="847" spans="1:4" ht="14.4">
      <c r="A847" s="1" t="s">
        <v>35</v>
      </c>
      <c r="B847" s="1" t="s">
        <v>21</v>
      </c>
      <c r="C847" s="2">
        <v>117.331</v>
      </c>
      <c r="D847" s="2">
        <v>2015</v>
      </c>
    </row>
    <row r="848" spans="1:4" ht="14.4">
      <c r="A848" s="1" t="s">
        <v>35</v>
      </c>
      <c r="B848" s="1" t="s">
        <v>21</v>
      </c>
      <c r="C848" s="2">
        <v>58.212560000000003</v>
      </c>
      <c r="D848" s="2">
        <v>2018</v>
      </c>
    </row>
    <row r="849" spans="1:4" ht="14.4">
      <c r="A849" s="1" t="s">
        <v>35</v>
      </c>
      <c r="B849" s="1" t="s">
        <v>22</v>
      </c>
      <c r="C849" s="2">
        <v>519.77300000000002</v>
      </c>
      <c r="D849" s="2">
        <v>2020</v>
      </c>
    </row>
    <row r="850" spans="1:4" ht="14.4">
      <c r="A850" s="1" t="s">
        <v>35</v>
      </c>
      <c r="B850" s="1" t="s">
        <v>22</v>
      </c>
      <c r="C850" s="2">
        <v>851.73519999999996</v>
      </c>
      <c r="D850" s="2">
        <v>2021</v>
      </c>
    </row>
    <row r="851" spans="1:4" ht="14.4">
      <c r="A851" s="1" t="s">
        <v>35</v>
      </c>
      <c r="B851" s="1" t="s">
        <v>22</v>
      </c>
      <c r="C851" s="2">
        <v>423.57350000000002</v>
      </c>
      <c r="D851" s="2">
        <v>2019</v>
      </c>
    </row>
    <row r="852" spans="1:4" ht="14.4">
      <c r="A852" s="1" t="s">
        <v>35</v>
      </c>
      <c r="B852" s="1" t="s">
        <v>22</v>
      </c>
      <c r="C852" s="2">
        <v>392.11340000000001</v>
      </c>
      <c r="D852" s="2">
        <v>2015</v>
      </c>
    </row>
    <row r="853" spans="1:4" ht="14.4">
      <c r="A853" s="1" t="s">
        <v>35</v>
      </c>
      <c r="B853" s="1" t="s">
        <v>22</v>
      </c>
      <c r="C853" s="2">
        <v>834.16359999999997</v>
      </c>
      <c r="D853" s="2">
        <v>2022</v>
      </c>
    </row>
    <row r="854" spans="1:4" ht="14.4">
      <c r="A854" s="1" t="s">
        <v>35</v>
      </c>
      <c r="B854" s="1" t="s">
        <v>22</v>
      </c>
      <c r="C854" s="2">
        <v>496.64800000000002</v>
      </c>
      <c r="D854" s="2">
        <v>2018</v>
      </c>
    </row>
    <row r="855" spans="1:4" ht="14.4">
      <c r="A855" s="1" t="s">
        <v>35</v>
      </c>
      <c r="B855" s="1" t="s">
        <v>22</v>
      </c>
      <c r="C855" s="2">
        <v>435.59359999999998</v>
      </c>
      <c r="D855" s="2">
        <v>2017</v>
      </c>
    </row>
    <row r="856" spans="1:4" ht="14.4">
      <c r="A856" s="1" t="s">
        <v>35</v>
      </c>
      <c r="B856" s="1" t="s">
        <v>22</v>
      </c>
      <c r="C856" s="2">
        <v>345.8655</v>
      </c>
      <c r="D856" s="2">
        <v>2016</v>
      </c>
    </row>
    <row r="857" spans="1:4" ht="14.4">
      <c r="A857" s="1" t="s">
        <v>35</v>
      </c>
      <c r="B857" s="1" t="s">
        <v>23</v>
      </c>
      <c r="C857" s="2">
        <v>291149.3</v>
      </c>
      <c r="D857" s="2">
        <v>2019</v>
      </c>
    </row>
    <row r="858" spans="1:4" ht="14.4">
      <c r="A858" s="1" t="s">
        <v>35</v>
      </c>
      <c r="B858" s="1" t="s">
        <v>23</v>
      </c>
      <c r="C858" s="2">
        <v>292769.5</v>
      </c>
      <c r="D858" s="2">
        <v>2022</v>
      </c>
    </row>
    <row r="859" spans="1:4" ht="14.4">
      <c r="A859" s="1" t="s">
        <v>35</v>
      </c>
      <c r="B859" s="1" t="s">
        <v>23</v>
      </c>
      <c r="C859" s="2">
        <v>294470.09999999998</v>
      </c>
      <c r="D859" s="2">
        <v>2015</v>
      </c>
    </row>
    <row r="860" spans="1:4" ht="14.4">
      <c r="A860" s="1" t="s">
        <v>35</v>
      </c>
      <c r="B860" s="1" t="s">
        <v>23</v>
      </c>
      <c r="C860" s="2">
        <v>293258.8</v>
      </c>
      <c r="D860" s="2">
        <v>2018</v>
      </c>
    </row>
    <row r="861" spans="1:4" ht="14.4">
      <c r="A861" s="1" t="s">
        <v>35</v>
      </c>
      <c r="B861" s="1" t="s">
        <v>23</v>
      </c>
      <c r="C861" s="2">
        <v>291517</v>
      </c>
      <c r="D861" s="2">
        <v>2020</v>
      </c>
    </row>
    <row r="862" spans="1:4" ht="14.4">
      <c r="A862" s="1" t="s">
        <v>35</v>
      </c>
      <c r="B862" s="1" t="s">
        <v>23</v>
      </c>
      <c r="C862" s="2">
        <v>293943.59999999998</v>
      </c>
      <c r="D862" s="2">
        <v>2016</v>
      </c>
    </row>
    <row r="863" spans="1:4" ht="14.4">
      <c r="A863" s="1" t="s">
        <v>35</v>
      </c>
      <c r="B863" s="1" t="s">
        <v>23</v>
      </c>
      <c r="C863" s="2">
        <v>291595.40000000002</v>
      </c>
      <c r="D863" s="2">
        <v>2021</v>
      </c>
    </row>
    <row r="864" spans="1:4" ht="14.4">
      <c r="A864" s="1" t="s">
        <v>35</v>
      </c>
      <c r="B864" s="1" t="s">
        <v>23</v>
      </c>
      <c r="C864" s="2">
        <v>295117</v>
      </c>
      <c r="D864" s="2">
        <v>2017</v>
      </c>
    </row>
    <row r="865" spans="1:4" ht="14.4">
      <c r="A865" s="1" t="s">
        <v>35</v>
      </c>
      <c r="B865" s="1" t="s">
        <v>32</v>
      </c>
      <c r="C865" s="2">
        <v>4.6217499999999996</v>
      </c>
      <c r="D865" s="2">
        <v>2015</v>
      </c>
    </row>
    <row r="866" spans="1:4" ht="14.4">
      <c r="A866" s="1" t="s">
        <v>35</v>
      </c>
      <c r="B866" s="1" t="s">
        <v>32</v>
      </c>
      <c r="C866" s="2">
        <v>78.421679999999995</v>
      </c>
      <c r="D866" s="2">
        <v>2020</v>
      </c>
    </row>
    <row r="867" spans="1:4" ht="14.4">
      <c r="A867" s="1" t="s">
        <v>35</v>
      </c>
      <c r="B867" s="1" t="s">
        <v>32</v>
      </c>
      <c r="C867" s="2">
        <v>40.613840000000003</v>
      </c>
      <c r="D867" s="2">
        <v>2018</v>
      </c>
    </row>
    <row r="868" spans="1:4" ht="14.4">
      <c r="A868" s="1" t="s">
        <v>35</v>
      </c>
      <c r="B868" s="1" t="s">
        <v>32</v>
      </c>
      <c r="C868" s="2">
        <v>27.692620000000002</v>
      </c>
      <c r="D868" s="2">
        <v>2017</v>
      </c>
    </row>
    <row r="869" spans="1:4" ht="14.4">
      <c r="A869" s="1" t="s">
        <v>35</v>
      </c>
      <c r="B869" s="1" t="s">
        <v>32</v>
      </c>
      <c r="C869" s="2">
        <v>11.084899999999999</v>
      </c>
      <c r="D869" s="2">
        <v>2016</v>
      </c>
    </row>
    <row r="870" spans="1:4" ht="14.4">
      <c r="A870" s="1" t="s">
        <v>35</v>
      </c>
      <c r="B870" s="1" t="s">
        <v>32</v>
      </c>
      <c r="C870" s="2">
        <v>91.343950000000007</v>
      </c>
      <c r="D870" s="2">
        <v>2021</v>
      </c>
    </row>
    <row r="871" spans="1:4" ht="14.4">
      <c r="A871" s="1" t="s">
        <v>35</v>
      </c>
      <c r="B871" s="1" t="s">
        <v>32</v>
      </c>
      <c r="C871" s="2">
        <v>59.058239999999998</v>
      </c>
      <c r="D871" s="2">
        <v>2019</v>
      </c>
    </row>
    <row r="872" spans="1:4" ht="14.4">
      <c r="A872" s="1" t="s">
        <v>35</v>
      </c>
      <c r="B872" s="1" t="s">
        <v>32</v>
      </c>
      <c r="C872" s="2">
        <v>87.655270000000002</v>
      </c>
      <c r="D872" s="2">
        <v>2022</v>
      </c>
    </row>
    <row r="873" spans="1:4" ht="14.4">
      <c r="A873" s="1" t="s">
        <v>35</v>
      </c>
      <c r="B873" s="1" t="s">
        <v>24</v>
      </c>
      <c r="C873" s="2">
        <v>1850.4580000000001</v>
      </c>
      <c r="D873" s="2">
        <v>2015</v>
      </c>
    </row>
    <row r="874" spans="1:4" ht="14.4">
      <c r="A874" s="1" t="s">
        <v>35</v>
      </c>
      <c r="B874" s="1" t="s">
        <v>24</v>
      </c>
      <c r="C874" s="2">
        <v>1678.837</v>
      </c>
      <c r="D874" s="2">
        <v>2016</v>
      </c>
    </row>
    <row r="875" spans="1:4" ht="14.4">
      <c r="A875" s="1" t="s">
        <v>35</v>
      </c>
      <c r="B875" s="1" t="s">
        <v>24</v>
      </c>
      <c r="C875" s="2">
        <v>1854.799</v>
      </c>
      <c r="D875" s="2">
        <v>2019</v>
      </c>
    </row>
    <row r="876" spans="1:4" ht="14.4">
      <c r="A876" s="1" t="s">
        <v>35</v>
      </c>
      <c r="B876" s="1" t="s">
        <v>24</v>
      </c>
      <c r="C876" s="2">
        <v>2625.029</v>
      </c>
      <c r="D876" s="2">
        <v>2021</v>
      </c>
    </row>
    <row r="877" spans="1:4" ht="14.4">
      <c r="A877" s="1" t="s">
        <v>35</v>
      </c>
      <c r="B877" s="1" t="s">
        <v>24</v>
      </c>
      <c r="C877" s="2">
        <v>1505.1859999999999</v>
      </c>
      <c r="D877" s="2">
        <v>2017</v>
      </c>
    </row>
    <row r="878" spans="1:4" ht="14.4">
      <c r="A878" s="1" t="s">
        <v>35</v>
      </c>
      <c r="B878" s="1" t="s">
        <v>24</v>
      </c>
      <c r="C878" s="2">
        <v>1471.039</v>
      </c>
      <c r="D878" s="2">
        <v>2018</v>
      </c>
    </row>
    <row r="879" spans="1:4" ht="14.4">
      <c r="A879" s="1" t="s">
        <v>35</v>
      </c>
      <c r="B879" s="1" t="s">
        <v>24</v>
      </c>
      <c r="C879" s="2">
        <v>2417.0189999999998</v>
      </c>
      <c r="D879" s="2">
        <v>2022</v>
      </c>
    </row>
    <row r="880" spans="1:4" ht="14.4">
      <c r="A880" s="1" t="s">
        <v>35</v>
      </c>
      <c r="B880" s="1" t="s">
        <v>24</v>
      </c>
      <c r="C880" s="2">
        <v>2286.61</v>
      </c>
      <c r="D880" s="2">
        <v>2020</v>
      </c>
    </row>
    <row r="881" spans="1:4" ht="14.4">
      <c r="A881" s="1" t="s">
        <v>35</v>
      </c>
      <c r="B881" s="1" t="s">
        <v>25</v>
      </c>
      <c r="C881" s="2">
        <v>1460.2349999999999</v>
      </c>
      <c r="D881" s="2">
        <v>2020</v>
      </c>
    </row>
    <row r="882" spans="1:4" ht="14.4">
      <c r="A882" s="1" t="s">
        <v>35</v>
      </c>
      <c r="B882" s="1" t="s">
        <v>25</v>
      </c>
      <c r="C882" s="2">
        <v>745.1902</v>
      </c>
      <c r="D882" s="2">
        <v>2022</v>
      </c>
    </row>
    <row r="883" spans="1:4" ht="14.4">
      <c r="A883" s="1" t="s">
        <v>35</v>
      </c>
      <c r="B883" s="1" t="s">
        <v>25</v>
      </c>
      <c r="C883" s="2">
        <v>1196.9280000000001</v>
      </c>
      <c r="D883" s="2">
        <v>2019</v>
      </c>
    </row>
    <row r="884" spans="1:4" ht="14.4">
      <c r="A884" s="1" t="s">
        <v>35</v>
      </c>
      <c r="B884" s="1" t="s">
        <v>25</v>
      </c>
      <c r="C884" s="2">
        <v>777.82380000000001</v>
      </c>
      <c r="D884" s="2">
        <v>2017</v>
      </c>
    </row>
    <row r="885" spans="1:4" ht="14.4">
      <c r="A885" s="1" t="s">
        <v>35</v>
      </c>
      <c r="B885" s="1" t="s">
        <v>25</v>
      </c>
      <c r="C885" s="2">
        <v>698.19659999999999</v>
      </c>
      <c r="D885" s="2">
        <v>2016</v>
      </c>
    </row>
    <row r="886" spans="1:4" ht="14.4">
      <c r="A886" s="1" t="s">
        <v>35</v>
      </c>
      <c r="B886" s="1" t="s">
        <v>25</v>
      </c>
      <c r="C886" s="2">
        <v>878.38940000000002</v>
      </c>
      <c r="D886" s="2">
        <v>2021</v>
      </c>
    </row>
    <row r="887" spans="1:4" ht="14.4">
      <c r="A887" s="1" t="s">
        <v>35</v>
      </c>
      <c r="B887" s="1" t="s">
        <v>25</v>
      </c>
      <c r="C887" s="2">
        <v>484.51080000000002</v>
      </c>
      <c r="D887" s="2">
        <v>2018</v>
      </c>
    </row>
    <row r="888" spans="1:4" ht="14.4">
      <c r="A888" s="1" t="s">
        <v>35</v>
      </c>
      <c r="B888" s="1" t="s">
        <v>25</v>
      </c>
      <c r="C888" s="2">
        <v>1390.056</v>
      </c>
      <c r="D888" s="2">
        <v>2015</v>
      </c>
    </row>
    <row r="889" spans="1:4" ht="14.4">
      <c r="A889" s="1" t="s">
        <v>35</v>
      </c>
      <c r="B889" s="1" t="s">
        <v>26</v>
      </c>
      <c r="C889" s="2">
        <v>1531.098</v>
      </c>
      <c r="D889" s="2">
        <v>2017</v>
      </c>
    </row>
    <row r="890" spans="1:4" ht="14.4">
      <c r="A890" s="1" t="s">
        <v>35</v>
      </c>
      <c r="B890" s="1" t="s">
        <v>26</v>
      </c>
      <c r="C890" s="2">
        <v>1610.4549999999999</v>
      </c>
      <c r="D890" s="2">
        <v>2016</v>
      </c>
    </row>
    <row r="891" spans="1:4" ht="14.4">
      <c r="A891" s="1" t="s">
        <v>35</v>
      </c>
      <c r="B891" s="1" t="s">
        <v>26</v>
      </c>
      <c r="C891" s="2">
        <v>1664.011</v>
      </c>
      <c r="D891" s="2">
        <v>2015</v>
      </c>
    </row>
    <row r="892" spans="1:4" ht="14.4">
      <c r="A892" s="1" t="s">
        <v>35</v>
      </c>
      <c r="B892" s="1" t="s">
        <v>26</v>
      </c>
      <c r="C892" s="2">
        <v>1444.335</v>
      </c>
      <c r="D892" s="2">
        <v>2020</v>
      </c>
    </row>
    <row r="893" spans="1:4" ht="14.4">
      <c r="A893" s="1" t="s">
        <v>35</v>
      </c>
      <c r="B893" s="1" t="s">
        <v>26</v>
      </c>
      <c r="C893" s="2">
        <v>1619.62</v>
      </c>
      <c r="D893" s="2">
        <v>2021</v>
      </c>
    </row>
    <row r="894" spans="1:4" ht="14.4">
      <c r="A894" s="1" t="s">
        <v>35</v>
      </c>
      <c r="B894" s="1" t="s">
        <v>26</v>
      </c>
      <c r="C894" s="2">
        <v>1479.4760000000001</v>
      </c>
      <c r="D894" s="2">
        <v>2019</v>
      </c>
    </row>
    <row r="895" spans="1:4" ht="14.4">
      <c r="A895" s="1" t="s">
        <v>35</v>
      </c>
      <c r="B895" s="1" t="s">
        <v>26</v>
      </c>
      <c r="C895" s="2">
        <v>1555.998</v>
      </c>
      <c r="D895" s="2">
        <v>2018</v>
      </c>
    </row>
    <row r="896" spans="1:4" ht="14.4">
      <c r="A896" s="1" t="s">
        <v>35</v>
      </c>
      <c r="B896" s="1" t="s">
        <v>26</v>
      </c>
      <c r="C896" s="2">
        <v>1594.6379999999999</v>
      </c>
      <c r="D896" s="2">
        <v>2022</v>
      </c>
    </row>
    <row r="897" spans="1:4" ht="14.4">
      <c r="A897" s="1" t="s">
        <v>35</v>
      </c>
      <c r="B897" s="1" t="s">
        <v>27</v>
      </c>
      <c r="C897" s="2">
        <v>7.3996389999999996</v>
      </c>
      <c r="D897" s="2">
        <v>2015</v>
      </c>
    </row>
    <row r="898" spans="1:4" ht="14.4">
      <c r="A898" s="1" t="s">
        <v>35</v>
      </c>
      <c r="B898" s="1" t="s">
        <v>27</v>
      </c>
      <c r="C898" s="2">
        <v>4.625985</v>
      </c>
      <c r="D898" s="2">
        <v>2019</v>
      </c>
    </row>
    <row r="899" spans="1:4" ht="14.4">
      <c r="A899" s="1" t="s">
        <v>35</v>
      </c>
      <c r="B899" s="1" t="s">
        <v>27</v>
      </c>
      <c r="C899" s="2">
        <v>20.34994</v>
      </c>
      <c r="D899" s="2">
        <v>2022</v>
      </c>
    </row>
    <row r="900" spans="1:4" ht="14.4">
      <c r="A900" s="1" t="s">
        <v>35</v>
      </c>
      <c r="B900" s="1" t="s">
        <v>27</v>
      </c>
      <c r="C900" s="2">
        <v>19.428509999999999</v>
      </c>
      <c r="D900" s="2">
        <v>2020</v>
      </c>
    </row>
    <row r="901" spans="1:4" ht="14.4">
      <c r="A901" s="1" t="s">
        <v>35</v>
      </c>
      <c r="B901" s="1" t="s">
        <v>27</v>
      </c>
      <c r="C901" s="2">
        <v>11.09708</v>
      </c>
      <c r="D901" s="2">
        <v>2018</v>
      </c>
    </row>
    <row r="902" spans="1:4" ht="14.4">
      <c r="A902" s="1" t="s">
        <v>35</v>
      </c>
      <c r="B902" s="1" t="s">
        <v>27</v>
      </c>
      <c r="C902" s="2">
        <v>3.7006869999999998</v>
      </c>
      <c r="D902" s="2">
        <v>2017</v>
      </c>
    </row>
    <row r="903" spans="1:4" ht="14.4">
      <c r="A903" s="1" t="s">
        <v>35</v>
      </c>
      <c r="B903" s="1" t="s">
        <v>27</v>
      </c>
      <c r="C903" s="2">
        <v>20.353649999999998</v>
      </c>
      <c r="D903" s="2">
        <v>2021</v>
      </c>
    </row>
    <row r="904" spans="1:4" ht="14.4">
      <c r="A904" s="1" t="s">
        <v>35</v>
      </c>
      <c r="B904" s="1" t="s">
        <v>27</v>
      </c>
      <c r="C904" s="2">
        <v>4.6254030000000004</v>
      </c>
      <c r="D904" s="2">
        <v>2016</v>
      </c>
    </row>
    <row r="905" spans="1:4" ht="14.4">
      <c r="A905" s="1" t="s">
        <v>35</v>
      </c>
      <c r="B905" s="1" t="s">
        <v>28</v>
      </c>
      <c r="C905" s="2">
        <v>29.568829999999998</v>
      </c>
      <c r="D905" s="2">
        <v>2018</v>
      </c>
    </row>
    <row r="906" spans="1:4" ht="14.4">
      <c r="A906" s="1" t="s">
        <v>35</v>
      </c>
      <c r="B906" s="1" t="s">
        <v>28</v>
      </c>
      <c r="C906" s="2">
        <v>73.949680000000001</v>
      </c>
      <c r="D906" s="2">
        <v>2017</v>
      </c>
    </row>
    <row r="907" spans="1:4" ht="14.4">
      <c r="A907" s="1" t="s">
        <v>35</v>
      </c>
      <c r="B907" s="1" t="s">
        <v>28</v>
      </c>
      <c r="C907" s="2">
        <v>9.2440560000000005</v>
      </c>
      <c r="D907" s="2">
        <v>2020</v>
      </c>
    </row>
    <row r="908" spans="1:4" ht="14.4">
      <c r="A908" s="1" t="s">
        <v>35</v>
      </c>
      <c r="B908" s="1" t="s">
        <v>28</v>
      </c>
      <c r="C908" s="2">
        <v>35.133000000000003</v>
      </c>
      <c r="D908" s="2">
        <v>2016</v>
      </c>
    </row>
    <row r="909" spans="1:4" ht="14.4">
      <c r="A909" s="1" t="s">
        <v>35</v>
      </c>
      <c r="B909" s="1" t="s">
        <v>28</v>
      </c>
      <c r="C909" s="2">
        <v>5.5448190000000004</v>
      </c>
      <c r="D909" s="2">
        <v>2022</v>
      </c>
    </row>
    <row r="910" spans="1:4" ht="14.4">
      <c r="A910" s="1" t="s">
        <v>35</v>
      </c>
      <c r="B910" s="1" t="s">
        <v>28</v>
      </c>
      <c r="C910" s="2">
        <v>6.4700519999999999</v>
      </c>
      <c r="D910" s="2">
        <v>2021</v>
      </c>
    </row>
    <row r="911" spans="1:4" ht="14.4">
      <c r="A911" s="1" t="s">
        <v>35</v>
      </c>
      <c r="B911" s="1" t="s">
        <v>28</v>
      </c>
      <c r="C911" s="2">
        <v>0.92441099999999998</v>
      </c>
      <c r="D911" s="2">
        <v>2015</v>
      </c>
    </row>
    <row r="912" spans="1:4" ht="14.4">
      <c r="A912" s="1" t="s">
        <v>35</v>
      </c>
      <c r="B912" s="1" t="s">
        <v>28</v>
      </c>
      <c r="C912" s="2">
        <v>16.636220000000002</v>
      </c>
      <c r="D912" s="2">
        <v>2019</v>
      </c>
    </row>
    <row r="913" spans="1:4" ht="14.4">
      <c r="A913" s="1" t="s">
        <v>35</v>
      </c>
      <c r="B913" s="1" t="s">
        <v>29</v>
      </c>
      <c r="C913" s="2">
        <v>12919.78</v>
      </c>
      <c r="D913" s="2">
        <v>2022</v>
      </c>
    </row>
    <row r="914" spans="1:4" ht="14.4">
      <c r="A914" s="1" t="s">
        <v>35</v>
      </c>
      <c r="B914" s="1" t="s">
        <v>29</v>
      </c>
      <c r="C914" s="2">
        <v>9807.482</v>
      </c>
      <c r="D914" s="2">
        <v>2017</v>
      </c>
    </row>
    <row r="915" spans="1:4" ht="14.4">
      <c r="A915" s="1" t="s">
        <v>35</v>
      </c>
      <c r="B915" s="1" t="s">
        <v>29</v>
      </c>
      <c r="C915" s="2">
        <v>9815.4249999999993</v>
      </c>
      <c r="D915" s="2">
        <v>2015</v>
      </c>
    </row>
    <row r="916" spans="1:4" ht="14.4">
      <c r="A916" s="1" t="s">
        <v>35</v>
      </c>
      <c r="B916" s="1" t="s">
        <v>29</v>
      </c>
      <c r="C916" s="2">
        <v>9967.8009999999995</v>
      </c>
      <c r="D916" s="2">
        <v>2016</v>
      </c>
    </row>
    <row r="917" spans="1:4" ht="14.4">
      <c r="A917" s="1" t="s">
        <v>35</v>
      </c>
      <c r="B917" s="1" t="s">
        <v>29</v>
      </c>
      <c r="C917" s="2">
        <v>12224.89</v>
      </c>
      <c r="D917" s="2">
        <v>2021</v>
      </c>
    </row>
    <row r="918" spans="1:4" ht="14.4">
      <c r="A918" s="1" t="s">
        <v>35</v>
      </c>
      <c r="B918" s="1" t="s">
        <v>29</v>
      </c>
      <c r="C918" s="2">
        <v>9771.2099999999991</v>
      </c>
      <c r="D918" s="2">
        <v>2018</v>
      </c>
    </row>
    <row r="919" spans="1:4" ht="14.4">
      <c r="A919" s="1" t="s">
        <v>35</v>
      </c>
      <c r="B919" s="1" t="s">
        <v>29</v>
      </c>
      <c r="C919" s="2">
        <v>11637.57</v>
      </c>
      <c r="D919" s="2">
        <v>2020</v>
      </c>
    </row>
    <row r="920" spans="1:4" ht="14.4">
      <c r="A920" s="1" t="s">
        <v>35</v>
      </c>
      <c r="B920" s="1" t="s">
        <v>29</v>
      </c>
      <c r="C920" s="2">
        <v>10561.06</v>
      </c>
      <c r="D920" s="2">
        <v>2019</v>
      </c>
    </row>
    <row r="921" spans="1:4" ht="14.4">
      <c r="A921" s="1" t="s">
        <v>36</v>
      </c>
      <c r="B921" s="1" t="s">
        <v>5</v>
      </c>
      <c r="C921" s="2">
        <v>121.0951</v>
      </c>
      <c r="D921" s="2">
        <v>2015</v>
      </c>
    </row>
    <row r="922" spans="1:4" ht="14.4">
      <c r="A922" s="1" t="s">
        <v>36</v>
      </c>
      <c r="B922" s="1" t="s">
        <v>5</v>
      </c>
      <c r="C922" s="2">
        <v>168.36269999999999</v>
      </c>
      <c r="D922" s="2">
        <v>2019</v>
      </c>
    </row>
    <row r="923" spans="1:4" ht="14.4">
      <c r="A923" s="1" t="s">
        <v>36</v>
      </c>
      <c r="B923" s="1" t="s">
        <v>5</v>
      </c>
      <c r="C923" s="2">
        <v>105.4746</v>
      </c>
      <c r="D923" s="2">
        <v>2021</v>
      </c>
    </row>
    <row r="924" spans="1:4" ht="14.4">
      <c r="A924" s="1" t="s">
        <v>36</v>
      </c>
      <c r="B924" s="1" t="s">
        <v>5</v>
      </c>
      <c r="C924" s="2">
        <v>112.8267</v>
      </c>
      <c r="D924" s="2">
        <v>2018</v>
      </c>
    </row>
    <row r="925" spans="1:4" ht="14.4">
      <c r="A925" s="1" t="s">
        <v>36</v>
      </c>
      <c r="B925" s="1" t="s">
        <v>5</v>
      </c>
      <c r="C925" s="2">
        <v>109.1785</v>
      </c>
      <c r="D925" s="2">
        <v>2022</v>
      </c>
    </row>
    <row r="926" spans="1:4" ht="14.4">
      <c r="A926" s="1" t="s">
        <v>36</v>
      </c>
      <c r="B926" s="1" t="s">
        <v>5</v>
      </c>
      <c r="C926" s="2">
        <v>117.4276</v>
      </c>
      <c r="D926" s="2">
        <v>2016</v>
      </c>
    </row>
    <row r="927" spans="1:4" ht="14.4">
      <c r="A927" s="1" t="s">
        <v>36</v>
      </c>
      <c r="B927" s="1" t="s">
        <v>5</v>
      </c>
      <c r="C927" s="2">
        <v>99.875770000000003</v>
      </c>
      <c r="D927" s="2">
        <v>2017</v>
      </c>
    </row>
    <row r="928" spans="1:4" ht="14.4">
      <c r="A928" s="1" t="s">
        <v>36</v>
      </c>
      <c r="B928" s="1" t="s">
        <v>5</v>
      </c>
      <c r="C928" s="2">
        <v>115.65860000000001</v>
      </c>
      <c r="D928" s="2">
        <v>2020</v>
      </c>
    </row>
    <row r="929" spans="1:4" ht="14.4">
      <c r="A929" s="1" t="s">
        <v>36</v>
      </c>
      <c r="B929" s="1" t="s">
        <v>6</v>
      </c>
      <c r="C929" s="2">
        <v>23234.65</v>
      </c>
      <c r="D929" s="2">
        <v>2021</v>
      </c>
    </row>
    <row r="930" spans="1:4" ht="14.4">
      <c r="A930" s="1" t="s">
        <v>36</v>
      </c>
      <c r="B930" s="1" t="s">
        <v>6</v>
      </c>
      <c r="C930" s="2">
        <v>21301.25</v>
      </c>
      <c r="D930" s="2">
        <v>2018</v>
      </c>
    </row>
    <row r="931" spans="1:4" ht="14.4">
      <c r="A931" s="1" t="s">
        <v>36</v>
      </c>
      <c r="B931" s="1" t="s">
        <v>6</v>
      </c>
      <c r="C931" s="2">
        <v>23254.01</v>
      </c>
      <c r="D931" s="2">
        <v>2020</v>
      </c>
    </row>
    <row r="932" spans="1:4" ht="14.4">
      <c r="A932" s="1" t="s">
        <v>36</v>
      </c>
      <c r="B932" s="1" t="s">
        <v>6</v>
      </c>
      <c r="C932" s="2">
        <v>22533.85</v>
      </c>
      <c r="D932" s="2">
        <v>2022</v>
      </c>
    </row>
    <row r="933" spans="1:4" ht="14.4">
      <c r="A933" s="1" t="s">
        <v>36</v>
      </c>
      <c r="B933" s="1" t="s">
        <v>6</v>
      </c>
      <c r="C933" s="2">
        <v>22914.48</v>
      </c>
      <c r="D933" s="2">
        <v>2015</v>
      </c>
    </row>
    <row r="934" spans="1:4" ht="14.4">
      <c r="A934" s="1" t="s">
        <v>36</v>
      </c>
      <c r="B934" s="1" t="s">
        <v>6</v>
      </c>
      <c r="C934" s="2">
        <v>22496.98</v>
      </c>
      <c r="D934" s="2">
        <v>2017</v>
      </c>
    </row>
    <row r="935" spans="1:4" ht="14.4">
      <c r="A935" s="1" t="s">
        <v>36</v>
      </c>
      <c r="B935" s="1" t="s">
        <v>6</v>
      </c>
      <c r="C935" s="2">
        <v>22633.25</v>
      </c>
      <c r="D935" s="2">
        <v>2019</v>
      </c>
    </row>
    <row r="936" spans="1:4" ht="14.4">
      <c r="A936" s="1" t="s">
        <v>36</v>
      </c>
      <c r="B936" s="1" t="s">
        <v>6</v>
      </c>
      <c r="C936" s="2">
        <v>23173.65</v>
      </c>
      <c r="D936" s="2">
        <v>2016</v>
      </c>
    </row>
    <row r="937" spans="1:4" ht="14.4">
      <c r="A937" s="1" t="s">
        <v>36</v>
      </c>
      <c r="B937" s="1" t="s">
        <v>7</v>
      </c>
      <c r="C937" s="2">
        <v>0.92836600000000002</v>
      </c>
      <c r="D937" s="2">
        <v>2017</v>
      </c>
    </row>
    <row r="938" spans="1:4" ht="14.4">
      <c r="A938" s="1" t="s">
        <v>36</v>
      </c>
      <c r="B938" s="1" t="s">
        <v>7</v>
      </c>
      <c r="C938" s="2">
        <v>1.857278</v>
      </c>
      <c r="D938" s="2">
        <v>2022</v>
      </c>
    </row>
    <row r="939" spans="1:4" ht="14.4">
      <c r="A939" s="1" t="s">
        <v>36</v>
      </c>
      <c r="B939" s="1" t="s">
        <v>7</v>
      </c>
      <c r="C939" s="2">
        <v>0.92836600000000002</v>
      </c>
      <c r="D939" s="2">
        <v>2016</v>
      </c>
    </row>
    <row r="940" spans="1:4" ht="14.4">
      <c r="A940" s="1" t="s">
        <v>36</v>
      </c>
      <c r="B940" s="1" t="s">
        <v>7</v>
      </c>
      <c r="C940" s="2">
        <v>1.857278</v>
      </c>
      <c r="D940" s="2">
        <v>2021</v>
      </c>
    </row>
    <row r="941" spans="1:4" ht="14.4">
      <c r="A941" s="1" t="s">
        <v>36</v>
      </c>
      <c r="B941" s="1" t="s">
        <v>7</v>
      </c>
      <c r="C941" s="2">
        <v>2.7858420000000002</v>
      </c>
      <c r="D941" s="2">
        <v>2020</v>
      </c>
    </row>
    <row r="942" spans="1:4" ht="14.4">
      <c r="A942" s="1" t="s">
        <v>36</v>
      </c>
      <c r="B942" s="1" t="s">
        <v>9</v>
      </c>
      <c r="C942" s="2">
        <v>13.87872</v>
      </c>
      <c r="D942" s="2">
        <v>2019</v>
      </c>
    </row>
    <row r="943" spans="1:4" ht="14.4">
      <c r="A943" s="1" t="s">
        <v>36</v>
      </c>
      <c r="B943" s="1" t="s">
        <v>9</v>
      </c>
      <c r="C943" s="2">
        <v>25.900680000000001</v>
      </c>
      <c r="D943" s="2">
        <v>2021</v>
      </c>
    </row>
    <row r="944" spans="1:4" ht="14.4">
      <c r="A944" s="1" t="s">
        <v>36</v>
      </c>
      <c r="B944" s="1" t="s">
        <v>9</v>
      </c>
      <c r="C944" s="2">
        <v>54.572850000000003</v>
      </c>
      <c r="D944" s="2">
        <v>2022</v>
      </c>
    </row>
    <row r="945" spans="1:4" ht="14.4">
      <c r="A945" s="1" t="s">
        <v>36</v>
      </c>
      <c r="B945" s="1" t="s">
        <v>9</v>
      </c>
      <c r="C945" s="2">
        <v>16.652539999999998</v>
      </c>
      <c r="D945" s="2">
        <v>2018</v>
      </c>
    </row>
    <row r="946" spans="1:4" ht="14.4">
      <c r="A946" s="1" t="s">
        <v>36</v>
      </c>
      <c r="B946" s="1" t="s">
        <v>9</v>
      </c>
      <c r="C946" s="2">
        <v>13.87763</v>
      </c>
      <c r="D946" s="2">
        <v>2020</v>
      </c>
    </row>
    <row r="947" spans="1:4" ht="14.4">
      <c r="A947" s="1" t="s">
        <v>36</v>
      </c>
      <c r="B947" s="1" t="s">
        <v>9</v>
      </c>
      <c r="C947" s="2">
        <v>8.3249630000000003</v>
      </c>
      <c r="D947" s="2">
        <v>2015</v>
      </c>
    </row>
    <row r="948" spans="1:4" ht="14.4">
      <c r="A948" s="1" t="s">
        <v>36</v>
      </c>
      <c r="B948" s="1" t="s">
        <v>9</v>
      </c>
      <c r="C948" s="2">
        <v>3.7001179999999998</v>
      </c>
      <c r="D948" s="2">
        <v>2016</v>
      </c>
    </row>
    <row r="949" spans="1:4" ht="14.4">
      <c r="A949" s="1" t="s">
        <v>36</v>
      </c>
      <c r="B949" s="1" t="s">
        <v>9</v>
      </c>
      <c r="C949" s="2">
        <v>8.3252330000000008</v>
      </c>
      <c r="D949" s="2">
        <v>2017</v>
      </c>
    </row>
    <row r="950" spans="1:4" ht="14.4">
      <c r="A950" s="1" t="s">
        <v>36</v>
      </c>
      <c r="B950" s="1" t="s">
        <v>10</v>
      </c>
      <c r="C950" s="2">
        <v>74.921760000000006</v>
      </c>
      <c r="D950" s="2">
        <v>2015</v>
      </c>
    </row>
    <row r="951" spans="1:4" ht="14.4">
      <c r="A951" s="1" t="s">
        <v>36</v>
      </c>
      <c r="B951" s="1" t="s">
        <v>10</v>
      </c>
      <c r="C951" s="2">
        <v>79.593819999999994</v>
      </c>
      <c r="D951" s="2">
        <v>2022</v>
      </c>
    </row>
    <row r="952" spans="1:4" ht="14.4">
      <c r="A952" s="1" t="s">
        <v>36</v>
      </c>
      <c r="B952" s="1" t="s">
        <v>10</v>
      </c>
      <c r="C952" s="2">
        <v>47.164990000000003</v>
      </c>
      <c r="D952" s="2">
        <v>2020</v>
      </c>
    </row>
    <row r="953" spans="1:4" ht="14.4">
      <c r="A953" s="1" t="s">
        <v>36</v>
      </c>
      <c r="B953" s="1" t="s">
        <v>10</v>
      </c>
      <c r="C953" s="2">
        <v>92.470280000000002</v>
      </c>
      <c r="D953" s="2">
        <v>2016</v>
      </c>
    </row>
    <row r="954" spans="1:4" ht="14.4">
      <c r="A954" s="1" t="s">
        <v>36</v>
      </c>
      <c r="B954" s="1" t="s">
        <v>10</v>
      </c>
      <c r="C954" s="2">
        <v>46.27552</v>
      </c>
      <c r="D954" s="2">
        <v>2021</v>
      </c>
    </row>
    <row r="955" spans="1:4" ht="14.4">
      <c r="A955" s="1" t="s">
        <v>36</v>
      </c>
      <c r="B955" s="1" t="s">
        <v>10</v>
      </c>
      <c r="C955" s="2">
        <v>79.527659999999997</v>
      </c>
      <c r="D955" s="2">
        <v>2017</v>
      </c>
    </row>
    <row r="956" spans="1:4" ht="14.4">
      <c r="A956" s="1" t="s">
        <v>36</v>
      </c>
      <c r="B956" s="1" t="s">
        <v>10</v>
      </c>
      <c r="C956" s="2">
        <v>70.281180000000006</v>
      </c>
      <c r="D956" s="2">
        <v>2018</v>
      </c>
    </row>
    <row r="957" spans="1:4" ht="14.4">
      <c r="A957" s="1" t="s">
        <v>36</v>
      </c>
      <c r="B957" s="1" t="s">
        <v>10</v>
      </c>
      <c r="C957" s="2">
        <v>43.471299999999999</v>
      </c>
      <c r="D957" s="2">
        <v>2019</v>
      </c>
    </row>
    <row r="958" spans="1:4" ht="14.4">
      <c r="A958" s="1" t="s">
        <v>36</v>
      </c>
      <c r="B958" s="1" t="s">
        <v>11</v>
      </c>
      <c r="C958" s="2">
        <v>16421.009999999998</v>
      </c>
      <c r="D958" s="2">
        <v>2022</v>
      </c>
    </row>
    <row r="959" spans="1:4" ht="14.4">
      <c r="A959" s="1" t="s">
        <v>36</v>
      </c>
      <c r="B959" s="1" t="s">
        <v>11</v>
      </c>
      <c r="C959" s="2">
        <v>17461.95</v>
      </c>
      <c r="D959" s="2">
        <v>2017</v>
      </c>
    </row>
    <row r="960" spans="1:4" ht="14.4">
      <c r="A960" s="1" t="s">
        <v>36</v>
      </c>
      <c r="B960" s="1" t="s">
        <v>11</v>
      </c>
      <c r="C960" s="2">
        <v>17277.11</v>
      </c>
      <c r="D960" s="2">
        <v>2015</v>
      </c>
    </row>
    <row r="961" spans="1:4" ht="14.4">
      <c r="A961" s="1" t="s">
        <v>36</v>
      </c>
      <c r="B961" s="1" t="s">
        <v>11</v>
      </c>
      <c r="C961" s="2">
        <v>18158.87</v>
      </c>
      <c r="D961" s="2">
        <v>2016</v>
      </c>
    </row>
    <row r="962" spans="1:4" ht="14.4">
      <c r="A962" s="1" t="s">
        <v>36</v>
      </c>
      <c r="B962" s="1" t="s">
        <v>11</v>
      </c>
      <c r="C962" s="2">
        <v>17674.02</v>
      </c>
      <c r="D962" s="2">
        <v>2019</v>
      </c>
    </row>
    <row r="963" spans="1:4" ht="14.4">
      <c r="A963" s="1" t="s">
        <v>36</v>
      </c>
      <c r="B963" s="1" t="s">
        <v>11</v>
      </c>
      <c r="C963" s="2">
        <v>15776.27</v>
      </c>
      <c r="D963" s="2">
        <v>2021</v>
      </c>
    </row>
    <row r="964" spans="1:4" ht="14.4">
      <c r="A964" s="1" t="s">
        <v>36</v>
      </c>
      <c r="B964" s="1" t="s">
        <v>11</v>
      </c>
      <c r="C964" s="2">
        <v>17973.68</v>
      </c>
      <c r="D964" s="2">
        <v>2020</v>
      </c>
    </row>
    <row r="965" spans="1:4" ht="14.4">
      <c r="A965" s="1" t="s">
        <v>36</v>
      </c>
      <c r="B965" s="1" t="s">
        <v>11</v>
      </c>
      <c r="C965" s="2">
        <v>17880.939999999999</v>
      </c>
      <c r="D965" s="2">
        <v>2018</v>
      </c>
    </row>
    <row r="966" spans="1:4" ht="14.4">
      <c r="A966" s="1" t="s">
        <v>36</v>
      </c>
      <c r="B966" s="1" t="s">
        <v>12</v>
      </c>
      <c r="C966" s="2">
        <v>18656.169999999998</v>
      </c>
      <c r="D966" s="2">
        <v>2019</v>
      </c>
    </row>
    <row r="967" spans="1:4" ht="14.4">
      <c r="A967" s="1" t="s">
        <v>36</v>
      </c>
      <c r="B967" s="1" t="s">
        <v>12</v>
      </c>
      <c r="C967" s="2">
        <v>17526.21</v>
      </c>
      <c r="D967" s="2">
        <v>2017</v>
      </c>
    </row>
    <row r="968" spans="1:4" ht="14.4">
      <c r="A968" s="1" t="s">
        <v>36</v>
      </c>
      <c r="B968" s="1" t="s">
        <v>12</v>
      </c>
      <c r="C968" s="2">
        <v>16218.41</v>
      </c>
      <c r="D968" s="2">
        <v>2021</v>
      </c>
    </row>
    <row r="969" spans="1:4" ht="14.4">
      <c r="A969" s="1" t="s">
        <v>36</v>
      </c>
      <c r="B969" s="1" t="s">
        <v>12</v>
      </c>
      <c r="C969" s="2">
        <v>18648.84</v>
      </c>
      <c r="D969" s="2">
        <v>2018</v>
      </c>
    </row>
    <row r="970" spans="1:4" ht="14.4">
      <c r="A970" s="1" t="s">
        <v>36</v>
      </c>
      <c r="B970" s="1" t="s">
        <v>12</v>
      </c>
      <c r="C970" s="2">
        <v>15282.76</v>
      </c>
      <c r="D970" s="2">
        <v>2022</v>
      </c>
    </row>
    <row r="971" spans="1:4" ht="14.4">
      <c r="A971" s="1" t="s">
        <v>36</v>
      </c>
      <c r="B971" s="1" t="s">
        <v>12</v>
      </c>
      <c r="C971" s="2">
        <v>16864.93</v>
      </c>
      <c r="D971" s="2">
        <v>2020</v>
      </c>
    </row>
    <row r="972" spans="1:4" ht="14.4">
      <c r="A972" s="1" t="s">
        <v>36</v>
      </c>
      <c r="B972" s="1" t="s">
        <v>12</v>
      </c>
      <c r="C972" s="2">
        <v>18977.349999999999</v>
      </c>
      <c r="D972" s="2">
        <v>2015</v>
      </c>
    </row>
    <row r="973" spans="1:4" ht="14.4">
      <c r="A973" s="1" t="s">
        <v>36</v>
      </c>
      <c r="B973" s="1" t="s">
        <v>12</v>
      </c>
      <c r="C973" s="2">
        <v>17903.72</v>
      </c>
      <c r="D973" s="2">
        <v>2016</v>
      </c>
    </row>
    <row r="974" spans="1:4" ht="14.4">
      <c r="A974" s="1" t="s">
        <v>36</v>
      </c>
      <c r="B974" s="1" t="s">
        <v>13</v>
      </c>
      <c r="C974" s="2">
        <v>4081.223</v>
      </c>
      <c r="D974" s="2">
        <v>2016</v>
      </c>
    </row>
    <row r="975" spans="1:4" ht="14.4">
      <c r="A975" s="1" t="s">
        <v>36</v>
      </c>
      <c r="B975" s="1" t="s">
        <v>13</v>
      </c>
      <c r="C975" s="2">
        <v>2832.4140000000002</v>
      </c>
      <c r="D975" s="2">
        <v>2021</v>
      </c>
    </row>
    <row r="976" spans="1:4" ht="14.4">
      <c r="A976" s="1" t="s">
        <v>36</v>
      </c>
      <c r="B976" s="1" t="s">
        <v>13</v>
      </c>
      <c r="C976" s="2">
        <v>2879.6320000000001</v>
      </c>
      <c r="D976" s="2">
        <v>2022</v>
      </c>
    </row>
    <row r="977" spans="1:4" ht="14.4">
      <c r="A977" s="1" t="s">
        <v>36</v>
      </c>
      <c r="B977" s="1" t="s">
        <v>13</v>
      </c>
      <c r="C977" s="2">
        <v>4454.8370000000004</v>
      </c>
      <c r="D977" s="2">
        <v>2015</v>
      </c>
    </row>
    <row r="978" spans="1:4" ht="14.4">
      <c r="A978" s="1" t="s">
        <v>36</v>
      </c>
      <c r="B978" s="1" t="s">
        <v>13</v>
      </c>
      <c r="C978" s="2">
        <v>4173.2070000000003</v>
      </c>
      <c r="D978" s="2">
        <v>2017</v>
      </c>
    </row>
    <row r="979" spans="1:4" ht="14.4">
      <c r="A979" s="1" t="s">
        <v>36</v>
      </c>
      <c r="B979" s="1" t="s">
        <v>13</v>
      </c>
      <c r="C979" s="2">
        <v>3011.9409999999998</v>
      </c>
      <c r="D979" s="2">
        <v>2020</v>
      </c>
    </row>
    <row r="980" spans="1:4" ht="14.4">
      <c r="A980" s="1" t="s">
        <v>36</v>
      </c>
      <c r="B980" s="1" t="s">
        <v>13</v>
      </c>
      <c r="C980" s="2">
        <v>3865.0419999999999</v>
      </c>
      <c r="D980" s="2">
        <v>2019</v>
      </c>
    </row>
    <row r="981" spans="1:4" ht="14.4">
      <c r="A981" s="1" t="s">
        <v>36</v>
      </c>
      <c r="B981" s="1" t="s">
        <v>13</v>
      </c>
      <c r="C981" s="2">
        <v>3659.0140000000001</v>
      </c>
      <c r="D981" s="2">
        <v>2018</v>
      </c>
    </row>
    <row r="982" spans="1:4" ht="14.4">
      <c r="A982" s="1" t="s">
        <v>36</v>
      </c>
      <c r="B982" s="1" t="s">
        <v>14</v>
      </c>
      <c r="C982" s="2">
        <v>25718.71</v>
      </c>
      <c r="D982" s="2">
        <v>2021</v>
      </c>
    </row>
    <row r="983" spans="1:4" ht="14.4">
      <c r="A983" s="1" t="s">
        <v>36</v>
      </c>
      <c r="B983" s="1" t="s">
        <v>14</v>
      </c>
      <c r="C983" s="2">
        <v>25367.46</v>
      </c>
      <c r="D983" s="2">
        <v>2015</v>
      </c>
    </row>
    <row r="984" spans="1:4" ht="14.4">
      <c r="A984" s="1" t="s">
        <v>36</v>
      </c>
      <c r="B984" s="1" t="s">
        <v>14</v>
      </c>
      <c r="C984" s="2">
        <v>24857.68</v>
      </c>
      <c r="D984" s="2">
        <v>2019</v>
      </c>
    </row>
    <row r="985" spans="1:4" ht="14.4">
      <c r="A985" s="1" t="s">
        <v>36</v>
      </c>
      <c r="B985" s="1" t="s">
        <v>14</v>
      </c>
      <c r="C985" s="2">
        <v>25520.34</v>
      </c>
      <c r="D985" s="2">
        <v>2022</v>
      </c>
    </row>
    <row r="986" spans="1:4" ht="14.4">
      <c r="A986" s="1" t="s">
        <v>36</v>
      </c>
      <c r="B986" s="1" t="s">
        <v>14</v>
      </c>
      <c r="C986" s="2">
        <v>25568.83</v>
      </c>
      <c r="D986" s="2">
        <v>2018</v>
      </c>
    </row>
    <row r="987" spans="1:4" ht="14.4">
      <c r="A987" s="1" t="s">
        <v>36</v>
      </c>
      <c r="B987" s="1" t="s">
        <v>14</v>
      </c>
      <c r="C987" s="2">
        <v>25735.87</v>
      </c>
      <c r="D987" s="2">
        <v>2016</v>
      </c>
    </row>
    <row r="988" spans="1:4" ht="14.4">
      <c r="A988" s="1" t="s">
        <v>36</v>
      </c>
      <c r="B988" s="1" t="s">
        <v>14</v>
      </c>
      <c r="C988" s="2">
        <v>25301.61</v>
      </c>
      <c r="D988" s="2">
        <v>2020</v>
      </c>
    </row>
    <row r="989" spans="1:4" ht="14.4">
      <c r="A989" s="1" t="s">
        <v>36</v>
      </c>
      <c r="B989" s="1" t="s">
        <v>14</v>
      </c>
      <c r="C989" s="2">
        <v>26525.42</v>
      </c>
      <c r="D989" s="2">
        <v>2017</v>
      </c>
    </row>
    <row r="990" spans="1:4" ht="14.4">
      <c r="A990" s="1" t="s">
        <v>36</v>
      </c>
      <c r="B990" s="1" t="s">
        <v>15</v>
      </c>
      <c r="C990" s="2">
        <v>124017.8</v>
      </c>
      <c r="D990" s="2">
        <v>2021</v>
      </c>
    </row>
    <row r="991" spans="1:4" ht="14.4">
      <c r="A991" s="1" t="s">
        <v>36</v>
      </c>
      <c r="B991" s="1" t="s">
        <v>15</v>
      </c>
      <c r="C991" s="2">
        <v>122842.4</v>
      </c>
      <c r="D991" s="2">
        <v>2016</v>
      </c>
    </row>
    <row r="992" spans="1:4" ht="14.4">
      <c r="A992" s="1" t="s">
        <v>36</v>
      </c>
      <c r="B992" s="1" t="s">
        <v>15</v>
      </c>
      <c r="C992" s="2">
        <v>123807</v>
      </c>
      <c r="D992" s="2">
        <v>2020</v>
      </c>
    </row>
    <row r="993" spans="1:4" ht="14.4">
      <c r="A993" s="1" t="s">
        <v>36</v>
      </c>
      <c r="B993" s="1" t="s">
        <v>15</v>
      </c>
      <c r="C993" s="2">
        <v>121375.6</v>
      </c>
      <c r="D993" s="2">
        <v>2018</v>
      </c>
    </row>
    <row r="994" spans="1:4" ht="14.4">
      <c r="A994" s="1" t="s">
        <v>36</v>
      </c>
      <c r="B994" s="1" t="s">
        <v>15</v>
      </c>
      <c r="C994" s="2">
        <v>122314.9</v>
      </c>
      <c r="D994" s="2">
        <v>2019</v>
      </c>
    </row>
    <row r="995" spans="1:4" ht="14.4">
      <c r="A995" s="1" t="s">
        <v>36</v>
      </c>
      <c r="B995" s="1" t="s">
        <v>15</v>
      </c>
      <c r="C995" s="2">
        <v>121974.5</v>
      </c>
      <c r="D995" s="2">
        <v>2017</v>
      </c>
    </row>
    <row r="996" spans="1:4" ht="14.4">
      <c r="A996" s="1" t="s">
        <v>36</v>
      </c>
      <c r="B996" s="1" t="s">
        <v>15</v>
      </c>
      <c r="C996" s="2">
        <v>123627.7</v>
      </c>
      <c r="D996" s="2">
        <v>2015</v>
      </c>
    </row>
    <row r="997" spans="1:4" ht="14.4">
      <c r="A997" s="1" t="s">
        <v>36</v>
      </c>
      <c r="B997" s="1" t="s">
        <v>15</v>
      </c>
      <c r="C997" s="2">
        <v>125218.9</v>
      </c>
      <c r="D997" s="2">
        <v>2022</v>
      </c>
    </row>
    <row r="998" spans="1:4" ht="14.4">
      <c r="A998" s="1" t="s">
        <v>36</v>
      </c>
      <c r="B998" s="1" t="s">
        <v>16</v>
      </c>
      <c r="C998" s="2">
        <v>1595.249</v>
      </c>
      <c r="D998" s="2">
        <v>2015</v>
      </c>
    </row>
    <row r="999" spans="1:4" ht="14.4">
      <c r="A999" s="1" t="s">
        <v>36</v>
      </c>
      <c r="B999" s="1" t="s">
        <v>16</v>
      </c>
      <c r="C999" s="2">
        <v>1581.3889999999999</v>
      </c>
      <c r="D999" s="2">
        <v>2017</v>
      </c>
    </row>
    <row r="1000" spans="1:4" ht="14.4">
      <c r="A1000" s="1" t="s">
        <v>36</v>
      </c>
      <c r="B1000" s="1" t="s">
        <v>16</v>
      </c>
      <c r="C1000" s="2">
        <v>1580.462</v>
      </c>
      <c r="D1000" s="2">
        <v>2018</v>
      </c>
    </row>
    <row r="1001" spans="1:4" ht="14.4">
      <c r="A1001" s="1" t="s">
        <v>36</v>
      </c>
      <c r="B1001" s="1" t="s">
        <v>16</v>
      </c>
      <c r="C1001" s="2">
        <v>1595.241</v>
      </c>
      <c r="D1001" s="2">
        <v>2016</v>
      </c>
    </row>
    <row r="1002" spans="1:4" ht="14.4">
      <c r="A1002" s="1" t="s">
        <v>36</v>
      </c>
      <c r="B1002" s="1" t="s">
        <v>16</v>
      </c>
      <c r="C1002" s="2">
        <v>1609.152</v>
      </c>
      <c r="D1002" s="2">
        <v>2019</v>
      </c>
    </row>
    <row r="1003" spans="1:4" ht="14.4">
      <c r="A1003" s="1" t="s">
        <v>36</v>
      </c>
      <c r="B1003" s="1" t="s">
        <v>16</v>
      </c>
      <c r="C1003" s="2">
        <v>1595.27</v>
      </c>
      <c r="D1003" s="2">
        <v>2021</v>
      </c>
    </row>
    <row r="1004" spans="1:4" ht="14.4">
      <c r="A1004" s="1" t="s">
        <v>36</v>
      </c>
      <c r="B1004" s="1" t="s">
        <v>16</v>
      </c>
      <c r="C1004" s="2">
        <v>1598.9929999999999</v>
      </c>
      <c r="D1004" s="2">
        <v>2020</v>
      </c>
    </row>
    <row r="1005" spans="1:4" ht="14.4">
      <c r="A1005" s="1" t="s">
        <v>36</v>
      </c>
      <c r="B1005" s="1" t="s">
        <v>16</v>
      </c>
      <c r="C1005" s="2">
        <v>1574.921</v>
      </c>
      <c r="D1005" s="2">
        <v>2022</v>
      </c>
    </row>
    <row r="1006" spans="1:4" ht="14.4">
      <c r="A1006" s="1" t="s">
        <v>36</v>
      </c>
      <c r="B1006" s="1" t="s">
        <v>17</v>
      </c>
      <c r="C1006" s="2">
        <v>6131.1120000000001</v>
      </c>
      <c r="D1006" s="2">
        <v>2017</v>
      </c>
    </row>
    <row r="1007" spans="1:4" ht="14.4">
      <c r="A1007" s="1" t="s">
        <v>36</v>
      </c>
      <c r="B1007" s="1" t="s">
        <v>17</v>
      </c>
      <c r="C1007" s="2">
        <v>5321.5389999999998</v>
      </c>
      <c r="D1007" s="2">
        <v>2021</v>
      </c>
    </row>
    <row r="1008" spans="1:4" ht="14.4">
      <c r="A1008" s="1" t="s">
        <v>36</v>
      </c>
      <c r="B1008" s="1" t="s">
        <v>17</v>
      </c>
      <c r="C1008" s="2">
        <v>6313.9350000000004</v>
      </c>
      <c r="D1008" s="2">
        <v>2018</v>
      </c>
    </row>
    <row r="1009" spans="1:4" ht="14.4">
      <c r="A1009" s="1" t="s">
        <v>36</v>
      </c>
      <c r="B1009" s="1" t="s">
        <v>17</v>
      </c>
      <c r="C1009" s="2">
        <v>8717.1180000000004</v>
      </c>
      <c r="D1009" s="2">
        <v>2020</v>
      </c>
    </row>
    <row r="1010" spans="1:4" ht="14.4">
      <c r="A1010" s="1" t="s">
        <v>36</v>
      </c>
      <c r="B1010" s="1" t="s">
        <v>17</v>
      </c>
      <c r="C1010" s="2">
        <v>7570.67</v>
      </c>
      <c r="D1010" s="2">
        <v>2015</v>
      </c>
    </row>
    <row r="1011" spans="1:4" ht="14.4">
      <c r="A1011" s="1" t="s">
        <v>36</v>
      </c>
      <c r="B1011" s="1" t="s">
        <v>17</v>
      </c>
      <c r="C1011" s="2">
        <v>7378.5649999999996</v>
      </c>
      <c r="D1011" s="2">
        <v>2016</v>
      </c>
    </row>
    <row r="1012" spans="1:4" ht="14.4">
      <c r="A1012" s="1" t="s">
        <v>36</v>
      </c>
      <c r="B1012" s="1" t="s">
        <v>17</v>
      </c>
      <c r="C1012" s="2">
        <v>4881.8829999999998</v>
      </c>
      <c r="D1012" s="2">
        <v>2022</v>
      </c>
    </row>
    <row r="1013" spans="1:4" ht="14.4">
      <c r="A1013" s="1" t="s">
        <v>36</v>
      </c>
      <c r="B1013" s="1" t="s">
        <v>17</v>
      </c>
      <c r="C1013" s="2">
        <v>7575.65</v>
      </c>
      <c r="D1013" s="2">
        <v>2019</v>
      </c>
    </row>
    <row r="1014" spans="1:4" ht="14.4">
      <c r="A1014" s="1" t="s">
        <v>36</v>
      </c>
      <c r="B1014" s="1" t="s">
        <v>18</v>
      </c>
      <c r="C1014" s="2">
        <v>55.540210000000002</v>
      </c>
      <c r="D1014" s="2">
        <v>2019</v>
      </c>
    </row>
    <row r="1015" spans="1:4" ht="14.4">
      <c r="A1015" s="1" t="s">
        <v>36</v>
      </c>
      <c r="B1015" s="1" t="s">
        <v>18</v>
      </c>
      <c r="C1015" s="2">
        <v>41.678849999999997</v>
      </c>
      <c r="D1015" s="2">
        <v>2021</v>
      </c>
    </row>
    <row r="1016" spans="1:4" ht="14.4">
      <c r="A1016" s="1" t="s">
        <v>36</v>
      </c>
      <c r="B1016" s="1" t="s">
        <v>18</v>
      </c>
      <c r="C1016" s="2">
        <v>76.830179999999999</v>
      </c>
      <c r="D1016" s="2">
        <v>2017</v>
      </c>
    </row>
    <row r="1017" spans="1:4" ht="14.4">
      <c r="A1017" s="1" t="s">
        <v>36</v>
      </c>
      <c r="B1017" s="1" t="s">
        <v>18</v>
      </c>
      <c r="C1017" s="2">
        <v>57.431109999999997</v>
      </c>
      <c r="D1017" s="2">
        <v>2018</v>
      </c>
    </row>
    <row r="1018" spans="1:4" ht="14.4">
      <c r="A1018" s="1" t="s">
        <v>36</v>
      </c>
      <c r="B1018" s="1" t="s">
        <v>18</v>
      </c>
      <c r="C1018" s="2">
        <v>42.60483</v>
      </c>
      <c r="D1018" s="2">
        <v>2022</v>
      </c>
    </row>
    <row r="1019" spans="1:4" ht="14.4">
      <c r="A1019" s="1" t="s">
        <v>36</v>
      </c>
      <c r="B1019" s="1" t="s">
        <v>18</v>
      </c>
      <c r="C1019" s="2">
        <v>88.857879999999994</v>
      </c>
      <c r="D1019" s="2">
        <v>2016</v>
      </c>
    </row>
    <row r="1020" spans="1:4" ht="14.4">
      <c r="A1020" s="1" t="s">
        <v>36</v>
      </c>
      <c r="B1020" s="1" t="s">
        <v>18</v>
      </c>
      <c r="C1020" s="2">
        <v>50.007449999999999</v>
      </c>
      <c r="D1020" s="2">
        <v>2020</v>
      </c>
    </row>
    <row r="1021" spans="1:4" ht="14.4">
      <c r="A1021" s="1" t="s">
        <v>36</v>
      </c>
      <c r="B1021" s="1" t="s">
        <v>18</v>
      </c>
      <c r="C1021" s="2">
        <v>88.903850000000006</v>
      </c>
      <c r="D1021" s="2">
        <v>2015</v>
      </c>
    </row>
    <row r="1022" spans="1:4" ht="14.4">
      <c r="A1022" s="1" t="s">
        <v>36</v>
      </c>
      <c r="B1022" s="1" t="s">
        <v>19</v>
      </c>
      <c r="C1022" s="2">
        <v>3.7042989999999998</v>
      </c>
      <c r="D1022" s="2">
        <v>2019</v>
      </c>
    </row>
    <row r="1023" spans="1:4" ht="14.4">
      <c r="A1023" s="1" t="s">
        <v>36</v>
      </c>
      <c r="B1023" s="1" t="s">
        <v>19</v>
      </c>
      <c r="C1023" s="2">
        <v>10.17722</v>
      </c>
      <c r="D1023" s="2">
        <v>2022</v>
      </c>
    </row>
    <row r="1024" spans="1:4" ht="14.4">
      <c r="A1024" s="1" t="s">
        <v>36</v>
      </c>
      <c r="B1024" s="1" t="s">
        <v>19</v>
      </c>
      <c r="C1024" s="2">
        <v>1.853507</v>
      </c>
      <c r="D1024" s="2">
        <v>2017</v>
      </c>
    </row>
    <row r="1025" spans="1:4" ht="14.4">
      <c r="A1025" s="1" t="s">
        <v>36</v>
      </c>
      <c r="B1025" s="1" t="s">
        <v>19</v>
      </c>
      <c r="C1025" s="2">
        <v>5.5486079999999998</v>
      </c>
      <c r="D1025" s="2">
        <v>2021</v>
      </c>
    </row>
    <row r="1026" spans="1:4" ht="14.4">
      <c r="A1026" s="1" t="s">
        <v>36</v>
      </c>
      <c r="B1026" s="1" t="s">
        <v>19</v>
      </c>
      <c r="C1026" s="2">
        <v>3.7082109999999999</v>
      </c>
      <c r="D1026" s="2">
        <v>2015</v>
      </c>
    </row>
    <row r="1027" spans="1:4" ht="14.4">
      <c r="A1027" s="1" t="s">
        <v>36</v>
      </c>
      <c r="B1027" s="1" t="s">
        <v>19</v>
      </c>
      <c r="C1027" s="2">
        <v>0.92805300000000002</v>
      </c>
      <c r="D1027" s="2">
        <v>2018</v>
      </c>
    </row>
    <row r="1028" spans="1:4" ht="14.4">
      <c r="A1028" s="1" t="s">
        <v>36</v>
      </c>
      <c r="B1028" s="1" t="s">
        <v>19</v>
      </c>
      <c r="C1028" s="2">
        <v>1.8503579999999999</v>
      </c>
      <c r="D1028" s="2">
        <v>2020</v>
      </c>
    </row>
    <row r="1029" spans="1:4" ht="14.4">
      <c r="A1029" s="1" t="s">
        <v>36</v>
      </c>
      <c r="B1029" s="1" t="s">
        <v>19</v>
      </c>
      <c r="C1029" s="2">
        <v>3.706537</v>
      </c>
      <c r="D1029" s="2">
        <v>2016</v>
      </c>
    </row>
    <row r="1030" spans="1:4" ht="14.4">
      <c r="A1030" s="1" t="s">
        <v>36</v>
      </c>
      <c r="B1030" s="1" t="s">
        <v>20</v>
      </c>
      <c r="C1030" s="2">
        <v>271.83969999999999</v>
      </c>
      <c r="D1030" s="2">
        <v>2016</v>
      </c>
    </row>
    <row r="1031" spans="1:4" ht="14.4">
      <c r="A1031" s="1" t="s">
        <v>36</v>
      </c>
      <c r="B1031" s="1" t="s">
        <v>20</v>
      </c>
      <c r="C1031" s="2">
        <v>272.83600000000001</v>
      </c>
      <c r="D1031" s="2">
        <v>2021</v>
      </c>
    </row>
    <row r="1032" spans="1:4" ht="14.4">
      <c r="A1032" s="1" t="s">
        <v>36</v>
      </c>
      <c r="B1032" s="1" t="s">
        <v>20</v>
      </c>
      <c r="C1032" s="2">
        <v>255.98509999999999</v>
      </c>
      <c r="D1032" s="2">
        <v>2017</v>
      </c>
    </row>
    <row r="1033" spans="1:4" ht="14.4">
      <c r="A1033" s="1" t="s">
        <v>36</v>
      </c>
      <c r="B1033" s="1" t="s">
        <v>20</v>
      </c>
      <c r="C1033" s="2">
        <v>290.3999</v>
      </c>
      <c r="D1033" s="2">
        <v>2018</v>
      </c>
    </row>
    <row r="1034" spans="1:4" ht="14.4">
      <c r="A1034" s="1" t="s">
        <v>36</v>
      </c>
      <c r="B1034" s="1" t="s">
        <v>20</v>
      </c>
      <c r="C1034" s="2">
        <v>206.0018</v>
      </c>
      <c r="D1034" s="2">
        <v>2020</v>
      </c>
    </row>
    <row r="1035" spans="1:4" ht="14.4">
      <c r="A1035" s="1" t="s">
        <v>36</v>
      </c>
      <c r="B1035" s="1" t="s">
        <v>20</v>
      </c>
      <c r="C1035" s="2">
        <v>283.0335</v>
      </c>
      <c r="D1035" s="2">
        <v>2022</v>
      </c>
    </row>
    <row r="1036" spans="1:4" ht="14.4">
      <c r="A1036" s="1" t="s">
        <v>36</v>
      </c>
      <c r="B1036" s="1" t="s">
        <v>20</v>
      </c>
      <c r="C1036" s="2">
        <v>226.37450000000001</v>
      </c>
      <c r="D1036" s="2">
        <v>2019</v>
      </c>
    </row>
    <row r="1037" spans="1:4" ht="14.4">
      <c r="A1037" s="1" t="s">
        <v>36</v>
      </c>
      <c r="B1037" s="1" t="s">
        <v>20</v>
      </c>
      <c r="C1037" s="2">
        <v>366.53719999999998</v>
      </c>
      <c r="D1037" s="2">
        <v>2015</v>
      </c>
    </row>
    <row r="1038" spans="1:4" ht="14.4">
      <c r="A1038" s="1" t="s">
        <v>36</v>
      </c>
      <c r="B1038" s="1" t="s">
        <v>21</v>
      </c>
      <c r="C1038" s="2">
        <v>222.8518</v>
      </c>
      <c r="D1038" s="2">
        <v>2017</v>
      </c>
    </row>
    <row r="1039" spans="1:4" ht="14.4">
      <c r="A1039" s="1" t="s">
        <v>36</v>
      </c>
      <c r="B1039" s="1" t="s">
        <v>21</v>
      </c>
      <c r="C1039" s="2">
        <v>187.7979</v>
      </c>
      <c r="D1039" s="2">
        <v>2015</v>
      </c>
    </row>
    <row r="1040" spans="1:4" ht="14.4">
      <c r="A1040" s="1" t="s">
        <v>36</v>
      </c>
      <c r="B1040" s="1" t="s">
        <v>21</v>
      </c>
      <c r="C1040" s="2">
        <v>84.189340000000001</v>
      </c>
      <c r="D1040" s="2">
        <v>2019</v>
      </c>
    </row>
    <row r="1041" spans="1:4" ht="14.4">
      <c r="A1041" s="1" t="s">
        <v>36</v>
      </c>
      <c r="B1041" s="1" t="s">
        <v>21</v>
      </c>
      <c r="C1041" s="2">
        <v>96.178719999999998</v>
      </c>
      <c r="D1041" s="2">
        <v>2021</v>
      </c>
    </row>
    <row r="1042" spans="1:4" ht="14.4">
      <c r="A1042" s="1" t="s">
        <v>36</v>
      </c>
      <c r="B1042" s="1" t="s">
        <v>21</v>
      </c>
      <c r="C1042" s="2">
        <v>98.051789999999997</v>
      </c>
      <c r="D1042" s="2">
        <v>2020</v>
      </c>
    </row>
    <row r="1043" spans="1:4" ht="14.4">
      <c r="A1043" s="1" t="s">
        <v>36</v>
      </c>
      <c r="B1043" s="1" t="s">
        <v>21</v>
      </c>
      <c r="C1043" s="2">
        <v>174.803</v>
      </c>
      <c r="D1043" s="2">
        <v>2016</v>
      </c>
    </row>
    <row r="1044" spans="1:4" ht="14.4">
      <c r="A1044" s="1" t="s">
        <v>36</v>
      </c>
      <c r="B1044" s="1" t="s">
        <v>21</v>
      </c>
      <c r="C1044" s="2">
        <v>168.27860000000001</v>
      </c>
      <c r="D1044" s="2">
        <v>2018</v>
      </c>
    </row>
    <row r="1045" spans="1:4" ht="14.4">
      <c r="A1045" s="1" t="s">
        <v>36</v>
      </c>
      <c r="B1045" s="1" t="s">
        <v>21</v>
      </c>
      <c r="C1045" s="2">
        <v>95.258359999999996</v>
      </c>
      <c r="D1045" s="2">
        <v>2022</v>
      </c>
    </row>
    <row r="1046" spans="1:4" ht="14.4">
      <c r="A1046" s="1" t="s">
        <v>36</v>
      </c>
      <c r="B1046" s="1" t="s">
        <v>22</v>
      </c>
      <c r="C1046" s="2">
        <v>1855.816</v>
      </c>
      <c r="D1046" s="2">
        <v>2020</v>
      </c>
    </row>
    <row r="1047" spans="1:4" ht="14.4">
      <c r="A1047" s="1" t="s">
        <v>36</v>
      </c>
      <c r="B1047" s="1" t="s">
        <v>22</v>
      </c>
      <c r="C1047" s="2">
        <v>1883.7550000000001</v>
      </c>
      <c r="D1047" s="2">
        <v>2017</v>
      </c>
    </row>
    <row r="1048" spans="1:4" ht="14.4">
      <c r="A1048" s="1" t="s">
        <v>36</v>
      </c>
      <c r="B1048" s="1" t="s">
        <v>22</v>
      </c>
      <c r="C1048" s="2">
        <v>1997.81</v>
      </c>
      <c r="D1048" s="2">
        <v>2018</v>
      </c>
    </row>
    <row r="1049" spans="1:4" ht="14.4">
      <c r="A1049" s="1" t="s">
        <v>36</v>
      </c>
      <c r="B1049" s="1" t="s">
        <v>22</v>
      </c>
      <c r="C1049" s="2">
        <v>2352.9499999999998</v>
      </c>
      <c r="D1049" s="2">
        <v>2021</v>
      </c>
    </row>
    <row r="1050" spans="1:4" ht="14.4">
      <c r="A1050" s="1" t="s">
        <v>36</v>
      </c>
      <c r="B1050" s="1" t="s">
        <v>22</v>
      </c>
      <c r="C1050" s="2">
        <v>2123.3229999999999</v>
      </c>
      <c r="D1050" s="2">
        <v>2016</v>
      </c>
    </row>
    <row r="1051" spans="1:4" ht="14.4">
      <c r="A1051" s="1" t="s">
        <v>36</v>
      </c>
      <c r="B1051" s="1" t="s">
        <v>22</v>
      </c>
      <c r="C1051" s="2">
        <v>2006.1969999999999</v>
      </c>
      <c r="D1051" s="2">
        <v>2015</v>
      </c>
    </row>
    <row r="1052" spans="1:4" ht="14.4">
      <c r="A1052" s="1" t="s">
        <v>36</v>
      </c>
      <c r="B1052" s="1" t="s">
        <v>22</v>
      </c>
      <c r="C1052" s="2">
        <v>2275.9490000000001</v>
      </c>
      <c r="D1052" s="2">
        <v>2022</v>
      </c>
    </row>
    <row r="1053" spans="1:4" ht="14.4">
      <c r="A1053" s="1" t="s">
        <v>36</v>
      </c>
      <c r="B1053" s="1" t="s">
        <v>22</v>
      </c>
      <c r="C1053" s="2">
        <v>1799.1279999999999</v>
      </c>
      <c r="D1053" s="2">
        <v>2019</v>
      </c>
    </row>
    <row r="1054" spans="1:4" ht="14.4">
      <c r="A1054" s="1" t="s">
        <v>36</v>
      </c>
      <c r="B1054" s="1" t="s">
        <v>23</v>
      </c>
      <c r="C1054" s="2">
        <v>563951.4</v>
      </c>
      <c r="D1054" s="2">
        <v>2022</v>
      </c>
    </row>
    <row r="1055" spans="1:4" ht="14.4">
      <c r="A1055" s="1" t="s">
        <v>36</v>
      </c>
      <c r="B1055" s="1" t="s">
        <v>23</v>
      </c>
      <c r="C1055" s="2">
        <v>567648</v>
      </c>
      <c r="D1055" s="2">
        <v>2018</v>
      </c>
    </row>
    <row r="1056" spans="1:4" ht="14.4">
      <c r="A1056" s="1" t="s">
        <v>36</v>
      </c>
      <c r="B1056" s="1" t="s">
        <v>23</v>
      </c>
      <c r="C1056" s="2">
        <v>562013.1</v>
      </c>
      <c r="D1056" s="2">
        <v>2015</v>
      </c>
    </row>
    <row r="1057" spans="1:4" ht="14.4">
      <c r="A1057" s="1" t="s">
        <v>36</v>
      </c>
      <c r="B1057" s="1" t="s">
        <v>23</v>
      </c>
      <c r="C1057" s="2">
        <v>563020.6</v>
      </c>
      <c r="D1057" s="2">
        <v>2020</v>
      </c>
    </row>
    <row r="1058" spans="1:4" ht="14.4">
      <c r="A1058" s="1" t="s">
        <v>36</v>
      </c>
      <c r="B1058" s="1" t="s">
        <v>23</v>
      </c>
      <c r="C1058" s="2">
        <v>565621</v>
      </c>
      <c r="D1058" s="2">
        <v>2019</v>
      </c>
    </row>
    <row r="1059" spans="1:4" ht="14.4">
      <c r="A1059" s="1" t="s">
        <v>36</v>
      </c>
      <c r="B1059" s="1" t="s">
        <v>23</v>
      </c>
      <c r="C1059" s="2">
        <v>561953.9</v>
      </c>
      <c r="D1059" s="2">
        <v>2021</v>
      </c>
    </row>
    <row r="1060" spans="1:4" ht="14.4">
      <c r="A1060" s="1" t="s">
        <v>36</v>
      </c>
      <c r="B1060" s="1" t="s">
        <v>23</v>
      </c>
      <c r="C1060" s="2">
        <v>564164.30000000005</v>
      </c>
      <c r="D1060" s="2">
        <v>2017</v>
      </c>
    </row>
    <row r="1061" spans="1:4" ht="14.4">
      <c r="A1061" s="1" t="s">
        <v>36</v>
      </c>
      <c r="B1061" s="1" t="s">
        <v>23</v>
      </c>
      <c r="C1061" s="2">
        <v>561562.4</v>
      </c>
      <c r="D1061" s="2">
        <v>2016</v>
      </c>
    </row>
    <row r="1062" spans="1:4" ht="14.4">
      <c r="A1062" s="1" t="s">
        <v>36</v>
      </c>
      <c r="B1062" s="1" t="s">
        <v>32</v>
      </c>
      <c r="C1062" s="2">
        <v>2.772923</v>
      </c>
      <c r="D1062" s="2">
        <v>2022</v>
      </c>
    </row>
    <row r="1063" spans="1:4" ht="14.4">
      <c r="A1063" s="1" t="s">
        <v>36</v>
      </c>
      <c r="B1063" s="1" t="s">
        <v>32</v>
      </c>
      <c r="C1063" s="2">
        <v>5.5509919999999999</v>
      </c>
      <c r="D1063" s="2">
        <v>2016</v>
      </c>
    </row>
    <row r="1064" spans="1:4" ht="14.4">
      <c r="A1064" s="1" t="s">
        <v>36</v>
      </c>
      <c r="B1064" s="1" t="s">
        <v>32</v>
      </c>
      <c r="C1064" s="2">
        <v>4.6220999999999997</v>
      </c>
      <c r="D1064" s="2">
        <v>2015</v>
      </c>
    </row>
    <row r="1065" spans="1:4" ht="14.4">
      <c r="A1065" s="1" t="s">
        <v>36</v>
      </c>
      <c r="B1065" s="1" t="s">
        <v>32</v>
      </c>
      <c r="C1065" s="2">
        <v>0.924315</v>
      </c>
      <c r="D1065" s="2">
        <v>2021</v>
      </c>
    </row>
    <row r="1066" spans="1:4" ht="14.4">
      <c r="A1066" s="1" t="s">
        <v>36</v>
      </c>
      <c r="B1066" s="1" t="s">
        <v>24</v>
      </c>
      <c r="C1066" s="2">
        <v>6418.2150000000001</v>
      </c>
      <c r="D1066" s="2">
        <v>2019</v>
      </c>
    </row>
    <row r="1067" spans="1:4" ht="14.4">
      <c r="A1067" s="1" t="s">
        <v>36</v>
      </c>
      <c r="B1067" s="1" t="s">
        <v>24</v>
      </c>
      <c r="C1067" s="2">
        <v>6769.2280000000001</v>
      </c>
      <c r="D1067" s="2">
        <v>2020</v>
      </c>
    </row>
    <row r="1068" spans="1:4" ht="14.4">
      <c r="A1068" s="1" t="s">
        <v>36</v>
      </c>
      <c r="B1068" s="1" t="s">
        <v>24</v>
      </c>
      <c r="C1068" s="2">
        <v>6353.7</v>
      </c>
      <c r="D1068" s="2">
        <v>2015</v>
      </c>
    </row>
    <row r="1069" spans="1:4" ht="14.4">
      <c r="A1069" s="1" t="s">
        <v>36</v>
      </c>
      <c r="B1069" s="1" t="s">
        <v>24</v>
      </c>
      <c r="C1069" s="2">
        <v>7094.4849999999997</v>
      </c>
      <c r="D1069" s="2">
        <v>2018</v>
      </c>
    </row>
    <row r="1070" spans="1:4" ht="14.4">
      <c r="A1070" s="1" t="s">
        <v>36</v>
      </c>
      <c r="B1070" s="1" t="s">
        <v>24</v>
      </c>
      <c r="C1070" s="2">
        <v>7812.7179999999998</v>
      </c>
      <c r="D1070" s="2">
        <v>2021</v>
      </c>
    </row>
    <row r="1071" spans="1:4" ht="14.4">
      <c r="A1071" s="1" t="s">
        <v>36</v>
      </c>
      <c r="B1071" s="1" t="s">
        <v>24</v>
      </c>
      <c r="C1071" s="2">
        <v>7852.0450000000001</v>
      </c>
      <c r="D1071" s="2">
        <v>2017</v>
      </c>
    </row>
    <row r="1072" spans="1:4" ht="14.4">
      <c r="A1072" s="1" t="s">
        <v>36</v>
      </c>
      <c r="B1072" s="1" t="s">
        <v>24</v>
      </c>
      <c r="C1072" s="2">
        <v>7362.6229999999996</v>
      </c>
      <c r="D1072" s="2">
        <v>2016</v>
      </c>
    </row>
    <row r="1073" spans="1:4" ht="14.4">
      <c r="A1073" s="1" t="s">
        <v>36</v>
      </c>
      <c r="B1073" s="1" t="s">
        <v>24</v>
      </c>
      <c r="C1073" s="2">
        <v>7525.3459999999995</v>
      </c>
      <c r="D1073" s="2">
        <v>2022</v>
      </c>
    </row>
    <row r="1074" spans="1:4" ht="14.4">
      <c r="A1074" s="1" t="s">
        <v>36</v>
      </c>
      <c r="B1074" s="1" t="s">
        <v>25</v>
      </c>
      <c r="C1074" s="2">
        <v>1311.069</v>
      </c>
      <c r="D1074" s="2">
        <v>2020</v>
      </c>
    </row>
    <row r="1075" spans="1:4" ht="14.4">
      <c r="A1075" s="1" t="s">
        <v>36</v>
      </c>
      <c r="B1075" s="1" t="s">
        <v>25</v>
      </c>
      <c r="C1075" s="2">
        <v>1057.7560000000001</v>
      </c>
      <c r="D1075" s="2">
        <v>2021</v>
      </c>
    </row>
    <row r="1076" spans="1:4" ht="14.4">
      <c r="A1076" s="1" t="s">
        <v>36</v>
      </c>
      <c r="B1076" s="1" t="s">
        <v>25</v>
      </c>
      <c r="C1076" s="2">
        <v>2253.8620000000001</v>
      </c>
      <c r="D1076" s="2">
        <v>2015</v>
      </c>
    </row>
    <row r="1077" spans="1:4" ht="14.4">
      <c r="A1077" s="1" t="s">
        <v>36</v>
      </c>
      <c r="B1077" s="1" t="s">
        <v>25</v>
      </c>
      <c r="C1077" s="2">
        <v>2321.136</v>
      </c>
      <c r="D1077" s="2">
        <v>2016</v>
      </c>
    </row>
    <row r="1078" spans="1:4" ht="14.4">
      <c r="A1078" s="1" t="s">
        <v>36</v>
      </c>
      <c r="B1078" s="1" t="s">
        <v>25</v>
      </c>
      <c r="C1078" s="2">
        <v>1420.953</v>
      </c>
      <c r="D1078" s="2">
        <v>2019</v>
      </c>
    </row>
    <row r="1079" spans="1:4" ht="14.4">
      <c r="A1079" s="1" t="s">
        <v>36</v>
      </c>
      <c r="B1079" s="1" t="s">
        <v>25</v>
      </c>
      <c r="C1079" s="2">
        <v>2031.9880000000001</v>
      </c>
      <c r="D1079" s="2">
        <v>2017</v>
      </c>
    </row>
    <row r="1080" spans="1:4" ht="14.4">
      <c r="A1080" s="1" t="s">
        <v>36</v>
      </c>
      <c r="B1080" s="1" t="s">
        <v>25</v>
      </c>
      <c r="C1080" s="2">
        <v>1577.954</v>
      </c>
      <c r="D1080" s="2">
        <v>2018</v>
      </c>
    </row>
    <row r="1081" spans="1:4" ht="14.4">
      <c r="A1081" s="1" t="s">
        <v>36</v>
      </c>
      <c r="B1081" s="1" t="s">
        <v>25</v>
      </c>
      <c r="C1081" s="2">
        <v>944.88599999999997</v>
      </c>
      <c r="D1081" s="2">
        <v>2022</v>
      </c>
    </row>
    <row r="1082" spans="1:4" ht="14.4">
      <c r="A1082" s="1" t="s">
        <v>36</v>
      </c>
      <c r="B1082" s="1" t="s">
        <v>26</v>
      </c>
      <c r="C1082" s="2">
        <v>608.56939999999997</v>
      </c>
      <c r="D1082" s="2">
        <v>2020</v>
      </c>
    </row>
    <row r="1083" spans="1:4" ht="14.4">
      <c r="A1083" s="1" t="s">
        <v>36</v>
      </c>
      <c r="B1083" s="1" t="s">
        <v>26</v>
      </c>
      <c r="C1083" s="2">
        <v>603.88130000000001</v>
      </c>
      <c r="D1083" s="2">
        <v>2021</v>
      </c>
    </row>
    <row r="1084" spans="1:4" ht="14.4">
      <c r="A1084" s="1" t="s">
        <v>36</v>
      </c>
      <c r="B1084" s="1" t="s">
        <v>26</v>
      </c>
      <c r="C1084" s="2">
        <v>629.89670000000001</v>
      </c>
      <c r="D1084" s="2">
        <v>2018</v>
      </c>
    </row>
    <row r="1085" spans="1:4" ht="14.4">
      <c r="A1085" s="1" t="s">
        <v>36</v>
      </c>
      <c r="B1085" s="1" t="s">
        <v>26</v>
      </c>
      <c r="C1085" s="2">
        <v>558.05359999999996</v>
      </c>
      <c r="D1085" s="2">
        <v>2016</v>
      </c>
    </row>
    <row r="1086" spans="1:4" ht="14.4">
      <c r="A1086" s="1" t="s">
        <v>36</v>
      </c>
      <c r="B1086" s="1" t="s">
        <v>26</v>
      </c>
      <c r="C1086" s="2">
        <v>437.87029999999999</v>
      </c>
      <c r="D1086" s="2">
        <v>2015</v>
      </c>
    </row>
    <row r="1087" spans="1:4" ht="14.4">
      <c r="A1087" s="1" t="s">
        <v>36</v>
      </c>
      <c r="B1087" s="1" t="s">
        <v>26</v>
      </c>
      <c r="C1087" s="2">
        <v>584.61519999999996</v>
      </c>
      <c r="D1087" s="2">
        <v>2019</v>
      </c>
    </row>
    <row r="1088" spans="1:4" ht="14.4">
      <c r="A1088" s="1" t="s">
        <v>36</v>
      </c>
      <c r="B1088" s="1" t="s">
        <v>26</v>
      </c>
      <c r="C1088" s="2">
        <v>592.8827</v>
      </c>
      <c r="D1088" s="2">
        <v>2022</v>
      </c>
    </row>
    <row r="1089" spans="1:4" ht="14.4">
      <c r="A1089" s="1" t="s">
        <v>36</v>
      </c>
      <c r="B1089" s="1" t="s">
        <v>26</v>
      </c>
      <c r="C1089" s="2">
        <v>556.92409999999995</v>
      </c>
      <c r="D1089" s="2">
        <v>2017</v>
      </c>
    </row>
    <row r="1090" spans="1:4" ht="14.4">
      <c r="A1090" s="1" t="s">
        <v>36</v>
      </c>
      <c r="B1090" s="1" t="s">
        <v>27</v>
      </c>
      <c r="C1090" s="2">
        <v>4.6310779999999996</v>
      </c>
      <c r="D1090" s="2">
        <v>2021</v>
      </c>
    </row>
    <row r="1091" spans="1:4" ht="14.4">
      <c r="A1091" s="1" t="s">
        <v>36</v>
      </c>
      <c r="B1091" s="1" t="s">
        <v>27</v>
      </c>
      <c r="C1091" s="2">
        <v>0.92606100000000002</v>
      </c>
      <c r="D1091" s="2">
        <v>2015</v>
      </c>
    </row>
    <row r="1092" spans="1:4" ht="14.4">
      <c r="A1092" s="1" t="s">
        <v>36</v>
      </c>
      <c r="B1092" s="1" t="s">
        <v>27</v>
      </c>
      <c r="C1092" s="2">
        <v>2.7738040000000002</v>
      </c>
      <c r="D1092" s="2">
        <v>2019</v>
      </c>
    </row>
    <row r="1093" spans="1:4" ht="14.4">
      <c r="A1093" s="1" t="s">
        <v>36</v>
      </c>
      <c r="B1093" s="1" t="s">
        <v>27</v>
      </c>
      <c r="C1093" s="2">
        <v>8.3305710000000008</v>
      </c>
      <c r="D1093" s="2">
        <v>2020</v>
      </c>
    </row>
    <row r="1094" spans="1:4" ht="14.4">
      <c r="A1094" s="1" t="s">
        <v>36</v>
      </c>
      <c r="B1094" s="1" t="s">
        <v>27</v>
      </c>
      <c r="C1094" s="2">
        <v>4.6257320000000002</v>
      </c>
      <c r="D1094" s="2">
        <v>2022</v>
      </c>
    </row>
    <row r="1095" spans="1:4" ht="14.4">
      <c r="A1095" s="1" t="s">
        <v>36</v>
      </c>
      <c r="B1095" s="1" t="s">
        <v>27</v>
      </c>
      <c r="C1095" s="2">
        <v>0.92606100000000002</v>
      </c>
      <c r="D1095" s="2">
        <v>2017</v>
      </c>
    </row>
    <row r="1096" spans="1:4" ht="14.4">
      <c r="A1096" s="1" t="s">
        <v>36</v>
      </c>
      <c r="B1096" s="1" t="s">
        <v>28</v>
      </c>
      <c r="C1096" s="2">
        <v>126.8505</v>
      </c>
      <c r="D1096" s="2">
        <v>2019</v>
      </c>
    </row>
    <row r="1097" spans="1:4" ht="14.4">
      <c r="A1097" s="1" t="s">
        <v>36</v>
      </c>
      <c r="B1097" s="1" t="s">
        <v>28</v>
      </c>
      <c r="C1097" s="2">
        <v>16.668420000000001</v>
      </c>
      <c r="D1097" s="2">
        <v>2021</v>
      </c>
    </row>
    <row r="1098" spans="1:4" ht="14.4">
      <c r="A1098" s="1" t="s">
        <v>36</v>
      </c>
      <c r="B1098" s="1" t="s">
        <v>28</v>
      </c>
      <c r="C1098" s="2">
        <v>26.838889999999999</v>
      </c>
      <c r="D1098" s="2">
        <v>2016</v>
      </c>
    </row>
    <row r="1099" spans="1:4" ht="14.4">
      <c r="A1099" s="1" t="s">
        <v>36</v>
      </c>
      <c r="B1099" s="1" t="s">
        <v>28</v>
      </c>
      <c r="C1099" s="2">
        <v>75.003640000000004</v>
      </c>
      <c r="D1099" s="2">
        <v>2018</v>
      </c>
    </row>
    <row r="1100" spans="1:4" ht="14.4">
      <c r="A1100" s="1" t="s">
        <v>36</v>
      </c>
      <c r="B1100" s="1" t="s">
        <v>28</v>
      </c>
      <c r="C1100" s="2">
        <v>38.89734</v>
      </c>
      <c r="D1100" s="2">
        <v>2020</v>
      </c>
    </row>
    <row r="1101" spans="1:4" ht="14.4">
      <c r="A1101" s="1" t="s">
        <v>36</v>
      </c>
      <c r="B1101" s="1" t="s">
        <v>28</v>
      </c>
      <c r="C1101" s="2">
        <v>0.92258899999999999</v>
      </c>
      <c r="D1101" s="2">
        <v>2015</v>
      </c>
    </row>
    <row r="1102" spans="1:4" ht="14.4">
      <c r="A1102" s="1" t="s">
        <v>36</v>
      </c>
      <c r="B1102" s="1" t="s">
        <v>28</v>
      </c>
      <c r="C1102" s="2">
        <v>18.52826</v>
      </c>
      <c r="D1102" s="2">
        <v>2022</v>
      </c>
    </row>
    <row r="1103" spans="1:4" ht="14.4">
      <c r="A1103" s="1" t="s">
        <v>36</v>
      </c>
      <c r="B1103" s="1" t="s">
        <v>28</v>
      </c>
      <c r="C1103" s="2">
        <v>124.88160000000001</v>
      </c>
      <c r="D1103" s="2">
        <v>2017</v>
      </c>
    </row>
    <row r="1104" spans="1:4" ht="14.4">
      <c r="A1104" s="1" t="s">
        <v>36</v>
      </c>
      <c r="B1104" s="1" t="s">
        <v>29</v>
      </c>
      <c r="C1104" s="2">
        <v>18942.990000000002</v>
      </c>
      <c r="D1104" s="2">
        <v>2022</v>
      </c>
    </row>
    <row r="1105" spans="1:4" ht="14.4">
      <c r="A1105" s="1" t="s">
        <v>36</v>
      </c>
      <c r="B1105" s="1" t="s">
        <v>29</v>
      </c>
      <c r="C1105" s="2">
        <v>14571.74</v>
      </c>
      <c r="D1105" s="2">
        <v>2020</v>
      </c>
    </row>
    <row r="1106" spans="1:4" ht="14.4">
      <c r="A1106" s="1" t="s">
        <v>36</v>
      </c>
      <c r="B1106" s="1" t="s">
        <v>29</v>
      </c>
      <c r="C1106" s="2">
        <v>13180.12</v>
      </c>
      <c r="D1106" s="2">
        <v>2018</v>
      </c>
    </row>
    <row r="1107" spans="1:4" ht="14.4">
      <c r="A1107" s="1" t="s">
        <v>36</v>
      </c>
      <c r="B1107" s="1" t="s">
        <v>29</v>
      </c>
      <c r="C1107" s="2">
        <v>13494.04</v>
      </c>
      <c r="D1107" s="2">
        <v>2019</v>
      </c>
    </row>
    <row r="1108" spans="1:4" ht="14.4">
      <c r="A1108" s="1" t="s">
        <v>36</v>
      </c>
      <c r="B1108" s="1" t="s">
        <v>29</v>
      </c>
      <c r="C1108" s="2">
        <v>13541.62</v>
      </c>
      <c r="D1108" s="2">
        <v>2015</v>
      </c>
    </row>
    <row r="1109" spans="1:4" ht="14.4">
      <c r="A1109" s="1" t="s">
        <v>36</v>
      </c>
      <c r="B1109" s="1" t="s">
        <v>29</v>
      </c>
      <c r="C1109" s="2">
        <v>20134.72</v>
      </c>
      <c r="D1109" s="2">
        <v>2021</v>
      </c>
    </row>
    <row r="1110" spans="1:4" ht="14.4">
      <c r="A1110" s="1" t="s">
        <v>36</v>
      </c>
      <c r="B1110" s="1" t="s">
        <v>29</v>
      </c>
      <c r="C1110" s="2">
        <v>14017.17</v>
      </c>
      <c r="D1110" s="2">
        <v>2017</v>
      </c>
    </row>
    <row r="1111" spans="1:4" ht="14.4">
      <c r="A1111" s="1" t="s">
        <v>36</v>
      </c>
      <c r="B1111" s="1" t="s">
        <v>29</v>
      </c>
      <c r="C1111" s="2">
        <v>13665.68</v>
      </c>
      <c r="D1111" s="2">
        <v>2016</v>
      </c>
    </row>
    <row r="1112" spans="1:4" ht="14.4">
      <c r="A1112" s="1" t="s">
        <v>37</v>
      </c>
      <c r="B1112" s="1" t="s">
        <v>5</v>
      </c>
      <c r="C1112" s="2">
        <v>64.11121</v>
      </c>
      <c r="D1112" s="2">
        <v>2017</v>
      </c>
    </row>
    <row r="1113" spans="1:4" ht="14.4">
      <c r="A1113" s="1" t="s">
        <v>37</v>
      </c>
      <c r="B1113" s="1" t="s">
        <v>5</v>
      </c>
      <c r="C1113" s="2">
        <v>34.802120000000002</v>
      </c>
      <c r="D1113" s="2">
        <v>2020</v>
      </c>
    </row>
    <row r="1114" spans="1:4" ht="14.4">
      <c r="A1114" s="1" t="s">
        <v>37</v>
      </c>
      <c r="B1114" s="1" t="s">
        <v>5</v>
      </c>
      <c r="C1114" s="2">
        <v>112.64400000000001</v>
      </c>
      <c r="D1114" s="2">
        <v>2019</v>
      </c>
    </row>
    <row r="1115" spans="1:4" ht="14.4">
      <c r="A1115" s="1" t="s">
        <v>37</v>
      </c>
      <c r="B1115" s="1" t="s">
        <v>5</v>
      </c>
      <c r="C1115" s="2">
        <v>33.88391</v>
      </c>
      <c r="D1115" s="2">
        <v>2021</v>
      </c>
    </row>
    <row r="1116" spans="1:4" ht="14.4">
      <c r="A1116" s="1" t="s">
        <v>37</v>
      </c>
      <c r="B1116" s="1" t="s">
        <v>5</v>
      </c>
      <c r="C1116" s="2">
        <v>43.06512</v>
      </c>
      <c r="D1116" s="2">
        <v>2018</v>
      </c>
    </row>
    <row r="1117" spans="1:4" ht="14.4">
      <c r="A1117" s="1" t="s">
        <v>37</v>
      </c>
      <c r="B1117" s="1" t="s">
        <v>5</v>
      </c>
      <c r="C1117" s="2">
        <v>70.594980000000007</v>
      </c>
      <c r="D1117" s="2">
        <v>2016</v>
      </c>
    </row>
    <row r="1118" spans="1:4" ht="14.4">
      <c r="A1118" s="1" t="s">
        <v>37</v>
      </c>
      <c r="B1118" s="1" t="s">
        <v>5</v>
      </c>
      <c r="C1118" s="2">
        <v>50.37039</v>
      </c>
      <c r="D1118" s="2">
        <v>2022</v>
      </c>
    </row>
    <row r="1119" spans="1:4" ht="14.4">
      <c r="A1119" s="1" t="s">
        <v>37</v>
      </c>
      <c r="B1119" s="1" t="s">
        <v>5</v>
      </c>
      <c r="C1119" s="2">
        <v>110.8368</v>
      </c>
      <c r="D1119" s="2">
        <v>2015</v>
      </c>
    </row>
    <row r="1120" spans="1:4" ht="14.4">
      <c r="A1120" s="1" t="s">
        <v>37</v>
      </c>
      <c r="B1120" s="1" t="s">
        <v>6</v>
      </c>
      <c r="C1120" s="2">
        <v>241275.8</v>
      </c>
      <c r="D1120" s="2">
        <v>2018</v>
      </c>
    </row>
    <row r="1121" spans="1:4" ht="14.4">
      <c r="A1121" s="1" t="s">
        <v>37</v>
      </c>
      <c r="B1121" s="1" t="s">
        <v>6</v>
      </c>
      <c r="C1121" s="2">
        <v>223435.1</v>
      </c>
      <c r="D1121" s="2">
        <v>2021</v>
      </c>
    </row>
    <row r="1122" spans="1:4" ht="14.4">
      <c r="A1122" s="1" t="s">
        <v>37</v>
      </c>
      <c r="B1122" s="1" t="s">
        <v>6</v>
      </c>
      <c r="C1122" s="2">
        <v>235295.7</v>
      </c>
      <c r="D1122" s="2">
        <v>2019</v>
      </c>
    </row>
    <row r="1123" spans="1:4" ht="14.4">
      <c r="A1123" s="1" t="s">
        <v>37</v>
      </c>
      <c r="B1123" s="1" t="s">
        <v>6</v>
      </c>
      <c r="C1123" s="2">
        <v>245247.3</v>
      </c>
      <c r="D1123" s="2">
        <v>2017</v>
      </c>
    </row>
    <row r="1124" spans="1:4" ht="14.4">
      <c r="A1124" s="1" t="s">
        <v>37</v>
      </c>
      <c r="B1124" s="1" t="s">
        <v>6</v>
      </c>
      <c r="C1124" s="2">
        <v>240168</v>
      </c>
      <c r="D1124" s="2">
        <v>2016</v>
      </c>
    </row>
    <row r="1125" spans="1:4" ht="14.4">
      <c r="A1125" s="1" t="s">
        <v>37</v>
      </c>
      <c r="B1125" s="1" t="s">
        <v>6</v>
      </c>
      <c r="C1125" s="2">
        <v>225317.8</v>
      </c>
      <c r="D1125" s="2">
        <v>2015</v>
      </c>
    </row>
    <row r="1126" spans="1:4" ht="14.4">
      <c r="A1126" s="1" t="s">
        <v>37</v>
      </c>
      <c r="B1126" s="1" t="s">
        <v>6</v>
      </c>
      <c r="C1126" s="2">
        <v>221980.2</v>
      </c>
      <c r="D1126" s="2">
        <v>2022</v>
      </c>
    </row>
    <row r="1127" spans="1:4" ht="14.4">
      <c r="A1127" s="1" t="s">
        <v>37</v>
      </c>
      <c r="B1127" s="1" t="s">
        <v>6</v>
      </c>
      <c r="C1127" s="2">
        <v>224351.6</v>
      </c>
      <c r="D1127" s="2">
        <v>2020</v>
      </c>
    </row>
    <row r="1128" spans="1:4" ht="14.4">
      <c r="A1128" s="1" t="s">
        <v>37</v>
      </c>
      <c r="B1128" s="1" t="s">
        <v>7</v>
      </c>
      <c r="C1128" s="2">
        <v>2.746766</v>
      </c>
      <c r="D1128" s="2">
        <v>2022</v>
      </c>
    </row>
    <row r="1129" spans="1:4" ht="14.4">
      <c r="A1129" s="1" t="s">
        <v>37</v>
      </c>
      <c r="B1129" s="1" t="s">
        <v>7</v>
      </c>
      <c r="C1129" s="2">
        <v>1.8288500000000001</v>
      </c>
      <c r="D1129" s="2">
        <v>2020</v>
      </c>
    </row>
    <row r="1130" spans="1:4" ht="14.4">
      <c r="A1130" s="1" t="s">
        <v>37</v>
      </c>
      <c r="B1130" s="1" t="s">
        <v>7</v>
      </c>
      <c r="C1130" s="2">
        <v>0.91498199999999996</v>
      </c>
      <c r="D1130" s="2">
        <v>2016</v>
      </c>
    </row>
    <row r="1131" spans="1:4" ht="14.4">
      <c r="A1131" s="1" t="s">
        <v>37</v>
      </c>
      <c r="B1131" s="1" t="s">
        <v>7</v>
      </c>
      <c r="C1131" s="2">
        <v>2.7439</v>
      </c>
      <c r="D1131" s="2">
        <v>2017</v>
      </c>
    </row>
    <row r="1132" spans="1:4" ht="14.4">
      <c r="A1132" s="1" t="s">
        <v>37</v>
      </c>
      <c r="B1132" s="1" t="s">
        <v>7</v>
      </c>
      <c r="C1132" s="2">
        <v>2.7483140000000001</v>
      </c>
      <c r="D1132" s="2">
        <v>2018</v>
      </c>
    </row>
    <row r="1133" spans="1:4" ht="14.4">
      <c r="A1133" s="1" t="s">
        <v>37</v>
      </c>
      <c r="B1133" s="1" t="s">
        <v>7</v>
      </c>
      <c r="C1133" s="2">
        <v>2.7486809999999999</v>
      </c>
      <c r="D1133" s="2">
        <v>2019</v>
      </c>
    </row>
    <row r="1134" spans="1:4" ht="14.4">
      <c r="A1134" s="1" t="s">
        <v>37</v>
      </c>
      <c r="B1134" s="1" t="s">
        <v>7</v>
      </c>
      <c r="C1134" s="2">
        <v>2.746766</v>
      </c>
      <c r="D1134" s="2">
        <v>2021</v>
      </c>
    </row>
    <row r="1135" spans="1:4" ht="14.4">
      <c r="A1135" s="1" t="s">
        <v>37</v>
      </c>
      <c r="B1135" s="1" t="s">
        <v>7</v>
      </c>
      <c r="C1135" s="2">
        <v>3.6683560000000002</v>
      </c>
      <c r="D1135" s="2">
        <v>2015</v>
      </c>
    </row>
    <row r="1136" spans="1:4" ht="14.4">
      <c r="A1136" s="1" t="s">
        <v>37</v>
      </c>
      <c r="B1136" s="1" t="s">
        <v>8</v>
      </c>
      <c r="C1136" s="2">
        <v>9.1616099999999996</v>
      </c>
      <c r="D1136" s="2">
        <v>2022</v>
      </c>
    </row>
    <row r="1137" spans="1:4" ht="14.4">
      <c r="A1137" s="1" t="s">
        <v>37</v>
      </c>
      <c r="B1137" s="1" t="s">
        <v>8</v>
      </c>
      <c r="C1137" s="2">
        <v>57.7273</v>
      </c>
      <c r="D1137" s="2">
        <v>2016</v>
      </c>
    </row>
    <row r="1138" spans="1:4" ht="14.4">
      <c r="A1138" s="1" t="s">
        <v>37</v>
      </c>
      <c r="B1138" s="1" t="s">
        <v>8</v>
      </c>
      <c r="C1138" s="2">
        <v>16.485150000000001</v>
      </c>
      <c r="D1138" s="2">
        <v>2021</v>
      </c>
    </row>
    <row r="1139" spans="1:4" ht="14.4">
      <c r="A1139" s="1" t="s">
        <v>37</v>
      </c>
      <c r="B1139" s="1" t="s">
        <v>8</v>
      </c>
      <c r="C1139" s="2">
        <v>4.5746609999999999</v>
      </c>
      <c r="D1139" s="2">
        <v>2019</v>
      </c>
    </row>
    <row r="1140" spans="1:4" ht="14.4">
      <c r="A1140" s="1" t="s">
        <v>37</v>
      </c>
      <c r="B1140" s="1" t="s">
        <v>8</v>
      </c>
      <c r="C1140" s="2">
        <v>28.40146</v>
      </c>
      <c r="D1140" s="2">
        <v>2017</v>
      </c>
    </row>
    <row r="1141" spans="1:4" ht="14.4">
      <c r="A1141" s="1" t="s">
        <v>37</v>
      </c>
      <c r="B1141" s="1" t="s">
        <v>8</v>
      </c>
      <c r="C1141" s="2">
        <v>3.667732</v>
      </c>
      <c r="D1141" s="2">
        <v>2015</v>
      </c>
    </row>
    <row r="1142" spans="1:4" ht="14.4">
      <c r="A1142" s="1" t="s">
        <v>37</v>
      </c>
      <c r="B1142" s="1" t="s">
        <v>8</v>
      </c>
      <c r="C1142" s="2">
        <v>19.239239999999999</v>
      </c>
      <c r="D1142" s="2">
        <v>2018</v>
      </c>
    </row>
    <row r="1143" spans="1:4" ht="14.4">
      <c r="A1143" s="1" t="s">
        <v>37</v>
      </c>
      <c r="B1143" s="1" t="s">
        <v>8</v>
      </c>
      <c r="C1143" s="2">
        <v>9.15442</v>
      </c>
      <c r="D1143" s="2">
        <v>2020</v>
      </c>
    </row>
    <row r="1144" spans="1:4" ht="14.4">
      <c r="A1144" s="1" t="s">
        <v>37</v>
      </c>
      <c r="B1144" s="1" t="s">
        <v>10</v>
      </c>
      <c r="C1144" s="2">
        <v>2.7488190000000001</v>
      </c>
      <c r="D1144" s="2">
        <v>2022</v>
      </c>
    </row>
    <row r="1145" spans="1:4" ht="14.4">
      <c r="A1145" s="1" t="s">
        <v>37</v>
      </c>
      <c r="B1145" s="1" t="s">
        <v>10</v>
      </c>
      <c r="C1145" s="2">
        <v>10.0777</v>
      </c>
      <c r="D1145" s="2">
        <v>2016</v>
      </c>
    </row>
    <row r="1146" spans="1:4" ht="14.4">
      <c r="A1146" s="1" t="s">
        <v>37</v>
      </c>
      <c r="B1146" s="1" t="s">
        <v>10</v>
      </c>
      <c r="C1146" s="2">
        <v>9.1623470000000005</v>
      </c>
      <c r="D1146" s="2">
        <v>2015</v>
      </c>
    </row>
    <row r="1147" spans="1:4" ht="14.4">
      <c r="A1147" s="1" t="s">
        <v>37</v>
      </c>
      <c r="B1147" s="1" t="s">
        <v>10</v>
      </c>
      <c r="C1147" s="2">
        <v>4.5820449999999999</v>
      </c>
      <c r="D1147" s="2">
        <v>2021</v>
      </c>
    </row>
    <row r="1148" spans="1:4" ht="14.4">
      <c r="A1148" s="1" t="s">
        <v>37</v>
      </c>
      <c r="B1148" s="1" t="s">
        <v>10</v>
      </c>
      <c r="C1148" s="2">
        <v>1.8327800000000001</v>
      </c>
      <c r="D1148" s="2">
        <v>2020</v>
      </c>
    </row>
    <row r="1149" spans="1:4" ht="14.4">
      <c r="A1149" s="1" t="s">
        <v>37</v>
      </c>
      <c r="B1149" s="1" t="s">
        <v>10</v>
      </c>
      <c r="C1149" s="2">
        <v>5.4982189999999997</v>
      </c>
      <c r="D1149" s="2">
        <v>2018</v>
      </c>
    </row>
    <row r="1150" spans="1:4" ht="14.4">
      <c r="A1150" s="1" t="s">
        <v>37</v>
      </c>
      <c r="B1150" s="1" t="s">
        <v>10</v>
      </c>
      <c r="C1150" s="2">
        <v>10.99926</v>
      </c>
      <c r="D1150" s="2">
        <v>2017</v>
      </c>
    </row>
    <row r="1151" spans="1:4" ht="14.4">
      <c r="A1151" s="1" t="s">
        <v>37</v>
      </c>
      <c r="B1151" s="1" t="s">
        <v>10</v>
      </c>
      <c r="C1151" s="2">
        <v>2.7496900000000002</v>
      </c>
      <c r="D1151" s="2">
        <v>2019</v>
      </c>
    </row>
    <row r="1152" spans="1:4" ht="14.4">
      <c r="A1152" s="1" t="s">
        <v>37</v>
      </c>
      <c r="B1152" s="1" t="s">
        <v>11</v>
      </c>
      <c r="C1152" s="2">
        <v>3345.4920000000002</v>
      </c>
      <c r="D1152" s="2">
        <v>2016</v>
      </c>
    </row>
    <row r="1153" spans="1:4" ht="14.4">
      <c r="A1153" s="1" t="s">
        <v>37</v>
      </c>
      <c r="B1153" s="1" t="s">
        <v>11</v>
      </c>
      <c r="C1153" s="2">
        <v>2566.9229999999998</v>
      </c>
      <c r="D1153" s="2">
        <v>2019</v>
      </c>
    </row>
    <row r="1154" spans="1:4" ht="14.4">
      <c r="A1154" s="1" t="s">
        <v>37</v>
      </c>
      <c r="B1154" s="1" t="s">
        <v>11</v>
      </c>
      <c r="C1154" s="2">
        <v>1222.596</v>
      </c>
      <c r="D1154" s="2">
        <v>2021</v>
      </c>
    </row>
    <row r="1155" spans="1:4" ht="14.4">
      <c r="A1155" s="1" t="s">
        <v>37</v>
      </c>
      <c r="B1155" s="1" t="s">
        <v>11</v>
      </c>
      <c r="C1155" s="2">
        <v>2963.3090000000002</v>
      </c>
      <c r="D1155" s="2">
        <v>2017</v>
      </c>
    </row>
    <row r="1156" spans="1:4" ht="14.4">
      <c r="A1156" s="1" t="s">
        <v>37</v>
      </c>
      <c r="B1156" s="1" t="s">
        <v>11</v>
      </c>
      <c r="C1156" s="2">
        <v>1668.117</v>
      </c>
      <c r="D1156" s="2">
        <v>2022</v>
      </c>
    </row>
    <row r="1157" spans="1:4" ht="14.4">
      <c r="A1157" s="1" t="s">
        <v>37</v>
      </c>
      <c r="B1157" s="1" t="s">
        <v>11</v>
      </c>
      <c r="C1157" s="2">
        <v>2500.5619999999999</v>
      </c>
      <c r="D1157" s="2">
        <v>2018</v>
      </c>
    </row>
    <row r="1158" spans="1:4" ht="14.4">
      <c r="A1158" s="1" t="s">
        <v>37</v>
      </c>
      <c r="B1158" s="1" t="s">
        <v>11</v>
      </c>
      <c r="C1158" s="2">
        <v>3773.5250000000001</v>
      </c>
      <c r="D1158" s="2">
        <v>2015</v>
      </c>
    </row>
    <row r="1159" spans="1:4" ht="14.4">
      <c r="A1159" s="1" t="s">
        <v>37</v>
      </c>
      <c r="B1159" s="1" t="s">
        <v>11</v>
      </c>
      <c r="C1159" s="2">
        <v>1597.3420000000001</v>
      </c>
      <c r="D1159" s="2">
        <v>2020</v>
      </c>
    </row>
    <row r="1160" spans="1:4" ht="14.4">
      <c r="A1160" s="1" t="s">
        <v>37</v>
      </c>
      <c r="B1160" s="1" t="s">
        <v>12</v>
      </c>
      <c r="C1160" s="2">
        <v>132.7647</v>
      </c>
      <c r="D1160" s="2">
        <v>2017</v>
      </c>
    </row>
    <row r="1161" spans="1:4" ht="14.4">
      <c r="A1161" s="1" t="s">
        <v>37</v>
      </c>
      <c r="B1161" s="1" t="s">
        <v>12</v>
      </c>
      <c r="C1161" s="2">
        <v>119.9419</v>
      </c>
      <c r="D1161" s="2">
        <v>2018</v>
      </c>
    </row>
    <row r="1162" spans="1:4" ht="14.4">
      <c r="A1162" s="1" t="s">
        <v>37</v>
      </c>
      <c r="B1162" s="1" t="s">
        <v>12</v>
      </c>
      <c r="C1162" s="2">
        <v>123.6099</v>
      </c>
      <c r="D1162" s="2">
        <v>2021</v>
      </c>
    </row>
    <row r="1163" spans="1:4" ht="14.4">
      <c r="A1163" s="1" t="s">
        <v>37</v>
      </c>
      <c r="B1163" s="1" t="s">
        <v>12</v>
      </c>
      <c r="C1163" s="2">
        <v>118.1233</v>
      </c>
      <c r="D1163" s="2">
        <v>2022</v>
      </c>
    </row>
    <row r="1164" spans="1:4" ht="14.4">
      <c r="A1164" s="1" t="s">
        <v>37</v>
      </c>
      <c r="B1164" s="1" t="s">
        <v>12</v>
      </c>
      <c r="C1164" s="2">
        <v>153.79859999999999</v>
      </c>
      <c r="D1164" s="2">
        <v>2016</v>
      </c>
    </row>
    <row r="1165" spans="1:4" ht="14.4">
      <c r="A1165" s="1" t="s">
        <v>37</v>
      </c>
      <c r="B1165" s="1" t="s">
        <v>12</v>
      </c>
      <c r="C1165" s="2">
        <v>122.6639</v>
      </c>
      <c r="D1165" s="2">
        <v>2019</v>
      </c>
    </row>
    <row r="1166" spans="1:4" ht="14.4">
      <c r="A1166" s="1" t="s">
        <v>37</v>
      </c>
      <c r="B1166" s="1" t="s">
        <v>12</v>
      </c>
      <c r="C1166" s="2">
        <v>225.18950000000001</v>
      </c>
      <c r="D1166" s="2">
        <v>2015</v>
      </c>
    </row>
    <row r="1167" spans="1:4" ht="14.4">
      <c r="A1167" s="1" t="s">
        <v>37</v>
      </c>
      <c r="B1167" s="1" t="s">
        <v>12</v>
      </c>
      <c r="C1167" s="2">
        <v>135.5042</v>
      </c>
      <c r="D1167" s="2">
        <v>2020</v>
      </c>
    </row>
    <row r="1168" spans="1:4" ht="14.4">
      <c r="A1168" s="1" t="s">
        <v>37</v>
      </c>
      <c r="B1168" s="1" t="s">
        <v>13</v>
      </c>
      <c r="C1168" s="2">
        <v>465.69009999999997</v>
      </c>
      <c r="D1168" s="2">
        <v>2022</v>
      </c>
    </row>
    <row r="1169" spans="1:4" ht="14.4">
      <c r="A1169" s="1" t="s">
        <v>37</v>
      </c>
      <c r="B1169" s="1" t="s">
        <v>13</v>
      </c>
      <c r="C1169" s="2">
        <v>493.1814</v>
      </c>
      <c r="D1169" s="2">
        <v>2018</v>
      </c>
    </row>
    <row r="1170" spans="1:4" ht="14.4">
      <c r="A1170" s="1" t="s">
        <v>37</v>
      </c>
      <c r="B1170" s="1" t="s">
        <v>13</v>
      </c>
      <c r="C1170" s="2">
        <v>615.94479999999999</v>
      </c>
      <c r="D1170" s="2">
        <v>2016</v>
      </c>
    </row>
    <row r="1171" spans="1:4" ht="14.4">
      <c r="A1171" s="1" t="s">
        <v>37</v>
      </c>
      <c r="B1171" s="1" t="s">
        <v>13</v>
      </c>
      <c r="C1171" s="2">
        <v>610.50279999999998</v>
      </c>
      <c r="D1171" s="2">
        <v>2015</v>
      </c>
    </row>
    <row r="1172" spans="1:4" ht="14.4">
      <c r="A1172" s="1" t="s">
        <v>37</v>
      </c>
      <c r="B1172" s="1" t="s">
        <v>13</v>
      </c>
      <c r="C1172" s="2">
        <v>462.04730000000001</v>
      </c>
      <c r="D1172" s="2">
        <v>2020</v>
      </c>
    </row>
    <row r="1173" spans="1:4" ht="14.4">
      <c r="A1173" s="1" t="s">
        <v>37</v>
      </c>
      <c r="B1173" s="1" t="s">
        <v>13</v>
      </c>
      <c r="C1173" s="2">
        <v>459.27659999999997</v>
      </c>
      <c r="D1173" s="2">
        <v>2021</v>
      </c>
    </row>
    <row r="1174" spans="1:4" ht="14.4">
      <c r="A1174" s="1" t="s">
        <v>37</v>
      </c>
      <c r="B1174" s="1" t="s">
        <v>13</v>
      </c>
      <c r="C1174" s="2">
        <v>506.00119999999998</v>
      </c>
      <c r="D1174" s="2">
        <v>2019</v>
      </c>
    </row>
    <row r="1175" spans="1:4" ht="14.4">
      <c r="A1175" s="1" t="s">
        <v>37</v>
      </c>
      <c r="B1175" s="1" t="s">
        <v>13</v>
      </c>
      <c r="C1175" s="2">
        <v>519.73559999999998</v>
      </c>
      <c r="D1175" s="2">
        <v>2017</v>
      </c>
    </row>
    <row r="1176" spans="1:4" ht="14.4">
      <c r="A1176" s="1" t="s">
        <v>37</v>
      </c>
      <c r="B1176" s="1" t="s">
        <v>14</v>
      </c>
      <c r="C1176" s="2">
        <v>4081.0050000000001</v>
      </c>
      <c r="D1176" s="2">
        <v>2020</v>
      </c>
    </row>
    <row r="1177" spans="1:4" ht="14.4">
      <c r="A1177" s="1" t="s">
        <v>37</v>
      </c>
      <c r="B1177" s="1" t="s">
        <v>14</v>
      </c>
      <c r="C1177" s="2">
        <v>4564.7</v>
      </c>
      <c r="D1177" s="2">
        <v>2019</v>
      </c>
    </row>
    <row r="1178" spans="1:4" ht="14.4">
      <c r="A1178" s="1" t="s">
        <v>37</v>
      </c>
      <c r="B1178" s="1" t="s">
        <v>14</v>
      </c>
      <c r="C1178" s="2">
        <v>3824.5590000000002</v>
      </c>
      <c r="D1178" s="2">
        <v>2016</v>
      </c>
    </row>
    <row r="1179" spans="1:4" ht="14.4">
      <c r="A1179" s="1" t="s">
        <v>37</v>
      </c>
      <c r="B1179" s="1" t="s">
        <v>14</v>
      </c>
      <c r="C1179" s="2">
        <v>3722.7689999999998</v>
      </c>
      <c r="D1179" s="2">
        <v>2015</v>
      </c>
    </row>
    <row r="1180" spans="1:4" ht="14.4">
      <c r="A1180" s="1" t="s">
        <v>37</v>
      </c>
      <c r="B1180" s="1" t="s">
        <v>14</v>
      </c>
      <c r="C1180" s="2">
        <v>3806.1950000000002</v>
      </c>
      <c r="D1180" s="2">
        <v>2017</v>
      </c>
    </row>
    <row r="1181" spans="1:4" ht="14.4">
      <c r="A1181" s="1" t="s">
        <v>37</v>
      </c>
      <c r="B1181" s="1" t="s">
        <v>14</v>
      </c>
      <c r="C1181" s="2">
        <v>4097.5919999999996</v>
      </c>
      <c r="D1181" s="2">
        <v>2018</v>
      </c>
    </row>
    <row r="1182" spans="1:4" ht="14.4">
      <c r="A1182" s="1" t="s">
        <v>37</v>
      </c>
      <c r="B1182" s="1" t="s">
        <v>14</v>
      </c>
      <c r="C1182" s="2">
        <v>4041.6060000000002</v>
      </c>
      <c r="D1182" s="2">
        <v>2021</v>
      </c>
    </row>
    <row r="1183" spans="1:4" ht="14.4">
      <c r="A1183" s="1" t="s">
        <v>37</v>
      </c>
      <c r="B1183" s="1" t="s">
        <v>14</v>
      </c>
      <c r="C1183" s="2">
        <v>4092.8510000000001</v>
      </c>
      <c r="D1183" s="2">
        <v>2022</v>
      </c>
    </row>
    <row r="1184" spans="1:4" ht="14.4">
      <c r="A1184" s="1" t="s">
        <v>37</v>
      </c>
      <c r="B1184" s="1" t="s">
        <v>15</v>
      </c>
      <c r="C1184" s="2">
        <v>42726.68</v>
      </c>
      <c r="D1184" s="2">
        <v>2021</v>
      </c>
    </row>
    <row r="1185" spans="1:4" ht="14.4">
      <c r="A1185" s="1" t="s">
        <v>37</v>
      </c>
      <c r="B1185" s="1" t="s">
        <v>15</v>
      </c>
      <c r="C1185" s="2">
        <v>38586.21</v>
      </c>
      <c r="D1185" s="2">
        <v>2016</v>
      </c>
    </row>
    <row r="1186" spans="1:4" ht="14.4">
      <c r="A1186" s="1" t="s">
        <v>37</v>
      </c>
      <c r="B1186" s="1" t="s">
        <v>15</v>
      </c>
      <c r="C1186" s="2">
        <v>41319.56</v>
      </c>
      <c r="D1186" s="2">
        <v>2020</v>
      </c>
    </row>
    <row r="1187" spans="1:4" ht="14.4">
      <c r="A1187" s="1" t="s">
        <v>37</v>
      </c>
      <c r="B1187" s="1" t="s">
        <v>15</v>
      </c>
      <c r="C1187" s="2">
        <v>38319.01</v>
      </c>
      <c r="D1187" s="2">
        <v>2018</v>
      </c>
    </row>
    <row r="1188" spans="1:4" ht="14.4">
      <c r="A1188" s="1" t="s">
        <v>37</v>
      </c>
      <c r="B1188" s="1" t="s">
        <v>15</v>
      </c>
      <c r="C1188" s="2">
        <v>38825.49</v>
      </c>
      <c r="D1188" s="2">
        <v>2017</v>
      </c>
    </row>
    <row r="1189" spans="1:4" ht="14.4">
      <c r="A1189" s="1" t="s">
        <v>37</v>
      </c>
      <c r="B1189" s="1" t="s">
        <v>15</v>
      </c>
      <c r="C1189" s="2">
        <v>39698.44</v>
      </c>
      <c r="D1189" s="2">
        <v>2019</v>
      </c>
    </row>
    <row r="1190" spans="1:4" ht="14.4">
      <c r="A1190" s="1" t="s">
        <v>37</v>
      </c>
      <c r="B1190" s="1" t="s">
        <v>15</v>
      </c>
      <c r="C1190" s="2">
        <v>39714.49</v>
      </c>
      <c r="D1190" s="2">
        <v>2015</v>
      </c>
    </row>
    <row r="1191" spans="1:4" ht="14.4">
      <c r="A1191" s="1" t="s">
        <v>37</v>
      </c>
      <c r="B1191" s="1" t="s">
        <v>15</v>
      </c>
      <c r="C1191" s="2">
        <v>43426.14</v>
      </c>
      <c r="D1191" s="2">
        <v>2022</v>
      </c>
    </row>
    <row r="1192" spans="1:4" ht="14.4">
      <c r="A1192" s="1" t="s">
        <v>37</v>
      </c>
      <c r="B1192" s="1" t="s">
        <v>17</v>
      </c>
      <c r="C1192" s="2">
        <v>3355.7689999999998</v>
      </c>
      <c r="D1192" s="2">
        <v>2015</v>
      </c>
    </row>
    <row r="1193" spans="1:4" ht="14.4">
      <c r="A1193" s="1" t="s">
        <v>37</v>
      </c>
      <c r="B1193" s="1" t="s">
        <v>17</v>
      </c>
      <c r="C1193" s="2">
        <v>3456.0030000000002</v>
      </c>
      <c r="D1193" s="2">
        <v>2022</v>
      </c>
    </row>
    <row r="1194" spans="1:4" ht="14.4">
      <c r="A1194" s="1" t="s">
        <v>37</v>
      </c>
      <c r="B1194" s="1" t="s">
        <v>17</v>
      </c>
      <c r="C1194" s="2">
        <v>3571.9029999999998</v>
      </c>
      <c r="D1194" s="2">
        <v>2019</v>
      </c>
    </row>
    <row r="1195" spans="1:4" ht="14.4">
      <c r="A1195" s="1" t="s">
        <v>37</v>
      </c>
      <c r="B1195" s="1" t="s">
        <v>17</v>
      </c>
      <c r="C1195" s="2">
        <v>3601.5459999999998</v>
      </c>
      <c r="D1195" s="2">
        <v>2017</v>
      </c>
    </row>
    <row r="1196" spans="1:4" ht="14.4">
      <c r="A1196" s="1" t="s">
        <v>37</v>
      </c>
      <c r="B1196" s="1" t="s">
        <v>17</v>
      </c>
      <c r="C1196" s="2">
        <v>3257.761</v>
      </c>
      <c r="D1196" s="2">
        <v>2016</v>
      </c>
    </row>
    <row r="1197" spans="1:4" ht="14.4">
      <c r="A1197" s="1" t="s">
        <v>37</v>
      </c>
      <c r="B1197" s="1" t="s">
        <v>17</v>
      </c>
      <c r="C1197" s="2">
        <v>3110.6779999999999</v>
      </c>
      <c r="D1197" s="2">
        <v>2018</v>
      </c>
    </row>
    <row r="1198" spans="1:4" ht="14.4">
      <c r="A1198" s="1" t="s">
        <v>37</v>
      </c>
      <c r="B1198" s="1" t="s">
        <v>17</v>
      </c>
      <c r="C1198" s="2">
        <v>4499.5559999999996</v>
      </c>
      <c r="D1198" s="2">
        <v>2020</v>
      </c>
    </row>
    <row r="1199" spans="1:4" ht="14.4">
      <c r="A1199" s="1" t="s">
        <v>37</v>
      </c>
      <c r="B1199" s="1" t="s">
        <v>17</v>
      </c>
      <c r="C1199" s="2">
        <v>3613.0129999999999</v>
      </c>
      <c r="D1199" s="2">
        <v>2021</v>
      </c>
    </row>
    <row r="1200" spans="1:4" ht="14.4">
      <c r="A1200" s="1" t="s">
        <v>37</v>
      </c>
      <c r="B1200" s="1" t="s">
        <v>18</v>
      </c>
      <c r="C1200" s="2">
        <v>218.17959999999999</v>
      </c>
      <c r="D1200" s="2">
        <v>2017</v>
      </c>
    </row>
    <row r="1201" spans="1:4" ht="14.4">
      <c r="A1201" s="1" t="s">
        <v>37</v>
      </c>
      <c r="B1201" s="1" t="s">
        <v>18</v>
      </c>
      <c r="C1201" s="2">
        <v>239.273</v>
      </c>
      <c r="D1201" s="2">
        <v>2016</v>
      </c>
    </row>
    <row r="1202" spans="1:4" ht="14.4">
      <c r="A1202" s="1" t="s">
        <v>37</v>
      </c>
      <c r="B1202" s="1" t="s">
        <v>18</v>
      </c>
      <c r="C1202" s="2">
        <v>250.18129999999999</v>
      </c>
      <c r="D1202" s="2">
        <v>2019</v>
      </c>
    </row>
    <row r="1203" spans="1:4" ht="14.4">
      <c r="A1203" s="1" t="s">
        <v>37</v>
      </c>
      <c r="B1203" s="1" t="s">
        <v>18</v>
      </c>
      <c r="C1203" s="2">
        <v>236.49420000000001</v>
      </c>
      <c r="D1203" s="2">
        <v>2018</v>
      </c>
    </row>
    <row r="1204" spans="1:4" ht="14.4">
      <c r="A1204" s="1" t="s">
        <v>37</v>
      </c>
      <c r="B1204" s="1" t="s">
        <v>18</v>
      </c>
      <c r="C1204" s="2">
        <v>274.95589999999999</v>
      </c>
      <c r="D1204" s="2">
        <v>2020</v>
      </c>
    </row>
    <row r="1205" spans="1:4" ht="14.4">
      <c r="A1205" s="1" t="s">
        <v>37</v>
      </c>
      <c r="B1205" s="1" t="s">
        <v>18</v>
      </c>
      <c r="C1205" s="2">
        <v>289.589</v>
      </c>
      <c r="D1205" s="2">
        <v>2021</v>
      </c>
    </row>
    <row r="1206" spans="1:4" ht="14.4">
      <c r="A1206" s="1" t="s">
        <v>37</v>
      </c>
      <c r="B1206" s="1" t="s">
        <v>18</v>
      </c>
      <c r="C1206" s="2">
        <v>283.16070000000002</v>
      </c>
      <c r="D1206" s="2">
        <v>2022</v>
      </c>
    </row>
    <row r="1207" spans="1:4" ht="14.4">
      <c r="A1207" s="1" t="s">
        <v>37</v>
      </c>
      <c r="B1207" s="1" t="s">
        <v>18</v>
      </c>
      <c r="C1207" s="2">
        <v>248.4357</v>
      </c>
      <c r="D1207" s="2">
        <v>2015</v>
      </c>
    </row>
    <row r="1208" spans="1:4" ht="14.4">
      <c r="A1208" s="1" t="s">
        <v>37</v>
      </c>
      <c r="B1208" s="1" t="s">
        <v>19</v>
      </c>
      <c r="C1208" s="2">
        <v>0.91568499999999997</v>
      </c>
      <c r="D1208" s="2">
        <v>2018</v>
      </c>
    </row>
    <row r="1209" spans="1:4" ht="14.4">
      <c r="A1209" s="1" t="s">
        <v>37</v>
      </c>
      <c r="B1209" s="1" t="s">
        <v>19</v>
      </c>
      <c r="C1209" s="2">
        <v>1.8306819999999999</v>
      </c>
      <c r="D1209" s="2">
        <v>2019</v>
      </c>
    </row>
    <row r="1210" spans="1:4" ht="14.4">
      <c r="A1210" s="1" t="s">
        <v>37</v>
      </c>
      <c r="B1210" s="1" t="s">
        <v>19</v>
      </c>
      <c r="C1210" s="2">
        <v>0.91589799999999999</v>
      </c>
      <c r="D1210" s="2">
        <v>2015</v>
      </c>
    </row>
    <row r="1211" spans="1:4" ht="14.4">
      <c r="A1211" s="1" t="s">
        <v>37</v>
      </c>
      <c r="B1211" s="1" t="s">
        <v>19</v>
      </c>
      <c r="C1211" s="2">
        <v>0.91499600000000003</v>
      </c>
      <c r="D1211" s="2">
        <v>2021</v>
      </c>
    </row>
    <row r="1212" spans="1:4" ht="14.4">
      <c r="A1212" s="1" t="s">
        <v>37</v>
      </c>
      <c r="B1212" s="1" t="s">
        <v>19</v>
      </c>
      <c r="C1212" s="2">
        <v>1.8295889999999999</v>
      </c>
      <c r="D1212" s="2">
        <v>2022</v>
      </c>
    </row>
    <row r="1213" spans="1:4" ht="14.4">
      <c r="A1213" s="1" t="s">
        <v>37</v>
      </c>
      <c r="B1213" s="1" t="s">
        <v>19</v>
      </c>
      <c r="C1213" s="2">
        <v>0.91499600000000003</v>
      </c>
      <c r="D1213" s="2">
        <v>2020</v>
      </c>
    </row>
    <row r="1214" spans="1:4" ht="14.4">
      <c r="A1214" s="1" t="s">
        <v>37</v>
      </c>
      <c r="B1214" s="1" t="s">
        <v>20</v>
      </c>
      <c r="C1214" s="2">
        <v>1321.4559999999999</v>
      </c>
      <c r="D1214" s="2">
        <v>2020</v>
      </c>
    </row>
    <row r="1215" spans="1:4" ht="14.4">
      <c r="A1215" s="1" t="s">
        <v>37</v>
      </c>
      <c r="B1215" s="1" t="s">
        <v>20</v>
      </c>
      <c r="C1215" s="2">
        <v>954.29570000000001</v>
      </c>
      <c r="D1215" s="2">
        <v>2019</v>
      </c>
    </row>
    <row r="1216" spans="1:4" ht="14.4">
      <c r="A1216" s="1" t="s">
        <v>37</v>
      </c>
      <c r="B1216" s="1" t="s">
        <v>20</v>
      </c>
      <c r="C1216" s="2">
        <v>685.78700000000003</v>
      </c>
      <c r="D1216" s="2">
        <v>2017</v>
      </c>
    </row>
    <row r="1217" spans="1:4" ht="14.4">
      <c r="A1217" s="1" t="s">
        <v>37</v>
      </c>
      <c r="B1217" s="1" t="s">
        <v>20</v>
      </c>
      <c r="C1217" s="2">
        <v>743.66030000000001</v>
      </c>
      <c r="D1217" s="2">
        <v>2018</v>
      </c>
    </row>
    <row r="1218" spans="1:4" ht="14.4">
      <c r="A1218" s="1" t="s">
        <v>37</v>
      </c>
      <c r="B1218" s="1" t="s">
        <v>20</v>
      </c>
      <c r="C1218" s="2">
        <v>843.3329</v>
      </c>
      <c r="D1218" s="2">
        <v>2016</v>
      </c>
    </row>
    <row r="1219" spans="1:4" ht="14.4">
      <c r="A1219" s="1" t="s">
        <v>37</v>
      </c>
      <c r="B1219" s="1" t="s">
        <v>20</v>
      </c>
      <c r="C1219" s="2">
        <v>1295.7270000000001</v>
      </c>
      <c r="D1219" s="2">
        <v>2022</v>
      </c>
    </row>
    <row r="1220" spans="1:4" ht="14.4">
      <c r="A1220" s="1" t="s">
        <v>37</v>
      </c>
      <c r="B1220" s="1" t="s">
        <v>20</v>
      </c>
      <c r="C1220" s="2">
        <v>1227.1120000000001</v>
      </c>
      <c r="D1220" s="2">
        <v>2015</v>
      </c>
    </row>
    <row r="1221" spans="1:4" ht="14.4">
      <c r="A1221" s="1" t="s">
        <v>37</v>
      </c>
      <c r="B1221" s="1" t="s">
        <v>20</v>
      </c>
      <c r="C1221" s="2">
        <v>1291.0889999999999</v>
      </c>
      <c r="D1221" s="2">
        <v>2021</v>
      </c>
    </row>
    <row r="1222" spans="1:4" ht="14.4">
      <c r="A1222" s="1" t="s">
        <v>37</v>
      </c>
      <c r="B1222" s="1" t="s">
        <v>21</v>
      </c>
      <c r="C1222" s="2">
        <v>307.81819999999999</v>
      </c>
      <c r="D1222" s="2">
        <v>2019</v>
      </c>
    </row>
    <row r="1223" spans="1:4" ht="14.4">
      <c r="A1223" s="1" t="s">
        <v>37</v>
      </c>
      <c r="B1223" s="1" t="s">
        <v>21</v>
      </c>
      <c r="C1223" s="2">
        <v>412.20859999999999</v>
      </c>
      <c r="D1223" s="2">
        <v>2021</v>
      </c>
    </row>
    <row r="1224" spans="1:4" ht="14.4">
      <c r="A1224" s="1" t="s">
        <v>37</v>
      </c>
      <c r="B1224" s="1" t="s">
        <v>21</v>
      </c>
      <c r="C1224" s="2">
        <v>455.28140000000002</v>
      </c>
      <c r="D1224" s="2">
        <v>2022</v>
      </c>
    </row>
    <row r="1225" spans="1:4" ht="14.4">
      <c r="A1225" s="1" t="s">
        <v>37</v>
      </c>
      <c r="B1225" s="1" t="s">
        <v>21</v>
      </c>
      <c r="C1225" s="2">
        <v>1187.5920000000001</v>
      </c>
      <c r="D1225" s="2">
        <v>2015</v>
      </c>
    </row>
    <row r="1226" spans="1:4" ht="14.4">
      <c r="A1226" s="1" t="s">
        <v>37</v>
      </c>
      <c r="B1226" s="1" t="s">
        <v>21</v>
      </c>
      <c r="C1226" s="2">
        <v>480.95080000000002</v>
      </c>
      <c r="D1226" s="2">
        <v>2020</v>
      </c>
    </row>
    <row r="1227" spans="1:4" ht="14.4">
      <c r="A1227" s="1" t="s">
        <v>37</v>
      </c>
      <c r="B1227" s="1" t="s">
        <v>21</v>
      </c>
      <c r="C1227" s="2">
        <v>143.8049</v>
      </c>
      <c r="D1227" s="2">
        <v>2018</v>
      </c>
    </row>
    <row r="1228" spans="1:4" ht="14.4">
      <c r="A1228" s="1" t="s">
        <v>37</v>
      </c>
      <c r="B1228" s="1" t="s">
        <v>21</v>
      </c>
      <c r="C1228" s="2">
        <v>324.20519999999999</v>
      </c>
      <c r="D1228" s="2">
        <v>2016</v>
      </c>
    </row>
    <row r="1229" spans="1:4" ht="14.4">
      <c r="A1229" s="1" t="s">
        <v>37</v>
      </c>
      <c r="B1229" s="1" t="s">
        <v>21</v>
      </c>
      <c r="C1229" s="2">
        <v>182.26669999999999</v>
      </c>
      <c r="D1229" s="2">
        <v>2017</v>
      </c>
    </row>
    <row r="1230" spans="1:4" ht="14.4">
      <c r="A1230" s="1" t="s">
        <v>37</v>
      </c>
      <c r="B1230" s="1" t="s">
        <v>22</v>
      </c>
      <c r="C1230" s="2">
        <v>6447.4269999999997</v>
      </c>
      <c r="D1230" s="2">
        <v>2019</v>
      </c>
    </row>
    <row r="1231" spans="1:4" ht="14.4">
      <c r="A1231" s="1" t="s">
        <v>37</v>
      </c>
      <c r="B1231" s="1" t="s">
        <v>22</v>
      </c>
      <c r="C1231" s="2">
        <v>5168.2960000000003</v>
      </c>
      <c r="D1231" s="2">
        <v>2016</v>
      </c>
    </row>
    <row r="1232" spans="1:4" ht="14.4">
      <c r="A1232" s="1" t="s">
        <v>37</v>
      </c>
      <c r="B1232" s="1" t="s">
        <v>22</v>
      </c>
      <c r="C1232" s="2">
        <v>6580.2669999999998</v>
      </c>
      <c r="D1232" s="2">
        <v>2022</v>
      </c>
    </row>
    <row r="1233" spans="1:4" ht="14.4">
      <c r="A1233" s="1" t="s">
        <v>37</v>
      </c>
      <c r="B1233" s="1" t="s">
        <v>22</v>
      </c>
      <c r="C1233" s="2">
        <v>5842.7280000000001</v>
      </c>
      <c r="D1233" s="2">
        <v>2018</v>
      </c>
    </row>
    <row r="1234" spans="1:4" ht="14.4">
      <c r="A1234" s="1" t="s">
        <v>37</v>
      </c>
      <c r="B1234" s="1" t="s">
        <v>22</v>
      </c>
      <c r="C1234" s="2">
        <v>6615.9530000000004</v>
      </c>
      <c r="D1234" s="2">
        <v>2021</v>
      </c>
    </row>
    <row r="1235" spans="1:4" ht="14.4">
      <c r="A1235" s="1" t="s">
        <v>37</v>
      </c>
      <c r="B1235" s="1" t="s">
        <v>22</v>
      </c>
      <c r="C1235" s="2">
        <v>7009.2330000000002</v>
      </c>
      <c r="D1235" s="2">
        <v>2020</v>
      </c>
    </row>
    <row r="1236" spans="1:4" ht="14.4">
      <c r="A1236" s="1" t="s">
        <v>37</v>
      </c>
      <c r="B1236" s="1" t="s">
        <v>22</v>
      </c>
      <c r="C1236" s="2">
        <v>5248.1559999999999</v>
      </c>
      <c r="D1236" s="2">
        <v>2017</v>
      </c>
    </row>
    <row r="1237" spans="1:4" ht="14.4">
      <c r="A1237" s="1" t="s">
        <v>37</v>
      </c>
      <c r="B1237" s="1" t="s">
        <v>22</v>
      </c>
      <c r="C1237" s="2">
        <v>6497.0420000000004</v>
      </c>
      <c r="D1237" s="2">
        <v>2015</v>
      </c>
    </row>
    <row r="1238" spans="1:4" ht="14.4">
      <c r="A1238" s="1" t="s">
        <v>37</v>
      </c>
      <c r="B1238" s="1" t="s">
        <v>23</v>
      </c>
      <c r="C1238" s="2">
        <v>120508.5</v>
      </c>
      <c r="D1238" s="2">
        <v>2016</v>
      </c>
    </row>
    <row r="1239" spans="1:4" ht="14.4">
      <c r="A1239" s="1" t="s">
        <v>37</v>
      </c>
      <c r="B1239" s="1" t="s">
        <v>23</v>
      </c>
      <c r="C1239" s="2">
        <v>119541.8</v>
      </c>
      <c r="D1239" s="2">
        <v>2018</v>
      </c>
    </row>
    <row r="1240" spans="1:4" ht="14.4">
      <c r="A1240" s="1" t="s">
        <v>37</v>
      </c>
      <c r="B1240" s="1" t="s">
        <v>23</v>
      </c>
      <c r="C1240" s="2">
        <v>125652.4</v>
      </c>
      <c r="D1240" s="2">
        <v>2021</v>
      </c>
    </row>
    <row r="1241" spans="1:4" ht="14.4">
      <c r="A1241" s="1" t="s">
        <v>37</v>
      </c>
      <c r="B1241" s="1" t="s">
        <v>23</v>
      </c>
      <c r="C1241" s="2">
        <v>126887</v>
      </c>
      <c r="D1241" s="2">
        <v>2020</v>
      </c>
    </row>
    <row r="1242" spans="1:4" ht="14.4">
      <c r="A1242" s="1" t="s">
        <v>37</v>
      </c>
      <c r="B1242" s="1" t="s">
        <v>23</v>
      </c>
      <c r="C1242" s="2">
        <v>125008.1</v>
      </c>
      <c r="D1242" s="2">
        <v>2015</v>
      </c>
    </row>
    <row r="1243" spans="1:4" ht="14.4">
      <c r="A1243" s="1" t="s">
        <v>37</v>
      </c>
      <c r="B1243" s="1" t="s">
        <v>23</v>
      </c>
      <c r="C1243" s="2">
        <v>117724</v>
      </c>
      <c r="D1243" s="2">
        <v>2017</v>
      </c>
    </row>
    <row r="1244" spans="1:4" ht="14.4">
      <c r="A1244" s="1" t="s">
        <v>37</v>
      </c>
      <c r="B1244" s="1" t="s">
        <v>23</v>
      </c>
      <c r="C1244" s="2">
        <v>126792.9</v>
      </c>
      <c r="D1244" s="2">
        <v>2022</v>
      </c>
    </row>
    <row r="1245" spans="1:4" ht="14.4">
      <c r="A1245" s="1" t="s">
        <v>37</v>
      </c>
      <c r="B1245" s="1" t="s">
        <v>23</v>
      </c>
      <c r="C1245" s="2">
        <v>123394.1</v>
      </c>
      <c r="D1245" s="2">
        <v>2019</v>
      </c>
    </row>
    <row r="1246" spans="1:4" ht="14.4">
      <c r="A1246" s="1" t="s">
        <v>37</v>
      </c>
      <c r="B1246" s="1" t="s">
        <v>24</v>
      </c>
      <c r="C1246" s="2">
        <v>99837.31</v>
      </c>
      <c r="D1246" s="2">
        <v>2016</v>
      </c>
    </row>
    <row r="1247" spans="1:4" ht="14.4">
      <c r="A1247" s="1" t="s">
        <v>37</v>
      </c>
      <c r="B1247" s="1" t="s">
        <v>24</v>
      </c>
      <c r="C1247" s="2">
        <v>106247.7</v>
      </c>
      <c r="D1247" s="2">
        <v>2015</v>
      </c>
    </row>
    <row r="1248" spans="1:4" ht="14.4">
      <c r="A1248" s="1" t="s">
        <v>37</v>
      </c>
      <c r="B1248" s="1" t="s">
        <v>24</v>
      </c>
      <c r="C1248" s="2">
        <v>102977.60000000001</v>
      </c>
      <c r="D1248" s="2">
        <v>2020</v>
      </c>
    </row>
    <row r="1249" spans="1:4" ht="14.4">
      <c r="A1249" s="1" t="s">
        <v>37</v>
      </c>
      <c r="B1249" s="1" t="s">
        <v>24</v>
      </c>
      <c r="C1249" s="2">
        <v>97326.85</v>
      </c>
      <c r="D1249" s="2">
        <v>2017</v>
      </c>
    </row>
    <row r="1250" spans="1:4" ht="14.4">
      <c r="A1250" s="1" t="s">
        <v>37</v>
      </c>
      <c r="B1250" s="1" t="s">
        <v>24</v>
      </c>
      <c r="C1250" s="2">
        <v>99128.25</v>
      </c>
      <c r="D1250" s="2">
        <v>2018</v>
      </c>
    </row>
    <row r="1251" spans="1:4" ht="14.4">
      <c r="A1251" s="1" t="s">
        <v>37</v>
      </c>
      <c r="B1251" s="1" t="s">
        <v>24</v>
      </c>
      <c r="C1251" s="2">
        <v>104913.60000000001</v>
      </c>
      <c r="D1251" s="2">
        <v>2021</v>
      </c>
    </row>
    <row r="1252" spans="1:4" ht="14.4">
      <c r="A1252" s="1" t="s">
        <v>37</v>
      </c>
      <c r="B1252" s="1" t="s">
        <v>24</v>
      </c>
      <c r="C1252" s="2">
        <v>98396.61</v>
      </c>
      <c r="D1252" s="2">
        <v>2019</v>
      </c>
    </row>
    <row r="1253" spans="1:4" ht="14.4">
      <c r="A1253" s="1" t="s">
        <v>37</v>
      </c>
      <c r="B1253" s="1" t="s">
        <v>24</v>
      </c>
      <c r="C1253" s="2">
        <v>105090.5</v>
      </c>
      <c r="D1253" s="2">
        <v>2022</v>
      </c>
    </row>
    <row r="1254" spans="1:4" ht="14.4">
      <c r="A1254" s="1" t="s">
        <v>37</v>
      </c>
      <c r="B1254" s="1" t="s">
        <v>25</v>
      </c>
      <c r="C1254" s="2">
        <v>117.2308</v>
      </c>
      <c r="D1254" s="2">
        <v>2015</v>
      </c>
    </row>
    <row r="1255" spans="1:4" ht="14.4">
      <c r="A1255" s="1" t="s">
        <v>37</v>
      </c>
      <c r="B1255" s="1" t="s">
        <v>25</v>
      </c>
      <c r="C1255" s="2">
        <v>62.293210000000002</v>
      </c>
      <c r="D1255" s="2">
        <v>2022</v>
      </c>
    </row>
    <row r="1256" spans="1:4" ht="14.4">
      <c r="A1256" s="1" t="s">
        <v>37</v>
      </c>
      <c r="B1256" s="1" t="s">
        <v>25</v>
      </c>
      <c r="C1256" s="2">
        <v>64.110029999999995</v>
      </c>
      <c r="D1256" s="2">
        <v>2016</v>
      </c>
    </row>
    <row r="1257" spans="1:4" ht="14.4">
      <c r="A1257" s="1" t="s">
        <v>37</v>
      </c>
      <c r="B1257" s="1" t="s">
        <v>25</v>
      </c>
      <c r="C1257" s="2">
        <v>65.065460000000002</v>
      </c>
      <c r="D1257" s="2">
        <v>2021</v>
      </c>
    </row>
    <row r="1258" spans="1:4" ht="14.4">
      <c r="A1258" s="1" t="s">
        <v>37</v>
      </c>
      <c r="B1258" s="1" t="s">
        <v>25</v>
      </c>
      <c r="C1258" s="2">
        <v>122.7294</v>
      </c>
      <c r="D1258" s="2">
        <v>2017</v>
      </c>
    </row>
    <row r="1259" spans="1:4" ht="14.4">
      <c r="A1259" s="1" t="s">
        <v>37</v>
      </c>
      <c r="B1259" s="1" t="s">
        <v>25</v>
      </c>
      <c r="C1259" s="2">
        <v>70.555310000000006</v>
      </c>
      <c r="D1259" s="2">
        <v>2018</v>
      </c>
    </row>
    <row r="1260" spans="1:4" ht="14.4">
      <c r="A1260" s="1" t="s">
        <v>37</v>
      </c>
      <c r="B1260" s="1" t="s">
        <v>25</v>
      </c>
      <c r="C1260" s="2">
        <v>62.303660000000001</v>
      </c>
      <c r="D1260" s="2">
        <v>2019</v>
      </c>
    </row>
    <row r="1261" spans="1:4" ht="14.4">
      <c r="A1261" s="1" t="s">
        <v>37</v>
      </c>
      <c r="B1261" s="1" t="s">
        <v>25</v>
      </c>
      <c r="C1261" s="2">
        <v>83.393820000000005</v>
      </c>
      <c r="D1261" s="2">
        <v>2020</v>
      </c>
    </row>
    <row r="1262" spans="1:4" ht="14.4">
      <c r="A1262" s="1" t="s">
        <v>37</v>
      </c>
      <c r="B1262" s="1" t="s">
        <v>28</v>
      </c>
      <c r="C1262" s="2">
        <v>9.1534980000000008</v>
      </c>
      <c r="D1262" s="2">
        <v>2022</v>
      </c>
    </row>
    <row r="1263" spans="1:4" ht="14.4">
      <c r="A1263" s="1" t="s">
        <v>37</v>
      </c>
      <c r="B1263" s="1" t="s">
        <v>28</v>
      </c>
      <c r="C1263" s="2">
        <v>1.831391</v>
      </c>
      <c r="D1263" s="2">
        <v>2018</v>
      </c>
    </row>
    <row r="1264" spans="1:4" ht="14.4">
      <c r="A1264" s="1" t="s">
        <v>37</v>
      </c>
      <c r="B1264" s="1" t="s">
        <v>28</v>
      </c>
      <c r="C1264" s="2">
        <v>5.4880760000000004</v>
      </c>
      <c r="D1264" s="2">
        <v>2021</v>
      </c>
    </row>
    <row r="1265" spans="1:4" ht="14.4">
      <c r="A1265" s="1" t="s">
        <v>37</v>
      </c>
      <c r="B1265" s="1" t="s">
        <v>28</v>
      </c>
      <c r="C1265" s="2">
        <v>17.413070000000001</v>
      </c>
      <c r="D1265" s="2">
        <v>2019</v>
      </c>
    </row>
    <row r="1266" spans="1:4" ht="14.4">
      <c r="A1266" s="1" t="s">
        <v>37</v>
      </c>
      <c r="B1266" s="1" t="s">
        <v>28</v>
      </c>
      <c r="C1266" s="2">
        <v>0.91696699999999998</v>
      </c>
      <c r="D1266" s="2">
        <v>2016</v>
      </c>
    </row>
    <row r="1267" spans="1:4" ht="14.4">
      <c r="A1267" s="1" t="s">
        <v>37</v>
      </c>
      <c r="B1267" s="1" t="s">
        <v>28</v>
      </c>
      <c r="C1267" s="2">
        <v>0.91542199999999996</v>
      </c>
      <c r="D1267" s="2">
        <v>2017</v>
      </c>
    </row>
    <row r="1268" spans="1:4" ht="14.4">
      <c r="A1268" s="1" t="s">
        <v>37</v>
      </c>
      <c r="B1268" s="1" t="s">
        <v>28</v>
      </c>
      <c r="C1268" s="2">
        <v>3.6628759999999998</v>
      </c>
      <c r="D1268" s="2">
        <v>2020</v>
      </c>
    </row>
    <row r="1269" spans="1:4" ht="14.4">
      <c r="A1269" s="1" t="s">
        <v>37</v>
      </c>
      <c r="B1269" s="1" t="s">
        <v>29</v>
      </c>
      <c r="C1269" s="2">
        <v>6353.4889999999996</v>
      </c>
      <c r="D1269" s="2">
        <v>2018</v>
      </c>
    </row>
    <row r="1270" spans="1:4" ht="14.4">
      <c r="A1270" s="1" t="s">
        <v>37</v>
      </c>
      <c r="B1270" s="1" t="s">
        <v>29</v>
      </c>
      <c r="C1270" s="2">
        <v>4973.8410000000003</v>
      </c>
      <c r="D1270" s="2">
        <v>2016</v>
      </c>
    </row>
    <row r="1271" spans="1:4" ht="14.4">
      <c r="A1271" s="1" t="s">
        <v>37</v>
      </c>
      <c r="B1271" s="1" t="s">
        <v>29</v>
      </c>
      <c r="C1271" s="2">
        <v>5769.7759999999998</v>
      </c>
      <c r="D1271" s="2">
        <v>2019</v>
      </c>
    </row>
    <row r="1272" spans="1:4" ht="14.4">
      <c r="A1272" s="1" t="s">
        <v>37</v>
      </c>
      <c r="B1272" s="1" t="s">
        <v>29</v>
      </c>
      <c r="C1272" s="2">
        <v>4669.2939999999999</v>
      </c>
      <c r="D1272" s="2">
        <v>2015</v>
      </c>
    </row>
    <row r="1273" spans="1:4" ht="14.4">
      <c r="A1273" s="1" t="s">
        <v>37</v>
      </c>
      <c r="B1273" s="1" t="s">
        <v>29</v>
      </c>
      <c r="C1273" s="2">
        <v>7124.9359999999997</v>
      </c>
      <c r="D1273" s="2">
        <v>2021</v>
      </c>
    </row>
    <row r="1274" spans="1:4" ht="14.4">
      <c r="A1274" s="1" t="s">
        <v>37</v>
      </c>
      <c r="B1274" s="1" t="s">
        <v>29</v>
      </c>
      <c r="C1274" s="2">
        <v>5339.4059999999999</v>
      </c>
      <c r="D1274" s="2">
        <v>2017</v>
      </c>
    </row>
    <row r="1275" spans="1:4" ht="14.4">
      <c r="A1275" s="1" t="s">
        <v>37</v>
      </c>
      <c r="B1275" s="1" t="s">
        <v>29</v>
      </c>
      <c r="C1275" s="2">
        <v>6517.5519999999997</v>
      </c>
      <c r="D1275" s="2">
        <v>2020</v>
      </c>
    </row>
    <row r="1276" spans="1:4" ht="14.4">
      <c r="A1276" s="1" t="s">
        <v>37</v>
      </c>
      <c r="B1276" s="1" t="s">
        <v>29</v>
      </c>
      <c r="C1276" s="2">
        <v>6207.5060000000003</v>
      </c>
      <c r="D1276" s="2">
        <v>2022</v>
      </c>
    </row>
    <row r="1277" spans="1:4" ht="14.4">
      <c r="A1277" s="1" t="s">
        <v>38</v>
      </c>
      <c r="B1277" s="1" t="s">
        <v>5</v>
      </c>
      <c r="C1277" s="2">
        <v>15.56976</v>
      </c>
      <c r="D1277" s="2">
        <v>2020</v>
      </c>
    </row>
    <row r="1278" spans="1:4" ht="14.4">
      <c r="A1278" s="1" t="s">
        <v>38</v>
      </c>
      <c r="B1278" s="1" t="s">
        <v>5</v>
      </c>
      <c r="C1278" s="2">
        <v>34.795549999999999</v>
      </c>
      <c r="D1278" s="2">
        <v>2016</v>
      </c>
    </row>
    <row r="1279" spans="1:4" ht="14.4">
      <c r="A1279" s="1" t="s">
        <v>38</v>
      </c>
      <c r="B1279" s="1" t="s">
        <v>5</v>
      </c>
      <c r="C1279" s="2">
        <v>35.705779999999997</v>
      </c>
      <c r="D1279" s="2">
        <v>2017</v>
      </c>
    </row>
    <row r="1280" spans="1:4" ht="14.4">
      <c r="A1280" s="1" t="s">
        <v>38</v>
      </c>
      <c r="B1280" s="1" t="s">
        <v>5</v>
      </c>
      <c r="C1280" s="2">
        <v>29.30668</v>
      </c>
      <c r="D1280" s="2">
        <v>2022</v>
      </c>
    </row>
    <row r="1281" spans="1:4" ht="14.4">
      <c r="A1281" s="1" t="s">
        <v>38</v>
      </c>
      <c r="B1281" s="1" t="s">
        <v>5</v>
      </c>
      <c r="C1281" s="2">
        <v>31.13044</v>
      </c>
      <c r="D1281" s="2">
        <v>2018</v>
      </c>
    </row>
    <row r="1282" spans="1:4" ht="14.4">
      <c r="A1282" s="1" t="s">
        <v>38</v>
      </c>
      <c r="B1282" s="1" t="s">
        <v>5</v>
      </c>
      <c r="C1282" s="2">
        <v>37.543289999999999</v>
      </c>
      <c r="D1282" s="2">
        <v>2015</v>
      </c>
    </row>
    <row r="1283" spans="1:4" ht="14.4">
      <c r="A1283" s="1" t="s">
        <v>38</v>
      </c>
      <c r="B1283" s="1" t="s">
        <v>5</v>
      </c>
      <c r="C1283" s="2">
        <v>16.48124</v>
      </c>
      <c r="D1283" s="2">
        <v>2019</v>
      </c>
    </row>
    <row r="1284" spans="1:4" ht="14.4">
      <c r="A1284" s="1" t="s">
        <v>38</v>
      </c>
      <c r="B1284" s="1" t="s">
        <v>5</v>
      </c>
      <c r="C1284" s="2">
        <v>24.724409999999999</v>
      </c>
      <c r="D1284" s="2">
        <v>2021</v>
      </c>
    </row>
    <row r="1285" spans="1:4" ht="14.4">
      <c r="A1285" s="1" t="s">
        <v>38</v>
      </c>
      <c r="B1285" s="1" t="s">
        <v>6</v>
      </c>
      <c r="C1285" s="2">
        <v>22042.49</v>
      </c>
      <c r="D1285" s="2">
        <v>2022</v>
      </c>
    </row>
    <row r="1286" spans="1:4" ht="14.4">
      <c r="A1286" s="1" t="s">
        <v>38</v>
      </c>
      <c r="B1286" s="1" t="s">
        <v>6</v>
      </c>
      <c r="C1286" s="2">
        <v>28251.41</v>
      </c>
      <c r="D1286" s="2">
        <v>2019</v>
      </c>
    </row>
    <row r="1287" spans="1:4" ht="14.4">
      <c r="A1287" s="1" t="s">
        <v>38</v>
      </c>
      <c r="B1287" s="1" t="s">
        <v>6</v>
      </c>
      <c r="C1287" s="2">
        <v>24480.639999999999</v>
      </c>
      <c r="D1287" s="2">
        <v>2020</v>
      </c>
    </row>
    <row r="1288" spans="1:4" ht="14.4">
      <c r="A1288" s="1" t="s">
        <v>38</v>
      </c>
      <c r="B1288" s="1" t="s">
        <v>6</v>
      </c>
      <c r="C1288" s="2">
        <v>31877.43</v>
      </c>
      <c r="D1288" s="2">
        <v>2017</v>
      </c>
    </row>
    <row r="1289" spans="1:4" ht="14.4">
      <c r="A1289" s="1" t="s">
        <v>38</v>
      </c>
      <c r="B1289" s="1" t="s">
        <v>6</v>
      </c>
      <c r="C1289" s="2">
        <v>22169.7</v>
      </c>
      <c r="D1289" s="2">
        <v>2021</v>
      </c>
    </row>
    <row r="1290" spans="1:4" ht="14.4">
      <c r="A1290" s="1" t="s">
        <v>38</v>
      </c>
      <c r="B1290" s="1" t="s">
        <v>6</v>
      </c>
      <c r="C1290" s="2">
        <v>33949.839999999997</v>
      </c>
      <c r="D1290" s="2">
        <v>2015</v>
      </c>
    </row>
    <row r="1291" spans="1:4" ht="14.4">
      <c r="A1291" s="1" t="s">
        <v>38</v>
      </c>
      <c r="B1291" s="1" t="s">
        <v>6</v>
      </c>
      <c r="C1291" s="2">
        <v>30573.77</v>
      </c>
      <c r="D1291" s="2">
        <v>2018</v>
      </c>
    </row>
    <row r="1292" spans="1:4" ht="14.4">
      <c r="A1292" s="1" t="s">
        <v>38</v>
      </c>
      <c r="B1292" s="1" t="s">
        <v>6</v>
      </c>
      <c r="C1292" s="2">
        <v>33834.36</v>
      </c>
      <c r="D1292" s="2">
        <v>2016</v>
      </c>
    </row>
    <row r="1293" spans="1:4" ht="14.4">
      <c r="A1293" s="1" t="s">
        <v>38</v>
      </c>
      <c r="B1293" s="1" t="s">
        <v>7</v>
      </c>
      <c r="C1293" s="2">
        <v>1.8307310000000001</v>
      </c>
      <c r="D1293" s="2">
        <v>2016</v>
      </c>
    </row>
    <row r="1294" spans="1:4" ht="14.4">
      <c r="A1294" s="1" t="s">
        <v>38</v>
      </c>
      <c r="B1294" s="1" t="s">
        <v>7</v>
      </c>
      <c r="C1294" s="2">
        <v>6.4087480000000001</v>
      </c>
      <c r="D1294" s="2">
        <v>2020</v>
      </c>
    </row>
    <row r="1295" spans="1:4" ht="14.4">
      <c r="A1295" s="1" t="s">
        <v>38</v>
      </c>
      <c r="B1295" s="1" t="s">
        <v>7</v>
      </c>
      <c r="C1295" s="2">
        <v>1.8307310000000001</v>
      </c>
      <c r="D1295" s="2">
        <v>2017</v>
      </c>
    </row>
    <row r="1296" spans="1:4" ht="14.4">
      <c r="A1296" s="1" t="s">
        <v>38</v>
      </c>
      <c r="B1296" s="1" t="s">
        <v>7</v>
      </c>
      <c r="C1296" s="2">
        <v>5.4927590000000004</v>
      </c>
      <c r="D1296" s="2">
        <v>2022</v>
      </c>
    </row>
    <row r="1297" spans="1:4" ht="14.4">
      <c r="A1297" s="1" t="s">
        <v>38</v>
      </c>
      <c r="B1297" s="1" t="s">
        <v>7</v>
      </c>
      <c r="C1297" s="2">
        <v>4.5787139999999997</v>
      </c>
      <c r="D1297" s="2">
        <v>2018</v>
      </c>
    </row>
    <row r="1298" spans="1:4" ht="14.4">
      <c r="A1298" s="1" t="s">
        <v>38</v>
      </c>
      <c r="B1298" s="1" t="s">
        <v>7</v>
      </c>
      <c r="C1298" s="2">
        <v>3.6626150000000002</v>
      </c>
      <c r="D1298" s="2">
        <v>2019</v>
      </c>
    </row>
    <row r="1299" spans="1:4" ht="14.4">
      <c r="A1299" s="1" t="s">
        <v>38</v>
      </c>
      <c r="B1299" s="1" t="s">
        <v>7</v>
      </c>
      <c r="C1299" s="2">
        <v>3.6630289999999999</v>
      </c>
      <c r="D1299" s="2">
        <v>2015</v>
      </c>
    </row>
    <row r="1300" spans="1:4" ht="14.4">
      <c r="A1300" s="1" t="s">
        <v>38</v>
      </c>
      <c r="B1300" s="1" t="s">
        <v>7</v>
      </c>
      <c r="C1300" s="2">
        <v>5.4927590000000004</v>
      </c>
      <c r="D1300" s="2">
        <v>2021</v>
      </c>
    </row>
    <row r="1301" spans="1:4" ht="14.4">
      <c r="A1301" s="1" t="s">
        <v>38</v>
      </c>
      <c r="B1301" s="1" t="s">
        <v>10</v>
      </c>
      <c r="C1301" s="2">
        <v>249.79259999999999</v>
      </c>
      <c r="D1301" s="2">
        <v>2016</v>
      </c>
    </row>
    <row r="1302" spans="1:4" ht="14.4">
      <c r="A1302" s="1" t="s">
        <v>38</v>
      </c>
      <c r="B1302" s="1" t="s">
        <v>10</v>
      </c>
      <c r="C1302" s="2">
        <v>213.21299999999999</v>
      </c>
      <c r="D1302" s="2">
        <v>2015</v>
      </c>
    </row>
    <row r="1303" spans="1:4" ht="14.4">
      <c r="A1303" s="1" t="s">
        <v>38</v>
      </c>
      <c r="B1303" s="1" t="s">
        <v>10</v>
      </c>
      <c r="C1303" s="2">
        <v>87.869200000000006</v>
      </c>
      <c r="D1303" s="2">
        <v>2021</v>
      </c>
    </row>
    <row r="1304" spans="1:4" ht="14.4">
      <c r="A1304" s="1" t="s">
        <v>38</v>
      </c>
      <c r="B1304" s="1" t="s">
        <v>10</v>
      </c>
      <c r="C1304" s="2">
        <v>105.24590000000001</v>
      </c>
      <c r="D1304" s="2">
        <v>2017</v>
      </c>
    </row>
    <row r="1305" spans="1:4" ht="14.4">
      <c r="A1305" s="1" t="s">
        <v>38</v>
      </c>
      <c r="B1305" s="1" t="s">
        <v>10</v>
      </c>
      <c r="C1305" s="2">
        <v>122.652</v>
      </c>
      <c r="D1305" s="2">
        <v>2022</v>
      </c>
    </row>
    <row r="1306" spans="1:4" ht="14.4">
      <c r="A1306" s="1" t="s">
        <v>38</v>
      </c>
      <c r="B1306" s="1" t="s">
        <v>10</v>
      </c>
      <c r="C1306" s="2">
        <v>72.300349999999995</v>
      </c>
      <c r="D1306" s="2">
        <v>2019</v>
      </c>
    </row>
    <row r="1307" spans="1:4" ht="14.4">
      <c r="A1307" s="1" t="s">
        <v>38</v>
      </c>
      <c r="B1307" s="1" t="s">
        <v>10</v>
      </c>
      <c r="C1307" s="2">
        <v>74.129099999999994</v>
      </c>
      <c r="D1307" s="2">
        <v>2018</v>
      </c>
    </row>
    <row r="1308" spans="1:4" ht="14.4">
      <c r="A1308" s="1" t="s">
        <v>38</v>
      </c>
      <c r="B1308" s="1" t="s">
        <v>10</v>
      </c>
      <c r="C1308" s="2">
        <v>86.025319999999994</v>
      </c>
      <c r="D1308" s="2">
        <v>2020</v>
      </c>
    </row>
    <row r="1309" spans="1:4" ht="14.4">
      <c r="A1309" s="1" t="s">
        <v>38</v>
      </c>
      <c r="B1309" s="1" t="s">
        <v>11</v>
      </c>
      <c r="C1309" s="2">
        <v>369.03550000000001</v>
      </c>
      <c r="D1309" s="2">
        <v>2019</v>
      </c>
    </row>
    <row r="1310" spans="1:4" ht="14.4">
      <c r="A1310" s="1" t="s">
        <v>38</v>
      </c>
      <c r="B1310" s="1" t="s">
        <v>11</v>
      </c>
      <c r="C1310" s="2">
        <v>345.27870000000001</v>
      </c>
      <c r="D1310" s="2">
        <v>2015</v>
      </c>
    </row>
    <row r="1311" spans="1:4" ht="14.4">
      <c r="A1311" s="1" t="s">
        <v>38</v>
      </c>
      <c r="B1311" s="1" t="s">
        <v>11</v>
      </c>
      <c r="C1311" s="2">
        <v>309.50659999999999</v>
      </c>
      <c r="D1311" s="2">
        <v>2017</v>
      </c>
    </row>
    <row r="1312" spans="1:4" ht="14.4">
      <c r="A1312" s="1" t="s">
        <v>38</v>
      </c>
      <c r="B1312" s="1" t="s">
        <v>11</v>
      </c>
      <c r="C1312" s="2">
        <v>137.35560000000001</v>
      </c>
      <c r="D1312" s="2">
        <v>2021</v>
      </c>
    </row>
    <row r="1313" spans="1:4" ht="14.4">
      <c r="A1313" s="1" t="s">
        <v>38</v>
      </c>
      <c r="B1313" s="1" t="s">
        <v>11</v>
      </c>
      <c r="C1313" s="2">
        <v>109.87739999999999</v>
      </c>
      <c r="D1313" s="2">
        <v>2022</v>
      </c>
    </row>
    <row r="1314" spans="1:4" ht="14.4">
      <c r="A1314" s="1" t="s">
        <v>38</v>
      </c>
      <c r="B1314" s="1" t="s">
        <v>11</v>
      </c>
      <c r="C1314" s="2">
        <v>193.23</v>
      </c>
      <c r="D1314" s="2">
        <v>2020</v>
      </c>
    </row>
    <row r="1315" spans="1:4" ht="14.4">
      <c r="A1315" s="1" t="s">
        <v>38</v>
      </c>
      <c r="B1315" s="1" t="s">
        <v>11</v>
      </c>
      <c r="C1315" s="2">
        <v>379.11739999999998</v>
      </c>
      <c r="D1315" s="2">
        <v>2016</v>
      </c>
    </row>
    <row r="1316" spans="1:4" ht="14.4">
      <c r="A1316" s="1" t="s">
        <v>38</v>
      </c>
      <c r="B1316" s="1" t="s">
        <v>11</v>
      </c>
      <c r="C1316" s="2">
        <v>418.49239999999998</v>
      </c>
      <c r="D1316" s="2">
        <v>2018</v>
      </c>
    </row>
    <row r="1317" spans="1:4" ht="14.4">
      <c r="A1317" s="1" t="s">
        <v>38</v>
      </c>
      <c r="B1317" s="1" t="s">
        <v>12</v>
      </c>
      <c r="C1317" s="2">
        <v>23.808610000000002</v>
      </c>
      <c r="D1317" s="2">
        <v>2022</v>
      </c>
    </row>
    <row r="1318" spans="1:4" ht="14.4">
      <c r="A1318" s="1" t="s">
        <v>38</v>
      </c>
      <c r="B1318" s="1" t="s">
        <v>12</v>
      </c>
      <c r="C1318" s="2">
        <v>25.637709999999998</v>
      </c>
      <c r="D1318" s="2">
        <v>2019</v>
      </c>
    </row>
    <row r="1319" spans="1:4" ht="14.4">
      <c r="A1319" s="1" t="s">
        <v>38</v>
      </c>
      <c r="B1319" s="1" t="s">
        <v>12</v>
      </c>
      <c r="C1319" s="2">
        <v>9.1561859999999999</v>
      </c>
      <c r="D1319" s="2">
        <v>2017</v>
      </c>
    </row>
    <row r="1320" spans="1:4" ht="14.4">
      <c r="A1320" s="1" t="s">
        <v>38</v>
      </c>
      <c r="B1320" s="1" t="s">
        <v>12</v>
      </c>
      <c r="C1320" s="2">
        <v>14.64804</v>
      </c>
      <c r="D1320" s="2">
        <v>2015</v>
      </c>
    </row>
    <row r="1321" spans="1:4" ht="14.4">
      <c r="A1321" s="1" t="s">
        <v>38</v>
      </c>
      <c r="B1321" s="1" t="s">
        <v>12</v>
      </c>
      <c r="C1321" s="2">
        <v>9.1558299999999999</v>
      </c>
      <c r="D1321" s="2">
        <v>2018</v>
      </c>
    </row>
    <row r="1322" spans="1:4" ht="14.4">
      <c r="A1322" s="1" t="s">
        <v>38</v>
      </c>
      <c r="B1322" s="1" t="s">
        <v>12</v>
      </c>
      <c r="C1322" s="2">
        <v>18.311350000000001</v>
      </c>
      <c r="D1322" s="2">
        <v>2016</v>
      </c>
    </row>
    <row r="1323" spans="1:4" ht="14.4">
      <c r="A1323" s="1" t="s">
        <v>38</v>
      </c>
      <c r="B1323" s="1" t="s">
        <v>12</v>
      </c>
      <c r="C1323" s="2">
        <v>17.39892</v>
      </c>
      <c r="D1323" s="2">
        <v>2021</v>
      </c>
    </row>
    <row r="1324" spans="1:4" ht="14.4">
      <c r="A1324" s="1" t="s">
        <v>38</v>
      </c>
      <c r="B1324" s="1" t="s">
        <v>12</v>
      </c>
      <c r="C1324" s="2">
        <v>21.055990000000001</v>
      </c>
      <c r="D1324" s="2">
        <v>2020</v>
      </c>
    </row>
    <row r="1325" spans="1:4" ht="14.4">
      <c r="A1325" s="1" t="s">
        <v>38</v>
      </c>
      <c r="B1325" s="1" t="s">
        <v>13</v>
      </c>
      <c r="C1325" s="2">
        <v>1008.8339999999999</v>
      </c>
      <c r="D1325" s="2">
        <v>2017</v>
      </c>
    </row>
    <row r="1326" spans="1:4" ht="14.4">
      <c r="A1326" s="1" t="s">
        <v>38</v>
      </c>
      <c r="B1326" s="1" t="s">
        <v>13</v>
      </c>
      <c r="C1326" s="2">
        <v>1098.5419999999999</v>
      </c>
      <c r="D1326" s="2">
        <v>2019</v>
      </c>
    </row>
    <row r="1327" spans="1:4" ht="14.4">
      <c r="A1327" s="1" t="s">
        <v>38</v>
      </c>
      <c r="B1327" s="1" t="s">
        <v>13</v>
      </c>
      <c r="C1327" s="2">
        <v>1051.8630000000001</v>
      </c>
      <c r="D1327" s="2">
        <v>2020</v>
      </c>
    </row>
    <row r="1328" spans="1:4" ht="14.4">
      <c r="A1328" s="1" t="s">
        <v>38</v>
      </c>
      <c r="B1328" s="1" t="s">
        <v>13</v>
      </c>
      <c r="C1328" s="2">
        <v>1064.711</v>
      </c>
      <c r="D1328" s="2">
        <v>2021</v>
      </c>
    </row>
    <row r="1329" spans="1:4" ht="14.4">
      <c r="A1329" s="1" t="s">
        <v>38</v>
      </c>
      <c r="B1329" s="1" t="s">
        <v>13</v>
      </c>
      <c r="C1329" s="2">
        <v>1093.9559999999999</v>
      </c>
      <c r="D1329" s="2">
        <v>2016</v>
      </c>
    </row>
    <row r="1330" spans="1:4" ht="14.4">
      <c r="A1330" s="1" t="s">
        <v>38</v>
      </c>
      <c r="B1330" s="1" t="s">
        <v>13</v>
      </c>
      <c r="C1330" s="2">
        <v>1062.8810000000001</v>
      </c>
      <c r="D1330" s="2">
        <v>2022</v>
      </c>
    </row>
    <row r="1331" spans="1:4" ht="14.4">
      <c r="A1331" s="1" t="s">
        <v>38</v>
      </c>
      <c r="B1331" s="1" t="s">
        <v>13</v>
      </c>
      <c r="C1331" s="2">
        <v>1006.071</v>
      </c>
      <c r="D1331" s="2">
        <v>2018</v>
      </c>
    </row>
    <row r="1332" spans="1:4" ht="14.4">
      <c r="A1332" s="1" t="s">
        <v>38</v>
      </c>
      <c r="B1332" s="1" t="s">
        <v>13</v>
      </c>
      <c r="C1332" s="2">
        <v>1283.415</v>
      </c>
      <c r="D1332" s="2">
        <v>2015</v>
      </c>
    </row>
    <row r="1333" spans="1:4" ht="14.4">
      <c r="A1333" s="1" t="s">
        <v>38</v>
      </c>
      <c r="B1333" s="1" t="s">
        <v>14</v>
      </c>
      <c r="C1333" s="2">
        <v>13347.81</v>
      </c>
      <c r="D1333" s="2">
        <v>2016</v>
      </c>
    </row>
    <row r="1334" spans="1:4" ht="14.4">
      <c r="A1334" s="1" t="s">
        <v>38</v>
      </c>
      <c r="B1334" s="1" t="s">
        <v>14</v>
      </c>
      <c r="C1334" s="2">
        <v>13109.72</v>
      </c>
      <c r="D1334" s="2">
        <v>2015</v>
      </c>
    </row>
    <row r="1335" spans="1:4" ht="14.4">
      <c r="A1335" s="1" t="s">
        <v>38</v>
      </c>
      <c r="B1335" s="1" t="s">
        <v>14</v>
      </c>
      <c r="C1335" s="2">
        <v>14115.14</v>
      </c>
      <c r="D1335" s="2">
        <v>2020</v>
      </c>
    </row>
    <row r="1336" spans="1:4" ht="14.4">
      <c r="A1336" s="1" t="s">
        <v>38</v>
      </c>
      <c r="B1336" s="1" t="s">
        <v>14</v>
      </c>
      <c r="C1336" s="2">
        <v>14029.11</v>
      </c>
      <c r="D1336" s="2">
        <v>2021</v>
      </c>
    </row>
    <row r="1337" spans="1:4" ht="14.4">
      <c r="A1337" s="1" t="s">
        <v>38</v>
      </c>
      <c r="B1337" s="1" t="s">
        <v>14</v>
      </c>
      <c r="C1337" s="2">
        <v>14204.05</v>
      </c>
      <c r="D1337" s="2">
        <v>2022</v>
      </c>
    </row>
    <row r="1338" spans="1:4" ht="14.4">
      <c r="A1338" s="1" t="s">
        <v>38</v>
      </c>
      <c r="B1338" s="1" t="s">
        <v>14</v>
      </c>
      <c r="C1338" s="2">
        <v>13564.96</v>
      </c>
      <c r="D1338" s="2">
        <v>2018</v>
      </c>
    </row>
    <row r="1339" spans="1:4" ht="14.4">
      <c r="A1339" s="1" t="s">
        <v>38</v>
      </c>
      <c r="B1339" s="1" t="s">
        <v>14</v>
      </c>
      <c r="C1339" s="2">
        <v>13699.38</v>
      </c>
      <c r="D1339" s="2">
        <v>2017</v>
      </c>
    </row>
    <row r="1340" spans="1:4" ht="14.4">
      <c r="A1340" s="1" t="s">
        <v>38</v>
      </c>
      <c r="B1340" s="1" t="s">
        <v>14</v>
      </c>
      <c r="C1340" s="2">
        <v>14046.62</v>
      </c>
      <c r="D1340" s="2">
        <v>2019</v>
      </c>
    </row>
    <row r="1341" spans="1:4" ht="14.4">
      <c r="A1341" s="1" t="s">
        <v>38</v>
      </c>
      <c r="B1341" s="1" t="s">
        <v>15</v>
      </c>
      <c r="C1341" s="2">
        <v>80123.87</v>
      </c>
      <c r="D1341" s="2">
        <v>2016</v>
      </c>
    </row>
    <row r="1342" spans="1:4" ht="14.4">
      <c r="A1342" s="1" t="s">
        <v>38</v>
      </c>
      <c r="B1342" s="1" t="s">
        <v>15</v>
      </c>
      <c r="C1342" s="2">
        <v>84712.23</v>
      </c>
      <c r="D1342" s="2">
        <v>2020</v>
      </c>
    </row>
    <row r="1343" spans="1:4" ht="14.4">
      <c r="A1343" s="1" t="s">
        <v>38</v>
      </c>
      <c r="B1343" s="1" t="s">
        <v>15</v>
      </c>
      <c r="C1343" s="2">
        <v>85183.45</v>
      </c>
      <c r="D1343" s="2">
        <v>2021</v>
      </c>
    </row>
    <row r="1344" spans="1:4" ht="14.4">
      <c r="A1344" s="1" t="s">
        <v>38</v>
      </c>
      <c r="B1344" s="1" t="s">
        <v>15</v>
      </c>
      <c r="C1344" s="2">
        <v>84843.04</v>
      </c>
      <c r="D1344" s="2">
        <v>2022</v>
      </c>
    </row>
    <row r="1345" spans="1:4" ht="14.4">
      <c r="A1345" s="1" t="s">
        <v>38</v>
      </c>
      <c r="B1345" s="1" t="s">
        <v>15</v>
      </c>
      <c r="C1345" s="2">
        <v>82513.73</v>
      </c>
      <c r="D1345" s="2">
        <v>2019</v>
      </c>
    </row>
    <row r="1346" spans="1:4" ht="14.4">
      <c r="A1346" s="1" t="s">
        <v>38</v>
      </c>
      <c r="B1346" s="1" t="s">
        <v>15</v>
      </c>
      <c r="C1346" s="2">
        <v>81222.11</v>
      </c>
      <c r="D1346" s="2">
        <v>2018</v>
      </c>
    </row>
    <row r="1347" spans="1:4" ht="14.4">
      <c r="A1347" s="1" t="s">
        <v>38</v>
      </c>
      <c r="B1347" s="1" t="s">
        <v>15</v>
      </c>
      <c r="C1347" s="2">
        <v>81221.98</v>
      </c>
      <c r="D1347" s="2">
        <v>2017</v>
      </c>
    </row>
    <row r="1348" spans="1:4" ht="14.4">
      <c r="A1348" s="1" t="s">
        <v>38</v>
      </c>
      <c r="B1348" s="1" t="s">
        <v>15</v>
      </c>
      <c r="C1348" s="2">
        <v>81063.06</v>
      </c>
      <c r="D1348" s="2">
        <v>2015</v>
      </c>
    </row>
    <row r="1349" spans="1:4" ht="14.4">
      <c r="A1349" s="1" t="s">
        <v>38</v>
      </c>
      <c r="B1349" s="1" t="s">
        <v>17</v>
      </c>
      <c r="C1349" s="2">
        <v>170.3416</v>
      </c>
      <c r="D1349" s="2">
        <v>2020</v>
      </c>
    </row>
    <row r="1350" spans="1:4" ht="14.4">
      <c r="A1350" s="1" t="s">
        <v>38</v>
      </c>
      <c r="B1350" s="1" t="s">
        <v>17</v>
      </c>
      <c r="C1350" s="2">
        <v>74.191500000000005</v>
      </c>
      <c r="D1350" s="2">
        <v>2017</v>
      </c>
    </row>
    <row r="1351" spans="1:4" ht="14.4">
      <c r="A1351" s="1" t="s">
        <v>38</v>
      </c>
      <c r="B1351" s="1" t="s">
        <v>17</v>
      </c>
      <c r="C1351" s="2">
        <v>52.217140000000001</v>
      </c>
      <c r="D1351" s="2">
        <v>2022</v>
      </c>
    </row>
    <row r="1352" spans="1:4" ht="14.4">
      <c r="A1352" s="1" t="s">
        <v>38</v>
      </c>
      <c r="B1352" s="1" t="s">
        <v>17</v>
      </c>
      <c r="C1352" s="2">
        <v>104.4212</v>
      </c>
      <c r="D1352" s="2">
        <v>2018</v>
      </c>
    </row>
    <row r="1353" spans="1:4" ht="14.4">
      <c r="A1353" s="1" t="s">
        <v>38</v>
      </c>
      <c r="B1353" s="1" t="s">
        <v>17</v>
      </c>
      <c r="C1353" s="2">
        <v>119.9892</v>
      </c>
      <c r="D1353" s="2">
        <v>2019</v>
      </c>
    </row>
    <row r="1354" spans="1:4" ht="14.4">
      <c r="A1354" s="1" t="s">
        <v>38</v>
      </c>
      <c r="B1354" s="1" t="s">
        <v>17</v>
      </c>
      <c r="C1354" s="2">
        <v>78.770579999999995</v>
      </c>
      <c r="D1354" s="2">
        <v>2021</v>
      </c>
    </row>
    <row r="1355" spans="1:4" ht="14.4">
      <c r="A1355" s="1" t="s">
        <v>38</v>
      </c>
      <c r="B1355" s="1" t="s">
        <v>17</v>
      </c>
      <c r="C1355" s="2">
        <v>38.471969999999999</v>
      </c>
      <c r="D1355" s="2">
        <v>2015</v>
      </c>
    </row>
    <row r="1356" spans="1:4" ht="14.4">
      <c r="A1356" s="1" t="s">
        <v>38</v>
      </c>
      <c r="B1356" s="1" t="s">
        <v>17</v>
      </c>
      <c r="C1356" s="2">
        <v>41.218249999999998</v>
      </c>
      <c r="D1356" s="2">
        <v>2016</v>
      </c>
    </row>
    <row r="1357" spans="1:4" ht="14.4">
      <c r="A1357" s="1" t="s">
        <v>38</v>
      </c>
      <c r="B1357" s="1" t="s">
        <v>18</v>
      </c>
      <c r="C1357" s="2">
        <v>16.47777</v>
      </c>
      <c r="D1357" s="2">
        <v>2019</v>
      </c>
    </row>
    <row r="1358" spans="1:4" ht="14.4">
      <c r="A1358" s="1" t="s">
        <v>38</v>
      </c>
      <c r="B1358" s="1" t="s">
        <v>18</v>
      </c>
      <c r="C1358" s="2">
        <v>21.96856</v>
      </c>
      <c r="D1358" s="2">
        <v>2021</v>
      </c>
    </row>
    <row r="1359" spans="1:4" ht="14.4">
      <c r="A1359" s="1" t="s">
        <v>38</v>
      </c>
      <c r="B1359" s="1" t="s">
        <v>18</v>
      </c>
      <c r="C1359" s="2">
        <v>11.89964</v>
      </c>
      <c r="D1359" s="2">
        <v>2017</v>
      </c>
    </row>
    <row r="1360" spans="1:4" ht="14.4">
      <c r="A1360" s="1" t="s">
        <v>38</v>
      </c>
      <c r="B1360" s="1" t="s">
        <v>18</v>
      </c>
      <c r="C1360" s="2">
        <v>22.888210000000001</v>
      </c>
      <c r="D1360" s="2">
        <v>2020</v>
      </c>
    </row>
    <row r="1361" spans="1:4" ht="14.4">
      <c r="A1361" s="1" t="s">
        <v>38</v>
      </c>
      <c r="B1361" s="1" t="s">
        <v>18</v>
      </c>
      <c r="C1361" s="2">
        <v>14.647169999999999</v>
      </c>
      <c r="D1361" s="2">
        <v>2018</v>
      </c>
    </row>
    <row r="1362" spans="1:4" ht="14.4">
      <c r="A1362" s="1" t="s">
        <v>38</v>
      </c>
      <c r="B1362" s="1" t="s">
        <v>18</v>
      </c>
      <c r="C1362" s="2">
        <v>13.733650000000001</v>
      </c>
      <c r="D1362" s="2">
        <v>2015</v>
      </c>
    </row>
    <row r="1363" spans="1:4" ht="14.4">
      <c r="A1363" s="1" t="s">
        <v>38</v>
      </c>
      <c r="B1363" s="1" t="s">
        <v>18</v>
      </c>
      <c r="C1363" s="2">
        <v>13.732010000000001</v>
      </c>
      <c r="D1363" s="2">
        <v>2016</v>
      </c>
    </row>
    <row r="1364" spans="1:4" ht="14.4">
      <c r="A1364" s="1" t="s">
        <v>38</v>
      </c>
      <c r="B1364" s="1" t="s">
        <v>18</v>
      </c>
      <c r="C1364" s="2">
        <v>23.79815</v>
      </c>
      <c r="D1364" s="2">
        <v>2022</v>
      </c>
    </row>
    <row r="1365" spans="1:4" ht="14.4">
      <c r="A1365" s="1" t="s">
        <v>38</v>
      </c>
      <c r="B1365" s="1" t="s">
        <v>20</v>
      </c>
      <c r="C1365" s="2">
        <v>109.82040000000001</v>
      </c>
      <c r="D1365" s="2">
        <v>2015</v>
      </c>
    </row>
    <row r="1366" spans="1:4" ht="14.4">
      <c r="A1366" s="1" t="s">
        <v>38</v>
      </c>
      <c r="B1366" s="1" t="s">
        <v>20</v>
      </c>
      <c r="C1366" s="2">
        <v>97.937070000000006</v>
      </c>
      <c r="D1366" s="2">
        <v>2019</v>
      </c>
    </row>
    <row r="1367" spans="1:4" ht="14.4">
      <c r="A1367" s="1" t="s">
        <v>38</v>
      </c>
      <c r="B1367" s="1" t="s">
        <v>20</v>
      </c>
      <c r="C1367" s="2">
        <v>141.86170000000001</v>
      </c>
      <c r="D1367" s="2">
        <v>2021</v>
      </c>
    </row>
    <row r="1368" spans="1:4" ht="14.4">
      <c r="A1368" s="1" t="s">
        <v>38</v>
      </c>
      <c r="B1368" s="1" t="s">
        <v>20</v>
      </c>
      <c r="C1368" s="2">
        <v>109.82510000000001</v>
      </c>
      <c r="D1368" s="2">
        <v>2020</v>
      </c>
    </row>
    <row r="1369" spans="1:4" ht="14.4">
      <c r="A1369" s="1" t="s">
        <v>38</v>
      </c>
      <c r="B1369" s="1" t="s">
        <v>20</v>
      </c>
      <c r="C1369" s="2">
        <v>122.645</v>
      </c>
      <c r="D1369" s="2">
        <v>2017</v>
      </c>
    </row>
    <row r="1370" spans="1:4" ht="14.4">
      <c r="A1370" s="1" t="s">
        <v>38</v>
      </c>
      <c r="B1370" s="1" t="s">
        <v>20</v>
      </c>
      <c r="C1370" s="2">
        <v>138.19839999999999</v>
      </c>
      <c r="D1370" s="2">
        <v>2022</v>
      </c>
    </row>
    <row r="1371" spans="1:4" ht="14.4">
      <c r="A1371" s="1" t="s">
        <v>38</v>
      </c>
      <c r="B1371" s="1" t="s">
        <v>20</v>
      </c>
      <c r="C1371" s="2">
        <v>93.354870000000005</v>
      </c>
      <c r="D1371" s="2">
        <v>2018</v>
      </c>
    </row>
    <row r="1372" spans="1:4" ht="14.4">
      <c r="A1372" s="1" t="s">
        <v>38</v>
      </c>
      <c r="B1372" s="1" t="s">
        <v>20</v>
      </c>
      <c r="C1372" s="2">
        <v>106.1632</v>
      </c>
      <c r="D1372" s="2">
        <v>2016</v>
      </c>
    </row>
    <row r="1373" spans="1:4" ht="14.4">
      <c r="A1373" s="1" t="s">
        <v>38</v>
      </c>
      <c r="B1373" s="1" t="s">
        <v>21</v>
      </c>
      <c r="C1373" s="2">
        <v>64.064539999999994</v>
      </c>
      <c r="D1373" s="2">
        <v>2017</v>
      </c>
    </row>
    <row r="1374" spans="1:4" ht="14.4">
      <c r="A1374" s="1" t="s">
        <v>38</v>
      </c>
      <c r="B1374" s="1" t="s">
        <v>21</v>
      </c>
      <c r="C1374" s="2">
        <v>59.497570000000003</v>
      </c>
      <c r="D1374" s="2">
        <v>2015</v>
      </c>
    </row>
    <row r="1375" spans="1:4" ht="14.4">
      <c r="A1375" s="1" t="s">
        <v>38</v>
      </c>
      <c r="B1375" s="1" t="s">
        <v>21</v>
      </c>
      <c r="C1375" s="2">
        <v>98.838909999999998</v>
      </c>
      <c r="D1375" s="2">
        <v>2019</v>
      </c>
    </row>
    <row r="1376" spans="1:4" ht="14.4">
      <c r="A1376" s="1" t="s">
        <v>38</v>
      </c>
      <c r="B1376" s="1" t="s">
        <v>21</v>
      </c>
      <c r="C1376" s="2">
        <v>77.78246</v>
      </c>
      <c r="D1376" s="2">
        <v>2020</v>
      </c>
    </row>
    <row r="1377" spans="1:4" ht="14.4">
      <c r="A1377" s="1" t="s">
        <v>38</v>
      </c>
      <c r="B1377" s="1" t="s">
        <v>21</v>
      </c>
      <c r="C1377" s="2">
        <v>49.417270000000002</v>
      </c>
      <c r="D1377" s="2">
        <v>2021</v>
      </c>
    </row>
    <row r="1378" spans="1:4" ht="14.4">
      <c r="A1378" s="1" t="s">
        <v>38</v>
      </c>
      <c r="B1378" s="1" t="s">
        <v>21</v>
      </c>
      <c r="C1378" s="2">
        <v>49.417009999999998</v>
      </c>
      <c r="D1378" s="2">
        <v>2022</v>
      </c>
    </row>
    <row r="1379" spans="1:4" ht="14.4">
      <c r="A1379" s="1" t="s">
        <v>38</v>
      </c>
      <c r="B1379" s="1" t="s">
        <v>21</v>
      </c>
      <c r="C1379" s="2">
        <v>54.915349999999997</v>
      </c>
      <c r="D1379" s="2">
        <v>2018</v>
      </c>
    </row>
    <row r="1380" spans="1:4" ht="14.4">
      <c r="A1380" s="1" t="s">
        <v>38</v>
      </c>
      <c r="B1380" s="1" t="s">
        <v>21</v>
      </c>
      <c r="C1380" s="2">
        <v>84.206580000000002</v>
      </c>
      <c r="D1380" s="2">
        <v>2016</v>
      </c>
    </row>
    <row r="1381" spans="1:4" ht="14.4">
      <c r="A1381" s="1" t="s">
        <v>38</v>
      </c>
      <c r="B1381" s="1" t="s">
        <v>22</v>
      </c>
      <c r="C1381" s="2">
        <v>118.0427</v>
      </c>
      <c r="D1381" s="2">
        <v>2016</v>
      </c>
    </row>
    <row r="1382" spans="1:4" ht="14.4">
      <c r="A1382" s="1" t="s">
        <v>38</v>
      </c>
      <c r="B1382" s="1" t="s">
        <v>22</v>
      </c>
      <c r="C1382" s="2">
        <v>133.61009999999999</v>
      </c>
      <c r="D1382" s="2">
        <v>2015</v>
      </c>
    </row>
    <row r="1383" spans="1:4" ht="14.4">
      <c r="A1383" s="1" t="s">
        <v>38</v>
      </c>
      <c r="B1383" s="1" t="s">
        <v>22</v>
      </c>
      <c r="C1383" s="2">
        <v>159.22989999999999</v>
      </c>
      <c r="D1383" s="2">
        <v>2018</v>
      </c>
    </row>
    <row r="1384" spans="1:4" ht="14.4">
      <c r="A1384" s="1" t="s">
        <v>38</v>
      </c>
      <c r="B1384" s="1" t="s">
        <v>22</v>
      </c>
      <c r="C1384" s="2">
        <v>189.43209999999999</v>
      </c>
      <c r="D1384" s="2">
        <v>2020</v>
      </c>
    </row>
    <row r="1385" spans="1:4" ht="14.4">
      <c r="A1385" s="1" t="s">
        <v>38</v>
      </c>
      <c r="B1385" s="1" t="s">
        <v>22</v>
      </c>
      <c r="C1385" s="2">
        <v>161.97110000000001</v>
      </c>
      <c r="D1385" s="2">
        <v>2022</v>
      </c>
    </row>
    <row r="1386" spans="1:4" ht="14.4">
      <c r="A1386" s="1" t="s">
        <v>38</v>
      </c>
      <c r="B1386" s="1" t="s">
        <v>22</v>
      </c>
      <c r="C1386" s="2">
        <v>159.22540000000001</v>
      </c>
      <c r="D1386" s="2">
        <v>2017</v>
      </c>
    </row>
    <row r="1387" spans="1:4" ht="14.4">
      <c r="A1387" s="1" t="s">
        <v>38</v>
      </c>
      <c r="B1387" s="1" t="s">
        <v>22</v>
      </c>
      <c r="C1387" s="2">
        <v>160.13669999999999</v>
      </c>
      <c r="D1387" s="2">
        <v>2021</v>
      </c>
    </row>
    <row r="1388" spans="1:4" ht="14.4">
      <c r="A1388" s="1" t="s">
        <v>38</v>
      </c>
      <c r="B1388" s="1" t="s">
        <v>22</v>
      </c>
      <c r="C1388" s="2">
        <v>175.7022</v>
      </c>
      <c r="D1388" s="2">
        <v>2019</v>
      </c>
    </row>
    <row r="1389" spans="1:4" ht="14.4">
      <c r="A1389" s="1" t="s">
        <v>38</v>
      </c>
      <c r="B1389" s="1" t="s">
        <v>23</v>
      </c>
      <c r="C1389" s="2">
        <v>40010.620000000003</v>
      </c>
      <c r="D1389" s="2">
        <v>2016</v>
      </c>
    </row>
    <row r="1390" spans="1:4" ht="14.4">
      <c r="A1390" s="1" t="s">
        <v>38</v>
      </c>
      <c r="B1390" s="1" t="s">
        <v>23</v>
      </c>
      <c r="C1390" s="2">
        <v>44577.14</v>
      </c>
      <c r="D1390" s="2">
        <v>2022</v>
      </c>
    </row>
    <row r="1391" spans="1:4" ht="14.4">
      <c r="A1391" s="1" t="s">
        <v>38</v>
      </c>
      <c r="B1391" s="1" t="s">
        <v>23</v>
      </c>
      <c r="C1391" s="2">
        <v>40318.47</v>
      </c>
      <c r="D1391" s="2">
        <v>2017</v>
      </c>
    </row>
    <row r="1392" spans="1:4" ht="14.4">
      <c r="A1392" s="1" t="s">
        <v>38</v>
      </c>
      <c r="B1392" s="1" t="s">
        <v>23</v>
      </c>
      <c r="C1392" s="2">
        <v>41529.440000000002</v>
      </c>
      <c r="D1392" s="2">
        <v>2019</v>
      </c>
    </row>
    <row r="1393" spans="1:4" ht="14.4">
      <c r="A1393" s="1" t="s">
        <v>38</v>
      </c>
      <c r="B1393" s="1" t="s">
        <v>23</v>
      </c>
      <c r="C1393" s="2">
        <v>42791.58</v>
      </c>
      <c r="D1393" s="2">
        <v>2020</v>
      </c>
    </row>
    <row r="1394" spans="1:4" ht="14.4">
      <c r="A1394" s="1" t="s">
        <v>38</v>
      </c>
      <c r="B1394" s="1" t="s">
        <v>23</v>
      </c>
      <c r="C1394" s="2">
        <v>44465.67</v>
      </c>
      <c r="D1394" s="2">
        <v>2021</v>
      </c>
    </row>
    <row r="1395" spans="1:4" ht="14.4">
      <c r="A1395" s="1" t="s">
        <v>38</v>
      </c>
      <c r="B1395" s="1" t="s">
        <v>23</v>
      </c>
      <c r="C1395" s="2">
        <v>41537.74</v>
      </c>
      <c r="D1395" s="2">
        <v>2018</v>
      </c>
    </row>
    <row r="1396" spans="1:4" ht="14.4">
      <c r="A1396" s="1" t="s">
        <v>38</v>
      </c>
      <c r="B1396" s="1" t="s">
        <v>23</v>
      </c>
      <c r="C1396" s="2">
        <v>39300.89</v>
      </c>
      <c r="D1396" s="2">
        <v>2015</v>
      </c>
    </row>
    <row r="1397" spans="1:4" ht="14.4">
      <c r="A1397" s="1" t="s">
        <v>38</v>
      </c>
      <c r="B1397" s="1" t="s">
        <v>24</v>
      </c>
      <c r="C1397" s="2">
        <v>3687.44</v>
      </c>
      <c r="D1397" s="2">
        <v>2019</v>
      </c>
    </row>
    <row r="1398" spans="1:4" ht="14.4">
      <c r="A1398" s="1" t="s">
        <v>38</v>
      </c>
      <c r="B1398" s="1" t="s">
        <v>24</v>
      </c>
      <c r="C1398" s="2">
        <v>3953.759</v>
      </c>
      <c r="D1398" s="2">
        <v>2020</v>
      </c>
    </row>
    <row r="1399" spans="1:4" ht="14.4">
      <c r="A1399" s="1" t="s">
        <v>38</v>
      </c>
      <c r="B1399" s="1" t="s">
        <v>24</v>
      </c>
      <c r="C1399" s="2">
        <v>2539.3049999999998</v>
      </c>
      <c r="D1399" s="2">
        <v>2015</v>
      </c>
    </row>
    <row r="1400" spans="1:4" ht="14.4">
      <c r="A1400" s="1" t="s">
        <v>38</v>
      </c>
      <c r="B1400" s="1" t="s">
        <v>24</v>
      </c>
      <c r="C1400" s="2">
        <v>3120.125</v>
      </c>
      <c r="D1400" s="2">
        <v>2017</v>
      </c>
    </row>
    <row r="1401" spans="1:4" ht="14.4">
      <c r="A1401" s="1" t="s">
        <v>38</v>
      </c>
      <c r="B1401" s="1" t="s">
        <v>24</v>
      </c>
      <c r="C1401" s="2">
        <v>4526.701</v>
      </c>
      <c r="D1401" s="2">
        <v>2022</v>
      </c>
    </row>
    <row r="1402" spans="1:4" ht="14.4">
      <c r="A1402" s="1" t="s">
        <v>38</v>
      </c>
      <c r="B1402" s="1" t="s">
        <v>24</v>
      </c>
      <c r="C1402" s="2">
        <v>3325.9470000000001</v>
      </c>
      <c r="D1402" s="2">
        <v>2018</v>
      </c>
    </row>
    <row r="1403" spans="1:4" ht="14.4">
      <c r="A1403" s="1" t="s">
        <v>38</v>
      </c>
      <c r="B1403" s="1" t="s">
        <v>24</v>
      </c>
      <c r="C1403" s="2">
        <v>4329.0280000000002</v>
      </c>
      <c r="D1403" s="2">
        <v>2021</v>
      </c>
    </row>
    <row r="1404" spans="1:4" ht="14.4">
      <c r="A1404" s="1" t="s">
        <v>38</v>
      </c>
      <c r="B1404" s="1" t="s">
        <v>24</v>
      </c>
      <c r="C1404" s="2">
        <v>2685.5129999999999</v>
      </c>
      <c r="D1404" s="2">
        <v>2016</v>
      </c>
    </row>
    <row r="1405" spans="1:4" ht="14.4">
      <c r="A1405" s="1" t="s">
        <v>38</v>
      </c>
      <c r="B1405" s="1" t="s">
        <v>25</v>
      </c>
      <c r="C1405" s="2">
        <v>137.31360000000001</v>
      </c>
      <c r="D1405" s="2">
        <v>2020</v>
      </c>
    </row>
    <row r="1406" spans="1:4" ht="14.4">
      <c r="A1406" s="1" t="s">
        <v>38</v>
      </c>
      <c r="B1406" s="1" t="s">
        <v>25</v>
      </c>
      <c r="C1406" s="2">
        <v>63.166449999999998</v>
      </c>
      <c r="D1406" s="2">
        <v>2017</v>
      </c>
    </row>
    <row r="1407" spans="1:4" ht="14.4">
      <c r="A1407" s="1" t="s">
        <v>38</v>
      </c>
      <c r="B1407" s="1" t="s">
        <v>25</v>
      </c>
      <c r="C1407" s="2">
        <v>62.248139999999999</v>
      </c>
      <c r="D1407" s="2">
        <v>2015</v>
      </c>
    </row>
    <row r="1408" spans="1:4" ht="14.4">
      <c r="A1408" s="1" t="s">
        <v>38</v>
      </c>
      <c r="B1408" s="1" t="s">
        <v>25</v>
      </c>
      <c r="C1408" s="2">
        <v>87.865729999999999</v>
      </c>
      <c r="D1408" s="2">
        <v>2019</v>
      </c>
    </row>
    <row r="1409" spans="1:4" ht="14.4">
      <c r="A1409" s="1" t="s">
        <v>38</v>
      </c>
      <c r="B1409" s="1" t="s">
        <v>25</v>
      </c>
      <c r="C1409" s="2">
        <v>55.834710000000001</v>
      </c>
      <c r="D1409" s="2">
        <v>2016</v>
      </c>
    </row>
    <row r="1410" spans="1:4" ht="14.4">
      <c r="A1410" s="1" t="s">
        <v>38</v>
      </c>
      <c r="B1410" s="1" t="s">
        <v>25</v>
      </c>
      <c r="C1410" s="2">
        <v>107.09529999999999</v>
      </c>
      <c r="D1410" s="2">
        <v>2022</v>
      </c>
    </row>
    <row r="1411" spans="1:4" ht="14.4">
      <c r="A1411" s="1" t="s">
        <v>38</v>
      </c>
      <c r="B1411" s="1" t="s">
        <v>25</v>
      </c>
      <c r="C1411" s="2">
        <v>132.70519999999999</v>
      </c>
      <c r="D1411" s="2">
        <v>2021</v>
      </c>
    </row>
    <row r="1412" spans="1:4" ht="14.4">
      <c r="A1412" s="1" t="s">
        <v>38</v>
      </c>
      <c r="B1412" s="1" t="s">
        <v>25</v>
      </c>
      <c r="C1412" s="2">
        <v>63.161079999999998</v>
      </c>
      <c r="D1412" s="2">
        <v>2018</v>
      </c>
    </row>
    <row r="1413" spans="1:4" ht="14.4">
      <c r="A1413" s="1" t="s">
        <v>38</v>
      </c>
      <c r="B1413" s="1" t="s">
        <v>27</v>
      </c>
      <c r="C1413" s="2">
        <v>1.8308709999999999</v>
      </c>
      <c r="D1413" s="2">
        <v>2021</v>
      </c>
    </row>
    <row r="1414" spans="1:4" ht="14.4">
      <c r="A1414" s="1" t="s">
        <v>38</v>
      </c>
      <c r="B1414" s="1" t="s">
        <v>27</v>
      </c>
      <c r="C1414" s="2">
        <v>2.7471990000000002</v>
      </c>
      <c r="D1414" s="2">
        <v>2020</v>
      </c>
    </row>
    <row r="1415" spans="1:4" ht="14.4">
      <c r="A1415" s="1" t="s">
        <v>38</v>
      </c>
      <c r="B1415" s="1" t="s">
        <v>27</v>
      </c>
      <c r="C1415" s="2">
        <v>0.91609099999999999</v>
      </c>
      <c r="D1415" s="2">
        <v>2015</v>
      </c>
    </row>
    <row r="1416" spans="1:4" ht="14.4">
      <c r="A1416" s="1" t="s">
        <v>38</v>
      </c>
      <c r="B1416" s="1" t="s">
        <v>27</v>
      </c>
      <c r="C1416" s="2">
        <v>1.8308869999999999</v>
      </c>
      <c r="D1416" s="2">
        <v>2022</v>
      </c>
    </row>
    <row r="1417" spans="1:4" ht="14.4">
      <c r="A1417" s="1" t="s">
        <v>38</v>
      </c>
      <c r="B1417" s="1" t="s">
        <v>27</v>
      </c>
      <c r="C1417" s="2">
        <v>0.91609099999999999</v>
      </c>
      <c r="D1417" s="2">
        <v>2016</v>
      </c>
    </row>
    <row r="1418" spans="1:4" ht="14.4">
      <c r="A1418" s="1" t="s">
        <v>38</v>
      </c>
      <c r="B1418" s="1" t="s">
        <v>28</v>
      </c>
      <c r="C1418" s="2">
        <v>13.729240000000001</v>
      </c>
      <c r="D1418" s="2">
        <v>2018</v>
      </c>
    </row>
    <row r="1419" spans="1:4" ht="14.4">
      <c r="A1419" s="1" t="s">
        <v>38</v>
      </c>
      <c r="B1419" s="1" t="s">
        <v>28</v>
      </c>
      <c r="C1419" s="2">
        <v>10.985799999999999</v>
      </c>
      <c r="D1419" s="2">
        <v>2019</v>
      </c>
    </row>
    <row r="1420" spans="1:4" ht="14.4">
      <c r="A1420" s="1" t="s">
        <v>38</v>
      </c>
      <c r="B1420" s="1" t="s">
        <v>28</v>
      </c>
      <c r="C1420" s="2">
        <v>1.8300730000000001</v>
      </c>
      <c r="D1420" s="2">
        <v>2016</v>
      </c>
    </row>
    <row r="1421" spans="1:4" ht="14.4">
      <c r="A1421" s="1" t="s">
        <v>38</v>
      </c>
      <c r="B1421" s="1" t="s">
        <v>28</v>
      </c>
      <c r="C1421" s="2">
        <v>1.832066</v>
      </c>
      <c r="D1421" s="2">
        <v>2020</v>
      </c>
    </row>
    <row r="1422" spans="1:4" ht="14.4">
      <c r="A1422" s="1" t="s">
        <v>38</v>
      </c>
      <c r="B1422" s="1" t="s">
        <v>28</v>
      </c>
      <c r="C1422" s="2">
        <v>0.91497499999999998</v>
      </c>
      <c r="D1422" s="2">
        <v>2015</v>
      </c>
    </row>
    <row r="1423" spans="1:4" ht="14.4">
      <c r="A1423" s="1" t="s">
        <v>38</v>
      </c>
      <c r="B1423" s="1" t="s">
        <v>29</v>
      </c>
      <c r="C1423" s="2">
        <v>211.58269999999999</v>
      </c>
      <c r="D1423" s="2">
        <v>2016</v>
      </c>
    </row>
    <row r="1424" spans="1:4" ht="14.4">
      <c r="A1424" s="1" t="s">
        <v>38</v>
      </c>
      <c r="B1424" s="1" t="s">
        <v>29</v>
      </c>
      <c r="C1424" s="2">
        <v>312.30869999999999</v>
      </c>
      <c r="D1424" s="2">
        <v>2021</v>
      </c>
    </row>
    <row r="1425" spans="1:4" ht="14.4">
      <c r="A1425" s="1" t="s">
        <v>38</v>
      </c>
      <c r="B1425" s="1" t="s">
        <v>29</v>
      </c>
      <c r="C1425" s="2">
        <v>331.54020000000003</v>
      </c>
      <c r="D1425" s="2">
        <v>2022</v>
      </c>
    </row>
    <row r="1426" spans="1:4" ht="14.4">
      <c r="A1426" s="1" t="s">
        <v>38</v>
      </c>
      <c r="B1426" s="1" t="s">
        <v>29</v>
      </c>
      <c r="C1426" s="2">
        <v>133.72239999999999</v>
      </c>
      <c r="D1426" s="2">
        <v>2015</v>
      </c>
    </row>
    <row r="1427" spans="1:4" ht="14.4">
      <c r="A1427" s="1" t="s">
        <v>38</v>
      </c>
      <c r="B1427" s="1" t="s">
        <v>29</v>
      </c>
      <c r="C1427" s="2">
        <v>141.96010000000001</v>
      </c>
      <c r="D1427" s="2">
        <v>2018</v>
      </c>
    </row>
    <row r="1428" spans="1:4" ht="14.4">
      <c r="A1428" s="1" t="s">
        <v>38</v>
      </c>
      <c r="B1428" s="1" t="s">
        <v>29</v>
      </c>
      <c r="C1428" s="2">
        <v>191.41640000000001</v>
      </c>
      <c r="D1428" s="2">
        <v>2019</v>
      </c>
    </row>
    <row r="1429" spans="1:4" ht="14.4">
      <c r="A1429" s="1" t="s">
        <v>38</v>
      </c>
      <c r="B1429" s="1" t="s">
        <v>29</v>
      </c>
      <c r="C1429" s="2">
        <v>210.65549999999999</v>
      </c>
      <c r="D1429" s="2">
        <v>2017</v>
      </c>
    </row>
    <row r="1430" spans="1:4" ht="14.4">
      <c r="A1430" s="1" t="s">
        <v>38</v>
      </c>
      <c r="B1430" s="1" t="s">
        <v>29</v>
      </c>
      <c r="C1430" s="2">
        <v>273.84230000000002</v>
      </c>
      <c r="D1430" s="2">
        <v>2020</v>
      </c>
    </row>
    <row r="1431" spans="1:4" ht="14.4">
      <c r="A1431" s="1" t="s">
        <v>39</v>
      </c>
      <c r="B1431" s="1" t="s">
        <v>5</v>
      </c>
      <c r="C1431" s="2">
        <v>753.20479999999998</v>
      </c>
      <c r="D1431" s="2">
        <v>2017</v>
      </c>
    </row>
    <row r="1432" spans="1:4" ht="14.4">
      <c r="A1432" s="1" t="s">
        <v>39</v>
      </c>
      <c r="B1432" s="1" t="s">
        <v>5</v>
      </c>
      <c r="C1432" s="2">
        <v>668.29269999999997</v>
      </c>
      <c r="D1432" s="2">
        <v>2019</v>
      </c>
    </row>
    <row r="1433" spans="1:4" ht="14.4">
      <c r="A1433" s="1" t="s">
        <v>39</v>
      </c>
      <c r="B1433" s="1" t="s">
        <v>5</v>
      </c>
      <c r="C1433" s="2">
        <v>325.7022</v>
      </c>
      <c r="D1433" s="2">
        <v>2021</v>
      </c>
    </row>
    <row r="1434" spans="1:4" ht="14.4">
      <c r="A1434" s="1" t="s">
        <v>39</v>
      </c>
      <c r="B1434" s="1" t="s">
        <v>5</v>
      </c>
      <c r="C1434" s="2">
        <v>433.95909999999998</v>
      </c>
      <c r="D1434" s="2">
        <v>2022</v>
      </c>
    </row>
    <row r="1435" spans="1:4" ht="14.4">
      <c r="A1435" s="1" t="s">
        <v>39</v>
      </c>
      <c r="B1435" s="1" t="s">
        <v>5</v>
      </c>
      <c r="C1435" s="2">
        <v>807.2287</v>
      </c>
      <c r="D1435" s="2">
        <v>2018</v>
      </c>
    </row>
    <row r="1436" spans="1:4" ht="14.4">
      <c r="A1436" s="1" t="s">
        <v>39</v>
      </c>
      <c r="B1436" s="1" t="s">
        <v>5</v>
      </c>
      <c r="C1436" s="2">
        <v>889.15260000000001</v>
      </c>
      <c r="D1436" s="2">
        <v>2016</v>
      </c>
    </row>
    <row r="1437" spans="1:4" ht="14.4">
      <c r="A1437" s="1" t="s">
        <v>39</v>
      </c>
      <c r="B1437" s="1" t="s">
        <v>5</v>
      </c>
      <c r="C1437" s="2">
        <v>688.99390000000005</v>
      </c>
      <c r="D1437" s="2">
        <v>2015</v>
      </c>
    </row>
    <row r="1438" spans="1:4" ht="14.4">
      <c r="A1438" s="1" t="s">
        <v>39</v>
      </c>
      <c r="B1438" s="1" t="s">
        <v>5</v>
      </c>
      <c r="C1438" s="2">
        <v>538.40530000000001</v>
      </c>
      <c r="D1438" s="2">
        <v>2020</v>
      </c>
    </row>
    <row r="1439" spans="1:4" ht="14.4">
      <c r="A1439" s="1" t="s">
        <v>39</v>
      </c>
      <c r="B1439" s="1" t="s">
        <v>6</v>
      </c>
      <c r="C1439" s="2">
        <v>16843.54</v>
      </c>
      <c r="D1439" s="2">
        <v>2022</v>
      </c>
    </row>
    <row r="1440" spans="1:4" ht="14.4">
      <c r="A1440" s="1" t="s">
        <v>39</v>
      </c>
      <c r="B1440" s="1" t="s">
        <v>6</v>
      </c>
      <c r="C1440" s="2">
        <v>16519.580000000002</v>
      </c>
      <c r="D1440" s="2">
        <v>2017</v>
      </c>
    </row>
    <row r="1441" spans="1:4" ht="14.4">
      <c r="A1441" s="1" t="s">
        <v>39</v>
      </c>
      <c r="B1441" s="1" t="s">
        <v>6</v>
      </c>
      <c r="C1441" s="2">
        <v>15865.41</v>
      </c>
      <c r="D1441" s="2">
        <v>2018</v>
      </c>
    </row>
    <row r="1442" spans="1:4" ht="14.4">
      <c r="A1442" s="1" t="s">
        <v>39</v>
      </c>
      <c r="B1442" s="1" t="s">
        <v>6</v>
      </c>
      <c r="C1442" s="2">
        <v>16530.849999999999</v>
      </c>
      <c r="D1442" s="2">
        <v>2015</v>
      </c>
    </row>
    <row r="1443" spans="1:4" ht="14.4">
      <c r="A1443" s="1" t="s">
        <v>39</v>
      </c>
      <c r="B1443" s="1" t="s">
        <v>6</v>
      </c>
      <c r="C1443" s="2">
        <v>16682.830000000002</v>
      </c>
      <c r="D1443" s="2">
        <v>2021</v>
      </c>
    </row>
    <row r="1444" spans="1:4" ht="14.4">
      <c r="A1444" s="1" t="s">
        <v>39</v>
      </c>
      <c r="B1444" s="1" t="s">
        <v>6</v>
      </c>
      <c r="C1444" s="2">
        <v>17190.13</v>
      </c>
      <c r="D1444" s="2">
        <v>2016</v>
      </c>
    </row>
    <row r="1445" spans="1:4" ht="14.4">
      <c r="A1445" s="1" t="s">
        <v>39</v>
      </c>
      <c r="B1445" s="1" t="s">
        <v>6</v>
      </c>
      <c r="C1445" s="2">
        <v>15658.03</v>
      </c>
      <c r="D1445" s="2">
        <v>2019</v>
      </c>
    </row>
    <row r="1446" spans="1:4" ht="14.4">
      <c r="A1446" s="1" t="s">
        <v>39</v>
      </c>
      <c r="B1446" s="1" t="s">
        <v>6</v>
      </c>
      <c r="C1446" s="2">
        <v>15720.25</v>
      </c>
      <c r="D1446" s="2">
        <v>2020</v>
      </c>
    </row>
    <row r="1447" spans="1:4" ht="14.4">
      <c r="A1447" s="1" t="s">
        <v>39</v>
      </c>
      <c r="B1447" s="1" t="s">
        <v>7</v>
      </c>
      <c r="C1447" s="2">
        <v>0.92930299999999999</v>
      </c>
      <c r="D1447" s="2">
        <v>2019</v>
      </c>
    </row>
    <row r="1448" spans="1:4" ht="14.4">
      <c r="A1448" s="1" t="s">
        <v>39</v>
      </c>
      <c r="B1448" s="1" t="s">
        <v>7</v>
      </c>
      <c r="C1448" s="2">
        <v>0.92930299999999999</v>
      </c>
      <c r="D1448" s="2">
        <v>2020</v>
      </c>
    </row>
    <row r="1449" spans="1:4" ht="14.4">
      <c r="A1449" s="1" t="s">
        <v>39</v>
      </c>
      <c r="B1449" s="1" t="s">
        <v>7</v>
      </c>
      <c r="C1449" s="2">
        <v>0.92930299999999999</v>
      </c>
      <c r="D1449" s="2">
        <v>2018</v>
      </c>
    </row>
    <row r="1450" spans="1:4" ht="14.4">
      <c r="A1450" s="1" t="s">
        <v>39</v>
      </c>
      <c r="B1450" s="1" t="s">
        <v>9</v>
      </c>
      <c r="C1450" s="2">
        <v>58.468510000000002</v>
      </c>
      <c r="D1450" s="2">
        <v>2021</v>
      </c>
    </row>
    <row r="1451" spans="1:4" ht="14.4">
      <c r="A1451" s="1" t="s">
        <v>39</v>
      </c>
      <c r="B1451" s="1" t="s">
        <v>9</v>
      </c>
      <c r="C1451" s="2">
        <v>10.215619999999999</v>
      </c>
      <c r="D1451" s="2">
        <v>2019</v>
      </c>
    </row>
    <row r="1452" spans="1:4" ht="14.4">
      <c r="A1452" s="1" t="s">
        <v>39</v>
      </c>
      <c r="B1452" s="1" t="s">
        <v>9</v>
      </c>
      <c r="C1452" s="2">
        <v>18.572659999999999</v>
      </c>
      <c r="D1452" s="2">
        <v>2017</v>
      </c>
    </row>
    <row r="1453" spans="1:4" ht="14.4">
      <c r="A1453" s="1" t="s">
        <v>39</v>
      </c>
      <c r="B1453" s="1" t="s">
        <v>9</v>
      </c>
      <c r="C1453" s="2">
        <v>38.092700000000001</v>
      </c>
      <c r="D1453" s="2">
        <v>2016</v>
      </c>
    </row>
    <row r="1454" spans="1:4" ht="14.4">
      <c r="A1454" s="1" t="s">
        <v>39</v>
      </c>
      <c r="B1454" s="1" t="s">
        <v>9</v>
      </c>
      <c r="C1454" s="2">
        <v>21.34937</v>
      </c>
      <c r="D1454" s="2">
        <v>2018</v>
      </c>
    </row>
    <row r="1455" spans="1:4" ht="14.4">
      <c r="A1455" s="1" t="s">
        <v>39</v>
      </c>
      <c r="B1455" s="1" t="s">
        <v>9</v>
      </c>
      <c r="C1455" s="2">
        <v>32.479190000000003</v>
      </c>
      <c r="D1455" s="2">
        <v>2020</v>
      </c>
    </row>
    <row r="1456" spans="1:4" ht="14.4">
      <c r="A1456" s="1" t="s">
        <v>39</v>
      </c>
      <c r="B1456" s="1" t="s">
        <v>9</v>
      </c>
      <c r="C1456" s="2">
        <v>36.249189999999999</v>
      </c>
      <c r="D1456" s="2">
        <v>2015</v>
      </c>
    </row>
    <row r="1457" spans="1:4" ht="14.4">
      <c r="A1457" s="1" t="s">
        <v>39</v>
      </c>
      <c r="B1457" s="1" t="s">
        <v>9</v>
      </c>
      <c r="C1457" s="2">
        <v>40.836150000000004</v>
      </c>
      <c r="D1457" s="2">
        <v>2022</v>
      </c>
    </row>
    <row r="1458" spans="1:4" ht="14.4">
      <c r="A1458" s="1" t="s">
        <v>39</v>
      </c>
      <c r="B1458" s="1" t="s">
        <v>10</v>
      </c>
      <c r="C1458" s="2">
        <v>1483.904</v>
      </c>
      <c r="D1458" s="2">
        <v>2019</v>
      </c>
    </row>
    <row r="1459" spans="1:4" ht="14.4">
      <c r="A1459" s="1" t="s">
        <v>39</v>
      </c>
      <c r="B1459" s="1" t="s">
        <v>10</v>
      </c>
      <c r="C1459" s="2">
        <v>2024.4780000000001</v>
      </c>
      <c r="D1459" s="2">
        <v>2015</v>
      </c>
    </row>
    <row r="1460" spans="1:4" ht="14.4">
      <c r="A1460" s="1" t="s">
        <v>39</v>
      </c>
      <c r="B1460" s="1" t="s">
        <v>10</v>
      </c>
      <c r="C1460" s="2">
        <v>2110.7739999999999</v>
      </c>
      <c r="D1460" s="2">
        <v>2016</v>
      </c>
    </row>
    <row r="1461" spans="1:4" ht="14.4">
      <c r="A1461" s="1" t="s">
        <v>39</v>
      </c>
      <c r="B1461" s="1" t="s">
        <v>10</v>
      </c>
      <c r="C1461" s="2">
        <v>1234.088</v>
      </c>
      <c r="D1461" s="2">
        <v>2021</v>
      </c>
    </row>
    <row r="1462" spans="1:4" ht="14.4">
      <c r="A1462" s="1" t="s">
        <v>39</v>
      </c>
      <c r="B1462" s="1" t="s">
        <v>10</v>
      </c>
      <c r="C1462" s="2">
        <v>1842.4780000000001</v>
      </c>
      <c r="D1462" s="2">
        <v>2018</v>
      </c>
    </row>
    <row r="1463" spans="1:4" ht="14.4">
      <c r="A1463" s="1" t="s">
        <v>39</v>
      </c>
      <c r="B1463" s="1" t="s">
        <v>10</v>
      </c>
      <c r="C1463" s="2">
        <v>1265.55</v>
      </c>
      <c r="D1463" s="2">
        <v>2022</v>
      </c>
    </row>
    <row r="1464" spans="1:4" ht="14.4">
      <c r="A1464" s="1" t="s">
        <v>39</v>
      </c>
      <c r="B1464" s="1" t="s">
        <v>10</v>
      </c>
      <c r="C1464" s="2">
        <v>2028.2159999999999</v>
      </c>
      <c r="D1464" s="2">
        <v>2017</v>
      </c>
    </row>
    <row r="1465" spans="1:4" ht="14.4">
      <c r="A1465" s="1" t="s">
        <v>39</v>
      </c>
      <c r="B1465" s="1" t="s">
        <v>10</v>
      </c>
      <c r="C1465" s="2">
        <v>1333.415</v>
      </c>
      <c r="D1465" s="2">
        <v>2020</v>
      </c>
    </row>
    <row r="1466" spans="1:4" ht="14.4">
      <c r="A1466" s="1" t="s">
        <v>39</v>
      </c>
      <c r="B1466" s="1" t="s">
        <v>40</v>
      </c>
      <c r="C1466" s="2">
        <v>106.58150000000001</v>
      </c>
      <c r="D1466" s="2">
        <v>2015</v>
      </c>
    </row>
    <row r="1467" spans="1:4" ht="14.4">
      <c r="A1467" s="1" t="s">
        <v>39</v>
      </c>
      <c r="B1467" s="1" t="s">
        <v>40</v>
      </c>
      <c r="C1467" s="2">
        <v>115.8409</v>
      </c>
      <c r="D1467" s="2">
        <v>2017</v>
      </c>
    </row>
    <row r="1468" spans="1:4" ht="14.4">
      <c r="A1468" s="1" t="s">
        <v>39</v>
      </c>
      <c r="B1468" s="1" t="s">
        <v>40</v>
      </c>
      <c r="C1468" s="2">
        <v>114.91370000000001</v>
      </c>
      <c r="D1468" s="2">
        <v>2016</v>
      </c>
    </row>
    <row r="1469" spans="1:4" ht="14.4">
      <c r="A1469" s="1" t="s">
        <v>39</v>
      </c>
      <c r="B1469" s="1" t="s">
        <v>40</v>
      </c>
      <c r="C1469" s="2">
        <v>110.2831</v>
      </c>
      <c r="D1469" s="2">
        <v>2018</v>
      </c>
    </row>
    <row r="1470" spans="1:4" ht="14.4">
      <c r="A1470" s="1" t="s">
        <v>39</v>
      </c>
      <c r="B1470" s="1" t="s">
        <v>40</v>
      </c>
      <c r="C1470" s="2">
        <v>102.872</v>
      </c>
      <c r="D1470" s="2">
        <v>2020</v>
      </c>
    </row>
    <row r="1471" spans="1:4" ht="14.4">
      <c r="A1471" s="1" t="s">
        <v>39</v>
      </c>
      <c r="B1471" s="1" t="s">
        <v>40</v>
      </c>
      <c r="C1471" s="2">
        <v>103.79649999999999</v>
      </c>
      <c r="D1471" s="2">
        <v>2019</v>
      </c>
    </row>
    <row r="1472" spans="1:4" ht="14.4">
      <c r="A1472" s="1" t="s">
        <v>39</v>
      </c>
      <c r="B1472" s="1" t="s">
        <v>40</v>
      </c>
      <c r="C1472" s="2">
        <v>109.36060000000001</v>
      </c>
      <c r="D1472" s="2">
        <v>2022</v>
      </c>
    </row>
    <row r="1473" spans="1:4" ht="14.4">
      <c r="A1473" s="1" t="s">
        <v>39</v>
      </c>
      <c r="B1473" s="1" t="s">
        <v>40</v>
      </c>
      <c r="C1473" s="2">
        <v>105.6435</v>
      </c>
      <c r="D1473" s="2">
        <v>2021</v>
      </c>
    </row>
    <row r="1474" spans="1:4" ht="14.4">
      <c r="A1474" s="1" t="s">
        <v>39</v>
      </c>
      <c r="B1474" s="1" t="s">
        <v>11</v>
      </c>
      <c r="C1474" s="2">
        <v>23295.31</v>
      </c>
      <c r="D1474" s="2">
        <v>2019</v>
      </c>
    </row>
    <row r="1475" spans="1:4" ht="14.4">
      <c r="A1475" s="1" t="s">
        <v>39</v>
      </c>
      <c r="B1475" s="1" t="s">
        <v>11</v>
      </c>
      <c r="C1475" s="2">
        <v>22607.89</v>
      </c>
      <c r="D1475" s="2">
        <v>2018</v>
      </c>
    </row>
    <row r="1476" spans="1:4" ht="14.4">
      <c r="A1476" s="1" t="s">
        <v>39</v>
      </c>
      <c r="B1476" s="1" t="s">
        <v>11</v>
      </c>
      <c r="C1476" s="2">
        <v>21909.18</v>
      </c>
      <c r="D1476" s="2">
        <v>2015</v>
      </c>
    </row>
    <row r="1477" spans="1:4" ht="14.4">
      <c r="A1477" s="1" t="s">
        <v>39</v>
      </c>
      <c r="B1477" s="1" t="s">
        <v>11</v>
      </c>
      <c r="C1477" s="2">
        <v>21527.42</v>
      </c>
      <c r="D1477" s="2">
        <v>2017</v>
      </c>
    </row>
    <row r="1478" spans="1:4" ht="14.4">
      <c r="A1478" s="1" t="s">
        <v>39</v>
      </c>
      <c r="B1478" s="1" t="s">
        <v>11</v>
      </c>
      <c r="C1478" s="2">
        <v>21702.2</v>
      </c>
      <c r="D1478" s="2">
        <v>2016</v>
      </c>
    </row>
    <row r="1479" spans="1:4" ht="14.4">
      <c r="A1479" s="1" t="s">
        <v>39</v>
      </c>
      <c r="B1479" s="1" t="s">
        <v>11</v>
      </c>
      <c r="C1479" s="2">
        <v>23659.52</v>
      </c>
      <c r="D1479" s="2">
        <v>2020</v>
      </c>
    </row>
    <row r="1480" spans="1:4" ht="14.4">
      <c r="A1480" s="1" t="s">
        <v>39</v>
      </c>
      <c r="B1480" s="1" t="s">
        <v>11</v>
      </c>
      <c r="C1480" s="2">
        <v>19809.48</v>
      </c>
      <c r="D1480" s="2">
        <v>2022</v>
      </c>
    </row>
    <row r="1481" spans="1:4" ht="14.4">
      <c r="A1481" s="1" t="s">
        <v>39</v>
      </c>
      <c r="B1481" s="1" t="s">
        <v>11</v>
      </c>
      <c r="C1481" s="2">
        <v>19521.11</v>
      </c>
      <c r="D1481" s="2">
        <v>2021</v>
      </c>
    </row>
    <row r="1482" spans="1:4" ht="14.4">
      <c r="A1482" s="1" t="s">
        <v>39</v>
      </c>
      <c r="B1482" s="1" t="s">
        <v>12</v>
      </c>
      <c r="C1482" s="2">
        <v>50939.93</v>
      </c>
      <c r="D1482" s="2">
        <v>2021</v>
      </c>
    </row>
    <row r="1483" spans="1:4" ht="14.4">
      <c r="A1483" s="1" t="s">
        <v>39</v>
      </c>
      <c r="B1483" s="1" t="s">
        <v>12</v>
      </c>
      <c r="C1483" s="2">
        <v>57246.98</v>
      </c>
      <c r="D1483" s="2">
        <v>2017</v>
      </c>
    </row>
    <row r="1484" spans="1:4" ht="14.4">
      <c r="A1484" s="1" t="s">
        <v>39</v>
      </c>
      <c r="B1484" s="1" t="s">
        <v>12</v>
      </c>
      <c r="C1484" s="2">
        <v>58882.43</v>
      </c>
      <c r="D1484" s="2">
        <v>2015</v>
      </c>
    </row>
    <row r="1485" spans="1:4" ht="14.4">
      <c r="A1485" s="1" t="s">
        <v>39</v>
      </c>
      <c r="B1485" s="1" t="s">
        <v>12</v>
      </c>
      <c r="C1485" s="2">
        <v>55791.21</v>
      </c>
      <c r="D1485" s="2">
        <v>2018</v>
      </c>
    </row>
    <row r="1486" spans="1:4" ht="14.4">
      <c r="A1486" s="1" t="s">
        <v>39</v>
      </c>
      <c r="B1486" s="1" t="s">
        <v>12</v>
      </c>
      <c r="C1486" s="2">
        <v>59525.1</v>
      </c>
      <c r="D1486" s="2">
        <v>2016</v>
      </c>
    </row>
    <row r="1487" spans="1:4" ht="14.4">
      <c r="A1487" s="1" t="s">
        <v>39</v>
      </c>
      <c r="B1487" s="1" t="s">
        <v>12</v>
      </c>
      <c r="C1487" s="2">
        <v>50966.12</v>
      </c>
      <c r="D1487" s="2">
        <v>2022</v>
      </c>
    </row>
    <row r="1488" spans="1:4" ht="14.4">
      <c r="A1488" s="1" t="s">
        <v>39</v>
      </c>
      <c r="B1488" s="1" t="s">
        <v>12</v>
      </c>
      <c r="C1488" s="2">
        <v>51429.99</v>
      </c>
      <c r="D1488" s="2">
        <v>2019</v>
      </c>
    </row>
    <row r="1489" spans="1:4" ht="14.4">
      <c r="A1489" s="1" t="s">
        <v>39</v>
      </c>
      <c r="B1489" s="1" t="s">
        <v>12</v>
      </c>
      <c r="C1489" s="2">
        <v>49888.72</v>
      </c>
      <c r="D1489" s="2">
        <v>2020</v>
      </c>
    </row>
    <row r="1490" spans="1:4" ht="14.4">
      <c r="A1490" s="1" t="s">
        <v>39</v>
      </c>
      <c r="B1490" s="1" t="s">
        <v>13</v>
      </c>
      <c r="C1490" s="2">
        <v>23564.17</v>
      </c>
      <c r="D1490" s="2">
        <v>2021</v>
      </c>
    </row>
    <row r="1491" spans="1:4" ht="14.4">
      <c r="A1491" s="1" t="s">
        <v>39</v>
      </c>
      <c r="B1491" s="1" t="s">
        <v>13</v>
      </c>
      <c r="C1491" s="2">
        <v>22631.040000000001</v>
      </c>
      <c r="D1491" s="2">
        <v>2016</v>
      </c>
    </row>
    <row r="1492" spans="1:4" ht="14.4">
      <c r="A1492" s="1" t="s">
        <v>39</v>
      </c>
      <c r="B1492" s="1" t="s">
        <v>13</v>
      </c>
      <c r="C1492" s="2">
        <v>20497.560000000001</v>
      </c>
      <c r="D1492" s="2">
        <v>2015</v>
      </c>
    </row>
    <row r="1493" spans="1:4" ht="14.4">
      <c r="A1493" s="1" t="s">
        <v>39</v>
      </c>
      <c r="B1493" s="1" t="s">
        <v>13</v>
      </c>
      <c r="C1493" s="2">
        <v>31982.28</v>
      </c>
      <c r="D1493" s="2">
        <v>2019</v>
      </c>
    </row>
    <row r="1494" spans="1:4" ht="14.4">
      <c r="A1494" s="1" t="s">
        <v>39</v>
      </c>
      <c r="B1494" s="1" t="s">
        <v>13</v>
      </c>
      <c r="C1494" s="2">
        <v>24638.92</v>
      </c>
      <c r="D1494" s="2">
        <v>2017</v>
      </c>
    </row>
    <row r="1495" spans="1:4" ht="14.4">
      <c r="A1495" s="1" t="s">
        <v>39</v>
      </c>
      <c r="B1495" s="1" t="s">
        <v>13</v>
      </c>
      <c r="C1495" s="2">
        <v>27423.69</v>
      </c>
      <c r="D1495" s="2">
        <v>2020</v>
      </c>
    </row>
    <row r="1496" spans="1:4" ht="14.4">
      <c r="A1496" s="1" t="s">
        <v>39</v>
      </c>
      <c r="B1496" s="1" t="s">
        <v>13</v>
      </c>
      <c r="C1496" s="2">
        <v>22807.07</v>
      </c>
      <c r="D1496" s="2">
        <v>2022</v>
      </c>
    </row>
    <row r="1497" spans="1:4" ht="14.4">
      <c r="A1497" s="1" t="s">
        <v>39</v>
      </c>
      <c r="B1497" s="1" t="s">
        <v>13</v>
      </c>
      <c r="C1497" s="2">
        <v>29547.62</v>
      </c>
      <c r="D1497" s="2">
        <v>2018</v>
      </c>
    </row>
    <row r="1498" spans="1:4" ht="14.4">
      <c r="A1498" s="1" t="s">
        <v>39</v>
      </c>
      <c r="B1498" s="1" t="s">
        <v>14</v>
      </c>
      <c r="C1498" s="2">
        <v>27417.7</v>
      </c>
      <c r="D1498" s="2">
        <v>2016</v>
      </c>
    </row>
    <row r="1499" spans="1:4" ht="14.4">
      <c r="A1499" s="1" t="s">
        <v>39</v>
      </c>
      <c r="B1499" s="1" t="s">
        <v>14</v>
      </c>
      <c r="C1499" s="2">
        <v>28055.96</v>
      </c>
      <c r="D1499" s="2">
        <v>2018</v>
      </c>
    </row>
    <row r="1500" spans="1:4" ht="14.4">
      <c r="A1500" s="1" t="s">
        <v>39</v>
      </c>
      <c r="B1500" s="1" t="s">
        <v>14</v>
      </c>
      <c r="C1500" s="2">
        <v>27098.25</v>
      </c>
      <c r="D1500" s="2">
        <v>2015</v>
      </c>
    </row>
    <row r="1501" spans="1:4" ht="14.4">
      <c r="A1501" s="1" t="s">
        <v>39</v>
      </c>
      <c r="B1501" s="1" t="s">
        <v>14</v>
      </c>
      <c r="C1501" s="2">
        <v>27292.36</v>
      </c>
      <c r="D1501" s="2">
        <v>2020</v>
      </c>
    </row>
    <row r="1502" spans="1:4" ht="14.4">
      <c r="A1502" s="1" t="s">
        <v>39</v>
      </c>
      <c r="B1502" s="1" t="s">
        <v>14</v>
      </c>
      <c r="C1502" s="2">
        <v>28374.52</v>
      </c>
      <c r="D1502" s="2">
        <v>2017</v>
      </c>
    </row>
    <row r="1503" spans="1:4" ht="14.4">
      <c r="A1503" s="1" t="s">
        <v>39</v>
      </c>
      <c r="B1503" s="1" t="s">
        <v>14</v>
      </c>
      <c r="C1503" s="2">
        <v>27843.13</v>
      </c>
      <c r="D1503" s="2">
        <v>2019</v>
      </c>
    </row>
    <row r="1504" spans="1:4" ht="14.4">
      <c r="A1504" s="1" t="s">
        <v>39</v>
      </c>
      <c r="B1504" s="1" t="s">
        <v>14</v>
      </c>
      <c r="C1504" s="2">
        <v>29957</v>
      </c>
      <c r="D1504" s="2">
        <v>2022</v>
      </c>
    </row>
    <row r="1505" spans="1:4" ht="14.4">
      <c r="A1505" s="1" t="s">
        <v>39</v>
      </c>
      <c r="B1505" s="1" t="s">
        <v>14</v>
      </c>
      <c r="C1505" s="2">
        <v>28234.75</v>
      </c>
      <c r="D1505" s="2">
        <v>2021</v>
      </c>
    </row>
    <row r="1506" spans="1:4" ht="14.4">
      <c r="A1506" s="1" t="s">
        <v>39</v>
      </c>
      <c r="B1506" s="1" t="s">
        <v>15</v>
      </c>
      <c r="C1506" s="2">
        <v>82030.23</v>
      </c>
      <c r="D1506" s="2">
        <v>2015</v>
      </c>
    </row>
    <row r="1507" spans="1:4" ht="14.4">
      <c r="A1507" s="1" t="s">
        <v>39</v>
      </c>
      <c r="B1507" s="1" t="s">
        <v>15</v>
      </c>
      <c r="C1507" s="2">
        <v>75370.36</v>
      </c>
      <c r="D1507" s="2">
        <v>2018</v>
      </c>
    </row>
    <row r="1508" spans="1:4" ht="14.4">
      <c r="A1508" s="1" t="s">
        <v>39</v>
      </c>
      <c r="B1508" s="1" t="s">
        <v>15</v>
      </c>
      <c r="C1508" s="2">
        <v>81741.440000000002</v>
      </c>
      <c r="D1508" s="2">
        <v>2016</v>
      </c>
    </row>
    <row r="1509" spans="1:4" ht="14.4">
      <c r="A1509" s="1" t="s">
        <v>39</v>
      </c>
      <c r="B1509" s="1" t="s">
        <v>15</v>
      </c>
      <c r="C1509" s="2">
        <v>77866.27</v>
      </c>
      <c r="D1509" s="2">
        <v>2017</v>
      </c>
    </row>
    <row r="1510" spans="1:4" ht="14.4">
      <c r="A1510" s="1" t="s">
        <v>39</v>
      </c>
      <c r="B1510" s="1" t="s">
        <v>15</v>
      </c>
      <c r="C1510" s="2">
        <v>88389.73</v>
      </c>
      <c r="D1510" s="2">
        <v>2022</v>
      </c>
    </row>
    <row r="1511" spans="1:4" ht="14.4">
      <c r="A1511" s="1" t="s">
        <v>39</v>
      </c>
      <c r="B1511" s="1" t="s">
        <v>15</v>
      </c>
      <c r="C1511" s="2">
        <v>85588.61</v>
      </c>
      <c r="D1511" s="2">
        <v>2021</v>
      </c>
    </row>
    <row r="1512" spans="1:4" ht="14.4">
      <c r="A1512" s="1" t="s">
        <v>39</v>
      </c>
      <c r="B1512" s="1" t="s">
        <v>15</v>
      </c>
      <c r="C1512" s="2">
        <v>82118.880000000005</v>
      </c>
      <c r="D1512" s="2">
        <v>2020</v>
      </c>
    </row>
    <row r="1513" spans="1:4" ht="14.4">
      <c r="A1513" s="1" t="s">
        <v>39</v>
      </c>
      <c r="B1513" s="1" t="s">
        <v>15</v>
      </c>
      <c r="C1513" s="2">
        <v>76830.06</v>
      </c>
      <c r="D1513" s="2">
        <v>2019</v>
      </c>
    </row>
    <row r="1514" spans="1:4" ht="14.4">
      <c r="A1514" s="1" t="s">
        <v>39</v>
      </c>
      <c r="B1514" s="1" t="s">
        <v>16</v>
      </c>
      <c r="C1514" s="2">
        <v>6235.3410000000003</v>
      </c>
      <c r="D1514" s="2">
        <v>2019</v>
      </c>
    </row>
    <row r="1515" spans="1:4" ht="14.4">
      <c r="A1515" s="1" t="s">
        <v>39</v>
      </c>
      <c r="B1515" s="1" t="s">
        <v>16</v>
      </c>
      <c r="C1515" s="2">
        <v>6242.7139999999999</v>
      </c>
      <c r="D1515" s="2">
        <v>2020</v>
      </c>
    </row>
    <row r="1516" spans="1:4" ht="14.4">
      <c r="A1516" s="1" t="s">
        <v>39</v>
      </c>
      <c r="B1516" s="1" t="s">
        <v>16</v>
      </c>
      <c r="C1516" s="2">
        <v>6177.0749999999998</v>
      </c>
      <c r="D1516" s="2">
        <v>2016</v>
      </c>
    </row>
    <row r="1517" spans="1:4" ht="14.4">
      <c r="A1517" s="1" t="s">
        <v>39</v>
      </c>
      <c r="B1517" s="1" t="s">
        <v>16</v>
      </c>
      <c r="C1517" s="2">
        <v>6316.8010000000004</v>
      </c>
      <c r="D1517" s="2">
        <v>2022</v>
      </c>
    </row>
    <row r="1518" spans="1:4" ht="14.4">
      <c r="A1518" s="1" t="s">
        <v>39</v>
      </c>
      <c r="B1518" s="1" t="s">
        <v>16</v>
      </c>
      <c r="C1518" s="2">
        <v>6179.9340000000002</v>
      </c>
      <c r="D1518" s="2">
        <v>2015</v>
      </c>
    </row>
    <row r="1519" spans="1:4" ht="14.4">
      <c r="A1519" s="1" t="s">
        <v>39</v>
      </c>
      <c r="B1519" s="1" t="s">
        <v>16</v>
      </c>
      <c r="C1519" s="2">
        <v>6212.1989999999996</v>
      </c>
      <c r="D1519" s="2">
        <v>2018</v>
      </c>
    </row>
    <row r="1520" spans="1:4" ht="14.4">
      <c r="A1520" s="1" t="s">
        <v>39</v>
      </c>
      <c r="B1520" s="1" t="s">
        <v>16</v>
      </c>
      <c r="C1520" s="2">
        <v>6154.8320000000003</v>
      </c>
      <c r="D1520" s="2">
        <v>2017</v>
      </c>
    </row>
    <row r="1521" spans="1:4" ht="14.4">
      <c r="A1521" s="1" t="s">
        <v>39</v>
      </c>
      <c r="B1521" s="1" t="s">
        <v>16</v>
      </c>
      <c r="C1521" s="2">
        <v>6299.1949999999997</v>
      </c>
      <c r="D1521" s="2">
        <v>2021</v>
      </c>
    </row>
    <row r="1522" spans="1:4" ht="14.4">
      <c r="A1522" s="1" t="s">
        <v>39</v>
      </c>
      <c r="B1522" s="1" t="s">
        <v>17</v>
      </c>
      <c r="C1522" s="2">
        <v>4716.183</v>
      </c>
      <c r="D1522" s="2">
        <v>2019</v>
      </c>
    </row>
    <row r="1523" spans="1:4" ht="14.4">
      <c r="A1523" s="1" t="s">
        <v>39</v>
      </c>
      <c r="B1523" s="1" t="s">
        <v>17</v>
      </c>
      <c r="C1523" s="2">
        <v>4552.7650000000003</v>
      </c>
      <c r="D1523" s="2">
        <v>2017</v>
      </c>
    </row>
    <row r="1524" spans="1:4" ht="14.4">
      <c r="A1524" s="1" t="s">
        <v>39</v>
      </c>
      <c r="B1524" s="1" t="s">
        <v>17</v>
      </c>
      <c r="C1524" s="2">
        <v>3364.8029999999999</v>
      </c>
      <c r="D1524" s="2">
        <v>2021</v>
      </c>
    </row>
    <row r="1525" spans="1:4" ht="14.4">
      <c r="A1525" s="1" t="s">
        <v>39</v>
      </c>
      <c r="B1525" s="1" t="s">
        <v>17</v>
      </c>
      <c r="C1525" s="2">
        <v>3515.8290000000002</v>
      </c>
      <c r="D1525" s="2">
        <v>2016</v>
      </c>
    </row>
    <row r="1526" spans="1:4" ht="14.4">
      <c r="A1526" s="1" t="s">
        <v>39</v>
      </c>
      <c r="B1526" s="1" t="s">
        <v>17</v>
      </c>
      <c r="C1526" s="2">
        <v>4457.33</v>
      </c>
      <c r="D1526" s="2">
        <v>2018</v>
      </c>
    </row>
    <row r="1527" spans="1:4" ht="14.4">
      <c r="A1527" s="1" t="s">
        <v>39</v>
      </c>
      <c r="B1527" s="1" t="s">
        <v>17</v>
      </c>
      <c r="C1527" s="2">
        <v>3658.5859999999998</v>
      </c>
      <c r="D1527" s="2">
        <v>2022</v>
      </c>
    </row>
    <row r="1528" spans="1:4" ht="14.4">
      <c r="A1528" s="1" t="s">
        <v>39</v>
      </c>
      <c r="B1528" s="1" t="s">
        <v>17</v>
      </c>
      <c r="C1528" s="2">
        <v>3787.8130000000001</v>
      </c>
      <c r="D1528" s="2">
        <v>2015</v>
      </c>
    </row>
    <row r="1529" spans="1:4" ht="14.4">
      <c r="A1529" s="1" t="s">
        <v>39</v>
      </c>
      <c r="B1529" s="1" t="s">
        <v>17</v>
      </c>
      <c r="C1529" s="2">
        <v>4951.1040000000003</v>
      </c>
      <c r="D1529" s="2">
        <v>2020</v>
      </c>
    </row>
    <row r="1530" spans="1:4" ht="14.4">
      <c r="A1530" s="1" t="s">
        <v>39</v>
      </c>
      <c r="B1530" s="1" t="s">
        <v>18</v>
      </c>
      <c r="C1530" s="2">
        <v>72.129270000000005</v>
      </c>
      <c r="D1530" s="2">
        <v>2015</v>
      </c>
    </row>
    <row r="1531" spans="1:4" ht="14.4">
      <c r="A1531" s="1" t="s">
        <v>39</v>
      </c>
      <c r="B1531" s="1" t="s">
        <v>18</v>
      </c>
      <c r="C1531" s="2">
        <v>78.633080000000007</v>
      </c>
      <c r="D1531" s="2">
        <v>2017</v>
      </c>
    </row>
    <row r="1532" spans="1:4" ht="14.4">
      <c r="A1532" s="1" t="s">
        <v>39</v>
      </c>
      <c r="B1532" s="1" t="s">
        <v>18</v>
      </c>
      <c r="C1532" s="2">
        <v>57.37041</v>
      </c>
      <c r="D1532" s="2">
        <v>2018</v>
      </c>
    </row>
    <row r="1533" spans="1:4" ht="14.4">
      <c r="A1533" s="1" t="s">
        <v>39</v>
      </c>
      <c r="B1533" s="1" t="s">
        <v>18</v>
      </c>
      <c r="C1533" s="2">
        <v>43.516010000000001</v>
      </c>
      <c r="D1533" s="2">
        <v>2022</v>
      </c>
    </row>
    <row r="1534" spans="1:4" ht="14.4">
      <c r="A1534" s="1" t="s">
        <v>39</v>
      </c>
      <c r="B1534" s="1" t="s">
        <v>18</v>
      </c>
      <c r="C1534" s="2">
        <v>62.016069999999999</v>
      </c>
      <c r="D1534" s="2">
        <v>2019</v>
      </c>
    </row>
    <row r="1535" spans="1:4" ht="14.4">
      <c r="A1535" s="1" t="s">
        <v>39</v>
      </c>
      <c r="B1535" s="1" t="s">
        <v>18</v>
      </c>
      <c r="C1535" s="2">
        <v>53.67615</v>
      </c>
      <c r="D1535" s="2">
        <v>2020</v>
      </c>
    </row>
    <row r="1536" spans="1:4" ht="14.4">
      <c r="A1536" s="1" t="s">
        <v>39</v>
      </c>
      <c r="B1536" s="1" t="s">
        <v>18</v>
      </c>
      <c r="C1536" s="2">
        <v>44.431040000000003</v>
      </c>
      <c r="D1536" s="2">
        <v>2021</v>
      </c>
    </row>
    <row r="1537" spans="1:4" ht="14.4">
      <c r="A1537" s="1" t="s">
        <v>39</v>
      </c>
      <c r="B1537" s="1" t="s">
        <v>18</v>
      </c>
      <c r="C1537" s="2">
        <v>89.740300000000005</v>
      </c>
      <c r="D1537" s="2">
        <v>2016</v>
      </c>
    </row>
    <row r="1538" spans="1:4" ht="14.4">
      <c r="A1538" s="1" t="s">
        <v>39</v>
      </c>
      <c r="B1538" s="1" t="s">
        <v>19</v>
      </c>
      <c r="C1538" s="2">
        <v>4.6165099999999999</v>
      </c>
      <c r="D1538" s="2">
        <v>2022</v>
      </c>
    </row>
    <row r="1539" spans="1:4" ht="14.4">
      <c r="A1539" s="1" t="s">
        <v>39</v>
      </c>
      <c r="B1539" s="1" t="s">
        <v>19</v>
      </c>
      <c r="C1539" s="2">
        <v>3.6980019999999998</v>
      </c>
      <c r="D1539" s="2">
        <v>2017</v>
      </c>
    </row>
    <row r="1540" spans="1:4" ht="14.4">
      <c r="A1540" s="1" t="s">
        <v>39</v>
      </c>
      <c r="B1540" s="1" t="s">
        <v>19</v>
      </c>
      <c r="C1540" s="2">
        <v>2.7705790000000001</v>
      </c>
      <c r="D1540" s="2">
        <v>2019</v>
      </c>
    </row>
    <row r="1541" spans="1:4" ht="14.4">
      <c r="A1541" s="1" t="s">
        <v>39</v>
      </c>
      <c r="B1541" s="1" t="s">
        <v>19</v>
      </c>
      <c r="C1541" s="2">
        <v>3.694337</v>
      </c>
      <c r="D1541" s="2">
        <v>2018</v>
      </c>
    </row>
    <row r="1542" spans="1:4" ht="14.4">
      <c r="A1542" s="1" t="s">
        <v>39</v>
      </c>
      <c r="B1542" s="1" t="s">
        <v>19</v>
      </c>
      <c r="C1542" s="2">
        <v>0.92445500000000003</v>
      </c>
      <c r="D1542" s="2">
        <v>2015</v>
      </c>
    </row>
    <row r="1543" spans="1:4" ht="14.4">
      <c r="A1543" s="1" t="s">
        <v>39</v>
      </c>
      <c r="B1543" s="1" t="s">
        <v>19</v>
      </c>
      <c r="C1543" s="2">
        <v>3.694226</v>
      </c>
      <c r="D1543" s="2">
        <v>2021</v>
      </c>
    </row>
    <row r="1544" spans="1:4" ht="14.4">
      <c r="A1544" s="1" t="s">
        <v>39</v>
      </c>
      <c r="B1544" s="1" t="s">
        <v>19</v>
      </c>
      <c r="C1544" s="2">
        <v>4.6173299999999999</v>
      </c>
      <c r="D1544" s="2">
        <v>2020</v>
      </c>
    </row>
    <row r="1545" spans="1:4" ht="14.4">
      <c r="A1545" s="1" t="s">
        <v>39</v>
      </c>
      <c r="B1545" s="1" t="s">
        <v>20</v>
      </c>
      <c r="C1545" s="2">
        <v>1787.481</v>
      </c>
      <c r="D1545" s="2">
        <v>2017</v>
      </c>
    </row>
    <row r="1546" spans="1:4" ht="14.4">
      <c r="A1546" s="1" t="s">
        <v>39</v>
      </c>
      <c r="B1546" s="1" t="s">
        <v>20</v>
      </c>
      <c r="C1546" s="2">
        <v>1807.9480000000001</v>
      </c>
      <c r="D1546" s="2">
        <v>2016</v>
      </c>
    </row>
    <row r="1547" spans="1:4" ht="14.4">
      <c r="A1547" s="1" t="s">
        <v>39</v>
      </c>
      <c r="B1547" s="1" t="s">
        <v>20</v>
      </c>
      <c r="C1547" s="2">
        <v>1225.691</v>
      </c>
      <c r="D1547" s="2">
        <v>2021</v>
      </c>
    </row>
    <row r="1548" spans="1:4" ht="14.4">
      <c r="A1548" s="1" t="s">
        <v>39</v>
      </c>
      <c r="B1548" s="1" t="s">
        <v>20</v>
      </c>
      <c r="C1548" s="2">
        <v>1139.2380000000001</v>
      </c>
      <c r="D1548" s="2">
        <v>2022</v>
      </c>
    </row>
    <row r="1549" spans="1:4" ht="14.4">
      <c r="A1549" s="1" t="s">
        <v>39</v>
      </c>
      <c r="B1549" s="1" t="s">
        <v>20</v>
      </c>
      <c r="C1549" s="2">
        <v>1202.605</v>
      </c>
      <c r="D1549" s="2">
        <v>2018</v>
      </c>
    </row>
    <row r="1550" spans="1:4" ht="14.4">
      <c r="A1550" s="1" t="s">
        <v>39</v>
      </c>
      <c r="B1550" s="1" t="s">
        <v>20</v>
      </c>
      <c r="C1550" s="2">
        <v>1168.175</v>
      </c>
      <c r="D1550" s="2">
        <v>2019</v>
      </c>
    </row>
    <row r="1551" spans="1:4" ht="14.4">
      <c r="A1551" s="1" t="s">
        <v>39</v>
      </c>
      <c r="B1551" s="1" t="s">
        <v>20</v>
      </c>
      <c r="C1551" s="2">
        <v>1652.6790000000001</v>
      </c>
      <c r="D1551" s="2">
        <v>2015</v>
      </c>
    </row>
    <row r="1552" spans="1:4" ht="14.4">
      <c r="A1552" s="1" t="s">
        <v>39</v>
      </c>
      <c r="B1552" s="1" t="s">
        <v>20</v>
      </c>
      <c r="C1552" s="2">
        <v>1109.624</v>
      </c>
      <c r="D1552" s="2">
        <v>2020</v>
      </c>
    </row>
    <row r="1553" spans="1:4" ht="14.4">
      <c r="A1553" s="1" t="s">
        <v>39</v>
      </c>
      <c r="B1553" s="1" t="s">
        <v>21</v>
      </c>
      <c r="C1553" s="2">
        <v>164.97280000000001</v>
      </c>
      <c r="D1553" s="2">
        <v>2022</v>
      </c>
    </row>
    <row r="1554" spans="1:4" ht="14.4">
      <c r="A1554" s="1" t="s">
        <v>39</v>
      </c>
      <c r="B1554" s="1" t="s">
        <v>21</v>
      </c>
      <c r="C1554" s="2">
        <v>123.92400000000001</v>
      </c>
      <c r="D1554" s="2">
        <v>2019</v>
      </c>
    </row>
    <row r="1555" spans="1:4" ht="14.4">
      <c r="A1555" s="1" t="s">
        <v>39</v>
      </c>
      <c r="B1555" s="1" t="s">
        <v>21</v>
      </c>
      <c r="C1555" s="2">
        <v>494.10579999999999</v>
      </c>
      <c r="D1555" s="2">
        <v>2015</v>
      </c>
    </row>
    <row r="1556" spans="1:4" ht="14.4">
      <c r="A1556" s="1" t="s">
        <v>39</v>
      </c>
      <c r="B1556" s="1" t="s">
        <v>21</v>
      </c>
      <c r="C1556" s="2">
        <v>150.8082</v>
      </c>
      <c r="D1556" s="2">
        <v>2018</v>
      </c>
    </row>
    <row r="1557" spans="1:4" ht="14.4">
      <c r="A1557" s="1" t="s">
        <v>39</v>
      </c>
      <c r="B1557" s="1" t="s">
        <v>21</v>
      </c>
      <c r="C1557" s="2">
        <v>391.2133</v>
      </c>
      <c r="D1557" s="2">
        <v>2016</v>
      </c>
    </row>
    <row r="1558" spans="1:4" ht="14.4">
      <c r="A1558" s="1" t="s">
        <v>39</v>
      </c>
      <c r="B1558" s="1" t="s">
        <v>21</v>
      </c>
      <c r="C1558" s="2">
        <v>124.9452</v>
      </c>
      <c r="D1558" s="2">
        <v>2020</v>
      </c>
    </row>
    <row r="1559" spans="1:4" ht="14.4">
      <c r="A1559" s="1" t="s">
        <v>39</v>
      </c>
      <c r="B1559" s="1" t="s">
        <v>21</v>
      </c>
      <c r="C1559" s="2">
        <v>142.68109999999999</v>
      </c>
      <c r="D1559" s="2">
        <v>2021</v>
      </c>
    </row>
    <row r="1560" spans="1:4" ht="14.4">
      <c r="A1560" s="1" t="s">
        <v>39</v>
      </c>
      <c r="B1560" s="1" t="s">
        <v>21</v>
      </c>
      <c r="C1560" s="2">
        <v>301.18720000000002</v>
      </c>
      <c r="D1560" s="2">
        <v>2017</v>
      </c>
    </row>
    <row r="1561" spans="1:4" ht="14.4">
      <c r="A1561" s="1" t="s">
        <v>39</v>
      </c>
      <c r="B1561" s="1" t="s">
        <v>22</v>
      </c>
      <c r="C1561" s="2">
        <v>2036.3989999999999</v>
      </c>
      <c r="D1561" s="2">
        <v>2016</v>
      </c>
    </row>
    <row r="1562" spans="1:4" ht="14.4">
      <c r="A1562" s="1" t="s">
        <v>39</v>
      </c>
      <c r="B1562" s="1" t="s">
        <v>22</v>
      </c>
      <c r="C1562" s="2">
        <v>2237.4639999999999</v>
      </c>
      <c r="D1562" s="2">
        <v>2022</v>
      </c>
    </row>
    <row r="1563" spans="1:4" ht="14.4">
      <c r="A1563" s="1" t="s">
        <v>39</v>
      </c>
      <c r="B1563" s="1" t="s">
        <v>22</v>
      </c>
      <c r="C1563" s="2">
        <v>1870.883</v>
      </c>
      <c r="D1563" s="2">
        <v>2019</v>
      </c>
    </row>
    <row r="1564" spans="1:4" ht="14.4">
      <c r="A1564" s="1" t="s">
        <v>39</v>
      </c>
      <c r="B1564" s="1" t="s">
        <v>22</v>
      </c>
      <c r="C1564" s="2">
        <v>1972.2249999999999</v>
      </c>
      <c r="D1564" s="2">
        <v>2017</v>
      </c>
    </row>
    <row r="1565" spans="1:4" ht="14.4">
      <c r="A1565" s="1" t="s">
        <v>39</v>
      </c>
      <c r="B1565" s="1" t="s">
        <v>22</v>
      </c>
      <c r="C1565" s="2">
        <v>2266.2660000000001</v>
      </c>
      <c r="D1565" s="2">
        <v>2021</v>
      </c>
    </row>
    <row r="1566" spans="1:4" ht="14.4">
      <c r="A1566" s="1" t="s">
        <v>39</v>
      </c>
      <c r="B1566" s="1" t="s">
        <v>22</v>
      </c>
      <c r="C1566" s="2">
        <v>1836.932</v>
      </c>
      <c r="D1566" s="2">
        <v>2015</v>
      </c>
    </row>
    <row r="1567" spans="1:4" ht="14.4">
      <c r="A1567" s="1" t="s">
        <v>39</v>
      </c>
      <c r="B1567" s="1" t="s">
        <v>22</v>
      </c>
      <c r="C1567" s="2">
        <v>1952.6479999999999</v>
      </c>
      <c r="D1567" s="2">
        <v>2018</v>
      </c>
    </row>
    <row r="1568" spans="1:4" ht="14.4">
      <c r="A1568" s="1" t="s">
        <v>39</v>
      </c>
      <c r="B1568" s="1" t="s">
        <v>22</v>
      </c>
      <c r="C1568" s="2">
        <v>2027.7819999999999</v>
      </c>
      <c r="D1568" s="2">
        <v>2020</v>
      </c>
    </row>
    <row r="1569" spans="1:4" ht="14.4">
      <c r="A1569" s="1" t="s">
        <v>39</v>
      </c>
      <c r="B1569" s="1" t="s">
        <v>23</v>
      </c>
      <c r="C1569" s="2">
        <v>802206.7</v>
      </c>
      <c r="D1569" s="2">
        <v>2021</v>
      </c>
    </row>
    <row r="1570" spans="1:4" ht="14.4">
      <c r="A1570" s="1" t="s">
        <v>39</v>
      </c>
      <c r="B1570" s="1" t="s">
        <v>23</v>
      </c>
      <c r="C1570" s="2">
        <v>806346.5</v>
      </c>
      <c r="D1570" s="2">
        <v>2020</v>
      </c>
    </row>
    <row r="1571" spans="1:4" ht="14.4">
      <c r="A1571" s="1" t="s">
        <v>39</v>
      </c>
      <c r="B1571" s="1" t="s">
        <v>23</v>
      </c>
      <c r="C1571" s="2">
        <v>807171.1</v>
      </c>
      <c r="D1571" s="2">
        <v>2016</v>
      </c>
    </row>
    <row r="1572" spans="1:4" ht="14.4">
      <c r="A1572" s="1" t="s">
        <v>39</v>
      </c>
      <c r="B1572" s="1" t="s">
        <v>23</v>
      </c>
      <c r="C1572" s="2">
        <v>812651</v>
      </c>
      <c r="D1572" s="2">
        <v>2015</v>
      </c>
    </row>
    <row r="1573" spans="1:4" ht="14.4">
      <c r="A1573" s="1" t="s">
        <v>39</v>
      </c>
      <c r="B1573" s="1" t="s">
        <v>23</v>
      </c>
      <c r="C1573" s="2">
        <v>806694.40000000002</v>
      </c>
      <c r="D1573" s="2">
        <v>2019</v>
      </c>
    </row>
    <row r="1574" spans="1:4" ht="14.4">
      <c r="A1574" s="1" t="s">
        <v>39</v>
      </c>
      <c r="B1574" s="1" t="s">
        <v>23</v>
      </c>
      <c r="C1574" s="2">
        <v>799660.9</v>
      </c>
      <c r="D1574" s="2">
        <v>2022</v>
      </c>
    </row>
    <row r="1575" spans="1:4" ht="14.4">
      <c r="A1575" s="1" t="s">
        <v>39</v>
      </c>
      <c r="B1575" s="1" t="s">
        <v>23</v>
      </c>
      <c r="C1575" s="2">
        <v>806995.5</v>
      </c>
      <c r="D1575" s="2">
        <v>2017</v>
      </c>
    </row>
    <row r="1576" spans="1:4" ht="14.4">
      <c r="A1576" s="1" t="s">
        <v>39</v>
      </c>
      <c r="B1576" s="1" t="s">
        <v>23</v>
      </c>
      <c r="C1576" s="2">
        <v>806164.4</v>
      </c>
      <c r="D1576" s="2">
        <v>2018</v>
      </c>
    </row>
    <row r="1577" spans="1:4" ht="14.4">
      <c r="A1577" s="1" t="s">
        <v>39</v>
      </c>
      <c r="B1577" s="1" t="s">
        <v>32</v>
      </c>
      <c r="C1577" s="2">
        <v>13.88625</v>
      </c>
      <c r="D1577" s="2">
        <v>2016</v>
      </c>
    </row>
    <row r="1578" spans="1:4" ht="14.4">
      <c r="A1578" s="1" t="s">
        <v>39</v>
      </c>
      <c r="B1578" s="1" t="s">
        <v>32</v>
      </c>
      <c r="C1578" s="2">
        <v>16.66902</v>
      </c>
      <c r="D1578" s="2">
        <v>2018</v>
      </c>
    </row>
    <row r="1579" spans="1:4" ht="14.4">
      <c r="A1579" s="1" t="s">
        <v>39</v>
      </c>
      <c r="B1579" s="1" t="s">
        <v>32</v>
      </c>
      <c r="C1579" s="2">
        <v>35.197859999999999</v>
      </c>
      <c r="D1579" s="2">
        <v>2021</v>
      </c>
    </row>
    <row r="1580" spans="1:4" ht="14.4">
      <c r="A1580" s="1" t="s">
        <v>39</v>
      </c>
      <c r="B1580" s="1" t="s">
        <v>32</v>
      </c>
      <c r="C1580" s="2">
        <v>14.81809</v>
      </c>
      <c r="D1580" s="2">
        <v>2017</v>
      </c>
    </row>
    <row r="1581" spans="1:4" ht="14.4">
      <c r="A1581" s="1" t="s">
        <v>39</v>
      </c>
      <c r="B1581" s="1" t="s">
        <v>32</v>
      </c>
      <c r="C1581" s="2">
        <v>33.344880000000003</v>
      </c>
      <c r="D1581" s="2">
        <v>2022</v>
      </c>
    </row>
    <row r="1582" spans="1:4" ht="14.4">
      <c r="A1582" s="1" t="s">
        <v>39</v>
      </c>
      <c r="B1582" s="1" t="s">
        <v>32</v>
      </c>
      <c r="C1582" s="2">
        <v>12.95975</v>
      </c>
      <c r="D1582" s="2">
        <v>2015</v>
      </c>
    </row>
    <row r="1583" spans="1:4" ht="14.4">
      <c r="A1583" s="1" t="s">
        <v>39</v>
      </c>
      <c r="B1583" s="1" t="s">
        <v>32</v>
      </c>
      <c r="C1583" s="2">
        <v>26.860060000000001</v>
      </c>
      <c r="D1583" s="2">
        <v>2020</v>
      </c>
    </row>
    <row r="1584" spans="1:4" ht="14.4">
      <c r="A1584" s="1" t="s">
        <v>39</v>
      </c>
      <c r="B1584" s="1" t="s">
        <v>32</v>
      </c>
      <c r="C1584" s="2">
        <v>19.449680000000001</v>
      </c>
      <c r="D1584" s="2">
        <v>2019</v>
      </c>
    </row>
    <row r="1585" spans="1:4" ht="14.4">
      <c r="A1585" s="1" t="s">
        <v>39</v>
      </c>
      <c r="B1585" s="1" t="s">
        <v>24</v>
      </c>
      <c r="C1585" s="2">
        <v>12393.32</v>
      </c>
      <c r="D1585" s="2">
        <v>2017</v>
      </c>
    </row>
    <row r="1586" spans="1:4" ht="14.4">
      <c r="A1586" s="1" t="s">
        <v>39</v>
      </c>
      <c r="B1586" s="1" t="s">
        <v>24</v>
      </c>
      <c r="C1586" s="2">
        <v>10013.1</v>
      </c>
      <c r="D1586" s="2">
        <v>2015</v>
      </c>
    </row>
    <row r="1587" spans="1:4" ht="14.4">
      <c r="A1587" s="1" t="s">
        <v>39</v>
      </c>
      <c r="B1587" s="1" t="s">
        <v>24</v>
      </c>
      <c r="C1587" s="2">
        <v>14673.34</v>
      </c>
      <c r="D1587" s="2">
        <v>2019</v>
      </c>
    </row>
    <row r="1588" spans="1:4" ht="14.4">
      <c r="A1588" s="1" t="s">
        <v>39</v>
      </c>
      <c r="B1588" s="1" t="s">
        <v>24</v>
      </c>
      <c r="C1588" s="2">
        <v>11133.14</v>
      </c>
      <c r="D1588" s="2">
        <v>2016</v>
      </c>
    </row>
    <row r="1589" spans="1:4" ht="14.4">
      <c r="A1589" s="1" t="s">
        <v>39</v>
      </c>
      <c r="B1589" s="1" t="s">
        <v>24</v>
      </c>
      <c r="C1589" s="2">
        <v>13466.07</v>
      </c>
      <c r="D1589" s="2">
        <v>2022</v>
      </c>
    </row>
    <row r="1590" spans="1:4" ht="14.4">
      <c r="A1590" s="1" t="s">
        <v>39</v>
      </c>
      <c r="B1590" s="1" t="s">
        <v>24</v>
      </c>
      <c r="C1590" s="2">
        <v>14294.33</v>
      </c>
      <c r="D1590" s="2">
        <v>2018</v>
      </c>
    </row>
    <row r="1591" spans="1:4" ht="14.4">
      <c r="A1591" s="1" t="s">
        <v>39</v>
      </c>
      <c r="B1591" s="1" t="s">
        <v>24</v>
      </c>
      <c r="C1591" s="2">
        <v>14351.18</v>
      </c>
      <c r="D1591" s="2">
        <v>2021</v>
      </c>
    </row>
    <row r="1592" spans="1:4" ht="14.4">
      <c r="A1592" s="1" t="s">
        <v>39</v>
      </c>
      <c r="B1592" s="1" t="s">
        <v>24</v>
      </c>
      <c r="C1592" s="2">
        <v>14524.71</v>
      </c>
      <c r="D1592" s="2">
        <v>2020</v>
      </c>
    </row>
    <row r="1593" spans="1:4" ht="14.4">
      <c r="A1593" s="1" t="s">
        <v>39</v>
      </c>
      <c r="B1593" s="1" t="s">
        <v>25</v>
      </c>
      <c r="C1593" s="2">
        <v>1289.444</v>
      </c>
      <c r="D1593" s="2">
        <v>2016</v>
      </c>
    </row>
    <row r="1594" spans="1:4" ht="14.4">
      <c r="A1594" s="1" t="s">
        <v>39</v>
      </c>
      <c r="B1594" s="1" t="s">
        <v>25</v>
      </c>
      <c r="C1594" s="2">
        <v>1293.9839999999999</v>
      </c>
      <c r="D1594" s="2">
        <v>2015</v>
      </c>
    </row>
    <row r="1595" spans="1:4" ht="14.4">
      <c r="A1595" s="1" t="s">
        <v>39</v>
      </c>
      <c r="B1595" s="1" t="s">
        <v>25</v>
      </c>
      <c r="C1595" s="2">
        <v>1267.67</v>
      </c>
      <c r="D1595" s="2">
        <v>2022</v>
      </c>
    </row>
    <row r="1596" spans="1:4" ht="14.4">
      <c r="A1596" s="1" t="s">
        <v>39</v>
      </c>
      <c r="B1596" s="1" t="s">
        <v>25</v>
      </c>
      <c r="C1596" s="2">
        <v>1794.8979999999999</v>
      </c>
      <c r="D1596" s="2">
        <v>2020</v>
      </c>
    </row>
    <row r="1597" spans="1:4" ht="14.4">
      <c r="A1597" s="1" t="s">
        <v>39</v>
      </c>
      <c r="B1597" s="1" t="s">
        <v>25</v>
      </c>
      <c r="C1597" s="2">
        <v>1835.5260000000001</v>
      </c>
      <c r="D1597" s="2">
        <v>2019</v>
      </c>
    </row>
    <row r="1598" spans="1:4" ht="14.4">
      <c r="A1598" s="1" t="s">
        <v>39</v>
      </c>
      <c r="B1598" s="1" t="s">
        <v>25</v>
      </c>
      <c r="C1598" s="2">
        <v>1147.4179999999999</v>
      </c>
      <c r="D1598" s="2">
        <v>2021</v>
      </c>
    </row>
    <row r="1599" spans="1:4" ht="14.4">
      <c r="A1599" s="1" t="s">
        <v>39</v>
      </c>
      <c r="B1599" s="1" t="s">
        <v>25</v>
      </c>
      <c r="C1599" s="2">
        <v>1536.5070000000001</v>
      </c>
      <c r="D1599" s="2">
        <v>2017</v>
      </c>
    </row>
    <row r="1600" spans="1:4" ht="14.4">
      <c r="A1600" s="1" t="s">
        <v>39</v>
      </c>
      <c r="B1600" s="1" t="s">
        <v>25</v>
      </c>
      <c r="C1600" s="2">
        <v>2037.2619999999999</v>
      </c>
      <c r="D1600" s="2">
        <v>2018</v>
      </c>
    </row>
    <row r="1601" spans="1:4" ht="14.4">
      <c r="A1601" s="1" t="s">
        <v>39</v>
      </c>
      <c r="B1601" s="1" t="s">
        <v>26</v>
      </c>
      <c r="C1601" s="2">
        <v>3087.1080000000002</v>
      </c>
      <c r="D1601" s="2">
        <v>2021</v>
      </c>
    </row>
    <row r="1602" spans="1:4" ht="14.4">
      <c r="A1602" s="1" t="s">
        <v>39</v>
      </c>
      <c r="B1602" s="1" t="s">
        <v>26</v>
      </c>
      <c r="C1602" s="2">
        <v>2978.6010000000001</v>
      </c>
      <c r="D1602" s="2">
        <v>2016</v>
      </c>
    </row>
    <row r="1603" spans="1:4" ht="14.4">
      <c r="A1603" s="1" t="s">
        <v>39</v>
      </c>
      <c r="B1603" s="1" t="s">
        <v>26</v>
      </c>
      <c r="C1603" s="2">
        <v>3091.6320000000001</v>
      </c>
      <c r="D1603" s="2">
        <v>2018</v>
      </c>
    </row>
    <row r="1604" spans="1:4" ht="14.4">
      <c r="A1604" s="1" t="s">
        <v>39</v>
      </c>
      <c r="B1604" s="1" t="s">
        <v>26</v>
      </c>
      <c r="C1604" s="2">
        <v>2996.1779999999999</v>
      </c>
      <c r="D1604" s="2">
        <v>2015</v>
      </c>
    </row>
    <row r="1605" spans="1:4" ht="14.4">
      <c r="A1605" s="1" t="s">
        <v>39</v>
      </c>
      <c r="B1605" s="1" t="s">
        <v>26</v>
      </c>
      <c r="C1605" s="2">
        <v>3016.598</v>
      </c>
      <c r="D1605" s="2">
        <v>2020</v>
      </c>
    </row>
    <row r="1606" spans="1:4" ht="14.4">
      <c r="A1606" s="1" t="s">
        <v>39</v>
      </c>
      <c r="B1606" s="1" t="s">
        <v>26</v>
      </c>
      <c r="C1606" s="2">
        <v>3083.3220000000001</v>
      </c>
      <c r="D1606" s="2">
        <v>2019</v>
      </c>
    </row>
    <row r="1607" spans="1:4" ht="14.4">
      <c r="A1607" s="1" t="s">
        <v>39</v>
      </c>
      <c r="B1607" s="1" t="s">
        <v>26</v>
      </c>
      <c r="C1607" s="2">
        <v>3036.1039999999998</v>
      </c>
      <c r="D1607" s="2">
        <v>2022</v>
      </c>
    </row>
    <row r="1608" spans="1:4" ht="14.4">
      <c r="A1608" s="1" t="s">
        <v>39</v>
      </c>
      <c r="B1608" s="1" t="s">
        <v>26</v>
      </c>
      <c r="C1608" s="2">
        <v>3001.72</v>
      </c>
      <c r="D1608" s="2">
        <v>2017</v>
      </c>
    </row>
    <row r="1609" spans="1:4" ht="14.4">
      <c r="A1609" s="1" t="s">
        <v>39</v>
      </c>
      <c r="B1609" s="1" t="s">
        <v>27</v>
      </c>
      <c r="C1609" s="2">
        <v>39.949469999999998</v>
      </c>
      <c r="D1609" s="2">
        <v>2015</v>
      </c>
    </row>
    <row r="1610" spans="1:4" ht="14.4">
      <c r="A1610" s="1" t="s">
        <v>39</v>
      </c>
      <c r="B1610" s="1" t="s">
        <v>27</v>
      </c>
      <c r="C1610" s="2">
        <v>84.450190000000006</v>
      </c>
      <c r="D1610" s="2">
        <v>2020</v>
      </c>
    </row>
    <row r="1611" spans="1:4" ht="14.4">
      <c r="A1611" s="1" t="s">
        <v>39</v>
      </c>
      <c r="B1611" s="1" t="s">
        <v>27</v>
      </c>
      <c r="C1611" s="2">
        <v>34.36401</v>
      </c>
      <c r="D1611" s="2">
        <v>2016</v>
      </c>
    </row>
    <row r="1612" spans="1:4" ht="14.4">
      <c r="A1612" s="1" t="s">
        <v>39</v>
      </c>
      <c r="B1612" s="1" t="s">
        <v>27</v>
      </c>
      <c r="C1612" s="2">
        <v>107.675</v>
      </c>
      <c r="D1612" s="2">
        <v>2019</v>
      </c>
    </row>
    <row r="1613" spans="1:4" ht="14.4">
      <c r="A1613" s="1" t="s">
        <v>39</v>
      </c>
      <c r="B1613" s="1" t="s">
        <v>27</v>
      </c>
      <c r="C1613" s="2">
        <v>102.1121</v>
      </c>
      <c r="D1613" s="2">
        <v>2018</v>
      </c>
    </row>
    <row r="1614" spans="1:4" ht="14.4">
      <c r="A1614" s="1" t="s">
        <v>39</v>
      </c>
      <c r="B1614" s="1" t="s">
        <v>27</v>
      </c>
      <c r="C1614" s="2">
        <v>71.474930000000001</v>
      </c>
      <c r="D1614" s="2">
        <v>2021</v>
      </c>
    </row>
    <row r="1615" spans="1:4" ht="14.4">
      <c r="A1615" s="1" t="s">
        <v>39</v>
      </c>
      <c r="B1615" s="1" t="s">
        <v>27</v>
      </c>
      <c r="C1615" s="2">
        <v>41.802579999999999</v>
      </c>
      <c r="D1615" s="2">
        <v>2017</v>
      </c>
    </row>
    <row r="1616" spans="1:4" ht="14.4">
      <c r="A1616" s="1" t="s">
        <v>39</v>
      </c>
      <c r="B1616" s="1" t="s">
        <v>27</v>
      </c>
      <c r="C1616" s="2">
        <v>74.254739999999998</v>
      </c>
      <c r="D1616" s="2">
        <v>2022</v>
      </c>
    </row>
    <row r="1617" spans="1:4" ht="14.4">
      <c r="A1617" s="1" t="s">
        <v>39</v>
      </c>
      <c r="B1617" s="1" t="s">
        <v>28</v>
      </c>
      <c r="C1617" s="2">
        <v>294.95519999999999</v>
      </c>
      <c r="D1617" s="2">
        <v>2019</v>
      </c>
    </row>
    <row r="1618" spans="1:4" ht="14.4">
      <c r="A1618" s="1" t="s">
        <v>39</v>
      </c>
      <c r="B1618" s="1" t="s">
        <v>28</v>
      </c>
      <c r="C1618" s="2">
        <v>125.74</v>
      </c>
      <c r="D1618" s="2">
        <v>2022</v>
      </c>
    </row>
    <row r="1619" spans="1:4" ht="14.4">
      <c r="A1619" s="1" t="s">
        <v>39</v>
      </c>
      <c r="B1619" s="1" t="s">
        <v>28</v>
      </c>
      <c r="C1619" s="2">
        <v>292.08080000000001</v>
      </c>
      <c r="D1619" s="2">
        <v>2018</v>
      </c>
    </row>
    <row r="1620" spans="1:4" ht="14.4">
      <c r="A1620" s="1" t="s">
        <v>39</v>
      </c>
      <c r="B1620" s="1" t="s">
        <v>28</v>
      </c>
      <c r="C1620" s="2">
        <v>199.74299999999999</v>
      </c>
      <c r="D1620" s="2">
        <v>2017</v>
      </c>
    </row>
    <row r="1621" spans="1:4" ht="14.4">
      <c r="A1621" s="1" t="s">
        <v>39</v>
      </c>
      <c r="B1621" s="1" t="s">
        <v>28</v>
      </c>
      <c r="C1621" s="2">
        <v>65.724590000000006</v>
      </c>
      <c r="D1621" s="2">
        <v>2016</v>
      </c>
    </row>
    <row r="1622" spans="1:4" ht="14.4">
      <c r="A1622" s="1" t="s">
        <v>39</v>
      </c>
      <c r="B1622" s="1" t="s">
        <v>28</v>
      </c>
      <c r="C1622" s="2">
        <v>18.577839999999998</v>
      </c>
      <c r="D1622" s="2">
        <v>2015</v>
      </c>
    </row>
    <row r="1623" spans="1:4" ht="14.4">
      <c r="A1623" s="1" t="s">
        <v>39</v>
      </c>
      <c r="B1623" s="1" t="s">
        <v>28</v>
      </c>
      <c r="C1623" s="2">
        <v>172.9237</v>
      </c>
      <c r="D1623" s="2">
        <v>2020</v>
      </c>
    </row>
    <row r="1624" spans="1:4" ht="14.4">
      <c r="A1624" s="1" t="s">
        <v>39</v>
      </c>
      <c r="B1624" s="1" t="s">
        <v>28</v>
      </c>
      <c r="C1624" s="2">
        <v>111.883</v>
      </c>
      <c r="D1624" s="2">
        <v>2021</v>
      </c>
    </row>
    <row r="1625" spans="1:4" ht="14.4">
      <c r="A1625" s="1" t="s">
        <v>39</v>
      </c>
      <c r="B1625" s="1" t="s">
        <v>29</v>
      </c>
      <c r="C1625" s="2">
        <v>15973.4</v>
      </c>
      <c r="D1625" s="2">
        <v>2016</v>
      </c>
    </row>
    <row r="1626" spans="1:4" ht="14.4">
      <c r="A1626" s="1" t="s">
        <v>39</v>
      </c>
      <c r="B1626" s="1" t="s">
        <v>29</v>
      </c>
      <c r="C1626" s="2">
        <v>25425.4</v>
      </c>
      <c r="D1626" s="2">
        <v>2021</v>
      </c>
    </row>
    <row r="1627" spans="1:4" ht="14.4">
      <c r="A1627" s="1" t="s">
        <v>39</v>
      </c>
      <c r="B1627" s="1" t="s">
        <v>29</v>
      </c>
      <c r="C1627" s="2">
        <v>15844.48</v>
      </c>
      <c r="D1627" s="2">
        <v>2019</v>
      </c>
    </row>
    <row r="1628" spans="1:4" ht="14.4">
      <c r="A1628" s="1" t="s">
        <v>39</v>
      </c>
      <c r="B1628" s="1" t="s">
        <v>29</v>
      </c>
      <c r="C1628" s="2">
        <v>24186.49</v>
      </c>
      <c r="D1628" s="2">
        <v>2022</v>
      </c>
    </row>
    <row r="1629" spans="1:4" ht="14.4">
      <c r="A1629" s="1" t="s">
        <v>39</v>
      </c>
      <c r="B1629" s="1" t="s">
        <v>29</v>
      </c>
      <c r="C1629" s="2">
        <v>17445.46</v>
      </c>
      <c r="D1629" s="2">
        <v>2020</v>
      </c>
    </row>
    <row r="1630" spans="1:4" ht="14.4">
      <c r="A1630" s="1" t="s">
        <v>39</v>
      </c>
      <c r="B1630" s="1" t="s">
        <v>29</v>
      </c>
      <c r="C1630" s="2">
        <v>15183.32</v>
      </c>
      <c r="D1630" s="2">
        <v>2015</v>
      </c>
    </row>
    <row r="1631" spans="1:4" ht="14.4">
      <c r="A1631" s="1" t="s">
        <v>39</v>
      </c>
      <c r="B1631" s="1" t="s">
        <v>29</v>
      </c>
      <c r="C1631" s="2">
        <v>15982.49</v>
      </c>
      <c r="D1631" s="2">
        <v>2018</v>
      </c>
    </row>
    <row r="1632" spans="1:4" ht="14.4">
      <c r="A1632" s="1" t="s">
        <v>39</v>
      </c>
      <c r="B1632" s="1" t="s">
        <v>29</v>
      </c>
      <c r="C1632" s="2">
        <v>17914.7</v>
      </c>
      <c r="D1632" s="2">
        <v>2017</v>
      </c>
    </row>
    <row r="1633" spans="1:4" ht="14.4">
      <c r="A1633" s="1" t="s">
        <v>41</v>
      </c>
      <c r="B1633" s="1" t="s">
        <v>5</v>
      </c>
      <c r="C1633" s="2">
        <v>96.045519999999996</v>
      </c>
      <c r="D1633" s="2">
        <v>2018</v>
      </c>
    </row>
    <row r="1634" spans="1:4" ht="14.4">
      <c r="A1634" s="1" t="s">
        <v>41</v>
      </c>
      <c r="B1634" s="1" t="s">
        <v>5</v>
      </c>
      <c r="C1634" s="2">
        <v>51.302590000000002</v>
      </c>
      <c r="D1634" s="2">
        <v>2015</v>
      </c>
    </row>
    <row r="1635" spans="1:4" ht="14.4">
      <c r="A1635" s="1" t="s">
        <v>41</v>
      </c>
      <c r="B1635" s="1" t="s">
        <v>5</v>
      </c>
      <c r="C1635" s="2">
        <v>65.280789999999996</v>
      </c>
      <c r="D1635" s="2">
        <v>2022</v>
      </c>
    </row>
    <row r="1636" spans="1:4" ht="14.4">
      <c r="A1636" s="1" t="s">
        <v>41</v>
      </c>
      <c r="B1636" s="1" t="s">
        <v>5</v>
      </c>
      <c r="C1636" s="2">
        <v>118.38500000000001</v>
      </c>
      <c r="D1636" s="2">
        <v>2019</v>
      </c>
    </row>
    <row r="1637" spans="1:4" ht="14.4">
      <c r="A1637" s="1" t="s">
        <v>41</v>
      </c>
      <c r="B1637" s="1" t="s">
        <v>5</v>
      </c>
      <c r="C1637" s="2">
        <v>69.013329999999996</v>
      </c>
      <c r="D1637" s="2">
        <v>2016</v>
      </c>
    </row>
    <row r="1638" spans="1:4" ht="14.4">
      <c r="A1638" s="1" t="s">
        <v>41</v>
      </c>
      <c r="B1638" s="1" t="s">
        <v>5</v>
      </c>
      <c r="C1638" s="2">
        <v>63.416240000000002</v>
      </c>
      <c r="D1638" s="2">
        <v>2017</v>
      </c>
    </row>
    <row r="1639" spans="1:4" ht="14.4">
      <c r="A1639" s="1" t="s">
        <v>41</v>
      </c>
      <c r="B1639" s="1" t="s">
        <v>5</v>
      </c>
      <c r="C1639" s="2">
        <v>91.362750000000005</v>
      </c>
      <c r="D1639" s="2">
        <v>2020</v>
      </c>
    </row>
    <row r="1640" spans="1:4" ht="14.4">
      <c r="A1640" s="1" t="s">
        <v>41</v>
      </c>
      <c r="B1640" s="1" t="s">
        <v>5</v>
      </c>
      <c r="C1640" s="2">
        <v>64.3399</v>
      </c>
      <c r="D1640" s="2">
        <v>2021</v>
      </c>
    </row>
    <row r="1641" spans="1:4" ht="14.4">
      <c r="A1641" s="1" t="s">
        <v>41</v>
      </c>
      <c r="B1641" s="1" t="s">
        <v>6</v>
      </c>
      <c r="C1641" s="2">
        <v>367125.7</v>
      </c>
      <c r="D1641" s="2">
        <v>2018</v>
      </c>
    </row>
    <row r="1642" spans="1:4" ht="14.4">
      <c r="A1642" s="1" t="s">
        <v>41</v>
      </c>
      <c r="B1642" s="1" t="s">
        <v>6</v>
      </c>
      <c r="C1642" s="2">
        <v>355582.2</v>
      </c>
      <c r="D1642" s="2">
        <v>2021</v>
      </c>
    </row>
    <row r="1643" spans="1:4" ht="14.4">
      <c r="A1643" s="1" t="s">
        <v>41</v>
      </c>
      <c r="B1643" s="1" t="s">
        <v>6</v>
      </c>
      <c r="C1643" s="2">
        <v>367812.6</v>
      </c>
      <c r="D1643" s="2">
        <v>2015</v>
      </c>
    </row>
    <row r="1644" spans="1:4" ht="14.4">
      <c r="A1644" s="1" t="s">
        <v>41</v>
      </c>
      <c r="B1644" s="1" t="s">
        <v>6</v>
      </c>
      <c r="C1644" s="2">
        <v>370121.7</v>
      </c>
      <c r="D1644" s="2">
        <v>2017</v>
      </c>
    </row>
    <row r="1645" spans="1:4" ht="14.4">
      <c r="A1645" s="1" t="s">
        <v>41</v>
      </c>
      <c r="B1645" s="1" t="s">
        <v>6</v>
      </c>
      <c r="C1645" s="2">
        <v>357710.4</v>
      </c>
      <c r="D1645" s="2">
        <v>2020</v>
      </c>
    </row>
    <row r="1646" spans="1:4" ht="14.4">
      <c r="A1646" s="1" t="s">
        <v>41</v>
      </c>
      <c r="B1646" s="1" t="s">
        <v>6</v>
      </c>
      <c r="C1646" s="2">
        <v>355400.8</v>
      </c>
      <c r="D1646" s="2">
        <v>2022</v>
      </c>
    </row>
    <row r="1647" spans="1:4" ht="14.4">
      <c r="A1647" s="1" t="s">
        <v>41</v>
      </c>
      <c r="B1647" s="1" t="s">
        <v>6</v>
      </c>
      <c r="C1647" s="2">
        <v>369899.5</v>
      </c>
      <c r="D1647" s="2">
        <v>2016</v>
      </c>
    </row>
    <row r="1648" spans="1:4" ht="14.4">
      <c r="A1648" s="1" t="s">
        <v>41</v>
      </c>
      <c r="B1648" s="1" t="s">
        <v>6</v>
      </c>
      <c r="C1648" s="2">
        <v>362946.4</v>
      </c>
      <c r="D1648" s="2">
        <v>2019</v>
      </c>
    </row>
    <row r="1649" spans="1:4" ht="14.4">
      <c r="A1649" s="1" t="s">
        <v>41</v>
      </c>
      <c r="B1649" s="1" t="s">
        <v>7</v>
      </c>
      <c r="C1649" s="2">
        <v>82.994389999999996</v>
      </c>
      <c r="D1649" s="2">
        <v>2015</v>
      </c>
    </row>
    <row r="1650" spans="1:4" ht="14.4">
      <c r="A1650" s="1" t="s">
        <v>41</v>
      </c>
      <c r="B1650" s="1" t="s">
        <v>7</v>
      </c>
      <c r="C1650" s="2">
        <v>97.900630000000007</v>
      </c>
      <c r="D1650" s="2">
        <v>2016</v>
      </c>
    </row>
    <row r="1651" spans="1:4" ht="14.4">
      <c r="A1651" s="1" t="s">
        <v>41</v>
      </c>
      <c r="B1651" s="1" t="s">
        <v>7</v>
      </c>
      <c r="C1651" s="2">
        <v>389.22120000000001</v>
      </c>
      <c r="D1651" s="2">
        <v>2019</v>
      </c>
    </row>
    <row r="1652" spans="1:4" ht="14.4">
      <c r="A1652" s="1" t="s">
        <v>41</v>
      </c>
      <c r="B1652" s="1" t="s">
        <v>7</v>
      </c>
      <c r="C1652" s="2">
        <v>385.37459999999999</v>
      </c>
      <c r="D1652" s="2">
        <v>2021</v>
      </c>
    </row>
    <row r="1653" spans="1:4" ht="14.4">
      <c r="A1653" s="1" t="s">
        <v>41</v>
      </c>
      <c r="B1653" s="1" t="s">
        <v>7</v>
      </c>
      <c r="C1653" s="2">
        <v>90.445359999999994</v>
      </c>
      <c r="D1653" s="2">
        <v>2018</v>
      </c>
    </row>
    <row r="1654" spans="1:4" ht="14.4">
      <c r="A1654" s="1" t="s">
        <v>41</v>
      </c>
      <c r="B1654" s="1" t="s">
        <v>7</v>
      </c>
      <c r="C1654" s="2">
        <v>388.17559999999997</v>
      </c>
      <c r="D1654" s="2">
        <v>2022</v>
      </c>
    </row>
    <row r="1655" spans="1:4" ht="14.4">
      <c r="A1655" s="1" t="s">
        <v>41</v>
      </c>
      <c r="B1655" s="1" t="s">
        <v>7</v>
      </c>
      <c r="C1655" s="2">
        <v>310.74849999999998</v>
      </c>
      <c r="D1655" s="2">
        <v>2020</v>
      </c>
    </row>
    <row r="1656" spans="1:4" ht="14.4">
      <c r="A1656" s="1" t="s">
        <v>41</v>
      </c>
      <c r="B1656" s="1" t="s">
        <v>7</v>
      </c>
      <c r="C1656" s="2">
        <v>98.840320000000006</v>
      </c>
      <c r="D1656" s="2">
        <v>2017</v>
      </c>
    </row>
    <row r="1657" spans="1:4" ht="14.4">
      <c r="A1657" s="1" t="s">
        <v>41</v>
      </c>
      <c r="B1657" s="1" t="s">
        <v>8</v>
      </c>
      <c r="C1657" s="2">
        <v>50.308500000000002</v>
      </c>
      <c r="D1657" s="2">
        <v>2018</v>
      </c>
    </row>
    <row r="1658" spans="1:4" ht="14.4">
      <c r="A1658" s="1" t="s">
        <v>41</v>
      </c>
      <c r="B1658" s="1" t="s">
        <v>8</v>
      </c>
      <c r="C1658" s="2">
        <v>276.2398</v>
      </c>
      <c r="D1658" s="2">
        <v>2022</v>
      </c>
    </row>
    <row r="1659" spans="1:4" ht="14.4">
      <c r="A1659" s="1" t="s">
        <v>41</v>
      </c>
      <c r="B1659" s="1" t="s">
        <v>8</v>
      </c>
      <c r="C1659" s="2">
        <v>445.23719999999997</v>
      </c>
      <c r="D1659" s="2">
        <v>2020</v>
      </c>
    </row>
    <row r="1660" spans="1:4" ht="14.4">
      <c r="A1660" s="1" t="s">
        <v>41</v>
      </c>
      <c r="B1660" s="1" t="s">
        <v>8</v>
      </c>
      <c r="C1660" s="2">
        <v>46.580669999999998</v>
      </c>
      <c r="D1660" s="2">
        <v>2019</v>
      </c>
    </row>
    <row r="1661" spans="1:4" ht="14.4">
      <c r="A1661" s="1" t="s">
        <v>41</v>
      </c>
      <c r="B1661" s="1" t="s">
        <v>8</v>
      </c>
      <c r="C1661" s="2">
        <v>45.618899999999996</v>
      </c>
      <c r="D1661" s="2">
        <v>2016</v>
      </c>
    </row>
    <row r="1662" spans="1:4" ht="14.4">
      <c r="A1662" s="1" t="s">
        <v>41</v>
      </c>
      <c r="B1662" s="1" t="s">
        <v>8</v>
      </c>
      <c r="C1662" s="2">
        <v>36.304850000000002</v>
      </c>
      <c r="D1662" s="2">
        <v>2017</v>
      </c>
    </row>
    <row r="1663" spans="1:4" ht="14.4">
      <c r="A1663" s="1" t="s">
        <v>41</v>
      </c>
      <c r="B1663" s="1" t="s">
        <v>8</v>
      </c>
      <c r="C1663" s="2">
        <v>38.158839999999998</v>
      </c>
      <c r="D1663" s="2">
        <v>2015</v>
      </c>
    </row>
    <row r="1664" spans="1:4" ht="14.4">
      <c r="A1664" s="1" t="s">
        <v>41</v>
      </c>
      <c r="B1664" s="1" t="s">
        <v>8</v>
      </c>
      <c r="C1664" s="2">
        <v>283.7011</v>
      </c>
      <c r="D1664" s="2">
        <v>2021</v>
      </c>
    </row>
    <row r="1665" spans="1:4" ht="14.4">
      <c r="A1665" s="1" t="s">
        <v>41</v>
      </c>
      <c r="B1665" s="1" t="s">
        <v>10</v>
      </c>
      <c r="C1665" s="2">
        <v>252.03649999999999</v>
      </c>
      <c r="D1665" s="2">
        <v>2017</v>
      </c>
    </row>
    <row r="1666" spans="1:4" ht="14.4">
      <c r="A1666" s="1" t="s">
        <v>41</v>
      </c>
      <c r="B1666" s="1" t="s">
        <v>10</v>
      </c>
      <c r="C1666" s="2">
        <v>230.5772</v>
      </c>
      <c r="D1666" s="2">
        <v>2021</v>
      </c>
    </row>
    <row r="1667" spans="1:4" ht="14.4">
      <c r="A1667" s="1" t="s">
        <v>41</v>
      </c>
      <c r="B1667" s="1" t="s">
        <v>10</v>
      </c>
      <c r="C1667" s="2">
        <v>242.7039</v>
      </c>
      <c r="D1667" s="2">
        <v>2022</v>
      </c>
    </row>
    <row r="1668" spans="1:4" ht="14.4">
      <c r="A1668" s="1" t="s">
        <v>41</v>
      </c>
      <c r="B1668" s="1" t="s">
        <v>10</v>
      </c>
      <c r="C1668" s="2">
        <v>287.56279999999998</v>
      </c>
      <c r="D1668" s="2">
        <v>2015</v>
      </c>
    </row>
    <row r="1669" spans="1:4" ht="14.4">
      <c r="A1669" s="1" t="s">
        <v>41</v>
      </c>
      <c r="B1669" s="1" t="s">
        <v>10</v>
      </c>
      <c r="C1669" s="2">
        <v>241.7697</v>
      </c>
      <c r="D1669" s="2">
        <v>2018</v>
      </c>
    </row>
    <row r="1670" spans="1:4" ht="14.4">
      <c r="A1670" s="1" t="s">
        <v>41</v>
      </c>
      <c r="B1670" s="1" t="s">
        <v>10</v>
      </c>
      <c r="C1670" s="2">
        <v>225.88980000000001</v>
      </c>
      <c r="D1670" s="2">
        <v>2020</v>
      </c>
    </row>
    <row r="1671" spans="1:4" ht="14.4">
      <c r="A1671" s="1" t="s">
        <v>41</v>
      </c>
      <c r="B1671" s="1" t="s">
        <v>10</v>
      </c>
      <c r="C1671" s="2">
        <v>309.00009999999997</v>
      </c>
      <c r="D1671" s="2">
        <v>2016</v>
      </c>
    </row>
    <row r="1672" spans="1:4" ht="14.4">
      <c r="A1672" s="1" t="s">
        <v>41</v>
      </c>
      <c r="B1672" s="1" t="s">
        <v>10</v>
      </c>
      <c r="C1672" s="2">
        <v>212.8468</v>
      </c>
      <c r="D1672" s="2">
        <v>2019</v>
      </c>
    </row>
    <row r="1673" spans="1:4" ht="14.4">
      <c r="A1673" s="1" t="s">
        <v>41</v>
      </c>
      <c r="B1673" s="1" t="s">
        <v>40</v>
      </c>
      <c r="C1673" s="2">
        <v>7.4487860000000001</v>
      </c>
      <c r="D1673" s="2">
        <v>2021</v>
      </c>
    </row>
    <row r="1674" spans="1:4" ht="14.4">
      <c r="A1674" s="1" t="s">
        <v>41</v>
      </c>
      <c r="B1674" s="1" t="s">
        <v>40</v>
      </c>
      <c r="C1674" s="2">
        <v>10.24248</v>
      </c>
      <c r="D1674" s="2">
        <v>2015</v>
      </c>
    </row>
    <row r="1675" spans="1:4" ht="14.4">
      <c r="A1675" s="1" t="s">
        <v>41</v>
      </c>
      <c r="B1675" s="1" t="s">
        <v>40</v>
      </c>
      <c r="C1675" s="2">
        <v>7.4487860000000001</v>
      </c>
      <c r="D1675" s="2">
        <v>2022</v>
      </c>
    </row>
    <row r="1676" spans="1:4" ht="14.4">
      <c r="A1676" s="1" t="s">
        <v>41</v>
      </c>
      <c r="B1676" s="1" t="s">
        <v>40</v>
      </c>
      <c r="C1676" s="2">
        <v>7.4487860000000001</v>
      </c>
      <c r="D1676" s="2">
        <v>2020</v>
      </c>
    </row>
    <row r="1677" spans="1:4" ht="14.4">
      <c r="A1677" s="1" t="s">
        <v>41</v>
      </c>
      <c r="B1677" s="1" t="s">
        <v>40</v>
      </c>
      <c r="C1677" s="2">
        <v>7.4487860000000001</v>
      </c>
      <c r="D1677" s="2">
        <v>2019</v>
      </c>
    </row>
    <row r="1678" spans="1:4" ht="14.4">
      <c r="A1678" s="1" t="s">
        <v>41</v>
      </c>
      <c r="B1678" s="1" t="s">
        <v>40</v>
      </c>
      <c r="C1678" s="2">
        <v>9.3116479999999999</v>
      </c>
      <c r="D1678" s="2">
        <v>2017</v>
      </c>
    </row>
    <row r="1679" spans="1:4" ht="14.4">
      <c r="A1679" s="1" t="s">
        <v>41</v>
      </c>
      <c r="B1679" s="1" t="s">
        <v>40</v>
      </c>
      <c r="C1679" s="2">
        <v>10.24248</v>
      </c>
      <c r="D1679" s="2">
        <v>2016</v>
      </c>
    </row>
    <row r="1680" spans="1:4" ht="14.4">
      <c r="A1680" s="1" t="s">
        <v>41</v>
      </c>
      <c r="B1680" s="1" t="s">
        <v>40</v>
      </c>
      <c r="C1680" s="2">
        <v>8.3795230000000007</v>
      </c>
      <c r="D1680" s="2">
        <v>2018</v>
      </c>
    </row>
    <row r="1681" spans="1:4" ht="14.4">
      <c r="A1681" s="1" t="s">
        <v>41</v>
      </c>
      <c r="B1681" s="1" t="s">
        <v>11</v>
      </c>
      <c r="C1681" s="2">
        <v>1819.069</v>
      </c>
      <c r="D1681" s="2">
        <v>2022</v>
      </c>
    </row>
    <row r="1682" spans="1:4" ht="14.4">
      <c r="A1682" s="1" t="s">
        <v>41</v>
      </c>
      <c r="B1682" s="1" t="s">
        <v>11</v>
      </c>
      <c r="C1682" s="2">
        <v>1650.231</v>
      </c>
      <c r="D1682" s="2">
        <v>2021</v>
      </c>
    </row>
    <row r="1683" spans="1:4" ht="14.4">
      <c r="A1683" s="1" t="s">
        <v>41</v>
      </c>
      <c r="B1683" s="1" t="s">
        <v>11</v>
      </c>
      <c r="C1683" s="2">
        <v>3125.366</v>
      </c>
      <c r="D1683" s="2">
        <v>2019</v>
      </c>
    </row>
    <row r="1684" spans="1:4" ht="14.4">
      <c r="A1684" s="1" t="s">
        <v>41</v>
      </c>
      <c r="B1684" s="1" t="s">
        <v>11</v>
      </c>
      <c r="C1684" s="2">
        <v>3091.248</v>
      </c>
      <c r="D1684" s="2">
        <v>2017</v>
      </c>
    </row>
    <row r="1685" spans="1:4" ht="14.4">
      <c r="A1685" s="1" t="s">
        <v>41</v>
      </c>
      <c r="B1685" s="1" t="s">
        <v>11</v>
      </c>
      <c r="C1685" s="2">
        <v>2627.5140000000001</v>
      </c>
      <c r="D1685" s="2">
        <v>2020</v>
      </c>
    </row>
    <row r="1686" spans="1:4" ht="14.4">
      <c r="A1686" s="1" t="s">
        <v>41</v>
      </c>
      <c r="B1686" s="1" t="s">
        <v>11</v>
      </c>
      <c r="C1686" s="2">
        <v>3151.7759999999998</v>
      </c>
      <c r="D1686" s="2">
        <v>2018</v>
      </c>
    </row>
    <row r="1687" spans="1:4" ht="14.4">
      <c r="A1687" s="1" t="s">
        <v>41</v>
      </c>
      <c r="B1687" s="1" t="s">
        <v>11</v>
      </c>
      <c r="C1687" s="2">
        <v>2917.77</v>
      </c>
      <c r="D1687" s="2">
        <v>2016</v>
      </c>
    </row>
    <row r="1688" spans="1:4" ht="14.4">
      <c r="A1688" s="1" t="s">
        <v>41</v>
      </c>
      <c r="B1688" s="1" t="s">
        <v>11</v>
      </c>
      <c r="C1688" s="2">
        <v>3029.4670000000001</v>
      </c>
      <c r="D1688" s="2">
        <v>2015</v>
      </c>
    </row>
    <row r="1689" spans="1:4" ht="14.4">
      <c r="A1689" s="1" t="s">
        <v>41</v>
      </c>
      <c r="B1689" s="1" t="s">
        <v>12</v>
      </c>
      <c r="C1689" s="2">
        <v>463.23770000000002</v>
      </c>
      <c r="D1689" s="2">
        <v>2019</v>
      </c>
    </row>
    <row r="1690" spans="1:4" ht="14.4">
      <c r="A1690" s="1" t="s">
        <v>41</v>
      </c>
      <c r="B1690" s="1" t="s">
        <v>12</v>
      </c>
      <c r="C1690" s="2">
        <v>494.91609999999997</v>
      </c>
      <c r="D1690" s="2">
        <v>2020</v>
      </c>
    </row>
    <row r="1691" spans="1:4" ht="14.4">
      <c r="A1691" s="1" t="s">
        <v>41</v>
      </c>
      <c r="B1691" s="1" t="s">
        <v>12</v>
      </c>
      <c r="C1691" s="2">
        <v>342.97980000000001</v>
      </c>
      <c r="D1691" s="2">
        <v>2015</v>
      </c>
    </row>
    <row r="1692" spans="1:4" ht="14.4">
      <c r="A1692" s="1" t="s">
        <v>41</v>
      </c>
      <c r="B1692" s="1" t="s">
        <v>12</v>
      </c>
      <c r="C1692" s="2">
        <v>315.92079999999999</v>
      </c>
      <c r="D1692" s="2">
        <v>2017</v>
      </c>
    </row>
    <row r="1693" spans="1:4" ht="14.4">
      <c r="A1693" s="1" t="s">
        <v>41</v>
      </c>
      <c r="B1693" s="1" t="s">
        <v>12</v>
      </c>
      <c r="C1693" s="2">
        <v>460.40969999999999</v>
      </c>
      <c r="D1693" s="2">
        <v>2022</v>
      </c>
    </row>
    <row r="1694" spans="1:4" ht="14.4">
      <c r="A1694" s="1" t="s">
        <v>41</v>
      </c>
      <c r="B1694" s="1" t="s">
        <v>12</v>
      </c>
      <c r="C1694" s="2">
        <v>526.60659999999996</v>
      </c>
      <c r="D1694" s="2">
        <v>2021</v>
      </c>
    </row>
    <row r="1695" spans="1:4" ht="14.4">
      <c r="A1695" s="1" t="s">
        <v>41</v>
      </c>
      <c r="B1695" s="1" t="s">
        <v>12</v>
      </c>
      <c r="C1695" s="2">
        <v>320.6447</v>
      </c>
      <c r="D1695" s="2">
        <v>2016</v>
      </c>
    </row>
    <row r="1696" spans="1:4" ht="14.4">
      <c r="A1696" s="1" t="s">
        <v>41</v>
      </c>
      <c r="B1696" s="1" t="s">
        <v>12</v>
      </c>
      <c r="C1696" s="2">
        <v>367.15989999999999</v>
      </c>
      <c r="D1696" s="2">
        <v>2018</v>
      </c>
    </row>
    <row r="1697" spans="1:4" ht="14.4">
      <c r="A1697" s="1" t="s">
        <v>41</v>
      </c>
      <c r="B1697" s="1" t="s">
        <v>13</v>
      </c>
      <c r="C1697" s="2">
        <v>1845.3</v>
      </c>
      <c r="D1697" s="2">
        <v>2019</v>
      </c>
    </row>
    <row r="1698" spans="1:4" ht="14.4">
      <c r="A1698" s="1" t="s">
        <v>41</v>
      </c>
      <c r="B1698" s="1" t="s">
        <v>13</v>
      </c>
      <c r="C1698" s="2">
        <v>1756.6220000000001</v>
      </c>
      <c r="D1698" s="2">
        <v>2017</v>
      </c>
    </row>
    <row r="1699" spans="1:4" ht="14.4">
      <c r="A1699" s="1" t="s">
        <v>41</v>
      </c>
      <c r="B1699" s="1" t="s">
        <v>13</v>
      </c>
      <c r="C1699" s="2">
        <v>1662.5</v>
      </c>
      <c r="D1699" s="2">
        <v>2021</v>
      </c>
    </row>
    <row r="1700" spans="1:4" ht="14.4">
      <c r="A1700" s="1" t="s">
        <v>41</v>
      </c>
      <c r="B1700" s="1" t="s">
        <v>13</v>
      </c>
      <c r="C1700" s="2">
        <v>1859.9949999999999</v>
      </c>
      <c r="D1700" s="2">
        <v>2015</v>
      </c>
    </row>
    <row r="1701" spans="1:4" ht="14.4">
      <c r="A1701" s="1" t="s">
        <v>41</v>
      </c>
      <c r="B1701" s="1" t="s">
        <v>13</v>
      </c>
      <c r="C1701" s="2">
        <v>1725.9749999999999</v>
      </c>
      <c r="D1701" s="2">
        <v>2020</v>
      </c>
    </row>
    <row r="1702" spans="1:4" ht="14.4">
      <c r="A1702" s="1" t="s">
        <v>41</v>
      </c>
      <c r="B1702" s="1" t="s">
        <v>13</v>
      </c>
      <c r="C1702" s="2">
        <v>1633.5409999999999</v>
      </c>
      <c r="D1702" s="2">
        <v>2022</v>
      </c>
    </row>
    <row r="1703" spans="1:4" ht="14.4">
      <c r="A1703" s="1" t="s">
        <v>41</v>
      </c>
      <c r="B1703" s="1" t="s">
        <v>13</v>
      </c>
      <c r="C1703" s="2">
        <v>1830.23</v>
      </c>
      <c r="D1703" s="2">
        <v>2016</v>
      </c>
    </row>
    <row r="1704" spans="1:4" ht="14.4">
      <c r="A1704" s="1" t="s">
        <v>41</v>
      </c>
      <c r="B1704" s="1" t="s">
        <v>13</v>
      </c>
      <c r="C1704" s="2">
        <v>1761.3679999999999</v>
      </c>
      <c r="D1704" s="2">
        <v>2018</v>
      </c>
    </row>
    <row r="1705" spans="1:4" ht="14.4">
      <c r="A1705" s="1" t="s">
        <v>41</v>
      </c>
      <c r="B1705" s="1" t="s">
        <v>14</v>
      </c>
      <c r="C1705" s="2">
        <v>18113.79</v>
      </c>
      <c r="D1705" s="2">
        <v>2020</v>
      </c>
    </row>
    <row r="1706" spans="1:4" ht="14.4">
      <c r="A1706" s="1" t="s">
        <v>41</v>
      </c>
      <c r="B1706" s="1" t="s">
        <v>14</v>
      </c>
      <c r="C1706" s="2">
        <v>18635.2</v>
      </c>
      <c r="D1706" s="2">
        <v>2019</v>
      </c>
    </row>
    <row r="1707" spans="1:4" ht="14.4">
      <c r="A1707" s="1" t="s">
        <v>41</v>
      </c>
      <c r="B1707" s="1" t="s">
        <v>14</v>
      </c>
      <c r="C1707" s="2">
        <v>18688.400000000001</v>
      </c>
      <c r="D1707" s="2">
        <v>2018</v>
      </c>
    </row>
    <row r="1708" spans="1:4" ht="14.4">
      <c r="A1708" s="1" t="s">
        <v>41</v>
      </c>
      <c r="B1708" s="1" t="s">
        <v>14</v>
      </c>
      <c r="C1708" s="2">
        <v>17852.96</v>
      </c>
      <c r="D1708" s="2">
        <v>2016</v>
      </c>
    </row>
    <row r="1709" spans="1:4" ht="14.4">
      <c r="A1709" s="1" t="s">
        <v>41</v>
      </c>
      <c r="B1709" s="1" t="s">
        <v>14</v>
      </c>
      <c r="C1709" s="2">
        <v>18366.45</v>
      </c>
      <c r="D1709" s="2">
        <v>2017</v>
      </c>
    </row>
    <row r="1710" spans="1:4" ht="14.4">
      <c r="A1710" s="1" t="s">
        <v>41</v>
      </c>
      <c r="B1710" s="1" t="s">
        <v>14</v>
      </c>
      <c r="C1710" s="2">
        <v>18629.25</v>
      </c>
      <c r="D1710" s="2">
        <v>2022</v>
      </c>
    </row>
    <row r="1711" spans="1:4" ht="14.4">
      <c r="A1711" s="1" t="s">
        <v>41</v>
      </c>
      <c r="B1711" s="1" t="s">
        <v>14</v>
      </c>
      <c r="C1711" s="2">
        <v>17634.240000000002</v>
      </c>
      <c r="D1711" s="2">
        <v>2015</v>
      </c>
    </row>
    <row r="1712" spans="1:4" ht="14.4">
      <c r="A1712" s="1" t="s">
        <v>41</v>
      </c>
      <c r="B1712" s="1" t="s">
        <v>14</v>
      </c>
      <c r="C1712" s="2">
        <v>18388.009999999998</v>
      </c>
      <c r="D1712" s="2">
        <v>2021</v>
      </c>
    </row>
    <row r="1713" spans="1:4" ht="14.4">
      <c r="A1713" s="1" t="s">
        <v>41</v>
      </c>
      <c r="B1713" s="1" t="s">
        <v>15</v>
      </c>
      <c r="C1713" s="2">
        <v>78758.240000000005</v>
      </c>
      <c r="D1713" s="2">
        <v>2016</v>
      </c>
    </row>
    <row r="1714" spans="1:4" ht="14.4">
      <c r="A1714" s="1" t="s">
        <v>41</v>
      </c>
      <c r="B1714" s="1" t="s">
        <v>15</v>
      </c>
      <c r="C1714" s="2">
        <v>78539.27</v>
      </c>
      <c r="D1714" s="2">
        <v>2018</v>
      </c>
    </row>
    <row r="1715" spans="1:4" ht="14.4">
      <c r="A1715" s="1" t="s">
        <v>41</v>
      </c>
      <c r="B1715" s="1" t="s">
        <v>15</v>
      </c>
      <c r="C1715" s="2">
        <v>77855.539999999994</v>
      </c>
      <c r="D1715" s="2">
        <v>2021</v>
      </c>
    </row>
    <row r="1716" spans="1:4" ht="14.4">
      <c r="A1716" s="1" t="s">
        <v>41</v>
      </c>
      <c r="B1716" s="1" t="s">
        <v>15</v>
      </c>
      <c r="C1716" s="2">
        <v>78440.17</v>
      </c>
      <c r="D1716" s="2">
        <v>2017</v>
      </c>
    </row>
    <row r="1717" spans="1:4" ht="14.4">
      <c r="A1717" s="1" t="s">
        <v>41</v>
      </c>
      <c r="B1717" s="1" t="s">
        <v>15</v>
      </c>
      <c r="C1717" s="2">
        <v>80721.25</v>
      </c>
      <c r="D1717" s="2">
        <v>2019</v>
      </c>
    </row>
    <row r="1718" spans="1:4" ht="14.4">
      <c r="A1718" s="1" t="s">
        <v>41</v>
      </c>
      <c r="B1718" s="1" t="s">
        <v>15</v>
      </c>
      <c r="C1718" s="2">
        <v>79827.759999999995</v>
      </c>
      <c r="D1718" s="2">
        <v>2020</v>
      </c>
    </row>
    <row r="1719" spans="1:4" ht="14.4">
      <c r="A1719" s="1" t="s">
        <v>41</v>
      </c>
      <c r="B1719" s="1" t="s">
        <v>15</v>
      </c>
      <c r="C1719" s="2">
        <v>79322.69</v>
      </c>
      <c r="D1719" s="2">
        <v>2015</v>
      </c>
    </row>
    <row r="1720" spans="1:4" ht="14.4">
      <c r="A1720" s="1" t="s">
        <v>41</v>
      </c>
      <c r="B1720" s="1" t="s">
        <v>15</v>
      </c>
      <c r="C1720" s="2">
        <v>77942.5</v>
      </c>
      <c r="D1720" s="2">
        <v>2022</v>
      </c>
    </row>
    <row r="1721" spans="1:4" ht="14.4">
      <c r="A1721" s="1" t="s">
        <v>41</v>
      </c>
      <c r="B1721" s="1" t="s">
        <v>16</v>
      </c>
      <c r="C1721" s="2">
        <v>218.4795</v>
      </c>
      <c r="D1721" s="2">
        <v>2019</v>
      </c>
    </row>
    <row r="1722" spans="1:4" ht="14.4">
      <c r="A1722" s="1" t="s">
        <v>41</v>
      </c>
      <c r="B1722" s="1" t="s">
        <v>16</v>
      </c>
      <c r="C1722" s="2">
        <v>220.3443</v>
      </c>
      <c r="D1722" s="2">
        <v>2022</v>
      </c>
    </row>
    <row r="1723" spans="1:4" ht="14.4">
      <c r="A1723" s="1" t="s">
        <v>41</v>
      </c>
      <c r="B1723" s="1" t="s">
        <v>16</v>
      </c>
      <c r="C1723" s="2">
        <v>200.7533</v>
      </c>
      <c r="D1723" s="2">
        <v>2015</v>
      </c>
    </row>
    <row r="1724" spans="1:4" ht="14.4">
      <c r="A1724" s="1" t="s">
        <v>41</v>
      </c>
      <c r="B1724" s="1" t="s">
        <v>16</v>
      </c>
      <c r="C1724" s="2">
        <v>214.7474</v>
      </c>
      <c r="D1724" s="2">
        <v>2018</v>
      </c>
    </row>
    <row r="1725" spans="1:4" ht="14.4">
      <c r="A1725" s="1" t="s">
        <v>41</v>
      </c>
      <c r="B1725" s="1" t="s">
        <v>16</v>
      </c>
      <c r="C1725" s="2">
        <v>197.0068</v>
      </c>
      <c r="D1725" s="2">
        <v>2017</v>
      </c>
    </row>
    <row r="1726" spans="1:4" ht="14.4">
      <c r="A1726" s="1" t="s">
        <v>41</v>
      </c>
      <c r="B1726" s="1" t="s">
        <v>16</v>
      </c>
      <c r="C1726" s="2">
        <v>201.67330000000001</v>
      </c>
      <c r="D1726" s="2">
        <v>2020</v>
      </c>
    </row>
    <row r="1727" spans="1:4" ht="14.4">
      <c r="A1727" s="1" t="s">
        <v>41</v>
      </c>
      <c r="B1727" s="1" t="s">
        <v>16</v>
      </c>
      <c r="C1727" s="2">
        <v>210.08340000000001</v>
      </c>
      <c r="D1727" s="2">
        <v>2016</v>
      </c>
    </row>
    <row r="1728" spans="1:4" ht="14.4">
      <c r="A1728" s="1" t="s">
        <v>41</v>
      </c>
      <c r="B1728" s="1" t="s">
        <v>16</v>
      </c>
      <c r="C1728" s="2">
        <v>245.54740000000001</v>
      </c>
      <c r="D1728" s="2">
        <v>2021</v>
      </c>
    </row>
    <row r="1729" spans="1:4" ht="14.4">
      <c r="A1729" s="1" t="s">
        <v>41</v>
      </c>
      <c r="B1729" s="1" t="s">
        <v>17</v>
      </c>
      <c r="C1729" s="2">
        <v>2626.326</v>
      </c>
      <c r="D1729" s="2">
        <v>2017</v>
      </c>
    </row>
    <row r="1730" spans="1:4" ht="14.4">
      <c r="A1730" s="1" t="s">
        <v>41</v>
      </c>
      <c r="B1730" s="1" t="s">
        <v>17</v>
      </c>
      <c r="C1730" s="2">
        <v>2543.3389999999999</v>
      </c>
      <c r="D1730" s="2">
        <v>2015</v>
      </c>
    </row>
    <row r="1731" spans="1:4" ht="14.4">
      <c r="A1731" s="1" t="s">
        <v>41</v>
      </c>
      <c r="B1731" s="1" t="s">
        <v>17</v>
      </c>
      <c r="C1731" s="2">
        <v>2595.625</v>
      </c>
      <c r="D1731" s="2">
        <v>2018</v>
      </c>
    </row>
    <row r="1732" spans="1:4" ht="14.4">
      <c r="A1732" s="1" t="s">
        <v>41</v>
      </c>
      <c r="B1732" s="1" t="s">
        <v>17</v>
      </c>
      <c r="C1732" s="2">
        <v>2700.7579999999998</v>
      </c>
      <c r="D1732" s="2">
        <v>2019</v>
      </c>
    </row>
    <row r="1733" spans="1:4" ht="14.4">
      <c r="A1733" s="1" t="s">
        <v>41</v>
      </c>
      <c r="B1733" s="1" t="s">
        <v>17</v>
      </c>
      <c r="C1733" s="2">
        <v>2326.047</v>
      </c>
      <c r="D1733" s="2">
        <v>2022</v>
      </c>
    </row>
    <row r="1734" spans="1:4" ht="14.4">
      <c r="A1734" s="1" t="s">
        <v>41</v>
      </c>
      <c r="B1734" s="1" t="s">
        <v>17</v>
      </c>
      <c r="C1734" s="2">
        <v>2427.8870000000002</v>
      </c>
      <c r="D1734" s="2">
        <v>2016</v>
      </c>
    </row>
    <row r="1735" spans="1:4" ht="14.4">
      <c r="A1735" s="1" t="s">
        <v>41</v>
      </c>
      <c r="B1735" s="1" t="s">
        <v>17</v>
      </c>
      <c r="C1735" s="2">
        <v>2700.9589999999998</v>
      </c>
      <c r="D1735" s="2">
        <v>2020</v>
      </c>
    </row>
    <row r="1736" spans="1:4" ht="14.4">
      <c r="A1736" s="1" t="s">
        <v>41</v>
      </c>
      <c r="B1736" s="1" t="s">
        <v>17</v>
      </c>
      <c r="C1736" s="2">
        <v>2179.6729999999998</v>
      </c>
      <c r="D1736" s="2">
        <v>2021</v>
      </c>
    </row>
    <row r="1737" spans="1:4" ht="14.4">
      <c r="A1737" s="1" t="s">
        <v>41</v>
      </c>
      <c r="B1737" s="1" t="s">
        <v>18</v>
      </c>
      <c r="C1737" s="2">
        <v>1343.951</v>
      </c>
      <c r="D1737" s="2">
        <v>2022</v>
      </c>
    </row>
    <row r="1738" spans="1:4" ht="14.4">
      <c r="A1738" s="1" t="s">
        <v>41</v>
      </c>
      <c r="B1738" s="1" t="s">
        <v>18</v>
      </c>
      <c r="C1738" s="2">
        <v>1112.4870000000001</v>
      </c>
      <c r="D1738" s="2">
        <v>2017</v>
      </c>
    </row>
    <row r="1739" spans="1:4" ht="14.4">
      <c r="A1739" s="1" t="s">
        <v>41</v>
      </c>
      <c r="B1739" s="1" t="s">
        <v>18</v>
      </c>
      <c r="C1739" s="2">
        <v>1173.1010000000001</v>
      </c>
      <c r="D1739" s="2">
        <v>2019</v>
      </c>
    </row>
    <row r="1740" spans="1:4" ht="14.4">
      <c r="A1740" s="1" t="s">
        <v>41</v>
      </c>
      <c r="B1740" s="1" t="s">
        <v>18</v>
      </c>
      <c r="C1740" s="2">
        <v>1349.5070000000001</v>
      </c>
      <c r="D1740" s="2">
        <v>2020</v>
      </c>
    </row>
    <row r="1741" spans="1:4" ht="14.4">
      <c r="A1741" s="1" t="s">
        <v>41</v>
      </c>
      <c r="B1741" s="1" t="s">
        <v>18</v>
      </c>
      <c r="C1741" s="2">
        <v>1365.4369999999999</v>
      </c>
      <c r="D1741" s="2">
        <v>2021</v>
      </c>
    </row>
    <row r="1742" spans="1:4" ht="14.4">
      <c r="A1742" s="1" t="s">
        <v>41</v>
      </c>
      <c r="B1742" s="1" t="s">
        <v>18</v>
      </c>
      <c r="C1742" s="2">
        <v>1132.9970000000001</v>
      </c>
      <c r="D1742" s="2">
        <v>2016</v>
      </c>
    </row>
    <row r="1743" spans="1:4" ht="14.4">
      <c r="A1743" s="1" t="s">
        <v>41</v>
      </c>
      <c r="B1743" s="1" t="s">
        <v>18</v>
      </c>
      <c r="C1743" s="2">
        <v>1096.6559999999999</v>
      </c>
      <c r="D1743" s="2">
        <v>2015</v>
      </c>
    </row>
    <row r="1744" spans="1:4" ht="14.4">
      <c r="A1744" s="1" t="s">
        <v>41</v>
      </c>
      <c r="B1744" s="1" t="s">
        <v>18</v>
      </c>
      <c r="C1744" s="2">
        <v>1122.7529999999999</v>
      </c>
      <c r="D1744" s="2">
        <v>2018</v>
      </c>
    </row>
    <row r="1745" spans="1:4" ht="14.4">
      <c r="A1745" s="1" t="s">
        <v>41</v>
      </c>
      <c r="B1745" s="1" t="s">
        <v>19</v>
      </c>
      <c r="C1745" s="2">
        <v>1.8670720000000001</v>
      </c>
      <c r="D1745" s="2">
        <v>2017</v>
      </c>
    </row>
    <row r="1746" spans="1:4" ht="14.4">
      <c r="A1746" s="1" t="s">
        <v>41</v>
      </c>
      <c r="B1746" s="1" t="s">
        <v>19</v>
      </c>
      <c r="C1746" s="2">
        <v>3.7335769999999999</v>
      </c>
      <c r="D1746" s="2">
        <v>2015</v>
      </c>
    </row>
    <row r="1747" spans="1:4" ht="14.4">
      <c r="A1747" s="1" t="s">
        <v>41</v>
      </c>
      <c r="B1747" s="1" t="s">
        <v>19</v>
      </c>
      <c r="C1747" s="2">
        <v>1.8660829999999999</v>
      </c>
      <c r="D1747" s="2">
        <v>2016</v>
      </c>
    </row>
    <row r="1748" spans="1:4" ht="14.4">
      <c r="A1748" s="1" t="s">
        <v>41</v>
      </c>
      <c r="B1748" s="1" t="s">
        <v>19</v>
      </c>
      <c r="C1748" s="2">
        <v>1.8671949999999999</v>
      </c>
      <c r="D1748" s="2">
        <v>2022</v>
      </c>
    </row>
    <row r="1749" spans="1:4" ht="14.4">
      <c r="A1749" s="1" t="s">
        <v>41</v>
      </c>
      <c r="B1749" s="1" t="s">
        <v>19</v>
      </c>
      <c r="C1749" s="2">
        <v>3.7349990000000002</v>
      </c>
      <c r="D1749" s="2">
        <v>2020</v>
      </c>
    </row>
    <row r="1750" spans="1:4" ht="14.4">
      <c r="A1750" s="1" t="s">
        <v>41</v>
      </c>
      <c r="B1750" s="1" t="s">
        <v>19</v>
      </c>
      <c r="C1750" s="2">
        <v>1.8671949999999999</v>
      </c>
      <c r="D1750" s="2">
        <v>2021</v>
      </c>
    </row>
    <row r="1751" spans="1:4" ht="14.4">
      <c r="A1751" s="1" t="s">
        <v>41</v>
      </c>
      <c r="B1751" s="1" t="s">
        <v>19</v>
      </c>
      <c r="C1751" s="2">
        <v>3.7290459999999999</v>
      </c>
      <c r="D1751" s="2">
        <v>2018</v>
      </c>
    </row>
    <row r="1752" spans="1:4" ht="14.4">
      <c r="A1752" s="1" t="s">
        <v>41</v>
      </c>
      <c r="B1752" s="1" t="s">
        <v>19</v>
      </c>
      <c r="C1752" s="2">
        <v>1.86707</v>
      </c>
      <c r="D1752" s="2">
        <v>2019</v>
      </c>
    </row>
    <row r="1753" spans="1:4" ht="14.4">
      <c r="A1753" s="1" t="s">
        <v>41</v>
      </c>
      <c r="B1753" s="1" t="s">
        <v>20</v>
      </c>
      <c r="C1753" s="2">
        <v>1886.38</v>
      </c>
      <c r="D1753" s="2">
        <v>2021</v>
      </c>
    </row>
    <row r="1754" spans="1:4" ht="14.4">
      <c r="A1754" s="1" t="s">
        <v>41</v>
      </c>
      <c r="B1754" s="1" t="s">
        <v>20</v>
      </c>
      <c r="C1754" s="2">
        <v>1280.5129999999999</v>
      </c>
      <c r="D1754" s="2">
        <v>2019</v>
      </c>
    </row>
    <row r="1755" spans="1:4" ht="14.4">
      <c r="A1755" s="1" t="s">
        <v>41</v>
      </c>
      <c r="B1755" s="1" t="s">
        <v>20</v>
      </c>
      <c r="C1755" s="2">
        <v>1220.7149999999999</v>
      </c>
      <c r="D1755" s="2">
        <v>2018</v>
      </c>
    </row>
    <row r="1756" spans="1:4" ht="14.4">
      <c r="A1756" s="1" t="s">
        <v>41</v>
      </c>
      <c r="B1756" s="1" t="s">
        <v>20</v>
      </c>
      <c r="C1756" s="2">
        <v>1761.4639999999999</v>
      </c>
      <c r="D1756" s="2">
        <v>2022</v>
      </c>
    </row>
    <row r="1757" spans="1:4" ht="14.4">
      <c r="A1757" s="1" t="s">
        <v>41</v>
      </c>
      <c r="B1757" s="1" t="s">
        <v>20</v>
      </c>
      <c r="C1757" s="2">
        <v>1523.9559999999999</v>
      </c>
      <c r="D1757" s="2">
        <v>2020</v>
      </c>
    </row>
    <row r="1758" spans="1:4" ht="14.4">
      <c r="A1758" s="1" t="s">
        <v>41</v>
      </c>
      <c r="B1758" s="1" t="s">
        <v>20</v>
      </c>
      <c r="C1758" s="2">
        <v>1069.796</v>
      </c>
      <c r="D1758" s="2">
        <v>2017</v>
      </c>
    </row>
    <row r="1759" spans="1:4" ht="14.4">
      <c r="A1759" s="1" t="s">
        <v>41</v>
      </c>
      <c r="B1759" s="1" t="s">
        <v>20</v>
      </c>
      <c r="C1759" s="2">
        <v>1424.848</v>
      </c>
      <c r="D1759" s="2">
        <v>2015</v>
      </c>
    </row>
    <row r="1760" spans="1:4" ht="14.4">
      <c r="A1760" s="1" t="s">
        <v>41</v>
      </c>
      <c r="B1760" s="1" t="s">
        <v>20</v>
      </c>
      <c r="C1760" s="2">
        <v>1166.7</v>
      </c>
      <c r="D1760" s="2">
        <v>2016</v>
      </c>
    </row>
    <row r="1761" spans="1:4" ht="14.4">
      <c r="A1761" s="1" t="s">
        <v>41</v>
      </c>
      <c r="B1761" s="1" t="s">
        <v>21</v>
      </c>
      <c r="C1761" s="2">
        <v>42.908529999999999</v>
      </c>
      <c r="D1761" s="2">
        <v>2022</v>
      </c>
    </row>
    <row r="1762" spans="1:4" ht="14.4">
      <c r="A1762" s="1" t="s">
        <v>41</v>
      </c>
      <c r="B1762" s="1" t="s">
        <v>21</v>
      </c>
      <c r="C1762" s="2">
        <v>59.66948</v>
      </c>
      <c r="D1762" s="2">
        <v>2015</v>
      </c>
    </row>
    <row r="1763" spans="1:4" ht="14.4">
      <c r="A1763" s="1" t="s">
        <v>41</v>
      </c>
      <c r="B1763" s="1" t="s">
        <v>21</v>
      </c>
      <c r="C1763" s="2">
        <v>54.105670000000003</v>
      </c>
      <c r="D1763" s="2">
        <v>2020</v>
      </c>
    </row>
    <row r="1764" spans="1:4" ht="14.4">
      <c r="A1764" s="1" t="s">
        <v>41</v>
      </c>
      <c r="B1764" s="1" t="s">
        <v>21</v>
      </c>
      <c r="C1764" s="2">
        <v>39.1586</v>
      </c>
      <c r="D1764" s="2">
        <v>2017</v>
      </c>
    </row>
    <row r="1765" spans="1:4" ht="14.4">
      <c r="A1765" s="1" t="s">
        <v>41</v>
      </c>
      <c r="B1765" s="1" t="s">
        <v>21</v>
      </c>
      <c r="C1765" s="2">
        <v>43.822920000000003</v>
      </c>
      <c r="D1765" s="2">
        <v>2016</v>
      </c>
    </row>
    <row r="1766" spans="1:4" ht="14.4">
      <c r="A1766" s="1" t="s">
        <v>41</v>
      </c>
      <c r="B1766" s="1" t="s">
        <v>21</v>
      </c>
      <c r="C1766" s="2">
        <v>26.100529999999999</v>
      </c>
      <c r="D1766" s="2">
        <v>2018</v>
      </c>
    </row>
    <row r="1767" spans="1:4" ht="14.4">
      <c r="A1767" s="1" t="s">
        <v>41</v>
      </c>
      <c r="B1767" s="1" t="s">
        <v>21</v>
      </c>
      <c r="C1767" s="2">
        <v>48.514130000000002</v>
      </c>
      <c r="D1767" s="2">
        <v>2021</v>
      </c>
    </row>
    <row r="1768" spans="1:4" ht="14.4">
      <c r="A1768" s="1" t="s">
        <v>41</v>
      </c>
      <c r="B1768" s="1" t="s">
        <v>21</v>
      </c>
      <c r="C1768" s="2">
        <v>41.022829999999999</v>
      </c>
      <c r="D1768" s="2">
        <v>2019</v>
      </c>
    </row>
    <row r="1769" spans="1:4" ht="14.4">
      <c r="A1769" s="1" t="s">
        <v>41</v>
      </c>
      <c r="B1769" s="1" t="s">
        <v>22</v>
      </c>
      <c r="C1769" s="2">
        <v>2292.799</v>
      </c>
      <c r="D1769" s="2">
        <v>2018</v>
      </c>
    </row>
    <row r="1770" spans="1:4" ht="14.4">
      <c r="A1770" s="1" t="s">
        <v>41</v>
      </c>
      <c r="B1770" s="1" t="s">
        <v>22</v>
      </c>
      <c r="C1770" s="2">
        <v>2388.9560000000001</v>
      </c>
      <c r="D1770" s="2">
        <v>2022</v>
      </c>
    </row>
    <row r="1771" spans="1:4" ht="14.4">
      <c r="A1771" s="1" t="s">
        <v>41</v>
      </c>
      <c r="B1771" s="1" t="s">
        <v>22</v>
      </c>
      <c r="C1771" s="2">
        <v>2566.8969999999999</v>
      </c>
      <c r="D1771" s="2">
        <v>2021</v>
      </c>
    </row>
    <row r="1772" spans="1:4" ht="14.4">
      <c r="A1772" s="1" t="s">
        <v>41</v>
      </c>
      <c r="B1772" s="1" t="s">
        <v>22</v>
      </c>
      <c r="C1772" s="2">
        <v>2185.6149999999998</v>
      </c>
      <c r="D1772" s="2">
        <v>2015</v>
      </c>
    </row>
    <row r="1773" spans="1:4" ht="14.4">
      <c r="A1773" s="1" t="s">
        <v>41</v>
      </c>
      <c r="B1773" s="1" t="s">
        <v>22</v>
      </c>
      <c r="C1773" s="2">
        <v>2042.482</v>
      </c>
      <c r="D1773" s="2">
        <v>2019</v>
      </c>
    </row>
    <row r="1774" spans="1:4" ht="14.4">
      <c r="A1774" s="1" t="s">
        <v>41</v>
      </c>
      <c r="B1774" s="1" t="s">
        <v>22</v>
      </c>
      <c r="C1774" s="2">
        <v>2034.7090000000001</v>
      </c>
      <c r="D1774" s="2">
        <v>2017</v>
      </c>
    </row>
    <row r="1775" spans="1:4" ht="14.4">
      <c r="A1775" s="1" t="s">
        <v>41</v>
      </c>
      <c r="B1775" s="1" t="s">
        <v>22</v>
      </c>
      <c r="C1775" s="2">
        <v>2102.6869999999999</v>
      </c>
      <c r="D1775" s="2">
        <v>2016</v>
      </c>
    </row>
    <row r="1776" spans="1:4" ht="14.4">
      <c r="A1776" s="1" t="s">
        <v>41</v>
      </c>
      <c r="B1776" s="1" t="s">
        <v>22</v>
      </c>
      <c r="C1776" s="2">
        <v>2241.96</v>
      </c>
      <c r="D1776" s="2">
        <v>2020</v>
      </c>
    </row>
    <row r="1777" spans="1:4" ht="14.4">
      <c r="A1777" s="1" t="s">
        <v>41</v>
      </c>
      <c r="B1777" s="1" t="s">
        <v>23</v>
      </c>
      <c r="C1777" s="2">
        <v>326246.09999999998</v>
      </c>
      <c r="D1777" s="2">
        <v>2018</v>
      </c>
    </row>
    <row r="1778" spans="1:4" ht="14.4">
      <c r="A1778" s="1" t="s">
        <v>41</v>
      </c>
      <c r="B1778" s="1" t="s">
        <v>23</v>
      </c>
      <c r="C1778" s="2">
        <v>324822.2</v>
      </c>
      <c r="D1778" s="2">
        <v>2016</v>
      </c>
    </row>
    <row r="1779" spans="1:4" ht="14.4">
      <c r="A1779" s="1" t="s">
        <v>41</v>
      </c>
      <c r="B1779" s="1" t="s">
        <v>23</v>
      </c>
      <c r="C1779" s="2">
        <v>324386.7</v>
      </c>
      <c r="D1779" s="2">
        <v>2017</v>
      </c>
    </row>
    <row r="1780" spans="1:4" ht="14.4">
      <c r="A1780" s="1" t="s">
        <v>41</v>
      </c>
      <c r="B1780" s="1" t="s">
        <v>23</v>
      </c>
      <c r="C1780" s="2">
        <v>332363.7</v>
      </c>
      <c r="D1780" s="2">
        <v>2020</v>
      </c>
    </row>
    <row r="1781" spans="1:4" ht="14.4">
      <c r="A1781" s="1" t="s">
        <v>41</v>
      </c>
      <c r="B1781" s="1" t="s">
        <v>23</v>
      </c>
      <c r="C1781" s="2">
        <v>334399.8</v>
      </c>
      <c r="D1781" s="2">
        <v>2022</v>
      </c>
    </row>
    <row r="1782" spans="1:4" ht="14.4">
      <c r="A1782" s="1" t="s">
        <v>41</v>
      </c>
      <c r="B1782" s="1" t="s">
        <v>23</v>
      </c>
      <c r="C1782" s="2">
        <v>333847</v>
      </c>
      <c r="D1782" s="2">
        <v>2021</v>
      </c>
    </row>
    <row r="1783" spans="1:4" ht="14.4">
      <c r="A1783" s="1" t="s">
        <v>41</v>
      </c>
      <c r="B1783" s="1" t="s">
        <v>23</v>
      </c>
      <c r="C1783" s="2">
        <v>327451</v>
      </c>
      <c r="D1783" s="2">
        <v>2019</v>
      </c>
    </row>
    <row r="1784" spans="1:4" ht="14.4">
      <c r="A1784" s="1" t="s">
        <v>41</v>
      </c>
      <c r="B1784" s="1" t="s">
        <v>23</v>
      </c>
      <c r="C1784" s="2">
        <v>326489.7</v>
      </c>
      <c r="D1784" s="2">
        <v>2015</v>
      </c>
    </row>
    <row r="1785" spans="1:4" ht="14.4">
      <c r="A1785" s="1" t="s">
        <v>41</v>
      </c>
      <c r="B1785" s="1" t="s">
        <v>24</v>
      </c>
      <c r="C1785" s="2">
        <v>17813.57</v>
      </c>
      <c r="D1785" s="2">
        <v>2017</v>
      </c>
    </row>
    <row r="1786" spans="1:4" ht="14.4">
      <c r="A1786" s="1" t="s">
        <v>41</v>
      </c>
      <c r="B1786" s="1" t="s">
        <v>24</v>
      </c>
      <c r="C1786" s="2">
        <v>18924.02</v>
      </c>
      <c r="D1786" s="2">
        <v>2020</v>
      </c>
    </row>
    <row r="1787" spans="1:4" ht="14.4">
      <c r="A1787" s="1" t="s">
        <v>41</v>
      </c>
      <c r="B1787" s="1" t="s">
        <v>24</v>
      </c>
      <c r="C1787" s="2">
        <v>17964.48</v>
      </c>
      <c r="D1787" s="2">
        <v>2018</v>
      </c>
    </row>
    <row r="1788" spans="1:4" ht="14.4">
      <c r="A1788" s="1" t="s">
        <v>41</v>
      </c>
      <c r="B1788" s="1" t="s">
        <v>24</v>
      </c>
      <c r="C1788" s="2">
        <v>17760.169999999998</v>
      </c>
      <c r="D1788" s="2">
        <v>2016</v>
      </c>
    </row>
    <row r="1789" spans="1:4" ht="14.4">
      <c r="A1789" s="1" t="s">
        <v>41</v>
      </c>
      <c r="B1789" s="1" t="s">
        <v>24</v>
      </c>
      <c r="C1789" s="2">
        <v>20447.59</v>
      </c>
      <c r="D1789" s="2">
        <v>2021</v>
      </c>
    </row>
    <row r="1790" spans="1:4" ht="14.4">
      <c r="A1790" s="1" t="s">
        <v>41</v>
      </c>
      <c r="B1790" s="1" t="s">
        <v>24</v>
      </c>
      <c r="C1790" s="2">
        <v>18224.07</v>
      </c>
      <c r="D1790" s="2">
        <v>2019</v>
      </c>
    </row>
    <row r="1791" spans="1:4" ht="14.4">
      <c r="A1791" s="1" t="s">
        <v>41</v>
      </c>
      <c r="B1791" s="1" t="s">
        <v>24</v>
      </c>
      <c r="C1791" s="2">
        <v>17318.88</v>
      </c>
      <c r="D1791" s="2">
        <v>2015</v>
      </c>
    </row>
    <row r="1792" spans="1:4" ht="14.4">
      <c r="A1792" s="1" t="s">
        <v>41</v>
      </c>
      <c r="B1792" s="1" t="s">
        <v>24</v>
      </c>
      <c r="C1792" s="2">
        <v>20359.37</v>
      </c>
      <c r="D1792" s="2">
        <v>2022</v>
      </c>
    </row>
    <row r="1793" spans="1:4" ht="14.4">
      <c r="A1793" s="1" t="s">
        <v>41</v>
      </c>
      <c r="B1793" s="1" t="s">
        <v>25</v>
      </c>
      <c r="C1793" s="2">
        <v>296.76600000000002</v>
      </c>
      <c r="D1793" s="2">
        <v>2022</v>
      </c>
    </row>
    <row r="1794" spans="1:4" ht="14.4">
      <c r="A1794" s="1" t="s">
        <v>41</v>
      </c>
      <c r="B1794" s="1" t="s">
        <v>25</v>
      </c>
      <c r="C1794" s="2">
        <v>297.69490000000002</v>
      </c>
      <c r="D1794" s="2">
        <v>2021</v>
      </c>
    </row>
    <row r="1795" spans="1:4" ht="14.4">
      <c r="A1795" s="1" t="s">
        <v>41</v>
      </c>
      <c r="B1795" s="1" t="s">
        <v>25</v>
      </c>
      <c r="C1795" s="2">
        <v>272.53960000000001</v>
      </c>
      <c r="D1795" s="2">
        <v>2015</v>
      </c>
    </row>
    <row r="1796" spans="1:4" ht="14.4">
      <c r="A1796" s="1" t="s">
        <v>41</v>
      </c>
      <c r="B1796" s="1" t="s">
        <v>25</v>
      </c>
      <c r="C1796" s="2">
        <v>255.7672</v>
      </c>
      <c r="D1796" s="2">
        <v>2018</v>
      </c>
    </row>
    <row r="1797" spans="1:4" ht="14.4">
      <c r="A1797" s="1" t="s">
        <v>41</v>
      </c>
      <c r="B1797" s="1" t="s">
        <v>25</v>
      </c>
      <c r="C1797" s="2">
        <v>275.3365</v>
      </c>
      <c r="D1797" s="2">
        <v>2017</v>
      </c>
    </row>
    <row r="1798" spans="1:4" ht="14.4">
      <c r="A1798" s="1" t="s">
        <v>41</v>
      </c>
      <c r="B1798" s="1" t="s">
        <v>25</v>
      </c>
      <c r="C1798" s="2">
        <v>293.07420000000002</v>
      </c>
      <c r="D1798" s="2">
        <v>2016</v>
      </c>
    </row>
    <row r="1799" spans="1:4" ht="14.4">
      <c r="A1799" s="1" t="s">
        <v>41</v>
      </c>
      <c r="B1799" s="1" t="s">
        <v>25</v>
      </c>
      <c r="C1799" s="2">
        <v>267.85980000000001</v>
      </c>
      <c r="D1799" s="2">
        <v>2019</v>
      </c>
    </row>
    <row r="1800" spans="1:4" ht="14.4">
      <c r="A1800" s="1" t="s">
        <v>41</v>
      </c>
      <c r="B1800" s="1" t="s">
        <v>25</v>
      </c>
      <c r="C1800" s="2">
        <v>327.6062</v>
      </c>
      <c r="D1800" s="2">
        <v>2020</v>
      </c>
    </row>
    <row r="1801" spans="1:4" ht="14.4">
      <c r="A1801" s="1" t="s">
        <v>41</v>
      </c>
      <c r="B1801" s="1" t="s">
        <v>26</v>
      </c>
      <c r="C1801" s="2">
        <v>56.020919999999997</v>
      </c>
      <c r="D1801" s="2">
        <v>2015</v>
      </c>
    </row>
    <row r="1802" spans="1:4" ht="14.4">
      <c r="A1802" s="1" t="s">
        <v>41</v>
      </c>
      <c r="B1802" s="1" t="s">
        <v>26</v>
      </c>
      <c r="C1802" s="2">
        <v>72.826149999999998</v>
      </c>
      <c r="D1802" s="2">
        <v>2022</v>
      </c>
    </row>
    <row r="1803" spans="1:4" ht="14.4">
      <c r="A1803" s="1" t="s">
        <v>41</v>
      </c>
      <c r="B1803" s="1" t="s">
        <v>26</v>
      </c>
      <c r="C1803" s="2">
        <v>68.156999999999996</v>
      </c>
      <c r="D1803" s="2">
        <v>2020</v>
      </c>
    </row>
    <row r="1804" spans="1:4" ht="14.4">
      <c r="A1804" s="1" t="s">
        <v>41</v>
      </c>
      <c r="B1804" s="1" t="s">
        <v>26</v>
      </c>
      <c r="C1804" s="2">
        <v>87.766170000000002</v>
      </c>
      <c r="D1804" s="2">
        <v>2018</v>
      </c>
    </row>
    <row r="1805" spans="1:4" ht="14.4">
      <c r="A1805" s="1" t="s">
        <v>41</v>
      </c>
      <c r="B1805" s="1" t="s">
        <v>26</v>
      </c>
      <c r="C1805" s="2">
        <v>73.760069999999999</v>
      </c>
      <c r="D1805" s="2">
        <v>2017</v>
      </c>
    </row>
    <row r="1806" spans="1:4" ht="14.4">
      <c r="A1806" s="1" t="s">
        <v>41</v>
      </c>
      <c r="B1806" s="1" t="s">
        <v>26</v>
      </c>
      <c r="C1806" s="2">
        <v>64.424210000000002</v>
      </c>
      <c r="D1806" s="2">
        <v>2021</v>
      </c>
    </row>
    <row r="1807" spans="1:4" ht="14.4">
      <c r="A1807" s="1" t="s">
        <v>41</v>
      </c>
      <c r="B1807" s="1" t="s">
        <v>26</v>
      </c>
      <c r="C1807" s="2">
        <v>97.10239</v>
      </c>
      <c r="D1807" s="2">
        <v>2019</v>
      </c>
    </row>
    <row r="1808" spans="1:4" ht="14.4">
      <c r="A1808" s="1" t="s">
        <v>41</v>
      </c>
      <c r="B1808" s="1" t="s">
        <v>26</v>
      </c>
      <c r="C1808" s="2">
        <v>65.359129999999993</v>
      </c>
      <c r="D1808" s="2">
        <v>2016</v>
      </c>
    </row>
    <row r="1809" spans="1:4" ht="14.4">
      <c r="A1809" s="1" t="s">
        <v>41</v>
      </c>
      <c r="B1809" s="1" t="s">
        <v>42</v>
      </c>
      <c r="C1809" s="2">
        <v>7.463775</v>
      </c>
      <c r="D1809" s="2">
        <v>2020</v>
      </c>
    </row>
    <row r="1810" spans="1:4" ht="14.4">
      <c r="A1810" s="1" t="s">
        <v>41</v>
      </c>
      <c r="B1810" s="1" t="s">
        <v>43</v>
      </c>
      <c r="C1810" s="2">
        <v>8.3966790000000007</v>
      </c>
      <c r="D1810" s="2">
        <v>2019</v>
      </c>
    </row>
    <row r="1811" spans="1:4" ht="14.4">
      <c r="A1811" s="1" t="s">
        <v>41</v>
      </c>
      <c r="B1811" s="1" t="s">
        <v>43</v>
      </c>
      <c r="C1811" s="2">
        <v>5.5959580000000004</v>
      </c>
      <c r="D1811" s="2">
        <v>2017</v>
      </c>
    </row>
    <row r="1812" spans="1:4" ht="14.4">
      <c r="A1812" s="1" t="s">
        <v>41</v>
      </c>
      <c r="B1812" s="1" t="s">
        <v>43</v>
      </c>
      <c r="C1812" s="2">
        <v>6.5298819999999997</v>
      </c>
      <c r="D1812" s="2">
        <v>2015</v>
      </c>
    </row>
    <row r="1813" spans="1:4" ht="14.4">
      <c r="A1813" s="1" t="s">
        <v>41</v>
      </c>
      <c r="B1813" s="1" t="s">
        <v>43</v>
      </c>
      <c r="C1813" s="2">
        <v>7.463775</v>
      </c>
      <c r="D1813" s="2">
        <v>2021</v>
      </c>
    </row>
    <row r="1814" spans="1:4" ht="14.4">
      <c r="A1814" s="1" t="s">
        <v>41</v>
      </c>
      <c r="B1814" s="1" t="s">
        <v>43</v>
      </c>
      <c r="C1814" s="2">
        <v>7.4627860000000004</v>
      </c>
      <c r="D1814" s="2">
        <v>2018</v>
      </c>
    </row>
    <row r="1815" spans="1:4" ht="14.4">
      <c r="A1815" s="1" t="s">
        <v>41</v>
      </c>
      <c r="B1815" s="1" t="s">
        <v>43</v>
      </c>
      <c r="C1815" s="2">
        <v>7.463775</v>
      </c>
      <c r="D1815" s="2">
        <v>2022</v>
      </c>
    </row>
    <row r="1816" spans="1:4" ht="14.4">
      <c r="A1816" s="1" t="s">
        <v>41</v>
      </c>
      <c r="B1816" s="1" t="s">
        <v>43</v>
      </c>
      <c r="C1816" s="2">
        <v>5.5959580000000004</v>
      </c>
      <c r="D1816" s="2">
        <v>2016</v>
      </c>
    </row>
    <row r="1817" spans="1:4" ht="14.4">
      <c r="A1817" s="1" t="s">
        <v>41</v>
      </c>
      <c r="B1817" s="1" t="s">
        <v>27</v>
      </c>
      <c r="C1817" s="2">
        <v>6.5252340000000002</v>
      </c>
      <c r="D1817" s="2">
        <v>2020</v>
      </c>
    </row>
    <row r="1818" spans="1:4" ht="14.4">
      <c r="A1818" s="1" t="s">
        <v>41</v>
      </c>
      <c r="B1818" s="1" t="s">
        <v>27</v>
      </c>
      <c r="C1818" s="2">
        <v>1.867291</v>
      </c>
      <c r="D1818" s="2">
        <v>2019</v>
      </c>
    </row>
    <row r="1819" spans="1:4" ht="14.4">
      <c r="A1819" s="1" t="s">
        <v>41</v>
      </c>
      <c r="B1819" s="1" t="s">
        <v>27</v>
      </c>
      <c r="C1819" s="2">
        <v>1.867359</v>
      </c>
      <c r="D1819" s="2">
        <v>2015</v>
      </c>
    </row>
    <row r="1820" spans="1:4" ht="14.4">
      <c r="A1820" s="1" t="s">
        <v>41</v>
      </c>
      <c r="B1820" s="1" t="s">
        <v>27</v>
      </c>
      <c r="C1820" s="2">
        <v>3.7276919999999998</v>
      </c>
      <c r="D1820" s="2">
        <v>2022</v>
      </c>
    </row>
    <row r="1821" spans="1:4" ht="14.4">
      <c r="A1821" s="1" t="s">
        <v>41</v>
      </c>
      <c r="B1821" s="1" t="s">
        <v>27</v>
      </c>
      <c r="C1821" s="2">
        <v>1.867359</v>
      </c>
      <c r="D1821" s="2">
        <v>2016</v>
      </c>
    </row>
    <row r="1822" spans="1:4" ht="14.4">
      <c r="A1822" s="1" t="s">
        <v>41</v>
      </c>
      <c r="B1822" s="1" t="s">
        <v>27</v>
      </c>
      <c r="C1822" s="2">
        <v>3.7306889999999999</v>
      </c>
      <c r="D1822" s="2">
        <v>2021</v>
      </c>
    </row>
    <row r="1823" spans="1:4" ht="14.4">
      <c r="A1823" s="1" t="s">
        <v>41</v>
      </c>
      <c r="B1823" s="1" t="s">
        <v>27</v>
      </c>
      <c r="C1823" s="2">
        <v>0.93431500000000001</v>
      </c>
      <c r="D1823" s="2">
        <v>2018</v>
      </c>
    </row>
    <row r="1824" spans="1:4" ht="14.4">
      <c r="A1824" s="1" t="s">
        <v>41</v>
      </c>
      <c r="B1824" s="1" t="s">
        <v>27</v>
      </c>
      <c r="C1824" s="2">
        <v>1.867359</v>
      </c>
      <c r="D1824" s="2">
        <v>2017</v>
      </c>
    </row>
    <row r="1825" spans="1:4" ht="14.4">
      <c r="A1825" s="1" t="s">
        <v>41</v>
      </c>
      <c r="B1825" s="1" t="s">
        <v>28</v>
      </c>
      <c r="C1825" s="2">
        <v>62.40672</v>
      </c>
      <c r="D1825" s="2">
        <v>2019</v>
      </c>
    </row>
    <row r="1826" spans="1:4" ht="14.4">
      <c r="A1826" s="1" t="s">
        <v>41</v>
      </c>
      <c r="B1826" s="1" t="s">
        <v>28</v>
      </c>
      <c r="C1826" s="2">
        <v>15.837339999999999</v>
      </c>
      <c r="D1826" s="2">
        <v>2021</v>
      </c>
    </row>
    <row r="1827" spans="1:4" ht="14.4">
      <c r="A1827" s="1" t="s">
        <v>41</v>
      </c>
      <c r="B1827" s="1" t="s">
        <v>28</v>
      </c>
      <c r="C1827" s="2">
        <v>10.24996</v>
      </c>
      <c r="D1827" s="2">
        <v>2016</v>
      </c>
    </row>
    <row r="1828" spans="1:4" ht="14.4">
      <c r="A1828" s="1" t="s">
        <v>41</v>
      </c>
      <c r="B1828" s="1" t="s">
        <v>28</v>
      </c>
      <c r="C1828" s="2">
        <v>15.83742</v>
      </c>
      <c r="D1828" s="2">
        <v>2022</v>
      </c>
    </row>
    <row r="1829" spans="1:4" ht="14.4">
      <c r="A1829" s="1" t="s">
        <v>41</v>
      </c>
      <c r="B1829" s="1" t="s">
        <v>28</v>
      </c>
      <c r="C1829" s="2">
        <v>33.530889999999999</v>
      </c>
      <c r="D1829" s="2">
        <v>2018</v>
      </c>
    </row>
    <row r="1830" spans="1:4" ht="14.4">
      <c r="A1830" s="1" t="s">
        <v>41</v>
      </c>
      <c r="B1830" s="1" t="s">
        <v>28</v>
      </c>
      <c r="C1830" s="2">
        <v>35.419110000000003</v>
      </c>
      <c r="D1830" s="2">
        <v>2020</v>
      </c>
    </row>
    <row r="1831" spans="1:4" ht="14.4">
      <c r="A1831" s="1" t="s">
        <v>41</v>
      </c>
      <c r="B1831" s="1" t="s">
        <v>28</v>
      </c>
      <c r="C1831" s="2">
        <v>7.4476420000000001</v>
      </c>
      <c r="D1831" s="2">
        <v>2017</v>
      </c>
    </row>
    <row r="1832" spans="1:4" ht="14.4">
      <c r="A1832" s="1" t="s">
        <v>41</v>
      </c>
      <c r="B1832" s="1" t="s">
        <v>28</v>
      </c>
      <c r="C1832" s="2">
        <v>1.8656159999999999</v>
      </c>
      <c r="D1832" s="2">
        <v>2015</v>
      </c>
    </row>
    <row r="1833" spans="1:4" ht="14.4">
      <c r="A1833" s="1" t="s">
        <v>41</v>
      </c>
      <c r="B1833" s="1" t="s">
        <v>29</v>
      </c>
      <c r="C1833" s="2">
        <v>963.08450000000005</v>
      </c>
      <c r="D1833" s="2">
        <v>2017</v>
      </c>
    </row>
    <row r="1834" spans="1:4" ht="14.4">
      <c r="A1834" s="1" t="s">
        <v>41</v>
      </c>
      <c r="B1834" s="1" t="s">
        <v>29</v>
      </c>
      <c r="C1834" s="2">
        <v>1026.482</v>
      </c>
      <c r="D1834" s="2">
        <v>2015</v>
      </c>
    </row>
    <row r="1835" spans="1:4" ht="14.4">
      <c r="A1835" s="1" t="s">
        <v>41</v>
      </c>
      <c r="B1835" s="1" t="s">
        <v>29</v>
      </c>
      <c r="C1835" s="2">
        <v>1770.8989999999999</v>
      </c>
      <c r="D1835" s="2">
        <v>2020</v>
      </c>
    </row>
    <row r="1836" spans="1:4" ht="14.4">
      <c r="A1836" s="1" t="s">
        <v>41</v>
      </c>
      <c r="B1836" s="1" t="s">
        <v>29</v>
      </c>
      <c r="C1836" s="2">
        <v>3054.0360000000001</v>
      </c>
      <c r="D1836" s="2">
        <v>2022</v>
      </c>
    </row>
    <row r="1837" spans="1:4" ht="14.4">
      <c r="A1837" s="1" t="s">
        <v>41</v>
      </c>
      <c r="B1837" s="1" t="s">
        <v>29</v>
      </c>
      <c r="C1837" s="2">
        <v>967.60220000000004</v>
      </c>
      <c r="D1837" s="2">
        <v>2018</v>
      </c>
    </row>
    <row r="1838" spans="1:4" ht="14.4">
      <c r="A1838" s="1" t="s">
        <v>41</v>
      </c>
      <c r="B1838" s="1" t="s">
        <v>29</v>
      </c>
      <c r="C1838" s="2">
        <v>1004.972</v>
      </c>
      <c r="D1838" s="2">
        <v>2016</v>
      </c>
    </row>
    <row r="1839" spans="1:4" ht="14.4">
      <c r="A1839" s="1" t="s">
        <v>41</v>
      </c>
      <c r="B1839" s="1" t="s">
        <v>29</v>
      </c>
      <c r="C1839" s="2">
        <v>3546.2109999999998</v>
      </c>
      <c r="D1839" s="2">
        <v>2021</v>
      </c>
    </row>
    <row r="1840" spans="1:4" ht="14.4">
      <c r="A1840" s="1" t="s">
        <v>41</v>
      </c>
      <c r="B1840" s="1" t="s">
        <v>29</v>
      </c>
      <c r="C1840" s="2">
        <v>1078.575</v>
      </c>
      <c r="D1840" s="2">
        <v>2019</v>
      </c>
    </row>
    <row r="1841" spans="1:4" ht="14.4">
      <c r="A1841" s="1" t="s">
        <v>44</v>
      </c>
      <c r="B1841" s="1" t="s">
        <v>5</v>
      </c>
      <c r="C1841" s="2">
        <v>88.069649999999996</v>
      </c>
      <c r="D1841" s="2">
        <v>2018</v>
      </c>
    </row>
    <row r="1842" spans="1:4" ht="14.4">
      <c r="A1842" s="1" t="s">
        <v>44</v>
      </c>
      <c r="B1842" s="1" t="s">
        <v>5</v>
      </c>
      <c r="C1842" s="2">
        <v>66.066389999999998</v>
      </c>
      <c r="D1842" s="2">
        <v>2019</v>
      </c>
    </row>
    <row r="1843" spans="1:4" ht="14.4">
      <c r="A1843" s="1" t="s">
        <v>44</v>
      </c>
      <c r="B1843" s="1" t="s">
        <v>5</v>
      </c>
      <c r="C1843" s="2">
        <v>89.912450000000007</v>
      </c>
      <c r="D1843" s="2">
        <v>2017</v>
      </c>
    </row>
    <row r="1844" spans="1:4" ht="14.4">
      <c r="A1844" s="1" t="s">
        <v>44</v>
      </c>
      <c r="B1844" s="1" t="s">
        <v>5</v>
      </c>
      <c r="C1844" s="2">
        <v>76.128640000000004</v>
      </c>
      <c r="D1844" s="2">
        <v>2015</v>
      </c>
    </row>
    <row r="1845" spans="1:4" ht="14.4">
      <c r="A1845" s="1" t="s">
        <v>44</v>
      </c>
      <c r="B1845" s="1" t="s">
        <v>5</v>
      </c>
      <c r="C1845" s="2">
        <v>34.867359999999998</v>
      </c>
      <c r="D1845" s="2">
        <v>2021</v>
      </c>
    </row>
    <row r="1846" spans="1:4" ht="14.4">
      <c r="A1846" s="1" t="s">
        <v>44</v>
      </c>
      <c r="B1846" s="1" t="s">
        <v>5</v>
      </c>
      <c r="C1846" s="2">
        <v>41.282620000000001</v>
      </c>
      <c r="D1846" s="2">
        <v>2022</v>
      </c>
    </row>
    <row r="1847" spans="1:4" ht="14.4">
      <c r="A1847" s="1" t="s">
        <v>44</v>
      </c>
      <c r="B1847" s="1" t="s">
        <v>5</v>
      </c>
      <c r="C1847" s="2">
        <v>44.978850000000001</v>
      </c>
      <c r="D1847" s="2">
        <v>2020</v>
      </c>
    </row>
    <row r="1848" spans="1:4" ht="14.4">
      <c r="A1848" s="1" t="s">
        <v>44</v>
      </c>
      <c r="B1848" s="1" t="s">
        <v>5</v>
      </c>
      <c r="C1848" s="2">
        <v>72.456869999999995</v>
      </c>
      <c r="D1848" s="2">
        <v>2016</v>
      </c>
    </row>
    <row r="1849" spans="1:4" ht="14.4">
      <c r="A1849" s="1" t="s">
        <v>44</v>
      </c>
      <c r="B1849" s="1" t="s">
        <v>6</v>
      </c>
      <c r="C1849" s="2">
        <v>63200.97</v>
      </c>
      <c r="D1849" s="2">
        <v>2015</v>
      </c>
    </row>
    <row r="1850" spans="1:4" ht="14.4">
      <c r="A1850" s="1" t="s">
        <v>44</v>
      </c>
      <c r="B1850" s="1" t="s">
        <v>6</v>
      </c>
      <c r="C1850" s="2">
        <v>64555.68</v>
      </c>
      <c r="D1850" s="2">
        <v>2017</v>
      </c>
    </row>
    <row r="1851" spans="1:4" ht="14.4">
      <c r="A1851" s="1" t="s">
        <v>44</v>
      </c>
      <c r="B1851" s="1" t="s">
        <v>6</v>
      </c>
      <c r="C1851" s="2">
        <v>50032.68</v>
      </c>
      <c r="D1851" s="2">
        <v>2020</v>
      </c>
    </row>
    <row r="1852" spans="1:4" ht="14.4">
      <c r="A1852" s="1" t="s">
        <v>44</v>
      </c>
      <c r="B1852" s="1" t="s">
        <v>6</v>
      </c>
      <c r="C1852" s="2">
        <v>45410.8</v>
      </c>
      <c r="D1852" s="2">
        <v>2021</v>
      </c>
    </row>
    <row r="1853" spans="1:4" ht="14.4">
      <c r="A1853" s="1" t="s">
        <v>44</v>
      </c>
      <c r="B1853" s="1" t="s">
        <v>6</v>
      </c>
      <c r="C1853" s="2">
        <v>58786.07</v>
      </c>
      <c r="D1853" s="2">
        <v>2019</v>
      </c>
    </row>
    <row r="1854" spans="1:4" ht="14.4">
      <c r="A1854" s="1" t="s">
        <v>44</v>
      </c>
      <c r="B1854" s="1" t="s">
        <v>6</v>
      </c>
      <c r="C1854" s="2">
        <v>63887.69</v>
      </c>
      <c r="D1854" s="2">
        <v>2018</v>
      </c>
    </row>
    <row r="1855" spans="1:4" ht="14.4">
      <c r="A1855" s="1" t="s">
        <v>44</v>
      </c>
      <c r="B1855" s="1" t="s">
        <v>6</v>
      </c>
      <c r="C1855" s="2">
        <v>65137.7</v>
      </c>
      <c r="D1855" s="2">
        <v>2016</v>
      </c>
    </row>
    <row r="1856" spans="1:4" ht="14.4">
      <c r="A1856" s="1" t="s">
        <v>44</v>
      </c>
      <c r="B1856" s="1" t="s">
        <v>6</v>
      </c>
      <c r="C1856" s="2">
        <v>45286.81</v>
      </c>
      <c r="D1856" s="2">
        <v>2022</v>
      </c>
    </row>
    <row r="1857" spans="1:4" ht="14.4">
      <c r="A1857" s="1" t="s">
        <v>44</v>
      </c>
      <c r="B1857" s="1" t="s">
        <v>7</v>
      </c>
      <c r="C1857" s="2">
        <v>16.50564</v>
      </c>
      <c r="D1857" s="2">
        <v>2016</v>
      </c>
    </row>
    <row r="1858" spans="1:4" ht="14.4">
      <c r="A1858" s="1" t="s">
        <v>44</v>
      </c>
      <c r="B1858" s="1" t="s">
        <v>7</v>
      </c>
      <c r="C1858" s="2">
        <v>18.341909999999999</v>
      </c>
      <c r="D1858" s="2">
        <v>2021</v>
      </c>
    </row>
    <row r="1859" spans="1:4" ht="14.4">
      <c r="A1859" s="1" t="s">
        <v>44</v>
      </c>
      <c r="B1859" s="1" t="s">
        <v>7</v>
      </c>
      <c r="C1859" s="2">
        <v>10.08784</v>
      </c>
      <c r="D1859" s="2">
        <v>2018</v>
      </c>
    </row>
    <row r="1860" spans="1:4" ht="14.4">
      <c r="A1860" s="1" t="s">
        <v>44</v>
      </c>
      <c r="B1860" s="1" t="s">
        <v>7</v>
      </c>
      <c r="C1860" s="2">
        <v>17.422750000000001</v>
      </c>
      <c r="D1860" s="2">
        <v>2022</v>
      </c>
    </row>
    <row r="1861" spans="1:4" ht="14.4">
      <c r="A1861" s="1" t="s">
        <v>44</v>
      </c>
      <c r="B1861" s="1" t="s">
        <v>7</v>
      </c>
      <c r="C1861" s="2">
        <v>15.591060000000001</v>
      </c>
      <c r="D1861" s="2">
        <v>2019</v>
      </c>
    </row>
    <row r="1862" spans="1:4" ht="14.4">
      <c r="A1862" s="1" t="s">
        <v>44</v>
      </c>
      <c r="B1862" s="1" t="s">
        <v>7</v>
      </c>
      <c r="C1862" s="2">
        <v>21.090340000000001</v>
      </c>
      <c r="D1862" s="2">
        <v>2020</v>
      </c>
    </row>
    <row r="1863" spans="1:4" ht="14.4">
      <c r="A1863" s="1" t="s">
        <v>44</v>
      </c>
      <c r="B1863" s="1" t="s">
        <v>7</v>
      </c>
      <c r="C1863" s="2">
        <v>19.253810000000001</v>
      </c>
      <c r="D1863" s="2">
        <v>2015</v>
      </c>
    </row>
    <row r="1864" spans="1:4" ht="14.4">
      <c r="A1864" s="1" t="s">
        <v>44</v>
      </c>
      <c r="B1864" s="1" t="s">
        <v>7</v>
      </c>
      <c r="C1864" s="2">
        <v>13.75468</v>
      </c>
      <c r="D1864" s="2">
        <v>2017</v>
      </c>
    </row>
    <row r="1865" spans="1:4" ht="14.4">
      <c r="A1865" s="1" t="s">
        <v>44</v>
      </c>
      <c r="B1865" s="1" t="s">
        <v>8</v>
      </c>
      <c r="C1865" s="2">
        <v>5.515911</v>
      </c>
      <c r="D1865" s="2">
        <v>2020</v>
      </c>
    </row>
    <row r="1866" spans="1:4" ht="14.4">
      <c r="A1866" s="1" t="s">
        <v>44</v>
      </c>
      <c r="B1866" s="1" t="s">
        <v>8</v>
      </c>
      <c r="C1866" s="2">
        <v>7.3392860000000004</v>
      </c>
      <c r="D1866" s="2">
        <v>2016</v>
      </c>
    </row>
    <row r="1867" spans="1:4" ht="14.4">
      <c r="A1867" s="1" t="s">
        <v>44</v>
      </c>
      <c r="B1867" s="1" t="s">
        <v>8</v>
      </c>
      <c r="C1867" s="2">
        <v>10.10675</v>
      </c>
      <c r="D1867" s="2">
        <v>2022</v>
      </c>
    </row>
    <row r="1868" spans="1:4" ht="14.4">
      <c r="A1868" s="1" t="s">
        <v>44</v>
      </c>
      <c r="B1868" s="1" t="s">
        <v>8</v>
      </c>
      <c r="C1868" s="2">
        <v>7.3463260000000004</v>
      </c>
      <c r="D1868" s="2">
        <v>2017</v>
      </c>
    </row>
    <row r="1869" spans="1:4" ht="14.4">
      <c r="A1869" s="1" t="s">
        <v>44</v>
      </c>
      <c r="B1869" s="1" t="s">
        <v>8</v>
      </c>
      <c r="C1869" s="2">
        <v>14.69068</v>
      </c>
      <c r="D1869" s="2">
        <v>2015</v>
      </c>
    </row>
    <row r="1870" spans="1:4" ht="14.4">
      <c r="A1870" s="1" t="s">
        <v>44</v>
      </c>
      <c r="B1870" s="1" t="s">
        <v>8</v>
      </c>
      <c r="C1870" s="2">
        <v>1.8391120000000001</v>
      </c>
      <c r="D1870" s="2">
        <v>2018</v>
      </c>
    </row>
    <row r="1871" spans="1:4" ht="14.4">
      <c r="A1871" s="1" t="s">
        <v>44</v>
      </c>
      <c r="B1871" s="1" t="s">
        <v>8</v>
      </c>
      <c r="C1871" s="2">
        <v>14.706910000000001</v>
      </c>
      <c r="D1871" s="2">
        <v>2021</v>
      </c>
    </row>
    <row r="1872" spans="1:4" ht="14.4">
      <c r="A1872" s="1" t="s">
        <v>44</v>
      </c>
      <c r="B1872" s="1" t="s">
        <v>9</v>
      </c>
      <c r="C1872" s="2">
        <v>0.91843200000000003</v>
      </c>
      <c r="D1872" s="2">
        <v>2019</v>
      </c>
    </row>
    <row r="1873" spans="1:4" ht="14.4">
      <c r="A1873" s="1" t="s">
        <v>44</v>
      </c>
      <c r="B1873" s="1" t="s">
        <v>10</v>
      </c>
      <c r="C1873" s="2">
        <v>160.6216</v>
      </c>
      <c r="D1873" s="2">
        <v>2018</v>
      </c>
    </row>
    <row r="1874" spans="1:4" ht="14.4">
      <c r="A1874" s="1" t="s">
        <v>44</v>
      </c>
      <c r="B1874" s="1" t="s">
        <v>10</v>
      </c>
      <c r="C1874" s="2">
        <v>217.51730000000001</v>
      </c>
      <c r="D1874" s="2">
        <v>2019</v>
      </c>
    </row>
    <row r="1875" spans="1:4" ht="14.4">
      <c r="A1875" s="1" t="s">
        <v>44</v>
      </c>
      <c r="B1875" s="1" t="s">
        <v>10</v>
      </c>
      <c r="C1875" s="2">
        <v>278.09320000000002</v>
      </c>
      <c r="D1875" s="2">
        <v>2016</v>
      </c>
    </row>
    <row r="1876" spans="1:4" ht="14.4">
      <c r="A1876" s="1" t="s">
        <v>44</v>
      </c>
      <c r="B1876" s="1" t="s">
        <v>10</v>
      </c>
      <c r="C1876" s="2">
        <v>199.17179999999999</v>
      </c>
      <c r="D1876" s="2">
        <v>2017</v>
      </c>
    </row>
    <row r="1877" spans="1:4" ht="14.4">
      <c r="A1877" s="1" t="s">
        <v>44</v>
      </c>
      <c r="B1877" s="1" t="s">
        <v>10</v>
      </c>
      <c r="C1877" s="2">
        <v>226.6833</v>
      </c>
      <c r="D1877" s="2">
        <v>2022</v>
      </c>
    </row>
    <row r="1878" spans="1:4" ht="14.4">
      <c r="A1878" s="1" t="s">
        <v>44</v>
      </c>
      <c r="B1878" s="1" t="s">
        <v>10</v>
      </c>
      <c r="C1878" s="2">
        <v>226.66200000000001</v>
      </c>
      <c r="D1878" s="2">
        <v>2015</v>
      </c>
    </row>
    <row r="1879" spans="1:4" ht="14.4">
      <c r="A1879" s="1" t="s">
        <v>44</v>
      </c>
      <c r="B1879" s="1" t="s">
        <v>10</v>
      </c>
      <c r="C1879" s="2">
        <v>227.60669999999999</v>
      </c>
      <c r="D1879" s="2">
        <v>2020</v>
      </c>
    </row>
    <row r="1880" spans="1:4" ht="14.4">
      <c r="A1880" s="1" t="s">
        <v>44</v>
      </c>
      <c r="B1880" s="1" t="s">
        <v>10</v>
      </c>
      <c r="C1880" s="2">
        <v>223.01400000000001</v>
      </c>
      <c r="D1880" s="2">
        <v>2021</v>
      </c>
    </row>
    <row r="1881" spans="1:4" ht="14.4">
      <c r="A1881" s="1" t="s">
        <v>44</v>
      </c>
      <c r="B1881" s="1" t="s">
        <v>11</v>
      </c>
      <c r="C1881" s="2">
        <v>323.84829999999999</v>
      </c>
      <c r="D1881" s="2">
        <v>2021</v>
      </c>
    </row>
    <row r="1882" spans="1:4" ht="14.4">
      <c r="A1882" s="1" t="s">
        <v>44</v>
      </c>
      <c r="B1882" s="1" t="s">
        <v>11</v>
      </c>
      <c r="C1882" s="2">
        <v>522.89260000000002</v>
      </c>
      <c r="D1882" s="2">
        <v>2019</v>
      </c>
    </row>
    <row r="1883" spans="1:4" ht="14.4">
      <c r="A1883" s="1" t="s">
        <v>44</v>
      </c>
      <c r="B1883" s="1" t="s">
        <v>11</v>
      </c>
      <c r="C1883" s="2">
        <v>478.7842</v>
      </c>
      <c r="D1883" s="2">
        <v>2017</v>
      </c>
    </row>
    <row r="1884" spans="1:4" ht="14.4">
      <c r="A1884" s="1" t="s">
        <v>44</v>
      </c>
      <c r="B1884" s="1" t="s">
        <v>11</v>
      </c>
      <c r="C1884" s="2">
        <v>433.03530000000001</v>
      </c>
      <c r="D1884" s="2">
        <v>2020</v>
      </c>
    </row>
    <row r="1885" spans="1:4" ht="14.4">
      <c r="A1885" s="1" t="s">
        <v>44</v>
      </c>
      <c r="B1885" s="1" t="s">
        <v>11</v>
      </c>
      <c r="C1885" s="2">
        <v>277.07339999999999</v>
      </c>
      <c r="D1885" s="2">
        <v>2022</v>
      </c>
    </row>
    <row r="1886" spans="1:4" ht="14.4">
      <c r="A1886" s="1" t="s">
        <v>44</v>
      </c>
      <c r="B1886" s="1" t="s">
        <v>11</v>
      </c>
      <c r="C1886" s="2">
        <v>556.79089999999997</v>
      </c>
      <c r="D1886" s="2">
        <v>2015</v>
      </c>
    </row>
    <row r="1887" spans="1:4" ht="14.4">
      <c r="A1887" s="1" t="s">
        <v>44</v>
      </c>
      <c r="B1887" s="1" t="s">
        <v>11</v>
      </c>
      <c r="C1887" s="2">
        <v>581.52739999999994</v>
      </c>
      <c r="D1887" s="2">
        <v>2016</v>
      </c>
    </row>
    <row r="1888" spans="1:4" ht="14.4">
      <c r="A1888" s="1" t="s">
        <v>44</v>
      </c>
      <c r="B1888" s="1" t="s">
        <v>11</v>
      </c>
      <c r="C1888" s="2">
        <v>610.84799999999996</v>
      </c>
      <c r="D1888" s="2">
        <v>2018</v>
      </c>
    </row>
    <row r="1889" spans="1:4" ht="14.4">
      <c r="A1889" s="1" t="s">
        <v>44</v>
      </c>
      <c r="B1889" s="1" t="s">
        <v>12</v>
      </c>
      <c r="C1889" s="2">
        <v>108.2697</v>
      </c>
      <c r="D1889" s="2">
        <v>2016</v>
      </c>
    </row>
    <row r="1890" spans="1:4" ht="14.4">
      <c r="A1890" s="1" t="s">
        <v>44</v>
      </c>
      <c r="B1890" s="1" t="s">
        <v>12</v>
      </c>
      <c r="C1890" s="2">
        <v>156.86539999999999</v>
      </c>
      <c r="D1890" s="2">
        <v>2020</v>
      </c>
    </row>
    <row r="1891" spans="1:4" ht="14.4">
      <c r="A1891" s="1" t="s">
        <v>44</v>
      </c>
      <c r="B1891" s="1" t="s">
        <v>12</v>
      </c>
      <c r="C1891" s="2">
        <v>111.938</v>
      </c>
      <c r="D1891" s="2">
        <v>2015</v>
      </c>
    </row>
    <row r="1892" spans="1:4" ht="14.4">
      <c r="A1892" s="1" t="s">
        <v>44</v>
      </c>
      <c r="B1892" s="1" t="s">
        <v>12</v>
      </c>
      <c r="C1892" s="2">
        <v>152.28880000000001</v>
      </c>
      <c r="D1892" s="2">
        <v>2021</v>
      </c>
    </row>
    <row r="1893" spans="1:4" ht="14.4">
      <c r="A1893" s="1" t="s">
        <v>44</v>
      </c>
      <c r="B1893" s="1" t="s">
        <v>12</v>
      </c>
      <c r="C1893" s="2">
        <v>155.95410000000001</v>
      </c>
      <c r="D1893" s="2">
        <v>2019</v>
      </c>
    </row>
    <row r="1894" spans="1:4" ht="14.4">
      <c r="A1894" s="1" t="s">
        <v>44</v>
      </c>
      <c r="B1894" s="1" t="s">
        <v>12</v>
      </c>
      <c r="C1894" s="2">
        <v>102.7667</v>
      </c>
      <c r="D1894" s="2">
        <v>2018</v>
      </c>
    </row>
    <row r="1895" spans="1:4" ht="14.4">
      <c r="A1895" s="1" t="s">
        <v>44</v>
      </c>
      <c r="B1895" s="1" t="s">
        <v>12</v>
      </c>
      <c r="C1895" s="2">
        <v>131.21440000000001</v>
      </c>
      <c r="D1895" s="2">
        <v>2022</v>
      </c>
    </row>
    <row r="1896" spans="1:4" ht="14.4">
      <c r="A1896" s="1" t="s">
        <v>44</v>
      </c>
      <c r="B1896" s="1" t="s">
        <v>12</v>
      </c>
      <c r="C1896" s="2">
        <v>87.170230000000004</v>
      </c>
      <c r="D1896" s="2">
        <v>2017</v>
      </c>
    </row>
    <row r="1897" spans="1:4" ht="14.4">
      <c r="A1897" s="1" t="s">
        <v>44</v>
      </c>
      <c r="B1897" s="1" t="s">
        <v>13</v>
      </c>
      <c r="C1897" s="2">
        <v>1270.1849999999999</v>
      </c>
      <c r="D1897" s="2">
        <v>2017</v>
      </c>
    </row>
    <row r="1898" spans="1:4" ht="14.4">
      <c r="A1898" s="1" t="s">
        <v>44</v>
      </c>
      <c r="B1898" s="1" t="s">
        <v>13</v>
      </c>
      <c r="C1898" s="2">
        <v>1059.136</v>
      </c>
      <c r="D1898" s="2">
        <v>2020</v>
      </c>
    </row>
    <row r="1899" spans="1:4" ht="14.4">
      <c r="A1899" s="1" t="s">
        <v>44</v>
      </c>
      <c r="B1899" s="1" t="s">
        <v>13</v>
      </c>
      <c r="C1899" s="2">
        <v>1006.856</v>
      </c>
      <c r="D1899" s="2">
        <v>2021</v>
      </c>
    </row>
    <row r="1900" spans="1:4" ht="14.4">
      <c r="A1900" s="1" t="s">
        <v>44</v>
      </c>
      <c r="B1900" s="1" t="s">
        <v>13</v>
      </c>
      <c r="C1900" s="2">
        <v>1239.954</v>
      </c>
      <c r="D1900" s="2">
        <v>2015</v>
      </c>
    </row>
    <row r="1901" spans="1:4" ht="14.4">
      <c r="A1901" s="1" t="s">
        <v>44</v>
      </c>
      <c r="B1901" s="1" t="s">
        <v>13</v>
      </c>
      <c r="C1901" s="2">
        <v>1223.367</v>
      </c>
      <c r="D1901" s="2">
        <v>2018</v>
      </c>
    </row>
    <row r="1902" spans="1:4" ht="14.4">
      <c r="A1902" s="1" t="s">
        <v>44</v>
      </c>
      <c r="B1902" s="1" t="s">
        <v>13</v>
      </c>
      <c r="C1902" s="2">
        <v>1027.046</v>
      </c>
      <c r="D1902" s="2">
        <v>2022</v>
      </c>
    </row>
    <row r="1903" spans="1:4" ht="14.4">
      <c r="A1903" s="1" t="s">
        <v>44</v>
      </c>
      <c r="B1903" s="1" t="s">
        <v>13</v>
      </c>
      <c r="C1903" s="2">
        <v>1194.9380000000001</v>
      </c>
      <c r="D1903" s="2">
        <v>2019</v>
      </c>
    </row>
    <row r="1904" spans="1:4" ht="14.4">
      <c r="A1904" s="1" t="s">
        <v>44</v>
      </c>
      <c r="B1904" s="1" t="s">
        <v>13</v>
      </c>
      <c r="C1904" s="2">
        <v>1199.5509999999999</v>
      </c>
      <c r="D1904" s="2">
        <v>2016</v>
      </c>
    </row>
    <row r="1905" spans="1:4" ht="14.4">
      <c r="A1905" s="1" t="s">
        <v>44</v>
      </c>
      <c r="B1905" s="1" t="s">
        <v>14</v>
      </c>
      <c r="C1905" s="2">
        <v>12941.32</v>
      </c>
      <c r="D1905" s="2">
        <v>2020</v>
      </c>
    </row>
    <row r="1906" spans="1:4" ht="14.4">
      <c r="A1906" s="1" t="s">
        <v>44</v>
      </c>
      <c r="B1906" s="1" t="s">
        <v>14</v>
      </c>
      <c r="C1906" s="2">
        <v>12019.6</v>
      </c>
      <c r="D1906" s="2">
        <v>2022</v>
      </c>
    </row>
    <row r="1907" spans="1:4" ht="14.4">
      <c r="A1907" s="1" t="s">
        <v>44</v>
      </c>
      <c r="B1907" s="1" t="s">
        <v>14</v>
      </c>
      <c r="C1907" s="2">
        <v>12858</v>
      </c>
      <c r="D1907" s="2">
        <v>2019</v>
      </c>
    </row>
    <row r="1908" spans="1:4" ht="14.4">
      <c r="A1908" s="1" t="s">
        <v>44</v>
      </c>
      <c r="B1908" s="1" t="s">
        <v>14</v>
      </c>
      <c r="C1908" s="2">
        <v>12646.56</v>
      </c>
      <c r="D1908" s="2">
        <v>2015</v>
      </c>
    </row>
    <row r="1909" spans="1:4" ht="14.4">
      <c r="A1909" s="1" t="s">
        <v>44</v>
      </c>
      <c r="B1909" s="1" t="s">
        <v>14</v>
      </c>
      <c r="C1909" s="2">
        <v>12740.35</v>
      </c>
      <c r="D1909" s="2">
        <v>2016</v>
      </c>
    </row>
    <row r="1910" spans="1:4" ht="14.4">
      <c r="A1910" s="1" t="s">
        <v>44</v>
      </c>
      <c r="B1910" s="1" t="s">
        <v>14</v>
      </c>
      <c r="C1910" s="2">
        <v>12440.6</v>
      </c>
      <c r="D1910" s="2">
        <v>2021</v>
      </c>
    </row>
    <row r="1911" spans="1:4" ht="14.4">
      <c r="A1911" s="1" t="s">
        <v>44</v>
      </c>
      <c r="B1911" s="1" t="s">
        <v>14</v>
      </c>
      <c r="C1911" s="2">
        <v>12349.35</v>
      </c>
      <c r="D1911" s="2">
        <v>2017</v>
      </c>
    </row>
    <row r="1912" spans="1:4" ht="14.4">
      <c r="A1912" s="1" t="s">
        <v>44</v>
      </c>
      <c r="B1912" s="1" t="s">
        <v>14</v>
      </c>
      <c r="C1912" s="2">
        <v>12172.47</v>
      </c>
      <c r="D1912" s="2">
        <v>2018</v>
      </c>
    </row>
    <row r="1913" spans="1:4" ht="14.4">
      <c r="A1913" s="1" t="s">
        <v>44</v>
      </c>
      <c r="B1913" s="1" t="s">
        <v>15</v>
      </c>
      <c r="C1913" s="2">
        <v>232133.5</v>
      </c>
      <c r="D1913" s="2">
        <v>2021</v>
      </c>
    </row>
    <row r="1914" spans="1:4" ht="14.4">
      <c r="A1914" s="1" t="s">
        <v>44</v>
      </c>
      <c r="B1914" s="1" t="s">
        <v>15</v>
      </c>
      <c r="C1914" s="2">
        <v>231651</v>
      </c>
      <c r="D1914" s="2">
        <v>2022</v>
      </c>
    </row>
    <row r="1915" spans="1:4" ht="14.4">
      <c r="A1915" s="1" t="s">
        <v>44</v>
      </c>
      <c r="B1915" s="1" t="s">
        <v>15</v>
      </c>
      <c r="C1915" s="2">
        <v>225955.7</v>
      </c>
      <c r="D1915" s="2">
        <v>2019</v>
      </c>
    </row>
    <row r="1916" spans="1:4" ht="14.4">
      <c r="A1916" s="1" t="s">
        <v>44</v>
      </c>
      <c r="B1916" s="1" t="s">
        <v>15</v>
      </c>
      <c r="C1916" s="2">
        <v>221000.3</v>
      </c>
      <c r="D1916" s="2">
        <v>2015</v>
      </c>
    </row>
    <row r="1917" spans="1:4" ht="14.4">
      <c r="A1917" s="1" t="s">
        <v>44</v>
      </c>
      <c r="B1917" s="1" t="s">
        <v>15</v>
      </c>
      <c r="C1917" s="2">
        <v>220366.6</v>
      </c>
      <c r="D1917" s="2">
        <v>2017</v>
      </c>
    </row>
    <row r="1918" spans="1:4" ht="14.4">
      <c r="A1918" s="1" t="s">
        <v>44</v>
      </c>
      <c r="B1918" s="1" t="s">
        <v>15</v>
      </c>
      <c r="C1918" s="2">
        <v>221464.6</v>
      </c>
      <c r="D1918" s="2">
        <v>2018</v>
      </c>
    </row>
    <row r="1919" spans="1:4" ht="14.4">
      <c r="A1919" s="1" t="s">
        <v>44</v>
      </c>
      <c r="B1919" s="1" t="s">
        <v>15</v>
      </c>
      <c r="C1919" s="2">
        <v>218477.3</v>
      </c>
      <c r="D1919" s="2">
        <v>2016</v>
      </c>
    </row>
    <row r="1920" spans="1:4" ht="14.4">
      <c r="A1920" s="1" t="s">
        <v>44</v>
      </c>
      <c r="B1920" s="1" t="s">
        <v>15</v>
      </c>
      <c r="C1920" s="2">
        <v>231391.5</v>
      </c>
      <c r="D1920" s="2">
        <v>2020</v>
      </c>
    </row>
    <row r="1921" spans="1:4" ht="14.4">
      <c r="A1921" s="1" t="s">
        <v>44</v>
      </c>
      <c r="B1921" s="1" t="s">
        <v>17</v>
      </c>
      <c r="C1921" s="2">
        <v>915.37080000000003</v>
      </c>
      <c r="D1921" s="2">
        <v>2017</v>
      </c>
    </row>
    <row r="1922" spans="1:4" ht="14.4">
      <c r="A1922" s="1" t="s">
        <v>44</v>
      </c>
      <c r="B1922" s="1" t="s">
        <v>17</v>
      </c>
      <c r="C1922" s="2">
        <v>1046.8389999999999</v>
      </c>
      <c r="D1922" s="2">
        <v>2016</v>
      </c>
    </row>
    <row r="1923" spans="1:4" ht="14.4">
      <c r="A1923" s="1" t="s">
        <v>44</v>
      </c>
      <c r="B1923" s="1" t="s">
        <v>17</v>
      </c>
      <c r="C1923" s="2">
        <v>878.69399999999996</v>
      </c>
      <c r="D1923" s="2">
        <v>2019</v>
      </c>
    </row>
    <row r="1924" spans="1:4" ht="14.4">
      <c r="A1924" s="1" t="s">
        <v>44</v>
      </c>
      <c r="B1924" s="1" t="s">
        <v>17</v>
      </c>
      <c r="C1924" s="2">
        <v>875.9</v>
      </c>
      <c r="D1924" s="2">
        <v>2018</v>
      </c>
    </row>
    <row r="1925" spans="1:4" ht="14.4">
      <c r="A1925" s="1" t="s">
        <v>44</v>
      </c>
      <c r="B1925" s="1" t="s">
        <v>17</v>
      </c>
      <c r="C1925" s="2">
        <v>957.68809999999996</v>
      </c>
      <c r="D1925" s="2">
        <v>2020</v>
      </c>
    </row>
    <row r="1926" spans="1:4" ht="14.4">
      <c r="A1926" s="1" t="s">
        <v>44</v>
      </c>
      <c r="B1926" s="1" t="s">
        <v>17</v>
      </c>
      <c r="C1926" s="2">
        <v>605.83590000000004</v>
      </c>
      <c r="D1926" s="2">
        <v>2022</v>
      </c>
    </row>
    <row r="1927" spans="1:4" ht="14.4">
      <c r="A1927" s="1" t="s">
        <v>44</v>
      </c>
      <c r="B1927" s="1" t="s">
        <v>17</v>
      </c>
      <c r="C1927" s="2">
        <v>883.60350000000005</v>
      </c>
      <c r="D1927" s="2">
        <v>2015</v>
      </c>
    </row>
    <row r="1928" spans="1:4" ht="14.4">
      <c r="A1928" s="1" t="s">
        <v>44</v>
      </c>
      <c r="B1928" s="1" t="s">
        <v>17</v>
      </c>
      <c r="C1928" s="2">
        <v>602.93619999999999</v>
      </c>
      <c r="D1928" s="2">
        <v>2021</v>
      </c>
    </row>
    <row r="1929" spans="1:4" ht="14.4">
      <c r="A1929" s="1" t="s">
        <v>44</v>
      </c>
      <c r="B1929" s="1" t="s">
        <v>18</v>
      </c>
      <c r="C1929" s="2">
        <v>76.083889999999997</v>
      </c>
      <c r="D1929" s="2">
        <v>2018</v>
      </c>
    </row>
    <row r="1930" spans="1:4" ht="14.4">
      <c r="A1930" s="1" t="s">
        <v>44</v>
      </c>
      <c r="B1930" s="1" t="s">
        <v>18</v>
      </c>
      <c r="C1930" s="2">
        <v>95.320170000000005</v>
      </c>
      <c r="D1930" s="2">
        <v>2021</v>
      </c>
    </row>
    <row r="1931" spans="1:4" ht="14.4">
      <c r="A1931" s="1" t="s">
        <v>44</v>
      </c>
      <c r="B1931" s="1" t="s">
        <v>18</v>
      </c>
      <c r="C1931" s="2">
        <v>89.826539999999994</v>
      </c>
      <c r="D1931" s="2">
        <v>2022</v>
      </c>
    </row>
    <row r="1932" spans="1:4" ht="14.4">
      <c r="A1932" s="1" t="s">
        <v>44</v>
      </c>
      <c r="B1932" s="1" t="s">
        <v>18</v>
      </c>
      <c r="C1932" s="2">
        <v>76.100300000000004</v>
      </c>
      <c r="D1932" s="2">
        <v>2015</v>
      </c>
    </row>
    <row r="1933" spans="1:4" ht="14.4">
      <c r="A1933" s="1" t="s">
        <v>44</v>
      </c>
      <c r="B1933" s="1" t="s">
        <v>18</v>
      </c>
      <c r="C1933" s="2">
        <v>88.030749999999998</v>
      </c>
      <c r="D1933" s="2">
        <v>2016</v>
      </c>
    </row>
    <row r="1934" spans="1:4" ht="14.4">
      <c r="A1934" s="1" t="s">
        <v>44</v>
      </c>
      <c r="B1934" s="1" t="s">
        <v>18</v>
      </c>
      <c r="C1934" s="2">
        <v>79.757230000000007</v>
      </c>
      <c r="D1934" s="2">
        <v>2020</v>
      </c>
    </row>
    <row r="1935" spans="1:4" ht="14.4">
      <c r="A1935" s="1" t="s">
        <v>44</v>
      </c>
      <c r="B1935" s="1" t="s">
        <v>18</v>
      </c>
      <c r="C1935" s="2">
        <v>72.420299999999997</v>
      </c>
      <c r="D1935" s="2">
        <v>2017</v>
      </c>
    </row>
    <row r="1936" spans="1:4" ht="14.4">
      <c r="A1936" s="1" t="s">
        <v>44</v>
      </c>
      <c r="B1936" s="1" t="s">
        <v>18</v>
      </c>
      <c r="C1936" s="2">
        <v>75.173770000000005</v>
      </c>
      <c r="D1936" s="2">
        <v>2019</v>
      </c>
    </row>
    <row r="1937" spans="1:4" ht="14.4">
      <c r="A1937" s="1" t="s">
        <v>44</v>
      </c>
      <c r="B1937" s="1" t="s">
        <v>19</v>
      </c>
      <c r="C1937" s="2">
        <v>0.91787099999999999</v>
      </c>
      <c r="D1937" s="2">
        <v>2018</v>
      </c>
    </row>
    <row r="1938" spans="1:4" ht="14.4">
      <c r="A1938" s="1" t="s">
        <v>44</v>
      </c>
      <c r="B1938" s="1" t="s">
        <v>19</v>
      </c>
      <c r="C1938" s="2">
        <v>2.7544339999999998</v>
      </c>
      <c r="D1938" s="2">
        <v>2019</v>
      </c>
    </row>
    <row r="1939" spans="1:4" ht="14.4">
      <c r="A1939" s="1" t="s">
        <v>44</v>
      </c>
      <c r="B1939" s="1" t="s">
        <v>19</v>
      </c>
      <c r="C1939" s="2">
        <v>1.8368720000000001</v>
      </c>
      <c r="D1939" s="2">
        <v>2021</v>
      </c>
    </row>
    <row r="1940" spans="1:4" ht="14.4">
      <c r="A1940" s="1" t="s">
        <v>44</v>
      </c>
      <c r="B1940" s="1" t="s">
        <v>19</v>
      </c>
      <c r="C1940" s="2">
        <v>1.8353919999999999</v>
      </c>
      <c r="D1940" s="2">
        <v>2020</v>
      </c>
    </row>
    <row r="1941" spans="1:4" ht="14.4">
      <c r="A1941" s="1" t="s">
        <v>44</v>
      </c>
      <c r="B1941" s="1" t="s">
        <v>19</v>
      </c>
      <c r="C1941" s="2">
        <v>0.91787099999999999</v>
      </c>
      <c r="D1941" s="2">
        <v>2017</v>
      </c>
    </row>
    <row r="1942" spans="1:4" ht="14.4">
      <c r="A1942" s="1" t="s">
        <v>44</v>
      </c>
      <c r="B1942" s="1" t="s">
        <v>19</v>
      </c>
      <c r="C1942" s="2">
        <v>0.91895099999999996</v>
      </c>
      <c r="D1942" s="2">
        <v>2022</v>
      </c>
    </row>
    <row r="1943" spans="1:4" ht="14.4">
      <c r="A1943" s="1" t="s">
        <v>44</v>
      </c>
      <c r="B1943" s="1" t="s">
        <v>20</v>
      </c>
      <c r="C1943" s="2">
        <v>348.27</v>
      </c>
      <c r="D1943" s="2">
        <v>2017</v>
      </c>
    </row>
    <row r="1944" spans="1:4" ht="14.4">
      <c r="A1944" s="1" t="s">
        <v>44</v>
      </c>
      <c r="B1944" s="1" t="s">
        <v>20</v>
      </c>
      <c r="C1944" s="2">
        <v>306.12619999999998</v>
      </c>
      <c r="D1944" s="2">
        <v>2018</v>
      </c>
    </row>
    <row r="1945" spans="1:4" ht="14.4">
      <c r="A1945" s="1" t="s">
        <v>44</v>
      </c>
      <c r="B1945" s="1" t="s">
        <v>20</v>
      </c>
      <c r="C1945" s="2">
        <v>424.36169999999998</v>
      </c>
      <c r="D1945" s="2">
        <v>2022</v>
      </c>
    </row>
    <row r="1946" spans="1:4" ht="14.4">
      <c r="A1946" s="1" t="s">
        <v>44</v>
      </c>
      <c r="B1946" s="1" t="s">
        <v>20</v>
      </c>
      <c r="C1946" s="2">
        <v>318.94830000000002</v>
      </c>
      <c r="D1946" s="2">
        <v>2019</v>
      </c>
    </row>
    <row r="1947" spans="1:4" ht="14.4">
      <c r="A1947" s="1" t="s">
        <v>44</v>
      </c>
      <c r="B1947" s="1" t="s">
        <v>20</v>
      </c>
      <c r="C1947" s="2">
        <v>340.93880000000001</v>
      </c>
      <c r="D1947" s="2">
        <v>2020</v>
      </c>
    </row>
    <row r="1948" spans="1:4" ht="14.4">
      <c r="A1948" s="1" t="s">
        <v>44</v>
      </c>
      <c r="B1948" s="1" t="s">
        <v>20</v>
      </c>
      <c r="C1948" s="2">
        <v>383.09070000000003</v>
      </c>
      <c r="D1948" s="2">
        <v>2015</v>
      </c>
    </row>
    <row r="1949" spans="1:4" ht="14.4">
      <c r="A1949" s="1" t="s">
        <v>44</v>
      </c>
      <c r="B1949" s="1" t="s">
        <v>20</v>
      </c>
      <c r="C1949" s="2">
        <v>354.73520000000002</v>
      </c>
      <c r="D1949" s="2">
        <v>2016</v>
      </c>
    </row>
    <row r="1950" spans="1:4" ht="14.4">
      <c r="A1950" s="1" t="s">
        <v>44</v>
      </c>
      <c r="B1950" s="1" t="s">
        <v>20</v>
      </c>
      <c r="C1950" s="2">
        <v>442.69990000000001</v>
      </c>
      <c r="D1950" s="2">
        <v>2021</v>
      </c>
    </row>
    <row r="1951" spans="1:4" ht="14.4">
      <c r="A1951" s="1" t="s">
        <v>44</v>
      </c>
      <c r="B1951" s="1" t="s">
        <v>21</v>
      </c>
      <c r="C1951" s="2">
        <v>150.21019999999999</v>
      </c>
      <c r="D1951" s="2">
        <v>2020</v>
      </c>
    </row>
    <row r="1952" spans="1:4" ht="14.4">
      <c r="A1952" s="1" t="s">
        <v>44</v>
      </c>
      <c r="B1952" s="1" t="s">
        <v>21</v>
      </c>
      <c r="C1952" s="2">
        <v>207.08750000000001</v>
      </c>
      <c r="D1952" s="2">
        <v>2016</v>
      </c>
    </row>
    <row r="1953" spans="1:4" ht="14.4">
      <c r="A1953" s="1" t="s">
        <v>44</v>
      </c>
      <c r="B1953" s="1" t="s">
        <v>21</v>
      </c>
      <c r="C1953" s="2">
        <v>132.81970000000001</v>
      </c>
      <c r="D1953" s="2">
        <v>2021</v>
      </c>
    </row>
    <row r="1954" spans="1:4" ht="14.4">
      <c r="A1954" s="1" t="s">
        <v>44</v>
      </c>
      <c r="B1954" s="1" t="s">
        <v>21</v>
      </c>
      <c r="C1954" s="2">
        <v>157.60409999999999</v>
      </c>
      <c r="D1954" s="2">
        <v>2017</v>
      </c>
    </row>
    <row r="1955" spans="1:4" ht="14.4">
      <c r="A1955" s="1" t="s">
        <v>44</v>
      </c>
      <c r="B1955" s="1" t="s">
        <v>21</v>
      </c>
      <c r="C1955" s="2">
        <v>226.2775</v>
      </c>
      <c r="D1955" s="2">
        <v>2015</v>
      </c>
    </row>
    <row r="1956" spans="1:4" ht="14.4">
      <c r="A1956" s="1" t="s">
        <v>44</v>
      </c>
      <c r="B1956" s="1" t="s">
        <v>21</v>
      </c>
      <c r="C1956" s="2">
        <v>148.37119999999999</v>
      </c>
      <c r="D1956" s="2">
        <v>2022</v>
      </c>
    </row>
    <row r="1957" spans="1:4" ht="14.4">
      <c r="A1957" s="1" t="s">
        <v>44</v>
      </c>
      <c r="B1957" s="1" t="s">
        <v>21</v>
      </c>
      <c r="C1957" s="2">
        <v>210.68469999999999</v>
      </c>
      <c r="D1957" s="2">
        <v>2019</v>
      </c>
    </row>
    <row r="1958" spans="1:4" ht="14.4">
      <c r="A1958" s="1" t="s">
        <v>44</v>
      </c>
      <c r="B1958" s="1" t="s">
        <v>21</v>
      </c>
      <c r="C1958" s="2">
        <v>152.97919999999999</v>
      </c>
      <c r="D1958" s="2">
        <v>2018</v>
      </c>
    </row>
    <row r="1959" spans="1:4" ht="14.4">
      <c r="A1959" s="1" t="s">
        <v>44</v>
      </c>
      <c r="B1959" s="1" t="s">
        <v>22</v>
      </c>
      <c r="C1959" s="2">
        <v>402.01119999999997</v>
      </c>
      <c r="D1959" s="2">
        <v>2022</v>
      </c>
    </row>
    <row r="1960" spans="1:4" ht="14.4">
      <c r="A1960" s="1" t="s">
        <v>44</v>
      </c>
      <c r="B1960" s="1" t="s">
        <v>22</v>
      </c>
      <c r="C1960" s="2">
        <v>431.3297</v>
      </c>
      <c r="D1960" s="2">
        <v>2015</v>
      </c>
    </row>
    <row r="1961" spans="1:4" ht="14.4">
      <c r="A1961" s="1" t="s">
        <v>44</v>
      </c>
      <c r="B1961" s="1" t="s">
        <v>22</v>
      </c>
      <c r="C1961" s="2">
        <v>300.45150000000001</v>
      </c>
      <c r="D1961" s="2">
        <v>2016</v>
      </c>
    </row>
    <row r="1962" spans="1:4" ht="14.4">
      <c r="A1962" s="1" t="s">
        <v>44</v>
      </c>
      <c r="B1962" s="1" t="s">
        <v>22</v>
      </c>
      <c r="C1962" s="2">
        <v>402.96960000000001</v>
      </c>
      <c r="D1962" s="2">
        <v>2017</v>
      </c>
    </row>
    <row r="1963" spans="1:4" ht="14.4">
      <c r="A1963" s="1" t="s">
        <v>44</v>
      </c>
      <c r="B1963" s="1" t="s">
        <v>22</v>
      </c>
      <c r="C1963" s="2">
        <v>489.06569999999999</v>
      </c>
      <c r="D1963" s="2">
        <v>2020</v>
      </c>
    </row>
    <row r="1964" spans="1:4" ht="14.4">
      <c r="A1964" s="1" t="s">
        <v>44</v>
      </c>
      <c r="B1964" s="1" t="s">
        <v>22</v>
      </c>
      <c r="C1964" s="2">
        <v>410.34780000000001</v>
      </c>
      <c r="D1964" s="2">
        <v>2019</v>
      </c>
    </row>
    <row r="1965" spans="1:4" ht="14.4">
      <c r="A1965" s="1" t="s">
        <v>44</v>
      </c>
      <c r="B1965" s="1" t="s">
        <v>22</v>
      </c>
      <c r="C1965" s="2">
        <v>402.03969999999998</v>
      </c>
      <c r="D1965" s="2">
        <v>2021</v>
      </c>
    </row>
    <row r="1966" spans="1:4" ht="14.4">
      <c r="A1966" s="1" t="s">
        <v>44</v>
      </c>
      <c r="B1966" s="1" t="s">
        <v>22</v>
      </c>
      <c r="C1966" s="2">
        <v>403.93200000000002</v>
      </c>
      <c r="D1966" s="2">
        <v>2018</v>
      </c>
    </row>
    <row r="1967" spans="1:4" ht="14.4">
      <c r="A1967" s="1" t="s">
        <v>44</v>
      </c>
      <c r="B1967" s="1" t="s">
        <v>23</v>
      </c>
      <c r="C1967" s="2">
        <v>82677.56</v>
      </c>
      <c r="D1967" s="2">
        <v>2019</v>
      </c>
    </row>
    <row r="1968" spans="1:4" ht="14.4">
      <c r="A1968" s="1" t="s">
        <v>44</v>
      </c>
      <c r="B1968" s="1" t="s">
        <v>23</v>
      </c>
      <c r="C1968" s="2">
        <v>85571.86</v>
      </c>
      <c r="D1968" s="2">
        <v>2020</v>
      </c>
    </row>
    <row r="1969" spans="1:4" ht="14.4">
      <c r="A1969" s="1" t="s">
        <v>44</v>
      </c>
      <c r="B1969" s="1" t="s">
        <v>23</v>
      </c>
      <c r="C1969" s="2">
        <v>82853.98</v>
      </c>
      <c r="D1969" s="2">
        <v>2018</v>
      </c>
    </row>
    <row r="1970" spans="1:4" ht="14.4">
      <c r="A1970" s="1" t="s">
        <v>44</v>
      </c>
      <c r="B1970" s="1" t="s">
        <v>23</v>
      </c>
      <c r="C1970" s="2">
        <v>89841.57</v>
      </c>
      <c r="D1970" s="2">
        <v>2021</v>
      </c>
    </row>
    <row r="1971" spans="1:4" ht="14.4">
      <c r="A1971" s="1" t="s">
        <v>44</v>
      </c>
      <c r="B1971" s="1" t="s">
        <v>23</v>
      </c>
      <c r="C1971" s="2">
        <v>83349.62</v>
      </c>
      <c r="D1971" s="2">
        <v>2016</v>
      </c>
    </row>
    <row r="1972" spans="1:4" ht="14.4">
      <c r="A1972" s="1" t="s">
        <v>44</v>
      </c>
      <c r="B1972" s="1" t="s">
        <v>23</v>
      </c>
      <c r="C1972" s="2">
        <v>83323.17</v>
      </c>
      <c r="D1972" s="2">
        <v>2015</v>
      </c>
    </row>
    <row r="1973" spans="1:4" ht="14.4">
      <c r="A1973" s="1" t="s">
        <v>44</v>
      </c>
      <c r="B1973" s="1" t="s">
        <v>23</v>
      </c>
      <c r="C1973" s="2">
        <v>90814.1</v>
      </c>
      <c r="D1973" s="2">
        <v>2022</v>
      </c>
    </row>
    <row r="1974" spans="1:4" ht="14.4">
      <c r="A1974" s="1" t="s">
        <v>44</v>
      </c>
      <c r="B1974" s="1" t="s">
        <v>23</v>
      </c>
      <c r="C1974" s="2">
        <v>82630.27</v>
      </c>
      <c r="D1974" s="2">
        <v>2017</v>
      </c>
    </row>
    <row r="1975" spans="1:4" ht="14.4">
      <c r="A1975" s="1" t="s">
        <v>44</v>
      </c>
      <c r="B1975" s="1" t="s">
        <v>24</v>
      </c>
      <c r="C1975" s="2">
        <v>11829.91</v>
      </c>
      <c r="D1975" s="2">
        <v>2015</v>
      </c>
    </row>
    <row r="1976" spans="1:4" ht="14.4">
      <c r="A1976" s="1" t="s">
        <v>44</v>
      </c>
      <c r="B1976" s="1" t="s">
        <v>24</v>
      </c>
      <c r="C1976" s="2">
        <v>12175.92</v>
      </c>
      <c r="D1976" s="2">
        <v>2021</v>
      </c>
    </row>
    <row r="1977" spans="1:4" ht="14.4">
      <c r="A1977" s="1" t="s">
        <v>44</v>
      </c>
      <c r="B1977" s="1" t="s">
        <v>24</v>
      </c>
      <c r="C1977" s="2">
        <v>12379.94</v>
      </c>
      <c r="D1977" s="2">
        <v>2016</v>
      </c>
    </row>
    <row r="1978" spans="1:4" ht="14.4">
      <c r="A1978" s="1" t="s">
        <v>44</v>
      </c>
      <c r="B1978" s="1" t="s">
        <v>24</v>
      </c>
      <c r="C1978" s="2">
        <v>11828.53</v>
      </c>
      <c r="D1978" s="2">
        <v>2018</v>
      </c>
    </row>
    <row r="1979" spans="1:4" ht="14.4">
      <c r="A1979" s="1" t="s">
        <v>44</v>
      </c>
      <c r="B1979" s="1" t="s">
        <v>24</v>
      </c>
      <c r="C1979" s="2">
        <v>12274.12</v>
      </c>
      <c r="D1979" s="2">
        <v>2017</v>
      </c>
    </row>
    <row r="1980" spans="1:4" ht="14.4">
      <c r="A1980" s="1" t="s">
        <v>44</v>
      </c>
      <c r="B1980" s="1" t="s">
        <v>24</v>
      </c>
      <c r="C1980" s="2">
        <v>11539.97</v>
      </c>
      <c r="D1980" s="2">
        <v>2019</v>
      </c>
    </row>
    <row r="1981" spans="1:4" ht="14.4">
      <c r="A1981" s="1" t="s">
        <v>44</v>
      </c>
      <c r="B1981" s="1" t="s">
        <v>24</v>
      </c>
      <c r="C1981" s="2">
        <v>11736.88</v>
      </c>
      <c r="D1981" s="2">
        <v>2020</v>
      </c>
    </row>
    <row r="1982" spans="1:4" ht="14.4">
      <c r="A1982" s="1" t="s">
        <v>44</v>
      </c>
      <c r="B1982" s="1" t="s">
        <v>24</v>
      </c>
      <c r="C1982" s="2">
        <v>12283.04</v>
      </c>
      <c r="D1982" s="2">
        <v>2022</v>
      </c>
    </row>
    <row r="1983" spans="1:4" ht="14.4">
      <c r="A1983" s="1" t="s">
        <v>44</v>
      </c>
      <c r="B1983" s="1" t="s">
        <v>25</v>
      </c>
      <c r="C1983" s="2">
        <v>141.38339999999999</v>
      </c>
      <c r="D1983" s="2">
        <v>2020</v>
      </c>
    </row>
    <row r="1984" spans="1:4" ht="14.4">
      <c r="A1984" s="1" t="s">
        <v>44</v>
      </c>
      <c r="B1984" s="1" t="s">
        <v>25</v>
      </c>
      <c r="C1984" s="2">
        <v>154.15539999999999</v>
      </c>
      <c r="D1984" s="2">
        <v>2015</v>
      </c>
    </row>
    <row r="1985" spans="1:4" ht="14.4">
      <c r="A1985" s="1" t="s">
        <v>44</v>
      </c>
      <c r="B1985" s="1" t="s">
        <v>25</v>
      </c>
      <c r="C1985" s="2">
        <v>111.0688</v>
      </c>
      <c r="D1985" s="2">
        <v>2016</v>
      </c>
    </row>
    <row r="1986" spans="1:4" ht="14.4">
      <c r="A1986" s="1" t="s">
        <v>44</v>
      </c>
      <c r="B1986" s="1" t="s">
        <v>25</v>
      </c>
      <c r="C1986" s="2">
        <v>112.0029</v>
      </c>
      <c r="D1986" s="2">
        <v>2019</v>
      </c>
    </row>
    <row r="1987" spans="1:4" ht="14.4">
      <c r="A1987" s="1" t="s">
        <v>44</v>
      </c>
      <c r="B1987" s="1" t="s">
        <v>25</v>
      </c>
      <c r="C1987" s="2">
        <v>123.9515</v>
      </c>
      <c r="D1987" s="2">
        <v>2018</v>
      </c>
    </row>
    <row r="1988" spans="1:4" ht="14.4">
      <c r="A1988" s="1" t="s">
        <v>44</v>
      </c>
      <c r="B1988" s="1" t="s">
        <v>25</v>
      </c>
      <c r="C1988" s="2">
        <v>135.88140000000001</v>
      </c>
      <c r="D1988" s="2">
        <v>2021</v>
      </c>
    </row>
    <row r="1989" spans="1:4" ht="14.4">
      <c r="A1989" s="1" t="s">
        <v>44</v>
      </c>
      <c r="B1989" s="1" t="s">
        <v>25</v>
      </c>
      <c r="C1989" s="2">
        <v>130.35579999999999</v>
      </c>
      <c r="D1989" s="2">
        <v>2022</v>
      </c>
    </row>
    <row r="1990" spans="1:4" ht="14.4">
      <c r="A1990" s="1" t="s">
        <v>44</v>
      </c>
      <c r="B1990" s="1" t="s">
        <v>25</v>
      </c>
      <c r="C1990" s="2">
        <v>167.9667</v>
      </c>
      <c r="D1990" s="2">
        <v>2017</v>
      </c>
    </row>
    <row r="1991" spans="1:4" ht="14.4">
      <c r="A1991" s="1" t="s">
        <v>44</v>
      </c>
      <c r="B1991" s="1" t="s">
        <v>27</v>
      </c>
      <c r="C1991" s="2">
        <v>3.6733259999999999</v>
      </c>
      <c r="D1991" s="2">
        <v>2019</v>
      </c>
    </row>
    <row r="1992" spans="1:4" ht="14.4">
      <c r="A1992" s="1" t="s">
        <v>44</v>
      </c>
      <c r="B1992" s="1" t="s">
        <v>27</v>
      </c>
      <c r="C1992" s="2">
        <v>2.7550940000000002</v>
      </c>
      <c r="D1992" s="2">
        <v>2018</v>
      </c>
    </row>
    <row r="1993" spans="1:4" ht="14.4">
      <c r="A1993" s="1" t="s">
        <v>44</v>
      </c>
      <c r="B1993" s="1" t="s">
        <v>27</v>
      </c>
      <c r="C1993" s="2">
        <v>2.755077</v>
      </c>
      <c r="D1993" s="2">
        <v>2021</v>
      </c>
    </row>
    <row r="1994" spans="1:4" ht="14.4">
      <c r="A1994" s="1" t="s">
        <v>44</v>
      </c>
      <c r="B1994" s="1" t="s">
        <v>27</v>
      </c>
      <c r="C1994" s="2">
        <v>6.4287619999999999</v>
      </c>
      <c r="D1994" s="2">
        <v>2022</v>
      </c>
    </row>
    <row r="1995" spans="1:4" ht="14.4">
      <c r="A1995" s="1" t="s">
        <v>44</v>
      </c>
      <c r="B1995" s="1" t="s">
        <v>27</v>
      </c>
      <c r="C1995" s="2">
        <v>2.755185</v>
      </c>
      <c r="D1995" s="2">
        <v>2020</v>
      </c>
    </row>
    <row r="1996" spans="1:4" ht="14.4">
      <c r="A1996" s="1" t="s">
        <v>44</v>
      </c>
      <c r="B1996" s="1" t="s">
        <v>28</v>
      </c>
      <c r="C1996" s="2">
        <v>2.7534900000000002</v>
      </c>
      <c r="D1996" s="2">
        <v>2017</v>
      </c>
    </row>
    <row r="1997" spans="1:4" ht="14.4">
      <c r="A1997" s="1" t="s">
        <v>44</v>
      </c>
      <c r="B1997" s="1" t="s">
        <v>28</v>
      </c>
      <c r="C1997" s="2">
        <v>6.4194630000000004</v>
      </c>
      <c r="D1997" s="2">
        <v>2019</v>
      </c>
    </row>
    <row r="1998" spans="1:4" ht="14.4">
      <c r="A1998" s="1" t="s">
        <v>44</v>
      </c>
      <c r="B1998" s="1" t="s">
        <v>28</v>
      </c>
      <c r="C1998" s="2">
        <v>2.7536160000000001</v>
      </c>
      <c r="D1998" s="2">
        <v>2020</v>
      </c>
    </row>
    <row r="1999" spans="1:4" ht="14.4">
      <c r="A1999" s="1" t="s">
        <v>44</v>
      </c>
      <c r="B1999" s="1" t="s">
        <v>28</v>
      </c>
      <c r="C1999" s="2">
        <v>3.667535</v>
      </c>
      <c r="D1999" s="2">
        <v>2018</v>
      </c>
    </row>
    <row r="2000" spans="1:4" ht="14.4">
      <c r="A2000" s="1" t="s">
        <v>44</v>
      </c>
      <c r="B2000" s="1" t="s">
        <v>29</v>
      </c>
      <c r="C2000" s="2">
        <v>2820.1030000000001</v>
      </c>
      <c r="D2000" s="2">
        <v>2021</v>
      </c>
    </row>
    <row r="2001" spans="1:4" ht="14.4">
      <c r="A2001" s="1" t="s">
        <v>44</v>
      </c>
      <c r="B2001" s="1" t="s">
        <v>29</v>
      </c>
      <c r="C2001" s="2">
        <v>2402.8009999999999</v>
      </c>
      <c r="D2001" s="2">
        <v>2019</v>
      </c>
    </row>
    <row r="2002" spans="1:4" ht="14.4">
      <c r="A2002" s="1" t="s">
        <v>44</v>
      </c>
      <c r="B2002" s="1" t="s">
        <v>29</v>
      </c>
      <c r="C2002" s="2">
        <v>2022.01</v>
      </c>
      <c r="D2002" s="2">
        <v>2017</v>
      </c>
    </row>
    <row r="2003" spans="1:4" ht="14.4">
      <c r="A2003" s="1" t="s">
        <v>44</v>
      </c>
      <c r="B2003" s="1" t="s">
        <v>29</v>
      </c>
      <c r="C2003" s="2">
        <v>2623.87</v>
      </c>
      <c r="D2003" s="2">
        <v>2020</v>
      </c>
    </row>
    <row r="2004" spans="1:4" ht="14.4">
      <c r="A2004" s="1" t="s">
        <v>44</v>
      </c>
      <c r="B2004" s="1" t="s">
        <v>29</v>
      </c>
      <c r="C2004" s="2">
        <v>1955.84</v>
      </c>
      <c r="D2004" s="2">
        <v>2016</v>
      </c>
    </row>
    <row r="2005" spans="1:4" ht="14.4">
      <c r="A2005" s="1" t="s">
        <v>44</v>
      </c>
      <c r="B2005" s="1" t="s">
        <v>29</v>
      </c>
      <c r="C2005" s="2">
        <v>2011.7550000000001</v>
      </c>
      <c r="D2005" s="2">
        <v>2015</v>
      </c>
    </row>
    <row r="2006" spans="1:4" ht="14.4">
      <c r="A2006" s="1" t="s">
        <v>44</v>
      </c>
      <c r="B2006" s="1" t="s">
        <v>29</v>
      </c>
      <c r="C2006" s="2">
        <v>2819.1550000000002</v>
      </c>
      <c r="D2006" s="2">
        <v>2022</v>
      </c>
    </row>
    <row r="2007" spans="1:4" ht="14.4">
      <c r="A2007" s="1" t="s">
        <v>44</v>
      </c>
      <c r="B2007" s="1" t="s">
        <v>29</v>
      </c>
      <c r="C2007" s="2">
        <v>2061.5279999999998</v>
      </c>
      <c r="D2007" s="2">
        <v>2018</v>
      </c>
    </row>
    <row r="2008" spans="1:4" ht="14.4">
      <c r="A2008" s="1" t="s">
        <v>45</v>
      </c>
      <c r="B2008" s="1" t="s">
        <v>5</v>
      </c>
      <c r="C2008" s="2">
        <v>55.67895</v>
      </c>
      <c r="D2008" s="2">
        <v>2015</v>
      </c>
    </row>
    <row r="2009" spans="1:4" ht="14.4">
      <c r="A2009" s="1" t="s">
        <v>45</v>
      </c>
      <c r="B2009" s="1" t="s">
        <v>5</v>
      </c>
      <c r="C2009" s="2">
        <v>88.58135</v>
      </c>
      <c r="D2009" s="2">
        <v>2017</v>
      </c>
    </row>
    <row r="2010" spans="1:4" ht="14.4">
      <c r="A2010" s="1" t="s">
        <v>45</v>
      </c>
      <c r="B2010" s="1" t="s">
        <v>5</v>
      </c>
      <c r="C2010" s="2">
        <v>46.587629999999997</v>
      </c>
      <c r="D2010" s="2">
        <v>2022</v>
      </c>
    </row>
    <row r="2011" spans="1:4" ht="14.4">
      <c r="A2011" s="1" t="s">
        <v>45</v>
      </c>
      <c r="B2011" s="1" t="s">
        <v>5</v>
      </c>
      <c r="C2011" s="2">
        <v>44.713659999999997</v>
      </c>
      <c r="D2011" s="2">
        <v>2021</v>
      </c>
    </row>
    <row r="2012" spans="1:4" ht="14.4">
      <c r="A2012" s="1" t="s">
        <v>45</v>
      </c>
      <c r="B2012" s="1" t="s">
        <v>5</v>
      </c>
      <c r="C2012" s="2">
        <v>99.513900000000007</v>
      </c>
      <c r="D2012" s="2">
        <v>2018</v>
      </c>
    </row>
    <row r="2013" spans="1:4" ht="14.4">
      <c r="A2013" s="1" t="s">
        <v>45</v>
      </c>
      <c r="B2013" s="1" t="s">
        <v>5</v>
      </c>
      <c r="C2013" s="2">
        <v>44.696559999999998</v>
      </c>
      <c r="D2013" s="2">
        <v>2019</v>
      </c>
    </row>
    <row r="2014" spans="1:4" ht="14.4">
      <c r="A2014" s="1" t="s">
        <v>45</v>
      </c>
      <c r="B2014" s="1" t="s">
        <v>5</v>
      </c>
      <c r="C2014" s="2">
        <v>48.380780000000001</v>
      </c>
      <c r="D2014" s="2">
        <v>2020</v>
      </c>
    </row>
    <row r="2015" spans="1:4" ht="14.4">
      <c r="A2015" s="1" t="s">
        <v>45</v>
      </c>
      <c r="B2015" s="1" t="s">
        <v>5</v>
      </c>
      <c r="C2015" s="2">
        <v>69.389629999999997</v>
      </c>
      <c r="D2015" s="2">
        <v>2016</v>
      </c>
    </row>
    <row r="2016" spans="1:4" ht="14.4">
      <c r="A2016" s="1" t="s">
        <v>45</v>
      </c>
      <c r="B2016" s="1" t="s">
        <v>6</v>
      </c>
      <c r="C2016" s="2">
        <v>27609.77</v>
      </c>
      <c r="D2016" s="2">
        <v>2021</v>
      </c>
    </row>
    <row r="2017" spans="1:4" ht="14.4">
      <c r="A2017" s="1" t="s">
        <v>45</v>
      </c>
      <c r="B2017" s="1" t="s">
        <v>6</v>
      </c>
      <c r="C2017" s="2">
        <v>36617.5</v>
      </c>
      <c r="D2017" s="2">
        <v>2017</v>
      </c>
    </row>
    <row r="2018" spans="1:4" ht="14.4">
      <c r="A2018" s="1" t="s">
        <v>45</v>
      </c>
      <c r="B2018" s="1" t="s">
        <v>6</v>
      </c>
      <c r="C2018" s="2">
        <v>39600.050000000003</v>
      </c>
      <c r="D2018" s="2">
        <v>2016</v>
      </c>
    </row>
    <row r="2019" spans="1:4" ht="14.4">
      <c r="A2019" s="1" t="s">
        <v>45</v>
      </c>
      <c r="B2019" s="1" t="s">
        <v>6</v>
      </c>
      <c r="C2019" s="2">
        <v>31060.55</v>
      </c>
      <c r="D2019" s="2">
        <v>2020</v>
      </c>
    </row>
    <row r="2020" spans="1:4" ht="14.4">
      <c r="A2020" s="1" t="s">
        <v>45</v>
      </c>
      <c r="B2020" s="1" t="s">
        <v>6</v>
      </c>
      <c r="C2020" s="2">
        <v>34515.879999999997</v>
      </c>
      <c r="D2020" s="2">
        <v>2019</v>
      </c>
    </row>
    <row r="2021" spans="1:4" ht="14.4">
      <c r="A2021" s="1" t="s">
        <v>45</v>
      </c>
      <c r="B2021" s="1" t="s">
        <v>6</v>
      </c>
      <c r="C2021" s="2">
        <v>36170.42</v>
      </c>
      <c r="D2021" s="2">
        <v>2018</v>
      </c>
    </row>
    <row r="2022" spans="1:4" ht="14.4">
      <c r="A2022" s="1" t="s">
        <v>45</v>
      </c>
      <c r="B2022" s="1" t="s">
        <v>6</v>
      </c>
      <c r="C2022" s="2">
        <v>40324.18</v>
      </c>
      <c r="D2022" s="2">
        <v>2015</v>
      </c>
    </row>
    <row r="2023" spans="1:4" ht="14.4">
      <c r="A2023" s="1" t="s">
        <v>45</v>
      </c>
      <c r="B2023" s="1" t="s">
        <v>6</v>
      </c>
      <c r="C2023" s="2">
        <v>26944.57</v>
      </c>
      <c r="D2023" s="2">
        <v>2022</v>
      </c>
    </row>
    <row r="2024" spans="1:4" ht="14.4">
      <c r="A2024" s="1" t="s">
        <v>45</v>
      </c>
      <c r="B2024" s="1" t="s">
        <v>7</v>
      </c>
      <c r="C2024" s="2">
        <v>5.466634</v>
      </c>
      <c r="D2024" s="2">
        <v>2015</v>
      </c>
    </row>
    <row r="2025" spans="1:4" ht="14.4">
      <c r="A2025" s="1" t="s">
        <v>45</v>
      </c>
      <c r="B2025" s="1" t="s">
        <v>7</v>
      </c>
      <c r="C2025" s="2">
        <v>7.2894350000000001</v>
      </c>
      <c r="D2025" s="2">
        <v>2019</v>
      </c>
    </row>
    <row r="2026" spans="1:4" ht="14.4">
      <c r="A2026" s="1" t="s">
        <v>45</v>
      </c>
      <c r="B2026" s="1" t="s">
        <v>7</v>
      </c>
      <c r="C2026" s="2">
        <v>4.5603049999999996</v>
      </c>
      <c r="D2026" s="2">
        <v>2020</v>
      </c>
    </row>
    <row r="2027" spans="1:4" ht="14.4">
      <c r="A2027" s="1" t="s">
        <v>45</v>
      </c>
      <c r="B2027" s="1" t="s">
        <v>7</v>
      </c>
      <c r="C2027" s="2">
        <v>6.3774889999999997</v>
      </c>
      <c r="D2027" s="2">
        <v>2018</v>
      </c>
    </row>
    <row r="2028" spans="1:4" ht="14.4">
      <c r="A2028" s="1" t="s">
        <v>45</v>
      </c>
      <c r="B2028" s="1" t="s">
        <v>7</v>
      </c>
      <c r="C2028" s="2">
        <v>4.5566430000000002</v>
      </c>
      <c r="D2028" s="2">
        <v>2022</v>
      </c>
    </row>
    <row r="2029" spans="1:4" ht="14.4">
      <c r="A2029" s="1" t="s">
        <v>45</v>
      </c>
      <c r="B2029" s="1" t="s">
        <v>7</v>
      </c>
      <c r="C2029" s="2">
        <v>5.4712189999999996</v>
      </c>
      <c r="D2029" s="2">
        <v>2017</v>
      </c>
    </row>
    <row r="2030" spans="1:4" ht="14.4">
      <c r="A2030" s="1" t="s">
        <v>45</v>
      </c>
      <c r="B2030" s="1" t="s">
        <v>7</v>
      </c>
      <c r="C2030" s="2">
        <v>7.2959990000000001</v>
      </c>
      <c r="D2030" s="2">
        <v>2016</v>
      </c>
    </row>
    <row r="2031" spans="1:4" ht="14.4">
      <c r="A2031" s="1" t="s">
        <v>45</v>
      </c>
      <c r="B2031" s="1" t="s">
        <v>7</v>
      </c>
      <c r="C2031" s="2">
        <v>4.5566430000000002</v>
      </c>
      <c r="D2031" s="2">
        <v>2021</v>
      </c>
    </row>
    <row r="2032" spans="1:4" ht="14.4">
      <c r="A2032" s="1" t="s">
        <v>45</v>
      </c>
      <c r="B2032" s="1" t="s">
        <v>8</v>
      </c>
      <c r="C2032" s="2">
        <v>1.8217289999999999</v>
      </c>
      <c r="D2032" s="2">
        <v>2017</v>
      </c>
    </row>
    <row r="2033" spans="1:4" ht="14.4">
      <c r="A2033" s="1" t="s">
        <v>45</v>
      </c>
      <c r="B2033" s="1" t="s">
        <v>8</v>
      </c>
      <c r="C2033" s="2">
        <v>0.91102300000000003</v>
      </c>
      <c r="D2033" s="2">
        <v>2018</v>
      </c>
    </row>
    <row r="2034" spans="1:4" ht="14.4">
      <c r="A2034" s="1" t="s">
        <v>45</v>
      </c>
      <c r="B2034" s="1" t="s">
        <v>9</v>
      </c>
      <c r="C2034" s="2">
        <v>0.91228799999999999</v>
      </c>
      <c r="D2034" s="2">
        <v>2021</v>
      </c>
    </row>
    <row r="2035" spans="1:4" ht="14.4">
      <c r="A2035" s="1" t="s">
        <v>45</v>
      </c>
      <c r="B2035" s="1" t="s">
        <v>9</v>
      </c>
      <c r="C2035" s="2">
        <v>0.91486400000000001</v>
      </c>
      <c r="D2035" s="2">
        <v>2019</v>
      </c>
    </row>
    <row r="2036" spans="1:4" ht="14.4">
      <c r="A2036" s="1" t="s">
        <v>45</v>
      </c>
      <c r="B2036" s="1" t="s">
        <v>9</v>
      </c>
      <c r="C2036" s="2">
        <v>0.91228799999999999</v>
      </c>
      <c r="D2036" s="2">
        <v>2018</v>
      </c>
    </row>
    <row r="2037" spans="1:4" ht="14.4">
      <c r="A2037" s="1" t="s">
        <v>45</v>
      </c>
      <c r="B2037" s="1" t="s">
        <v>9</v>
      </c>
      <c r="C2037" s="2">
        <v>0.91486400000000001</v>
      </c>
      <c r="D2037" s="2">
        <v>2020</v>
      </c>
    </row>
    <row r="2038" spans="1:4" ht="14.4">
      <c r="A2038" s="1" t="s">
        <v>45</v>
      </c>
      <c r="B2038" s="1" t="s">
        <v>10</v>
      </c>
      <c r="C2038" s="2">
        <v>269.35570000000001</v>
      </c>
      <c r="D2038" s="2">
        <v>2020</v>
      </c>
    </row>
    <row r="2039" spans="1:4" ht="14.4">
      <c r="A2039" s="1" t="s">
        <v>45</v>
      </c>
      <c r="B2039" s="1" t="s">
        <v>10</v>
      </c>
      <c r="C2039" s="2">
        <v>237.3587</v>
      </c>
      <c r="D2039" s="2">
        <v>2018</v>
      </c>
    </row>
    <row r="2040" spans="1:4" ht="14.4">
      <c r="A2040" s="1" t="s">
        <v>45</v>
      </c>
      <c r="B2040" s="1" t="s">
        <v>10</v>
      </c>
      <c r="C2040" s="2">
        <v>446.37880000000001</v>
      </c>
      <c r="D2040" s="2">
        <v>2016</v>
      </c>
    </row>
    <row r="2041" spans="1:4" ht="14.4">
      <c r="A2041" s="1" t="s">
        <v>45</v>
      </c>
      <c r="B2041" s="1" t="s">
        <v>10</v>
      </c>
      <c r="C2041" s="2">
        <v>447.29559999999998</v>
      </c>
      <c r="D2041" s="2">
        <v>2015</v>
      </c>
    </row>
    <row r="2042" spans="1:4" ht="14.4">
      <c r="A2042" s="1" t="s">
        <v>45</v>
      </c>
      <c r="B2042" s="1" t="s">
        <v>10</v>
      </c>
      <c r="C2042" s="2">
        <v>334.09829999999999</v>
      </c>
      <c r="D2042" s="2">
        <v>2017</v>
      </c>
    </row>
    <row r="2043" spans="1:4" ht="14.4">
      <c r="A2043" s="1" t="s">
        <v>45</v>
      </c>
      <c r="B2043" s="1" t="s">
        <v>10</v>
      </c>
      <c r="C2043" s="2">
        <v>272.05090000000001</v>
      </c>
      <c r="D2043" s="2">
        <v>2021</v>
      </c>
    </row>
    <row r="2044" spans="1:4" ht="14.4">
      <c r="A2044" s="1" t="s">
        <v>45</v>
      </c>
      <c r="B2044" s="1" t="s">
        <v>10</v>
      </c>
      <c r="C2044" s="2">
        <v>206.31729999999999</v>
      </c>
      <c r="D2044" s="2">
        <v>2019</v>
      </c>
    </row>
    <row r="2045" spans="1:4" ht="14.4">
      <c r="A2045" s="1" t="s">
        <v>45</v>
      </c>
      <c r="B2045" s="1" t="s">
        <v>10</v>
      </c>
      <c r="C2045" s="2">
        <v>281.15469999999999</v>
      </c>
      <c r="D2045" s="2">
        <v>2022</v>
      </c>
    </row>
    <row r="2046" spans="1:4" ht="14.4">
      <c r="A2046" s="1" t="s">
        <v>45</v>
      </c>
      <c r="B2046" s="1" t="s">
        <v>11</v>
      </c>
      <c r="C2046" s="2">
        <v>793.09590000000003</v>
      </c>
      <c r="D2046" s="2">
        <v>2019</v>
      </c>
    </row>
    <row r="2047" spans="1:4" ht="14.4">
      <c r="A2047" s="1" t="s">
        <v>45</v>
      </c>
      <c r="B2047" s="1" t="s">
        <v>11</v>
      </c>
      <c r="C2047" s="2">
        <v>390.21429999999998</v>
      </c>
      <c r="D2047" s="2">
        <v>2022</v>
      </c>
    </row>
    <row r="2048" spans="1:4" ht="14.4">
      <c r="A2048" s="1" t="s">
        <v>45</v>
      </c>
      <c r="B2048" s="1" t="s">
        <v>11</v>
      </c>
      <c r="C2048" s="2">
        <v>810.49680000000001</v>
      </c>
      <c r="D2048" s="2">
        <v>2018</v>
      </c>
    </row>
    <row r="2049" spans="1:4" ht="14.4">
      <c r="A2049" s="1" t="s">
        <v>45</v>
      </c>
      <c r="B2049" s="1" t="s">
        <v>11</v>
      </c>
      <c r="C2049" s="2">
        <v>639.40899999999999</v>
      </c>
      <c r="D2049" s="2">
        <v>2016</v>
      </c>
    </row>
    <row r="2050" spans="1:4" ht="14.4">
      <c r="A2050" s="1" t="s">
        <v>45</v>
      </c>
      <c r="B2050" s="1" t="s">
        <v>11</v>
      </c>
      <c r="C2050" s="2">
        <v>614.86220000000003</v>
      </c>
      <c r="D2050" s="2">
        <v>2017</v>
      </c>
    </row>
    <row r="2051" spans="1:4" ht="14.4">
      <c r="A2051" s="1" t="s">
        <v>45</v>
      </c>
      <c r="B2051" s="1" t="s">
        <v>11</v>
      </c>
      <c r="C2051" s="2">
        <v>641.53729999999996</v>
      </c>
      <c r="D2051" s="2">
        <v>2020</v>
      </c>
    </row>
    <row r="2052" spans="1:4" ht="14.4">
      <c r="A2052" s="1" t="s">
        <v>45</v>
      </c>
      <c r="B2052" s="1" t="s">
        <v>11</v>
      </c>
      <c r="C2052" s="2">
        <v>467.8546</v>
      </c>
      <c r="D2052" s="2">
        <v>2021</v>
      </c>
    </row>
    <row r="2053" spans="1:4" ht="14.4">
      <c r="A2053" s="1" t="s">
        <v>45</v>
      </c>
      <c r="B2053" s="1" t="s">
        <v>11</v>
      </c>
      <c r="C2053" s="2">
        <v>738.90629999999999</v>
      </c>
      <c r="D2053" s="2">
        <v>2015</v>
      </c>
    </row>
    <row r="2054" spans="1:4" ht="14.4">
      <c r="A2054" s="1" t="s">
        <v>45</v>
      </c>
      <c r="B2054" s="1" t="s">
        <v>12</v>
      </c>
      <c r="C2054" s="2">
        <v>49.330889999999997</v>
      </c>
      <c r="D2054" s="2">
        <v>2018</v>
      </c>
    </row>
    <row r="2055" spans="1:4" ht="14.4">
      <c r="A2055" s="1" t="s">
        <v>45</v>
      </c>
      <c r="B2055" s="1" t="s">
        <v>12</v>
      </c>
      <c r="C2055" s="2">
        <v>71.252449999999996</v>
      </c>
      <c r="D2055" s="2">
        <v>2019</v>
      </c>
    </row>
    <row r="2056" spans="1:4" ht="14.4">
      <c r="A2056" s="1" t="s">
        <v>45</v>
      </c>
      <c r="B2056" s="1" t="s">
        <v>12</v>
      </c>
      <c r="C2056" s="2">
        <v>40.194650000000003</v>
      </c>
      <c r="D2056" s="2">
        <v>2017</v>
      </c>
    </row>
    <row r="2057" spans="1:4" ht="14.4">
      <c r="A2057" s="1" t="s">
        <v>45</v>
      </c>
      <c r="B2057" s="1" t="s">
        <v>12</v>
      </c>
      <c r="C2057" s="2">
        <v>92.199299999999994</v>
      </c>
      <c r="D2057" s="2">
        <v>2022</v>
      </c>
    </row>
    <row r="2058" spans="1:4" ht="14.4">
      <c r="A2058" s="1" t="s">
        <v>45</v>
      </c>
      <c r="B2058" s="1" t="s">
        <v>12</v>
      </c>
      <c r="C2058" s="2">
        <v>31.05819</v>
      </c>
      <c r="D2058" s="2">
        <v>2015</v>
      </c>
    </row>
    <row r="2059" spans="1:4" ht="14.4">
      <c r="A2059" s="1" t="s">
        <v>45</v>
      </c>
      <c r="B2059" s="1" t="s">
        <v>12</v>
      </c>
      <c r="C2059" s="2">
        <v>89.485550000000003</v>
      </c>
      <c r="D2059" s="2">
        <v>2020</v>
      </c>
    </row>
    <row r="2060" spans="1:4" ht="14.4">
      <c r="A2060" s="1" t="s">
        <v>45</v>
      </c>
      <c r="B2060" s="1" t="s">
        <v>12</v>
      </c>
      <c r="C2060" s="2">
        <v>54.800899999999999</v>
      </c>
      <c r="D2060" s="2">
        <v>2016</v>
      </c>
    </row>
    <row r="2061" spans="1:4" ht="14.4">
      <c r="A2061" s="1" t="s">
        <v>45</v>
      </c>
      <c r="B2061" s="1" t="s">
        <v>12</v>
      </c>
      <c r="C2061" s="2">
        <v>103.17310000000001</v>
      </c>
      <c r="D2061" s="2">
        <v>2021</v>
      </c>
    </row>
    <row r="2062" spans="1:4" ht="14.4">
      <c r="A2062" s="1" t="s">
        <v>45</v>
      </c>
      <c r="B2062" s="1" t="s">
        <v>13</v>
      </c>
      <c r="C2062" s="2">
        <v>2749.4070000000002</v>
      </c>
      <c r="D2062" s="2">
        <v>2019</v>
      </c>
    </row>
    <row r="2063" spans="1:4" ht="14.4">
      <c r="A2063" s="1" t="s">
        <v>45</v>
      </c>
      <c r="B2063" s="1" t="s">
        <v>13</v>
      </c>
      <c r="C2063" s="2">
        <v>2470.8510000000001</v>
      </c>
      <c r="D2063" s="2">
        <v>2021</v>
      </c>
    </row>
    <row r="2064" spans="1:4" ht="14.4">
      <c r="A2064" s="1" t="s">
        <v>45</v>
      </c>
      <c r="B2064" s="1" t="s">
        <v>13</v>
      </c>
      <c r="C2064" s="2">
        <v>2627.0320000000002</v>
      </c>
      <c r="D2064" s="2">
        <v>2016</v>
      </c>
    </row>
    <row r="2065" spans="1:4" ht="14.4">
      <c r="A2065" s="1" t="s">
        <v>45</v>
      </c>
      <c r="B2065" s="1" t="s">
        <v>13</v>
      </c>
      <c r="C2065" s="2">
        <v>2519.2220000000002</v>
      </c>
      <c r="D2065" s="2">
        <v>2017</v>
      </c>
    </row>
    <row r="2066" spans="1:4" ht="14.4">
      <c r="A2066" s="1" t="s">
        <v>45</v>
      </c>
      <c r="B2066" s="1" t="s">
        <v>13</v>
      </c>
      <c r="C2066" s="2">
        <v>2599.5990000000002</v>
      </c>
      <c r="D2066" s="2">
        <v>2020</v>
      </c>
    </row>
    <row r="2067" spans="1:4" ht="14.4">
      <c r="A2067" s="1" t="s">
        <v>45</v>
      </c>
      <c r="B2067" s="1" t="s">
        <v>13</v>
      </c>
      <c r="C2067" s="2">
        <v>2653.489</v>
      </c>
      <c r="D2067" s="2">
        <v>2018</v>
      </c>
    </row>
    <row r="2068" spans="1:4" ht="14.4">
      <c r="A2068" s="1" t="s">
        <v>45</v>
      </c>
      <c r="B2068" s="1" t="s">
        <v>13</v>
      </c>
      <c r="C2068" s="2">
        <v>2410.6709999999998</v>
      </c>
      <c r="D2068" s="2">
        <v>2022</v>
      </c>
    </row>
    <row r="2069" spans="1:4" ht="14.4">
      <c r="A2069" s="1" t="s">
        <v>45</v>
      </c>
      <c r="B2069" s="1" t="s">
        <v>13</v>
      </c>
      <c r="C2069" s="2">
        <v>2638.904</v>
      </c>
      <c r="D2069" s="2">
        <v>2015</v>
      </c>
    </row>
    <row r="2070" spans="1:4" ht="14.4">
      <c r="A2070" s="1" t="s">
        <v>45</v>
      </c>
      <c r="B2070" s="1" t="s">
        <v>14</v>
      </c>
      <c r="C2070" s="2">
        <v>19814.490000000002</v>
      </c>
      <c r="D2070" s="2">
        <v>2018</v>
      </c>
    </row>
    <row r="2071" spans="1:4" ht="14.4">
      <c r="A2071" s="1" t="s">
        <v>45</v>
      </c>
      <c r="B2071" s="1" t="s">
        <v>14</v>
      </c>
      <c r="C2071" s="2">
        <v>20263.11</v>
      </c>
      <c r="D2071" s="2">
        <v>2017</v>
      </c>
    </row>
    <row r="2072" spans="1:4" ht="14.4">
      <c r="A2072" s="1" t="s">
        <v>45</v>
      </c>
      <c r="B2072" s="1" t="s">
        <v>14</v>
      </c>
      <c r="C2072" s="2">
        <v>19637.47</v>
      </c>
      <c r="D2072" s="2">
        <v>2015</v>
      </c>
    </row>
    <row r="2073" spans="1:4" ht="14.4">
      <c r="A2073" s="1" t="s">
        <v>45</v>
      </c>
      <c r="B2073" s="1" t="s">
        <v>14</v>
      </c>
      <c r="C2073" s="2">
        <v>19391.599999999999</v>
      </c>
      <c r="D2073" s="2">
        <v>2021</v>
      </c>
    </row>
    <row r="2074" spans="1:4" ht="14.4">
      <c r="A2074" s="1" t="s">
        <v>45</v>
      </c>
      <c r="B2074" s="1" t="s">
        <v>14</v>
      </c>
      <c r="C2074" s="2">
        <v>19380.849999999999</v>
      </c>
      <c r="D2074" s="2">
        <v>2020</v>
      </c>
    </row>
    <row r="2075" spans="1:4" ht="14.4">
      <c r="A2075" s="1" t="s">
        <v>45</v>
      </c>
      <c r="B2075" s="1" t="s">
        <v>14</v>
      </c>
      <c r="C2075" s="2">
        <v>19454.93</v>
      </c>
      <c r="D2075" s="2">
        <v>2022</v>
      </c>
    </row>
    <row r="2076" spans="1:4" ht="14.4">
      <c r="A2076" s="1" t="s">
        <v>45</v>
      </c>
      <c r="B2076" s="1" t="s">
        <v>14</v>
      </c>
      <c r="C2076" s="2">
        <v>19730.09</v>
      </c>
      <c r="D2076" s="2">
        <v>2016</v>
      </c>
    </row>
    <row r="2077" spans="1:4" ht="14.4">
      <c r="A2077" s="1" t="s">
        <v>45</v>
      </c>
      <c r="B2077" s="1" t="s">
        <v>14</v>
      </c>
      <c r="C2077" s="2">
        <v>20022.759999999998</v>
      </c>
      <c r="D2077" s="2">
        <v>2019</v>
      </c>
    </row>
    <row r="2078" spans="1:4" ht="14.4">
      <c r="A2078" s="1" t="s">
        <v>45</v>
      </c>
      <c r="B2078" s="1" t="s">
        <v>15</v>
      </c>
      <c r="C2078" s="2">
        <v>209269</v>
      </c>
      <c r="D2078" s="2">
        <v>2017</v>
      </c>
    </row>
    <row r="2079" spans="1:4" ht="14.4">
      <c r="A2079" s="1" t="s">
        <v>45</v>
      </c>
      <c r="B2079" s="1" t="s">
        <v>15</v>
      </c>
      <c r="C2079" s="2">
        <v>208286.5</v>
      </c>
      <c r="D2079" s="2">
        <v>2019</v>
      </c>
    </row>
    <row r="2080" spans="1:4" ht="14.4">
      <c r="A2080" s="1" t="s">
        <v>45</v>
      </c>
      <c r="B2080" s="1" t="s">
        <v>15</v>
      </c>
      <c r="C2080" s="2">
        <v>208324.2</v>
      </c>
      <c r="D2080" s="2">
        <v>2018</v>
      </c>
    </row>
    <row r="2081" spans="1:4" ht="14.4">
      <c r="A2081" s="1" t="s">
        <v>45</v>
      </c>
      <c r="B2081" s="1" t="s">
        <v>15</v>
      </c>
      <c r="C2081" s="2">
        <v>207283.1</v>
      </c>
      <c r="D2081" s="2">
        <v>2016</v>
      </c>
    </row>
    <row r="2082" spans="1:4" ht="14.4">
      <c r="A2082" s="1" t="s">
        <v>45</v>
      </c>
      <c r="B2082" s="1" t="s">
        <v>15</v>
      </c>
      <c r="C2082" s="2">
        <v>209914.7</v>
      </c>
      <c r="D2082" s="2">
        <v>2021</v>
      </c>
    </row>
    <row r="2083" spans="1:4" ht="14.4">
      <c r="A2083" s="1" t="s">
        <v>45</v>
      </c>
      <c r="B2083" s="1" t="s">
        <v>15</v>
      </c>
      <c r="C2083" s="2">
        <v>208992.9</v>
      </c>
      <c r="D2083" s="2">
        <v>2020</v>
      </c>
    </row>
    <row r="2084" spans="1:4" ht="14.4">
      <c r="A2084" s="1" t="s">
        <v>45</v>
      </c>
      <c r="B2084" s="1" t="s">
        <v>15</v>
      </c>
      <c r="C2084" s="2">
        <v>208037.9</v>
      </c>
      <c r="D2084" s="2">
        <v>2015</v>
      </c>
    </row>
    <row r="2085" spans="1:4" ht="14.4">
      <c r="A2085" s="1" t="s">
        <v>45</v>
      </c>
      <c r="B2085" s="1" t="s">
        <v>15</v>
      </c>
      <c r="C2085" s="2">
        <v>209703.5</v>
      </c>
      <c r="D2085" s="2">
        <v>2022</v>
      </c>
    </row>
    <row r="2086" spans="1:4" ht="14.4">
      <c r="A2086" s="1" t="s">
        <v>45</v>
      </c>
      <c r="B2086" s="1" t="s">
        <v>17</v>
      </c>
      <c r="C2086" s="2">
        <v>431.19479999999999</v>
      </c>
      <c r="D2086" s="2">
        <v>2020</v>
      </c>
    </row>
    <row r="2087" spans="1:4" ht="14.4">
      <c r="A2087" s="1" t="s">
        <v>45</v>
      </c>
      <c r="B2087" s="1" t="s">
        <v>17</v>
      </c>
      <c r="C2087" s="2">
        <v>204.36930000000001</v>
      </c>
      <c r="D2087" s="2">
        <v>2022</v>
      </c>
    </row>
    <row r="2088" spans="1:4" ht="14.4">
      <c r="A2088" s="1" t="s">
        <v>45</v>
      </c>
      <c r="B2088" s="1" t="s">
        <v>17</v>
      </c>
      <c r="C2088" s="2">
        <v>396.44409999999999</v>
      </c>
      <c r="D2088" s="2">
        <v>2015</v>
      </c>
    </row>
    <row r="2089" spans="1:4" ht="14.4">
      <c r="A2089" s="1" t="s">
        <v>45</v>
      </c>
      <c r="B2089" s="1" t="s">
        <v>17</v>
      </c>
      <c r="C2089" s="2">
        <v>471.94639999999998</v>
      </c>
      <c r="D2089" s="2">
        <v>2016</v>
      </c>
    </row>
    <row r="2090" spans="1:4" ht="14.4">
      <c r="A2090" s="1" t="s">
        <v>45</v>
      </c>
      <c r="B2090" s="1" t="s">
        <v>17</v>
      </c>
      <c r="C2090" s="2">
        <v>450.87240000000003</v>
      </c>
      <c r="D2090" s="2">
        <v>2017</v>
      </c>
    </row>
    <row r="2091" spans="1:4" ht="14.4">
      <c r="A2091" s="1" t="s">
        <v>45</v>
      </c>
      <c r="B2091" s="1" t="s">
        <v>17</v>
      </c>
      <c r="C2091" s="2">
        <v>385.21859999999998</v>
      </c>
      <c r="D2091" s="2">
        <v>2018</v>
      </c>
    </row>
    <row r="2092" spans="1:4" ht="14.4">
      <c r="A2092" s="1" t="s">
        <v>45</v>
      </c>
      <c r="B2092" s="1" t="s">
        <v>17</v>
      </c>
      <c r="C2092" s="2">
        <v>318.7903</v>
      </c>
      <c r="D2092" s="2">
        <v>2019</v>
      </c>
    </row>
    <row r="2093" spans="1:4" ht="14.4">
      <c r="A2093" s="1" t="s">
        <v>45</v>
      </c>
      <c r="B2093" s="1" t="s">
        <v>17</v>
      </c>
      <c r="C2093" s="2">
        <v>262.97559999999999</v>
      </c>
      <c r="D2093" s="2">
        <v>2021</v>
      </c>
    </row>
    <row r="2094" spans="1:4" ht="14.4">
      <c r="A2094" s="1" t="s">
        <v>45</v>
      </c>
      <c r="B2094" s="1" t="s">
        <v>18</v>
      </c>
      <c r="C2094" s="2">
        <v>49.279519999999998</v>
      </c>
      <c r="D2094" s="2">
        <v>2022</v>
      </c>
    </row>
    <row r="2095" spans="1:4" ht="14.4">
      <c r="A2095" s="1" t="s">
        <v>45</v>
      </c>
      <c r="B2095" s="1" t="s">
        <v>18</v>
      </c>
      <c r="C2095" s="2">
        <v>31.048680000000001</v>
      </c>
      <c r="D2095" s="2">
        <v>2020</v>
      </c>
    </row>
    <row r="2096" spans="1:4" ht="14.4">
      <c r="A2096" s="1" t="s">
        <v>45</v>
      </c>
      <c r="B2096" s="1" t="s">
        <v>18</v>
      </c>
      <c r="C2096" s="2">
        <v>26.495049999999999</v>
      </c>
      <c r="D2096" s="2">
        <v>2019</v>
      </c>
    </row>
    <row r="2097" spans="1:4" ht="14.4">
      <c r="A2097" s="1" t="s">
        <v>45</v>
      </c>
      <c r="B2097" s="1" t="s">
        <v>18</v>
      </c>
      <c r="C2097" s="2">
        <v>23.736740000000001</v>
      </c>
      <c r="D2097" s="2">
        <v>2015</v>
      </c>
    </row>
    <row r="2098" spans="1:4" ht="14.4">
      <c r="A2098" s="1" t="s">
        <v>45</v>
      </c>
      <c r="B2098" s="1" t="s">
        <v>18</v>
      </c>
      <c r="C2098" s="2">
        <v>23.726929999999999</v>
      </c>
      <c r="D2098" s="2">
        <v>2017</v>
      </c>
    </row>
    <row r="2099" spans="1:4" ht="14.4">
      <c r="A2099" s="1" t="s">
        <v>45</v>
      </c>
      <c r="B2099" s="1" t="s">
        <v>18</v>
      </c>
      <c r="C2099" s="2">
        <v>30.139589999999998</v>
      </c>
      <c r="D2099" s="2">
        <v>2018</v>
      </c>
    </row>
    <row r="2100" spans="1:4" ht="14.4">
      <c r="A2100" s="1" t="s">
        <v>45</v>
      </c>
      <c r="B2100" s="1" t="s">
        <v>18</v>
      </c>
      <c r="C2100" s="2">
        <v>60.228430000000003</v>
      </c>
      <c r="D2100" s="2">
        <v>2021</v>
      </c>
    </row>
    <row r="2101" spans="1:4" ht="14.4">
      <c r="A2101" s="1" t="s">
        <v>45</v>
      </c>
      <c r="B2101" s="1" t="s">
        <v>18</v>
      </c>
      <c r="C2101" s="2">
        <v>31.027349999999998</v>
      </c>
      <c r="D2101" s="2">
        <v>2016</v>
      </c>
    </row>
    <row r="2102" spans="1:4" ht="14.4">
      <c r="A2102" s="1" t="s">
        <v>45</v>
      </c>
      <c r="B2102" s="1" t="s">
        <v>19</v>
      </c>
      <c r="C2102" s="2">
        <v>0.91428100000000001</v>
      </c>
      <c r="D2102" s="2">
        <v>2019</v>
      </c>
    </row>
    <row r="2103" spans="1:4" ht="14.4">
      <c r="A2103" s="1" t="s">
        <v>45</v>
      </c>
      <c r="B2103" s="1" t="s">
        <v>20</v>
      </c>
      <c r="C2103" s="2">
        <v>457.59390000000002</v>
      </c>
      <c r="D2103" s="2">
        <v>2017</v>
      </c>
    </row>
    <row r="2104" spans="1:4" ht="14.4">
      <c r="A2104" s="1" t="s">
        <v>45</v>
      </c>
      <c r="B2104" s="1" t="s">
        <v>20</v>
      </c>
      <c r="C2104" s="2">
        <v>318.14510000000001</v>
      </c>
      <c r="D2104" s="2">
        <v>2018</v>
      </c>
    </row>
    <row r="2105" spans="1:4" ht="14.4">
      <c r="A2105" s="1" t="s">
        <v>45</v>
      </c>
      <c r="B2105" s="1" t="s">
        <v>20</v>
      </c>
      <c r="C2105" s="2">
        <v>344.5224</v>
      </c>
      <c r="D2105" s="2">
        <v>2019</v>
      </c>
    </row>
    <row r="2106" spans="1:4" ht="14.4">
      <c r="A2106" s="1" t="s">
        <v>45</v>
      </c>
      <c r="B2106" s="1" t="s">
        <v>20</v>
      </c>
      <c r="C2106" s="2">
        <v>393.80040000000002</v>
      </c>
      <c r="D2106" s="2">
        <v>2015</v>
      </c>
    </row>
    <row r="2107" spans="1:4" ht="14.4">
      <c r="A2107" s="1" t="s">
        <v>45</v>
      </c>
      <c r="B2107" s="1" t="s">
        <v>20</v>
      </c>
      <c r="C2107" s="2">
        <v>339.03969999999998</v>
      </c>
      <c r="D2107" s="2">
        <v>2022</v>
      </c>
    </row>
    <row r="2108" spans="1:4" ht="14.4">
      <c r="A2108" s="1" t="s">
        <v>45</v>
      </c>
      <c r="B2108" s="1" t="s">
        <v>20</v>
      </c>
      <c r="C2108" s="2">
        <v>356.35579999999999</v>
      </c>
      <c r="D2108" s="2">
        <v>2021</v>
      </c>
    </row>
    <row r="2109" spans="1:4" ht="14.4">
      <c r="A2109" s="1" t="s">
        <v>45</v>
      </c>
      <c r="B2109" s="1" t="s">
        <v>20</v>
      </c>
      <c r="C2109" s="2">
        <v>440.27929999999998</v>
      </c>
      <c r="D2109" s="2">
        <v>2016</v>
      </c>
    </row>
    <row r="2110" spans="1:4" ht="14.4">
      <c r="A2110" s="1" t="s">
        <v>45</v>
      </c>
      <c r="B2110" s="1" t="s">
        <v>20</v>
      </c>
      <c r="C2110" s="2">
        <v>287.08730000000003</v>
      </c>
      <c r="D2110" s="2">
        <v>2020</v>
      </c>
    </row>
    <row r="2111" spans="1:4" ht="14.4">
      <c r="A2111" s="1" t="s">
        <v>45</v>
      </c>
      <c r="B2111" s="1" t="s">
        <v>21</v>
      </c>
      <c r="C2111" s="2">
        <v>65.702219999999997</v>
      </c>
      <c r="D2111" s="2">
        <v>2015</v>
      </c>
    </row>
    <row r="2112" spans="1:4" ht="14.4">
      <c r="A2112" s="1" t="s">
        <v>45</v>
      </c>
      <c r="B2112" s="1" t="s">
        <v>21</v>
      </c>
      <c r="C2112" s="2">
        <v>125.8737</v>
      </c>
      <c r="D2112" s="2">
        <v>2020</v>
      </c>
    </row>
    <row r="2113" spans="1:4" ht="14.4">
      <c r="A2113" s="1" t="s">
        <v>45</v>
      </c>
      <c r="B2113" s="1" t="s">
        <v>21</v>
      </c>
      <c r="C2113" s="2">
        <v>65.700190000000006</v>
      </c>
      <c r="D2113" s="2">
        <v>2021</v>
      </c>
    </row>
    <row r="2114" spans="1:4" ht="14.4">
      <c r="A2114" s="1" t="s">
        <v>45</v>
      </c>
      <c r="B2114" s="1" t="s">
        <v>21</v>
      </c>
      <c r="C2114" s="2">
        <v>108.5284</v>
      </c>
      <c r="D2114" s="2">
        <v>2016</v>
      </c>
    </row>
    <row r="2115" spans="1:4" ht="14.4">
      <c r="A2115" s="1" t="s">
        <v>45</v>
      </c>
      <c r="B2115" s="1" t="s">
        <v>21</v>
      </c>
      <c r="C2115" s="2">
        <v>93.020970000000005</v>
      </c>
      <c r="D2115" s="2">
        <v>2017</v>
      </c>
    </row>
    <row r="2116" spans="1:4" ht="14.4">
      <c r="A2116" s="1" t="s">
        <v>45</v>
      </c>
      <c r="B2116" s="1" t="s">
        <v>21</v>
      </c>
      <c r="C2116" s="2">
        <v>73.879480000000001</v>
      </c>
      <c r="D2116" s="2">
        <v>2022</v>
      </c>
    </row>
    <row r="2117" spans="1:4" ht="14.4">
      <c r="A2117" s="1" t="s">
        <v>45</v>
      </c>
      <c r="B2117" s="1" t="s">
        <v>21</v>
      </c>
      <c r="C2117" s="2">
        <v>87.561189999999996</v>
      </c>
      <c r="D2117" s="2">
        <v>2018</v>
      </c>
    </row>
    <row r="2118" spans="1:4" ht="14.4">
      <c r="A2118" s="1" t="s">
        <v>45</v>
      </c>
      <c r="B2118" s="1" t="s">
        <v>21</v>
      </c>
      <c r="C2118" s="2">
        <v>176.01840000000001</v>
      </c>
      <c r="D2118" s="2">
        <v>2019</v>
      </c>
    </row>
    <row r="2119" spans="1:4" ht="14.4">
      <c r="A2119" s="1" t="s">
        <v>45</v>
      </c>
      <c r="B2119" s="1" t="s">
        <v>22</v>
      </c>
      <c r="C2119" s="2">
        <v>268.13940000000002</v>
      </c>
      <c r="D2119" s="2">
        <v>2022</v>
      </c>
    </row>
    <row r="2120" spans="1:4" ht="14.4">
      <c r="A2120" s="1" t="s">
        <v>45</v>
      </c>
      <c r="B2120" s="1" t="s">
        <v>22</v>
      </c>
      <c r="C2120" s="2">
        <v>445.84359999999998</v>
      </c>
      <c r="D2120" s="2">
        <v>2019</v>
      </c>
    </row>
    <row r="2121" spans="1:4" ht="14.4">
      <c r="A2121" s="1" t="s">
        <v>45</v>
      </c>
      <c r="B2121" s="1" t="s">
        <v>22</v>
      </c>
      <c r="C2121" s="2">
        <v>306.4529</v>
      </c>
      <c r="D2121" s="2">
        <v>2015</v>
      </c>
    </row>
    <row r="2122" spans="1:4" ht="14.4">
      <c r="A2122" s="1" t="s">
        <v>45</v>
      </c>
      <c r="B2122" s="1" t="s">
        <v>22</v>
      </c>
      <c r="C2122" s="2">
        <v>540.57129999999995</v>
      </c>
      <c r="D2122" s="2">
        <v>2017</v>
      </c>
    </row>
    <row r="2123" spans="1:4" ht="14.4">
      <c r="A2123" s="1" t="s">
        <v>45</v>
      </c>
      <c r="B2123" s="1" t="s">
        <v>22</v>
      </c>
      <c r="C2123" s="2">
        <v>474.1619</v>
      </c>
      <c r="D2123" s="2">
        <v>2018</v>
      </c>
    </row>
    <row r="2124" spans="1:4" ht="14.4">
      <c r="A2124" s="1" t="s">
        <v>45</v>
      </c>
      <c r="B2124" s="1" t="s">
        <v>22</v>
      </c>
      <c r="C2124" s="2">
        <v>273.60890000000001</v>
      </c>
      <c r="D2124" s="2">
        <v>2021</v>
      </c>
    </row>
    <row r="2125" spans="1:4" ht="14.4">
      <c r="A2125" s="1" t="s">
        <v>45</v>
      </c>
      <c r="B2125" s="1" t="s">
        <v>22</v>
      </c>
      <c r="C2125" s="2">
        <v>349.2484</v>
      </c>
      <c r="D2125" s="2">
        <v>2016</v>
      </c>
    </row>
    <row r="2126" spans="1:4" ht="14.4">
      <c r="A2126" s="1" t="s">
        <v>45</v>
      </c>
      <c r="B2126" s="1" t="s">
        <v>22</v>
      </c>
      <c r="C2126" s="2">
        <v>351.13369999999998</v>
      </c>
      <c r="D2126" s="2">
        <v>2020</v>
      </c>
    </row>
    <row r="2127" spans="1:4" ht="14.4">
      <c r="A2127" s="1" t="s">
        <v>45</v>
      </c>
      <c r="B2127" s="1" t="s">
        <v>23</v>
      </c>
      <c r="C2127" s="2">
        <v>160043.20000000001</v>
      </c>
      <c r="D2127" s="2">
        <v>2017</v>
      </c>
    </row>
    <row r="2128" spans="1:4" ht="14.4">
      <c r="A2128" s="1" t="s">
        <v>45</v>
      </c>
      <c r="B2128" s="1" t="s">
        <v>23</v>
      </c>
      <c r="C2128" s="2">
        <v>158733.4</v>
      </c>
      <c r="D2128" s="2">
        <v>2015</v>
      </c>
    </row>
    <row r="2129" spans="1:4" ht="14.4">
      <c r="A2129" s="1" t="s">
        <v>45</v>
      </c>
      <c r="B2129" s="1" t="s">
        <v>23</v>
      </c>
      <c r="C2129" s="2">
        <v>162759.9</v>
      </c>
      <c r="D2129" s="2">
        <v>2019</v>
      </c>
    </row>
    <row r="2130" spans="1:4" ht="14.4">
      <c r="A2130" s="1" t="s">
        <v>45</v>
      </c>
      <c r="B2130" s="1" t="s">
        <v>23</v>
      </c>
      <c r="C2130" s="2">
        <v>167038.9</v>
      </c>
      <c r="D2130" s="2">
        <v>2021</v>
      </c>
    </row>
    <row r="2131" spans="1:4" ht="14.4">
      <c r="A2131" s="1" t="s">
        <v>45</v>
      </c>
      <c r="B2131" s="1" t="s">
        <v>23</v>
      </c>
      <c r="C2131" s="2">
        <v>167379.9</v>
      </c>
      <c r="D2131" s="2">
        <v>2022</v>
      </c>
    </row>
    <row r="2132" spans="1:4" ht="14.4">
      <c r="A2132" s="1" t="s">
        <v>45</v>
      </c>
      <c r="B2132" s="1" t="s">
        <v>23</v>
      </c>
      <c r="C2132" s="2">
        <v>159111.20000000001</v>
      </c>
      <c r="D2132" s="2">
        <v>2016</v>
      </c>
    </row>
    <row r="2133" spans="1:4" ht="14.4">
      <c r="A2133" s="1" t="s">
        <v>45</v>
      </c>
      <c r="B2133" s="1" t="s">
        <v>23</v>
      </c>
      <c r="C2133" s="2">
        <v>162380.79999999999</v>
      </c>
      <c r="D2133" s="2">
        <v>2018</v>
      </c>
    </row>
    <row r="2134" spans="1:4" ht="14.4">
      <c r="A2134" s="1" t="s">
        <v>45</v>
      </c>
      <c r="B2134" s="1" t="s">
        <v>23</v>
      </c>
      <c r="C2134" s="2">
        <v>164998.9</v>
      </c>
      <c r="D2134" s="2">
        <v>2020</v>
      </c>
    </row>
    <row r="2135" spans="1:4" ht="14.4">
      <c r="A2135" s="1" t="s">
        <v>45</v>
      </c>
      <c r="B2135" s="1" t="s">
        <v>24</v>
      </c>
      <c r="C2135" s="2">
        <v>6504.8090000000002</v>
      </c>
      <c r="D2135" s="2">
        <v>2015</v>
      </c>
    </row>
    <row r="2136" spans="1:4" ht="14.4">
      <c r="A2136" s="1" t="s">
        <v>45</v>
      </c>
      <c r="B2136" s="1" t="s">
        <v>24</v>
      </c>
      <c r="C2136" s="2">
        <v>7658.17</v>
      </c>
      <c r="D2136" s="2">
        <v>2019</v>
      </c>
    </row>
    <row r="2137" spans="1:4" ht="14.4">
      <c r="A2137" s="1" t="s">
        <v>45</v>
      </c>
      <c r="B2137" s="1" t="s">
        <v>24</v>
      </c>
      <c r="C2137" s="2">
        <v>9714.1679999999997</v>
      </c>
      <c r="D2137" s="2">
        <v>2021</v>
      </c>
    </row>
    <row r="2138" spans="1:4" ht="14.4">
      <c r="A2138" s="1" t="s">
        <v>45</v>
      </c>
      <c r="B2138" s="1" t="s">
        <v>24</v>
      </c>
      <c r="C2138" s="2">
        <v>6556.1390000000001</v>
      </c>
      <c r="D2138" s="2">
        <v>2018</v>
      </c>
    </row>
    <row r="2139" spans="1:4" ht="14.4">
      <c r="A2139" s="1" t="s">
        <v>45</v>
      </c>
      <c r="B2139" s="1" t="s">
        <v>24</v>
      </c>
      <c r="C2139" s="2">
        <v>6856.1270000000004</v>
      </c>
      <c r="D2139" s="2">
        <v>2017</v>
      </c>
    </row>
    <row r="2140" spans="1:4" ht="14.4">
      <c r="A2140" s="1" t="s">
        <v>45</v>
      </c>
      <c r="B2140" s="1" t="s">
        <v>24</v>
      </c>
      <c r="C2140" s="2">
        <v>7295.5190000000002</v>
      </c>
      <c r="D2140" s="2">
        <v>2016</v>
      </c>
    </row>
    <row r="2141" spans="1:4" ht="14.4">
      <c r="A2141" s="1" t="s">
        <v>45</v>
      </c>
      <c r="B2141" s="1" t="s">
        <v>24</v>
      </c>
      <c r="C2141" s="2">
        <v>8911.6810000000005</v>
      </c>
      <c r="D2141" s="2">
        <v>2020</v>
      </c>
    </row>
    <row r="2142" spans="1:4" ht="14.4">
      <c r="A2142" s="1" t="s">
        <v>45</v>
      </c>
      <c r="B2142" s="1" t="s">
        <v>24</v>
      </c>
      <c r="C2142" s="2">
        <v>10422.969999999999</v>
      </c>
      <c r="D2142" s="2">
        <v>2022</v>
      </c>
    </row>
    <row r="2143" spans="1:4" ht="14.4">
      <c r="A2143" s="1" t="s">
        <v>45</v>
      </c>
      <c r="B2143" s="1" t="s">
        <v>25</v>
      </c>
      <c r="C2143" s="2">
        <v>168.01830000000001</v>
      </c>
      <c r="D2143" s="2">
        <v>2021</v>
      </c>
    </row>
    <row r="2144" spans="1:4" ht="14.4">
      <c r="A2144" s="1" t="s">
        <v>45</v>
      </c>
      <c r="B2144" s="1" t="s">
        <v>25</v>
      </c>
      <c r="C2144" s="2">
        <v>123.2272</v>
      </c>
      <c r="D2144" s="2">
        <v>2017</v>
      </c>
    </row>
    <row r="2145" spans="1:4" ht="14.4">
      <c r="A2145" s="1" t="s">
        <v>45</v>
      </c>
      <c r="B2145" s="1" t="s">
        <v>25</v>
      </c>
      <c r="C2145" s="2">
        <v>192.64259999999999</v>
      </c>
      <c r="D2145" s="2">
        <v>2020</v>
      </c>
    </row>
    <row r="2146" spans="1:4" ht="14.4">
      <c r="A2146" s="1" t="s">
        <v>45</v>
      </c>
      <c r="B2146" s="1" t="s">
        <v>25</v>
      </c>
      <c r="C2146" s="2">
        <v>120.4997</v>
      </c>
      <c r="D2146" s="2">
        <v>2018</v>
      </c>
    </row>
    <row r="2147" spans="1:4" ht="14.4">
      <c r="A2147" s="1" t="s">
        <v>45</v>
      </c>
      <c r="B2147" s="1" t="s">
        <v>25</v>
      </c>
      <c r="C2147" s="2">
        <v>102.25109999999999</v>
      </c>
      <c r="D2147" s="2">
        <v>2016</v>
      </c>
    </row>
    <row r="2148" spans="1:4" ht="14.4">
      <c r="A2148" s="1" t="s">
        <v>45</v>
      </c>
      <c r="B2148" s="1" t="s">
        <v>25</v>
      </c>
      <c r="C2148" s="2">
        <v>138.75909999999999</v>
      </c>
      <c r="D2148" s="2">
        <v>2019</v>
      </c>
    </row>
    <row r="2149" spans="1:4" ht="14.4">
      <c r="A2149" s="1" t="s">
        <v>45</v>
      </c>
      <c r="B2149" s="1" t="s">
        <v>25</v>
      </c>
      <c r="C2149" s="2">
        <v>161.63130000000001</v>
      </c>
      <c r="D2149" s="2">
        <v>2015</v>
      </c>
    </row>
    <row r="2150" spans="1:4" ht="14.4">
      <c r="A2150" s="1" t="s">
        <v>45</v>
      </c>
      <c r="B2150" s="1" t="s">
        <v>25</v>
      </c>
      <c r="C2150" s="2">
        <v>130.6189</v>
      </c>
      <c r="D2150" s="2">
        <v>2022</v>
      </c>
    </row>
    <row r="2151" spans="1:4" ht="14.4">
      <c r="A2151" s="1" t="s">
        <v>45</v>
      </c>
      <c r="B2151" s="1" t="s">
        <v>27</v>
      </c>
      <c r="C2151" s="2">
        <v>21.020440000000001</v>
      </c>
      <c r="D2151" s="2">
        <v>2020</v>
      </c>
    </row>
    <row r="2152" spans="1:4" ht="14.4">
      <c r="A2152" s="1" t="s">
        <v>45</v>
      </c>
      <c r="B2152" s="1" t="s">
        <v>27</v>
      </c>
      <c r="C2152" s="2">
        <v>19.194189999999999</v>
      </c>
      <c r="D2152" s="2">
        <v>2018</v>
      </c>
    </row>
    <row r="2153" spans="1:4" ht="14.4">
      <c r="A2153" s="1" t="s">
        <v>45</v>
      </c>
      <c r="B2153" s="1" t="s">
        <v>27</v>
      </c>
      <c r="C2153" s="2">
        <v>0.91412800000000005</v>
      </c>
      <c r="D2153" s="2">
        <v>2016</v>
      </c>
    </row>
    <row r="2154" spans="1:4" ht="14.4">
      <c r="A2154" s="1" t="s">
        <v>45</v>
      </c>
      <c r="B2154" s="1" t="s">
        <v>27</v>
      </c>
      <c r="C2154" s="2">
        <v>1.8293079999999999</v>
      </c>
      <c r="D2154" s="2">
        <v>2017</v>
      </c>
    </row>
    <row r="2155" spans="1:4" ht="14.4">
      <c r="A2155" s="1" t="s">
        <v>45</v>
      </c>
      <c r="B2155" s="1" t="s">
        <v>27</v>
      </c>
      <c r="C2155" s="2">
        <v>15.54101</v>
      </c>
      <c r="D2155" s="2">
        <v>2022</v>
      </c>
    </row>
    <row r="2156" spans="1:4" ht="14.4">
      <c r="A2156" s="1" t="s">
        <v>45</v>
      </c>
      <c r="B2156" s="1" t="s">
        <v>27</v>
      </c>
      <c r="C2156" s="2">
        <v>6.4022040000000002</v>
      </c>
      <c r="D2156" s="2">
        <v>2019</v>
      </c>
    </row>
    <row r="2157" spans="1:4" ht="14.4">
      <c r="A2157" s="1" t="s">
        <v>45</v>
      </c>
      <c r="B2157" s="1" t="s">
        <v>27</v>
      </c>
      <c r="C2157" s="2">
        <v>14.627230000000001</v>
      </c>
      <c r="D2157" s="2">
        <v>2021</v>
      </c>
    </row>
    <row r="2158" spans="1:4" ht="14.4">
      <c r="A2158" s="1" t="s">
        <v>45</v>
      </c>
      <c r="B2158" s="1" t="s">
        <v>28</v>
      </c>
      <c r="C2158" s="2">
        <v>17.35323</v>
      </c>
      <c r="D2158" s="2">
        <v>2017</v>
      </c>
    </row>
    <row r="2159" spans="1:4" ht="14.4">
      <c r="A2159" s="1" t="s">
        <v>45</v>
      </c>
      <c r="B2159" s="1" t="s">
        <v>28</v>
      </c>
      <c r="C2159" s="2">
        <v>10.95988</v>
      </c>
      <c r="D2159" s="2">
        <v>2016</v>
      </c>
    </row>
    <row r="2160" spans="1:4" ht="14.4">
      <c r="A2160" s="1" t="s">
        <v>45</v>
      </c>
      <c r="B2160" s="1" t="s">
        <v>28</v>
      </c>
      <c r="C2160" s="2">
        <v>0.91362299999999996</v>
      </c>
      <c r="D2160" s="2">
        <v>2020</v>
      </c>
    </row>
    <row r="2161" spans="1:4" ht="14.4">
      <c r="A2161" s="1" t="s">
        <v>45</v>
      </c>
      <c r="B2161" s="1" t="s">
        <v>28</v>
      </c>
      <c r="C2161" s="2">
        <v>4.5635409999999998</v>
      </c>
      <c r="D2161" s="2">
        <v>2019</v>
      </c>
    </row>
    <row r="2162" spans="1:4" ht="14.4">
      <c r="A2162" s="1" t="s">
        <v>45</v>
      </c>
      <c r="B2162" s="1" t="s">
        <v>28</v>
      </c>
      <c r="C2162" s="2">
        <v>1.822327</v>
      </c>
      <c r="D2162" s="2">
        <v>2015</v>
      </c>
    </row>
    <row r="2163" spans="1:4" ht="14.4">
      <c r="A2163" s="1" t="s">
        <v>45</v>
      </c>
      <c r="B2163" s="1" t="s">
        <v>28</v>
      </c>
      <c r="C2163" s="2">
        <v>0.91362299999999996</v>
      </c>
      <c r="D2163" s="2">
        <v>2021</v>
      </c>
    </row>
    <row r="2164" spans="1:4" ht="14.4">
      <c r="A2164" s="1" t="s">
        <v>45</v>
      </c>
      <c r="B2164" s="1" t="s">
        <v>28</v>
      </c>
      <c r="C2164" s="2">
        <v>8.2171889999999994</v>
      </c>
      <c r="D2164" s="2">
        <v>2018</v>
      </c>
    </row>
    <row r="2165" spans="1:4" ht="14.4">
      <c r="A2165" s="1" t="s">
        <v>45</v>
      </c>
      <c r="B2165" s="1" t="s">
        <v>28</v>
      </c>
      <c r="C2165" s="2">
        <v>1.826573</v>
      </c>
      <c r="D2165" s="2">
        <v>2022</v>
      </c>
    </row>
    <row r="2166" spans="1:4" ht="14.4">
      <c r="A2166" s="1" t="s">
        <v>45</v>
      </c>
      <c r="B2166" s="1" t="s">
        <v>29</v>
      </c>
      <c r="C2166" s="2">
        <v>709.33079999999995</v>
      </c>
      <c r="D2166" s="2">
        <v>2015</v>
      </c>
    </row>
    <row r="2167" spans="1:4" ht="14.4">
      <c r="A2167" s="1" t="s">
        <v>45</v>
      </c>
      <c r="B2167" s="1" t="s">
        <v>29</v>
      </c>
      <c r="C2167" s="2">
        <v>1000.005</v>
      </c>
      <c r="D2167" s="2">
        <v>2022</v>
      </c>
    </row>
    <row r="2168" spans="1:4" ht="14.4">
      <c r="A2168" s="1" t="s">
        <v>45</v>
      </c>
      <c r="B2168" s="1" t="s">
        <v>29</v>
      </c>
      <c r="C2168" s="2">
        <v>978.24440000000004</v>
      </c>
      <c r="D2168" s="2">
        <v>2021</v>
      </c>
    </row>
    <row r="2169" spans="1:4" ht="14.4">
      <c r="A2169" s="1" t="s">
        <v>45</v>
      </c>
      <c r="B2169" s="1" t="s">
        <v>29</v>
      </c>
      <c r="C2169" s="2">
        <v>666.38210000000004</v>
      </c>
      <c r="D2169" s="2">
        <v>2018</v>
      </c>
    </row>
    <row r="2170" spans="1:4" ht="14.4">
      <c r="A2170" s="1" t="s">
        <v>45</v>
      </c>
      <c r="B2170" s="1" t="s">
        <v>29</v>
      </c>
      <c r="C2170" s="2">
        <v>834.45950000000005</v>
      </c>
      <c r="D2170" s="2">
        <v>2016</v>
      </c>
    </row>
    <row r="2171" spans="1:4" ht="14.4">
      <c r="A2171" s="1" t="s">
        <v>45</v>
      </c>
      <c r="B2171" s="1" t="s">
        <v>29</v>
      </c>
      <c r="C2171" s="2">
        <v>774.35490000000004</v>
      </c>
      <c r="D2171" s="2">
        <v>2020</v>
      </c>
    </row>
    <row r="2172" spans="1:4" ht="14.4">
      <c r="A2172" s="1" t="s">
        <v>45</v>
      </c>
      <c r="B2172" s="1" t="s">
        <v>29</v>
      </c>
      <c r="C2172" s="2">
        <v>852.56219999999996</v>
      </c>
      <c r="D2172" s="2">
        <v>2017</v>
      </c>
    </row>
    <row r="2173" spans="1:4" ht="14.4">
      <c r="A2173" s="1" t="s">
        <v>45</v>
      </c>
      <c r="B2173" s="1" t="s">
        <v>29</v>
      </c>
      <c r="C2173" s="2">
        <v>635.5059</v>
      </c>
      <c r="D2173" s="2">
        <v>2019</v>
      </c>
    </row>
    <row r="2174" spans="1:4" ht="14.4">
      <c r="A2174" s="1" t="s">
        <v>46</v>
      </c>
      <c r="B2174" s="1" t="s">
        <v>5</v>
      </c>
      <c r="C2174" s="2">
        <v>48.935830000000003</v>
      </c>
      <c r="D2174" s="2">
        <v>2019</v>
      </c>
    </row>
    <row r="2175" spans="1:4" ht="14.4">
      <c r="A2175" s="1" t="s">
        <v>46</v>
      </c>
      <c r="B2175" s="1" t="s">
        <v>5</v>
      </c>
      <c r="C2175" s="2">
        <v>36.931829999999998</v>
      </c>
      <c r="D2175" s="2">
        <v>2020</v>
      </c>
    </row>
    <row r="2176" spans="1:4" ht="14.4">
      <c r="A2176" s="1" t="s">
        <v>46</v>
      </c>
      <c r="B2176" s="1" t="s">
        <v>5</v>
      </c>
      <c r="C2176" s="2">
        <v>40.631369999999997</v>
      </c>
      <c r="D2176" s="2">
        <v>2018</v>
      </c>
    </row>
    <row r="2177" spans="1:4" ht="14.4">
      <c r="A2177" s="1" t="s">
        <v>46</v>
      </c>
      <c r="B2177" s="1" t="s">
        <v>5</v>
      </c>
      <c r="C2177" s="2">
        <v>43.400500000000001</v>
      </c>
      <c r="D2177" s="2">
        <v>2016</v>
      </c>
    </row>
    <row r="2178" spans="1:4" ht="14.4">
      <c r="A2178" s="1" t="s">
        <v>46</v>
      </c>
      <c r="B2178" s="1" t="s">
        <v>5</v>
      </c>
      <c r="C2178" s="2">
        <v>111.7231</v>
      </c>
      <c r="D2178" s="2">
        <v>2017</v>
      </c>
    </row>
    <row r="2179" spans="1:4" ht="14.4">
      <c r="A2179" s="1" t="s">
        <v>46</v>
      </c>
      <c r="B2179" s="1" t="s">
        <v>5</v>
      </c>
      <c r="C2179" s="2">
        <v>75.70899</v>
      </c>
      <c r="D2179" s="2">
        <v>2015</v>
      </c>
    </row>
    <row r="2180" spans="1:4" ht="14.4">
      <c r="A2180" s="1" t="s">
        <v>46</v>
      </c>
      <c r="B2180" s="1" t="s">
        <v>5</v>
      </c>
      <c r="C2180" s="2">
        <v>21.248940000000001</v>
      </c>
      <c r="D2180" s="2">
        <v>2022</v>
      </c>
    </row>
    <row r="2181" spans="1:4" ht="14.4">
      <c r="A2181" s="1" t="s">
        <v>46</v>
      </c>
      <c r="B2181" s="1" t="s">
        <v>5</v>
      </c>
      <c r="C2181" s="2">
        <v>17.543199999999999</v>
      </c>
      <c r="D2181" s="2">
        <v>2021</v>
      </c>
    </row>
    <row r="2182" spans="1:4" ht="14.4">
      <c r="A2182" s="1" t="s">
        <v>46</v>
      </c>
      <c r="B2182" s="1" t="s">
        <v>6</v>
      </c>
      <c r="C2182" s="2">
        <v>119327.4</v>
      </c>
      <c r="D2182" s="2">
        <v>2017</v>
      </c>
    </row>
    <row r="2183" spans="1:4" ht="14.4">
      <c r="A2183" s="1" t="s">
        <v>46</v>
      </c>
      <c r="B2183" s="1" t="s">
        <v>6</v>
      </c>
      <c r="C2183" s="2">
        <v>116618.7</v>
      </c>
      <c r="D2183" s="2">
        <v>2022</v>
      </c>
    </row>
    <row r="2184" spans="1:4" ht="14.4">
      <c r="A2184" s="1" t="s">
        <v>46</v>
      </c>
      <c r="B2184" s="1" t="s">
        <v>6</v>
      </c>
      <c r="C2184" s="2">
        <v>112019.6</v>
      </c>
      <c r="D2184" s="2">
        <v>2019</v>
      </c>
    </row>
    <row r="2185" spans="1:4" ht="14.4">
      <c r="A2185" s="1" t="s">
        <v>46</v>
      </c>
      <c r="B2185" s="1" t="s">
        <v>6</v>
      </c>
      <c r="C2185" s="2">
        <v>115636.2</v>
      </c>
      <c r="D2185" s="2">
        <v>2021</v>
      </c>
    </row>
    <row r="2186" spans="1:4" ht="14.4">
      <c r="A2186" s="1" t="s">
        <v>46</v>
      </c>
      <c r="B2186" s="1" t="s">
        <v>6</v>
      </c>
      <c r="C2186" s="2">
        <v>111869.3</v>
      </c>
      <c r="D2186" s="2">
        <v>2020</v>
      </c>
    </row>
    <row r="2187" spans="1:4" ht="14.4">
      <c r="A2187" s="1" t="s">
        <v>46</v>
      </c>
      <c r="B2187" s="1" t="s">
        <v>6</v>
      </c>
      <c r="C2187" s="2">
        <v>113699.1</v>
      </c>
      <c r="D2187" s="2">
        <v>2015</v>
      </c>
    </row>
    <row r="2188" spans="1:4" ht="14.4">
      <c r="A2188" s="1" t="s">
        <v>46</v>
      </c>
      <c r="B2188" s="1" t="s">
        <v>6</v>
      </c>
      <c r="C2188" s="2">
        <v>115062.39999999999</v>
      </c>
      <c r="D2188" s="2">
        <v>2018</v>
      </c>
    </row>
    <row r="2189" spans="1:4" ht="14.4">
      <c r="A2189" s="1" t="s">
        <v>46</v>
      </c>
      <c r="B2189" s="1" t="s">
        <v>6</v>
      </c>
      <c r="C2189" s="2">
        <v>117838</v>
      </c>
      <c r="D2189" s="2">
        <v>2016</v>
      </c>
    </row>
    <row r="2190" spans="1:4" ht="14.4">
      <c r="A2190" s="1" t="s">
        <v>46</v>
      </c>
      <c r="B2190" s="1" t="s">
        <v>7</v>
      </c>
      <c r="C2190" s="2">
        <v>0.92515199999999997</v>
      </c>
      <c r="D2190" s="2">
        <v>2018</v>
      </c>
    </row>
    <row r="2191" spans="1:4" ht="14.4">
      <c r="A2191" s="1" t="s">
        <v>46</v>
      </c>
      <c r="B2191" s="1" t="s">
        <v>7</v>
      </c>
      <c r="C2191" s="2">
        <v>0.92260699999999995</v>
      </c>
      <c r="D2191" s="2">
        <v>2015</v>
      </c>
    </row>
    <row r="2192" spans="1:4" ht="14.4">
      <c r="A2192" s="1" t="s">
        <v>46</v>
      </c>
      <c r="B2192" s="1" t="s">
        <v>7</v>
      </c>
      <c r="C2192" s="2">
        <v>2.7708309999999998</v>
      </c>
      <c r="D2192" s="2">
        <v>2019</v>
      </c>
    </row>
    <row r="2193" spans="1:4" ht="14.4">
      <c r="A2193" s="1" t="s">
        <v>46</v>
      </c>
      <c r="B2193" s="1" t="s">
        <v>7</v>
      </c>
      <c r="C2193" s="2">
        <v>0.92252100000000004</v>
      </c>
      <c r="D2193" s="2">
        <v>2022</v>
      </c>
    </row>
    <row r="2194" spans="1:4" ht="14.4">
      <c r="A2194" s="1" t="s">
        <v>46</v>
      </c>
      <c r="B2194" s="1" t="s">
        <v>7</v>
      </c>
      <c r="C2194" s="2">
        <v>1.8476729999999999</v>
      </c>
      <c r="D2194" s="2">
        <v>2020</v>
      </c>
    </row>
    <row r="2195" spans="1:4" ht="14.4">
      <c r="A2195" s="1" t="s">
        <v>46</v>
      </c>
      <c r="B2195" s="1" t="s">
        <v>7</v>
      </c>
      <c r="C2195" s="2">
        <v>0.92252100000000004</v>
      </c>
      <c r="D2195" s="2">
        <v>2021</v>
      </c>
    </row>
    <row r="2196" spans="1:4" ht="14.4">
      <c r="A2196" s="1" t="s">
        <v>46</v>
      </c>
      <c r="B2196" s="1" t="s">
        <v>8</v>
      </c>
      <c r="C2196" s="2">
        <v>5.5423419999999997</v>
      </c>
      <c r="D2196" s="2">
        <v>2019</v>
      </c>
    </row>
    <row r="2197" spans="1:4" ht="14.4">
      <c r="A2197" s="1" t="s">
        <v>46</v>
      </c>
      <c r="B2197" s="1" t="s">
        <v>8</v>
      </c>
      <c r="C2197" s="2">
        <v>9.2358759999999993</v>
      </c>
      <c r="D2197" s="2">
        <v>2017</v>
      </c>
    </row>
    <row r="2198" spans="1:4" ht="14.4">
      <c r="A2198" s="1" t="s">
        <v>46</v>
      </c>
      <c r="B2198" s="1" t="s">
        <v>8</v>
      </c>
      <c r="C2198" s="2">
        <v>7.3916399999999998</v>
      </c>
      <c r="D2198" s="2">
        <v>2016</v>
      </c>
    </row>
    <row r="2199" spans="1:4" ht="14.4">
      <c r="A2199" s="1" t="s">
        <v>46</v>
      </c>
      <c r="B2199" s="1" t="s">
        <v>8</v>
      </c>
      <c r="C2199" s="2">
        <v>3.695246</v>
      </c>
      <c r="D2199" s="2">
        <v>2015</v>
      </c>
    </row>
    <row r="2200" spans="1:4" ht="14.4">
      <c r="A2200" s="1" t="s">
        <v>46</v>
      </c>
      <c r="B2200" s="1" t="s">
        <v>8</v>
      </c>
      <c r="C2200" s="2">
        <v>3.695001</v>
      </c>
      <c r="D2200" s="2">
        <v>2021</v>
      </c>
    </row>
    <row r="2201" spans="1:4" ht="14.4">
      <c r="A2201" s="1" t="s">
        <v>46</v>
      </c>
      <c r="B2201" s="1" t="s">
        <v>8</v>
      </c>
      <c r="C2201" s="2">
        <v>3.695001</v>
      </c>
      <c r="D2201" s="2">
        <v>2022</v>
      </c>
    </row>
    <row r="2202" spans="1:4" ht="14.4">
      <c r="A2202" s="1" t="s">
        <v>46</v>
      </c>
      <c r="B2202" s="1" t="s">
        <v>8</v>
      </c>
      <c r="C2202" s="2">
        <v>5.5417639999999997</v>
      </c>
      <c r="D2202" s="2">
        <v>2020</v>
      </c>
    </row>
    <row r="2203" spans="1:4" ht="14.4">
      <c r="A2203" s="1" t="s">
        <v>46</v>
      </c>
      <c r="B2203" s="1" t="s">
        <v>8</v>
      </c>
      <c r="C2203" s="2">
        <v>10.1595</v>
      </c>
      <c r="D2203" s="2">
        <v>2018</v>
      </c>
    </row>
    <row r="2204" spans="1:4" ht="14.4">
      <c r="A2204" s="1" t="s">
        <v>46</v>
      </c>
      <c r="B2204" s="1" t="s">
        <v>10</v>
      </c>
      <c r="C2204" s="2">
        <v>1.846247</v>
      </c>
      <c r="D2204" s="2">
        <v>2022</v>
      </c>
    </row>
    <row r="2205" spans="1:4" ht="14.4">
      <c r="A2205" s="1" t="s">
        <v>46</v>
      </c>
      <c r="B2205" s="1" t="s">
        <v>10</v>
      </c>
      <c r="C2205" s="2">
        <v>0.92338900000000002</v>
      </c>
      <c r="D2205" s="2">
        <v>2020</v>
      </c>
    </row>
    <row r="2206" spans="1:4" ht="14.4">
      <c r="A2206" s="1" t="s">
        <v>46</v>
      </c>
      <c r="B2206" s="1" t="s">
        <v>10</v>
      </c>
      <c r="C2206" s="2">
        <v>0.923122</v>
      </c>
      <c r="D2206" s="2">
        <v>2015</v>
      </c>
    </row>
    <row r="2207" spans="1:4" ht="14.4">
      <c r="A2207" s="1" t="s">
        <v>46</v>
      </c>
      <c r="B2207" s="1" t="s">
        <v>10</v>
      </c>
      <c r="C2207" s="2">
        <v>0.92313299999999998</v>
      </c>
      <c r="D2207" s="2">
        <v>2016</v>
      </c>
    </row>
    <row r="2208" spans="1:4" ht="14.4">
      <c r="A2208" s="1" t="s">
        <v>46</v>
      </c>
      <c r="B2208" s="1" t="s">
        <v>11</v>
      </c>
      <c r="C2208" s="2">
        <v>2328</v>
      </c>
      <c r="D2208" s="2">
        <v>2020</v>
      </c>
    </row>
    <row r="2209" spans="1:4" ht="14.4">
      <c r="A2209" s="1" t="s">
        <v>46</v>
      </c>
      <c r="B2209" s="1" t="s">
        <v>11</v>
      </c>
      <c r="C2209" s="2">
        <v>1292.932</v>
      </c>
      <c r="D2209" s="2">
        <v>2022</v>
      </c>
    </row>
    <row r="2210" spans="1:4" ht="14.4">
      <c r="A2210" s="1" t="s">
        <v>46</v>
      </c>
      <c r="B2210" s="1" t="s">
        <v>11</v>
      </c>
      <c r="C2210" s="2">
        <v>3084.7730000000001</v>
      </c>
      <c r="D2210" s="2">
        <v>2017</v>
      </c>
    </row>
    <row r="2211" spans="1:4" ht="14.4">
      <c r="A2211" s="1" t="s">
        <v>46</v>
      </c>
      <c r="B2211" s="1" t="s">
        <v>11</v>
      </c>
      <c r="C2211" s="2">
        <v>2830.56</v>
      </c>
      <c r="D2211" s="2">
        <v>2018</v>
      </c>
    </row>
    <row r="2212" spans="1:4" ht="14.4">
      <c r="A2212" s="1" t="s">
        <v>46</v>
      </c>
      <c r="B2212" s="1" t="s">
        <v>11</v>
      </c>
      <c r="C2212" s="2">
        <v>3160.3519999999999</v>
      </c>
      <c r="D2212" s="2">
        <v>2016</v>
      </c>
    </row>
    <row r="2213" spans="1:4" ht="14.4">
      <c r="A2213" s="1" t="s">
        <v>46</v>
      </c>
      <c r="B2213" s="1" t="s">
        <v>11</v>
      </c>
      <c r="C2213" s="2">
        <v>3598.5569999999998</v>
      </c>
      <c r="D2213" s="2">
        <v>2015</v>
      </c>
    </row>
    <row r="2214" spans="1:4" ht="14.4">
      <c r="A2214" s="1" t="s">
        <v>46</v>
      </c>
      <c r="B2214" s="1" t="s">
        <v>11</v>
      </c>
      <c r="C2214" s="2">
        <v>1126.412</v>
      </c>
      <c r="D2214" s="2">
        <v>2021</v>
      </c>
    </row>
    <row r="2215" spans="1:4" ht="14.4">
      <c r="A2215" s="1" t="s">
        <v>46</v>
      </c>
      <c r="B2215" s="1" t="s">
        <v>11</v>
      </c>
      <c r="C2215" s="2">
        <v>2865.6039999999998</v>
      </c>
      <c r="D2215" s="2">
        <v>2019</v>
      </c>
    </row>
    <row r="2216" spans="1:4" ht="14.4">
      <c r="A2216" s="1" t="s">
        <v>46</v>
      </c>
      <c r="B2216" s="1" t="s">
        <v>12</v>
      </c>
      <c r="C2216" s="2">
        <v>62.779359999999997</v>
      </c>
      <c r="D2216" s="2">
        <v>2017</v>
      </c>
    </row>
    <row r="2217" spans="1:4" ht="14.4">
      <c r="A2217" s="1" t="s">
        <v>46</v>
      </c>
      <c r="B2217" s="1" t="s">
        <v>12</v>
      </c>
      <c r="C2217" s="2">
        <v>104.3235</v>
      </c>
      <c r="D2217" s="2">
        <v>2020</v>
      </c>
    </row>
    <row r="2218" spans="1:4" ht="14.4">
      <c r="A2218" s="1" t="s">
        <v>46</v>
      </c>
      <c r="B2218" s="1" t="s">
        <v>12</v>
      </c>
      <c r="C2218" s="2">
        <v>75.707539999999995</v>
      </c>
      <c r="D2218" s="2">
        <v>2018</v>
      </c>
    </row>
    <row r="2219" spans="1:4" ht="14.4">
      <c r="A2219" s="1" t="s">
        <v>46</v>
      </c>
      <c r="B2219" s="1" t="s">
        <v>12</v>
      </c>
      <c r="C2219" s="2">
        <v>133.8699</v>
      </c>
      <c r="D2219" s="2">
        <v>2019</v>
      </c>
    </row>
    <row r="2220" spans="1:4" ht="14.4">
      <c r="A2220" s="1" t="s">
        <v>46</v>
      </c>
      <c r="B2220" s="1" t="s">
        <v>12</v>
      </c>
      <c r="C2220" s="2">
        <v>85.863259999999997</v>
      </c>
      <c r="D2220" s="2">
        <v>2015</v>
      </c>
    </row>
    <row r="2221" spans="1:4" ht="14.4">
      <c r="A2221" s="1" t="s">
        <v>46</v>
      </c>
      <c r="B2221" s="1" t="s">
        <v>12</v>
      </c>
      <c r="C2221" s="2">
        <v>83.093350000000001</v>
      </c>
      <c r="D2221" s="2">
        <v>2016</v>
      </c>
    </row>
    <row r="2222" spans="1:4" ht="14.4">
      <c r="A2222" s="1" t="s">
        <v>46</v>
      </c>
      <c r="B2222" s="1" t="s">
        <v>12</v>
      </c>
      <c r="C2222" s="2">
        <v>86.776679999999999</v>
      </c>
      <c r="D2222" s="2">
        <v>2022</v>
      </c>
    </row>
    <row r="2223" spans="1:4" ht="14.4">
      <c r="A2223" s="1" t="s">
        <v>46</v>
      </c>
      <c r="B2223" s="1" t="s">
        <v>12</v>
      </c>
      <c r="C2223" s="2">
        <v>93.241140000000001</v>
      </c>
      <c r="D2223" s="2">
        <v>2021</v>
      </c>
    </row>
    <row r="2224" spans="1:4" ht="14.4">
      <c r="A2224" s="1" t="s">
        <v>46</v>
      </c>
      <c r="B2224" s="1" t="s">
        <v>13</v>
      </c>
      <c r="C2224" s="2">
        <v>19.38991</v>
      </c>
      <c r="D2224" s="2">
        <v>2016</v>
      </c>
    </row>
    <row r="2225" spans="1:4" ht="14.4">
      <c r="A2225" s="1" t="s">
        <v>46</v>
      </c>
      <c r="B2225" s="1" t="s">
        <v>13</v>
      </c>
      <c r="C2225" s="2">
        <v>19.3904</v>
      </c>
      <c r="D2225" s="2">
        <v>2017</v>
      </c>
    </row>
    <row r="2226" spans="1:4" ht="14.4">
      <c r="A2226" s="1" t="s">
        <v>46</v>
      </c>
      <c r="B2226" s="1" t="s">
        <v>13</v>
      </c>
      <c r="C2226" s="2">
        <v>16.621449999999999</v>
      </c>
      <c r="D2226" s="2">
        <v>2015</v>
      </c>
    </row>
    <row r="2227" spans="1:4" ht="14.4">
      <c r="A2227" s="1" t="s">
        <v>46</v>
      </c>
      <c r="B2227" s="1" t="s">
        <v>13</v>
      </c>
      <c r="C2227" s="2">
        <v>19.397110000000001</v>
      </c>
      <c r="D2227" s="2">
        <v>2018</v>
      </c>
    </row>
    <row r="2228" spans="1:4" ht="14.4">
      <c r="A2228" s="1" t="s">
        <v>46</v>
      </c>
      <c r="B2228" s="1" t="s">
        <v>13</v>
      </c>
      <c r="C2228" s="2">
        <v>17.54965</v>
      </c>
      <c r="D2228" s="2">
        <v>2021</v>
      </c>
    </row>
    <row r="2229" spans="1:4" ht="14.4">
      <c r="A2229" s="1" t="s">
        <v>46</v>
      </c>
      <c r="B2229" s="1" t="s">
        <v>13</v>
      </c>
      <c r="C2229" s="2">
        <v>19.396899999999999</v>
      </c>
      <c r="D2229" s="2">
        <v>2020</v>
      </c>
    </row>
    <row r="2230" spans="1:4" ht="14.4">
      <c r="A2230" s="1" t="s">
        <v>46</v>
      </c>
      <c r="B2230" s="1" t="s">
        <v>13</v>
      </c>
      <c r="C2230" s="2">
        <v>16.624300000000002</v>
      </c>
      <c r="D2230" s="2">
        <v>2022</v>
      </c>
    </row>
    <row r="2231" spans="1:4" ht="14.4">
      <c r="A2231" s="1" t="s">
        <v>46</v>
      </c>
      <c r="B2231" s="1" t="s">
        <v>13</v>
      </c>
      <c r="C2231" s="2">
        <v>25.85801</v>
      </c>
      <c r="D2231" s="2">
        <v>2019</v>
      </c>
    </row>
    <row r="2232" spans="1:4" ht="14.4">
      <c r="A2232" s="1" t="s">
        <v>46</v>
      </c>
      <c r="B2232" s="1" t="s">
        <v>14</v>
      </c>
      <c r="C2232" s="2">
        <v>1710.644</v>
      </c>
      <c r="D2232" s="2">
        <v>2022</v>
      </c>
    </row>
    <row r="2233" spans="1:4" ht="14.4">
      <c r="A2233" s="1" t="s">
        <v>46</v>
      </c>
      <c r="B2233" s="1" t="s">
        <v>14</v>
      </c>
      <c r="C2233" s="2">
        <v>1659.8530000000001</v>
      </c>
      <c r="D2233" s="2">
        <v>2021</v>
      </c>
    </row>
    <row r="2234" spans="1:4" ht="14.4">
      <c r="A2234" s="1" t="s">
        <v>46</v>
      </c>
      <c r="B2234" s="1" t="s">
        <v>14</v>
      </c>
      <c r="C2234" s="2">
        <v>1752.116</v>
      </c>
      <c r="D2234" s="2">
        <v>2018</v>
      </c>
    </row>
    <row r="2235" spans="1:4" ht="14.4">
      <c r="A2235" s="1" t="s">
        <v>46</v>
      </c>
      <c r="B2235" s="1" t="s">
        <v>14</v>
      </c>
      <c r="C2235" s="2">
        <v>1687.4580000000001</v>
      </c>
      <c r="D2235" s="2">
        <v>2015</v>
      </c>
    </row>
    <row r="2236" spans="1:4" ht="14.4">
      <c r="A2236" s="1" t="s">
        <v>46</v>
      </c>
      <c r="B2236" s="1" t="s">
        <v>14</v>
      </c>
      <c r="C2236" s="2">
        <v>1994.251</v>
      </c>
      <c r="D2236" s="2">
        <v>2019</v>
      </c>
    </row>
    <row r="2237" spans="1:4" ht="14.4">
      <c r="A2237" s="1" t="s">
        <v>46</v>
      </c>
      <c r="B2237" s="1" t="s">
        <v>14</v>
      </c>
      <c r="C2237" s="2">
        <v>1674.528</v>
      </c>
      <c r="D2237" s="2">
        <v>2017</v>
      </c>
    </row>
    <row r="2238" spans="1:4" ht="14.4">
      <c r="A2238" s="1" t="s">
        <v>46</v>
      </c>
      <c r="B2238" s="1" t="s">
        <v>14</v>
      </c>
      <c r="C2238" s="2">
        <v>1626.5820000000001</v>
      </c>
      <c r="D2238" s="2">
        <v>2020</v>
      </c>
    </row>
    <row r="2239" spans="1:4" ht="14.4">
      <c r="A2239" s="1" t="s">
        <v>46</v>
      </c>
      <c r="B2239" s="1" t="s">
        <v>14</v>
      </c>
      <c r="C2239" s="2">
        <v>1663.442</v>
      </c>
      <c r="D2239" s="2">
        <v>2016</v>
      </c>
    </row>
    <row r="2240" spans="1:4" ht="14.4">
      <c r="A2240" s="1" t="s">
        <v>46</v>
      </c>
      <c r="B2240" s="1" t="s">
        <v>15</v>
      </c>
      <c r="C2240" s="2">
        <v>31182.65</v>
      </c>
      <c r="D2240" s="2">
        <v>2016</v>
      </c>
    </row>
    <row r="2241" spans="1:4" ht="14.4">
      <c r="A2241" s="1" t="s">
        <v>46</v>
      </c>
      <c r="B2241" s="1" t="s">
        <v>15</v>
      </c>
      <c r="C2241" s="2">
        <v>32464.27</v>
      </c>
      <c r="D2241" s="2">
        <v>2015</v>
      </c>
    </row>
    <row r="2242" spans="1:4" ht="14.4">
      <c r="A2242" s="1" t="s">
        <v>46</v>
      </c>
      <c r="B2242" s="1" t="s">
        <v>15</v>
      </c>
      <c r="C2242" s="2">
        <v>30370.47</v>
      </c>
      <c r="D2242" s="2">
        <v>2020</v>
      </c>
    </row>
    <row r="2243" spans="1:4" ht="14.4">
      <c r="A2243" s="1" t="s">
        <v>46</v>
      </c>
      <c r="B2243" s="1" t="s">
        <v>15</v>
      </c>
      <c r="C2243" s="2">
        <v>29455.279999999999</v>
      </c>
      <c r="D2243" s="2">
        <v>2022</v>
      </c>
    </row>
    <row r="2244" spans="1:4" ht="14.4">
      <c r="A2244" s="1" t="s">
        <v>46</v>
      </c>
      <c r="B2244" s="1" t="s">
        <v>15</v>
      </c>
      <c r="C2244" s="2">
        <v>29516.05</v>
      </c>
      <c r="D2244" s="2">
        <v>2021</v>
      </c>
    </row>
    <row r="2245" spans="1:4" ht="14.4">
      <c r="A2245" s="1" t="s">
        <v>46</v>
      </c>
      <c r="B2245" s="1" t="s">
        <v>15</v>
      </c>
      <c r="C2245" s="2">
        <v>30398.17</v>
      </c>
      <c r="D2245" s="2">
        <v>2017</v>
      </c>
    </row>
    <row r="2246" spans="1:4" ht="14.4">
      <c r="A2246" s="1" t="s">
        <v>46</v>
      </c>
      <c r="B2246" s="1" t="s">
        <v>15</v>
      </c>
      <c r="C2246" s="2">
        <v>31134.17</v>
      </c>
      <c r="D2246" s="2">
        <v>2019</v>
      </c>
    </row>
    <row r="2247" spans="1:4" ht="14.4">
      <c r="A2247" s="1" t="s">
        <v>46</v>
      </c>
      <c r="B2247" s="1" t="s">
        <v>15</v>
      </c>
      <c r="C2247" s="2">
        <v>31001.85</v>
      </c>
      <c r="D2247" s="2">
        <v>2018</v>
      </c>
    </row>
    <row r="2248" spans="1:4" ht="14.4">
      <c r="A2248" s="1" t="s">
        <v>46</v>
      </c>
      <c r="B2248" s="1" t="s">
        <v>17</v>
      </c>
      <c r="C2248" s="2">
        <v>4460.6850000000004</v>
      </c>
      <c r="D2248" s="2">
        <v>2015</v>
      </c>
    </row>
    <row r="2249" spans="1:4" ht="14.4">
      <c r="A2249" s="1" t="s">
        <v>46</v>
      </c>
      <c r="B2249" s="1" t="s">
        <v>17</v>
      </c>
      <c r="C2249" s="2">
        <v>6445.0230000000001</v>
      </c>
      <c r="D2249" s="2">
        <v>2020</v>
      </c>
    </row>
    <row r="2250" spans="1:4" ht="14.4">
      <c r="A2250" s="1" t="s">
        <v>46</v>
      </c>
      <c r="B2250" s="1" t="s">
        <v>17</v>
      </c>
      <c r="C2250" s="2">
        <v>6607.2020000000002</v>
      </c>
      <c r="D2250" s="2">
        <v>2019</v>
      </c>
    </row>
    <row r="2251" spans="1:4" ht="14.4">
      <c r="A2251" s="1" t="s">
        <v>46</v>
      </c>
      <c r="B2251" s="1" t="s">
        <v>17</v>
      </c>
      <c r="C2251" s="2">
        <v>2579.0630000000001</v>
      </c>
      <c r="D2251" s="2">
        <v>2021</v>
      </c>
    </row>
    <row r="2252" spans="1:4" ht="14.4">
      <c r="A2252" s="1" t="s">
        <v>46</v>
      </c>
      <c r="B2252" s="1" t="s">
        <v>17</v>
      </c>
      <c r="C2252" s="2">
        <v>5759.241</v>
      </c>
      <c r="D2252" s="2">
        <v>2018</v>
      </c>
    </row>
    <row r="2253" spans="1:4" ht="14.4">
      <c r="A2253" s="1" t="s">
        <v>46</v>
      </c>
      <c r="B2253" s="1" t="s">
        <v>17</v>
      </c>
      <c r="C2253" s="2">
        <v>4967.8280000000004</v>
      </c>
      <c r="D2253" s="2">
        <v>2017</v>
      </c>
    </row>
    <row r="2254" spans="1:4" ht="14.4">
      <c r="A2254" s="1" t="s">
        <v>46</v>
      </c>
      <c r="B2254" s="1" t="s">
        <v>17</v>
      </c>
      <c r="C2254" s="2">
        <v>2347.7640000000001</v>
      </c>
      <c r="D2254" s="2">
        <v>2022</v>
      </c>
    </row>
    <row r="2255" spans="1:4" ht="14.4">
      <c r="A2255" s="1" t="s">
        <v>46</v>
      </c>
      <c r="B2255" s="1" t="s">
        <v>17</v>
      </c>
      <c r="C2255" s="2">
        <v>4409.5439999999999</v>
      </c>
      <c r="D2255" s="2">
        <v>2016</v>
      </c>
    </row>
    <row r="2256" spans="1:4" ht="14.4">
      <c r="A2256" s="1" t="s">
        <v>46</v>
      </c>
      <c r="B2256" s="1" t="s">
        <v>18</v>
      </c>
      <c r="C2256" s="2">
        <v>3101.442</v>
      </c>
      <c r="D2256" s="2">
        <v>2016</v>
      </c>
    </row>
    <row r="2257" spans="1:4" ht="14.4">
      <c r="A2257" s="1" t="s">
        <v>46</v>
      </c>
      <c r="B2257" s="1" t="s">
        <v>18</v>
      </c>
      <c r="C2257" s="2">
        <v>3235.56</v>
      </c>
      <c r="D2257" s="2">
        <v>2019</v>
      </c>
    </row>
    <row r="2258" spans="1:4" ht="14.4">
      <c r="A2258" s="1" t="s">
        <v>46</v>
      </c>
      <c r="B2258" s="1" t="s">
        <v>18</v>
      </c>
      <c r="C2258" s="2">
        <v>3109.7759999999998</v>
      </c>
      <c r="D2258" s="2">
        <v>2017</v>
      </c>
    </row>
    <row r="2259" spans="1:4" ht="14.4">
      <c r="A2259" s="1" t="s">
        <v>46</v>
      </c>
      <c r="B2259" s="1" t="s">
        <v>18</v>
      </c>
      <c r="C2259" s="2">
        <v>3184.6889999999999</v>
      </c>
      <c r="D2259" s="2">
        <v>2018</v>
      </c>
    </row>
    <row r="2260" spans="1:4" ht="14.4">
      <c r="A2260" s="1" t="s">
        <v>46</v>
      </c>
      <c r="B2260" s="1" t="s">
        <v>18</v>
      </c>
      <c r="C2260" s="2">
        <v>3230.0140000000001</v>
      </c>
      <c r="D2260" s="2">
        <v>2020</v>
      </c>
    </row>
    <row r="2261" spans="1:4" ht="14.4">
      <c r="A2261" s="1" t="s">
        <v>46</v>
      </c>
      <c r="B2261" s="1" t="s">
        <v>18</v>
      </c>
      <c r="C2261" s="2">
        <v>3217.0569999999998</v>
      </c>
      <c r="D2261" s="2">
        <v>2021</v>
      </c>
    </row>
    <row r="2262" spans="1:4" ht="14.4">
      <c r="A2262" s="1" t="s">
        <v>46</v>
      </c>
      <c r="B2262" s="1" t="s">
        <v>18</v>
      </c>
      <c r="C2262" s="2">
        <v>3228.1689999999999</v>
      </c>
      <c r="D2262" s="2">
        <v>2022</v>
      </c>
    </row>
    <row r="2263" spans="1:4" ht="14.4">
      <c r="A2263" s="1" t="s">
        <v>46</v>
      </c>
      <c r="B2263" s="1" t="s">
        <v>18</v>
      </c>
      <c r="C2263" s="2">
        <v>3147.6970000000001</v>
      </c>
      <c r="D2263" s="2">
        <v>2015</v>
      </c>
    </row>
    <row r="2264" spans="1:4" ht="14.4">
      <c r="A2264" s="1" t="s">
        <v>46</v>
      </c>
      <c r="B2264" s="1" t="s">
        <v>19</v>
      </c>
      <c r="C2264" s="2">
        <v>0.92339599999999999</v>
      </c>
      <c r="D2264" s="2">
        <v>2020</v>
      </c>
    </row>
    <row r="2265" spans="1:4" ht="14.4">
      <c r="A2265" s="1" t="s">
        <v>46</v>
      </c>
      <c r="B2265" s="1" t="s">
        <v>19</v>
      </c>
      <c r="C2265" s="2">
        <v>0.92311799999999999</v>
      </c>
      <c r="D2265" s="2">
        <v>2016</v>
      </c>
    </row>
    <row r="2266" spans="1:4" ht="14.4">
      <c r="A2266" s="1" t="s">
        <v>46</v>
      </c>
      <c r="B2266" s="1" t="s">
        <v>20</v>
      </c>
      <c r="C2266" s="2">
        <v>691.02530000000002</v>
      </c>
      <c r="D2266" s="2">
        <v>2019</v>
      </c>
    </row>
    <row r="2267" spans="1:4" ht="14.4">
      <c r="A2267" s="1" t="s">
        <v>46</v>
      </c>
      <c r="B2267" s="1" t="s">
        <v>20</v>
      </c>
      <c r="C2267" s="2">
        <v>370.8546</v>
      </c>
      <c r="D2267" s="2">
        <v>2017</v>
      </c>
    </row>
    <row r="2268" spans="1:4" ht="14.4">
      <c r="A2268" s="1" t="s">
        <v>46</v>
      </c>
      <c r="B2268" s="1" t="s">
        <v>20</v>
      </c>
      <c r="C2268" s="2">
        <v>379.21600000000001</v>
      </c>
      <c r="D2268" s="2">
        <v>2016</v>
      </c>
    </row>
    <row r="2269" spans="1:4" ht="14.4">
      <c r="A2269" s="1" t="s">
        <v>46</v>
      </c>
      <c r="B2269" s="1" t="s">
        <v>20</v>
      </c>
      <c r="C2269" s="2">
        <v>614.17679999999996</v>
      </c>
      <c r="D2269" s="2">
        <v>2015</v>
      </c>
    </row>
    <row r="2270" spans="1:4" ht="14.4">
      <c r="A2270" s="1" t="s">
        <v>46</v>
      </c>
      <c r="B2270" s="1" t="s">
        <v>20</v>
      </c>
      <c r="C2270" s="2">
        <v>1007.413</v>
      </c>
      <c r="D2270" s="2">
        <v>2021</v>
      </c>
    </row>
    <row r="2271" spans="1:4" ht="14.4">
      <c r="A2271" s="1" t="s">
        <v>46</v>
      </c>
      <c r="B2271" s="1" t="s">
        <v>20</v>
      </c>
      <c r="C2271" s="2">
        <v>947.27710000000002</v>
      </c>
      <c r="D2271" s="2">
        <v>2022</v>
      </c>
    </row>
    <row r="2272" spans="1:4" ht="14.4">
      <c r="A2272" s="1" t="s">
        <v>46</v>
      </c>
      <c r="B2272" s="1" t="s">
        <v>20</v>
      </c>
      <c r="C2272" s="2">
        <v>795.4588</v>
      </c>
      <c r="D2272" s="2">
        <v>2020</v>
      </c>
    </row>
    <row r="2273" spans="1:4" ht="14.4">
      <c r="A2273" s="1" t="s">
        <v>46</v>
      </c>
      <c r="B2273" s="1" t="s">
        <v>20</v>
      </c>
      <c r="C2273" s="2">
        <v>545.75490000000002</v>
      </c>
      <c r="D2273" s="2">
        <v>2018</v>
      </c>
    </row>
    <row r="2274" spans="1:4" ht="14.4">
      <c r="A2274" s="1" t="s">
        <v>46</v>
      </c>
      <c r="B2274" s="1" t="s">
        <v>21</v>
      </c>
      <c r="C2274" s="2">
        <v>5.5472679999999999</v>
      </c>
      <c r="D2274" s="2">
        <v>2019</v>
      </c>
    </row>
    <row r="2275" spans="1:4" ht="14.4">
      <c r="A2275" s="1" t="s">
        <v>46</v>
      </c>
      <c r="B2275" s="1" t="s">
        <v>21</v>
      </c>
      <c r="C2275" s="2">
        <v>14.790050000000001</v>
      </c>
      <c r="D2275" s="2">
        <v>2021</v>
      </c>
    </row>
    <row r="2276" spans="1:4" ht="14.4">
      <c r="A2276" s="1" t="s">
        <v>46</v>
      </c>
      <c r="B2276" s="1" t="s">
        <v>21</v>
      </c>
      <c r="C2276" s="2">
        <v>8.3210669999999993</v>
      </c>
      <c r="D2276" s="2">
        <v>2018</v>
      </c>
    </row>
    <row r="2277" spans="1:4" ht="14.4">
      <c r="A2277" s="1" t="s">
        <v>46</v>
      </c>
      <c r="B2277" s="1" t="s">
        <v>21</v>
      </c>
      <c r="C2277" s="2">
        <v>10.161060000000001</v>
      </c>
      <c r="D2277" s="2">
        <v>2015</v>
      </c>
    </row>
    <row r="2278" spans="1:4" ht="14.4">
      <c r="A2278" s="1" t="s">
        <v>46</v>
      </c>
      <c r="B2278" s="1" t="s">
        <v>21</v>
      </c>
      <c r="C2278" s="2">
        <v>15.7098</v>
      </c>
      <c r="D2278" s="2">
        <v>2022</v>
      </c>
    </row>
    <row r="2279" spans="1:4" ht="14.4">
      <c r="A2279" s="1" t="s">
        <v>46</v>
      </c>
      <c r="B2279" s="1" t="s">
        <v>21</v>
      </c>
      <c r="C2279" s="2">
        <v>5.5433839999999996</v>
      </c>
      <c r="D2279" s="2">
        <v>2016</v>
      </c>
    </row>
    <row r="2280" spans="1:4" ht="14.4">
      <c r="A2280" s="1" t="s">
        <v>46</v>
      </c>
      <c r="B2280" s="1" t="s">
        <v>21</v>
      </c>
      <c r="C2280" s="2">
        <v>9.2437520000000006</v>
      </c>
      <c r="D2280" s="2">
        <v>2017</v>
      </c>
    </row>
    <row r="2281" spans="1:4" ht="14.4">
      <c r="A2281" s="1" t="s">
        <v>46</v>
      </c>
      <c r="B2281" s="1" t="s">
        <v>21</v>
      </c>
      <c r="C2281" s="2">
        <v>9.2428620000000006</v>
      </c>
      <c r="D2281" s="2">
        <v>2020</v>
      </c>
    </row>
    <row r="2282" spans="1:4" ht="14.4">
      <c r="A2282" s="1" t="s">
        <v>46</v>
      </c>
      <c r="B2282" s="1" t="s">
        <v>22</v>
      </c>
      <c r="C2282" s="2">
        <v>1692.05</v>
      </c>
      <c r="D2282" s="2">
        <v>2021</v>
      </c>
    </row>
    <row r="2283" spans="1:4" ht="14.4">
      <c r="A2283" s="1" t="s">
        <v>46</v>
      </c>
      <c r="B2283" s="1" t="s">
        <v>22</v>
      </c>
      <c r="C2283" s="2">
        <v>1542.2180000000001</v>
      </c>
      <c r="D2283" s="2">
        <v>2022</v>
      </c>
    </row>
    <row r="2284" spans="1:4" ht="14.4">
      <c r="A2284" s="1" t="s">
        <v>46</v>
      </c>
      <c r="B2284" s="1" t="s">
        <v>22</v>
      </c>
      <c r="C2284" s="2">
        <v>724.02760000000001</v>
      </c>
      <c r="D2284" s="2">
        <v>2016</v>
      </c>
    </row>
    <row r="2285" spans="1:4" ht="14.4">
      <c r="A2285" s="1" t="s">
        <v>46</v>
      </c>
      <c r="B2285" s="1" t="s">
        <v>22</v>
      </c>
      <c r="C2285" s="2">
        <v>827.59699999999998</v>
      </c>
      <c r="D2285" s="2">
        <v>2017</v>
      </c>
    </row>
    <row r="2286" spans="1:4" ht="14.4">
      <c r="A2286" s="1" t="s">
        <v>46</v>
      </c>
      <c r="B2286" s="1" t="s">
        <v>22</v>
      </c>
      <c r="C2286" s="2">
        <v>992.19770000000005</v>
      </c>
      <c r="D2286" s="2">
        <v>2018</v>
      </c>
    </row>
    <row r="2287" spans="1:4" ht="14.4">
      <c r="A2287" s="1" t="s">
        <v>46</v>
      </c>
      <c r="B2287" s="1" t="s">
        <v>22</v>
      </c>
      <c r="C2287" s="2">
        <v>934.83630000000005</v>
      </c>
      <c r="D2287" s="2">
        <v>2019</v>
      </c>
    </row>
    <row r="2288" spans="1:4" ht="14.4">
      <c r="A2288" s="1" t="s">
        <v>46</v>
      </c>
      <c r="B2288" s="1" t="s">
        <v>22</v>
      </c>
      <c r="C2288" s="2">
        <v>1313.923</v>
      </c>
      <c r="D2288" s="2">
        <v>2020</v>
      </c>
    </row>
    <row r="2289" spans="1:4" ht="14.4">
      <c r="A2289" s="1" t="s">
        <v>46</v>
      </c>
      <c r="B2289" s="1" t="s">
        <v>22</v>
      </c>
      <c r="C2289" s="2">
        <v>855.29989999999998</v>
      </c>
      <c r="D2289" s="2">
        <v>2015</v>
      </c>
    </row>
    <row r="2290" spans="1:4" ht="14.4">
      <c r="A2290" s="1" t="s">
        <v>46</v>
      </c>
      <c r="B2290" s="1" t="s">
        <v>23</v>
      </c>
      <c r="C2290" s="2">
        <v>84483.06</v>
      </c>
      <c r="D2290" s="2">
        <v>2021</v>
      </c>
    </row>
    <row r="2291" spans="1:4" ht="14.4">
      <c r="A2291" s="1" t="s">
        <v>46</v>
      </c>
      <c r="B2291" s="1" t="s">
        <v>23</v>
      </c>
      <c r="C2291" s="2">
        <v>84247.69</v>
      </c>
      <c r="D2291" s="2">
        <v>2016</v>
      </c>
    </row>
    <row r="2292" spans="1:4" ht="14.4">
      <c r="A2292" s="1" t="s">
        <v>46</v>
      </c>
      <c r="B2292" s="1" t="s">
        <v>23</v>
      </c>
      <c r="C2292" s="2">
        <v>83955.56</v>
      </c>
      <c r="D2292" s="2">
        <v>2017</v>
      </c>
    </row>
    <row r="2293" spans="1:4" ht="14.4">
      <c r="A2293" s="1" t="s">
        <v>46</v>
      </c>
      <c r="B2293" s="1" t="s">
        <v>23</v>
      </c>
      <c r="C2293" s="2">
        <v>88446.04</v>
      </c>
      <c r="D2293" s="2">
        <v>2020</v>
      </c>
    </row>
    <row r="2294" spans="1:4" ht="14.4">
      <c r="A2294" s="1" t="s">
        <v>46</v>
      </c>
      <c r="B2294" s="1" t="s">
        <v>23</v>
      </c>
      <c r="C2294" s="2">
        <v>86361.45</v>
      </c>
      <c r="D2294" s="2">
        <v>2015</v>
      </c>
    </row>
    <row r="2295" spans="1:4" ht="14.4">
      <c r="A2295" s="1" t="s">
        <v>46</v>
      </c>
      <c r="B2295" s="1" t="s">
        <v>23</v>
      </c>
      <c r="C2295" s="2">
        <v>88646.07</v>
      </c>
      <c r="D2295" s="2">
        <v>2019</v>
      </c>
    </row>
    <row r="2296" spans="1:4" ht="14.4">
      <c r="A2296" s="1" t="s">
        <v>46</v>
      </c>
      <c r="B2296" s="1" t="s">
        <v>23</v>
      </c>
      <c r="C2296" s="2">
        <v>84034.1</v>
      </c>
      <c r="D2296" s="2">
        <v>2022</v>
      </c>
    </row>
    <row r="2297" spans="1:4" ht="14.4">
      <c r="A2297" s="1" t="s">
        <v>46</v>
      </c>
      <c r="B2297" s="1" t="s">
        <v>23</v>
      </c>
      <c r="C2297" s="2">
        <v>87408.78</v>
      </c>
      <c r="D2297" s="2">
        <v>2018</v>
      </c>
    </row>
    <row r="2298" spans="1:4" ht="14.4">
      <c r="A2298" s="1" t="s">
        <v>46</v>
      </c>
      <c r="B2298" s="1" t="s">
        <v>24</v>
      </c>
      <c r="C2298" s="2">
        <v>1823.691</v>
      </c>
      <c r="D2298" s="2">
        <v>2016</v>
      </c>
    </row>
    <row r="2299" spans="1:4" ht="14.4">
      <c r="A2299" s="1" t="s">
        <v>46</v>
      </c>
      <c r="B2299" s="1" t="s">
        <v>24</v>
      </c>
      <c r="C2299" s="2">
        <v>2842.01</v>
      </c>
      <c r="D2299" s="2">
        <v>2021</v>
      </c>
    </row>
    <row r="2300" spans="1:4" ht="14.4">
      <c r="A2300" s="1" t="s">
        <v>46</v>
      </c>
      <c r="B2300" s="1" t="s">
        <v>24</v>
      </c>
      <c r="C2300" s="2">
        <v>2400.11</v>
      </c>
      <c r="D2300" s="2">
        <v>2020</v>
      </c>
    </row>
    <row r="2301" spans="1:4" ht="14.4">
      <c r="A2301" s="1" t="s">
        <v>46</v>
      </c>
      <c r="B2301" s="1" t="s">
        <v>24</v>
      </c>
      <c r="C2301" s="2">
        <v>1832.0150000000001</v>
      </c>
      <c r="D2301" s="2">
        <v>2015</v>
      </c>
    </row>
    <row r="2302" spans="1:4" ht="14.4">
      <c r="A2302" s="1" t="s">
        <v>46</v>
      </c>
      <c r="B2302" s="1" t="s">
        <v>24</v>
      </c>
      <c r="C2302" s="2">
        <v>2672.9459999999999</v>
      </c>
      <c r="D2302" s="2">
        <v>2022</v>
      </c>
    </row>
    <row r="2303" spans="1:4" ht="14.4">
      <c r="A2303" s="1" t="s">
        <v>46</v>
      </c>
      <c r="B2303" s="1" t="s">
        <v>24</v>
      </c>
      <c r="C2303" s="2">
        <v>1733.847</v>
      </c>
      <c r="D2303" s="2">
        <v>2019</v>
      </c>
    </row>
    <row r="2304" spans="1:4" ht="14.4">
      <c r="A2304" s="1" t="s">
        <v>46</v>
      </c>
      <c r="B2304" s="1" t="s">
        <v>24</v>
      </c>
      <c r="C2304" s="2">
        <v>1613.7180000000001</v>
      </c>
      <c r="D2304" s="2">
        <v>2018</v>
      </c>
    </row>
    <row r="2305" spans="1:4" ht="14.4">
      <c r="A2305" s="1" t="s">
        <v>46</v>
      </c>
      <c r="B2305" s="1" t="s">
        <v>24</v>
      </c>
      <c r="C2305" s="2">
        <v>1725.6030000000001</v>
      </c>
      <c r="D2305" s="2">
        <v>2017</v>
      </c>
    </row>
    <row r="2306" spans="1:4" ht="14.4">
      <c r="A2306" s="1" t="s">
        <v>46</v>
      </c>
      <c r="B2306" s="1" t="s">
        <v>25</v>
      </c>
      <c r="C2306" s="2">
        <v>26.783799999999999</v>
      </c>
      <c r="D2306" s="2">
        <v>2022</v>
      </c>
    </row>
    <row r="2307" spans="1:4" ht="14.4">
      <c r="A2307" s="1" t="s">
        <v>46</v>
      </c>
      <c r="B2307" s="1" t="s">
        <v>25</v>
      </c>
      <c r="C2307" s="2">
        <v>41.541939999999997</v>
      </c>
      <c r="D2307" s="2">
        <v>2019</v>
      </c>
    </row>
    <row r="2308" spans="1:4" ht="14.4">
      <c r="A2308" s="1" t="s">
        <v>46</v>
      </c>
      <c r="B2308" s="1" t="s">
        <v>25</v>
      </c>
      <c r="C2308" s="2">
        <v>43.39864</v>
      </c>
      <c r="D2308" s="2">
        <v>2017</v>
      </c>
    </row>
    <row r="2309" spans="1:4" ht="14.4">
      <c r="A2309" s="1" t="s">
        <v>46</v>
      </c>
      <c r="B2309" s="1" t="s">
        <v>25</v>
      </c>
      <c r="C2309" s="2">
        <v>48.006</v>
      </c>
      <c r="D2309" s="2">
        <v>2016</v>
      </c>
    </row>
    <row r="2310" spans="1:4" ht="14.4">
      <c r="A2310" s="1" t="s">
        <v>46</v>
      </c>
      <c r="B2310" s="1" t="s">
        <v>25</v>
      </c>
      <c r="C2310" s="2">
        <v>22.16423</v>
      </c>
      <c r="D2310" s="2">
        <v>2018</v>
      </c>
    </row>
    <row r="2311" spans="1:4" ht="14.4">
      <c r="A2311" s="1" t="s">
        <v>46</v>
      </c>
      <c r="B2311" s="1" t="s">
        <v>25</v>
      </c>
      <c r="C2311" s="2">
        <v>50.779919999999997</v>
      </c>
      <c r="D2311" s="2">
        <v>2020</v>
      </c>
    </row>
    <row r="2312" spans="1:4" ht="14.4">
      <c r="A2312" s="1" t="s">
        <v>46</v>
      </c>
      <c r="B2312" s="1" t="s">
        <v>25</v>
      </c>
      <c r="C2312" s="2">
        <v>50.781880000000001</v>
      </c>
      <c r="D2312" s="2">
        <v>2021</v>
      </c>
    </row>
    <row r="2313" spans="1:4" ht="14.4">
      <c r="A2313" s="1" t="s">
        <v>46</v>
      </c>
      <c r="B2313" s="1" t="s">
        <v>25</v>
      </c>
      <c r="C2313" s="2">
        <v>123.6867</v>
      </c>
      <c r="D2313" s="2">
        <v>2015</v>
      </c>
    </row>
    <row r="2314" spans="1:4" ht="14.4">
      <c r="A2314" s="1" t="s">
        <v>46</v>
      </c>
      <c r="B2314" s="1" t="s">
        <v>28</v>
      </c>
      <c r="C2314" s="2">
        <v>0.92572100000000002</v>
      </c>
      <c r="D2314" s="2">
        <v>2016</v>
      </c>
    </row>
    <row r="2315" spans="1:4" ht="14.4">
      <c r="A2315" s="1" t="s">
        <v>46</v>
      </c>
      <c r="B2315" s="1" t="s">
        <v>28</v>
      </c>
      <c r="C2315" s="2">
        <v>6.4603960000000002</v>
      </c>
      <c r="D2315" s="2">
        <v>2017</v>
      </c>
    </row>
    <row r="2316" spans="1:4" ht="14.4">
      <c r="A2316" s="1" t="s">
        <v>46</v>
      </c>
      <c r="B2316" s="1" t="s">
        <v>28</v>
      </c>
      <c r="C2316" s="2">
        <v>41.549199999999999</v>
      </c>
      <c r="D2316" s="2">
        <v>2020</v>
      </c>
    </row>
    <row r="2317" spans="1:4" ht="14.4">
      <c r="A2317" s="1" t="s">
        <v>46</v>
      </c>
      <c r="B2317" s="1" t="s">
        <v>28</v>
      </c>
      <c r="C2317" s="2">
        <v>26.776250000000001</v>
      </c>
      <c r="D2317" s="2">
        <v>2021</v>
      </c>
    </row>
    <row r="2318" spans="1:4" ht="14.4">
      <c r="A2318" s="1" t="s">
        <v>46</v>
      </c>
      <c r="B2318" s="1" t="s">
        <v>28</v>
      </c>
      <c r="C2318" s="2">
        <v>27.700119999999998</v>
      </c>
      <c r="D2318" s="2">
        <v>2022</v>
      </c>
    </row>
    <row r="2319" spans="1:4" ht="14.4">
      <c r="A2319" s="1" t="s">
        <v>46</v>
      </c>
      <c r="B2319" s="1" t="s">
        <v>28</v>
      </c>
      <c r="C2319" s="2">
        <v>9.234413</v>
      </c>
      <c r="D2319" s="2">
        <v>2018</v>
      </c>
    </row>
    <row r="2320" spans="1:4" ht="14.4">
      <c r="A2320" s="1" t="s">
        <v>46</v>
      </c>
      <c r="B2320" s="1" t="s">
        <v>28</v>
      </c>
      <c r="C2320" s="2">
        <v>41.555799999999998</v>
      </c>
      <c r="D2320" s="2">
        <v>2019</v>
      </c>
    </row>
    <row r="2321" spans="1:4" ht="14.4">
      <c r="A2321" s="1" t="s">
        <v>46</v>
      </c>
      <c r="B2321" s="1" t="s">
        <v>29</v>
      </c>
      <c r="C2321" s="2">
        <v>7727.0649999999996</v>
      </c>
      <c r="D2321" s="2">
        <v>2015</v>
      </c>
    </row>
    <row r="2322" spans="1:4" ht="14.4">
      <c r="A2322" s="1" t="s">
        <v>46</v>
      </c>
      <c r="B2322" s="1" t="s">
        <v>29</v>
      </c>
      <c r="C2322" s="2">
        <v>7668.98</v>
      </c>
      <c r="D2322" s="2">
        <v>2020</v>
      </c>
    </row>
    <row r="2323" spans="1:4" ht="14.4">
      <c r="A2323" s="1" t="s">
        <v>46</v>
      </c>
      <c r="B2323" s="1" t="s">
        <v>29</v>
      </c>
      <c r="C2323" s="2">
        <v>7061.0050000000001</v>
      </c>
      <c r="D2323" s="2">
        <v>2017</v>
      </c>
    </row>
    <row r="2324" spans="1:4" ht="14.4">
      <c r="A2324" s="1" t="s">
        <v>46</v>
      </c>
      <c r="B2324" s="1" t="s">
        <v>29</v>
      </c>
      <c r="C2324" s="2">
        <v>12780.86</v>
      </c>
      <c r="D2324" s="2">
        <v>2021</v>
      </c>
    </row>
    <row r="2325" spans="1:4" ht="14.4">
      <c r="A2325" s="1" t="s">
        <v>46</v>
      </c>
      <c r="B2325" s="1" t="s">
        <v>29</v>
      </c>
      <c r="C2325" s="2">
        <v>6597.5550000000003</v>
      </c>
      <c r="D2325" s="2">
        <v>2019</v>
      </c>
    </row>
    <row r="2326" spans="1:4" ht="14.4">
      <c r="A2326" s="1" t="s">
        <v>46</v>
      </c>
      <c r="B2326" s="1" t="s">
        <v>29</v>
      </c>
      <c r="C2326" s="2">
        <v>8025.6689999999999</v>
      </c>
      <c r="D2326" s="2">
        <v>2016</v>
      </c>
    </row>
    <row r="2327" spans="1:4" ht="14.4">
      <c r="A2327" s="1" t="s">
        <v>46</v>
      </c>
      <c r="B2327" s="1" t="s">
        <v>29</v>
      </c>
      <c r="C2327" s="2">
        <v>6427.5029999999997</v>
      </c>
      <c r="D2327" s="2">
        <v>2018</v>
      </c>
    </row>
    <row r="2328" spans="1:4" ht="14.4">
      <c r="A2328" s="1" t="s">
        <v>46</v>
      </c>
      <c r="B2328" s="1" t="s">
        <v>29</v>
      </c>
      <c r="C2328" s="2">
        <v>12713.95</v>
      </c>
      <c r="D2328" s="2">
        <v>2022</v>
      </c>
    </row>
    <row r="2329" spans="1:4" ht="14.4">
      <c r="A2329" s="1" t="s">
        <v>47</v>
      </c>
      <c r="B2329" s="1" t="s">
        <v>5</v>
      </c>
      <c r="C2329" s="2">
        <v>34.413159999999998</v>
      </c>
      <c r="D2329" s="2">
        <v>2022</v>
      </c>
    </row>
    <row r="2330" spans="1:4" ht="14.4">
      <c r="A2330" s="1" t="s">
        <v>47</v>
      </c>
      <c r="B2330" s="1" t="s">
        <v>5</v>
      </c>
      <c r="C2330" s="2">
        <v>32.551909999999999</v>
      </c>
      <c r="D2330" s="2">
        <v>2021</v>
      </c>
    </row>
    <row r="2331" spans="1:4" ht="14.4">
      <c r="A2331" s="1" t="s">
        <v>47</v>
      </c>
      <c r="B2331" s="1" t="s">
        <v>5</v>
      </c>
      <c r="C2331" s="2">
        <v>22.319600000000001</v>
      </c>
      <c r="D2331" s="2">
        <v>2015</v>
      </c>
    </row>
    <row r="2332" spans="1:4" ht="14.4">
      <c r="A2332" s="1" t="s">
        <v>47</v>
      </c>
      <c r="B2332" s="1" t="s">
        <v>5</v>
      </c>
      <c r="C2332" s="2">
        <v>27.900639999999999</v>
      </c>
      <c r="D2332" s="2">
        <v>2017</v>
      </c>
    </row>
    <row r="2333" spans="1:4" ht="14.4">
      <c r="A2333" s="1" t="s">
        <v>47</v>
      </c>
      <c r="B2333" s="1" t="s">
        <v>5</v>
      </c>
      <c r="C2333" s="2">
        <v>53.015149999999998</v>
      </c>
      <c r="D2333" s="2">
        <v>2020</v>
      </c>
    </row>
    <row r="2334" spans="1:4" ht="14.4">
      <c r="A2334" s="1" t="s">
        <v>47</v>
      </c>
      <c r="B2334" s="1" t="s">
        <v>5</v>
      </c>
      <c r="C2334" s="2">
        <v>58.594790000000003</v>
      </c>
      <c r="D2334" s="2">
        <v>2019</v>
      </c>
    </row>
    <row r="2335" spans="1:4" ht="14.4">
      <c r="A2335" s="1" t="s">
        <v>47</v>
      </c>
      <c r="B2335" s="1" t="s">
        <v>5</v>
      </c>
      <c r="C2335" s="2">
        <v>18.598890000000001</v>
      </c>
      <c r="D2335" s="2">
        <v>2016</v>
      </c>
    </row>
    <row r="2336" spans="1:4" ht="14.4">
      <c r="A2336" s="1" t="s">
        <v>47</v>
      </c>
      <c r="B2336" s="1" t="s">
        <v>5</v>
      </c>
      <c r="C2336" s="2">
        <v>28.830449999999999</v>
      </c>
      <c r="D2336" s="2">
        <v>2018</v>
      </c>
    </row>
    <row r="2337" spans="1:4" ht="14.4">
      <c r="A2337" s="1" t="s">
        <v>47</v>
      </c>
      <c r="B2337" s="1" t="s">
        <v>6</v>
      </c>
      <c r="C2337" s="2">
        <v>70552.34</v>
      </c>
      <c r="D2337" s="2">
        <v>2015</v>
      </c>
    </row>
    <row r="2338" spans="1:4" ht="14.4">
      <c r="A2338" s="1" t="s">
        <v>47</v>
      </c>
      <c r="B2338" s="1" t="s">
        <v>6</v>
      </c>
      <c r="C2338" s="2">
        <v>72320.820000000007</v>
      </c>
      <c r="D2338" s="2">
        <v>2017</v>
      </c>
    </row>
    <row r="2339" spans="1:4" ht="14.4">
      <c r="A2339" s="1" t="s">
        <v>47</v>
      </c>
      <c r="B2339" s="1" t="s">
        <v>6</v>
      </c>
      <c r="C2339" s="2">
        <v>70527.149999999994</v>
      </c>
      <c r="D2339" s="2">
        <v>2021</v>
      </c>
    </row>
    <row r="2340" spans="1:4" ht="14.4">
      <c r="A2340" s="1" t="s">
        <v>47</v>
      </c>
      <c r="B2340" s="1" t="s">
        <v>6</v>
      </c>
      <c r="C2340" s="2">
        <v>70379.19</v>
      </c>
      <c r="D2340" s="2">
        <v>2022</v>
      </c>
    </row>
    <row r="2341" spans="1:4" ht="14.4">
      <c r="A2341" s="1" t="s">
        <v>47</v>
      </c>
      <c r="B2341" s="1" t="s">
        <v>6</v>
      </c>
      <c r="C2341" s="2">
        <v>71566.929999999993</v>
      </c>
      <c r="D2341" s="2">
        <v>2016</v>
      </c>
    </row>
    <row r="2342" spans="1:4" ht="14.4">
      <c r="A2342" s="1" t="s">
        <v>47</v>
      </c>
      <c r="B2342" s="1" t="s">
        <v>6</v>
      </c>
      <c r="C2342" s="2">
        <v>71289.37</v>
      </c>
      <c r="D2342" s="2">
        <v>2019</v>
      </c>
    </row>
    <row r="2343" spans="1:4" ht="14.4">
      <c r="A2343" s="1" t="s">
        <v>47</v>
      </c>
      <c r="B2343" s="1" t="s">
        <v>6</v>
      </c>
      <c r="C2343" s="2">
        <v>72272.600000000006</v>
      </c>
      <c r="D2343" s="2">
        <v>2018</v>
      </c>
    </row>
    <row r="2344" spans="1:4" ht="14.4">
      <c r="A2344" s="1" t="s">
        <v>47</v>
      </c>
      <c r="B2344" s="1" t="s">
        <v>6</v>
      </c>
      <c r="C2344" s="2">
        <v>70141.8</v>
      </c>
      <c r="D2344" s="2">
        <v>2020</v>
      </c>
    </row>
    <row r="2345" spans="1:4" ht="14.4">
      <c r="A2345" s="1" t="s">
        <v>47</v>
      </c>
      <c r="B2345" s="1" t="s">
        <v>7</v>
      </c>
      <c r="C2345" s="2">
        <v>174.88589999999999</v>
      </c>
      <c r="D2345" s="2">
        <v>2021</v>
      </c>
    </row>
    <row r="2346" spans="1:4" ht="14.4">
      <c r="A2346" s="1" t="s">
        <v>47</v>
      </c>
      <c r="B2346" s="1" t="s">
        <v>7</v>
      </c>
      <c r="C2346" s="2">
        <v>168.37110000000001</v>
      </c>
      <c r="D2346" s="2">
        <v>2018</v>
      </c>
    </row>
    <row r="2347" spans="1:4" ht="14.4">
      <c r="A2347" s="1" t="s">
        <v>47</v>
      </c>
      <c r="B2347" s="1" t="s">
        <v>7</v>
      </c>
      <c r="C2347" s="2">
        <v>159.07230000000001</v>
      </c>
      <c r="D2347" s="2">
        <v>2016</v>
      </c>
    </row>
    <row r="2348" spans="1:4" ht="14.4">
      <c r="A2348" s="1" t="s">
        <v>47</v>
      </c>
      <c r="B2348" s="1" t="s">
        <v>7</v>
      </c>
      <c r="C2348" s="2">
        <v>162.7902</v>
      </c>
      <c r="D2348" s="2">
        <v>2015</v>
      </c>
    </row>
    <row r="2349" spans="1:4" ht="14.4">
      <c r="A2349" s="1" t="s">
        <v>47</v>
      </c>
      <c r="B2349" s="1" t="s">
        <v>7</v>
      </c>
      <c r="C2349" s="2">
        <v>157.20580000000001</v>
      </c>
      <c r="D2349" s="2">
        <v>2017</v>
      </c>
    </row>
    <row r="2350" spans="1:4" ht="14.4">
      <c r="A2350" s="1" t="s">
        <v>47</v>
      </c>
      <c r="B2350" s="1" t="s">
        <v>7</v>
      </c>
      <c r="C2350" s="2">
        <v>164.65430000000001</v>
      </c>
      <c r="D2350" s="2">
        <v>2022</v>
      </c>
    </row>
    <row r="2351" spans="1:4" ht="14.4">
      <c r="A2351" s="1" t="s">
        <v>47</v>
      </c>
      <c r="B2351" s="1" t="s">
        <v>7</v>
      </c>
      <c r="C2351" s="2">
        <v>159.99850000000001</v>
      </c>
      <c r="D2351" s="2">
        <v>2019</v>
      </c>
    </row>
    <row r="2352" spans="1:4" ht="14.4">
      <c r="A2352" s="1" t="s">
        <v>47</v>
      </c>
      <c r="B2352" s="1" t="s">
        <v>7</v>
      </c>
      <c r="C2352" s="2">
        <v>158.14259999999999</v>
      </c>
      <c r="D2352" s="2">
        <v>2020</v>
      </c>
    </row>
    <row r="2353" spans="1:4" ht="14.4">
      <c r="A2353" s="1" t="s">
        <v>47</v>
      </c>
      <c r="B2353" s="1" t="s">
        <v>8</v>
      </c>
      <c r="C2353" s="2">
        <v>9.3028030000000008</v>
      </c>
      <c r="D2353" s="2">
        <v>2016</v>
      </c>
    </row>
    <row r="2354" spans="1:4" ht="14.4">
      <c r="A2354" s="1" t="s">
        <v>47</v>
      </c>
      <c r="B2354" s="1" t="s">
        <v>8</v>
      </c>
      <c r="C2354" s="2">
        <v>11.163360000000001</v>
      </c>
      <c r="D2354" s="2">
        <v>2021</v>
      </c>
    </row>
    <row r="2355" spans="1:4" ht="14.4">
      <c r="A2355" s="1" t="s">
        <v>47</v>
      </c>
      <c r="B2355" s="1" t="s">
        <v>8</v>
      </c>
      <c r="C2355" s="2">
        <v>7.4420010000000003</v>
      </c>
      <c r="D2355" s="2">
        <v>2017</v>
      </c>
    </row>
    <row r="2356" spans="1:4" ht="14.4">
      <c r="A2356" s="1" t="s">
        <v>47</v>
      </c>
      <c r="B2356" s="1" t="s">
        <v>8</v>
      </c>
      <c r="C2356" s="2">
        <v>11.16253</v>
      </c>
      <c r="D2356" s="2">
        <v>2020</v>
      </c>
    </row>
    <row r="2357" spans="1:4" ht="14.4">
      <c r="A2357" s="1" t="s">
        <v>47</v>
      </c>
      <c r="B2357" s="1" t="s">
        <v>8</v>
      </c>
      <c r="C2357" s="2">
        <v>14.8835</v>
      </c>
      <c r="D2357" s="2">
        <v>2019</v>
      </c>
    </row>
    <row r="2358" spans="1:4" ht="14.4">
      <c r="A2358" s="1" t="s">
        <v>47</v>
      </c>
      <c r="B2358" s="1" t="s">
        <v>8</v>
      </c>
      <c r="C2358" s="2">
        <v>8.3728090000000002</v>
      </c>
      <c r="D2358" s="2">
        <v>2015</v>
      </c>
    </row>
    <row r="2359" spans="1:4" ht="14.4">
      <c r="A2359" s="1" t="s">
        <v>47</v>
      </c>
      <c r="B2359" s="1" t="s">
        <v>8</v>
      </c>
      <c r="C2359" s="2">
        <v>12.09365</v>
      </c>
      <c r="D2359" s="2">
        <v>2022</v>
      </c>
    </row>
    <row r="2360" spans="1:4" ht="14.4">
      <c r="A2360" s="1" t="s">
        <v>47</v>
      </c>
      <c r="B2360" s="1" t="s">
        <v>8</v>
      </c>
      <c r="C2360" s="2">
        <v>27.906860000000002</v>
      </c>
      <c r="D2360" s="2">
        <v>2018</v>
      </c>
    </row>
    <row r="2361" spans="1:4" ht="14.4">
      <c r="A2361" s="1" t="s">
        <v>47</v>
      </c>
      <c r="B2361" s="1" t="s">
        <v>10</v>
      </c>
      <c r="C2361" s="2">
        <v>1.860215</v>
      </c>
      <c r="D2361" s="2">
        <v>2021</v>
      </c>
    </row>
    <row r="2362" spans="1:4" ht="14.4">
      <c r="A2362" s="1" t="s">
        <v>47</v>
      </c>
      <c r="B2362" s="1" t="s">
        <v>10</v>
      </c>
      <c r="C2362" s="2">
        <v>0.92893599999999998</v>
      </c>
      <c r="D2362" s="2">
        <v>2015</v>
      </c>
    </row>
    <row r="2363" spans="1:4" ht="14.4">
      <c r="A2363" s="1" t="s">
        <v>47</v>
      </c>
      <c r="B2363" s="1" t="s">
        <v>10</v>
      </c>
      <c r="C2363" s="2">
        <v>1.8602099999999999</v>
      </c>
      <c r="D2363" s="2">
        <v>2022</v>
      </c>
    </row>
    <row r="2364" spans="1:4" ht="14.4">
      <c r="A2364" s="1" t="s">
        <v>47</v>
      </c>
      <c r="B2364" s="1" t="s">
        <v>11</v>
      </c>
      <c r="C2364" s="2">
        <v>2997.3960000000002</v>
      </c>
      <c r="D2364" s="2">
        <v>2021</v>
      </c>
    </row>
    <row r="2365" spans="1:4" ht="14.4">
      <c r="A2365" s="1" t="s">
        <v>47</v>
      </c>
      <c r="B2365" s="1" t="s">
        <v>11</v>
      </c>
      <c r="C2365" s="2">
        <v>3404.0120000000002</v>
      </c>
      <c r="D2365" s="2">
        <v>2018</v>
      </c>
    </row>
    <row r="2366" spans="1:4" ht="14.4">
      <c r="A2366" s="1" t="s">
        <v>47</v>
      </c>
      <c r="B2366" s="1" t="s">
        <v>11</v>
      </c>
      <c r="C2366" s="2">
        <v>3485.8440000000001</v>
      </c>
      <c r="D2366" s="2">
        <v>2019</v>
      </c>
    </row>
    <row r="2367" spans="1:4" ht="14.4">
      <c r="A2367" s="1" t="s">
        <v>47</v>
      </c>
      <c r="B2367" s="1" t="s">
        <v>11</v>
      </c>
      <c r="C2367" s="2">
        <v>3117.453</v>
      </c>
      <c r="D2367" s="2">
        <v>2020</v>
      </c>
    </row>
    <row r="2368" spans="1:4" ht="14.4">
      <c r="A2368" s="1" t="s">
        <v>47</v>
      </c>
      <c r="B2368" s="1" t="s">
        <v>11</v>
      </c>
      <c r="C2368" s="2">
        <v>2870.223</v>
      </c>
      <c r="D2368" s="2">
        <v>2017</v>
      </c>
    </row>
    <row r="2369" spans="1:4" ht="14.4">
      <c r="A2369" s="1" t="s">
        <v>47</v>
      </c>
      <c r="B2369" s="1" t="s">
        <v>11</v>
      </c>
      <c r="C2369" s="2">
        <v>2764.143</v>
      </c>
      <c r="D2369" s="2">
        <v>2016</v>
      </c>
    </row>
    <row r="2370" spans="1:4" ht="14.4">
      <c r="A2370" s="1" t="s">
        <v>47</v>
      </c>
      <c r="B2370" s="1" t="s">
        <v>11</v>
      </c>
      <c r="C2370" s="2">
        <v>3069.9360000000001</v>
      </c>
      <c r="D2370" s="2">
        <v>2022</v>
      </c>
    </row>
    <row r="2371" spans="1:4" ht="14.4">
      <c r="A2371" s="1" t="s">
        <v>47</v>
      </c>
      <c r="B2371" s="1" t="s">
        <v>11</v>
      </c>
      <c r="C2371" s="2">
        <v>2676.7080000000001</v>
      </c>
      <c r="D2371" s="2">
        <v>2015</v>
      </c>
    </row>
    <row r="2372" spans="1:4" ht="14.4">
      <c r="A2372" s="1" t="s">
        <v>47</v>
      </c>
      <c r="B2372" s="1" t="s">
        <v>12</v>
      </c>
      <c r="C2372" s="2">
        <v>172.92169999999999</v>
      </c>
      <c r="D2372" s="2">
        <v>2015</v>
      </c>
    </row>
    <row r="2373" spans="1:4" ht="14.4">
      <c r="A2373" s="1" t="s">
        <v>47</v>
      </c>
      <c r="B2373" s="1" t="s">
        <v>12</v>
      </c>
      <c r="C2373" s="2">
        <v>124.5891</v>
      </c>
      <c r="D2373" s="2">
        <v>2022</v>
      </c>
    </row>
    <row r="2374" spans="1:4" ht="14.4">
      <c r="A2374" s="1" t="s">
        <v>47</v>
      </c>
      <c r="B2374" s="1" t="s">
        <v>12</v>
      </c>
      <c r="C2374" s="2">
        <v>147.8366</v>
      </c>
      <c r="D2374" s="2">
        <v>2021</v>
      </c>
    </row>
    <row r="2375" spans="1:4" ht="14.4">
      <c r="A2375" s="1" t="s">
        <v>47</v>
      </c>
      <c r="B2375" s="1" t="s">
        <v>12</v>
      </c>
      <c r="C2375" s="2">
        <v>332.916</v>
      </c>
      <c r="D2375" s="2">
        <v>2019</v>
      </c>
    </row>
    <row r="2376" spans="1:4" ht="14.4">
      <c r="A2376" s="1" t="s">
        <v>47</v>
      </c>
      <c r="B2376" s="1" t="s">
        <v>12</v>
      </c>
      <c r="C2376" s="2">
        <v>152.4915</v>
      </c>
      <c r="D2376" s="2">
        <v>2020</v>
      </c>
    </row>
    <row r="2377" spans="1:4" ht="14.4">
      <c r="A2377" s="1" t="s">
        <v>47</v>
      </c>
      <c r="B2377" s="1" t="s">
        <v>12</v>
      </c>
      <c r="C2377" s="2">
        <v>125.5196</v>
      </c>
      <c r="D2377" s="2">
        <v>2017</v>
      </c>
    </row>
    <row r="2378" spans="1:4" ht="14.4">
      <c r="A2378" s="1" t="s">
        <v>47</v>
      </c>
      <c r="B2378" s="1" t="s">
        <v>12</v>
      </c>
      <c r="C2378" s="2">
        <v>159.00370000000001</v>
      </c>
      <c r="D2378" s="2">
        <v>2018</v>
      </c>
    </row>
    <row r="2379" spans="1:4" ht="14.4">
      <c r="A2379" s="1" t="s">
        <v>47</v>
      </c>
      <c r="B2379" s="1" t="s">
        <v>12</v>
      </c>
      <c r="C2379" s="2">
        <v>119.92740000000001</v>
      </c>
      <c r="D2379" s="2">
        <v>2016</v>
      </c>
    </row>
    <row r="2380" spans="1:4" ht="14.4">
      <c r="A2380" s="1" t="s">
        <v>47</v>
      </c>
      <c r="B2380" s="1" t="s">
        <v>13</v>
      </c>
      <c r="C2380" s="2">
        <v>10.22789</v>
      </c>
      <c r="D2380" s="2">
        <v>2016</v>
      </c>
    </row>
    <row r="2381" spans="1:4" ht="14.4">
      <c r="A2381" s="1" t="s">
        <v>47</v>
      </c>
      <c r="B2381" s="1" t="s">
        <v>13</v>
      </c>
      <c r="C2381" s="2">
        <v>8.3691820000000003</v>
      </c>
      <c r="D2381" s="2">
        <v>2019</v>
      </c>
    </row>
    <row r="2382" spans="1:4" ht="14.4">
      <c r="A2382" s="1" t="s">
        <v>47</v>
      </c>
      <c r="B2382" s="1" t="s">
        <v>13</v>
      </c>
      <c r="C2382" s="2">
        <v>10.22927</v>
      </c>
      <c r="D2382" s="2">
        <v>2022</v>
      </c>
    </row>
    <row r="2383" spans="1:4" ht="14.4">
      <c r="A2383" s="1" t="s">
        <v>47</v>
      </c>
      <c r="B2383" s="1" t="s">
        <v>13</v>
      </c>
      <c r="C2383" s="2">
        <v>17.667470000000002</v>
      </c>
      <c r="D2383" s="2">
        <v>2015</v>
      </c>
    </row>
    <row r="2384" spans="1:4" ht="14.4">
      <c r="A2384" s="1" t="s">
        <v>47</v>
      </c>
      <c r="B2384" s="1" t="s">
        <v>13</v>
      </c>
      <c r="C2384" s="2">
        <v>10.23044</v>
      </c>
      <c r="D2384" s="2">
        <v>2021</v>
      </c>
    </row>
    <row r="2385" spans="1:4" ht="14.4">
      <c r="A2385" s="1" t="s">
        <v>47</v>
      </c>
      <c r="B2385" s="1" t="s">
        <v>13</v>
      </c>
      <c r="C2385" s="2">
        <v>15.80452</v>
      </c>
      <c r="D2385" s="2">
        <v>2017</v>
      </c>
    </row>
    <row r="2386" spans="1:4" ht="14.4">
      <c r="A2386" s="1" t="s">
        <v>47</v>
      </c>
      <c r="B2386" s="1" t="s">
        <v>13</v>
      </c>
      <c r="C2386" s="2">
        <v>10.227600000000001</v>
      </c>
      <c r="D2386" s="2">
        <v>2018</v>
      </c>
    </row>
    <row r="2387" spans="1:4" ht="14.4">
      <c r="A2387" s="1" t="s">
        <v>47</v>
      </c>
      <c r="B2387" s="1" t="s">
        <v>13</v>
      </c>
      <c r="C2387" s="2">
        <v>7.4394770000000001</v>
      </c>
      <c r="D2387" s="2">
        <v>2020</v>
      </c>
    </row>
    <row r="2388" spans="1:4" ht="14.4">
      <c r="A2388" s="1" t="s">
        <v>47</v>
      </c>
      <c r="B2388" s="1" t="s">
        <v>14</v>
      </c>
      <c r="C2388" s="2">
        <v>5788.5950000000003</v>
      </c>
      <c r="D2388" s="2">
        <v>2020</v>
      </c>
    </row>
    <row r="2389" spans="1:4" ht="14.4">
      <c r="A2389" s="1" t="s">
        <v>47</v>
      </c>
      <c r="B2389" s="1" t="s">
        <v>14</v>
      </c>
      <c r="C2389" s="2">
        <v>6104.9250000000002</v>
      </c>
      <c r="D2389" s="2">
        <v>2021</v>
      </c>
    </row>
    <row r="2390" spans="1:4" ht="14.4">
      <c r="A2390" s="1" t="s">
        <v>47</v>
      </c>
      <c r="B2390" s="1" t="s">
        <v>14</v>
      </c>
      <c r="C2390" s="2">
        <v>6096.4939999999997</v>
      </c>
      <c r="D2390" s="2">
        <v>2018</v>
      </c>
    </row>
    <row r="2391" spans="1:4" ht="14.4">
      <c r="A2391" s="1" t="s">
        <v>47</v>
      </c>
      <c r="B2391" s="1" t="s">
        <v>14</v>
      </c>
      <c r="C2391" s="2">
        <v>5822.076</v>
      </c>
      <c r="D2391" s="2">
        <v>2015</v>
      </c>
    </row>
    <row r="2392" spans="1:4" ht="14.4">
      <c r="A2392" s="1" t="s">
        <v>47</v>
      </c>
      <c r="B2392" s="1" t="s">
        <v>14</v>
      </c>
      <c r="C2392" s="2">
        <v>6472.3339999999998</v>
      </c>
      <c r="D2392" s="2">
        <v>2022</v>
      </c>
    </row>
    <row r="2393" spans="1:4" ht="14.4">
      <c r="A2393" s="1" t="s">
        <v>47</v>
      </c>
      <c r="B2393" s="1" t="s">
        <v>14</v>
      </c>
      <c r="C2393" s="2">
        <v>5674.2020000000002</v>
      </c>
      <c r="D2393" s="2">
        <v>2017</v>
      </c>
    </row>
    <row r="2394" spans="1:4" ht="14.4">
      <c r="A2394" s="1" t="s">
        <v>47</v>
      </c>
      <c r="B2394" s="1" t="s">
        <v>14</v>
      </c>
      <c r="C2394" s="2">
        <v>5763.402</v>
      </c>
      <c r="D2394" s="2">
        <v>2016</v>
      </c>
    </row>
    <row r="2395" spans="1:4" ht="14.4">
      <c r="A2395" s="1" t="s">
        <v>47</v>
      </c>
      <c r="B2395" s="1" t="s">
        <v>14</v>
      </c>
      <c r="C2395" s="2">
        <v>6231.317</v>
      </c>
      <c r="D2395" s="2">
        <v>2019</v>
      </c>
    </row>
    <row r="2396" spans="1:4" ht="14.4">
      <c r="A2396" s="1" t="s">
        <v>47</v>
      </c>
      <c r="B2396" s="1" t="s">
        <v>15</v>
      </c>
      <c r="C2396" s="2">
        <v>66969.75</v>
      </c>
      <c r="D2396" s="2">
        <v>2018</v>
      </c>
    </row>
    <row r="2397" spans="1:4" ht="14.4">
      <c r="A2397" s="1" t="s">
        <v>47</v>
      </c>
      <c r="B2397" s="1" t="s">
        <v>15</v>
      </c>
      <c r="C2397" s="2">
        <v>67958.23</v>
      </c>
      <c r="D2397" s="2">
        <v>2019</v>
      </c>
    </row>
    <row r="2398" spans="1:4" ht="14.4">
      <c r="A2398" s="1" t="s">
        <v>47</v>
      </c>
      <c r="B2398" s="1" t="s">
        <v>15</v>
      </c>
      <c r="C2398" s="2">
        <v>68062.23</v>
      </c>
      <c r="D2398" s="2">
        <v>2016</v>
      </c>
    </row>
    <row r="2399" spans="1:4" ht="14.4">
      <c r="A2399" s="1" t="s">
        <v>47</v>
      </c>
      <c r="B2399" s="1" t="s">
        <v>15</v>
      </c>
      <c r="C2399" s="2">
        <v>67206.33</v>
      </c>
      <c r="D2399" s="2">
        <v>2021</v>
      </c>
    </row>
    <row r="2400" spans="1:4" ht="14.4">
      <c r="A2400" s="1" t="s">
        <v>47</v>
      </c>
      <c r="B2400" s="1" t="s">
        <v>15</v>
      </c>
      <c r="C2400" s="2">
        <v>69189.86</v>
      </c>
      <c r="D2400" s="2">
        <v>2015</v>
      </c>
    </row>
    <row r="2401" spans="1:4" ht="14.4">
      <c r="A2401" s="1" t="s">
        <v>47</v>
      </c>
      <c r="B2401" s="1" t="s">
        <v>15</v>
      </c>
      <c r="C2401" s="2">
        <v>67025.850000000006</v>
      </c>
      <c r="D2401" s="2">
        <v>2017</v>
      </c>
    </row>
    <row r="2402" spans="1:4" ht="14.4">
      <c r="A2402" s="1" t="s">
        <v>47</v>
      </c>
      <c r="B2402" s="1" t="s">
        <v>15</v>
      </c>
      <c r="C2402" s="2">
        <v>68662.16</v>
      </c>
      <c r="D2402" s="2">
        <v>2020</v>
      </c>
    </row>
    <row r="2403" spans="1:4" ht="14.4">
      <c r="A2403" s="1" t="s">
        <v>47</v>
      </c>
      <c r="B2403" s="1" t="s">
        <v>15</v>
      </c>
      <c r="C2403" s="2">
        <v>67019.509999999995</v>
      </c>
      <c r="D2403" s="2">
        <v>2022</v>
      </c>
    </row>
    <row r="2404" spans="1:4" ht="14.4">
      <c r="A2404" s="1" t="s">
        <v>47</v>
      </c>
      <c r="B2404" s="1" t="s">
        <v>16</v>
      </c>
      <c r="C2404" s="2">
        <v>462.06139999999999</v>
      </c>
      <c r="D2404" s="2">
        <v>2022</v>
      </c>
    </row>
    <row r="2405" spans="1:4" ht="14.4">
      <c r="A2405" s="1" t="s">
        <v>47</v>
      </c>
      <c r="B2405" s="1" t="s">
        <v>16</v>
      </c>
      <c r="C2405" s="2">
        <v>471.34879999999998</v>
      </c>
      <c r="D2405" s="2">
        <v>2016</v>
      </c>
    </row>
    <row r="2406" spans="1:4" ht="14.4">
      <c r="A2406" s="1" t="s">
        <v>47</v>
      </c>
      <c r="B2406" s="1" t="s">
        <v>16</v>
      </c>
      <c r="C2406" s="2">
        <v>485.30040000000002</v>
      </c>
      <c r="D2406" s="2">
        <v>2019</v>
      </c>
    </row>
    <row r="2407" spans="1:4" ht="14.4">
      <c r="A2407" s="1" t="s">
        <v>47</v>
      </c>
      <c r="B2407" s="1" t="s">
        <v>16</v>
      </c>
      <c r="C2407" s="2">
        <v>495.52850000000001</v>
      </c>
      <c r="D2407" s="2">
        <v>2021</v>
      </c>
    </row>
    <row r="2408" spans="1:4" ht="14.4">
      <c r="A2408" s="1" t="s">
        <v>47</v>
      </c>
      <c r="B2408" s="1" t="s">
        <v>16</v>
      </c>
      <c r="C2408" s="2">
        <v>502.971</v>
      </c>
      <c r="D2408" s="2">
        <v>2020</v>
      </c>
    </row>
    <row r="2409" spans="1:4" ht="14.4">
      <c r="A2409" s="1" t="s">
        <v>47</v>
      </c>
      <c r="B2409" s="1" t="s">
        <v>16</v>
      </c>
      <c r="C2409" s="2">
        <v>459.2697</v>
      </c>
      <c r="D2409" s="2">
        <v>2015</v>
      </c>
    </row>
    <row r="2410" spans="1:4" ht="14.4">
      <c r="A2410" s="1" t="s">
        <v>47</v>
      </c>
      <c r="B2410" s="1" t="s">
        <v>16</v>
      </c>
      <c r="C2410" s="2">
        <v>476.00740000000002</v>
      </c>
      <c r="D2410" s="2">
        <v>2018</v>
      </c>
    </row>
    <row r="2411" spans="1:4" ht="14.4">
      <c r="A2411" s="1" t="s">
        <v>47</v>
      </c>
      <c r="B2411" s="1" t="s">
        <v>16</v>
      </c>
      <c r="C2411" s="2">
        <v>465.77300000000002</v>
      </c>
      <c r="D2411" s="2">
        <v>2017</v>
      </c>
    </row>
    <row r="2412" spans="1:4" ht="14.4">
      <c r="A2412" s="1" t="s">
        <v>47</v>
      </c>
      <c r="B2412" s="1" t="s">
        <v>17</v>
      </c>
      <c r="C2412" s="2">
        <v>909.61329999999998</v>
      </c>
      <c r="D2412" s="2">
        <v>2018</v>
      </c>
    </row>
    <row r="2413" spans="1:4" ht="14.4">
      <c r="A2413" s="1" t="s">
        <v>47</v>
      </c>
      <c r="B2413" s="1" t="s">
        <v>17</v>
      </c>
      <c r="C2413" s="2">
        <v>986.80460000000005</v>
      </c>
      <c r="D2413" s="2">
        <v>2019</v>
      </c>
    </row>
    <row r="2414" spans="1:4" ht="14.4">
      <c r="A2414" s="1" t="s">
        <v>47</v>
      </c>
      <c r="B2414" s="1" t="s">
        <v>17</v>
      </c>
      <c r="C2414" s="2">
        <v>1133.8679999999999</v>
      </c>
      <c r="D2414" s="2">
        <v>2020</v>
      </c>
    </row>
    <row r="2415" spans="1:4" ht="14.4">
      <c r="A2415" s="1" t="s">
        <v>47</v>
      </c>
      <c r="B2415" s="1" t="s">
        <v>17</v>
      </c>
      <c r="C2415" s="2">
        <v>1201.711</v>
      </c>
      <c r="D2415" s="2">
        <v>2021</v>
      </c>
    </row>
    <row r="2416" spans="1:4" ht="14.4">
      <c r="A2416" s="1" t="s">
        <v>47</v>
      </c>
      <c r="B2416" s="1" t="s">
        <v>17</v>
      </c>
      <c r="C2416" s="2">
        <v>925.4923</v>
      </c>
      <c r="D2416" s="2">
        <v>2015</v>
      </c>
    </row>
    <row r="2417" spans="1:4" ht="14.4">
      <c r="A2417" s="1" t="s">
        <v>47</v>
      </c>
      <c r="B2417" s="1" t="s">
        <v>17</v>
      </c>
      <c r="C2417" s="2">
        <v>1158.9369999999999</v>
      </c>
      <c r="D2417" s="2">
        <v>2016</v>
      </c>
    </row>
    <row r="2418" spans="1:4" ht="14.4">
      <c r="A2418" s="1" t="s">
        <v>47</v>
      </c>
      <c r="B2418" s="1" t="s">
        <v>17</v>
      </c>
      <c r="C2418" s="2">
        <v>959.89980000000003</v>
      </c>
      <c r="D2418" s="2">
        <v>2017</v>
      </c>
    </row>
    <row r="2419" spans="1:4" ht="14.4">
      <c r="A2419" s="1" t="s">
        <v>47</v>
      </c>
      <c r="B2419" s="1" t="s">
        <v>17</v>
      </c>
      <c r="C2419" s="2">
        <v>1018.4930000000001</v>
      </c>
      <c r="D2419" s="2">
        <v>2022</v>
      </c>
    </row>
    <row r="2420" spans="1:4" ht="14.4">
      <c r="A2420" s="1" t="s">
        <v>47</v>
      </c>
      <c r="B2420" s="1" t="s">
        <v>18</v>
      </c>
      <c r="C2420" s="2">
        <v>442.9402</v>
      </c>
      <c r="D2420" s="2">
        <v>2018</v>
      </c>
    </row>
    <row r="2421" spans="1:4" ht="14.4">
      <c r="A2421" s="1" t="s">
        <v>47</v>
      </c>
      <c r="B2421" s="1" t="s">
        <v>18</v>
      </c>
      <c r="C2421" s="2">
        <v>401.07900000000001</v>
      </c>
      <c r="D2421" s="2">
        <v>2019</v>
      </c>
    </row>
    <row r="2422" spans="1:4" ht="14.4">
      <c r="A2422" s="1" t="s">
        <v>47</v>
      </c>
      <c r="B2422" s="1" t="s">
        <v>18</v>
      </c>
      <c r="C2422" s="2">
        <v>347.13119999999998</v>
      </c>
      <c r="D2422" s="2">
        <v>2015</v>
      </c>
    </row>
    <row r="2423" spans="1:4" ht="14.4">
      <c r="A2423" s="1" t="s">
        <v>47</v>
      </c>
      <c r="B2423" s="1" t="s">
        <v>18</v>
      </c>
      <c r="C2423" s="2">
        <v>454.10509999999999</v>
      </c>
      <c r="D2423" s="2">
        <v>2017</v>
      </c>
    </row>
    <row r="2424" spans="1:4" ht="14.4">
      <c r="A2424" s="1" t="s">
        <v>47</v>
      </c>
      <c r="B2424" s="1" t="s">
        <v>18</v>
      </c>
      <c r="C2424" s="2">
        <v>421.54129999999998</v>
      </c>
      <c r="D2424" s="2">
        <v>2020</v>
      </c>
    </row>
    <row r="2425" spans="1:4" ht="14.4">
      <c r="A2425" s="1" t="s">
        <v>47</v>
      </c>
      <c r="B2425" s="1" t="s">
        <v>18</v>
      </c>
      <c r="C2425" s="2">
        <v>471.7808</v>
      </c>
      <c r="D2425" s="2">
        <v>2016</v>
      </c>
    </row>
    <row r="2426" spans="1:4" ht="14.4">
      <c r="A2426" s="1" t="s">
        <v>47</v>
      </c>
      <c r="B2426" s="1" t="s">
        <v>18</v>
      </c>
      <c r="C2426" s="2">
        <v>375.0326</v>
      </c>
      <c r="D2426" s="2">
        <v>2022</v>
      </c>
    </row>
    <row r="2427" spans="1:4" ht="14.4">
      <c r="A2427" s="1" t="s">
        <v>47</v>
      </c>
      <c r="B2427" s="1" t="s">
        <v>18</v>
      </c>
      <c r="C2427" s="2">
        <v>384.33120000000002</v>
      </c>
      <c r="D2427" s="2">
        <v>2021</v>
      </c>
    </row>
    <row r="2428" spans="1:4" ht="14.4">
      <c r="A2428" s="1" t="s">
        <v>47</v>
      </c>
      <c r="B2428" s="1" t="s">
        <v>19</v>
      </c>
      <c r="C2428" s="2">
        <v>6.5116699999999996</v>
      </c>
      <c r="D2428" s="2">
        <v>2016</v>
      </c>
    </row>
    <row r="2429" spans="1:4" ht="14.4">
      <c r="A2429" s="1" t="s">
        <v>47</v>
      </c>
      <c r="B2429" s="1" t="s">
        <v>19</v>
      </c>
      <c r="C2429" s="2">
        <v>8.3718389999999996</v>
      </c>
      <c r="D2429" s="2">
        <v>2017</v>
      </c>
    </row>
    <row r="2430" spans="1:4" ht="14.4">
      <c r="A2430" s="1" t="s">
        <v>47</v>
      </c>
      <c r="B2430" s="1" t="s">
        <v>19</v>
      </c>
      <c r="C2430" s="2">
        <v>8.3697970000000002</v>
      </c>
      <c r="D2430" s="2">
        <v>2020</v>
      </c>
    </row>
    <row r="2431" spans="1:4" ht="14.4">
      <c r="A2431" s="1" t="s">
        <v>47</v>
      </c>
      <c r="B2431" s="1" t="s">
        <v>19</v>
      </c>
      <c r="C2431" s="2">
        <v>4.650404</v>
      </c>
      <c r="D2431" s="2">
        <v>2018</v>
      </c>
    </row>
    <row r="2432" spans="1:4" ht="14.4">
      <c r="A2432" s="1" t="s">
        <v>47</v>
      </c>
      <c r="B2432" s="1" t="s">
        <v>19</v>
      </c>
      <c r="C2432" s="2">
        <v>5.580889</v>
      </c>
      <c r="D2432" s="2">
        <v>2015</v>
      </c>
    </row>
    <row r="2433" spans="1:4" ht="14.4">
      <c r="A2433" s="1" t="s">
        <v>47</v>
      </c>
      <c r="B2433" s="1" t="s">
        <v>19</v>
      </c>
      <c r="C2433" s="2">
        <v>5.5796960000000002</v>
      </c>
      <c r="D2433" s="2">
        <v>2019</v>
      </c>
    </row>
    <row r="2434" spans="1:4" ht="14.4">
      <c r="A2434" s="1" t="s">
        <v>47</v>
      </c>
      <c r="B2434" s="1" t="s">
        <v>19</v>
      </c>
      <c r="C2434" s="2">
        <v>13.017200000000001</v>
      </c>
      <c r="D2434" s="2">
        <v>2022</v>
      </c>
    </row>
    <row r="2435" spans="1:4" ht="14.4">
      <c r="A2435" s="1" t="s">
        <v>47</v>
      </c>
      <c r="B2435" s="1" t="s">
        <v>19</v>
      </c>
      <c r="C2435" s="2">
        <v>16.735710000000001</v>
      </c>
      <c r="D2435" s="2">
        <v>2021</v>
      </c>
    </row>
    <row r="2436" spans="1:4" ht="14.4">
      <c r="A2436" s="1" t="s">
        <v>47</v>
      </c>
      <c r="B2436" s="1" t="s">
        <v>20</v>
      </c>
      <c r="C2436" s="2">
        <v>150.73779999999999</v>
      </c>
      <c r="D2436" s="2">
        <v>2022</v>
      </c>
    </row>
    <row r="2437" spans="1:4" ht="14.4">
      <c r="A2437" s="1" t="s">
        <v>47</v>
      </c>
      <c r="B2437" s="1" t="s">
        <v>20</v>
      </c>
      <c r="C2437" s="2">
        <v>154.45910000000001</v>
      </c>
      <c r="D2437" s="2">
        <v>2021</v>
      </c>
    </row>
    <row r="2438" spans="1:4" ht="14.4">
      <c r="A2438" s="1" t="s">
        <v>47</v>
      </c>
      <c r="B2438" s="1" t="s">
        <v>20</v>
      </c>
      <c r="C2438" s="2">
        <v>207.51400000000001</v>
      </c>
      <c r="D2438" s="2">
        <v>2015</v>
      </c>
    </row>
    <row r="2439" spans="1:4" ht="14.4">
      <c r="A2439" s="1" t="s">
        <v>47</v>
      </c>
      <c r="B2439" s="1" t="s">
        <v>20</v>
      </c>
      <c r="C2439" s="2">
        <v>149.81039999999999</v>
      </c>
      <c r="D2439" s="2">
        <v>2020</v>
      </c>
    </row>
    <row r="2440" spans="1:4" ht="14.4">
      <c r="A2440" s="1" t="s">
        <v>47</v>
      </c>
      <c r="B2440" s="1" t="s">
        <v>20</v>
      </c>
      <c r="C2440" s="2">
        <v>176.79689999999999</v>
      </c>
      <c r="D2440" s="2">
        <v>2017</v>
      </c>
    </row>
    <row r="2441" spans="1:4" ht="14.4">
      <c r="A2441" s="1" t="s">
        <v>47</v>
      </c>
      <c r="B2441" s="1" t="s">
        <v>20</v>
      </c>
      <c r="C2441" s="2">
        <v>153.5359</v>
      </c>
      <c r="D2441" s="2">
        <v>2019</v>
      </c>
    </row>
    <row r="2442" spans="1:4" ht="14.4">
      <c r="A2442" s="1" t="s">
        <v>47</v>
      </c>
      <c r="B2442" s="1" t="s">
        <v>20</v>
      </c>
      <c r="C2442" s="2">
        <v>179.59190000000001</v>
      </c>
      <c r="D2442" s="2">
        <v>2016</v>
      </c>
    </row>
    <row r="2443" spans="1:4" ht="14.4">
      <c r="A2443" s="1" t="s">
        <v>47</v>
      </c>
      <c r="B2443" s="1" t="s">
        <v>20</v>
      </c>
      <c r="C2443" s="2">
        <v>152.5977</v>
      </c>
      <c r="D2443" s="2">
        <v>2018</v>
      </c>
    </row>
    <row r="2444" spans="1:4" ht="14.4">
      <c r="A2444" s="1" t="s">
        <v>47</v>
      </c>
      <c r="B2444" s="1" t="s">
        <v>21</v>
      </c>
      <c r="C2444" s="2">
        <v>12.09281</v>
      </c>
      <c r="D2444" s="2">
        <v>2015</v>
      </c>
    </row>
    <row r="2445" spans="1:4" ht="14.4">
      <c r="A2445" s="1" t="s">
        <v>47</v>
      </c>
      <c r="B2445" s="1" t="s">
        <v>21</v>
      </c>
      <c r="C2445" s="2">
        <v>6.512454</v>
      </c>
      <c r="D2445" s="2">
        <v>2017</v>
      </c>
    </row>
    <row r="2446" spans="1:4" ht="14.4">
      <c r="A2446" s="1" t="s">
        <v>47</v>
      </c>
      <c r="B2446" s="1" t="s">
        <v>21</v>
      </c>
      <c r="C2446" s="2">
        <v>8.3733939999999993</v>
      </c>
      <c r="D2446" s="2">
        <v>2016</v>
      </c>
    </row>
    <row r="2447" spans="1:4" ht="14.4">
      <c r="A2447" s="1" t="s">
        <v>47</v>
      </c>
      <c r="B2447" s="1" t="s">
        <v>21</v>
      </c>
      <c r="C2447" s="2">
        <v>9.3014550000000007</v>
      </c>
      <c r="D2447" s="2">
        <v>2019</v>
      </c>
    </row>
    <row r="2448" spans="1:4" ht="14.4">
      <c r="A2448" s="1" t="s">
        <v>47</v>
      </c>
      <c r="B2448" s="1" t="s">
        <v>21</v>
      </c>
      <c r="C2448" s="2">
        <v>25.11628</v>
      </c>
      <c r="D2448" s="2">
        <v>2022</v>
      </c>
    </row>
    <row r="2449" spans="1:4" ht="14.4">
      <c r="A2449" s="1" t="s">
        <v>47</v>
      </c>
      <c r="B2449" s="1" t="s">
        <v>21</v>
      </c>
      <c r="C2449" s="2">
        <v>23.25536</v>
      </c>
      <c r="D2449" s="2">
        <v>2021</v>
      </c>
    </row>
    <row r="2450" spans="1:4" ht="14.4">
      <c r="A2450" s="1" t="s">
        <v>47</v>
      </c>
      <c r="B2450" s="1" t="s">
        <v>21</v>
      </c>
      <c r="C2450" s="2">
        <v>10.23141</v>
      </c>
      <c r="D2450" s="2">
        <v>2020</v>
      </c>
    </row>
    <row r="2451" spans="1:4" ht="14.4">
      <c r="A2451" s="1" t="s">
        <v>47</v>
      </c>
      <c r="B2451" s="1" t="s">
        <v>21</v>
      </c>
      <c r="C2451" s="2">
        <v>6.5098760000000002</v>
      </c>
      <c r="D2451" s="2">
        <v>2018</v>
      </c>
    </row>
    <row r="2452" spans="1:4" ht="14.4">
      <c r="A2452" s="1" t="s">
        <v>47</v>
      </c>
      <c r="B2452" s="1" t="s">
        <v>22</v>
      </c>
      <c r="C2452" s="2">
        <v>60.487029999999997</v>
      </c>
      <c r="D2452" s="2">
        <v>2022</v>
      </c>
    </row>
    <row r="2453" spans="1:4" ht="14.4">
      <c r="A2453" s="1" t="s">
        <v>47</v>
      </c>
      <c r="B2453" s="1" t="s">
        <v>22</v>
      </c>
      <c r="C2453" s="2">
        <v>61.41057</v>
      </c>
      <c r="D2453" s="2">
        <v>2020</v>
      </c>
    </row>
    <row r="2454" spans="1:4" ht="14.4">
      <c r="A2454" s="1" t="s">
        <v>47</v>
      </c>
      <c r="B2454" s="1" t="s">
        <v>22</v>
      </c>
      <c r="C2454" s="2">
        <v>24.195209999999999</v>
      </c>
      <c r="D2454" s="2">
        <v>2016</v>
      </c>
    </row>
    <row r="2455" spans="1:4" ht="14.4">
      <c r="A2455" s="1" t="s">
        <v>47</v>
      </c>
      <c r="B2455" s="1" t="s">
        <v>22</v>
      </c>
      <c r="C2455" s="2">
        <v>28.847850000000001</v>
      </c>
      <c r="D2455" s="2">
        <v>2015</v>
      </c>
    </row>
    <row r="2456" spans="1:4" ht="14.4">
      <c r="A2456" s="1" t="s">
        <v>47</v>
      </c>
      <c r="B2456" s="1" t="s">
        <v>22</v>
      </c>
      <c r="C2456" s="2">
        <v>48.378579999999999</v>
      </c>
      <c r="D2456" s="2">
        <v>2019</v>
      </c>
    </row>
    <row r="2457" spans="1:4" ht="14.4">
      <c r="A2457" s="1" t="s">
        <v>47</v>
      </c>
      <c r="B2457" s="1" t="s">
        <v>22</v>
      </c>
      <c r="C2457" s="2">
        <v>40.949269999999999</v>
      </c>
      <c r="D2457" s="2">
        <v>2018</v>
      </c>
    </row>
    <row r="2458" spans="1:4" ht="14.4">
      <c r="A2458" s="1" t="s">
        <v>47</v>
      </c>
      <c r="B2458" s="1" t="s">
        <v>22</v>
      </c>
      <c r="C2458" s="2">
        <v>65.140180000000001</v>
      </c>
      <c r="D2458" s="2">
        <v>2021</v>
      </c>
    </row>
    <row r="2459" spans="1:4" ht="14.4">
      <c r="A2459" s="1" t="s">
        <v>47</v>
      </c>
      <c r="B2459" s="1" t="s">
        <v>22</v>
      </c>
      <c r="C2459" s="2">
        <v>23.266850000000002</v>
      </c>
      <c r="D2459" s="2">
        <v>2017</v>
      </c>
    </row>
    <row r="2460" spans="1:4" ht="14.4">
      <c r="A2460" s="1" t="s">
        <v>47</v>
      </c>
      <c r="B2460" s="1" t="s">
        <v>23</v>
      </c>
      <c r="C2460" s="2">
        <v>57033.09</v>
      </c>
      <c r="D2460" s="2">
        <v>2016</v>
      </c>
    </row>
    <row r="2461" spans="1:4" ht="14.4">
      <c r="A2461" s="1" t="s">
        <v>47</v>
      </c>
      <c r="B2461" s="1" t="s">
        <v>23</v>
      </c>
      <c r="C2461" s="2">
        <v>56856.23</v>
      </c>
      <c r="D2461" s="2">
        <v>2018</v>
      </c>
    </row>
    <row r="2462" spans="1:4" ht="14.4">
      <c r="A2462" s="1" t="s">
        <v>47</v>
      </c>
      <c r="B2462" s="1" t="s">
        <v>23</v>
      </c>
      <c r="C2462" s="2">
        <v>57984.69</v>
      </c>
      <c r="D2462" s="2">
        <v>2022</v>
      </c>
    </row>
    <row r="2463" spans="1:4" ht="14.4">
      <c r="A2463" s="1" t="s">
        <v>47</v>
      </c>
      <c r="B2463" s="1" t="s">
        <v>23</v>
      </c>
      <c r="C2463" s="2">
        <v>57582.06</v>
      </c>
      <c r="D2463" s="2">
        <v>2021</v>
      </c>
    </row>
    <row r="2464" spans="1:4" ht="14.4">
      <c r="A2464" s="1" t="s">
        <v>47</v>
      </c>
      <c r="B2464" s="1" t="s">
        <v>23</v>
      </c>
      <c r="C2464" s="2">
        <v>57131.96</v>
      </c>
      <c r="D2464" s="2">
        <v>2020</v>
      </c>
    </row>
    <row r="2465" spans="1:4" ht="14.4">
      <c r="A2465" s="1" t="s">
        <v>47</v>
      </c>
      <c r="B2465" s="1" t="s">
        <v>23</v>
      </c>
      <c r="C2465" s="2">
        <v>57050.239999999998</v>
      </c>
      <c r="D2465" s="2">
        <v>2015</v>
      </c>
    </row>
    <row r="2466" spans="1:4" ht="14.4">
      <c r="A2466" s="1" t="s">
        <v>47</v>
      </c>
      <c r="B2466" s="1" t="s">
        <v>23</v>
      </c>
      <c r="C2466" s="2">
        <v>57488.45</v>
      </c>
      <c r="D2466" s="2">
        <v>2017</v>
      </c>
    </row>
    <row r="2467" spans="1:4" ht="14.4">
      <c r="A2467" s="1" t="s">
        <v>47</v>
      </c>
      <c r="B2467" s="1" t="s">
        <v>23</v>
      </c>
      <c r="C2467" s="2">
        <v>56290.27</v>
      </c>
      <c r="D2467" s="2">
        <v>2019</v>
      </c>
    </row>
    <row r="2468" spans="1:4" ht="14.4">
      <c r="A2468" s="1" t="s">
        <v>47</v>
      </c>
      <c r="B2468" s="1" t="s">
        <v>24</v>
      </c>
      <c r="C2468" s="2">
        <v>345.13029999999998</v>
      </c>
      <c r="D2468" s="2">
        <v>2022</v>
      </c>
    </row>
    <row r="2469" spans="1:4" ht="14.4">
      <c r="A2469" s="1" t="s">
        <v>47</v>
      </c>
      <c r="B2469" s="1" t="s">
        <v>24</v>
      </c>
      <c r="C2469" s="2">
        <v>254.9408</v>
      </c>
      <c r="D2469" s="2">
        <v>2017</v>
      </c>
    </row>
    <row r="2470" spans="1:4" ht="14.4">
      <c r="A2470" s="1" t="s">
        <v>47</v>
      </c>
      <c r="B2470" s="1" t="s">
        <v>24</v>
      </c>
      <c r="C2470" s="2">
        <v>349.77719999999999</v>
      </c>
      <c r="D2470" s="2">
        <v>2020</v>
      </c>
    </row>
    <row r="2471" spans="1:4" ht="14.4">
      <c r="A2471" s="1" t="s">
        <v>47</v>
      </c>
      <c r="B2471" s="1" t="s">
        <v>24</v>
      </c>
      <c r="C2471" s="2">
        <v>211.21340000000001</v>
      </c>
      <c r="D2471" s="2">
        <v>2018</v>
      </c>
    </row>
    <row r="2472" spans="1:4" ht="14.4">
      <c r="A2472" s="1" t="s">
        <v>47</v>
      </c>
      <c r="B2472" s="1" t="s">
        <v>24</v>
      </c>
      <c r="C2472" s="2">
        <v>221.43180000000001</v>
      </c>
      <c r="D2472" s="2">
        <v>2019</v>
      </c>
    </row>
    <row r="2473" spans="1:4" ht="14.4">
      <c r="A2473" s="1" t="s">
        <v>47</v>
      </c>
      <c r="B2473" s="1" t="s">
        <v>24</v>
      </c>
      <c r="C2473" s="2">
        <v>369.3073</v>
      </c>
      <c r="D2473" s="2">
        <v>2021</v>
      </c>
    </row>
    <row r="2474" spans="1:4" ht="14.4">
      <c r="A2474" s="1" t="s">
        <v>47</v>
      </c>
      <c r="B2474" s="1" t="s">
        <v>24</v>
      </c>
      <c r="C2474" s="2">
        <v>267.9622</v>
      </c>
      <c r="D2474" s="2">
        <v>2016</v>
      </c>
    </row>
    <row r="2475" spans="1:4" ht="14.4">
      <c r="A2475" s="1" t="s">
        <v>47</v>
      </c>
      <c r="B2475" s="1" t="s">
        <v>24</v>
      </c>
      <c r="C2475" s="2">
        <v>270.7407</v>
      </c>
      <c r="D2475" s="2">
        <v>2015</v>
      </c>
    </row>
    <row r="2476" spans="1:4" ht="14.4">
      <c r="A2476" s="1" t="s">
        <v>47</v>
      </c>
      <c r="B2476" s="1" t="s">
        <v>25</v>
      </c>
      <c r="C2476" s="2">
        <v>176.69470000000001</v>
      </c>
      <c r="D2476" s="2">
        <v>2021</v>
      </c>
    </row>
    <row r="2477" spans="1:4" ht="14.4">
      <c r="A2477" s="1" t="s">
        <v>47</v>
      </c>
      <c r="B2477" s="1" t="s">
        <v>25</v>
      </c>
      <c r="C2477" s="2">
        <v>106.018</v>
      </c>
      <c r="D2477" s="2">
        <v>2019</v>
      </c>
    </row>
    <row r="2478" spans="1:4" ht="14.4">
      <c r="A2478" s="1" t="s">
        <v>47</v>
      </c>
      <c r="B2478" s="1" t="s">
        <v>25</v>
      </c>
      <c r="C2478" s="2">
        <v>119.0359</v>
      </c>
      <c r="D2478" s="2">
        <v>2016</v>
      </c>
    </row>
    <row r="2479" spans="1:4" ht="14.4">
      <c r="A2479" s="1" t="s">
        <v>47</v>
      </c>
      <c r="B2479" s="1" t="s">
        <v>25</v>
      </c>
      <c r="C2479" s="2">
        <v>168.32730000000001</v>
      </c>
      <c r="D2479" s="2">
        <v>2017</v>
      </c>
    </row>
    <row r="2480" spans="1:4" ht="14.4">
      <c r="A2480" s="1" t="s">
        <v>47</v>
      </c>
      <c r="B2480" s="1" t="s">
        <v>25</v>
      </c>
      <c r="C2480" s="2">
        <v>177.61609999999999</v>
      </c>
      <c r="D2480" s="2">
        <v>2020</v>
      </c>
    </row>
    <row r="2481" spans="1:4" ht="14.4">
      <c r="A2481" s="1" t="s">
        <v>47</v>
      </c>
      <c r="B2481" s="1" t="s">
        <v>25</v>
      </c>
      <c r="C2481" s="2">
        <v>76.261170000000007</v>
      </c>
      <c r="D2481" s="2">
        <v>2018</v>
      </c>
    </row>
    <row r="2482" spans="1:4" ht="14.4">
      <c r="A2482" s="1" t="s">
        <v>47</v>
      </c>
      <c r="B2482" s="1" t="s">
        <v>25</v>
      </c>
      <c r="C2482" s="2">
        <v>276.18490000000003</v>
      </c>
      <c r="D2482" s="2">
        <v>2015</v>
      </c>
    </row>
    <row r="2483" spans="1:4" ht="14.4">
      <c r="A2483" s="1" t="s">
        <v>47</v>
      </c>
      <c r="B2483" s="1" t="s">
        <v>25</v>
      </c>
      <c r="C2483" s="2">
        <v>81.843770000000006</v>
      </c>
      <c r="D2483" s="2">
        <v>2022</v>
      </c>
    </row>
    <row r="2484" spans="1:4" ht="14.4">
      <c r="A2484" s="1" t="s">
        <v>47</v>
      </c>
      <c r="B2484" s="1" t="s">
        <v>26</v>
      </c>
      <c r="C2484" s="2">
        <v>23.260429999999999</v>
      </c>
      <c r="D2484" s="2">
        <v>2016</v>
      </c>
    </row>
    <row r="2485" spans="1:4" ht="14.4">
      <c r="A2485" s="1" t="s">
        <v>47</v>
      </c>
      <c r="B2485" s="1" t="s">
        <v>26</v>
      </c>
      <c r="C2485" s="2">
        <v>21.399539999999998</v>
      </c>
      <c r="D2485" s="2">
        <v>2015</v>
      </c>
    </row>
    <row r="2486" spans="1:4" ht="14.4">
      <c r="A2486" s="1" t="s">
        <v>47</v>
      </c>
      <c r="B2486" s="1" t="s">
        <v>26</v>
      </c>
      <c r="C2486" s="2">
        <v>16.74671</v>
      </c>
      <c r="D2486" s="2">
        <v>2021</v>
      </c>
    </row>
    <row r="2487" spans="1:4" ht="14.4">
      <c r="A2487" s="1" t="s">
        <v>47</v>
      </c>
      <c r="B2487" s="1" t="s">
        <v>26</v>
      </c>
      <c r="C2487" s="2">
        <v>17.677530000000001</v>
      </c>
      <c r="D2487" s="2">
        <v>2018</v>
      </c>
    </row>
    <row r="2488" spans="1:4" ht="14.4">
      <c r="A2488" s="1" t="s">
        <v>47</v>
      </c>
      <c r="B2488" s="1" t="s">
        <v>26</v>
      </c>
      <c r="C2488" s="2">
        <v>15.816090000000001</v>
      </c>
      <c r="D2488" s="2">
        <v>2020</v>
      </c>
    </row>
    <row r="2489" spans="1:4" ht="14.4">
      <c r="A2489" s="1" t="s">
        <v>47</v>
      </c>
      <c r="B2489" s="1" t="s">
        <v>26</v>
      </c>
      <c r="C2489" s="2">
        <v>17.677420000000001</v>
      </c>
      <c r="D2489" s="2">
        <v>2019</v>
      </c>
    </row>
    <row r="2490" spans="1:4" ht="14.4">
      <c r="A2490" s="1" t="s">
        <v>47</v>
      </c>
      <c r="B2490" s="1" t="s">
        <v>26</v>
      </c>
      <c r="C2490" s="2">
        <v>17.677659999999999</v>
      </c>
      <c r="D2490" s="2">
        <v>2017</v>
      </c>
    </row>
    <row r="2491" spans="1:4" ht="14.4">
      <c r="A2491" s="1" t="s">
        <v>47</v>
      </c>
      <c r="B2491" s="1" t="s">
        <v>26</v>
      </c>
      <c r="C2491" s="2">
        <v>15.81636</v>
      </c>
      <c r="D2491" s="2">
        <v>2022</v>
      </c>
    </row>
    <row r="2492" spans="1:4" ht="14.4">
      <c r="A2492" s="1" t="s">
        <v>47</v>
      </c>
      <c r="B2492" s="1" t="s">
        <v>43</v>
      </c>
      <c r="C2492" s="2">
        <v>1.8604750000000001</v>
      </c>
      <c r="D2492" s="2">
        <v>2019</v>
      </c>
    </row>
    <row r="2493" spans="1:4" ht="14.4">
      <c r="A2493" s="1" t="s">
        <v>47</v>
      </c>
      <c r="B2493" s="1" t="s">
        <v>43</v>
      </c>
      <c r="C2493" s="2">
        <v>2.7905929999999999</v>
      </c>
      <c r="D2493" s="2">
        <v>2016</v>
      </c>
    </row>
    <row r="2494" spans="1:4" ht="14.4">
      <c r="A2494" s="1" t="s">
        <v>47</v>
      </c>
      <c r="B2494" s="1" t="s">
        <v>43</v>
      </c>
      <c r="C2494" s="2">
        <v>1.8604750000000001</v>
      </c>
      <c r="D2494" s="2">
        <v>2017</v>
      </c>
    </row>
    <row r="2495" spans="1:4" ht="14.4">
      <c r="A2495" s="1" t="s">
        <v>47</v>
      </c>
      <c r="B2495" s="1" t="s">
        <v>43</v>
      </c>
      <c r="C2495" s="2">
        <v>1.8604750000000001</v>
      </c>
      <c r="D2495" s="2">
        <v>2018</v>
      </c>
    </row>
    <row r="2496" spans="1:4" ht="14.4">
      <c r="A2496" s="1" t="s">
        <v>47</v>
      </c>
      <c r="B2496" s="1" t="s">
        <v>43</v>
      </c>
      <c r="C2496" s="2">
        <v>1.8604750000000001</v>
      </c>
      <c r="D2496" s="2">
        <v>2020</v>
      </c>
    </row>
    <row r="2497" spans="1:4" ht="14.4">
      <c r="A2497" s="1" t="s">
        <v>47</v>
      </c>
      <c r="B2497" s="1" t="s">
        <v>43</v>
      </c>
      <c r="C2497" s="2">
        <v>1.8604750000000001</v>
      </c>
      <c r="D2497" s="2">
        <v>2022</v>
      </c>
    </row>
    <row r="2498" spans="1:4" ht="14.4">
      <c r="A2498" s="1" t="s">
        <v>47</v>
      </c>
      <c r="B2498" s="1" t="s">
        <v>43</v>
      </c>
      <c r="C2498" s="2">
        <v>1.8604750000000001</v>
      </c>
      <c r="D2498" s="2">
        <v>2021</v>
      </c>
    </row>
    <row r="2499" spans="1:4" ht="14.4">
      <c r="A2499" s="1" t="s">
        <v>47</v>
      </c>
      <c r="B2499" s="1" t="s">
        <v>43</v>
      </c>
      <c r="C2499" s="2">
        <v>2.7905929999999999</v>
      </c>
      <c r="D2499" s="2">
        <v>2015</v>
      </c>
    </row>
    <row r="2500" spans="1:4" ht="14.4">
      <c r="A2500" s="1" t="s">
        <v>47</v>
      </c>
      <c r="B2500" s="1" t="s">
        <v>28</v>
      </c>
      <c r="C2500" s="2">
        <v>0.93032400000000004</v>
      </c>
      <c r="D2500" s="2">
        <v>2022</v>
      </c>
    </row>
    <row r="2501" spans="1:4" ht="14.4">
      <c r="A2501" s="1" t="s">
        <v>47</v>
      </c>
      <c r="B2501" s="1" t="s">
        <v>28</v>
      </c>
      <c r="C2501" s="2">
        <v>2.7909739999999998</v>
      </c>
      <c r="D2501" s="2">
        <v>2019</v>
      </c>
    </row>
    <row r="2502" spans="1:4" ht="14.4">
      <c r="A2502" s="1" t="s">
        <v>47</v>
      </c>
      <c r="B2502" s="1" t="s">
        <v>28</v>
      </c>
      <c r="C2502" s="2">
        <v>0.93023900000000004</v>
      </c>
      <c r="D2502" s="2">
        <v>2015</v>
      </c>
    </row>
    <row r="2503" spans="1:4" ht="14.4">
      <c r="A2503" s="1" t="s">
        <v>47</v>
      </c>
      <c r="B2503" s="1" t="s">
        <v>28</v>
      </c>
      <c r="C2503" s="2">
        <v>2.7889409999999999</v>
      </c>
      <c r="D2503" s="2">
        <v>2016</v>
      </c>
    </row>
    <row r="2504" spans="1:4" ht="14.4">
      <c r="A2504" s="1" t="s">
        <v>47</v>
      </c>
      <c r="B2504" s="1" t="s">
        <v>28</v>
      </c>
      <c r="C2504" s="2">
        <v>2.7909739999999998</v>
      </c>
      <c r="D2504" s="2">
        <v>2020</v>
      </c>
    </row>
    <row r="2505" spans="1:4" ht="14.4">
      <c r="A2505" s="1" t="s">
        <v>47</v>
      </c>
      <c r="B2505" s="1" t="s">
        <v>28</v>
      </c>
      <c r="C2505" s="2">
        <v>1.8596060000000001</v>
      </c>
      <c r="D2505" s="2">
        <v>2017</v>
      </c>
    </row>
    <row r="2506" spans="1:4" ht="14.4">
      <c r="A2506" s="1" t="s">
        <v>47</v>
      </c>
      <c r="B2506" s="1" t="s">
        <v>28</v>
      </c>
      <c r="C2506" s="2">
        <v>2.7909739999999998</v>
      </c>
      <c r="D2506" s="2">
        <v>2021</v>
      </c>
    </row>
    <row r="2507" spans="1:4" ht="14.4">
      <c r="A2507" s="1" t="s">
        <v>47</v>
      </c>
      <c r="B2507" s="1" t="s">
        <v>29</v>
      </c>
      <c r="C2507" s="2">
        <v>1492.7670000000001</v>
      </c>
      <c r="D2507" s="2">
        <v>2021</v>
      </c>
    </row>
    <row r="2508" spans="1:4" ht="14.4">
      <c r="A2508" s="1" t="s">
        <v>47</v>
      </c>
      <c r="B2508" s="1" t="s">
        <v>29</v>
      </c>
      <c r="C2508" s="2">
        <v>963.5136</v>
      </c>
      <c r="D2508" s="2">
        <v>2015</v>
      </c>
    </row>
    <row r="2509" spans="1:4" ht="14.4">
      <c r="A2509" s="1" t="s">
        <v>47</v>
      </c>
      <c r="B2509" s="1" t="s">
        <v>29</v>
      </c>
      <c r="C2509" s="2">
        <v>864.00609999999995</v>
      </c>
      <c r="D2509" s="2">
        <v>2018</v>
      </c>
    </row>
    <row r="2510" spans="1:4" ht="14.4">
      <c r="A2510" s="1" t="s">
        <v>47</v>
      </c>
      <c r="B2510" s="1" t="s">
        <v>29</v>
      </c>
      <c r="C2510" s="2">
        <v>954.21230000000003</v>
      </c>
      <c r="D2510" s="2">
        <v>2016</v>
      </c>
    </row>
    <row r="2511" spans="1:4" ht="14.4">
      <c r="A2511" s="1" t="s">
        <v>47</v>
      </c>
      <c r="B2511" s="1" t="s">
        <v>29</v>
      </c>
      <c r="C2511" s="2">
        <v>1373.69</v>
      </c>
      <c r="D2511" s="2">
        <v>2022</v>
      </c>
    </row>
    <row r="2512" spans="1:4" ht="14.4">
      <c r="A2512" s="1" t="s">
        <v>47</v>
      </c>
      <c r="B2512" s="1" t="s">
        <v>29</v>
      </c>
      <c r="C2512" s="2">
        <v>944.91300000000001</v>
      </c>
      <c r="D2512" s="2">
        <v>2017</v>
      </c>
    </row>
    <row r="2513" spans="1:4" ht="14.4">
      <c r="A2513" s="1" t="s">
        <v>47</v>
      </c>
      <c r="B2513" s="1" t="s">
        <v>29</v>
      </c>
      <c r="C2513" s="2">
        <v>928.17150000000004</v>
      </c>
      <c r="D2513" s="2">
        <v>2019</v>
      </c>
    </row>
    <row r="2514" spans="1:4" ht="14.4">
      <c r="A2514" s="1" t="s">
        <v>47</v>
      </c>
      <c r="B2514" s="1" t="s">
        <v>29</v>
      </c>
      <c r="C2514" s="2">
        <v>1137.442</v>
      </c>
      <c r="D2514" s="2">
        <v>2020</v>
      </c>
    </row>
    <row r="2515" spans="1:4" ht="14.4">
      <c r="A2515" s="1" t="s">
        <v>48</v>
      </c>
      <c r="B2515" s="1" t="s">
        <v>5</v>
      </c>
      <c r="C2515" s="2">
        <v>67.896749999999997</v>
      </c>
      <c r="D2515" s="2">
        <v>2017</v>
      </c>
    </row>
    <row r="2516" spans="1:4" ht="14.4">
      <c r="A2516" s="1" t="s">
        <v>48</v>
      </c>
      <c r="B2516" s="1" t="s">
        <v>5</v>
      </c>
      <c r="C2516" s="2">
        <v>55.967680000000001</v>
      </c>
      <c r="D2516" s="2">
        <v>2016</v>
      </c>
    </row>
    <row r="2517" spans="1:4" ht="14.4">
      <c r="A2517" s="1" t="s">
        <v>48</v>
      </c>
      <c r="B2517" s="1" t="s">
        <v>5</v>
      </c>
      <c r="C2517" s="2">
        <v>42.191960000000002</v>
      </c>
      <c r="D2517" s="2">
        <v>2020</v>
      </c>
    </row>
    <row r="2518" spans="1:4" ht="14.4">
      <c r="A2518" s="1" t="s">
        <v>48</v>
      </c>
      <c r="B2518" s="1" t="s">
        <v>5</v>
      </c>
      <c r="C2518" s="2">
        <v>48.62529</v>
      </c>
      <c r="D2518" s="2">
        <v>2021</v>
      </c>
    </row>
    <row r="2519" spans="1:4" ht="14.4">
      <c r="A2519" s="1" t="s">
        <v>48</v>
      </c>
      <c r="B2519" s="1" t="s">
        <v>5</v>
      </c>
      <c r="C2519" s="2">
        <v>54.130409999999998</v>
      </c>
      <c r="D2519" s="2">
        <v>2018</v>
      </c>
    </row>
    <row r="2520" spans="1:4" ht="14.4">
      <c r="A2520" s="1" t="s">
        <v>48</v>
      </c>
      <c r="B2520" s="1" t="s">
        <v>5</v>
      </c>
      <c r="C2520" s="2">
        <v>46.773789999999998</v>
      </c>
      <c r="D2520" s="2">
        <v>2019</v>
      </c>
    </row>
    <row r="2521" spans="1:4" ht="14.4">
      <c r="A2521" s="1" t="s">
        <v>48</v>
      </c>
      <c r="B2521" s="1" t="s">
        <v>5</v>
      </c>
      <c r="C2521" s="2">
        <v>112.8096</v>
      </c>
      <c r="D2521" s="2">
        <v>2015</v>
      </c>
    </row>
    <row r="2522" spans="1:4" ht="14.4">
      <c r="A2522" s="1" t="s">
        <v>48</v>
      </c>
      <c r="B2522" s="1" t="s">
        <v>5</v>
      </c>
      <c r="C2522" s="2">
        <v>50.442309999999999</v>
      </c>
      <c r="D2522" s="2">
        <v>2022</v>
      </c>
    </row>
    <row r="2523" spans="1:4" ht="14.4">
      <c r="A2523" s="1" t="s">
        <v>48</v>
      </c>
      <c r="B2523" s="1" t="s">
        <v>6</v>
      </c>
      <c r="C2523" s="2">
        <v>216816.6</v>
      </c>
      <c r="D2523" s="2">
        <v>2018</v>
      </c>
    </row>
    <row r="2524" spans="1:4" ht="14.4">
      <c r="A2524" s="1" t="s">
        <v>48</v>
      </c>
      <c r="B2524" s="1" t="s">
        <v>6</v>
      </c>
      <c r="C2524" s="2">
        <v>205791.5</v>
      </c>
      <c r="D2524" s="2">
        <v>2015</v>
      </c>
    </row>
    <row r="2525" spans="1:4" ht="14.4">
      <c r="A2525" s="1" t="s">
        <v>48</v>
      </c>
      <c r="B2525" s="1" t="s">
        <v>6</v>
      </c>
      <c r="C2525" s="2">
        <v>211607</v>
      </c>
      <c r="D2525" s="2">
        <v>2019</v>
      </c>
    </row>
    <row r="2526" spans="1:4" ht="14.4">
      <c r="A2526" s="1" t="s">
        <v>48</v>
      </c>
      <c r="B2526" s="1" t="s">
        <v>6</v>
      </c>
      <c r="C2526" s="2">
        <v>191027.8</v>
      </c>
      <c r="D2526" s="2">
        <v>2021</v>
      </c>
    </row>
    <row r="2527" spans="1:4" ht="14.4">
      <c r="A2527" s="1" t="s">
        <v>48</v>
      </c>
      <c r="B2527" s="1" t="s">
        <v>6</v>
      </c>
      <c r="C2527" s="2">
        <v>189614.3</v>
      </c>
      <c r="D2527" s="2">
        <v>2022</v>
      </c>
    </row>
    <row r="2528" spans="1:4" ht="14.4">
      <c r="A2528" s="1" t="s">
        <v>48</v>
      </c>
      <c r="B2528" s="1" t="s">
        <v>6</v>
      </c>
      <c r="C2528" s="2">
        <v>218395.3</v>
      </c>
      <c r="D2528" s="2">
        <v>2017</v>
      </c>
    </row>
    <row r="2529" spans="1:4" ht="14.4">
      <c r="A2529" s="1" t="s">
        <v>48</v>
      </c>
      <c r="B2529" s="1" t="s">
        <v>6</v>
      </c>
      <c r="C2529" s="2">
        <v>214934.3</v>
      </c>
      <c r="D2529" s="2">
        <v>2016</v>
      </c>
    </row>
    <row r="2530" spans="1:4" ht="14.4">
      <c r="A2530" s="1" t="s">
        <v>48</v>
      </c>
      <c r="B2530" s="1" t="s">
        <v>6</v>
      </c>
      <c r="C2530" s="2">
        <v>198883.4</v>
      </c>
      <c r="D2530" s="2">
        <v>2020</v>
      </c>
    </row>
    <row r="2531" spans="1:4" ht="14.4">
      <c r="A2531" s="1" t="s">
        <v>48</v>
      </c>
      <c r="B2531" s="1" t="s">
        <v>7</v>
      </c>
      <c r="C2531" s="2">
        <v>10.099819999999999</v>
      </c>
      <c r="D2531" s="2">
        <v>2022</v>
      </c>
    </row>
    <row r="2532" spans="1:4" ht="14.4">
      <c r="A2532" s="1" t="s">
        <v>48</v>
      </c>
      <c r="B2532" s="1" t="s">
        <v>7</v>
      </c>
      <c r="C2532" s="2">
        <v>18.352920000000001</v>
      </c>
      <c r="D2532" s="2">
        <v>2019</v>
      </c>
    </row>
    <row r="2533" spans="1:4" ht="14.4">
      <c r="A2533" s="1" t="s">
        <v>48</v>
      </c>
      <c r="B2533" s="1" t="s">
        <v>7</v>
      </c>
      <c r="C2533" s="2">
        <v>19.267130000000002</v>
      </c>
      <c r="D2533" s="2">
        <v>2017</v>
      </c>
    </row>
    <row r="2534" spans="1:4" ht="14.4">
      <c r="A2534" s="1" t="s">
        <v>48</v>
      </c>
      <c r="B2534" s="1" t="s">
        <v>7</v>
      </c>
      <c r="C2534" s="2">
        <v>20.18215</v>
      </c>
      <c r="D2534" s="2">
        <v>2015</v>
      </c>
    </row>
    <row r="2535" spans="1:4" ht="14.4">
      <c r="A2535" s="1" t="s">
        <v>48</v>
      </c>
      <c r="B2535" s="1" t="s">
        <v>7</v>
      </c>
      <c r="C2535" s="2">
        <v>17.42398</v>
      </c>
      <c r="D2535" s="2">
        <v>2018</v>
      </c>
    </row>
    <row r="2536" spans="1:4" ht="14.4">
      <c r="A2536" s="1" t="s">
        <v>48</v>
      </c>
      <c r="B2536" s="1" t="s">
        <v>7</v>
      </c>
      <c r="C2536" s="2">
        <v>14.68872</v>
      </c>
      <c r="D2536" s="2">
        <v>2020</v>
      </c>
    </row>
    <row r="2537" spans="1:4" ht="14.4">
      <c r="A2537" s="1" t="s">
        <v>48</v>
      </c>
      <c r="B2537" s="1" t="s">
        <v>7</v>
      </c>
      <c r="C2537" s="2">
        <v>24.773430000000001</v>
      </c>
      <c r="D2537" s="2">
        <v>2016</v>
      </c>
    </row>
    <row r="2538" spans="1:4" ht="14.4">
      <c r="A2538" s="1" t="s">
        <v>48</v>
      </c>
      <c r="B2538" s="1" t="s">
        <v>7</v>
      </c>
      <c r="C2538" s="2">
        <v>10.10201</v>
      </c>
      <c r="D2538" s="2">
        <v>2021</v>
      </c>
    </row>
    <row r="2539" spans="1:4" ht="14.4">
      <c r="A2539" s="1" t="s">
        <v>48</v>
      </c>
      <c r="B2539" s="1" t="s">
        <v>8</v>
      </c>
      <c r="C2539" s="2">
        <v>3.661794</v>
      </c>
      <c r="D2539" s="2">
        <v>2015</v>
      </c>
    </row>
    <row r="2540" spans="1:4" ht="14.4">
      <c r="A2540" s="1" t="s">
        <v>48</v>
      </c>
      <c r="B2540" s="1" t="s">
        <v>8</v>
      </c>
      <c r="C2540" s="2">
        <v>4.5830070000000003</v>
      </c>
      <c r="D2540" s="2">
        <v>2019</v>
      </c>
    </row>
    <row r="2541" spans="1:4" ht="14.4">
      <c r="A2541" s="1" t="s">
        <v>48</v>
      </c>
      <c r="B2541" s="1" t="s">
        <v>8</v>
      </c>
      <c r="C2541" s="2">
        <v>11.91375</v>
      </c>
      <c r="D2541" s="2">
        <v>2021</v>
      </c>
    </row>
    <row r="2542" spans="1:4" ht="14.4">
      <c r="A2542" s="1" t="s">
        <v>48</v>
      </c>
      <c r="B2542" s="1" t="s">
        <v>8</v>
      </c>
      <c r="C2542" s="2">
        <v>38.450279999999999</v>
      </c>
      <c r="D2542" s="2">
        <v>2016</v>
      </c>
    </row>
    <row r="2543" spans="1:4" ht="14.4">
      <c r="A2543" s="1" t="s">
        <v>48</v>
      </c>
      <c r="B2543" s="1" t="s">
        <v>8</v>
      </c>
      <c r="C2543" s="2">
        <v>7.3257560000000002</v>
      </c>
      <c r="D2543" s="2">
        <v>2018</v>
      </c>
    </row>
    <row r="2544" spans="1:4" ht="14.4">
      <c r="A2544" s="1" t="s">
        <v>48</v>
      </c>
      <c r="B2544" s="1" t="s">
        <v>8</v>
      </c>
      <c r="C2544" s="2">
        <v>24.735230000000001</v>
      </c>
      <c r="D2544" s="2">
        <v>2017</v>
      </c>
    </row>
    <row r="2545" spans="1:4" ht="14.4">
      <c r="A2545" s="1" t="s">
        <v>48</v>
      </c>
      <c r="B2545" s="1" t="s">
        <v>8</v>
      </c>
      <c r="C2545" s="2">
        <v>5.5062540000000002</v>
      </c>
      <c r="D2545" s="2">
        <v>2022</v>
      </c>
    </row>
    <row r="2546" spans="1:4" ht="14.4">
      <c r="A2546" s="1" t="s">
        <v>48</v>
      </c>
      <c r="B2546" s="1" t="s">
        <v>8</v>
      </c>
      <c r="C2546" s="2">
        <v>10.076460000000001</v>
      </c>
      <c r="D2546" s="2">
        <v>2020</v>
      </c>
    </row>
    <row r="2547" spans="1:4" ht="14.4">
      <c r="A2547" s="1" t="s">
        <v>48</v>
      </c>
      <c r="B2547" s="1" t="s">
        <v>10</v>
      </c>
      <c r="C2547" s="2">
        <v>16.54102</v>
      </c>
      <c r="D2547" s="2">
        <v>2015</v>
      </c>
    </row>
    <row r="2548" spans="1:4" ht="14.4">
      <c r="A2548" s="1" t="s">
        <v>48</v>
      </c>
      <c r="B2548" s="1" t="s">
        <v>10</v>
      </c>
      <c r="C2548" s="2">
        <v>25.727460000000001</v>
      </c>
      <c r="D2548" s="2">
        <v>2021</v>
      </c>
    </row>
    <row r="2549" spans="1:4" ht="14.4">
      <c r="A2549" s="1" t="s">
        <v>48</v>
      </c>
      <c r="B2549" s="1" t="s">
        <v>10</v>
      </c>
      <c r="C2549" s="2">
        <v>9.1917390000000001</v>
      </c>
      <c r="D2549" s="2">
        <v>2017</v>
      </c>
    </row>
    <row r="2550" spans="1:4" ht="14.4">
      <c r="A2550" s="1" t="s">
        <v>48</v>
      </c>
      <c r="B2550" s="1" t="s">
        <v>10</v>
      </c>
      <c r="C2550" s="2">
        <v>17.460139999999999</v>
      </c>
      <c r="D2550" s="2">
        <v>2019</v>
      </c>
    </row>
    <row r="2551" spans="1:4" ht="14.4">
      <c r="A2551" s="1" t="s">
        <v>48</v>
      </c>
      <c r="B2551" s="1" t="s">
        <v>10</v>
      </c>
      <c r="C2551" s="2">
        <v>11.02572</v>
      </c>
      <c r="D2551" s="2">
        <v>2018</v>
      </c>
    </row>
    <row r="2552" spans="1:4" ht="14.4">
      <c r="A2552" s="1" t="s">
        <v>48</v>
      </c>
      <c r="B2552" s="1" t="s">
        <v>10</v>
      </c>
      <c r="C2552" s="2">
        <v>31.244129999999998</v>
      </c>
      <c r="D2552" s="2">
        <v>2020</v>
      </c>
    </row>
    <row r="2553" spans="1:4" ht="14.4">
      <c r="A2553" s="1" t="s">
        <v>48</v>
      </c>
      <c r="B2553" s="1" t="s">
        <v>10</v>
      </c>
      <c r="C2553" s="2">
        <v>35.841839999999998</v>
      </c>
      <c r="D2553" s="2">
        <v>2022</v>
      </c>
    </row>
    <row r="2554" spans="1:4" ht="14.4">
      <c r="A2554" s="1" t="s">
        <v>48</v>
      </c>
      <c r="B2554" s="1" t="s">
        <v>10</v>
      </c>
      <c r="C2554" s="2">
        <v>11.01552</v>
      </c>
      <c r="D2554" s="2">
        <v>2016</v>
      </c>
    </row>
    <row r="2555" spans="1:4" ht="14.4">
      <c r="A2555" s="1" t="s">
        <v>48</v>
      </c>
      <c r="B2555" s="1" t="s">
        <v>11</v>
      </c>
      <c r="C2555" s="2">
        <v>2299.1790000000001</v>
      </c>
      <c r="D2555" s="2">
        <v>2017</v>
      </c>
    </row>
    <row r="2556" spans="1:4" ht="14.4">
      <c r="A2556" s="1" t="s">
        <v>48</v>
      </c>
      <c r="B2556" s="1" t="s">
        <v>11</v>
      </c>
      <c r="C2556" s="2">
        <v>1846.326</v>
      </c>
      <c r="D2556" s="2">
        <v>2018</v>
      </c>
    </row>
    <row r="2557" spans="1:4" ht="14.4">
      <c r="A2557" s="1" t="s">
        <v>48</v>
      </c>
      <c r="B2557" s="1" t="s">
        <v>11</v>
      </c>
      <c r="C2557" s="2">
        <v>2528.136</v>
      </c>
      <c r="D2557" s="2">
        <v>2015</v>
      </c>
    </row>
    <row r="2558" spans="1:4" ht="14.4">
      <c r="A2558" s="1" t="s">
        <v>48</v>
      </c>
      <c r="B2558" s="1" t="s">
        <v>11</v>
      </c>
      <c r="C2558" s="2">
        <v>618.673</v>
      </c>
      <c r="D2558" s="2">
        <v>2022</v>
      </c>
    </row>
    <row r="2559" spans="1:4" ht="14.4">
      <c r="A2559" s="1" t="s">
        <v>48</v>
      </c>
      <c r="B2559" s="1" t="s">
        <v>11</v>
      </c>
      <c r="C2559" s="2">
        <v>2249.5569999999998</v>
      </c>
      <c r="D2559" s="2">
        <v>2016</v>
      </c>
    </row>
    <row r="2560" spans="1:4" ht="14.4">
      <c r="A2560" s="1" t="s">
        <v>48</v>
      </c>
      <c r="B2560" s="1" t="s">
        <v>11</v>
      </c>
      <c r="C2560" s="2">
        <v>1755.5530000000001</v>
      </c>
      <c r="D2560" s="2">
        <v>2019</v>
      </c>
    </row>
    <row r="2561" spans="1:4" ht="14.4">
      <c r="A2561" s="1" t="s">
        <v>48</v>
      </c>
      <c r="B2561" s="1" t="s">
        <v>11</v>
      </c>
      <c r="C2561" s="2">
        <v>688.31799999999998</v>
      </c>
      <c r="D2561" s="2">
        <v>2020</v>
      </c>
    </row>
    <row r="2562" spans="1:4" ht="14.4">
      <c r="A2562" s="1" t="s">
        <v>48</v>
      </c>
      <c r="B2562" s="1" t="s">
        <v>11</v>
      </c>
      <c r="C2562" s="2">
        <v>637.57050000000004</v>
      </c>
      <c r="D2562" s="2">
        <v>2021</v>
      </c>
    </row>
    <row r="2563" spans="1:4" ht="14.4">
      <c r="A2563" s="1" t="s">
        <v>48</v>
      </c>
      <c r="B2563" s="1" t="s">
        <v>12</v>
      </c>
      <c r="C2563" s="2">
        <v>49.498899999999999</v>
      </c>
      <c r="D2563" s="2">
        <v>2015</v>
      </c>
    </row>
    <row r="2564" spans="1:4" ht="14.4">
      <c r="A2564" s="1" t="s">
        <v>48</v>
      </c>
      <c r="B2564" s="1" t="s">
        <v>12</v>
      </c>
      <c r="C2564" s="2">
        <v>26.555260000000001</v>
      </c>
      <c r="D2564" s="2">
        <v>2020</v>
      </c>
    </row>
    <row r="2565" spans="1:4" ht="14.4">
      <c r="A2565" s="1" t="s">
        <v>48</v>
      </c>
      <c r="B2565" s="1" t="s">
        <v>12</v>
      </c>
      <c r="C2565" s="2">
        <v>30.253720000000001</v>
      </c>
      <c r="D2565" s="2">
        <v>2018</v>
      </c>
    </row>
    <row r="2566" spans="1:4" ht="14.4">
      <c r="A2566" s="1" t="s">
        <v>48</v>
      </c>
      <c r="B2566" s="1" t="s">
        <v>12</v>
      </c>
      <c r="C2566" s="2">
        <v>34.83325</v>
      </c>
      <c r="D2566" s="2">
        <v>2017</v>
      </c>
    </row>
    <row r="2567" spans="1:4" ht="14.4">
      <c r="A2567" s="1" t="s">
        <v>48</v>
      </c>
      <c r="B2567" s="1" t="s">
        <v>12</v>
      </c>
      <c r="C2567" s="2">
        <v>29.305530000000001</v>
      </c>
      <c r="D2567" s="2">
        <v>2022</v>
      </c>
    </row>
    <row r="2568" spans="1:4" ht="14.4">
      <c r="A2568" s="1" t="s">
        <v>48</v>
      </c>
      <c r="B2568" s="1" t="s">
        <v>12</v>
      </c>
      <c r="C2568" s="2">
        <v>45.841059999999999</v>
      </c>
      <c r="D2568" s="2">
        <v>2016</v>
      </c>
    </row>
    <row r="2569" spans="1:4" ht="14.4">
      <c r="A2569" s="1" t="s">
        <v>48</v>
      </c>
      <c r="B2569" s="1" t="s">
        <v>12</v>
      </c>
      <c r="C2569" s="2">
        <v>34.807920000000003</v>
      </c>
      <c r="D2569" s="2">
        <v>2021</v>
      </c>
    </row>
    <row r="2570" spans="1:4" ht="14.4">
      <c r="A2570" s="1" t="s">
        <v>48</v>
      </c>
      <c r="B2570" s="1" t="s">
        <v>12</v>
      </c>
      <c r="C2570" s="2">
        <v>23.810749999999999</v>
      </c>
      <c r="D2570" s="2">
        <v>2019</v>
      </c>
    </row>
    <row r="2571" spans="1:4" ht="14.4">
      <c r="A2571" s="1" t="s">
        <v>48</v>
      </c>
      <c r="B2571" s="1" t="s">
        <v>13</v>
      </c>
      <c r="C2571" s="2">
        <v>131.25640000000001</v>
      </c>
      <c r="D2571" s="2">
        <v>2021</v>
      </c>
    </row>
    <row r="2572" spans="1:4" ht="14.4">
      <c r="A2572" s="1" t="s">
        <v>48</v>
      </c>
      <c r="B2572" s="1" t="s">
        <v>13</v>
      </c>
      <c r="C2572" s="2">
        <v>122.98569999999999</v>
      </c>
      <c r="D2572" s="2">
        <v>2018</v>
      </c>
    </row>
    <row r="2573" spans="1:4" ht="14.4">
      <c r="A2573" s="1" t="s">
        <v>48</v>
      </c>
      <c r="B2573" s="1" t="s">
        <v>13</v>
      </c>
      <c r="C2573" s="2">
        <v>137.64410000000001</v>
      </c>
      <c r="D2573" s="2">
        <v>2015</v>
      </c>
    </row>
    <row r="2574" spans="1:4" ht="14.4">
      <c r="A2574" s="1" t="s">
        <v>48</v>
      </c>
      <c r="B2574" s="1" t="s">
        <v>13</v>
      </c>
      <c r="C2574" s="2">
        <v>133.9897</v>
      </c>
      <c r="D2574" s="2">
        <v>2016</v>
      </c>
    </row>
    <row r="2575" spans="1:4" ht="14.4">
      <c r="A2575" s="1" t="s">
        <v>48</v>
      </c>
      <c r="B2575" s="1" t="s">
        <v>13</v>
      </c>
      <c r="C2575" s="2">
        <v>140.41839999999999</v>
      </c>
      <c r="D2575" s="2">
        <v>2022</v>
      </c>
    </row>
    <row r="2576" spans="1:4" ht="14.4">
      <c r="A2576" s="1" t="s">
        <v>48</v>
      </c>
      <c r="B2576" s="1" t="s">
        <v>13</v>
      </c>
      <c r="C2576" s="2">
        <v>115.65009999999999</v>
      </c>
      <c r="D2576" s="2">
        <v>2020</v>
      </c>
    </row>
    <row r="2577" spans="1:4" ht="14.4">
      <c r="A2577" s="1" t="s">
        <v>48</v>
      </c>
      <c r="B2577" s="1" t="s">
        <v>13</v>
      </c>
      <c r="C2577" s="2">
        <v>128.47810000000001</v>
      </c>
      <c r="D2577" s="2">
        <v>2017</v>
      </c>
    </row>
    <row r="2578" spans="1:4" ht="14.4">
      <c r="A2578" s="1" t="s">
        <v>48</v>
      </c>
      <c r="B2578" s="1" t="s">
        <v>13</v>
      </c>
      <c r="C2578" s="2">
        <v>123.9091</v>
      </c>
      <c r="D2578" s="2">
        <v>2019</v>
      </c>
    </row>
    <row r="2579" spans="1:4" ht="14.4">
      <c r="A2579" s="1" t="s">
        <v>48</v>
      </c>
      <c r="B2579" s="1" t="s">
        <v>14</v>
      </c>
      <c r="C2579" s="2">
        <v>6898.777</v>
      </c>
      <c r="D2579" s="2">
        <v>2018</v>
      </c>
    </row>
    <row r="2580" spans="1:4" ht="14.4">
      <c r="A2580" s="1" t="s">
        <v>48</v>
      </c>
      <c r="B2580" s="1" t="s">
        <v>14</v>
      </c>
      <c r="C2580" s="2">
        <v>6780.3559999999998</v>
      </c>
      <c r="D2580" s="2">
        <v>2017</v>
      </c>
    </row>
    <row r="2581" spans="1:4" ht="14.4">
      <c r="A2581" s="1" t="s">
        <v>48</v>
      </c>
      <c r="B2581" s="1" t="s">
        <v>14</v>
      </c>
      <c r="C2581" s="2">
        <v>6997.0950000000003</v>
      </c>
      <c r="D2581" s="2">
        <v>2021</v>
      </c>
    </row>
    <row r="2582" spans="1:4" ht="14.4">
      <c r="A2582" s="1" t="s">
        <v>48</v>
      </c>
      <c r="B2582" s="1" t="s">
        <v>14</v>
      </c>
      <c r="C2582" s="2">
        <v>6721.683</v>
      </c>
      <c r="D2582" s="2">
        <v>2016</v>
      </c>
    </row>
    <row r="2583" spans="1:4" ht="14.4">
      <c r="A2583" s="1" t="s">
        <v>48</v>
      </c>
      <c r="B2583" s="1" t="s">
        <v>14</v>
      </c>
      <c r="C2583" s="2">
        <v>6699.9350000000004</v>
      </c>
      <c r="D2583" s="2">
        <v>2022</v>
      </c>
    </row>
    <row r="2584" spans="1:4" ht="14.4">
      <c r="A2584" s="1" t="s">
        <v>48</v>
      </c>
      <c r="B2584" s="1" t="s">
        <v>14</v>
      </c>
      <c r="C2584" s="2">
        <v>6747.4849999999997</v>
      </c>
      <c r="D2584" s="2">
        <v>2015</v>
      </c>
    </row>
    <row r="2585" spans="1:4" ht="14.4">
      <c r="A2585" s="1" t="s">
        <v>48</v>
      </c>
      <c r="B2585" s="1" t="s">
        <v>14</v>
      </c>
      <c r="C2585" s="2">
        <v>7352.6289999999999</v>
      </c>
      <c r="D2585" s="2">
        <v>2019</v>
      </c>
    </row>
    <row r="2586" spans="1:4" ht="14.4">
      <c r="A2586" s="1" t="s">
        <v>48</v>
      </c>
      <c r="B2586" s="1" t="s">
        <v>14</v>
      </c>
      <c r="C2586" s="2">
        <v>7212.4179999999997</v>
      </c>
      <c r="D2586" s="2">
        <v>2020</v>
      </c>
    </row>
    <row r="2587" spans="1:4" ht="14.4">
      <c r="A2587" s="1" t="s">
        <v>48</v>
      </c>
      <c r="B2587" s="1" t="s">
        <v>15</v>
      </c>
      <c r="C2587" s="2">
        <v>59630.6</v>
      </c>
      <c r="D2587" s="2">
        <v>2021</v>
      </c>
    </row>
    <row r="2588" spans="1:4" ht="14.4">
      <c r="A2588" s="1" t="s">
        <v>48</v>
      </c>
      <c r="B2588" s="1" t="s">
        <v>15</v>
      </c>
      <c r="C2588" s="2">
        <v>53169.24</v>
      </c>
      <c r="D2588" s="2">
        <v>2019</v>
      </c>
    </row>
    <row r="2589" spans="1:4" ht="14.4">
      <c r="A2589" s="1" t="s">
        <v>48</v>
      </c>
      <c r="B2589" s="1" t="s">
        <v>15</v>
      </c>
      <c r="C2589" s="2">
        <v>49315.199999999997</v>
      </c>
      <c r="D2589" s="2">
        <v>2018</v>
      </c>
    </row>
    <row r="2590" spans="1:4" ht="14.4">
      <c r="A2590" s="1" t="s">
        <v>48</v>
      </c>
      <c r="B2590" s="1" t="s">
        <v>15</v>
      </c>
      <c r="C2590" s="2">
        <v>49448.6</v>
      </c>
      <c r="D2590" s="2">
        <v>2015</v>
      </c>
    </row>
    <row r="2591" spans="1:4" ht="14.4">
      <c r="A2591" s="1" t="s">
        <v>48</v>
      </c>
      <c r="B2591" s="1" t="s">
        <v>15</v>
      </c>
      <c r="C2591" s="2">
        <v>48276.97</v>
      </c>
      <c r="D2591" s="2">
        <v>2017</v>
      </c>
    </row>
    <row r="2592" spans="1:4" ht="14.4">
      <c r="A2592" s="1" t="s">
        <v>48</v>
      </c>
      <c r="B2592" s="1" t="s">
        <v>15</v>
      </c>
      <c r="C2592" s="2">
        <v>48076.7</v>
      </c>
      <c r="D2592" s="2">
        <v>2016</v>
      </c>
    </row>
    <row r="2593" spans="1:4" ht="14.4">
      <c r="A2593" s="1" t="s">
        <v>48</v>
      </c>
      <c r="B2593" s="1" t="s">
        <v>15</v>
      </c>
      <c r="C2593" s="2">
        <v>59905.25</v>
      </c>
      <c r="D2593" s="2">
        <v>2022</v>
      </c>
    </row>
    <row r="2594" spans="1:4" ht="14.4">
      <c r="A2594" s="1" t="s">
        <v>48</v>
      </c>
      <c r="B2594" s="1" t="s">
        <v>15</v>
      </c>
      <c r="C2594" s="2">
        <v>58394.25</v>
      </c>
      <c r="D2594" s="2">
        <v>2020</v>
      </c>
    </row>
    <row r="2595" spans="1:4" ht="14.4">
      <c r="A2595" s="1" t="s">
        <v>48</v>
      </c>
      <c r="B2595" s="1" t="s">
        <v>17</v>
      </c>
      <c r="C2595" s="2">
        <v>2295.614</v>
      </c>
      <c r="D2595" s="2">
        <v>2015</v>
      </c>
    </row>
    <row r="2596" spans="1:4" ht="14.4">
      <c r="A2596" s="1" t="s">
        <v>48</v>
      </c>
      <c r="B2596" s="1" t="s">
        <v>17</v>
      </c>
      <c r="C2596" s="2">
        <v>2495.3119999999999</v>
      </c>
      <c r="D2596" s="2">
        <v>2019</v>
      </c>
    </row>
    <row r="2597" spans="1:4" ht="14.4">
      <c r="A2597" s="1" t="s">
        <v>48</v>
      </c>
      <c r="B2597" s="1" t="s">
        <v>17</v>
      </c>
      <c r="C2597" s="2">
        <v>3080.7559999999999</v>
      </c>
      <c r="D2597" s="2">
        <v>2020</v>
      </c>
    </row>
    <row r="2598" spans="1:4" ht="14.4">
      <c r="A2598" s="1" t="s">
        <v>48</v>
      </c>
      <c r="B2598" s="1" t="s">
        <v>17</v>
      </c>
      <c r="C2598" s="2">
        <v>1892.26</v>
      </c>
      <c r="D2598" s="2">
        <v>2021</v>
      </c>
    </row>
    <row r="2599" spans="1:4" ht="14.4">
      <c r="A2599" s="1" t="s">
        <v>48</v>
      </c>
      <c r="B2599" s="1" t="s">
        <v>17</v>
      </c>
      <c r="C2599" s="2">
        <v>1712.0329999999999</v>
      </c>
      <c r="D2599" s="2">
        <v>2022</v>
      </c>
    </row>
    <row r="2600" spans="1:4" ht="14.4">
      <c r="A2600" s="1" t="s">
        <v>48</v>
      </c>
      <c r="B2600" s="1" t="s">
        <v>17</v>
      </c>
      <c r="C2600" s="2">
        <v>2221.9560000000001</v>
      </c>
      <c r="D2600" s="2">
        <v>2016</v>
      </c>
    </row>
    <row r="2601" spans="1:4" ht="14.4">
      <c r="A2601" s="1" t="s">
        <v>48</v>
      </c>
      <c r="B2601" s="1" t="s">
        <v>17</v>
      </c>
      <c r="C2601" s="2">
        <v>2198.5909999999999</v>
      </c>
      <c r="D2601" s="2">
        <v>2018</v>
      </c>
    </row>
    <row r="2602" spans="1:4" ht="14.4">
      <c r="A2602" s="1" t="s">
        <v>48</v>
      </c>
      <c r="B2602" s="1" t="s">
        <v>17</v>
      </c>
      <c r="C2602" s="2">
        <v>2424.13</v>
      </c>
      <c r="D2602" s="2">
        <v>2017</v>
      </c>
    </row>
    <row r="2603" spans="1:4" ht="14.4">
      <c r="A2603" s="1" t="s">
        <v>48</v>
      </c>
      <c r="B2603" s="1" t="s">
        <v>18</v>
      </c>
      <c r="C2603" s="2">
        <v>420.22550000000001</v>
      </c>
      <c r="D2603" s="2">
        <v>2019</v>
      </c>
    </row>
    <row r="2604" spans="1:4" ht="14.4">
      <c r="A2604" s="1" t="s">
        <v>48</v>
      </c>
      <c r="B2604" s="1" t="s">
        <v>18</v>
      </c>
      <c r="C2604" s="2">
        <v>452.27379999999999</v>
      </c>
      <c r="D2604" s="2">
        <v>2021</v>
      </c>
    </row>
    <row r="2605" spans="1:4" ht="14.4">
      <c r="A2605" s="1" t="s">
        <v>48</v>
      </c>
      <c r="B2605" s="1" t="s">
        <v>18</v>
      </c>
      <c r="C2605" s="2">
        <v>431.24259999999998</v>
      </c>
      <c r="D2605" s="2">
        <v>2016</v>
      </c>
    </row>
    <row r="2606" spans="1:4" ht="14.4">
      <c r="A2606" s="1" t="s">
        <v>48</v>
      </c>
      <c r="B2606" s="1" t="s">
        <v>18</v>
      </c>
      <c r="C2606" s="2">
        <v>425.72629999999998</v>
      </c>
      <c r="D2606" s="2">
        <v>2020</v>
      </c>
    </row>
    <row r="2607" spans="1:4" ht="14.4">
      <c r="A2607" s="1" t="s">
        <v>48</v>
      </c>
      <c r="B2607" s="1" t="s">
        <v>18</v>
      </c>
      <c r="C2607" s="2">
        <v>408.34750000000003</v>
      </c>
      <c r="D2607" s="2">
        <v>2015</v>
      </c>
    </row>
    <row r="2608" spans="1:4" ht="14.4">
      <c r="A2608" s="1" t="s">
        <v>48</v>
      </c>
      <c r="B2608" s="1" t="s">
        <v>18</v>
      </c>
      <c r="C2608" s="2">
        <v>402.8297</v>
      </c>
      <c r="D2608" s="2">
        <v>2017</v>
      </c>
    </row>
    <row r="2609" spans="1:4" ht="14.4">
      <c r="A2609" s="1" t="s">
        <v>48</v>
      </c>
      <c r="B2609" s="1" t="s">
        <v>18</v>
      </c>
      <c r="C2609" s="2">
        <v>434.00619999999998</v>
      </c>
      <c r="D2609" s="2">
        <v>2018</v>
      </c>
    </row>
    <row r="2610" spans="1:4" ht="14.4">
      <c r="A2610" s="1" t="s">
        <v>48</v>
      </c>
      <c r="B2610" s="1" t="s">
        <v>18</v>
      </c>
      <c r="C2610" s="2">
        <v>444.95479999999998</v>
      </c>
      <c r="D2610" s="2">
        <v>2022</v>
      </c>
    </row>
    <row r="2611" spans="1:4" ht="14.4">
      <c r="A2611" s="1" t="s">
        <v>48</v>
      </c>
      <c r="B2611" s="1" t="s">
        <v>19</v>
      </c>
      <c r="C2611" s="2">
        <v>0.91522300000000001</v>
      </c>
      <c r="D2611" s="2">
        <v>2016</v>
      </c>
    </row>
    <row r="2612" spans="1:4" ht="14.4">
      <c r="A2612" s="1" t="s">
        <v>48</v>
      </c>
      <c r="B2612" s="1" t="s">
        <v>19</v>
      </c>
      <c r="C2612" s="2">
        <v>1.8358019999999999</v>
      </c>
      <c r="D2612" s="2">
        <v>2022</v>
      </c>
    </row>
    <row r="2613" spans="1:4" ht="14.4">
      <c r="A2613" s="1" t="s">
        <v>48</v>
      </c>
      <c r="B2613" s="1" t="s">
        <v>19</v>
      </c>
      <c r="C2613" s="2">
        <v>1.8358019999999999</v>
      </c>
      <c r="D2613" s="2">
        <v>2021</v>
      </c>
    </row>
    <row r="2614" spans="1:4" ht="14.4">
      <c r="A2614" s="1" t="s">
        <v>48</v>
      </c>
      <c r="B2614" s="1" t="s">
        <v>19</v>
      </c>
      <c r="C2614" s="2">
        <v>1.8344039999999999</v>
      </c>
      <c r="D2614" s="2">
        <v>2019</v>
      </c>
    </row>
    <row r="2615" spans="1:4" ht="14.4">
      <c r="A2615" s="1" t="s">
        <v>48</v>
      </c>
      <c r="B2615" s="1" t="s">
        <v>19</v>
      </c>
      <c r="C2615" s="2">
        <v>0.91796</v>
      </c>
      <c r="D2615" s="2">
        <v>2018</v>
      </c>
    </row>
    <row r="2616" spans="1:4" ht="14.4">
      <c r="A2616" s="1" t="s">
        <v>48</v>
      </c>
      <c r="B2616" s="1" t="s">
        <v>19</v>
      </c>
      <c r="C2616" s="2">
        <v>3.6674959999999999</v>
      </c>
      <c r="D2616" s="2">
        <v>2015</v>
      </c>
    </row>
    <row r="2617" spans="1:4" ht="14.4">
      <c r="A2617" s="1" t="s">
        <v>48</v>
      </c>
      <c r="B2617" s="1" t="s">
        <v>19</v>
      </c>
      <c r="C2617" s="2">
        <v>1.8358019999999999</v>
      </c>
      <c r="D2617" s="2">
        <v>2020</v>
      </c>
    </row>
    <row r="2618" spans="1:4" ht="14.4">
      <c r="A2618" s="1" t="s">
        <v>48</v>
      </c>
      <c r="B2618" s="1" t="s">
        <v>20</v>
      </c>
      <c r="C2618" s="2">
        <v>833.10609999999997</v>
      </c>
      <c r="D2618" s="2">
        <v>2021</v>
      </c>
    </row>
    <row r="2619" spans="1:4" ht="14.4">
      <c r="A2619" s="1" t="s">
        <v>48</v>
      </c>
      <c r="B2619" s="1" t="s">
        <v>20</v>
      </c>
      <c r="C2619" s="2">
        <v>535.33500000000004</v>
      </c>
      <c r="D2619" s="2">
        <v>2019</v>
      </c>
    </row>
    <row r="2620" spans="1:4" ht="14.4">
      <c r="A2620" s="1" t="s">
        <v>48</v>
      </c>
      <c r="B2620" s="1" t="s">
        <v>20</v>
      </c>
      <c r="C2620" s="2">
        <v>523.42169999999999</v>
      </c>
      <c r="D2620" s="2">
        <v>2017</v>
      </c>
    </row>
    <row r="2621" spans="1:4" ht="14.4">
      <c r="A2621" s="1" t="s">
        <v>48</v>
      </c>
      <c r="B2621" s="1" t="s">
        <v>20</v>
      </c>
      <c r="C2621" s="2">
        <v>677.41690000000006</v>
      </c>
      <c r="D2621" s="2">
        <v>2016</v>
      </c>
    </row>
    <row r="2622" spans="1:4" ht="14.4">
      <c r="A2622" s="1" t="s">
        <v>48</v>
      </c>
      <c r="B2622" s="1" t="s">
        <v>20</v>
      </c>
      <c r="C2622" s="2">
        <v>834.01149999999996</v>
      </c>
      <c r="D2622" s="2">
        <v>2022</v>
      </c>
    </row>
    <row r="2623" spans="1:4" ht="14.4">
      <c r="A2623" s="1" t="s">
        <v>48</v>
      </c>
      <c r="B2623" s="1" t="s">
        <v>20</v>
      </c>
      <c r="C2623" s="2">
        <v>826.67399999999998</v>
      </c>
      <c r="D2623" s="2">
        <v>2015</v>
      </c>
    </row>
    <row r="2624" spans="1:4" ht="14.4">
      <c r="A2624" s="1" t="s">
        <v>48</v>
      </c>
      <c r="B2624" s="1" t="s">
        <v>20</v>
      </c>
      <c r="C2624" s="2">
        <v>647.11689999999999</v>
      </c>
      <c r="D2624" s="2">
        <v>2020</v>
      </c>
    </row>
    <row r="2625" spans="1:4" ht="14.4">
      <c r="A2625" s="1" t="s">
        <v>48</v>
      </c>
      <c r="B2625" s="1" t="s">
        <v>20</v>
      </c>
      <c r="C2625" s="2">
        <v>464.75389999999999</v>
      </c>
      <c r="D2625" s="2">
        <v>2018</v>
      </c>
    </row>
    <row r="2626" spans="1:4" ht="14.4">
      <c r="A2626" s="1" t="s">
        <v>48</v>
      </c>
      <c r="B2626" s="1" t="s">
        <v>21</v>
      </c>
      <c r="C2626" s="2">
        <v>280.33179999999999</v>
      </c>
      <c r="D2626" s="2">
        <v>2022</v>
      </c>
    </row>
    <row r="2627" spans="1:4" ht="14.4">
      <c r="A2627" s="1" t="s">
        <v>48</v>
      </c>
      <c r="B2627" s="1" t="s">
        <v>21</v>
      </c>
      <c r="C2627" s="2">
        <v>282.16140000000001</v>
      </c>
      <c r="D2627" s="2">
        <v>2020</v>
      </c>
    </row>
    <row r="2628" spans="1:4" ht="14.4">
      <c r="A2628" s="1" t="s">
        <v>48</v>
      </c>
      <c r="B2628" s="1" t="s">
        <v>21</v>
      </c>
      <c r="C2628" s="2">
        <v>229.08099999999999</v>
      </c>
      <c r="D2628" s="2">
        <v>2019</v>
      </c>
    </row>
    <row r="2629" spans="1:4" ht="14.4">
      <c r="A2629" s="1" t="s">
        <v>48</v>
      </c>
      <c r="B2629" s="1" t="s">
        <v>21</v>
      </c>
      <c r="C2629" s="2">
        <v>253.78819999999999</v>
      </c>
      <c r="D2629" s="2">
        <v>2021</v>
      </c>
    </row>
    <row r="2630" spans="1:4" ht="14.4">
      <c r="A2630" s="1" t="s">
        <v>48</v>
      </c>
      <c r="B2630" s="1" t="s">
        <v>21</v>
      </c>
      <c r="C2630" s="2">
        <v>143.87819999999999</v>
      </c>
      <c r="D2630" s="2">
        <v>2018</v>
      </c>
    </row>
    <row r="2631" spans="1:4" ht="14.4">
      <c r="A2631" s="1" t="s">
        <v>48</v>
      </c>
      <c r="B2631" s="1" t="s">
        <v>21</v>
      </c>
      <c r="C2631" s="2">
        <v>296.89999999999998</v>
      </c>
      <c r="D2631" s="2">
        <v>2016</v>
      </c>
    </row>
    <row r="2632" spans="1:4" ht="14.4">
      <c r="A2632" s="1" t="s">
        <v>48</v>
      </c>
      <c r="B2632" s="1" t="s">
        <v>21</v>
      </c>
      <c r="C2632" s="2">
        <v>191.51130000000001</v>
      </c>
      <c r="D2632" s="2">
        <v>2017</v>
      </c>
    </row>
    <row r="2633" spans="1:4" ht="14.4">
      <c r="A2633" s="1" t="s">
        <v>48</v>
      </c>
      <c r="B2633" s="1" t="s">
        <v>21</v>
      </c>
      <c r="C2633" s="2">
        <v>569.87750000000005</v>
      </c>
      <c r="D2633" s="2">
        <v>2015</v>
      </c>
    </row>
    <row r="2634" spans="1:4" ht="14.4">
      <c r="A2634" s="1" t="s">
        <v>48</v>
      </c>
      <c r="B2634" s="1" t="s">
        <v>22</v>
      </c>
      <c r="C2634" s="2">
        <v>1453.1759999999999</v>
      </c>
      <c r="D2634" s="2">
        <v>2021</v>
      </c>
    </row>
    <row r="2635" spans="1:4" ht="14.4">
      <c r="A2635" s="1" t="s">
        <v>48</v>
      </c>
      <c r="B2635" s="1" t="s">
        <v>22</v>
      </c>
      <c r="C2635" s="2">
        <v>833.7876</v>
      </c>
      <c r="D2635" s="2">
        <v>2018</v>
      </c>
    </row>
    <row r="2636" spans="1:4" ht="14.4">
      <c r="A2636" s="1" t="s">
        <v>48</v>
      </c>
      <c r="B2636" s="1" t="s">
        <v>22</v>
      </c>
      <c r="C2636" s="2">
        <v>1445.6849999999999</v>
      </c>
      <c r="D2636" s="2">
        <v>2020</v>
      </c>
    </row>
    <row r="2637" spans="1:4" ht="14.4">
      <c r="A2637" s="1" t="s">
        <v>48</v>
      </c>
      <c r="B2637" s="1" t="s">
        <v>22</v>
      </c>
      <c r="C2637" s="2">
        <v>805.41610000000003</v>
      </c>
      <c r="D2637" s="2">
        <v>2016</v>
      </c>
    </row>
    <row r="2638" spans="1:4" ht="14.4">
      <c r="A2638" s="1" t="s">
        <v>48</v>
      </c>
      <c r="B2638" s="1" t="s">
        <v>22</v>
      </c>
      <c r="C2638" s="2">
        <v>1424.6880000000001</v>
      </c>
      <c r="D2638" s="2">
        <v>2022</v>
      </c>
    </row>
    <row r="2639" spans="1:4" ht="14.4">
      <c r="A2639" s="1" t="s">
        <v>48</v>
      </c>
      <c r="B2639" s="1" t="s">
        <v>22</v>
      </c>
      <c r="C2639" s="2">
        <v>816.33939999999996</v>
      </c>
      <c r="D2639" s="2">
        <v>2017</v>
      </c>
    </row>
    <row r="2640" spans="1:4" ht="14.4">
      <c r="A2640" s="1" t="s">
        <v>48</v>
      </c>
      <c r="B2640" s="1" t="s">
        <v>22</v>
      </c>
      <c r="C2640" s="2">
        <v>1203.1790000000001</v>
      </c>
      <c r="D2640" s="2">
        <v>2019</v>
      </c>
    </row>
    <row r="2641" spans="1:4" ht="14.4">
      <c r="A2641" s="1" t="s">
        <v>48</v>
      </c>
      <c r="B2641" s="1" t="s">
        <v>22</v>
      </c>
      <c r="C2641" s="2">
        <v>1235.665</v>
      </c>
      <c r="D2641" s="2">
        <v>2015</v>
      </c>
    </row>
    <row r="2642" spans="1:4" ht="14.4">
      <c r="A2642" s="1" t="s">
        <v>48</v>
      </c>
      <c r="B2642" s="1" t="s">
        <v>23</v>
      </c>
      <c r="C2642" s="2">
        <v>41912.15</v>
      </c>
      <c r="D2642" s="2">
        <v>2018</v>
      </c>
    </row>
    <row r="2643" spans="1:4" ht="14.4">
      <c r="A2643" s="1" t="s">
        <v>48</v>
      </c>
      <c r="B2643" s="1" t="s">
        <v>23</v>
      </c>
      <c r="C2643" s="2">
        <v>42752.79</v>
      </c>
      <c r="D2643" s="2">
        <v>2016</v>
      </c>
    </row>
    <row r="2644" spans="1:4" ht="14.4">
      <c r="A2644" s="1" t="s">
        <v>48</v>
      </c>
      <c r="B2644" s="1" t="s">
        <v>23</v>
      </c>
      <c r="C2644" s="2">
        <v>56549.06</v>
      </c>
      <c r="D2644" s="2">
        <v>2022</v>
      </c>
    </row>
    <row r="2645" spans="1:4" ht="14.4">
      <c r="A2645" s="1" t="s">
        <v>48</v>
      </c>
      <c r="B2645" s="1" t="s">
        <v>23</v>
      </c>
      <c r="C2645" s="2">
        <v>49866.82</v>
      </c>
      <c r="D2645" s="2">
        <v>2020</v>
      </c>
    </row>
    <row r="2646" spans="1:4" ht="14.4">
      <c r="A2646" s="1" t="s">
        <v>48</v>
      </c>
      <c r="B2646" s="1" t="s">
        <v>23</v>
      </c>
      <c r="C2646" s="2">
        <v>40935.06</v>
      </c>
      <c r="D2646" s="2">
        <v>2017</v>
      </c>
    </row>
    <row r="2647" spans="1:4" ht="14.4">
      <c r="A2647" s="1" t="s">
        <v>48</v>
      </c>
      <c r="B2647" s="1" t="s">
        <v>23</v>
      </c>
      <c r="C2647" s="2">
        <v>55041.3</v>
      </c>
      <c r="D2647" s="2">
        <v>2021</v>
      </c>
    </row>
    <row r="2648" spans="1:4" ht="14.4">
      <c r="A2648" s="1" t="s">
        <v>48</v>
      </c>
      <c r="B2648" s="1" t="s">
        <v>23</v>
      </c>
      <c r="C2648" s="2">
        <v>44617.33</v>
      </c>
      <c r="D2648" s="2">
        <v>2015</v>
      </c>
    </row>
    <row r="2649" spans="1:4" ht="14.4">
      <c r="A2649" s="1" t="s">
        <v>48</v>
      </c>
      <c r="B2649" s="1" t="s">
        <v>23</v>
      </c>
      <c r="C2649" s="2">
        <v>43955.45</v>
      </c>
      <c r="D2649" s="2">
        <v>2019</v>
      </c>
    </row>
    <row r="2650" spans="1:4" ht="14.4">
      <c r="A2650" s="1" t="s">
        <v>48</v>
      </c>
      <c r="B2650" s="1" t="s">
        <v>24</v>
      </c>
      <c r="C2650" s="2">
        <v>36479.06</v>
      </c>
      <c r="D2650" s="2">
        <v>2020</v>
      </c>
    </row>
    <row r="2651" spans="1:4" ht="14.4">
      <c r="A2651" s="1" t="s">
        <v>48</v>
      </c>
      <c r="B2651" s="1" t="s">
        <v>24</v>
      </c>
      <c r="C2651" s="2">
        <v>44771.3</v>
      </c>
      <c r="D2651" s="2">
        <v>2015</v>
      </c>
    </row>
    <row r="2652" spans="1:4" ht="14.4">
      <c r="A2652" s="1" t="s">
        <v>48</v>
      </c>
      <c r="B2652" s="1" t="s">
        <v>24</v>
      </c>
      <c r="C2652" s="2">
        <v>39307.74</v>
      </c>
      <c r="D2652" s="2">
        <v>2021</v>
      </c>
    </row>
    <row r="2653" spans="1:4" ht="14.4">
      <c r="A2653" s="1" t="s">
        <v>48</v>
      </c>
      <c r="B2653" s="1" t="s">
        <v>24</v>
      </c>
      <c r="C2653" s="2">
        <v>35329.879999999997</v>
      </c>
      <c r="D2653" s="2">
        <v>2019</v>
      </c>
    </row>
    <row r="2654" spans="1:4" ht="14.4">
      <c r="A2654" s="1" t="s">
        <v>48</v>
      </c>
      <c r="B2654" s="1" t="s">
        <v>24</v>
      </c>
      <c r="C2654" s="2">
        <v>37194.620000000003</v>
      </c>
      <c r="D2654" s="2">
        <v>2018</v>
      </c>
    </row>
    <row r="2655" spans="1:4" ht="14.4">
      <c r="A2655" s="1" t="s">
        <v>48</v>
      </c>
      <c r="B2655" s="1" t="s">
        <v>24</v>
      </c>
      <c r="C2655" s="2">
        <v>39806.74</v>
      </c>
      <c r="D2655" s="2">
        <v>2022</v>
      </c>
    </row>
    <row r="2656" spans="1:4" ht="14.4">
      <c r="A2656" s="1" t="s">
        <v>48</v>
      </c>
      <c r="B2656" s="1" t="s">
        <v>24</v>
      </c>
      <c r="C2656" s="2">
        <v>40083.769999999997</v>
      </c>
      <c r="D2656" s="2">
        <v>2016</v>
      </c>
    </row>
    <row r="2657" spans="1:4" ht="14.4">
      <c r="A2657" s="1" t="s">
        <v>48</v>
      </c>
      <c r="B2657" s="1" t="s">
        <v>24</v>
      </c>
      <c r="C2657" s="2">
        <v>37966.629999999997</v>
      </c>
      <c r="D2657" s="2">
        <v>2017</v>
      </c>
    </row>
    <row r="2658" spans="1:4" ht="14.4">
      <c r="A2658" s="1" t="s">
        <v>48</v>
      </c>
      <c r="B2658" s="1" t="s">
        <v>25</v>
      </c>
      <c r="C2658" s="2">
        <v>98.169820000000001</v>
      </c>
      <c r="D2658" s="2">
        <v>2021</v>
      </c>
    </row>
    <row r="2659" spans="1:4" ht="14.4">
      <c r="A2659" s="1" t="s">
        <v>48</v>
      </c>
      <c r="B2659" s="1" t="s">
        <v>25</v>
      </c>
      <c r="C2659" s="2">
        <v>200.7817</v>
      </c>
      <c r="D2659" s="2">
        <v>2017</v>
      </c>
    </row>
    <row r="2660" spans="1:4" ht="14.4">
      <c r="A2660" s="1" t="s">
        <v>48</v>
      </c>
      <c r="B2660" s="1" t="s">
        <v>25</v>
      </c>
      <c r="C2660" s="2">
        <v>125.6733</v>
      </c>
      <c r="D2660" s="2">
        <v>2020</v>
      </c>
    </row>
    <row r="2661" spans="1:4" ht="14.4">
      <c r="A2661" s="1" t="s">
        <v>48</v>
      </c>
      <c r="B2661" s="1" t="s">
        <v>25</v>
      </c>
      <c r="C2661" s="2">
        <v>116.43680000000001</v>
      </c>
      <c r="D2661" s="2">
        <v>2016</v>
      </c>
    </row>
    <row r="2662" spans="1:4" ht="14.4">
      <c r="A2662" s="1" t="s">
        <v>48</v>
      </c>
      <c r="B2662" s="1" t="s">
        <v>25</v>
      </c>
      <c r="C2662" s="2">
        <v>84.407579999999996</v>
      </c>
      <c r="D2662" s="2">
        <v>2022</v>
      </c>
    </row>
    <row r="2663" spans="1:4" ht="14.4">
      <c r="A2663" s="1" t="s">
        <v>48</v>
      </c>
      <c r="B2663" s="1" t="s">
        <v>25</v>
      </c>
      <c r="C2663" s="2">
        <v>170.4813</v>
      </c>
      <c r="D2663" s="2">
        <v>2015</v>
      </c>
    </row>
    <row r="2664" spans="1:4" ht="14.4">
      <c r="A2664" s="1" t="s">
        <v>48</v>
      </c>
      <c r="B2664" s="1" t="s">
        <v>25</v>
      </c>
      <c r="C2664" s="2">
        <v>105.4729</v>
      </c>
      <c r="D2664" s="2">
        <v>2019</v>
      </c>
    </row>
    <row r="2665" spans="1:4" ht="14.4">
      <c r="A2665" s="1" t="s">
        <v>48</v>
      </c>
      <c r="B2665" s="1" t="s">
        <v>25</v>
      </c>
      <c r="C2665" s="2">
        <v>142.1437</v>
      </c>
      <c r="D2665" s="2">
        <v>2018</v>
      </c>
    </row>
    <row r="2666" spans="1:4" ht="14.4">
      <c r="A2666" s="1" t="s">
        <v>48</v>
      </c>
      <c r="B2666" s="1" t="s">
        <v>27</v>
      </c>
      <c r="C2666" s="2">
        <v>0.91898299999999999</v>
      </c>
      <c r="D2666" s="2">
        <v>2017</v>
      </c>
    </row>
    <row r="2667" spans="1:4" ht="14.4">
      <c r="A2667" s="1" t="s">
        <v>48</v>
      </c>
      <c r="B2667" s="1" t="s">
        <v>27</v>
      </c>
      <c r="C2667" s="2">
        <v>6.4328390000000004</v>
      </c>
      <c r="D2667" s="2">
        <v>2019</v>
      </c>
    </row>
    <row r="2668" spans="1:4" ht="14.4">
      <c r="A2668" s="1" t="s">
        <v>48</v>
      </c>
      <c r="B2668" s="1" t="s">
        <v>27</v>
      </c>
      <c r="C2668" s="2">
        <v>1.8381350000000001</v>
      </c>
      <c r="D2668" s="2">
        <v>2015</v>
      </c>
    </row>
    <row r="2669" spans="1:4" ht="14.4">
      <c r="A2669" s="1" t="s">
        <v>48</v>
      </c>
      <c r="B2669" s="1" t="s">
        <v>27</v>
      </c>
      <c r="C2669" s="2">
        <v>11.02909</v>
      </c>
      <c r="D2669" s="2">
        <v>2020</v>
      </c>
    </row>
    <row r="2670" spans="1:4" ht="14.4">
      <c r="A2670" s="1" t="s">
        <v>48</v>
      </c>
      <c r="B2670" s="1" t="s">
        <v>27</v>
      </c>
      <c r="C2670" s="2">
        <v>12.86835</v>
      </c>
      <c r="D2670" s="2">
        <v>2021</v>
      </c>
    </row>
    <row r="2671" spans="1:4" ht="14.4">
      <c r="A2671" s="1" t="s">
        <v>48</v>
      </c>
      <c r="B2671" s="1" t="s">
        <v>27</v>
      </c>
      <c r="C2671" s="2">
        <v>4.5948880000000001</v>
      </c>
      <c r="D2671" s="2">
        <v>2018</v>
      </c>
    </row>
    <row r="2672" spans="1:4" ht="14.4">
      <c r="A2672" s="1" t="s">
        <v>48</v>
      </c>
      <c r="B2672" s="1" t="s">
        <v>27</v>
      </c>
      <c r="C2672" s="2">
        <v>1.8381350000000001</v>
      </c>
      <c r="D2672" s="2">
        <v>2016</v>
      </c>
    </row>
    <row r="2673" spans="1:4" ht="14.4">
      <c r="A2673" s="1" t="s">
        <v>48</v>
      </c>
      <c r="B2673" s="1" t="s">
        <v>27</v>
      </c>
      <c r="C2673" s="2">
        <v>10.111459999999999</v>
      </c>
      <c r="D2673" s="2">
        <v>2022</v>
      </c>
    </row>
    <row r="2674" spans="1:4" ht="14.4">
      <c r="A2674" s="1" t="s">
        <v>48</v>
      </c>
      <c r="B2674" s="1" t="s">
        <v>28</v>
      </c>
      <c r="C2674" s="2">
        <v>0.91458300000000003</v>
      </c>
      <c r="D2674" s="2">
        <v>2017</v>
      </c>
    </row>
    <row r="2675" spans="1:4" ht="14.4">
      <c r="A2675" s="1" t="s">
        <v>48</v>
      </c>
      <c r="B2675" s="1" t="s">
        <v>28</v>
      </c>
      <c r="C2675" s="2">
        <v>3.6666750000000001</v>
      </c>
      <c r="D2675" s="2">
        <v>2019</v>
      </c>
    </row>
    <row r="2676" spans="1:4" ht="14.4">
      <c r="A2676" s="1" t="s">
        <v>48</v>
      </c>
      <c r="B2676" s="1" t="s">
        <v>28</v>
      </c>
      <c r="C2676" s="2">
        <v>0.91458300000000003</v>
      </c>
      <c r="D2676" s="2">
        <v>2018</v>
      </c>
    </row>
    <row r="2677" spans="1:4" ht="14.4">
      <c r="A2677" s="1" t="s">
        <v>48</v>
      </c>
      <c r="B2677" s="1" t="s">
        <v>29</v>
      </c>
      <c r="C2677" s="2">
        <v>4658.3689999999997</v>
      </c>
      <c r="D2677" s="2">
        <v>2015</v>
      </c>
    </row>
    <row r="2678" spans="1:4" ht="14.4">
      <c r="A2678" s="1" t="s">
        <v>48</v>
      </c>
      <c r="B2678" s="1" t="s">
        <v>29</v>
      </c>
      <c r="C2678" s="2">
        <v>6157.3180000000002</v>
      </c>
      <c r="D2678" s="2">
        <v>2022</v>
      </c>
    </row>
    <row r="2679" spans="1:4" ht="14.4">
      <c r="A2679" s="1" t="s">
        <v>48</v>
      </c>
      <c r="B2679" s="1" t="s">
        <v>29</v>
      </c>
      <c r="C2679" s="2">
        <v>4916.5050000000001</v>
      </c>
      <c r="D2679" s="2">
        <v>2017</v>
      </c>
    </row>
    <row r="2680" spans="1:4" ht="14.4">
      <c r="A2680" s="1" t="s">
        <v>48</v>
      </c>
      <c r="B2680" s="1" t="s">
        <v>29</v>
      </c>
      <c r="C2680" s="2">
        <v>5964.8670000000002</v>
      </c>
      <c r="D2680" s="2">
        <v>2018</v>
      </c>
    </row>
    <row r="2681" spans="1:4" ht="14.4">
      <c r="A2681" s="1" t="s">
        <v>48</v>
      </c>
      <c r="B2681" s="1" t="s">
        <v>29</v>
      </c>
      <c r="C2681" s="2">
        <v>4734.3509999999997</v>
      </c>
      <c r="D2681" s="2">
        <v>2016</v>
      </c>
    </row>
    <row r="2682" spans="1:4" ht="14.4">
      <c r="A2682" s="1" t="s">
        <v>48</v>
      </c>
      <c r="B2682" s="1" t="s">
        <v>29</v>
      </c>
      <c r="C2682" s="2">
        <v>6513.2070000000003</v>
      </c>
      <c r="D2682" s="2">
        <v>2021</v>
      </c>
    </row>
    <row r="2683" spans="1:4" ht="14.4">
      <c r="A2683" s="1" t="s">
        <v>48</v>
      </c>
      <c r="B2683" s="1" t="s">
        <v>29</v>
      </c>
      <c r="C2683" s="2">
        <v>6630.5709999999999</v>
      </c>
      <c r="D2683" s="2">
        <v>2020</v>
      </c>
    </row>
    <row r="2684" spans="1:4" ht="14.4">
      <c r="A2684" s="1" t="s">
        <v>48</v>
      </c>
      <c r="B2684" s="1" t="s">
        <v>29</v>
      </c>
      <c r="C2684" s="2">
        <v>6010.1270000000004</v>
      </c>
      <c r="D2684" s="2">
        <v>2019</v>
      </c>
    </row>
    <row r="2685" spans="1:4" ht="14.4">
      <c r="A2685" s="1" t="s">
        <v>49</v>
      </c>
      <c r="B2685" s="1" t="s">
        <v>5</v>
      </c>
      <c r="C2685" s="2">
        <v>441.2654</v>
      </c>
      <c r="D2685" s="2">
        <v>2020</v>
      </c>
    </row>
    <row r="2686" spans="1:4" ht="14.4">
      <c r="A2686" s="1" t="s">
        <v>49</v>
      </c>
      <c r="B2686" s="1" t="s">
        <v>5</v>
      </c>
      <c r="C2686" s="2">
        <v>364.5702</v>
      </c>
      <c r="D2686" s="2">
        <v>2015</v>
      </c>
    </row>
    <row r="2687" spans="1:4" ht="14.4">
      <c r="A2687" s="1" t="s">
        <v>49</v>
      </c>
      <c r="B2687" s="1" t="s">
        <v>5</v>
      </c>
      <c r="C2687" s="2">
        <v>500.70249999999999</v>
      </c>
      <c r="D2687" s="2">
        <v>2016</v>
      </c>
    </row>
    <row r="2688" spans="1:4" ht="14.4">
      <c r="A2688" s="1" t="s">
        <v>49</v>
      </c>
      <c r="B2688" s="1" t="s">
        <v>5</v>
      </c>
      <c r="C2688" s="2">
        <v>431.19349999999997</v>
      </c>
      <c r="D2688" s="2">
        <v>2019</v>
      </c>
    </row>
    <row r="2689" spans="1:4" ht="14.4">
      <c r="A2689" s="1" t="s">
        <v>49</v>
      </c>
      <c r="B2689" s="1" t="s">
        <v>5</v>
      </c>
      <c r="C2689" s="2">
        <v>459.59699999999998</v>
      </c>
      <c r="D2689" s="2">
        <v>2022</v>
      </c>
    </row>
    <row r="2690" spans="1:4" ht="14.4">
      <c r="A2690" s="1" t="s">
        <v>49</v>
      </c>
      <c r="B2690" s="1" t="s">
        <v>5</v>
      </c>
      <c r="C2690" s="2">
        <v>622.13260000000002</v>
      </c>
      <c r="D2690" s="2">
        <v>2017</v>
      </c>
    </row>
    <row r="2691" spans="1:4" ht="14.4">
      <c r="A2691" s="1" t="s">
        <v>49</v>
      </c>
      <c r="B2691" s="1" t="s">
        <v>5</v>
      </c>
      <c r="C2691" s="2">
        <v>740.86310000000003</v>
      </c>
      <c r="D2691" s="2">
        <v>2018</v>
      </c>
    </row>
    <row r="2692" spans="1:4" ht="14.4">
      <c r="A2692" s="1" t="s">
        <v>49</v>
      </c>
      <c r="B2692" s="1" t="s">
        <v>5</v>
      </c>
      <c r="C2692" s="2">
        <v>469.64260000000002</v>
      </c>
      <c r="D2692" s="2">
        <v>2021</v>
      </c>
    </row>
    <row r="2693" spans="1:4" ht="14.4">
      <c r="A2693" s="1" t="s">
        <v>49</v>
      </c>
      <c r="B2693" s="1" t="s">
        <v>6</v>
      </c>
      <c r="C2693" s="2">
        <v>918.13319999999999</v>
      </c>
      <c r="D2693" s="2">
        <v>2017</v>
      </c>
    </row>
    <row r="2694" spans="1:4" ht="14.4">
      <c r="A2694" s="1" t="s">
        <v>49</v>
      </c>
      <c r="B2694" s="1" t="s">
        <v>6</v>
      </c>
      <c r="C2694" s="2">
        <v>735.69200000000001</v>
      </c>
      <c r="D2694" s="2">
        <v>2016</v>
      </c>
    </row>
    <row r="2695" spans="1:4" ht="14.4">
      <c r="A2695" s="1" t="s">
        <v>49</v>
      </c>
      <c r="B2695" s="1" t="s">
        <v>6</v>
      </c>
      <c r="C2695" s="2">
        <v>736.99239999999998</v>
      </c>
      <c r="D2695" s="2">
        <v>2021</v>
      </c>
    </row>
    <row r="2696" spans="1:4" ht="14.4">
      <c r="A2696" s="1" t="s">
        <v>49</v>
      </c>
      <c r="B2696" s="1" t="s">
        <v>6</v>
      </c>
      <c r="C2696" s="2">
        <v>655.43179999999995</v>
      </c>
      <c r="D2696" s="2">
        <v>2015</v>
      </c>
    </row>
    <row r="2697" spans="1:4" ht="14.4">
      <c r="A2697" s="1" t="s">
        <v>49</v>
      </c>
      <c r="B2697" s="1" t="s">
        <v>6</v>
      </c>
      <c r="C2697" s="2">
        <v>835.18550000000005</v>
      </c>
      <c r="D2697" s="2">
        <v>2018</v>
      </c>
    </row>
    <row r="2698" spans="1:4" ht="14.4">
      <c r="A2698" s="1" t="s">
        <v>49</v>
      </c>
      <c r="B2698" s="1" t="s">
        <v>6</v>
      </c>
      <c r="C2698" s="2">
        <v>856.50620000000004</v>
      </c>
      <c r="D2698" s="2">
        <v>2022</v>
      </c>
    </row>
    <row r="2699" spans="1:4" ht="14.4">
      <c r="A2699" s="1" t="s">
        <v>49</v>
      </c>
      <c r="B2699" s="1" t="s">
        <v>6</v>
      </c>
      <c r="C2699" s="2">
        <v>711.17309999999998</v>
      </c>
      <c r="D2699" s="2">
        <v>2019</v>
      </c>
    </row>
    <row r="2700" spans="1:4" ht="14.4">
      <c r="A2700" s="1" t="s">
        <v>49</v>
      </c>
      <c r="B2700" s="1" t="s">
        <v>6</v>
      </c>
      <c r="C2700" s="2">
        <v>662.03200000000004</v>
      </c>
      <c r="D2700" s="2">
        <v>2020</v>
      </c>
    </row>
    <row r="2701" spans="1:4" ht="14.4">
      <c r="A2701" s="1" t="s">
        <v>49</v>
      </c>
      <c r="B2701" s="1" t="s">
        <v>7</v>
      </c>
      <c r="C2701" s="2">
        <v>0.91120299999999999</v>
      </c>
      <c r="D2701" s="2">
        <v>2020</v>
      </c>
    </row>
    <row r="2702" spans="1:4" ht="14.4">
      <c r="A2702" s="1" t="s">
        <v>49</v>
      </c>
      <c r="B2702" s="1" t="s">
        <v>7</v>
      </c>
      <c r="C2702" s="2">
        <v>0.91120299999999999</v>
      </c>
      <c r="D2702" s="2">
        <v>2021</v>
      </c>
    </row>
    <row r="2703" spans="1:4" ht="14.4">
      <c r="A2703" s="1" t="s">
        <v>49</v>
      </c>
      <c r="B2703" s="1" t="s">
        <v>7</v>
      </c>
      <c r="C2703" s="2">
        <v>0.91120299999999999</v>
      </c>
      <c r="D2703" s="2">
        <v>2022</v>
      </c>
    </row>
    <row r="2704" spans="1:4" ht="14.4">
      <c r="A2704" s="1" t="s">
        <v>49</v>
      </c>
      <c r="B2704" s="1" t="s">
        <v>7</v>
      </c>
      <c r="C2704" s="2">
        <v>0.91120299999999999</v>
      </c>
      <c r="D2704" s="2">
        <v>2019</v>
      </c>
    </row>
    <row r="2705" spans="1:4" ht="14.4">
      <c r="A2705" s="1" t="s">
        <v>49</v>
      </c>
      <c r="B2705" s="1" t="s">
        <v>8</v>
      </c>
      <c r="C2705" s="2">
        <v>0.91307300000000002</v>
      </c>
      <c r="D2705" s="2">
        <v>2022</v>
      </c>
    </row>
    <row r="2706" spans="1:4" ht="14.4">
      <c r="A2706" s="1" t="s">
        <v>49</v>
      </c>
      <c r="B2706" s="1" t="s">
        <v>9</v>
      </c>
      <c r="C2706" s="2">
        <v>2.7380599999999999</v>
      </c>
      <c r="D2706" s="2">
        <v>2021</v>
      </c>
    </row>
    <row r="2707" spans="1:4" ht="14.4">
      <c r="A2707" s="1" t="s">
        <v>49</v>
      </c>
      <c r="B2707" s="1" t="s">
        <v>9</v>
      </c>
      <c r="C2707" s="2">
        <v>1.8254239999999999</v>
      </c>
      <c r="D2707" s="2">
        <v>2022</v>
      </c>
    </row>
    <row r="2708" spans="1:4" ht="14.4">
      <c r="A2708" s="1" t="s">
        <v>49</v>
      </c>
      <c r="B2708" s="1" t="s">
        <v>10</v>
      </c>
      <c r="C2708" s="2">
        <v>8639.0120000000006</v>
      </c>
      <c r="D2708" s="2">
        <v>2015</v>
      </c>
    </row>
    <row r="2709" spans="1:4" ht="14.4">
      <c r="A2709" s="1" t="s">
        <v>49</v>
      </c>
      <c r="B2709" s="1" t="s">
        <v>10</v>
      </c>
      <c r="C2709" s="2">
        <v>7435.3450000000003</v>
      </c>
      <c r="D2709" s="2">
        <v>2021</v>
      </c>
    </row>
    <row r="2710" spans="1:4" ht="14.4">
      <c r="A2710" s="1" t="s">
        <v>49</v>
      </c>
      <c r="B2710" s="1" t="s">
        <v>10</v>
      </c>
      <c r="C2710" s="2">
        <v>7392.143</v>
      </c>
      <c r="D2710" s="2">
        <v>2020</v>
      </c>
    </row>
    <row r="2711" spans="1:4" ht="14.4">
      <c r="A2711" s="1" t="s">
        <v>49</v>
      </c>
      <c r="B2711" s="1" t="s">
        <v>10</v>
      </c>
      <c r="C2711" s="2">
        <v>7949.0219999999999</v>
      </c>
      <c r="D2711" s="2">
        <v>2022</v>
      </c>
    </row>
    <row r="2712" spans="1:4" ht="14.4">
      <c r="A2712" s="1" t="s">
        <v>49</v>
      </c>
      <c r="B2712" s="1" t="s">
        <v>10</v>
      </c>
      <c r="C2712" s="2">
        <v>7859.3429999999998</v>
      </c>
      <c r="D2712" s="2">
        <v>2018</v>
      </c>
    </row>
    <row r="2713" spans="1:4" ht="14.4">
      <c r="A2713" s="1" t="s">
        <v>49</v>
      </c>
      <c r="B2713" s="1" t="s">
        <v>10</v>
      </c>
      <c r="C2713" s="2">
        <v>9049.86</v>
      </c>
      <c r="D2713" s="2">
        <v>2017</v>
      </c>
    </row>
    <row r="2714" spans="1:4" ht="14.4">
      <c r="A2714" s="1" t="s">
        <v>49</v>
      </c>
      <c r="B2714" s="1" t="s">
        <v>10</v>
      </c>
      <c r="C2714" s="2">
        <v>9751.39</v>
      </c>
      <c r="D2714" s="2">
        <v>2016</v>
      </c>
    </row>
    <row r="2715" spans="1:4" ht="14.4">
      <c r="A2715" s="1" t="s">
        <v>49</v>
      </c>
      <c r="B2715" s="1" t="s">
        <v>10</v>
      </c>
      <c r="C2715" s="2">
        <v>7547.4290000000001</v>
      </c>
      <c r="D2715" s="2">
        <v>2019</v>
      </c>
    </row>
    <row r="2716" spans="1:4" ht="14.4">
      <c r="A2716" s="1" t="s">
        <v>49</v>
      </c>
      <c r="B2716" s="1" t="s">
        <v>11</v>
      </c>
      <c r="C2716" s="2">
        <v>2762.6750000000002</v>
      </c>
      <c r="D2716" s="2">
        <v>2019</v>
      </c>
    </row>
    <row r="2717" spans="1:4" ht="14.4">
      <c r="A2717" s="1" t="s">
        <v>49</v>
      </c>
      <c r="B2717" s="1" t="s">
        <v>11</v>
      </c>
      <c r="C2717" s="2">
        <v>1300.799</v>
      </c>
      <c r="D2717" s="2">
        <v>2022</v>
      </c>
    </row>
    <row r="2718" spans="1:4" ht="14.4">
      <c r="A2718" s="1" t="s">
        <v>49</v>
      </c>
      <c r="B2718" s="1" t="s">
        <v>11</v>
      </c>
      <c r="C2718" s="2">
        <v>1408.576</v>
      </c>
      <c r="D2718" s="2">
        <v>2021</v>
      </c>
    </row>
    <row r="2719" spans="1:4" ht="14.4">
      <c r="A2719" s="1" t="s">
        <v>49</v>
      </c>
      <c r="B2719" s="1" t="s">
        <v>11</v>
      </c>
      <c r="C2719" s="2">
        <v>2031.712</v>
      </c>
      <c r="D2719" s="2">
        <v>2015</v>
      </c>
    </row>
    <row r="2720" spans="1:4" ht="14.4">
      <c r="A2720" s="1" t="s">
        <v>49</v>
      </c>
      <c r="B2720" s="1" t="s">
        <v>11</v>
      </c>
      <c r="C2720" s="2">
        <v>2506.277</v>
      </c>
      <c r="D2720" s="2">
        <v>2020</v>
      </c>
    </row>
    <row r="2721" spans="1:4" ht="14.4">
      <c r="A2721" s="1" t="s">
        <v>49</v>
      </c>
      <c r="B2721" s="1" t="s">
        <v>11</v>
      </c>
      <c r="C2721" s="2">
        <v>2752.538</v>
      </c>
      <c r="D2721" s="2">
        <v>2018</v>
      </c>
    </row>
    <row r="2722" spans="1:4" ht="14.4">
      <c r="A2722" s="1" t="s">
        <v>49</v>
      </c>
      <c r="B2722" s="1" t="s">
        <v>11</v>
      </c>
      <c r="C2722" s="2">
        <v>2293.4859999999999</v>
      </c>
      <c r="D2722" s="2">
        <v>2017</v>
      </c>
    </row>
    <row r="2723" spans="1:4" ht="14.4">
      <c r="A2723" s="1" t="s">
        <v>49</v>
      </c>
      <c r="B2723" s="1" t="s">
        <v>11</v>
      </c>
      <c r="C2723" s="2">
        <v>2184.1030000000001</v>
      </c>
      <c r="D2723" s="2">
        <v>2016</v>
      </c>
    </row>
    <row r="2724" spans="1:4" ht="14.4">
      <c r="A2724" s="1" t="s">
        <v>49</v>
      </c>
      <c r="B2724" s="1" t="s">
        <v>12</v>
      </c>
      <c r="C2724" s="2">
        <v>5402.9089999999997</v>
      </c>
      <c r="D2724" s="2">
        <v>2021</v>
      </c>
    </row>
    <row r="2725" spans="1:4" ht="14.4">
      <c r="A2725" s="1" t="s">
        <v>49</v>
      </c>
      <c r="B2725" s="1" t="s">
        <v>12</v>
      </c>
      <c r="C2725" s="2">
        <v>5635.0690000000004</v>
      </c>
      <c r="D2725" s="2">
        <v>2020</v>
      </c>
    </row>
    <row r="2726" spans="1:4" ht="14.4">
      <c r="A2726" s="1" t="s">
        <v>49</v>
      </c>
      <c r="B2726" s="1" t="s">
        <v>12</v>
      </c>
      <c r="C2726" s="2">
        <v>6322.1890000000003</v>
      </c>
      <c r="D2726" s="2">
        <v>2019</v>
      </c>
    </row>
    <row r="2727" spans="1:4" ht="14.4">
      <c r="A2727" s="1" t="s">
        <v>49</v>
      </c>
      <c r="B2727" s="1" t="s">
        <v>12</v>
      </c>
      <c r="C2727" s="2">
        <v>4736.7749999999996</v>
      </c>
      <c r="D2727" s="2">
        <v>2016</v>
      </c>
    </row>
    <row r="2728" spans="1:4" ht="14.4">
      <c r="A2728" s="1" t="s">
        <v>49</v>
      </c>
      <c r="B2728" s="1" t="s">
        <v>12</v>
      </c>
      <c r="C2728" s="2">
        <v>5360.9629999999997</v>
      </c>
      <c r="D2728" s="2">
        <v>2015</v>
      </c>
    </row>
    <row r="2729" spans="1:4" ht="14.4">
      <c r="A2729" s="1" t="s">
        <v>49</v>
      </c>
      <c r="B2729" s="1" t="s">
        <v>12</v>
      </c>
      <c r="C2729" s="2">
        <v>5842.7129999999997</v>
      </c>
      <c r="D2729" s="2">
        <v>2018</v>
      </c>
    </row>
    <row r="2730" spans="1:4" ht="14.4">
      <c r="A2730" s="1" t="s">
        <v>49</v>
      </c>
      <c r="B2730" s="1" t="s">
        <v>12</v>
      </c>
      <c r="C2730" s="2">
        <v>5440.4219999999996</v>
      </c>
      <c r="D2730" s="2">
        <v>2022</v>
      </c>
    </row>
    <row r="2731" spans="1:4" ht="14.4">
      <c r="A2731" s="1" t="s">
        <v>49</v>
      </c>
      <c r="B2731" s="1" t="s">
        <v>12</v>
      </c>
      <c r="C2731" s="2">
        <v>4282.6030000000001</v>
      </c>
      <c r="D2731" s="2">
        <v>2017</v>
      </c>
    </row>
    <row r="2732" spans="1:4" ht="14.4">
      <c r="A2732" s="1" t="s">
        <v>49</v>
      </c>
      <c r="B2732" s="1" t="s">
        <v>13</v>
      </c>
      <c r="C2732" s="2">
        <v>90207.53</v>
      </c>
      <c r="D2732" s="2">
        <v>2017</v>
      </c>
    </row>
    <row r="2733" spans="1:4" ht="14.4">
      <c r="A2733" s="1" t="s">
        <v>49</v>
      </c>
      <c r="B2733" s="1" t="s">
        <v>13</v>
      </c>
      <c r="C2733" s="2">
        <v>88326.05</v>
      </c>
      <c r="D2733" s="2">
        <v>2018</v>
      </c>
    </row>
    <row r="2734" spans="1:4" ht="14.4">
      <c r="A2734" s="1" t="s">
        <v>49</v>
      </c>
      <c r="B2734" s="1" t="s">
        <v>13</v>
      </c>
      <c r="C2734" s="2">
        <v>81019.460000000006</v>
      </c>
      <c r="D2734" s="2">
        <v>2022</v>
      </c>
    </row>
    <row r="2735" spans="1:4" ht="14.4">
      <c r="A2735" s="1" t="s">
        <v>49</v>
      </c>
      <c r="B2735" s="1" t="s">
        <v>13</v>
      </c>
      <c r="C2735" s="2">
        <v>87775.92</v>
      </c>
      <c r="D2735" s="2">
        <v>2019</v>
      </c>
    </row>
    <row r="2736" spans="1:4" ht="14.4">
      <c r="A2736" s="1" t="s">
        <v>49</v>
      </c>
      <c r="B2736" s="1" t="s">
        <v>13</v>
      </c>
      <c r="C2736" s="2">
        <v>92486.63</v>
      </c>
      <c r="D2736" s="2">
        <v>2015</v>
      </c>
    </row>
    <row r="2737" spans="1:4" ht="14.4">
      <c r="A2737" s="1" t="s">
        <v>49</v>
      </c>
      <c r="B2737" s="1" t="s">
        <v>13</v>
      </c>
      <c r="C2737" s="2">
        <v>91164.64</v>
      </c>
      <c r="D2737" s="2">
        <v>2016</v>
      </c>
    </row>
    <row r="2738" spans="1:4" ht="14.4">
      <c r="A2738" s="1" t="s">
        <v>49</v>
      </c>
      <c r="B2738" s="1" t="s">
        <v>13</v>
      </c>
      <c r="C2738" s="2">
        <v>80581.789999999994</v>
      </c>
      <c r="D2738" s="2">
        <v>2021</v>
      </c>
    </row>
    <row r="2739" spans="1:4" ht="14.4">
      <c r="A2739" s="1" t="s">
        <v>49</v>
      </c>
      <c r="B2739" s="1" t="s">
        <v>13</v>
      </c>
      <c r="C2739" s="2">
        <v>82812.34</v>
      </c>
      <c r="D2739" s="2">
        <v>2020</v>
      </c>
    </row>
    <row r="2740" spans="1:4" ht="14.4">
      <c r="A2740" s="1" t="s">
        <v>49</v>
      </c>
      <c r="B2740" s="1" t="s">
        <v>14</v>
      </c>
      <c r="C2740" s="2">
        <v>12025.46</v>
      </c>
      <c r="D2740" s="2">
        <v>2016</v>
      </c>
    </row>
    <row r="2741" spans="1:4" ht="14.4">
      <c r="A2741" s="1" t="s">
        <v>49</v>
      </c>
      <c r="B2741" s="1" t="s">
        <v>14</v>
      </c>
      <c r="C2741" s="2">
        <v>12760.14</v>
      </c>
      <c r="D2741" s="2">
        <v>2021</v>
      </c>
    </row>
    <row r="2742" spans="1:4" ht="14.4">
      <c r="A2742" s="1" t="s">
        <v>49</v>
      </c>
      <c r="B2742" s="1" t="s">
        <v>14</v>
      </c>
      <c r="C2742" s="2">
        <v>12642.64</v>
      </c>
      <c r="D2742" s="2">
        <v>2022</v>
      </c>
    </row>
    <row r="2743" spans="1:4" ht="14.4">
      <c r="A2743" s="1" t="s">
        <v>49</v>
      </c>
      <c r="B2743" s="1" t="s">
        <v>14</v>
      </c>
      <c r="C2743" s="2">
        <v>12178.88</v>
      </c>
      <c r="D2743" s="2">
        <v>2015</v>
      </c>
    </row>
    <row r="2744" spans="1:4" ht="14.4">
      <c r="A2744" s="1" t="s">
        <v>49</v>
      </c>
      <c r="B2744" s="1" t="s">
        <v>14</v>
      </c>
      <c r="C2744" s="2">
        <v>12367.6</v>
      </c>
      <c r="D2744" s="2">
        <v>2017</v>
      </c>
    </row>
    <row r="2745" spans="1:4" ht="14.4">
      <c r="A2745" s="1" t="s">
        <v>49</v>
      </c>
      <c r="B2745" s="1" t="s">
        <v>14</v>
      </c>
      <c r="C2745" s="2">
        <v>12791.66</v>
      </c>
      <c r="D2745" s="2">
        <v>2019</v>
      </c>
    </row>
    <row r="2746" spans="1:4" ht="14.4">
      <c r="A2746" s="1" t="s">
        <v>49</v>
      </c>
      <c r="B2746" s="1" t="s">
        <v>14</v>
      </c>
      <c r="C2746" s="2">
        <v>12043.5</v>
      </c>
      <c r="D2746" s="2">
        <v>2018</v>
      </c>
    </row>
    <row r="2747" spans="1:4" ht="14.4">
      <c r="A2747" s="1" t="s">
        <v>49</v>
      </c>
      <c r="B2747" s="1" t="s">
        <v>14</v>
      </c>
      <c r="C2747" s="2">
        <v>12726.37</v>
      </c>
      <c r="D2747" s="2">
        <v>2020</v>
      </c>
    </row>
    <row r="2748" spans="1:4" ht="14.4">
      <c r="A2748" s="1" t="s">
        <v>49</v>
      </c>
      <c r="B2748" s="1" t="s">
        <v>15</v>
      </c>
      <c r="C2748" s="2">
        <v>129999.9</v>
      </c>
      <c r="D2748" s="2">
        <v>2020</v>
      </c>
    </row>
    <row r="2749" spans="1:4" ht="14.4">
      <c r="A2749" s="1" t="s">
        <v>49</v>
      </c>
      <c r="B2749" s="1" t="s">
        <v>15</v>
      </c>
      <c r="C2749" s="2">
        <v>129746.8</v>
      </c>
      <c r="D2749" s="2">
        <v>2022</v>
      </c>
    </row>
    <row r="2750" spans="1:4" ht="14.4">
      <c r="A2750" s="1" t="s">
        <v>49</v>
      </c>
      <c r="B2750" s="1" t="s">
        <v>15</v>
      </c>
      <c r="C2750" s="2">
        <v>125686.39999999999</v>
      </c>
      <c r="D2750" s="2">
        <v>2017</v>
      </c>
    </row>
    <row r="2751" spans="1:4" ht="14.4">
      <c r="A2751" s="1" t="s">
        <v>49</v>
      </c>
      <c r="B2751" s="1" t="s">
        <v>15</v>
      </c>
      <c r="C2751" s="2">
        <v>125617.2</v>
      </c>
      <c r="D2751" s="2">
        <v>2016</v>
      </c>
    </row>
    <row r="2752" spans="1:4" ht="14.4">
      <c r="A2752" s="1" t="s">
        <v>49</v>
      </c>
      <c r="B2752" s="1" t="s">
        <v>15</v>
      </c>
      <c r="C2752" s="2">
        <v>124858.1</v>
      </c>
      <c r="D2752" s="2">
        <v>2015</v>
      </c>
    </row>
    <row r="2753" spans="1:4" ht="14.4">
      <c r="A2753" s="1" t="s">
        <v>49</v>
      </c>
      <c r="B2753" s="1" t="s">
        <v>15</v>
      </c>
      <c r="C2753" s="2">
        <v>125537.9</v>
      </c>
      <c r="D2753" s="2">
        <v>2018</v>
      </c>
    </row>
    <row r="2754" spans="1:4" ht="14.4">
      <c r="A2754" s="1" t="s">
        <v>49</v>
      </c>
      <c r="B2754" s="1" t="s">
        <v>15</v>
      </c>
      <c r="C2754" s="2">
        <v>129893.5</v>
      </c>
      <c r="D2754" s="2">
        <v>2021</v>
      </c>
    </row>
    <row r="2755" spans="1:4" ht="14.4">
      <c r="A2755" s="1" t="s">
        <v>49</v>
      </c>
      <c r="B2755" s="1" t="s">
        <v>15</v>
      </c>
      <c r="C2755" s="2">
        <v>126513.4</v>
      </c>
      <c r="D2755" s="2">
        <v>2019</v>
      </c>
    </row>
    <row r="2756" spans="1:4" ht="14.4">
      <c r="A2756" s="1" t="s">
        <v>49</v>
      </c>
      <c r="B2756" s="1" t="s">
        <v>17</v>
      </c>
      <c r="C2756" s="2">
        <v>357.05930000000001</v>
      </c>
      <c r="D2756" s="2">
        <v>2021</v>
      </c>
    </row>
    <row r="2757" spans="1:4" ht="14.4">
      <c r="A2757" s="1" t="s">
        <v>49</v>
      </c>
      <c r="B2757" s="1" t="s">
        <v>17</v>
      </c>
      <c r="C2757" s="2">
        <v>347.04199999999997</v>
      </c>
      <c r="D2757" s="2">
        <v>2015</v>
      </c>
    </row>
    <row r="2758" spans="1:4" ht="14.4">
      <c r="A2758" s="1" t="s">
        <v>49</v>
      </c>
      <c r="B2758" s="1" t="s">
        <v>17</v>
      </c>
      <c r="C2758" s="2">
        <v>313.22149999999999</v>
      </c>
      <c r="D2758" s="2">
        <v>2019</v>
      </c>
    </row>
    <row r="2759" spans="1:4" ht="14.4">
      <c r="A2759" s="1" t="s">
        <v>49</v>
      </c>
      <c r="B2759" s="1" t="s">
        <v>17</v>
      </c>
      <c r="C2759" s="2">
        <v>374.48039999999997</v>
      </c>
      <c r="D2759" s="2">
        <v>2016</v>
      </c>
    </row>
    <row r="2760" spans="1:4" ht="14.4">
      <c r="A2760" s="1" t="s">
        <v>49</v>
      </c>
      <c r="B2760" s="1" t="s">
        <v>17</v>
      </c>
      <c r="C2760" s="2">
        <v>292.21820000000002</v>
      </c>
      <c r="D2760" s="2">
        <v>2022</v>
      </c>
    </row>
    <row r="2761" spans="1:4" ht="14.4">
      <c r="A2761" s="1" t="s">
        <v>49</v>
      </c>
      <c r="B2761" s="1" t="s">
        <v>17</v>
      </c>
      <c r="C2761" s="2">
        <v>337.94069999999999</v>
      </c>
      <c r="D2761" s="2">
        <v>2017</v>
      </c>
    </row>
    <row r="2762" spans="1:4" ht="14.4">
      <c r="A2762" s="1" t="s">
        <v>49</v>
      </c>
      <c r="B2762" s="1" t="s">
        <v>17</v>
      </c>
      <c r="C2762" s="2">
        <v>493.1515</v>
      </c>
      <c r="D2762" s="2">
        <v>2020</v>
      </c>
    </row>
    <row r="2763" spans="1:4" ht="14.4">
      <c r="A2763" s="1" t="s">
        <v>49</v>
      </c>
      <c r="B2763" s="1" t="s">
        <v>17</v>
      </c>
      <c r="C2763" s="2">
        <v>286.77890000000002</v>
      </c>
      <c r="D2763" s="2">
        <v>2018</v>
      </c>
    </row>
    <row r="2764" spans="1:4" ht="14.4">
      <c r="A2764" s="1" t="s">
        <v>49</v>
      </c>
      <c r="B2764" s="1" t="s">
        <v>18</v>
      </c>
      <c r="C2764" s="2">
        <v>20.092030000000001</v>
      </c>
      <c r="D2764" s="2">
        <v>2021</v>
      </c>
    </row>
    <row r="2765" spans="1:4" ht="14.4">
      <c r="A2765" s="1" t="s">
        <v>49</v>
      </c>
      <c r="B2765" s="1" t="s">
        <v>18</v>
      </c>
      <c r="C2765" s="2">
        <v>18.265000000000001</v>
      </c>
      <c r="D2765" s="2">
        <v>2022</v>
      </c>
    </row>
    <row r="2766" spans="1:4" ht="14.4">
      <c r="A2766" s="1" t="s">
        <v>49</v>
      </c>
      <c r="B2766" s="1" t="s">
        <v>18</v>
      </c>
      <c r="C2766" s="2">
        <v>18.270869999999999</v>
      </c>
      <c r="D2766" s="2">
        <v>2016</v>
      </c>
    </row>
    <row r="2767" spans="1:4" ht="14.4">
      <c r="A2767" s="1" t="s">
        <v>49</v>
      </c>
      <c r="B2767" s="1" t="s">
        <v>18</v>
      </c>
      <c r="C2767" s="2">
        <v>12.78937</v>
      </c>
      <c r="D2767" s="2">
        <v>2020</v>
      </c>
    </row>
    <row r="2768" spans="1:4" ht="14.4">
      <c r="A2768" s="1" t="s">
        <v>49</v>
      </c>
      <c r="B2768" s="1" t="s">
        <v>18</v>
      </c>
      <c r="C2768" s="2">
        <v>10.962249999999999</v>
      </c>
      <c r="D2768" s="2">
        <v>2019</v>
      </c>
    </row>
    <row r="2769" spans="1:4" ht="14.4">
      <c r="A2769" s="1" t="s">
        <v>49</v>
      </c>
      <c r="B2769" s="1" t="s">
        <v>18</v>
      </c>
      <c r="C2769" s="2">
        <v>13.69858</v>
      </c>
      <c r="D2769" s="2">
        <v>2017</v>
      </c>
    </row>
    <row r="2770" spans="1:4" ht="14.4">
      <c r="A2770" s="1" t="s">
        <v>49</v>
      </c>
      <c r="B2770" s="1" t="s">
        <v>18</v>
      </c>
      <c r="C2770" s="2">
        <v>13.69722</v>
      </c>
      <c r="D2770" s="2">
        <v>2015</v>
      </c>
    </row>
    <row r="2771" spans="1:4" ht="14.4">
      <c r="A2771" s="1" t="s">
        <v>49</v>
      </c>
      <c r="B2771" s="1" t="s">
        <v>18</v>
      </c>
      <c r="C2771" s="2">
        <v>13.705120000000001</v>
      </c>
      <c r="D2771" s="2">
        <v>2018</v>
      </c>
    </row>
    <row r="2772" spans="1:4" ht="14.4">
      <c r="A2772" s="1" t="s">
        <v>49</v>
      </c>
      <c r="B2772" s="1" t="s">
        <v>19</v>
      </c>
      <c r="C2772" s="2">
        <v>0.91310899999999995</v>
      </c>
      <c r="D2772" s="2">
        <v>2018</v>
      </c>
    </row>
    <row r="2773" spans="1:4" ht="14.4">
      <c r="A2773" s="1" t="s">
        <v>49</v>
      </c>
      <c r="B2773" s="1" t="s">
        <v>19</v>
      </c>
      <c r="C2773" s="2">
        <v>5.4838560000000003</v>
      </c>
      <c r="D2773" s="2">
        <v>2019</v>
      </c>
    </row>
    <row r="2774" spans="1:4" ht="14.4">
      <c r="A2774" s="1" t="s">
        <v>49</v>
      </c>
      <c r="B2774" s="1" t="s">
        <v>19</v>
      </c>
      <c r="C2774" s="2">
        <v>3.6539540000000001</v>
      </c>
      <c r="D2774" s="2">
        <v>2022</v>
      </c>
    </row>
    <row r="2775" spans="1:4" ht="14.4">
      <c r="A2775" s="1" t="s">
        <v>49</v>
      </c>
      <c r="B2775" s="1" t="s">
        <v>19</v>
      </c>
      <c r="C2775" s="2">
        <v>4.5677940000000001</v>
      </c>
      <c r="D2775" s="2">
        <v>2020</v>
      </c>
    </row>
    <row r="2776" spans="1:4" ht="14.4">
      <c r="A2776" s="1" t="s">
        <v>49</v>
      </c>
      <c r="B2776" s="1" t="s">
        <v>19</v>
      </c>
      <c r="C2776" s="2">
        <v>3.6544289999999999</v>
      </c>
      <c r="D2776" s="2">
        <v>2021</v>
      </c>
    </row>
    <row r="2777" spans="1:4" ht="14.4">
      <c r="A2777" s="1" t="s">
        <v>49</v>
      </c>
      <c r="B2777" s="1" t="s">
        <v>19</v>
      </c>
      <c r="C2777" s="2">
        <v>0.91252500000000003</v>
      </c>
      <c r="D2777" s="2">
        <v>2015</v>
      </c>
    </row>
    <row r="2778" spans="1:4" ht="14.4">
      <c r="A2778" s="1" t="s">
        <v>49</v>
      </c>
      <c r="B2778" s="1" t="s">
        <v>19</v>
      </c>
      <c r="C2778" s="2">
        <v>0.91252500000000003</v>
      </c>
      <c r="D2778" s="2">
        <v>2016</v>
      </c>
    </row>
    <row r="2779" spans="1:4" ht="14.4">
      <c r="A2779" s="1" t="s">
        <v>49</v>
      </c>
      <c r="B2779" s="1" t="s">
        <v>20</v>
      </c>
      <c r="C2779" s="2">
        <v>64.745270000000005</v>
      </c>
      <c r="D2779" s="2">
        <v>2016</v>
      </c>
    </row>
    <row r="2780" spans="1:4" ht="14.4">
      <c r="A2780" s="1" t="s">
        <v>49</v>
      </c>
      <c r="B2780" s="1" t="s">
        <v>20</v>
      </c>
      <c r="C2780" s="2">
        <v>46.537860000000002</v>
      </c>
      <c r="D2780" s="2">
        <v>2022</v>
      </c>
    </row>
    <row r="2781" spans="1:4" ht="14.4">
      <c r="A2781" s="1" t="s">
        <v>49</v>
      </c>
      <c r="B2781" s="1" t="s">
        <v>20</v>
      </c>
      <c r="C2781" s="2">
        <v>82.130889999999994</v>
      </c>
      <c r="D2781" s="2">
        <v>2015</v>
      </c>
    </row>
    <row r="2782" spans="1:4" ht="14.4">
      <c r="A2782" s="1" t="s">
        <v>49</v>
      </c>
      <c r="B2782" s="1" t="s">
        <v>20</v>
      </c>
      <c r="C2782" s="2">
        <v>39.224089999999997</v>
      </c>
      <c r="D2782" s="2">
        <v>2018</v>
      </c>
    </row>
    <row r="2783" spans="1:4" ht="14.4">
      <c r="A2783" s="1" t="s">
        <v>49</v>
      </c>
      <c r="B2783" s="1" t="s">
        <v>20</v>
      </c>
      <c r="C2783" s="2">
        <v>47.447659999999999</v>
      </c>
      <c r="D2783" s="2">
        <v>2021</v>
      </c>
    </row>
    <row r="2784" spans="1:4" ht="14.4">
      <c r="A2784" s="1" t="s">
        <v>49</v>
      </c>
      <c r="B2784" s="1" t="s">
        <v>20</v>
      </c>
      <c r="C2784" s="2">
        <v>85.798820000000006</v>
      </c>
      <c r="D2784" s="2">
        <v>2017</v>
      </c>
    </row>
    <row r="2785" spans="1:4" ht="14.4">
      <c r="A2785" s="1" t="s">
        <v>49</v>
      </c>
      <c r="B2785" s="1" t="s">
        <v>20</v>
      </c>
      <c r="C2785" s="2">
        <v>52.895090000000003</v>
      </c>
      <c r="D2785" s="2">
        <v>2019</v>
      </c>
    </row>
    <row r="2786" spans="1:4" ht="14.4">
      <c r="A2786" s="1" t="s">
        <v>49</v>
      </c>
      <c r="B2786" s="1" t="s">
        <v>20</v>
      </c>
      <c r="C2786" s="2">
        <v>51.084769999999999</v>
      </c>
      <c r="D2786" s="2">
        <v>2020</v>
      </c>
    </row>
    <row r="2787" spans="1:4" ht="14.4">
      <c r="A2787" s="1" t="s">
        <v>49</v>
      </c>
      <c r="B2787" s="1" t="s">
        <v>21</v>
      </c>
      <c r="C2787" s="2">
        <v>46.589129999999997</v>
      </c>
      <c r="D2787" s="2">
        <v>2022</v>
      </c>
    </row>
    <row r="2788" spans="1:4" ht="14.4">
      <c r="A2788" s="1" t="s">
        <v>49</v>
      </c>
      <c r="B2788" s="1" t="s">
        <v>21</v>
      </c>
      <c r="C2788" s="2">
        <v>26.503019999999999</v>
      </c>
      <c r="D2788" s="2">
        <v>2016</v>
      </c>
    </row>
    <row r="2789" spans="1:4" ht="14.4">
      <c r="A2789" s="1" t="s">
        <v>49</v>
      </c>
      <c r="B2789" s="1" t="s">
        <v>21</v>
      </c>
      <c r="C2789" s="2">
        <v>22.84545</v>
      </c>
      <c r="D2789" s="2">
        <v>2017</v>
      </c>
    </row>
    <row r="2790" spans="1:4" ht="14.4">
      <c r="A2790" s="1" t="s">
        <v>49</v>
      </c>
      <c r="B2790" s="1" t="s">
        <v>21</v>
      </c>
      <c r="C2790" s="2">
        <v>73.09675</v>
      </c>
      <c r="D2790" s="2">
        <v>2019</v>
      </c>
    </row>
    <row r="2791" spans="1:4" ht="14.4">
      <c r="A2791" s="1" t="s">
        <v>49</v>
      </c>
      <c r="B2791" s="1" t="s">
        <v>21</v>
      </c>
      <c r="C2791" s="2">
        <v>29.234690000000001</v>
      </c>
      <c r="D2791" s="2">
        <v>2015</v>
      </c>
    </row>
    <row r="2792" spans="1:4" ht="14.4">
      <c r="A2792" s="1" t="s">
        <v>49</v>
      </c>
      <c r="B2792" s="1" t="s">
        <v>21</v>
      </c>
      <c r="C2792" s="2">
        <v>51.16666</v>
      </c>
      <c r="D2792" s="2">
        <v>2020</v>
      </c>
    </row>
    <row r="2793" spans="1:4" ht="14.4">
      <c r="A2793" s="1" t="s">
        <v>49</v>
      </c>
      <c r="B2793" s="1" t="s">
        <v>21</v>
      </c>
      <c r="C2793" s="2">
        <v>57.550660000000001</v>
      </c>
      <c r="D2793" s="2">
        <v>2021</v>
      </c>
    </row>
    <row r="2794" spans="1:4" ht="14.4">
      <c r="A2794" s="1" t="s">
        <v>49</v>
      </c>
      <c r="B2794" s="1" t="s">
        <v>21</v>
      </c>
      <c r="C2794" s="2">
        <v>31.992750000000001</v>
      </c>
      <c r="D2794" s="2">
        <v>2018</v>
      </c>
    </row>
    <row r="2795" spans="1:4" ht="14.4">
      <c r="A2795" s="1" t="s">
        <v>49</v>
      </c>
      <c r="B2795" s="1" t="s">
        <v>22</v>
      </c>
      <c r="C2795" s="2">
        <v>176.2123</v>
      </c>
      <c r="D2795" s="2">
        <v>2022</v>
      </c>
    </row>
    <row r="2796" spans="1:4" ht="14.4">
      <c r="A2796" s="1" t="s">
        <v>49</v>
      </c>
      <c r="B2796" s="1" t="s">
        <v>22</v>
      </c>
      <c r="C2796" s="2">
        <v>203.61269999999999</v>
      </c>
      <c r="D2796" s="2">
        <v>2020</v>
      </c>
    </row>
    <row r="2797" spans="1:4" ht="14.4">
      <c r="A2797" s="1" t="s">
        <v>49</v>
      </c>
      <c r="B2797" s="1" t="s">
        <v>22</v>
      </c>
      <c r="C2797" s="2">
        <v>126.8827</v>
      </c>
      <c r="D2797" s="2">
        <v>2017</v>
      </c>
    </row>
    <row r="2798" spans="1:4" ht="14.4">
      <c r="A2798" s="1" t="s">
        <v>49</v>
      </c>
      <c r="B2798" s="1" t="s">
        <v>22</v>
      </c>
      <c r="C2798" s="2">
        <v>105.88720000000001</v>
      </c>
      <c r="D2798" s="2">
        <v>2018</v>
      </c>
    </row>
    <row r="2799" spans="1:4" ht="14.4">
      <c r="A2799" s="1" t="s">
        <v>49</v>
      </c>
      <c r="B2799" s="1" t="s">
        <v>22</v>
      </c>
      <c r="C2799" s="2">
        <v>208.16470000000001</v>
      </c>
      <c r="D2799" s="2">
        <v>2021</v>
      </c>
    </row>
    <row r="2800" spans="1:4" ht="14.4">
      <c r="A2800" s="1" t="s">
        <v>49</v>
      </c>
      <c r="B2800" s="1" t="s">
        <v>22</v>
      </c>
      <c r="C2800" s="2">
        <v>144.2182</v>
      </c>
      <c r="D2800" s="2">
        <v>2016</v>
      </c>
    </row>
    <row r="2801" spans="1:4" ht="14.4">
      <c r="A2801" s="1" t="s">
        <v>49</v>
      </c>
      <c r="B2801" s="1" t="s">
        <v>22</v>
      </c>
      <c r="C2801" s="2">
        <v>149.7105</v>
      </c>
      <c r="D2801" s="2">
        <v>2019</v>
      </c>
    </row>
    <row r="2802" spans="1:4" ht="14.4">
      <c r="A2802" s="1" t="s">
        <v>49</v>
      </c>
      <c r="B2802" s="1" t="s">
        <v>22</v>
      </c>
      <c r="C2802" s="2">
        <v>149.68809999999999</v>
      </c>
      <c r="D2802" s="2">
        <v>2015</v>
      </c>
    </row>
    <row r="2803" spans="1:4" ht="14.4">
      <c r="A2803" s="1" t="s">
        <v>49</v>
      </c>
      <c r="B2803" s="1" t="s">
        <v>23</v>
      </c>
      <c r="C2803" s="2">
        <v>339618.5</v>
      </c>
      <c r="D2803" s="2">
        <v>2020</v>
      </c>
    </row>
    <row r="2804" spans="1:4" ht="14.4">
      <c r="A2804" s="1" t="s">
        <v>49</v>
      </c>
      <c r="B2804" s="1" t="s">
        <v>23</v>
      </c>
      <c r="C2804" s="2">
        <v>341815.6</v>
      </c>
      <c r="D2804" s="2">
        <v>2021</v>
      </c>
    </row>
    <row r="2805" spans="1:4" ht="14.4">
      <c r="A2805" s="1" t="s">
        <v>49</v>
      </c>
      <c r="B2805" s="1" t="s">
        <v>23</v>
      </c>
      <c r="C2805" s="2">
        <v>337000.1</v>
      </c>
      <c r="D2805" s="2">
        <v>2015</v>
      </c>
    </row>
    <row r="2806" spans="1:4" ht="14.4">
      <c r="A2806" s="1" t="s">
        <v>49</v>
      </c>
      <c r="B2806" s="1" t="s">
        <v>23</v>
      </c>
      <c r="C2806" s="2">
        <v>337516.79999999999</v>
      </c>
      <c r="D2806" s="2">
        <v>2016</v>
      </c>
    </row>
    <row r="2807" spans="1:4" ht="14.4">
      <c r="A2807" s="1" t="s">
        <v>49</v>
      </c>
      <c r="B2807" s="1" t="s">
        <v>23</v>
      </c>
      <c r="C2807" s="2">
        <v>338945.2</v>
      </c>
      <c r="D2807" s="2">
        <v>2017</v>
      </c>
    </row>
    <row r="2808" spans="1:4" ht="14.4">
      <c r="A2808" s="1" t="s">
        <v>49</v>
      </c>
      <c r="B2808" s="1" t="s">
        <v>23</v>
      </c>
      <c r="C2808" s="2">
        <v>337648.5</v>
      </c>
      <c r="D2808" s="2">
        <v>2019</v>
      </c>
    </row>
    <row r="2809" spans="1:4" ht="14.4">
      <c r="A2809" s="1" t="s">
        <v>49</v>
      </c>
      <c r="B2809" s="1" t="s">
        <v>23</v>
      </c>
      <c r="C2809" s="2">
        <v>339918.3</v>
      </c>
      <c r="D2809" s="2">
        <v>2018</v>
      </c>
    </row>
    <row r="2810" spans="1:4" ht="14.4">
      <c r="A2810" s="1" t="s">
        <v>49</v>
      </c>
      <c r="B2810" s="1" t="s">
        <v>23</v>
      </c>
      <c r="C2810" s="2">
        <v>341730.6</v>
      </c>
      <c r="D2810" s="2">
        <v>2022</v>
      </c>
    </row>
    <row r="2811" spans="1:4" ht="14.4">
      <c r="A2811" s="1" t="s">
        <v>49</v>
      </c>
      <c r="B2811" s="1" t="s">
        <v>34</v>
      </c>
      <c r="C2811" s="2">
        <v>8093.7560000000003</v>
      </c>
      <c r="D2811" s="2">
        <v>2016</v>
      </c>
    </row>
    <row r="2812" spans="1:4" ht="14.4">
      <c r="A2812" s="1" t="s">
        <v>49</v>
      </c>
      <c r="B2812" s="1" t="s">
        <v>34</v>
      </c>
      <c r="C2812" s="2">
        <v>7419.4470000000001</v>
      </c>
      <c r="D2812" s="2">
        <v>2019</v>
      </c>
    </row>
    <row r="2813" spans="1:4" ht="14.4">
      <c r="A2813" s="1" t="s">
        <v>49</v>
      </c>
      <c r="B2813" s="1" t="s">
        <v>34</v>
      </c>
      <c r="C2813" s="2">
        <v>7674.1270000000004</v>
      </c>
      <c r="D2813" s="2">
        <v>2021</v>
      </c>
    </row>
    <row r="2814" spans="1:4" ht="14.4">
      <c r="A2814" s="1" t="s">
        <v>49</v>
      </c>
      <c r="B2814" s="1" t="s">
        <v>34</v>
      </c>
      <c r="C2814" s="2">
        <v>8639.5450000000001</v>
      </c>
      <c r="D2814" s="2">
        <v>2015</v>
      </c>
    </row>
    <row r="2815" spans="1:4" ht="14.4">
      <c r="A2815" s="1" t="s">
        <v>49</v>
      </c>
      <c r="B2815" s="1" t="s">
        <v>34</v>
      </c>
      <c r="C2815" s="2">
        <v>7821.7870000000003</v>
      </c>
      <c r="D2815" s="2">
        <v>2020</v>
      </c>
    </row>
    <row r="2816" spans="1:4" ht="14.4">
      <c r="A2816" s="1" t="s">
        <v>49</v>
      </c>
      <c r="B2816" s="1" t="s">
        <v>34</v>
      </c>
      <c r="C2816" s="2">
        <v>7234.4340000000002</v>
      </c>
      <c r="D2816" s="2">
        <v>2022</v>
      </c>
    </row>
    <row r="2817" spans="1:4" ht="14.4">
      <c r="A2817" s="1" t="s">
        <v>49</v>
      </c>
      <c r="B2817" s="1" t="s">
        <v>34</v>
      </c>
      <c r="C2817" s="2">
        <v>7140.4979999999996</v>
      </c>
      <c r="D2817" s="2">
        <v>2018</v>
      </c>
    </row>
    <row r="2818" spans="1:4" ht="14.4">
      <c r="A2818" s="1" t="s">
        <v>49</v>
      </c>
      <c r="B2818" s="1" t="s">
        <v>34</v>
      </c>
      <c r="C2818" s="2">
        <v>7698.9470000000001</v>
      </c>
      <c r="D2818" s="2">
        <v>2017</v>
      </c>
    </row>
    <row r="2819" spans="1:4" ht="14.4">
      <c r="A2819" s="1" t="s">
        <v>49</v>
      </c>
      <c r="B2819" s="1" t="s">
        <v>24</v>
      </c>
      <c r="C2819" s="2">
        <v>2072.2420000000002</v>
      </c>
      <c r="D2819" s="2">
        <v>2015</v>
      </c>
    </row>
    <row r="2820" spans="1:4" ht="14.4">
      <c r="A2820" s="1" t="s">
        <v>49</v>
      </c>
      <c r="B2820" s="1" t="s">
        <v>24</v>
      </c>
      <c r="C2820" s="2">
        <v>1675.6769999999999</v>
      </c>
      <c r="D2820" s="2">
        <v>2016</v>
      </c>
    </row>
    <row r="2821" spans="1:4" ht="14.4">
      <c r="A2821" s="1" t="s">
        <v>49</v>
      </c>
      <c r="B2821" s="1" t="s">
        <v>24</v>
      </c>
      <c r="C2821" s="2">
        <v>1569.6980000000001</v>
      </c>
      <c r="D2821" s="2">
        <v>2017</v>
      </c>
    </row>
    <row r="2822" spans="1:4" ht="14.4">
      <c r="A2822" s="1" t="s">
        <v>49</v>
      </c>
      <c r="B2822" s="1" t="s">
        <v>24</v>
      </c>
      <c r="C2822" s="2">
        <v>3686.098</v>
      </c>
      <c r="D2822" s="2">
        <v>2021</v>
      </c>
    </row>
    <row r="2823" spans="1:4" ht="14.4">
      <c r="A2823" s="1" t="s">
        <v>49</v>
      </c>
      <c r="B2823" s="1" t="s">
        <v>24</v>
      </c>
      <c r="C2823" s="2">
        <v>1765.404</v>
      </c>
      <c r="D2823" s="2">
        <v>2018</v>
      </c>
    </row>
    <row r="2824" spans="1:4" ht="14.4">
      <c r="A2824" s="1" t="s">
        <v>49</v>
      </c>
      <c r="B2824" s="1" t="s">
        <v>24</v>
      </c>
      <c r="C2824" s="2">
        <v>2924.0390000000002</v>
      </c>
      <c r="D2824" s="2">
        <v>2020</v>
      </c>
    </row>
    <row r="2825" spans="1:4" ht="14.4">
      <c r="A2825" s="1" t="s">
        <v>49</v>
      </c>
      <c r="B2825" s="1" t="s">
        <v>24</v>
      </c>
      <c r="C2825" s="2">
        <v>3210.855</v>
      </c>
      <c r="D2825" s="2">
        <v>2022</v>
      </c>
    </row>
    <row r="2826" spans="1:4" ht="14.4">
      <c r="A2826" s="1" t="s">
        <v>49</v>
      </c>
      <c r="B2826" s="1" t="s">
        <v>24</v>
      </c>
      <c r="C2826" s="2">
        <v>2459.7829999999999</v>
      </c>
      <c r="D2826" s="2">
        <v>2019</v>
      </c>
    </row>
    <row r="2827" spans="1:4" ht="14.4">
      <c r="A2827" s="1" t="s">
        <v>49</v>
      </c>
      <c r="B2827" s="1" t="s">
        <v>25</v>
      </c>
      <c r="C2827" s="2">
        <v>7613.9669999999996</v>
      </c>
      <c r="D2827" s="2">
        <v>2021</v>
      </c>
    </row>
    <row r="2828" spans="1:4" ht="14.4">
      <c r="A2828" s="1" t="s">
        <v>49</v>
      </c>
      <c r="B2828" s="1" t="s">
        <v>25</v>
      </c>
      <c r="C2828" s="2">
        <v>6137.2129999999997</v>
      </c>
      <c r="D2828" s="2">
        <v>2016</v>
      </c>
    </row>
    <row r="2829" spans="1:4" ht="14.4">
      <c r="A2829" s="1" t="s">
        <v>49</v>
      </c>
      <c r="B2829" s="1" t="s">
        <v>25</v>
      </c>
      <c r="C2829" s="2">
        <v>8401.027</v>
      </c>
      <c r="D2829" s="2">
        <v>2019</v>
      </c>
    </row>
    <row r="2830" spans="1:4" ht="14.4">
      <c r="A2830" s="1" t="s">
        <v>49</v>
      </c>
      <c r="B2830" s="1" t="s">
        <v>25</v>
      </c>
      <c r="C2830" s="2">
        <v>6846.3360000000002</v>
      </c>
      <c r="D2830" s="2">
        <v>2017</v>
      </c>
    </row>
    <row r="2831" spans="1:4" ht="14.4">
      <c r="A2831" s="1" t="s">
        <v>49</v>
      </c>
      <c r="B2831" s="1" t="s">
        <v>25</v>
      </c>
      <c r="C2831" s="2">
        <v>7965.18</v>
      </c>
      <c r="D2831" s="2">
        <v>2022</v>
      </c>
    </row>
    <row r="2832" spans="1:4" ht="14.4">
      <c r="A2832" s="1" t="s">
        <v>49</v>
      </c>
      <c r="B2832" s="1" t="s">
        <v>25</v>
      </c>
      <c r="C2832" s="2">
        <v>7798.3639999999996</v>
      </c>
      <c r="D2832" s="2">
        <v>2020</v>
      </c>
    </row>
    <row r="2833" spans="1:4" ht="14.4">
      <c r="A2833" s="1" t="s">
        <v>49</v>
      </c>
      <c r="B2833" s="1" t="s">
        <v>25</v>
      </c>
      <c r="C2833" s="2">
        <v>5837.6689999999999</v>
      </c>
      <c r="D2833" s="2">
        <v>2015</v>
      </c>
    </row>
    <row r="2834" spans="1:4" ht="14.4">
      <c r="A2834" s="1" t="s">
        <v>49</v>
      </c>
      <c r="B2834" s="1" t="s">
        <v>25</v>
      </c>
      <c r="C2834" s="2">
        <v>8170.8990000000003</v>
      </c>
      <c r="D2834" s="2">
        <v>2018</v>
      </c>
    </row>
    <row r="2835" spans="1:4" ht="14.4">
      <c r="A2835" s="1" t="s">
        <v>49</v>
      </c>
      <c r="B2835" s="1" t="s">
        <v>27</v>
      </c>
      <c r="C2835" s="2">
        <v>6.3824300000000003</v>
      </c>
      <c r="D2835" s="2">
        <v>2020</v>
      </c>
    </row>
    <row r="2836" spans="1:4" ht="14.4">
      <c r="A2836" s="1" t="s">
        <v>49</v>
      </c>
      <c r="B2836" s="1" t="s">
        <v>27</v>
      </c>
      <c r="C2836" s="2">
        <v>1.8274889999999999</v>
      </c>
      <c r="D2836" s="2">
        <v>2015</v>
      </c>
    </row>
    <row r="2837" spans="1:4" ht="14.4">
      <c r="A2837" s="1" t="s">
        <v>49</v>
      </c>
      <c r="B2837" s="1" t="s">
        <v>27</v>
      </c>
      <c r="C2837" s="2">
        <v>4.5670419999999998</v>
      </c>
      <c r="D2837" s="2">
        <v>2022</v>
      </c>
    </row>
    <row r="2838" spans="1:4" ht="14.4">
      <c r="A2838" s="1" t="s">
        <v>49</v>
      </c>
      <c r="B2838" s="1" t="s">
        <v>27</v>
      </c>
      <c r="C2838" s="2">
        <v>2.7362250000000001</v>
      </c>
      <c r="D2838" s="2">
        <v>2018</v>
      </c>
    </row>
    <row r="2839" spans="1:4" ht="14.4">
      <c r="A2839" s="1" t="s">
        <v>49</v>
      </c>
      <c r="B2839" s="1" t="s">
        <v>27</v>
      </c>
      <c r="C2839" s="2">
        <v>0.91405599999999998</v>
      </c>
      <c r="D2839" s="2">
        <v>2021</v>
      </c>
    </row>
    <row r="2840" spans="1:4" ht="14.4">
      <c r="A2840" s="1" t="s">
        <v>49</v>
      </c>
      <c r="B2840" s="1" t="s">
        <v>28</v>
      </c>
      <c r="C2840" s="2">
        <v>33.805660000000003</v>
      </c>
      <c r="D2840" s="2">
        <v>2016</v>
      </c>
    </row>
    <row r="2841" spans="1:4" ht="14.4">
      <c r="A2841" s="1" t="s">
        <v>49</v>
      </c>
      <c r="B2841" s="1" t="s">
        <v>28</v>
      </c>
      <c r="C2841" s="2">
        <v>25.57976</v>
      </c>
      <c r="D2841" s="2">
        <v>2018</v>
      </c>
    </row>
    <row r="2842" spans="1:4" ht="14.4">
      <c r="A2842" s="1" t="s">
        <v>49</v>
      </c>
      <c r="B2842" s="1" t="s">
        <v>28</v>
      </c>
      <c r="C2842" s="2">
        <v>29.23237</v>
      </c>
      <c r="D2842" s="2">
        <v>2017</v>
      </c>
    </row>
    <row r="2843" spans="1:4" ht="14.4">
      <c r="A2843" s="1" t="s">
        <v>49</v>
      </c>
      <c r="B2843" s="1" t="s">
        <v>28</v>
      </c>
      <c r="C2843" s="2">
        <v>38.360900000000001</v>
      </c>
      <c r="D2843" s="2">
        <v>2015</v>
      </c>
    </row>
    <row r="2844" spans="1:4" ht="14.4">
      <c r="A2844" s="1" t="s">
        <v>49</v>
      </c>
      <c r="B2844" s="1" t="s">
        <v>28</v>
      </c>
      <c r="C2844" s="2">
        <v>19.184719999999999</v>
      </c>
      <c r="D2844" s="2">
        <v>2019</v>
      </c>
    </row>
    <row r="2845" spans="1:4" ht="14.4">
      <c r="A2845" s="1" t="s">
        <v>49</v>
      </c>
      <c r="B2845" s="1" t="s">
        <v>28</v>
      </c>
      <c r="C2845" s="2">
        <v>12.79082</v>
      </c>
      <c r="D2845" s="2">
        <v>2020</v>
      </c>
    </row>
    <row r="2846" spans="1:4" ht="14.4">
      <c r="A2846" s="1" t="s">
        <v>49</v>
      </c>
      <c r="B2846" s="1" t="s">
        <v>28</v>
      </c>
      <c r="C2846" s="2">
        <v>7.3074659999999998</v>
      </c>
      <c r="D2846" s="2">
        <v>2021</v>
      </c>
    </row>
    <row r="2847" spans="1:4" ht="14.4">
      <c r="A2847" s="1" t="s">
        <v>49</v>
      </c>
      <c r="B2847" s="1" t="s">
        <v>28</v>
      </c>
      <c r="C2847" s="2">
        <v>11.872439999999999</v>
      </c>
      <c r="D2847" s="2">
        <v>2022</v>
      </c>
    </row>
    <row r="2848" spans="1:4" ht="14.4">
      <c r="A2848" s="1" t="s">
        <v>49</v>
      </c>
      <c r="B2848" s="1" t="s">
        <v>29</v>
      </c>
      <c r="C2848" s="2">
        <v>706.14290000000005</v>
      </c>
      <c r="D2848" s="2">
        <v>2015</v>
      </c>
    </row>
    <row r="2849" spans="1:4" ht="14.4">
      <c r="A2849" s="1" t="s">
        <v>49</v>
      </c>
      <c r="B2849" s="1" t="s">
        <v>29</v>
      </c>
      <c r="C2849" s="2">
        <v>1334.0139999999999</v>
      </c>
      <c r="D2849" s="2">
        <v>2022</v>
      </c>
    </row>
    <row r="2850" spans="1:4" ht="14.4">
      <c r="A2850" s="1" t="s">
        <v>49</v>
      </c>
      <c r="B2850" s="1" t="s">
        <v>29</v>
      </c>
      <c r="C2850" s="2">
        <v>389.58670000000001</v>
      </c>
      <c r="D2850" s="2">
        <v>2017</v>
      </c>
    </row>
    <row r="2851" spans="1:4" ht="14.4">
      <c r="A2851" s="1" t="s">
        <v>49</v>
      </c>
      <c r="B2851" s="1" t="s">
        <v>29</v>
      </c>
      <c r="C2851" s="2">
        <v>319.39359999999999</v>
      </c>
      <c r="D2851" s="2">
        <v>2020</v>
      </c>
    </row>
    <row r="2852" spans="1:4" ht="14.4">
      <c r="A2852" s="1" t="s">
        <v>49</v>
      </c>
      <c r="B2852" s="1" t="s">
        <v>29</v>
      </c>
      <c r="C2852" s="2">
        <v>691.59220000000005</v>
      </c>
      <c r="D2852" s="2">
        <v>2016</v>
      </c>
    </row>
    <row r="2853" spans="1:4" ht="14.4">
      <c r="A2853" s="1" t="s">
        <v>49</v>
      </c>
      <c r="B2853" s="1" t="s">
        <v>29</v>
      </c>
      <c r="C2853" s="2">
        <v>53.841329999999999</v>
      </c>
      <c r="D2853" s="2">
        <v>2018</v>
      </c>
    </row>
    <row r="2854" spans="1:4" ht="14.4">
      <c r="A2854" s="1" t="s">
        <v>49</v>
      </c>
      <c r="B2854" s="1" t="s">
        <v>29</v>
      </c>
      <c r="C2854" s="2">
        <v>1309.3530000000001</v>
      </c>
      <c r="D2854" s="2">
        <v>2021</v>
      </c>
    </row>
    <row r="2855" spans="1:4" ht="14.4">
      <c r="A2855" s="1" t="s">
        <v>49</v>
      </c>
      <c r="B2855" s="1" t="s">
        <v>29</v>
      </c>
      <c r="C2855" s="2">
        <v>83.94914</v>
      </c>
      <c r="D2855" s="2">
        <v>2019</v>
      </c>
    </row>
    <row r="2856" spans="1:4" ht="14.4">
      <c r="A2856" s="1" t="s">
        <v>50</v>
      </c>
      <c r="B2856" s="1" t="s">
        <v>5</v>
      </c>
      <c r="C2856" s="2">
        <v>87.551270000000002</v>
      </c>
      <c r="D2856" s="2">
        <v>2020</v>
      </c>
    </row>
    <row r="2857" spans="1:4" ht="14.4">
      <c r="A2857" s="1" t="s">
        <v>50</v>
      </c>
      <c r="B2857" s="1" t="s">
        <v>5</v>
      </c>
      <c r="C2857" s="2">
        <v>87.545950000000005</v>
      </c>
      <c r="D2857" s="2">
        <v>2016</v>
      </c>
    </row>
    <row r="2858" spans="1:4" ht="14.4">
      <c r="A2858" s="1" t="s">
        <v>50</v>
      </c>
      <c r="B2858" s="1" t="s">
        <v>5</v>
      </c>
      <c r="C2858" s="2">
        <v>69.865859999999998</v>
      </c>
      <c r="D2858" s="2">
        <v>2021</v>
      </c>
    </row>
    <row r="2859" spans="1:4" ht="14.4">
      <c r="A2859" s="1" t="s">
        <v>50</v>
      </c>
      <c r="B2859" s="1" t="s">
        <v>5</v>
      </c>
      <c r="C2859" s="2">
        <v>96.809340000000006</v>
      </c>
      <c r="D2859" s="2">
        <v>2018</v>
      </c>
    </row>
    <row r="2860" spans="1:4" ht="14.4">
      <c r="A2860" s="1" t="s">
        <v>50</v>
      </c>
      <c r="B2860" s="1" t="s">
        <v>5</v>
      </c>
      <c r="C2860" s="2">
        <v>74.519419999999997</v>
      </c>
      <c r="D2860" s="2">
        <v>2015</v>
      </c>
    </row>
    <row r="2861" spans="1:4" ht="14.4">
      <c r="A2861" s="1" t="s">
        <v>50</v>
      </c>
      <c r="B2861" s="1" t="s">
        <v>5</v>
      </c>
      <c r="C2861" s="2">
        <v>93.113929999999996</v>
      </c>
      <c r="D2861" s="2">
        <v>2017</v>
      </c>
    </row>
    <row r="2862" spans="1:4" ht="14.4">
      <c r="A2862" s="1" t="s">
        <v>50</v>
      </c>
      <c r="B2862" s="1" t="s">
        <v>5</v>
      </c>
      <c r="C2862" s="2">
        <v>88.46463</v>
      </c>
      <c r="D2862" s="2">
        <v>2019</v>
      </c>
    </row>
    <row r="2863" spans="1:4" ht="14.4">
      <c r="A2863" s="1" t="s">
        <v>50</v>
      </c>
      <c r="B2863" s="1" t="s">
        <v>5</v>
      </c>
      <c r="C2863" s="2">
        <v>73.592439999999996</v>
      </c>
      <c r="D2863" s="2">
        <v>2022</v>
      </c>
    </row>
    <row r="2864" spans="1:4" ht="14.4">
      <c r="A2864" s="1" t="s">
        <v>50</v>
      </c>
      <c r="B2864" s="1" t="s">
        <v>6</v>
      </c>
      <c r="C2864" s="2">
        <v>11680.28</v>
      </c>
      <c r="D2864" s="2">
        <v>2018</v>
      </c>
    </row>
    <row r="2865" spans="1:4" ht="14.4">
      <c r="A2865" s="1" t="s">
        <v>50</v>
      </c>
      <c r="B2865" s="1" t="s">
        <v>6</v>
      </c>
      <c r="C2865" s="2">
        <v>11486.77</v>
      </c>
      <c r="D2865" s="2">
        <v>2019</v>
      </c>
    </row>
    <row r="2866" spans="1:4" ht="14.4">
      <c r="A2866" s="1" t="s">
        <v>50</v>
      </c>
      <c r="B2866" s="1" t="s">
        <v>6</v>
      </c>
      <c r="C2866" s="2">
        <v>13576.38</v>
      </c>
      <c r="D2866" s="2">
        <v>2022</v>
      </c>
    </row>
    <row r="2867" spans="1:4" ht="14.4">
      <c r="A2867" s="1" t="s">
        <v>50</v>
      </c>
      <c r="B2867" s="1" t="s">
        <v>6</v>
      </c>
      <c r="C2867" s="2">
        <v>12066.96</v>
      </c>
      <c r="D2867" s="2">
        <v>2020</v>
      </c>
    </row>
    <row r="2868" spans="1:4" ht="14.4">
      <c r="A2868" s="1" t="s">
        <v>50</v>
      </c>
      <c r="B2868" s="1" t="s">
        <v>6</v>
      </c>
      <c r="C2868" s="2">
        <v>13331.28</v>
      </c>
      <c r="D2868" s="2">
        <v>2017</v>
      </c>
    </row>
    <row r="2869" spans="1:4" ht="14.4">
      <c r="A2869" s="1" t="s">
        <v>50</v>
      </c>
      <c r="B2869" s="1" t="s">
        <v>6</v>
      </c>
      <c r="C2869" s="2">
        <v>14714.24</v>
      </c>
      <c r="D2869" s="2">
        <v>2015</v>
      </c>
    </row>
    <row r="2870" spans="1:4" ht="14.4">
      <c r="A2870" s="1" t="s">
        <v>50</v>
      </c>
      <c r="B2870" s="1" t="s">
        <v>6</v>
      </c>
      <c r="C2870" s="2">
        <v>15312.3</v>
      </c>
      <c r="D2870" s="2">
        <v>2016</v>
      </c>
    </row>
    <row r="2871" spans="1:4" ht="14.4">
      <c r="A2871" s="1" t="s">
        <v>50</v>
      </c>
      <c r="B2871" s="1" t="s">
        <v>6</v>
      </c>
      <c r="C2871" s="2">
        <v>13501.11</v>
      </c>
      <c r="D2871" s="2">
        <v>2021</v>
      </c>
    </row>
    <row r="2872" spans="1:4" ht="14.4">
      <c r="A2872" s="1" t="s">
        <v>50</v>
      </c>
      <c r="B2872" s="1" t="s">
        <v>9</v>
      </c>
      <c r="C2872" s="2">
        <v>26.989529999999998</v>
      </c>
      <c r="D2872" s="2">
        <v>2015</v>
      </c>
    </row>
    <row r="2873" spans="1:4" ht="14.4">
      <c r="A2873" s="1" t="s">
        <v>50</v>
      </c>
      <c r="B2873" s="1" t="s">
        <v>9</v>
      </c>
      <c r="C2873" s="2">
        <v>13.958550000000001</v>
      </c>
      <c r="D2873" s="2">
        <v>2021</v>
      </c>
    </row>
    <row r="2874" spans="1:4" ht="14.4">
      <c r="A2874" s="1" t="s">
        <v>50</v>
      </c>
      <c r="B2874" s="1" t="s">
        <v>9</v>
      </c>
      <c r="C2874" s="2">
        <v>23.265830000000001</v>
      </c>
      <c r="D2874" s="2">
        <v>2018</v>
      </c>
    </row>
    <row r="2875" spans="1:4" ht="14.4">
      <c r="A2875" s="1" t="s">
        <v>50</v>
      </c>
      <c r="B2875" s="1" t="s">
        <v>9</v>
      </c>
      <c r="C2875" s="2">
        <v>27.91563</v>
      </c>
      <c r="D2875" s="2">
        <v>2016</v>
      </c>
    </row>
    <row r="2876" spans="1:4" ht="14.4">
      <c r="A2876" s="1" t="s">
        <v>50</v>
      </c>
      <c r="B2876" s="1" t="s">
        <v>9</v>
      </c>
      <c r="C2876" s="2">
        <v>11.1668</v>
      </c>
      <c r="D2876" s="2">
        <v>2020</v>
      </c>
    </row>
    <row r="2877" spans="1:4" ht="14.4">
      <c r="A2877" s="1" t="s">
        <v>50</v>
      </c>
      <c r="B2877" s="1" t="s">
        <v>9</v>
      </c>
      <c r="C2877" s="2">
        <v>13.96069</v>
      </c>
      <c r="D2877" s="2">
        <v>2022</v>
      </c>
    </row>
    <row r="2878" spans="1:4" ht="14.4">
      <c r="A2878" s="1" t="s">
        <v>50</v>
      </c>
      <c r="B2878" s="1" t="s">
        <v>9</v>
      </c>
      <c r="C2878" s="2">
        <v>13.02915</v>
      </c>
      <c r="D2878" s="2">
        <v>2019</v>
      </c>
    </row>
    <row r="2879" spans="1:4" ht="14.4">
      <c r="A2879" s="1" t="s">
        <v>50</v>
      </c>
      <c r="B2879" s="1" t="s">
        <v>9</v>
      </c>
      <c r="C2879" s="2">
        <v>14.89045</v>
      </c>
      <c r="D2879" s="2">
        <v>2017</v>
      </c>
    </row>
    <row r="2880" spans="1:4" ht="14.4">
      <c r="A2880" s="1" t="s">
        <v>50</v>
      </c>
      <c r="B2880" s="1" t="s">
        <v>10</v>
      </c>
      <c r="C2880" s="2">
        <v>908.05190000000005</v>
      </c>
      <c r="D2880" s="2">
        <v>2016</v>
      </c>
    </row>
    <row r="2881" spans="1:4" ht="14.4">
      <c r="A2881" s="1" t="s">
        <v>50</v>
      </c>
      <c r="B2881" s="1" t="s">
        <v>10</v>
      </c>
      <c r="C2881" s="2">
        <v>871.77179999999998</v>
      </c>
      <c r="D2881" s="2">
        <v>2015</v>
      </c>
    </row>
    <row r="2882" spans="1:4" ht="14.4">
      <c r="A2882" s="1" t="s">
        <v>50</v>
      </c>
      <c r="B2882" s="1" t="s">
        <v>10</v>
      </c>
      <c r="C2882" s="2">
        <v>744.13419999999996</v>
      </c>
      <c r="D2882" s="2">
        <v>2019</v>
      </c>
    </row>
    <row r="2883" spans="1:4" ht="14.4">
      <c r="A2883" s="1" t="s">
        <v>50</v>
      </c>
      <c r="B2883" s="1" t="s">
        <v>10</v>
      </c>
      <c r="C2883" s="2">
        <v>780.50909999999999</v>
      </c>
      <c r="D2883" s="2">
        <v>2021</v>
      </c>
    </row>
    <row r="2884" spans="1:4" ht="14.4">
      <c r="A2884" s="1" t="s">
        <v>50</v>
      </c>
      <c r="B2884" s="1" t="s">
        <v>10</v>
      </c>
      <c r="C2884" s="2">
        <v>886.57420000000002</v>
      </c>
      <c r="D2884" s="2">
        <v>2017</v>
      </c>
    </row>
    <row r="2885" spans="1:4" ht="14.4">
      <c r="A2885" s="1" t="s">
        <v>50</v>
      </c>
      <c r="B2885" s="1" t="s">
        <v>10</v>
      </c>
      <c r="C2885" s="2">
        <v>871.6721</v>
      </c>
      <c r="D2885" s="2">
        <v>2018</v>
      </c>
    </row>
    <row r="2886" spans="1:4" ht="14.4">
      <c r="A2886" s="1" t="s">
        <v>50</v>
      </c>
      <c r="B2886" s="1" t="s">
        <v>10</v>
      </c>
      <c r="C2886" s="2">
        <v>742.30709999999999</v>
      </c>
      <c r="D2886" s="2">
        <v>2020</v>
      </c>
    </row>
    <row r="2887" spans="1:4" ht="14.4">
      <c r="A2887" s="1" t="s">
        <v>50</v>
      </c>
      <c r="B2887" s="1" t="s">
        <v>10</v>
      </c>
      <c r="C2887" s="2">
        <v>784.24689999999998</v>
      </c>
      <c r="D2887" s="2">
        <v>2022</v>
      </c>
    </row>
    <row r="2888" spans="1:4" ht="14.4">
      <c r="A2888" s="1" t="s">
        <v>50</v>
      </c>
      <c r="B2888" s="1" t="s">
        <v>40</v>
      </c>
      <c r="C2888" s="2">
        <v>31.677250000000001</v>
      </c>
      <c r="D2888" s="2">
        <v>2018</v>
      </c>
    </row>
    <row r="2889" spans="1:4" ht="14.4">
      <c r="A2889" s="1" t="s">
        <v>50</v>
      </c>
      <c r="B2889" s="1" t="s">
        <v>40</v>
      </c>
      <c r="C2889" s="2">
        <v>29.811219999999999</v>
      </c>
      <c r="D2889" s="2">
        <v>2020</v>
      </c>
    </row>
    <row r="2890" spans="1:4" ht="14.4">
      <c r="A2890" s="1" t="s">
        <v>50</v>
      </c>
      <c r="B2890" s="1" t="s">
        <v>40</v>
      </c>
      <c r="C2890" s="2">
        <v>34.468069999999997</v>
      </c>
      <c r="D2890" s="2">
        <v>2021</v>
      </c>
    </row>
    <row r="2891" spans="1:4" ht="14.4">
      <c r="A2891" s="1" t="s">
        <v>50</v>
      </c>
      <c r="B2891" s="1" t="s">
        <v>40</v>
      </c>
      <c r="C2891" s="2">
        <v>33.537999999999997</v>
      </c>
      <c r="D2891" s="2">
        <v>2017</v>
      </c>
    </row>
    <row r="2892" spans="1:4" ht="14.4">
      <c r="A2892" s="1" t="s">
        <v>50</v>
      </c>
      <c r="B2892" s="1" t="s">
        <v>40</v>
      </c>
      <c r="C2892" s="2">
        <v>36.33146</v>
      </c>
      <c r="D2892" s="2">
        <v>2022</v>
      </c>
    </row>
    <row r="2893" spans="1:4" ht="14.4">
      <c r="A2893" s="1" t="s">
        <v>50</v>
      </c>
      <c r="B2893" s="1" t="s">
        <v>40</v>
      </c>
      <c r="C2893" s="2">
        <v>31.677250000000001</v>
      </c>
      <c r="D2893" s="2">
        <v>2019</v>
      </c>
    </row>
    <row r="2894" spans="1:4" ht="14.4">
      <c r="A2894" s="1" t="s">
        <v>50</v>
      </c>
      <c r="B2894" s="1" t="s">
        <v>40</v>
      </c>
      <c r="C2894" s="2">
        <v>37.252830000000003</v>
      </c>
      <c r="D2894" s="2">
        <v>2015</v>
      </c>
    </row>
    <row r="2895" spans="1:4" ht="14.4">
      <c r="A2895" s="1" t="s">
        <v>50</v>
      </c>
      <c r="B2895" s="1" t="s">
        <v>40</v>
      </c>
      <c r="C2895" s="2">
        <v>37.256799999999998</v>
      </c>
      <c r="D2895" s="2">
        <v>2016</v>
      </c>
    </row>
    <row r="2896" spans="1:4" ht="14.4">
      <c r="A2896" s="1" t="s">
        <v>50</v>
      </c>
      <c r="B2896" s="1" t="s">
        <v>11</v>
      </c>
      <c r="C2896" s="2">
        <v>2268.4520000000002</v>
      </c>
      <c r="D2896" s="2">
        <v>2017</v>
      </c>
    </row>
    <row r="2897" spans="1:4" ht="14.4">
      <c r="A2897" s="1" t="s">
        <v>50</v>
      </c>
      <c r="B2897" s="1" t="s">
        <v>11</v>
      </c>
      <c r="C2897" s="2">
        <v>3152.6660000000002</v>
      </c>
      <c r="D2897" s="2">
        <v>2020</v>
      </c>
    </row>
    <row r="2898" spans="1:4" ht="14.4">
      <c r="A2898" s="1" t="s">
        <v>50</v>
      </c>
      <c r="B2898" s="1" t="s">
        <v>11</v>
      </c>
      <c r="C2898" s="2">
        <v>2203.0100000000002</v>
      </c>
      <c r="D2898" s="2">
        <v>2015</v>
      </c>
    </row>
    <row r="2899" spans="1:4" ht="14.4">
      <c r="A2899" s="1" t="s">
        <v>50</v>
      </c>
      <c r="B2899" s="1" t="s">
        <v>11</v>
      </c>
      <c r="C2899" s="2">
        <v>2107.415</v>
      </c>
      <c r="D2899" s="2">
        <v>2021</v>
      </c>
    </row>
    <row r="2900" spans="1:4" ht="14.4">
      <c r="A2900" s="1" t="s">
        <v>50</v>
      </c>
      <c r="B2900" s="1" t="s">
        <v>11</v>
      </c>
      <c r="C2900" s="2">
        <v>3151.9270000000001</v>
      </c>
      <c r="D2900" s="2">
        <v>2019</v>
      </c>
    </row>
    <row r="2901" spans="1:4" ht="14.4">
      <c r="A2901" s="1" t="s">
        <v>50</v>
      </c>
      <c r="B2901" s="1" t="s">
        <v>11</v>
      </c>
      <c r="C2901" s="2">
        <v>2850.5740000000001</v>
      </c>
      <c r="D2901" s="2">
        <v>2018</v>
      </c>
    </row>
    <row r="2902" spans="1:4" ht="14.4">
      <c r="A2902" s="1" t="s">
        <v>50</v>
      </c>
      <c r="B2902" s="1" t="s">
        <v>11</v>
      </c>
      <c r="C2902" s="2">
        <v>2068.2139999999999</v>
      </c>
      <c r="D2902" s="2">
        <v>2016</v>
      </c>
    </row>
    <row r="2903" spans="1:4" ht="14.4">
      <c r="A2903" s="1" t="s">
        <v>50</v>
      </c>
      <c r="B2903" s="1" t="s">
        <v>11</v>
      </c>
      <c r="C2903" s="2">
        <v>2760.9160000000002</v>
      </c>
      <c r="D2903" s="2">
        <v>2022</v>
      </c>
    </row>
    <row r="2904" spans="1:4" ht="14.4">
      <c r="A2904" s="1" t="s">
        <v>50</v>
      </c>
      <c r="B2904" s="1" t="s">
        <v>12</v>
      </c>
      <c r="C2904" s="2">
        <v>1683.396</v>
      </c>
      <c r="D2904" s="2">
        <v>2020</v>
      </c>
    </row>
    <row r="2905" spans="1:4" ht="14.4">
      <c r="A2905" s="1" t="s">
        <v>50</v>
      </c>
      <c r="B2905" s="1" t="s">
        <v>12</v>
      </c>
      <c r="C2905" s="2">
        <v>1458.87</v>
      </c>
      <c r="D2905" s="2">
        <v>2019</v>
      </c>
    </row>
    <row r="2906" spans="1:4" ht="14.4">
      <c r="A2906" s="1" t="s">
        <v>50</v>
      </c>
      <c r="B2906" s="1" t="s">
        <v>12</v>
      </c>
      <c r="C2906" s="2">
        <v>1375.9469999999999</v>
      </c>
      <c r="D2906" s="2">
        <v>2018</v>
      </c>
    </row>
    <row r="2907" spans="1:4" ht="14.4">
      <c r="A2907" s="1" t="s">
        <v>50</v>
      </c>
      <c r="B2907" s="1" t="s">
        <v>12</v>
      </c>
      <c r="C2907" s="2">
        <v>1219.557</v>
      </c>
      <c r="D2907" s="2">
        <v>2017</v>
      </c>
    </row>
    <row r="2908" spans="1:4" ht="14.4">
      <c r="A2908" s="1" t="s">
        <v>50</v>
      </c>
      <c r="B2908" s="1" t="s">
        <v>12</v>
      </c>
      <c r="C2908" s="2">
        <v>1696.4780000000001</v>
      </c>
      <c r="D2908" s="2">
        <v>2021</v>
      </c>
    </row>
    <row r="2909" spans="1:4" ht="14.4">
      <c r="A2909" s="1" t="s">
        <v>50</v>
      </c>
      <c r="B2909" s="1" t="s">
        <v>12</v>
      </c>
      <c r="C2909" s="2">
        <v>1174.856</v>
      </c>
      <c r="D2909" s="2">
        <v>2016</v>
      </c>
    </row>
    <row r="2910" spans="1:4" ht="14.4">
      <c r="A2910" s="1" t="s">
        <v>50</v>
      </c>
      <c r="B2910" s="1" t="s">
        <v>12</v>
      </c>
      <c r="C2910" s="2">
        <v>1213.0150000000001</v>
      </c>
      <c r="D2910" s="2">
        <v>2015</v>
      </c>
    </row>
    <row r="2911" spans="1:4" ht="14.4">
      <c r="A2911" s="1" t="s">
        <v>50</v>
      </c>
      <c r="B2911" s="1" t="s">
        <v>12</v>
      </c>
      <c r="C2911" s="2">
        <v>1618.212</v>
      </c>
      <c r="D2911" s="2">
        <v>2022</v>
      </c>
    </row>
    <row r="2912" spans="1:4" ht="14.4">
      <c r="A2912" s="1" t="s">
        <v>50</v>
      </c>
      <c r="B2912" s="1" t="s">
        <v>13</v>
      </c>
      <c r="C2912" s="2">
        <v>5114.7690000000002</v>
      </c>
      <c r="D2912" s="2">
        <v>2018</v>
      </c>
    </row>
    <row r="2913" spans="1:4" ht="14.4">
      <c r="A2913" s="1" t="s">
        <v>50</v>
      </c>
      <c r="B2913" s="1" t="s">
        <v>13</v>
      </c>
      <c r="C2913" s="2">
        <v>4436.2129999999997</v>
      </c>
      <c r="D2913" s="2">
        <v>2021</v>
      </c>
    </row>
    <row r="2914" spans="1:4" ht="14.4">
      <c r="A2914" s="1" t="s">
        <v>50</v>
      </c>
      <c r="B2914" s="1" t="s">
        <v>13</v>
      </c>
      <c r="C2914" s="2">
        <v>5005.9520000000002</v>
      </c>
      <c r="D2914" s="2">
        <v>2016</v>
      </c>
    </row>
    <row r="2915" spans="1:4" ht="14.4">
      <c r="A2915" s="1" t="s">
        <v>50</v>
      </c>
      <c r="B2915" s="1" t="s">
        <v>13</v>
      </c>
      <c r="C2915" s="2">
        <v>4324.482</v>
      </c>
      <c r="D2915" s="2">
        <v>2022</v>
      </c>
    </row>
    <row r="2916" spans="1:4" ht="14.4">
      <c r="A2916" s="1" t="s">
        <v>50</v>
      </c>
      <c r="B2916" s="1" t="s">
        <v>13</v>
      </c>
      <c r="C2916" s="2">
        <v>4765.7939999999999</v>
      </c>
      <c r="D2916" s="2">
        <v>2015</v>
      </c>
    </row>
    <row r="2917" spans="1:4" ht="14.4">
      <c r="A2917" s="1" t="s">
        <v>50</v>
      </c>
      <c r="B2917" s="1" t="s">
        <v>13</v>
      </c>
      <c r="C2917" s="2">
        <v>4905.3329999999996</v>
      </c>
      <c r="D2917" s="2">
        <v>2017</v>
      </c>
    </row>
    <row r="2918" spans="1:4" ht="14.4">
      <c r="A2918" s="1" t="s">
        <v>50</v>
      </c>
      <c r="B2918" s="1" t="s">
        <v>13</v>
      </c>
      <c r="C2918" s="2">
        <v>5078.4690000000001</v>
      </c>
      <c r="D2918" s="2">
        <v>2019</v>
      </c>
    </row>
    <row r="2919" spans="1:4" ht="14.4">
      <c r="A2919" s="1" t="s">
        <v>50</v>
      </c>
      <c r="B2919" s="1" t="s">
        <v>13</v>
      </c>
      <c r="C2919" s="2">
        <v>4688.4660000000003</v>
      </c>
      <c r="D2919" s="2">
        <v>2020</v>
      </c>
    </row>
    <row r="2920" spans="1:4" ht="14.4">
      <c r="A2920" s="1" t="s">
        <v>50</v>
      </c>
      <c r="B2920" s="1" t="s">
        <v>14</v>
      </c>
      <c r="C2920" s="2">
        <v>5297.1270000000004</v>
      </c>
      <c r="D2920" s="2">
        <v>2017</v>
      </c>
    </row>
    <row r="2921" spans="1:4" ht="14.4">
      <c r="A2921" s="1" t="s">
        <v>50</v>
      </c>
      <c r="B2921" s="1" t="s">
        <v>14</v>
      </c>
      <c r="C2921" s="2">
        <v>5389.277</v>
      </c>
      <c r="D2921" s="2">
        <v>2015</v>
      </c>
    </row>
    <row r="2922" spans="1:4" ht="14.4">
      <c r="A2922" s="1" t="s">
        <v>50</v>
      </c>
      <c r="B2922" s="1" t="s">
        <v>14</v>
      </c>
      <c r="C2922" s="2">
        <v>5094.18</v>
      </c>
      <c r="D2922" s="2">
        <v>2016</v>
      </c>
    </row>
    <row r="2923" spans="1:4" ht="14.4">
      <c r="A2923" s="1" t="s">
        <v>50</v>
      </c>
      <c r="B2923" s="1" t="s">
        <v>14</v>
      </c>
      <c r="C2923" s="2">
        <v>6124.1559999999999</v>
      </c>
      <c r="D2923" s="2">
        <v>2021</v>
      </c>
    </row>
    <row r="2924" spans="1:4" ht="14.4">
      <c r="A2924" s="1" t="s">
        <v>50</v>
      </c>
      <c r="B2924" s="1" t="s">
        <v>14</v>
      </c>
      <c r="C2924" s="2">
        <v>5958.3559999999998</v>
      </c>
      <c r="D2924" s="2">
        <v>2018</v>
      </c>
    </row>
    <row r="2925" spans="1:4" ht="14.4">
      <c r="A2925" s="1" t="s">
        <v>50</v>
      </c>
      <c r="B2925" s="1" t="s">
        <v>14</v>
      </c>
      <c r="C2925" s="2">
        <v>6309.4009999999998</v>
      </c>
      <c r="D2925" s="2">
        <v>2019</v>
      </c>
    </row>
    <row r="2926" spans="1:4" ht="14.4">
      <c r="A2926" s="1" t="s">
        <v>50</v>
      </c>
      <c r="B2926" s="1" t="s">
        <v>14</v>
      </c>
      <c r="C2926" s="2">
        <v>6307.4340000000002</v>
      </c>
      <c r="D2926" s="2">
        <v>2020</v>
      </c>
    </row>
    <row r="2927" spans="1:4" ht="14.4">
      <c r="A2927" s="1" t="s">
        <v>50</v>
      </c>
      <c r="B2927" s="1" t="s">
        <v>14</v>
      </c>
      <c r="C2927" s="2">
        <v>6294.5159999999996</v>
      </c>
      <c r="D2927" s="2">
        <v>2022</v>
      </c>
    </row>
    <row r="2928" spans="1:4" ht="14.4">
      <c r="A2928" s="1" t="s">
        <v>50</v>
      </c>
      <c r="B2928" s="1" t="s">
        <v>15</v>
      </c>
      <c r="C2928" s="2">
        <v>22997.5</v>
      </c>
      <c r="D2928" s="2">
        <v>2015</v>
      </c>
    </row>
    <row r="2929" spans="1:4" ht="14.4">
      <c r="A2929" s="1" t="s">
        <v>50</v>
      </c>
      <c r="B2929" s="1" t="s">
        <v>15</v>
      </c>
      <c r="C2929" s="2">
        <v>23716.58</v>
      </c>
      <c r="D2929" s="2">
        <v>2019</v>
      </c>
    </row>
    <row r="2930" spans="1:4" ht="14.4">
      <c r="A2930" s="1" t="s">
        <v>50</v>
      </c>
      <c r="B2930" s="1" t="s">
        <v>15</v>
      </c>
      <c r="C2930" s="2">
        <v>23009.599999999999</v>
      </c>
      <c r="D2930" s="2">
        <v>2016</v>
      </c>
    </row>
    <row r="2931" spans="1:4" ht="14.4">
      <c r="A2931" s="1" t="s">
        <v>50</v>
      </c>
      <c r="B2931" s="1" t="s">
        <v>15</v>
      </c>
      <c r="C2931" s="2">
        <v>22681.9</v>
      </c>
      <c r="D2931" s="2">
        <v>2017</v>
      </c>
    </row>
    <row r="2932" spans="1:4" ht="14.4">
      <c r="A2932" s="1" t="s">
        <v>50</v>
      </c>
      <c r="B2932" s="1" t="s">
        <v>15</v>
      </c>
      <c r="C2932" s="2">
        <v>25160.89</v>
      </c>
      <c r="D2932" s="2">
        <v>2022</v>
      </c>
    </row>
    <row r="2933" spans="1:4" ht="14.4">
      <c r="A2933" s="1" t="s">
        <v>50</v>
      </c>
      <c r="B2933" s="1" t="s">
        <v>15</v>
      </c>
      <c r="C2933" s="2">
        <v>24860.22</v>
      </c>
      <c r="D2933" s="2">
        <v>2021</v>
      </c>
    </row>
    <row r="2934" spans="1:4" ht="14.4">
      <c r="A2934" s="1" t="s">
        <v>50</v>
      </c>
      <c r="B2934" s="1" t="s">
        <v>15</v>
      </c>
      <c r="C2934" s="2">
        <v>22929.43</v>
      </c>
      <c r="D2934" s="2">
        <v>2018</v>
      </c>
    </row>
    <row r="2935" spans="1:4" ht="14.4">
      <c r="A2935" s="1" t="s">
        <v>50</v>
      </c>
      <c r="B2935" s="1" t="s">
        <v>15</v>
      </c>
      <c r="C2935" s="2">
        <v>24532.04</v>
      </c>
      <c r="D2935" s="2">
        <v>2020</v>
      </c>
    </row>
    <row r="2936" spans="1:4" ht="14.4">
      <c r="A2936" s="1" t="s">
        <v>50</v>
      </c>
      <c r="B2936" s="1" t="s">
        <v>16</v>
      </c>
      <c r="C2936" s="2">
        <v>110.82899999999999</v>
      </c>
      <c r="D2936" s="2">
        <v>2017</v>
      </c>
    </row>
    <row r="2937" spans="1:4" ht="14.4">
      <c r="A2937" s="1" t="s">
        <v>50</v>
      </c>
      <c r="B2937" s="1" t="s">
        <v>16</v>
      </c>
      <c r="C2937" s="2">
        <v>121.07470000000001</v>
      </c>
      <c r="D2937" s="2">
        <v>2016</v>
      </c>
    </row>
    <row r="2938" spans="1:4" ht="14.4">
      <c r="A2938" s="1" t="s">
        <v>50</v>
      </c>
      <c r="B2938" s="1" t="s">
        <v>16</v>
      </c>
      <c r="C2938" s="2">
        <v>125.7324</v>
      </c>
      <c r="D2938" s="2">
        <v>2021</v>
      </c>
    </row>
    <row r="2939" spans="1:4" ht="14.4">
      <c r="A2939" s="1" t="s">
        <v>50</v>
      </c>
      <c r="B2939" s="1" t="s">
        <v>16</v>
      </c>
      <c r="C2939" s="2">
        <v>174.16909999999999</v>
      </c>
      <c r="D2939" s="2">
        <v>2022</v>
      </c>
    </row>
    <row r="2940" spans="1:4" ht="14.4">
      <c r="A2940" s="1" t="s">
        <v>50</v>
      </c>
      <c r="B2940" s="1" t="s">
        <v>16</v>
      </c>
      <c r="C2940" s="2">
        <v>121.074</v>
      </c>
      <c r="D2940" s="2">
        <v>2019</v>
      </c>
    </row>
    <row r="2941" spans="1:4" ht="14.4">
      <c r="A2941" s="1" t="s">
        <v>50</v>
      </c>
      <c r="B2941" s="1" t="s">
        <v>16</v>
      </c>
      <c r="C2941" s="2">
        <v>123.86799999999999</v>
      </c>
      <c r="D2941" s="2">
        <v>2020</v>
      </c>
    </row>
    <row r="2942" spans="1:4" ht="14.4">
      <c r="A2942" s="1" t="s">
        <v>50</v>
      </c>
      <c r="B2942" s="1" t="s">
        <v>16</v>
      </c>
      <c r="C2942" s="2">
        <v>213.28829999999999</v>
      </c>
      <c r="D2942" s="2">
        <v>2015</v>
      </c>
    </row>
    <row r="2943" spans="1:4" ht="14.4">
      <c r="A2943" s="1" t="s">
        <v>50</v>
      </c>
      <c r="B2943" s="1" t="s">
        <v>16</v>
      </c>
      <c r="C2943" s="2">
        <v>121.07389999999999</v>
      </c>
      <c r="D2943" s="2">
        <v>2018</v>
      </c>
    </row>
    <row r="2944" spans="1:4" ht="14.4">
      <c r="A2944" s="1" t="s">
        <v>50</v>
      </c>
      <c r="B2944" s="1" t="s">
        <v>17</v>
      </c>
      <c r="C2944" s="2">
        <v>575.43589999999995</v>
      </c>
      <c r="D2944" s="2">
        <v>2021</v>
      </c>
    </row>
    <row r="2945" spans="1:4" ht="14.4">
      <c r="A2945" s="1" t="s">
        <v>50</v>
      </c>
      <c r="B2945" s="1" t="s">
        <v>17</v>
      </c>
      <c r="C2945" s="2">
        <v>189.9195</v>
      </c>
      <c r="D2945" s="2">
        <v>2015</v>
      </c>
    </row>
    <row r="2946" spans="1:4" ht="14.4">
      <c r="A2946" s="1" t="s">
        <v>50</v>
      </c>
      <c r="B2946" s="1" t="s">
        <v>17</v>
      </c>
      <c r="C2946" s="2">
        <v>613.38580000000002</v>
      </c>
      <c r="D2946" s="2">
        <v>2022</v>
      </c>
    </row>
    <row r="2947" spans="1:4" ht="14.4">
      <c r="A2947" s="1" t="s">
        <v>50</v>
      </c>
      <c r="B2947" s="1" t="s">
        <v>17</v>
      </c>
      <c r="C2947" s="2">
        <v>175.1053</v>
      </c>
      <c r="D2947" s="2">
        <v>2016</v>
      </c>
    </row>
    <row r="2948" spans="1:4" ht="14.4">
      <c r="A2948" s="1" t="s">
        <v>50</v>
      </c>
      <c r="B2948" s="1" t="s">
        <v>17</v>
      </c>
      <c r="C2948" s="2">
        <v>274.75959999999998</v>
      </c>
      <c r="D2948" s="2">
        <v>2018</v>
      </c>
    </row>
    <row r="2949" spans="1:4" ht="14.4">
      <c r="A2949" s="1" t="s">
        <v>50</v>
      </c>
      <c r="B2949" s="1" t="s">
        <v>17</v>
      </c>
      <c r="C2949" s="2">
        <v>230.9821</v>
      </c>
      <c r="D2949" s="2">
        <v>2020</v>
      </c>
    </row>
    <row r="2950" spans="1:4" ht="14.4">
      <c r="A2950" s="1" t="s">
        <v>50</v>
      </c>
      <c r="B2950" s="1" t="s">
        <v>17</v>
      </c>
      <c r="C2950" s="2">
        <v>265.41160000000002</v>
      </c>
      <c r="D2950" s="2">
        <v>2017</v>
      </c>
    </row>
    <row r="2951" spans="1:4" ht="14.4">
      <c r="A2951" s="1" t="s">
        <v>50</v>
      </c>
      <c r="B2951" s="1" t="s">
        <v>17</v>
      </c>
      <c r="C2951" s="2">
        <v>259.84039999999999</v>
      </c>
      <c r="D2951" s="2">
        <v>2019</v>
      </c>
    </row>
    <row r="2952" spans="1:4" ht="14.4">
      <c r="A2952" s="1" t="s">
        <v>50</v>
      </c>
      <c r="B2952" s="1" t="s">
        <v>18</v>
      </c>
      <c r="C2952" s="2">
        <v>5.5876979999999996</v>
      </c>
      <c r="D2952" s="2">
        <v>2018</v>
      </c>
    </row>
    <row r="2953" spans="1:4" ht="14.4">
      <c r="A2953" s="1" t="s">
        <v>50</v>
      </c>
      <c r="B2953" s="1" t="s">
        <v>18</v>
      </c>
      <c r="C2953" s="2">
        <v>6.5161759999999997</v>
      </c>
      <c r="D2953" s="2">
        <v>2022</v>
      </c>
    </row>
    <row r="2954" spans="1:4" ht="14.4">
      <c r="A2954" s="1" t="s">
        <v>50</v>
      </c>
      <c r="B2954" s="1" t="s">
        <v>18</v>
      </c>
      <c r="C2954" s="2">
        <v>6.519037</v>
      </c>
      <c r="D2954" s="2">
        <v>2016</v>
      </c>
    </row>
    <row r="2955" spans="1:4" ht="14.4">
      <c r="A2955" s="1" t="s">
        <v>50</v>
      </c>
      <c r="B2955" s="1" t="s">
        <v>18</v>
      </c>
      <c r="C2955" s="2">
        <v>4.654763</v>
      </c>
      <c r="D2955" s="2">
        <v>2019</v>
      </c>
    </row>
    <row r="2956" spans="1:4" ht="14.4">
      <c r="A2956" s="1" t="s">
        <v>50</v>
      </c>
      <c r="B2956" s="1" t="s">
        <v>18</v>
      </c>
      <c r="C2956" s="2">
        <v>4.654763</v>
      </c>
      <c r="D2956" s="2">
        <v>2020</v>
      </c>
    </row>
    <row r="2957" spans="1:4" ht="14.4">
      <c r="A2957" s="1" t="s">
        <v>50</v>
      </c>
      <c r="B2957" s="1" t="s">
        <v>18</v>
      </c>
      <c r="C2957" s="2">
        <v>5.5861020000000003</v>
      </c>
      <c r="D2957" s="2">
        <v>2015</v>
      </c>
    </row>
    <row r="2958" spans="1:4" ht="14.4">
      <c r="A2958" s="1" t="s">
        <v>50</v>
      </c>
      <c r="B2958" s="1" t="s">
        <v>18</v>
      </c>
      <c r="C2958" s="2">
        <v>6.5180360000000004</v>
      </c>
      <c r="D2958" s="2">
        <v>2017</v>
      </c>
    </row>
    <row r="2959" spans="1:4" ht="14.4">
      <c r="A2959" s="1" t="s">
        <v>50</v>
      </c>
      <c r="B2959" s="1" t="s">
        <v>18</v>
      </c>
      <c r="C2959" s="2">
        <v>7.4491110000000003</v>
      </c>
      <c r="D2959" s="2">
        <v>2021</v>
      </c>
    </row>
    <row r="2960" spans="1:4" ht="14.4">
      <c r="A2960" s="1" t="s">
        <v>50</v>
      </c>
      <c r="B2960" s="1" t="s">
        <v>19</v>
      </c>
      <c r="C2960" s="2">
        <v>0.93028200000000005</v>
      </c>
      <c r="D2960" s="2">
        <v>2021</v>
      </c>
    </row>
    <row r="2961" spans="1:4" ht="14.4">
      <c r="A2961" s="1" t="s">
        <v>50</v>
      </c>
      <c r="B2961" s="1" t="s">
        <v>20</v>
      </c>
      <c r="C2961" s="2">
        <v>1292.8579999999999</v>
      </c>
      <c r="D2961" s="2">
        <v>2018</v>
      </c>
    </row>
    <row r="2962" spans="1:4" ht="14.4">
      <c r="A2962" s="1" t="s">
        <v>50</v>
      </c>
      <c r="B2962" s="1" t="s">
        <v>20</v>
      </c>
      <c r="C2962" s="2">
        <v>1324.4449999999999</v>
      </c>
      <c r="D2962" s="2">
        <v>2021</v>
      </c>
    </row>
    <row r="2963" spans="1:4" ht="14.4">
      <c r="A2963" s="1" t="s">
        <v>50</v>
      </c>
      <c r="B2963" s="1" t="s">
        <v>20</v>
      </c>
      <c r="C2963" s="2">
        <v>2450.806</v>
      </c>
      <c r="D2963" s="2">
        <v>2017</v>
      </c>
    </row>
    <row r="2964" spans="1:4" ht="14.4">
      <c r="A2964" s="1" t="s">
        <v>50</v>
      </c>
      <c r="B2964" s="1" t="s">
        <v>20</v>
      </c>
      <c r="C2964" s="2">
        <v>1143.99</v>
      </c>
      <c r="D2964" s="2">
        <v>2019</v>
      </c>
    </row>
    <row r="2965" spans="1:4" ht="14.4">
      <c r="A2965" s="1" t="s">
        <v>50</v>
      </c>
      <c r="B2965" s="1" t="s">
        <v>20</v>
      </c>
      <c r="C2965" s="2">
        <v>1174.6849999999999</v>
      </c>
      <c r="D2965" s="2">
        <v>2020</v>
      </c>
    </row>
    <row r="2966" spans="1:4" ht="14.4">
      <c r="A2966" s="1" t="s">
        <v>50</v>
      </c>
      <c r="B2966" s="1" t="s">
        <v>20</v>
      </c>
      <c r="C2966" s="2">
        <v>2383.8449999999998</v>
      </c>
      <c r="D2966" s="2">
        <v>2015</v>
      </c>
    </row>
    <row r="2967" spans="1:4" ht="14.4">
      <c r="A2967" s="1" t="s">
        <v>50</v>
      </c>
      <c r="B2967" s="1" t="s">
        <v>20</v>
      </c>
      <c r="C2967" s="2">
        <v>1250.971</v>
      </c>
      <c r="D2967" s="2">
        <v>2022</v>
      </c>
    </row>
    <row r="2968" spans="1:4" ht="14.4">
      <c r="A2968" s="1" t="s">
        <v>50</v>
      </c>
      <c r="B2968" s="1" t="s">
        <v>20</v>
      </c>
      <c r="C2968" s="2">
        <v>2299.2280000000001</v>
      </c>
      <c r="D2968" s="2">
        <v>2016</v>
      </c>
    </row>
    <row r="2969" spans="1:4" ht="14.4">
      <c r="A2969" s="1" t="s">
        <v>50</v>
      </c>
      <c r="B2969" s="1" t="s">
        <v>21</v>
      </c>
      <c r="C2969" s="2">
        <v>69.775589999999994</v>
      </c>
      <c r="D2969" s="2">
        <v>2018</v>
      </c>
    </row>
    <row r="2970" spans="1:4" ht="14.4">
      <c r="A2970" s="1" t="s">
        <v>50</v>
      </c>
      <c r="B2970" s="1" t="s">
        <v>21</v>
      </c>
      <c r="C2970" s="2">
        <v>734.00379999999996</v>
      </c>
      <c r="D2970" s="2">
        <v>2015</v>
      </c>
    </row>
    <row r="2971" spans="1:4" ht="14.4">
      <c r="A2971" s="1" t="s">
        <v>50</v>
      </c>
      <c r="B2971" s="1" t="s">
        <v>21</v>
      </c>
      <c r="C2971" s="2">
        <v>103.242</v>
      </c>
      <c r="D2971" s="2">
        <v>2022</v>
      </c>
    </row>
    <row r="2972" spans="1:4" ht="14.4">
      <c r="A2972" s="1" t="s">
        <v>50</v>
      </c>
      <c r="B2972" s="1" t="s">
        <v>21</v>
      </c>
      <c r="C2972" s="2">
        <v>39.066220000000001</v>
      </c>
      <c r="D2972" s="2">
        <v>2020</v>
      </c>
    </row>
    <row r="2973" spans="1:4" ht="14.4">
      <c r="A2973" s="1" t="s">
        <v>50</v>
      </c>
      <c r="B2973" s="1" t="s">
        <v>21</v>
      </c>
      <c r="C2973" s="2">
        <v>27.905850000000001</v>
      </c>
      <c r="D2973" s="2">
        <v>2019</v>
      </c>
    </row>
    <row r="2974" spans="1:4" ht="14.4">
      <c r="A2974" s="1" t="s">
        <v>50</v>
      </c>
      <c r="B2974" s="1" t="s">
        <v>21</v>
      </c>
      <c r="C2974" s="2">
        <v>472.6198</v>
      </c>
      <c r="D2974" s="2">
        <v>2016</v>
      </c>
    </row>
    <row r="2975" spans="1:4" ht="14.4">
      <c r="A2975" s="1" t="s">
        <v>50</v>
      </c>
      <c r="B2975" s="1" t="s">
        <v>21</v>
      </c>
      <c r="C2975" s="2">
        <v>106.0303</v>
      </c>
      <c r="D2975" s="2">
        <v>2021</v>
      </c>
    </row>
    <row r="2976" spans="1:4" ht="14.4">
      <c r="A2976" s="1" t="s">
        <v>50</v>
      </c>
      <c r="B2976" s="1" t="s">
        <v>21</v>
      </c>
      <c r="C2976" s="2">
        <v>385.09030000000001</v>
      </c>
      <c r="D2976" s="2">
        <v>2017</v>
      </c>
    </row>
    <row r="2977" spans="1:4" ht="14.4">
      <c r="A2977" s="1" t="s">
        <v>50</v>
      </c>
      <c r="B2977" s="1" t="s">
        <v>22</v>
      </c>
      <c r="C2977" s="2">
        <v>1170.376</v>
      </c>
      <c r="D2977" s="2">
        <v>2016</v>
      </c>
    </row>
    <row r="2978" spans="1:4" ht="14.4">
      <c r="A2978" s="1" t="s">
        <v>50</v>
      </c>
      <c r="B2978" s="1" t="s">
        <v>22</v>
      </c>
      <c r="C2978" s="2">
        <v>585.30079999999998</v>
      </c>
      <c r="D2978" s="2">
        <v>2018</v>
      </c>
    </row>
    <row r="2979" spans="1:4" ht="14.4">
      <c r="A2979" s="1" t="s">
        <v>50</v>
      </c>
      <c r="B2979" s="1" t="s">
        <v>22</v>
      </c>
      <c r="C2979" s="2">
        <v>868.02200000000005</v>
      </c>
      <c r="D2979" s="2">
        <v>2021</v>
      </c>
    </row>
    <row r="2980" spans="1:4" ht="14.4">
      <c r="A2980" s="1" t="s">
        <v>50</v>
      </c>
      <c r="B2980" s="1" t="s">
        <v>22</v>
      </c>
      <c r="C2980" s="2">
        <v>815.91380000000004</v>
      </c>
      <c r="D2980" s="2">
        <v>2022</v>
      </c>
    </row>
    <row r="2981" spans="1:4" ht="14.4">
      <c r="A2981" s="1" t="s">
        <v>50</v>
      </c>
      <c r="B2981" s="1" t="s">
        <v>22</v>
      </c>
      <c r="C2981" s="2">
        <v>542.49040000000002</v>
      </c>
      <c r="D2981" s="2">
        <v>2019</v>
      </c>
    </row>
    <row r="2982" spans="1:4" ht="14.4">
      <c r="A2982" s="1" t="s">
        <v>50</v>
      </c>
      <c r="B2982" s="1" t="s">
        <v>22</v>
      </c>
      <c r="C2982" s="2">
        <v>664.3057</v>
      </c>
      <c r="D2982" s="2">
        <v>2020</v>
      </c>
    </row>
    <row r="2983" spans="1:4" ht="14.4">
      <c r="A2983" s="1" t="s">
        <v>50</v>
      </c>
      <c r="B2983" s="1" t="s">
        <v>22</v>
      </c>
      <c r="C2983" s="2">
        <v>1250.374</v>
      </c>
      <c r="D2983" s="2">
        <v>2015</v>
      </c>
    </row>
    <row r="2984" spans="1:4" ht="14.4">
      <c r="A2984" s="1" t="s">
        <v>50</v>
      </c>
      <c r="B2984" s="1" t="s">
        <v>22</v>
      </c>
      <c r="C2984" s="2">
        <v>860.61620000000005</v>
      </c>
      <c r="D2984" s="2">
        <v>2017</v>
      </c>
    </row>
    <row r="2985" spans="1:4" ht="14.4">
      <c r="A2985" s="1" t="s">
        <v>50</v>
      </c>
      <c r="B2985" s="1" t="s">
        <v>23</v>
      </c>
      <c r="C2985" s="2">
        <v>171607</v>
      </c>
      <c r="D2985" s="2">
        <v>2017</v>
      </c>
    </row>
    <row r="2986" spans="1:4" ht="14.4">
      <c r="A2986" s="1" t="s">
        <v>50</v>
      </c>
      <c r="B2986" s="1" t="s">
        <v>23</v>
      </c>
      <c r="C2986" s="2">
        <v>169825.2</v>
      </c>
      <c r="D2986" s="2">
        <v>2016</v>
      </c>
    </row>
    <row r="2987" spans="1:4" ht="14.4">
      <c r="A2987" s="1" t="s">
        <v>50</v>
      </c>
      <c r="B2987" s="1" t="s">
        <v>23</v>
      </c>
      <c r="C2987" s="2">
        <v>170722</v>
      </c>
      <c r="D2987" s="2">
        <v>2019</v>
      </c>
    </row>
    <row r="2988" spans="1:4" ht="14.4">
      <c r="A2988" s="1" t="s">
        <v>50</v>
      </c>
      <c r="B2988" s="1" t="s">
        <v>23</v>
      </c>
      <c r="C2988" s="2">
        <v>169750.6</v>
      </c>
      <c r="D2988" s="2">
        <v>2015</v>
      </c>
    </row>
    <row r="2989" spans="1:4" ht="14.4">
      <c r="A2989" s="1" t="s">
        <v>50</v>
      </c>
      <c r="B2989" s="1" t="s">
        <v>23</v>
      </c>
      <c r="C2989" s="2">
        <v>167778.1</v>
      </c>
      <c r="D2989" s="2">
        <v>2021</v>
      </c>
    </row>
    <row r="2990" spans="1:4" ht="14.4">
      <c r="A2990" s="1" t="s">
        <v>50</v>
      </c>
      <c r="B2990" s="1" t="s">
        <v>23</v>
      </c>
      <c r="C2990" s="2">
        <v>173059.3</v>
      </c>
      <c r="D2990" s="2">
        <v>2018</v>
      </c>
    </row>
    <row r="2991" spans="1:4" ht="14.4">
      <c r="A2991" s="1" t="s">
        <v>50</v>
      </c>
      <c r="B2991" s="1" t="s">
        <v>23</v>
      </c>
      <c r="C2991" s="2">
        <v>167709.29999999999</v>
      </c>
      <c r="D2991" s="2">
        <v>2022</v>
      </c>
    </row>
    <row r="2992" spans="1:4" ht="14.4">
      <c r="A2992" s="1" t="s">
        <v>50</v>
      </c>
      <c r="B2992" s="1" t="s">
        <v>23</v>
      </c>
      <c r="C2992" s="2">
        <v>169703.6</v>
      </c>
      <c r="D2992" s="2">
        <v>2020</v>
      </c>
    </row>
    <row r="2993" spans="1:4" ht="14.4">
      <c r="A2993" s="1" t="s">
        <v>50</v>
      </c>
      <c r="B2993" s="1" t="s">
        <v>32</v>
      </c>
      <c r="C2993" s="2">
        <v>383.74529999999999</v>
      </c>
      <c r="D2993" s="2">
        <v>2021</v>
      </c>
    </row>
    <row r="2994" spans="1:4" ht="14.4">
      <c r="A2994" s="1" t="s">
        <v>50</v>
      </c>
      <c r="B2994" s="1" t="s">
        <v>32</v>
      </c>
      <c r="C2994" s="2">
        <v>388.4015</v>
      </c>
      <c r="D2994" s="2">
        <v>2022</v>
      </c>
    </row>
    <row r="2995" spans="1:4" ht="14.4">
      <c r="A2995" s="1" t="s">
        <v>50</v>
      </c>
      <c r="B2995" s="1" t="s">
        <v>32</v>
      </c>
      <c r="C2995" s="2">
        <v>303.64280000000002</v>
      </c>
      <c r="D2995" s="2">
        <v>2020</v>
      </c>
    </row>
    <row r="2996" spans="1:4" ht="14.4">
      <c r="A2996" s="1" t="s">
        <v>50</v>
      </c>
      <c r="B2996" s="1" t="s">
        <v>32</v>
      </c>
      <c r="C2996" s="2">
        <v>212.36969999999999</v>
      </c>
      <c r="D2996" s="2">
        <v>2018</v>
      </c>
    </row>
    <row r="2997" spans="1:4" ht="14.4">
      <c r="A2997" s="1" t="s">
        <v>50</v>
      </c>
      <c r="B2997" s="1" t="s">
        <v>32</v>
      </c>
      <c r="C2997" s="2">
        <v>213.30199999999999</v>
      </c>
      <c r="D2997" s="2">
        <v>2017</v>
      </c>
    </row>
    <row r="2998" spans="1:4" ht="14.4">
      <c r="A2998" s="1" t="s">
        <v>50</v>
      </c>
      <c r="B2998" s="1" t="s">
        <v>32</v>
      </c>
      <c r="C2998" s="2">
        <v>140.64609999999999</v>
      </c>
      <c r="D2998" s="2">
        <v>2015</v>
      </c>
    </row>
    <row r="2999" spans="1:4" ht="14.4">
      <c r="A2999" s="1" t="s">
        <v>50</v>
      </c>
      <c r="B2999" s="1" t="s">
        <v>32</v>
      </c>
      <c r="C2999" s="2">
        <v>258.94189999999998</v>
      </c>
      <c r="D2999" s="2">
        <v>2016</v>
      </c>
    </row>
    <row r="3000" spans="1:4" ht="14.4">
      <c r="A3000" s="1" t="s">
        <v>50</v>
      </c>
      <c r="B3000" s="1" t="s">
        <v>32</v>
      </c>
      <c r="C3000" s="2">
        <v>238.4451</v>
      </c>
      <c r="D3000" s="2">
        <v>2019</v>
      </c>
    </row>
    <row r="3001" spans="1:4" ht="14.4">
      <c r="A3001" s="1" t="s">
        <v>50</v>
      </c>
      <c r="B3001" s="1" t="s">
        <v>24</v>
      </c>
      <c r="C3001" s="2">
        <v>5003.1440000000002</v>
      </c>
      <c r="D3001" s="2">
        <v>2021</v>
      </c>
    </row>
    <row r="3002" spans="1:4" ht="14.4">
      <c r="A3002" s="1" t="s">
        <v>50</v>
      </c>
      <c r="B3002" s="1" t="s">
        <v>24</v>
      </c>
      <c r="C3002" s="2">
        <v>4613.0519999999997</v>
      </c>
      <c r="D3002" s="2">
        <v>2016</v>
      </c>
    </row>
    <row r="3003" spans="1:4" ht="14.4">
      <c r="A3003" s="1" t="s">
        <v>50</v>
      </c>
      <c r="B3003" s="1" t="s">
        <v>24</v>
      </c>
      <c r="C3003" s="2">
        <v>6138.2129999999997</v>
      </c>
      <c r="D3003" s="2">
        <v>2020</v>
      </c>
    </row>
    <row r="3004" spans="1:4" ht="14.4">
      <c r="A3004" s="1" t="s">
        <v>50</v>
      </c>
      <c r="B3004" s="1" t="s">
        <v>24</v>
      </c>
      <c r="C3004" s="2">
        <v>4630.7030000000004</v>
      </c>
      <c r="D3004" s="2">
        <v>2017</v>
      </c>
    </row>
    <row r="3005" spans="1:4" ht="14.4">
      <c r="A3005" s="1" t="s">
        <v>50</v>
      </c>
      <c r="B3005" s="1" t="s">
        <v>24</v>
      </c>
      <c r="C3005" s="2">
        <v>4888.7359999999999</v>
      </c>
      <c r="D3005" s="2">
        <v>2022</v>
      </c>
    </row>
    <row r="3006" spans="1:4" ht="14.4">
      <c r="A3006" s="1" t="s">
        <v>50</v>
      </c>
      <c r="B3006" s="1" t="s">
        <v>24</v>
      </c>
      <c r="C3006" s="2">
        <v>5472.6869999999999</v>
      </c>
      <c r="D3006" s="2">
        <v>2018</v>
      </c>
    </row>
    <row r="3007" spans="1:4" ht="14.4">
      <c r="A3007" s="1" t="s">
        <v>50</v>
      </c>
      <c r="B3007" s="1" t="s">
        <v>24</v>
      </c>
      <c r="C3007" s="2">
        <v>4804.7309999999998</v>
      </c>
      <c r="D3007" s="2">
        <v>2015</v>
      </c>
    </row>
    <row r="3008" spans="1:4" ht="14.4">
      <c r="A3008" s="1" t="s">
        <v>50</v>
      </c>
      <c r="B3008" s="1" t="s">
        <v>24</v>
      </c>
      <c r="C3008" s="2">
        <v>7083.9390000000003</v>
      </c>
      <c r="D3008" s="2">
        <v>2019</v>
      </c>
    </row>
    <row r="3009" spans="1:4" ht="14.4">
      <c r="A3009" s="1" t="s">
        <v>50</v>
      </c>
      <c r="B3009" s="1" t="s">
        <v>25</v>
      </c>
      <c r="C3009" s="2">
        <v>299.74880000000002</v>
      </c>
      <c r="D3009" s="2">
        <v>2016</v>
      </c>
    </row>
    <row r="3010" spans="1:4" ht="14.4">
      <c r="A3010" s="1" t="s">
        <v>50</v>
      </c>
      <c r="B3010" s="1" t="s">
        <v>25</v>
      </c>
      <c r="C3010" s="2">
        <v>368.63990000000001</v>
      </c>
      <c r="D3010" s="2">
        <v>2017</v>
      </c>
    </row>
    <row r="3011" spans="1:4" ht="14.4">
      <c r="A3011" s="1" t="s">
        <v>50</v>
      </c>
      <c r="B3011" s="1" t="s">
        <v>25</v>
      </c>
      <c r="C3011" s="2">
        <v>486.83640000000003</v>
      </c>
      <c r="D3011" s="2">
        <v>2022</v>
      </c>
    </row>
    <row r="3012" spans="1:4" ht="14.4">
      <c r="A3012" s="1" t="s">
        <v>50</v>
      </c>
      <c r="B3012" s="1" t="s">
        <v>25</v>
      </c>
      <c r="C3012" s="2">
        <v>585.4348</v>
      </c>
      <c r="D3012" s="2">
        <v>2018</v>
      </c>
    </row>
    <row r="3013" spans="1:4" ht="14.4">
      <c r="A3013" s="1" t="s">
        <v>50</v>
      </c>
      <c r="B3013" s="1" t="s">
        <v>25</v>
      </c>
      <c r="C3013" s="2">
        <v>245.7766</v>
      </c>
      <c r="D3013" s="2">
        <v>2015</v>
      </c>
    </row>
    <row r="3014" spans="1:4" ht="14.4">
      <c r="A3014" s="1" t="s">
        <v>50</v>
      </c>
      <c r="B3014" s="1" t="s">
        <v>25</v>
      </c>
      <c r="C3014" s="2">
        <v>496.1354</v>
      </c>
      <c r="D3014" s="2">
        <v>2019</v>
      </c>
    </row>
    <row r="3015" spans="1:4" ht="14.4">
      <c r="A3015" s="1" t="s">
        <v>50</v>
      </c>
      <c r="B3015" s="1" t="s">
        <v>25</v>
      </c>
      <c r="C3015" s="2">
        <v>520.3777</v>
      </c>
      <c r="D3015" s="2">
        <v>2020</v>
      </c>
    </row>
    <row r="3016" spans="1:4" ht="14.4">
      <c r="A3016" s="1" t="s">
        <v>50</v>
      </c>
      <c r="B3016" s="1" t="s">
        <v>25</v>
      </c>
      <c r="C3016" s="2">
        <v>239.3125</v>
      </c>
      <c r="D3016" s="2">
        <v>2021</v>
      </c>
    </row>
    <row r="3017" spans="1:4" ht="14.4">
      <c r="A3017" s="1" t="s">
        <v>50</v>
      </c>
      <c r="B3017" s="1" t="s">
        <v>26</v>
      </c>
      <c r="C3017" s="2">
        <v>4099.7150000000001</v>
      </c>
      <c r="D3017" s="2">
        <v>2015</v>
      </c>
    </row>
    <row r="3018" spans="1:4" ht="14.4">
      <c r="A3018" s="1" t="s">
        <v>50</v>
      </c>
      <c r="B3018" s="1" t="s">
        <v>26</v>
      </c>
      <c r="C3018" s="2">
        <v>3661.9760000000001</v>
      </c>
      <c r="D3018" s="2">
        <v>2020</v>
      </c>
    </row>
    <row r="3019" spans="1:4" ht="14.4">
      <c r="A3019" s="1" t="s">
        <v>50</v>
      </c>
      <c r="B3019" s="1" t="s">
        <v>26</v>
      </c>
      <c r="C3019" s="2">
        <v>3962.7620000000002</v>
      </c>
      <c r="D3019" s="2">
        <v>2021</v>
      </c>
    </row>
    <row r="3020" spans="1:4" ht="14.4">
      <c r="A3020" s="1" t="s">
        <v>50</v>
      </c>
      <c r="B3020" s="1" t="s">
        <v>26</v>
      </c>
      <c r="C3020" s="2">
        <v>4159.3270000000002</v>
      </c>
      <c r="D3020" s="2">
        <v>2016</v>
      </c>
    </row>
    <row r="3021" spans="1:4" ht="14.4">
      <c r="A3021" s="1" t="s">
        <v>50</v>
      </c>
      <c r="B3021" s="1" t="s">
        <v>26</v>
      </c>
      <c r="C3021" s="2">
        <v>4235.6959999999999</v>
      </c>
      <c r="D3021" s="2">
        <v>2018</v>
      </c>
    </row>
    <row r="3022" spans="1:4" ht="14.4">
      <c r="A3022" s="1" t="s">
        <v>50</v>
      </c>
      <c r="B3022" s="1" t="s">
        <v>26</v>
      </c>
      <c r="C3022" s="2">
        <v>3647.0149999999999</v>
      </c>
      <c r="D3022" s="2">
        <v>2022</v>
      </c>
    </row>
    <row r="3023" spans="1:4" ht="14.4">
      <c r="A3023" s="1" t="s">
        <v>50</v>
      </c>
      <c r="B3023" s="1" t="s">
        <v>26</v>
      </c>
      <c r="C3023" s="2">
        <v>4162.1109999999999</v>
      </c>
      <c r="D3023" s="2">
        <v>2017</v>
      </c>
    </row>
    <row r="3024" spans="1:4" ht="14.4">
      <c r="A3024" s="1" t="s">
        <v>50</v>
      </c>
      <c r="B3024" s="1" t="s">
        <v>26</v>
      </c>
      <c r="C3024" s="2">
        <v>4103.4279999999999</v>
      </c>
      <c r="D3024" s="2">
        <v>2019</v>
      </c>
    </row>
    <row r="3025" spans="1:4" ht="14.4">
      <c r="A3025" s="1" t="s">
        <v>50</v>
      </c>
      <c r="B3025" s="1" t="s">
        <v>27</v>
      </c>
      <c r="C3025" s="2">
        <v>4.6565459999999996</v>
      </c>
      <c r="D3025" s="2">
        <v>2016</v>
      </c>
    </row>
    <row r="3026" spans="1:4" ht="14.4">
      <c r="A3026" s="1" t="s">
        <v>50</v>
      </c>
      <c r="B3026" s="1" t="s">
        <v>27</v>
      </c>
      <c r="C3026" s="2">
        <v>3.722305</v>
      </c>
      <c r="D3026" s="2">
        <v>2015</v>
      </c>
    </row>
    <row r="3027" spans="1:4" ht="14.4">
      <c r="A3027" s="1" t="s">
        <v>50</v>
      </c>
      <c r="B3027" s="1" t="s">
        <v>27</v>
      </c>
      <c r="C3027" s="2">
        <v>12.09821</v>
      </c>
      <c r="D3027" s="2">
        <v>2021</v>
      </c>
    </row>
    <row r="3028" spans="1:4" ht="14.4">
      <c r="A3028" s="1" t="s">
        <v>50</v>
      </c>
      <c r="B3028" s="1" t="s">
        <v>27</v>
      </c>
      <c r="C3028" s="2">
        <v>4.6561680000000001</v>
      </c>
      <c r="D3028" s="2">
        <v>2017</v>
      </c>
    </row>
    <row r="3029" spans="1:4" ht="14.4">
      <c r="A3029" s="1" t="s">
        <v>50</v>
      </c>
      <c r="B3029" s="1" t="s">
        <v>27</v>
      </c>
      <c r="C3029" s="2">
        <v>3.7247599999999998</v>
      </c>
      <c r="D3029" s="2">
        <v>2018</v>
      </c>
    </row>
    <row r="3030" spans="1:4" ht="14.4">
      <c r="A3030" s="1" t="s">
        <v>50</v>
      </c>
      <c r="B3030" s="1" t="s">
        <v>27</v>
      </c>
      <c r="C3030" s="2">
        <v>10.235049999999999</v>
      </c>
      <c r="D3030" s="2">
        <v>2020</v>
      </c>
    </row>
    <row r="3031" spans="1:4" ht="14.4">
      <c r="A3031" s="1" t="s">
        <v>50</v>
      </c>
      <c r="B3031" s="1" t="s">
        <v>27</v>
      </c>
      <c r="C3031" s="2">
        <v>19.546800000000001</v>
      </c>
      <c r="D3031" s="2">
        <v>2022</v>
      </c>
    </row>
    <row r="3032" spans="1:4" ht="14.4">
      <c r="A3032" s="1" t="s">
        <v>50</v>
      </c>
      <c r="B3032" s="1" t="s">
        <v>27</v>
      </c>
      <c r="C3032" s="2">
        <v>22.33989</v>
      </c>
      <c r="D3032" s="2">
        <v>2019</v>
      </c>
    </row>
    <row r="3033" spans="1:4" ht="14.4">
      <c r="A3033" s="1" t="s">
        <v>50</v>
      </c>
      <c r="B3033" s="1" t="s">
        <v>28</v>
      </c>
      <c r="C3033" s="2">
        <v>7.4494379999999998</v>
      </c>
      <c r="D3033" s="2">
        <v>2022</v>
      </c>
    </row>
    <row r="3034" spans="1:4" ht="14.4">
      <c r="A3034" s="1" t="s">
        <v>50</v>
      </c>
      <c r="B3034" s="1" t="s">
        <v>28</v>
      </c>
      <c r="C3034" s="2">
        <v>1.862552</v>
      </c>
      <c r="D3034" s="2">
        <v>2016</v>
      </c>
    </row>
    <row r="3035" spans="1:4" ht="14.4">
      <c r="A3035" s="1" t="s">
        <v>50</v>
      </c>
      <c r="B3035" s="1" t="s">
        <v>28</v>
      </c>
      <c r="C3035" s="2">
        <v>11.172190000000001</v>
      </c>
      <c r="D3035" s="2">
        <v>2018</v>
      </c>
    </row>
    <row r="3036" spans="1:4" ht="14.4">
      <c r="A3036" s="1" t="s">
        <v>50</v>
      </c>
      <c r="B3036" s="1" t="s">
        <v>28</v>
      </c>
      <c r="C3036" s="2">
        <v>11.168290000000001</v>
      </c>
      <c r="D3036" s="2">
        <v>2019</v>
      </c>
    </row>
    <row r="3037" spans="1:4" ht="14.4">
      <c r="A3037" s="1" t="s">
        <v>50</v>
      </c>
      <c r="B3037" s="1" t="s">
        <v>28</v>
      </c>
      <c r="C3037" s="2">
        <v>9.3069740000000003</v>
      </c>
      <c r="D3037" s="2">
        <v>2017</v>
      </c>
    </row>
    <row r="3038" spans="1:4" ht="14.4">
      <c r="A3038" s="1" t="s">
        <v>50</v>
      </c>
      <c r="B3038" s="1" t="s">
        <v>28</v>
      </c>
      <c r="C3038" s="2">
        <v>14.89242</v>
      </c>
      <c r="D3038" s="2">
        <v>2021</v>
      </c>
    </row>
    <row r="3039" spans="1:4" ht="14.4">
      <c r="A3039" s="1" t="s">
        <v>50</v>
      </c>
      <c r="B3039" s="1" t="s">
        <v>28</v>
      </c>
      <c r="C3039" s="2">
        <v>0.93185399999999996</v>
      </c>
      <c r="D3039" s="2">
        <v>2015</v>
      </c>
    </row>
    <row r="3040" spans="1:4" ht="14.4">
      <c r="A3040" s="1" t="s">
        <v>50</v>
      </c>
      <c r="B3040" s="1" t="s">
        <v>28</v>
      </c>
      <c r="C3040" s="2">
        <v>9.3090949999999992</v>
      </c>
      <c r="D3040" s="2">
        <v>2020</v>
      </c>
    </row>
    <row r="3041" spans="1:4" ht="14.4">
      <c r="A3041" s="1" t="s">
        <v>50</v>
      </c>
      <c r="B3041" s="1" t="s">
        <v>29</v>
      </c>
      <c r="C3041" s="2">
        <v>926.5086</v>
      </c>
      <c r="D3041" s="2">
        <v>2018</v>
      </c>
    </row>
    <row r="3042" spans="1:4" ht="14.4">
      <c r="A3042" s="1" t="s">
        <v>50</v>
      </c>
      <c r="B3042" s="1" t="s">
        <v>29</v>
      </c>
      <c r="C3042" s="2">
        <v>1672.423</v>
      </c>
      <c r="D3042" s="2">
        <v>2015</v>
      </c>
    </row>
    <row r="3043" spans="1:4" ht="14.4">
      <c r="A3043" s="1" t="s">
        <v>50</v>
      </c>
      <c r="B3043" s="1" t="s">
        <v>29</v>
      </c>
      <c r="C3043" s="2">
        <v>3034.0059999999999</v>
      </c>
      <c r="D3043" s="2">
        <v>2022</v>
      </c>
    </row>
    <row r="3044" spans="1:4" ht="14.4">
      <c r="A3044" s="1" t="s">
        <v>50</v>
      </c>
      <c r="B3044" s="1" t="s">
        <v>29</v>
      </c>
      <c r="C3044" s="2">
        <v>932.2749</v>
      </c>
      <c r="D3044" s="2">
        <v>2019</v>
      </c>
    </row>
    <row r="3045" spans="1:4" ht="14.4">
      <c r="A3045" s="1" t="s">
        <v>50</v>
      </c>
      <c r="B3045" s="1" t="s">
        <v>29</v>
      </c>
      <c r="C3045" s="2">
        <v>1982.2670000000001</v>
      </c>
      <c r="D3045" s="2">
        <v>2017</v>
      </c>
    </row>
    <row r="3046" spans="1:4" ht="14.4">
      <c r="A3046" s="1" t="s">
        <v>50</v>
      </c>
      <c r="B3046" s="1" t="s">
        <v>29</v>
      </c>
      <c r="C3046" s="2">
        <v>3762.5030000000002</v>
      </c>
      <c r="D3046" s="2">
        <v>2021</v>
      </c>
    </row>
    <row r="3047" spans="1:4" ht="14.4">
      <c r="A3047" s="1" t="s">
        <v>50</v>
      </c>
      <c r="B3047" s="1" t="s">
        <v>29</v>
      </c>
      <c r="C3047" s="2">
        <v>1902.2560000000001</v>
      </c>
      <c r="D3047" s="2">
        <v>2020</v>
      </c>
    </row>
    <row r="3048" spans="1:4" ht="14.4">
      <c r="A3048" s="1" t="s">
        <v>50</v>
      </c>
      <c r="B3048" s="1" t="s">
        <v>29</v>
      </c>
      <c r="C3048" s="2">
        <v>1655.4449999999999</v>
      </c>
      <c r="D3048" s="2">
        <v>2016</v>
      </c>
    </row>
    <row r="3049" spans="1:4" ht="14.4">
      <c r="A3049" s="1" t="s">
        <v>51</v>
      </c>
      <c r="B3049" s="1" t="s">
        <v>5</v>
      </c>
      <c r="C3049" s="2">
        <v>1214.2249999999999</v>
      </c>
      <c r="D3049" s="2">
        <v>2016</v>
      </c>
    </row>
    <row r="3050" spans="1:4" ht="14.4">
      <c r="A3050" s="1" t="s">
        <v>51</v>
      </c>
      <c r="B3050" s="1" t="s">
        <v>5</v>
      </c>
      <c r="C3050" s="2">
        <v>1586.0060000000001</v>
      </c>
      <c r="D3050" s="2">
        <v>2017</v>
      </c>
    </row>
    <row r="3051" spans="1:4" ht="14.4">
      <c r="A3051" s="1" t="s">
        <v>51</v>
      </c>
      <c r="B3051" s="1" t="s">
        <v>5</v>
      </c>
      <c r="C3051" s="2">
        <v>921.11419999999998</v>
      </c>
      <c r="D3051" s="2">
        <v>2019</v>
      </c>
    </row>
    <row r="3052" spans="1:4" ht="14.4">
      <c r="A3052" s="1" t="s">
        <v>51</v>
      </c>
      <c r="B3052" s="1" t="s">
        <v>5</v>
      </c>
      <c r="C3052" s="2">
        <v>1407.307</v>
      </c>
      <c r="D3052" s="2">
        <v>2018</v>
      </c>
    </row>
    <row r="3053" spans="1:4" ht="14.4">
      <c r="A3053" s="1" t="s">
        <v>51</v>
      </c>
      <c r="B3053" s="1" t="s">
        <v>5</v>
      </c>
      <c r="C3053" s="2">
        <v>844.80759999999998</v>
      </c>
      <c r="D3053" s="2">
        <v>2022</v>
      </c>
    </row>
    <row r="3054" spans="1:4" ht="14.4">
      <c r="A3054" s="1" t="s">
        <v>51</v>
      </c>
      <c r="B3054" s="1" t="s">
        <v>5</v>
      </c>
      <c r="C3054" s="2">
        <v>904.46789999999999</v>
      </c>
      <c r="D3054" s="2">
        <v>2021</v>
      </c>
    </row>
    <row r="3055" spans="1:4" ht="14.4">
      <c r="A3055" s="1" t="s">
        <v>51</v>
      </c>
      <c r="B3055" s="1" t="s">
        <v>5</v>
      </c>
      <c r="C3055" s="2">
        <v>882.33879999999999</v>
      </c>
      <c r="D3055" s="2">
        <v>2020</v>
      </c>
    </row>
    <row r="3056" spans="1:4" ht="14.4">
      <c r="A3056" s="1" t="s">
        <v>51</v>
      </c>
      <c r="B3056" s="1" t="s">
        <v>5</v>
      </c>
      <c r="C3056" s="2">
        <v>898.34010000000001</v>
      </c>
      <c r="D3056" s="2">
        <v>2015</v>
      </c>
    </row>
    <row r="3057" spans="1:4" ht="14.4">
      <c r="A3057" s="1" t="s">
        <v>51</v>
      </c>
      <c r="B3057" s="1" t="s">
        <v>6</v>
      </c>
      <c r="C3057" s="2">
        <v>13017.39</v>
      </c>
      <c r="D3057" s="2">
        <v>2016</v>
      </c>
    </row>
    <row r="3058" spans="1:4" ht="14.4">
      <c r="A3058" s="1" t="s">
        <v>51</v>
      </c>
      <c r="B3058" s="1" t="s">
        <v>6</v>
      </c>
      <c r="C3058" s="2">
        <v>9183.3320000000003</v>
      </c>
      <c r="D3058" s="2">
        <v>2022</v>
      </c>
    </row>
    <row r="3059" spans="1:4" ht="14.4">
      <c r="A3059" s="1" t="s">
        <v>51</v>
      </c>
      <c r="B3059" s="1" t="s">
        <v>6</v>
      </c>
      <c r="C3059" s="2">
        <v>9060.473</v>
      </c>
      <c r="D3059" s="2">
        <v>2021</v>
      </c>
    </row>
    <row r="3060" spans="1:4" ht="14.4">
      <c r="A3060" s="1" t="s">
        <v>51</v>
      </c>
      <c r="B3060" s="1" t="s">
        <v>6</v>
      </c>
      <c r="C3060" s="2">
        <v>10146.299999999999</v>
      </c>
      <c r="D3060" s="2">
        <v>2018</v>
      </c>
    </row>
    <row r="3061" spans="1:4" ht="14.4">
      <c r="A3061" s="1" t="s">
        <v>51</v>
      </c>
      <c r="B3061" s="1" t="s">
        <v>6</v>
      </c>
      <c r="C3061" s="2">
        <v>9419.5499999999993</v>
      </c>
      <c r="D3061" s="2">
        <v>2020</v>
      </c>
    </row>
    <row r="3062" spans="1:4" ht="14.4">
      <c r="A3062" s="1" t="s">
        <v>51</v>
      </c>
      <c r="B3062" s="1" t="s">
        <v>6</v>
      </c>
      <c r="C3062" s="2">
        <v>9506.259</v>
      </c>
      <c r="D3062" s="2">
        <v>2019</v>
      </c>
    </row>
    <row r="3063" spans="1:4" ht="14.4">
      <c r="A3063" s="1" t="s">
        <v>51</v>
      </c>
      <c r="B3063" s="1" t="s">
        <v>6</v>
      </c>
      <c r="C3063" s="2">
        <v>12407.26</v>
      </c>
      <c r="D3063" s="2">
        <v>2015</v>
      </c>
    </row>
    <row r="3064" spans="1:4" ht="14.4">
      <c r="A3064" s="1" t="s">
        <v>51</v>
      </c>
      <c r="B3064" s="1" t="s">
        <v>6</v>
      </c>
      <c r="C3064" s="2">
        <v>11757.66</v>
      </c>
      <c r="D3064" s="2">
        <v>2017</v>
      </c>
    </row>
    <row r="3065" spans="1:4" ht="14.4">
      <c r="A3065" s="1" t="s">
        <v>51</v>
      </c>
      <c r="B3065" s="1" t="s">
        <v>7</v>
      </c>
      <c r="C3065" s="2">
        <v>0.91958499999999999</v>
      </c>
      <c r="D3065" s="2">
        <v>2019</v>
      </c>
    </row>
    <row r="3066" spans="1:4" ht="14.4">
      <c r="A3066" s="1" t="s">
        <v>51</v>
      </c>
      <c r="B3066" s="1" t="s">
        <v>7</v>
      </c>
      <c r="C3066" s="2">
        <v>0.919983</v>
      </c>
      <c r="D3066" s="2">
        <v>2015</v>
      </c>
    </row>
    <row r="3067" spans="1:4" ht="14.4">
      <c r="A3067" s="1" t="s">
        <v>51</v>
      </c>
      <c r="B3067" s="1" t="s">
        <v>7</v>
      </c>
      <c r="C3067" s="2">
        <v>0.92395099999999997</v>
      </c>
      <c r="D3067" s="2">
        <v>2022</v>
      </c>
    </row>
    <row r="3068" spans="1:4" ht="14.4">
      <c r="A3068" s="1" t="s">
        <v>51</v>
      </c>
      <c r="B3068" s="1" t="s">
        <v>8</v>
      </c>
      <c r="C3068" s="2">
        <v>1.841164</v>
      </c>
      <c r="D3068" s="2">
        <v>2015</v>
      </c>
    </row>
    <row r="3069" spans="1:4" ht="14.4">
      <c r="A3069" s="1" t="s">
        <v>51</v>
      </c>
      <c r="B3069" s="1" t="s">
        <v>8</v>
      </c>
      <c r="C3069" s="2">
        <v>0.92805099999999996</v>
      </c>
      <c r="D3069" s="2">
        <v>2020</v>
      </c>
    </row>
    <row r="3070" spans="1:4" ht="14.4">
      <c r="A3070" s="1" t="s">
        <v>51</v>
      </c>
      <c r="B3070" s="1" t="s">
        <v>8</v>
      </c>
      <c r="C3070" s="2">
        <v>14.78511</v>
      </c>
      <c r="D3070" s="2">
        <v>2022</v>
      </c>
    </row>
    <row r="3071" spans="1:4" ht="14.4">
      <c r="A3071" s="1" t="s">
        <v>51</v>
      </c>
      <c r="B3071" s="1" t="s">
        <v>8</v>
      </c>
      <c r="C3071" s="2">
        <v>1.847864</v>
      </c>
      <c r="D3071" s="2">
        <v>2021</v>
      </c>
    </row>
    <row r="3072" spans="1:4" ht="14.4">
      <c r="A3072" s="1" t="s">
        <v>51</v>
      </c>
      <c r="B3072" s="1" t="s">
        <v>9</v>
      </c>
      <c r="C3072" s="2">
        <v>114.1593</v>
      </c>
      <c r="D3072" s="2">
        <v>2019</v>
      </c>
    </row>
    <row r="3073" spans="1:4" ht="14.4">
      <c r="A3073" s="1" t="s">
        <v>51</v>
      </c>
      <c r="B3073" s="1" t="s">
        <v>9</v>
      </c>
      <c r="C3073" s="2">
        <v>308.42669999999998</v>
      </c>
      <c r="D3073" s="2">
        <v>2021</v>
      </c>
    </row>
    <row r="3074" spans="1:4" ht="14.4">
      <c r="A3074" s="1" t="s">
        <v>51</v>
      </c>
      <c r="B3074" s="1" t="s">
        <v>9</v>
      </c>
      <c r="C3074" s="2">
        <v>144.51179999999999</v>
      </c>
      <c r="D3074" s="2">
        <v>2018</v>
      </c>
    </row>
    <row r="3075" spans="1:4" ht="14.4">
      <c r="A3075" s="1" t="s">
        <v>51</v>
      </c>
      <c r="B3075" s="1" t="s">
        <v>9</v>
      </c>
      <c r="C3075" s="2">
        <v>105.8629</v>
      </c>
      <c r="D3075" s="2">
        <v>2020</v>
      </c>
    </row>
    <row r="3076" spans="1:4" ht="14.4">
      <c r="A3076" s="1" t="s">
        <v>51</v>
      </c>
      <c r="B3076" s="1" t="s">
        <v>9</v>
      </c>
      <c r="C3076" s="2">
        <v>2.77182</v>
      </c>
      <c r="D3076" s="2">
        <v>2015</v>
      </c>
    </row>
    <row r="3077" spans="1:4" ht="14.4">
      <c r="A3077" s="1" t="s">
        <v>51</v>
      </c>
      <c r="B3077" s="1" t="s">
        <v>9</v>
      </c>
      <c r="C3077" s="2">
        <v>1.8508359999999999</v>
      </c>
      <c r="D3077" s="2">
        <v>2017</v>
      </c>
    </row>
    <row r="3078" spans="1:4" ht="14.4">
      <c r="A3078" s="1" t="s">
        <v>51</v>
      </c>
      <c r="B3078" s="1" t="s">
        <v>9</v>
      </c>
      <c r="C3078" s="2">
        <v>44.211869999999998</v>
      </c>
      <c r="D3078" s="2">
        <v>2022</v>
      </c>
    </row>
    <row r="3079" spans="1:4" ht="14.4">
      <c r="A3079" s="1" t="s">
        <v>51</v>
      </c>
      <c r="B3079" s="1" t="s">
        <v>10</v>
      </c>
      <c r="C3079" s="2">
        <v>1266.5609999999999</v>
      </c>
      <c r="D3079" s="2">
        <v>2020</v>
      </c>
    </row>
    <row r="3080" spans="1:4" ht="14.4">
      <c r="A3080" s="1" t="s">
        <v>51</v>
      </c>
      <c r="B3080" s="1" t="s">
        <v>10</v>
      </c>
      <c r="C3080" s="2">
        <v>2119.2060000000001</v>
      </c>
      <c r="D3080" s="2">
        <v>2022</v>
      </c>
    </row>
    <row r="3081" spans="1:4" ht="14.4">
      <c r="A3081" s="1" t="s">
        <v>51</v>
      </c>
      <c r="B3081" s="1" t="s">
        <v>10</v>
      </c>
      <c r="C3081" s="2">
        <v>935.05449999999996</v>
      </c>
      <c r="D3081" s="2">
        <v>2016</v>
      </c>
    </row>
    <row r="3082" spans="1:4" ht="14.4">
      <c r="A3082" s="1" t="s">
        <v>51</v>
      </c>
      <c r="B3082" s="1" t="s">
        <v>10</v>
      </c>
      <c r="C3082" s="2">
        <v>798.75789999999995</v>
      </c>
      <c r="D3082" s="2">
        <v>2018</v>
      </c>
    </row>
    <row r="3083" spans="1:4" ht="14.4">
      <c r="A3083" s="1" t="s">
        <v>51</v>
      </c>
      <c r="B3083" s="1" t="s">
        <v>10</v>
      </c>
      <c r="C3083" s="2">
        <v>799.63689999999997</v>
      </c>
      <c r="D3083" s="2">
        <v>2015</v>
      </c>
    </row>
    <row r="3084" spans="1:4" ht="14.4">
      <c r="A3084" s="1" t="s">
        <v>51</v>
      </c>
      <c r="B3084" s="1" t="s">
        <v>10</v>
      </c>
      <c r="C3084" s="2">
        <v>784.03309999999999</v>
      </c>
      <c r="D3084" s="2">
        <v>2017</v>
      </c>
    </row>
    <row r="3085" spans="1:4" ht="14.4">
      <c r="A3085" s="1" t="s">
        <v>51</v>
      </c>
      <c r="B3085" s="1" t="s">
        <v>10</v>
      </c>
      <c r="C3085" s="2">
        <v>739.76210000000003</v>
      </c>
      <c r="D3085" s="2">
        <v>2019</v>
      </c>
    </row>
    <row r="3086" spans="1:4" ht="14.4">
      <c r="A3086" s="1" t="s">
        <v>51</v>
      </c>
      <c r="B3086" s="1" t="s">
        <v>10</v>
      </c>
      <c r="C3086" s="2">
        <v>1655.086</v>
      </c>
      <c r="D3086" s="2">
        <v>2021</v>
      </c>
    </row>
    <row r="3087" spans="1:4" ht="14.4">
      <c r="A3087" s="1" t="s">
        <v>51</v>
      </c>
      <c r="B3087" s="1" t="s">
        <v>11</v>
      </c>
      <c r="C3087" s="2">
        <v>7658.433</v>
      </c>
      <c r="D3087" s="2">
        <v>2020</v>
      </c>
    </row>
    <row r="3088" spans="1:4" ht="14.4">
      <c r="A3088" s="1" t="s">
        <v>51</v>
      </c>
      <c r="B3088" s="1" t="s">
        <v>11</v>
      </c>
      <c r="C3088" s="2">
        <v>6000.1639999999998</v>
      </c>
      <c r="D3088" s="2">
        <v>2016</v>
      </c>
    </row>
    <row r="3089" spans="1:4" ht="14.4">
      <c r="A3089" s="1" t="s">
        <v>51</v>
      </c>
      <c r="B3089" s="1" t="s">
        <v>11</v>
      </c>
      <c r="C3089" s="2">
        <v>4709.0569999999998</v>
      </c>
      <c r="D3089" s="2">
        <v>2022</v>
      </c>
    </row>
    <row r="3090" spans="1:4" ht="14.4">
      <c r="A3090" s="1" t="s">
        <v>51</v>
      </c>
      <c r="B3090" s="1" t="s">
        <v>11</v>
      </c>
      <c r="C3090" s="2">
        <v>7697.6559999999999</v>
      </c>
      <c r="D3090" s="2">
        <v>2019</v>
      </c>
    </row>
    <row r="3091" spans="1:4" ht="14.4">
      <c r="A3091" s="1" t="s">
        <v>51</v>
      </c>
      <c r="B3091" s="1" t="s">
        <v>11</v>
      </c>
      <c r="C3091" s="2">
        <v>5741.3059999999996</v>
      </c>
      <c r="D3091" s="2">
        <v>2015</v>
      </c>
    </row>
    <row r="3092" spans="1:4" ht="14.4">
      <c r="A3092" s="1" t="s">
        <v>51</v>
      </c>
      <c r="B3092" s="1" t="s">
        <v>11</v>
      </c>
      <c r="C3092" s="2">
        <v>4937.4530000000004</v>
      </c>
      <c r="D3092" s="2">
        <v>2021</v>
      </c>
    </row>
    <row r="3093" spans="1:4" ht="14.4">
      <c r="A3093" s="1" t="s">
        <v>51</v>
      </c>
      <c r="B3093" s="1" t="s">
        <v>11</v>
      </c>
      <c r="C3093" s="2">
        <v>7786.7240000000002</v>
      </c>
      <c r="D3093" s="2">
        <v>2018</v>
      </c>
    </row>
    <row r="3094" spans="1:4" ht="14.4">
      <c r="A3094" s="1" t="s">
        <v>51</v>
      </c>
      <c r="B3094" s="1" t="s">
        <v>11</v>
      </c>
      <c r="C3094" s="2">
        <v>6410.6549999999997</v>
      </c>
      <c r="D3094" s="2">
        <v>2017</v>
      </c>
    </row>
    <row r="3095" spans="1:4" ht="14.4">
      <c r="A3095" s="1" t="s">
        <v>51</v>
      </c>
      <c r="B3095" s="1" t="s">
        <v>12</v>
      </c>
      <c r="C3095" s="2">
        <v>5056.8289999999997</v>
      </c>
      <c r="D3095" s="2">
        <v>2015</v>
      </c>
    </row>
    <row r="3096" spans="1:4" ht="14.4">
      <c r="A3096" s="1" t="s">
        <v>51</v>
      </c>
      <c r="B3096" s="1" t="s">
        <v>12</v>
      </c>
      <c r="C3096" s="2">
        <v>7983.9160000000002</v>
      </c>
      <c r="D3096" s="2">
        <v>2021</v>
      </c>
    </row>
    <row r="3097" spans="1:4" ht="14.4">
      <c r="A3097" s="1" t="s">
        <v>51</v>
      </c>
      <c r="B3097" s="1" t="s">
        <v>12</v>
      </c>
      <c r="C3097" s="2">
        <v>6154.8490000000002</v>
      </c>
      <c r="D3097" s="2">
        <v>2018</v>
      </c>
    </row>
    <row r="3098" spans="1:4" ht="14.4">
      <c r="A3098" s="1" t="s">
        <v>51</v>
      </c>
      <c r="B3098" s="1" t="s">
        <v>12</v>
      </c>
      <c r="C3098" s="2">
        <v>5357.1750000000002</v>
      </c>
      <c r="D3098" s="2">
        <v>2017</v>
      </c>
    </row>
    <row r="3099" spans="1:4" ht="14.4">
      <c r="A3099" s="1" t="s">
        <v>51</v>
      </c>
      <c r="B3099" s="1" t="s">
        <v>12</v>
      </c>
      <c r="C3099" s="2">
        <v>7241.4750000000004</v>
      </c>
      <c r="D3099" s="2">
        <v>2020</v>
      </c>
    </row>
    <row r="3100" spans="1:4" ht="14.4">
      <c r="A3100" s="1" t="s">
        <v>51</v>
      </c>
      <c r="B3100" s="1" t="s">
        <v>12</v>
      </c>
      <c r="C3100" s="2">
        <v>8085.6530000000002</v>
      </c>
      <c r="D3100" s="2">
        <v>2022</v>
      </c>
    </row>
    <row r="3101" spans="1:4" ht="14.4">
      <c r="A3101" s="1" t="s">
        <v>51</v>
      </c>
      <c r="B3101" s="1" t="s">
        <v>12</v>
      </c>
      <c r="C3101" s="2">
        <v>6691.7359999999999</v>
      </c>
      <c r="D3101" s="2">
        <v>2019</v>
      </c>
    </row>
    <row r="3102" spans="1:4" ht="14.4">
      <c r="A3102" s="1" t="s">
        <v>51</v>
      </c>
      <c r="B3102" s="1" t="s">
        <v>12</v>
      </c>
      <c r="C3102" s="2">
        <v>5066.576</v>
      </c>
      <c r="D3102" s="2">
        <v>2016</v>
      </c>
    </row>
    <row r="3103" spans="1:4" ht="14.4">
      <c r="A3103" s="1" t="s">
        <v>51</v>
      </c>
      <c r="B3103" s="1" t="s">
        <v>13</v>
      </c>
      <c r="C3103" s="2">
        <v>9388.1029999999992</v>
      </c>
      <c r="D3103" s="2">
        <v>2021</v>
      </c>
    </row>
    <row r="3104" spans="1:4" ht="14.4">
      <c r="A3104" s="1" t="s">
        <v>51</v>
      </c>
      <c r="B3104" s="1" t="s">
        <v>13</v>
      </c>
      <c r="C3104" s="2">
        <v>9478.5</v>
      </c>
      <c r="D3104" s="2">
        <v>2020</v>
      </c>
    </row>
    <row r="3105" spans="1:4" ht="14.4">
      <c r="A3105" s="1" t="s">
        <v>51</v>
      </c>
      <c r="B3105" s="1" t="s">
        <v>13</v>
      </c>
      <c r="C3105" s="2">
        <v>10611.18</v>
      </c>
      <c r="D3105" s="2">
        <v>2019</v>
      </c>
    </row>
    <row r="3106" spans="1:4" ht="14.4">
      <c r="A3106" s="1" t="s">
        <v>51</v>
      </c>
      <c r="B3106" s="1" t="s">
        <v>13</v>
      </c>
      <c r="C3106" s="2">
        <v>10284.86</v>
      </c>
      <c r="D3106" s="2">
        <v>2017</v>
      </c>
    </row>
    <row r="3107" spans="1:4" ht="14.4">
      <c r="A3107" s="1" t="s">
        <v>51</v>
      </c>
      <c r="B3107" s="1" t="s">
        <v>13</v>
      </c>
      <c r="C3107" s="2">
        <v>10355.56</v>
      </c>
      <c r="D3107" s="2">
        <v>2018</v>
      </c>
    </row>
    <row r="3108" spans="1:4" ht="14.4">
      <c r="A3108" s="1" t="s">
        <v>51</v>
      </c>
      <c r="B3108" s="1" t="s">
        <v>13</v>
      </c>
      <c r="C3108" s="2">
        <v>10223.07</v>
      </c>
      <c r="D3108" s="2">
        <v>2015</v>
      </c>
    </row>
    <row r="3109" spans="1:4" ht="14.4">
      <c r="A3109" s="1" t="s">
        <v>51</v>
      </c>
      <c r="B3109" s="1" t="s">
        <v>13</v>
      </c>
      <c r="C3109" s="2">
        <v>9536.2489999999998</v>
      </c>
      <c r="D3109" s="2">
        <v>2022</v>
      </c>
    </row>
    <row r="3110" spans="1:4" ht="14.4">
      <c r="A3110" s="1" t="s">
        <v>51</v>
      </c>
      <c r="B3110" s="1" t="s">
        <v>13</v>
      </c>
      <c r="C3110" s="2">
        <v>10286.5</v>
      </c>
      <c r="D3110" s="2">
        <v>2016</v>
      </c>
    </row>
    <row r="3111" spans="1:4" ht="14.4">
      <c r="A3111" s="1" t="s">
        <v>51</v>
      </c>
      <c r="B3111" s="1" t="s">
        <v>14</v>
      </c>
      <c r="C3111" s="2">
        <v>42523.38</v>
      </c>
      <c r="D3111" s="2">
        <v>2015</v>
      </c>
    </row>
    <row r="3112" spans="1:4" ht="14.4">
      <c r="A3112" s="1" t="s">
        <v>51</v>
      </c>
      <c r="B3112" s="1" t="s">
        <v>14</v>
      </c>
      <c r="C3112" s="2">
        <v>44856.36</v>
      </c>
      <c r="D3112" s="2">
        <v>2018</v>
      </c>
    </row>
    <row r="3113" spans="1:4" ht="14.4">
      <c r="A3113" s="1" t="s">
        <v>51</v>
      </c>
      <c r="B3113" s="1" t="s">
        <v>14</v>
      </c>
      <c r="C3113" s="2">
        <v>43793.24</v>
      </c>
      <c r="D3113" s="2">
        <v>2016</v>
      </c>
    </row>
    <row r="3114" spans="1:4" ht="14.4">
      <c r="A3114" s="1" t="s">
        <v>51</v>
      </c>
      <c r="B3114" s="1" t="s">
        <v>14</v>
      </c>
      <c r="C3114" s="2">
        <v>46833.11</v>
      </c>
      <c r="D3114" s="2">
        <v>2022</v>
      </c>
    </row>
    <row r="3115" spans="1:4" ht="14.4">
      <c r="A3115" s="1" t="s">
        <v>51</v>
      </c>
      <c r="B3115" s="1" t="s">
        <v>14</v>
      </c>
      <c r="C3115" s="2">
        <v>46123.27</v>
      </c>
      <c r="D3115" s="2">
        <v>2021</v>
      </c>
    </row>
    <row r="3116" spans="1:4" ht="14.4">
      <c r="A3116" s="1" t="s">
        <v>51</v>
      </c>
      <c r="B3116" s="1" t="s">
        <v>14</v>
      </c>
      <c r="C3116" s="2">
        <v>45587.1</v>
      </c>
      <c r="D3116" s="2">
        <v>2019</v>
      </c>
    </row>
    <row r="3117" spans="1:4" ht="14.4">
      <c r="A3117" s="1" t="s">
        <v>51</v>
      </c>
      <c r="B3117" s="1" t="s">
        <v>14</v>
      </c>
      <c r="C3117" s="2">
        <v>45063.91</v>
      </c>
      <c r="D3117" s="2">
        <v>2017</v>
      </c>
    </row>
    <row r="3118" spans="1:4" ht="14.4">
      <c r="A3118" s="1" t="s">
        <v>51</v>
      </c>
      <c r="B3118" s="1" t="s">
        <v>14</v>
      </c>
      <c r="C3118" s="2">
        <v>44846.720000000001</v>
      </c>
      <c r="D3118" s="2">
        <v>2020</v>
      </c>
    </row>
    <row r="3119" spans="1:4" ht="14.4">
      <c r="A3119" s="1" t="s">
        <v>51</v>
      </c>
      <c r="B3119" s="1" t="s">
        <v>15</v>
      </c>
      <c r="C3119" s="2">
        <v>146460.20000000001</v>
      </c>
      <c r="D3119" s="2">
        <v>2015</v>
      </c>
    </row>
    <row r="3120" spans="1:4" ht="14.4">
      <c r="A3120" s="1" t="s">
        <v>51</v>
      </c>
      <c r="B3120" s="1" t="s">
        <v>15</v>
      </c>
      <c r="C3120" s="2">
        <v>141686.6</v>
      </c>
      <c r="D3120" s="2">
        <v>2016</v>
      </c>
    </row>
    <row r="3121" spans="1:4" ht="14.4">
      <c r="A3121" s="1" t="s">
        <v>51</v>
      </c>
      <c r="B3121" s="1" t="s">
        <v>15</v>
      </c>
      <c r="C3121" s="2">
        <v>144102</v>
      </c>
      <c r="D3121" s="2">
        <v>2022</v>
      </c>
    </row>
    <row r="3122" spans="1:4" ht="14.4">
      <c r="A3122" s="1" t="s">
        <v>51</v>
      </c>
      <c r="B3122" s="1" t="s">
        <v>15</v>
      </c>
      <c r="C3122" s="2">
        <v>140549</v>
      </c>
      <c r="D3122" s="2">
        <v>2018</v>
      </c>
    </row>
    <row r="3123" spans="1:4" ht="14.4">
      <c r="A3123" s="1" t="s">
        <v>51</v>
      </c>
      <c r="B3123" s="1" t="s">
        <v>15</v>
      </c>
      <c r="C3123" s="2">
        <v>144495.20000000001</v>
      </c>
      <c r="D3123" s="2">
        <v>2020</v>
      </c>
    </row>
    <row r="3124" spans="1:4" ht="14.4">
      <c r="A3124" s="1" t="s">
        <v>51</v>
      </c>
      <c r="B3124" s="1" t="s">
        <v>15</v>
      </c>
      <c r="C3124" s="2">
        <v>143145.4</v>
      </c>
      <c r="D3124" s="2">
        <v>2019</v>
      </c>
    </row>
    <row r="3125" spans="1:4" ht="14.4">
      <c r="A3125" s="1" t="s">
        <v>51</v>
      </c>
      <c r="B3125" s="1" t="s">
        <v>15</v>
      </c>
      <c r="C3125" s="2">
        <v>143818.79999999999</v>
      </c>
      <c r="D3125" s="2">
        <v>2021</v>
      </c>
    </row>
    <row r="3126" spans="1:4" ht="14.4">
      <c r="A3126" s="1" t="s">
        <v>51</v>
      </c>
      <c r="B3126" s="1" t="s">
        <v>15</v>
      </c>
      <c r="C3126" s="2">
        <v>139649.79999999999</v>
      </c>
      <c r="D3126" s="2">
        <v>2017</v>
      </c>
    </row>
    <row r="3127" spans="1:4" ht="14.4">
      <c r="A3127" s="1" t="s">
        <v>51</v>
      </c>
      <c r="B3127" s="1" t="s">
        <v>17</v>
      </c>
      <c r="C3127" s="2">
        <v>5275.8990000000003</v>
      </c>
      <c r="D3127" s="2">
        <v>2021</v>
      </c>
    </row>
    <row r="3128" spans="1:4" ht="14.4">
      <c r="A3128" s="1" t="s">
        <v>51</v>
      </c>
      <c r="B3128" s="1" t="s">
        <v>17</v>
      </c>
      <c r="C3128" s="2">
        <v>9702.7170000000006</v>
      </c>
      <c r="D3128" s="2">
        <v>2018</v>
      </c>
    </row>
    <row r="3129" spans="1:4" ht="14.4">
      <c r="A3129" s="1" t="s">
        <v>51</v>
      </c>
      <c r="B3129" s="1" t="s">
        <v>17</v>
      </c>
      <c r="C3129" s="2">
        <v>9672.0069999999996</v>
      </c>
      <c r="D3129" s="2">
        <v>2020</v>
      </c>
    </row>
    <row r="3130" spans="1:4" ht="14.4">
      <c r="A3130" s="1" t="s">
        <v>51</v>
      </c>
      <c r="B3130" s="1" t="s">
        <v>17</v>
      </c>
      <c r="C3130" s="2">
        <v>5517.357</v>
      </c>
      <c r="D3130" s="2">
        <v>2022</v>
      </c>
    </row>
    <row r="3131" spans="1:4" ht="14.4">
      <c r="A3131" s="1" t="s">
        <v>51</v>
      </c>
      <c r="B3131" s="1" t="s">
        <v>17</v>
      </c>
      <c r="C3131" s="2">
        <v>8180.1909999999998</v>
      </c>
      <c r="D3131" s="2">
        <v>2015</v>
      </c>
    </row>
    <row r="3132" spans="1:4" ht="14.4">
      <c r="A3132" s="1" t="s">
        <v>51</v>
      </c>
      <c r="B3132" s="1" t="s">
        <v>17</v>
      </c>
      <c r="C3132" s="2">
        <v>9214.9480000000003</v>
      </c>
      <c r="D3132" s="2">
        <v>2017</v>
      </c>
    </row>
    <row r="3133" spans="1:4" ht="14.4">
      <c r="A3133" s="1" t="s">
        <v>51</v>
      </c>
      <c r="B3133" s="1" t="s">
        <v>17</v>
      </c>
      <c r="C3133" s="2">
        <v>8782.6190000000006</v>
      </c>
      <c r="D3133" s="2">
        <v>2016</v>
      </c>
    </row>
    <row r="3134" spans="1:4" ht="14.4">
      <c r="A3134" s="1" t="s">
        <v>51</v>
      </c>
      <c r="B3134" s="1" t="s">
        <v>17</v>
      </c>
      <c r="C3134" s="2">
        <v>9447.9830000000002</v>
      </c>
      <c r="D3134" s="2">
        <v>2019</v>
      </c>
    </row>
    <row r="3135" spans="1:4" ht="14.4">
      <c r="A3135" s="1" t="s">
        <v>51</v>
      </c>
      <c r="B3135" s="1" t="s">
        <v>18</v>
      </c>
      <c r="C3135" s="2">
        <v>76.595640000000003</v>
      </c>
      <c r="D3135" s="2">
        <v>2021</v>
      </c>
    </row>
    <row r="3136" spans="1:4" ht="14.4">
      <c r="A3136" s="1" t="s">
        <v>51</v>
      </c>
      <c r="B3136" s="1" t="s">
        <v>18</v>
      </c>
      <c r="C3136" s="2">
        <v>151.46039999999999</v>
      </c>
      <c r="D3136" s="2">
        <v>2016</v>
      </c>
    </row>
    <row r="3137" spans="1:4" ht="14.4">
      <c r="A3137" s="1" t="s">
        <v>51</v>
      </c>
      <c r="B3137" s="1" t="s">
        <v>18</v>
      </c>
      <c r="C3137" s="2">
        <v>81.229129999999998</v>
      </c>
      <c r="D3137" s="2">
        <v>2022</v>
      </c>
    </row>
    <row r="3138" spans="1:4" ht="14.4">
      <c r="A3138" s="1" t="s">
        <v>51</v>
      </c>
      <c r="B3138" s="1" t="s">
        <v>18</v>
      </c>
      <c r="C3138" s="2">
        <v>92.295029999999997</v>
      </c>
      <c r="D3138" s="2">
        <v>2019</v>
      </c>
    </row>
    <row r="3139" spans="1:4" ht="14.4">
      <c r="A3139" s="1" t="s">
        <v>51</v>
      </c>
      <c r="B3139" s="1" t="s">
        <v>18</v>
      </c>
      <c r="C3139" s="2">
        <v>112.59480000000001</v>
      </c>
      <c r="D3139" s="2">
        <v>2017</v>
      </c>
    </row>
    <row r="3140" spans="1:4" ht="14.4">
      <c r="A3140" s="1" t="s">
        <v>51</v>
      </c>
      <c r="B3140" s="1" t="s">
        <v>18</v>
      </c>
      <c r="C3140" s="2">
        <v>122.76779999999999</v>
      </c>
      <c r="D3140" s="2">
        <v>2015</v>
      </c>
    </row>
    <row r="3141" spans="1:4" ht="14.4">
      <c r="A3141" s="1" t="s">
        <v>51</v>
      </c>
      <c r="B3141" s="1" t="s">
        <v>18</v>
      </c>
      <c r="C3141" s="2">
        <v>83.990539999999996</v>
      </c>
      <c r="D3141" s="2">
        <v>2020</v>
      </c>
    </row>
    <row r="3142" spans="1:4" ht="14.4">
      <c r="A3142" s="1" t="s">
        <v>51</v>
      </c>
      <c r="B3142" s="1" t="s">
        <v>18</v>
      </c>
      <c r="C3142" s="2">
        <v>81.211309999999997</v>
      </c>
      <c r="D3142" s="2">
        <v>2018</v>
      </c>
    </row>
    <row r="3143" spans="1:4" ht="14.4">
      <c r="A3143" s="1" t="s">
        <v>51</v>
      </c>
      <c r="B3143" s="1" t="s">
        <v>19</v>
      </c>
      <c r="C3143" s="2">
        <v>3.6919650000000002</v>
      </c>
      <c r="D3143" s="2">
        <v>2020</v>
      </c>
    </row>
    <row r="3144" spans="1:4" ht="14.4">
      <c r="A3144" s="1" t="s">
        <v>51</v>
      </c>
      <c r="B3144" s="1" t="s">
        <v>19</v>
      </c>
      <c r="C3144" s="2">
        <v>2.766203</v>
      </c>
      <c r="D3144" s="2">
        <v>2016</v>
      </c>
    </row>
    <row r="3145" spans="1:4" ht="14.4">
      <c r="A3145" s="1" t="s">
        <v>51</v>
      </c>
      <c r="B3145" s="1" t="s">
        <v>19</v>
      </c>
      <c r="C3145" s="2">
        <v>3.68499</v>
      </c>
      <c r="D3145" s="2">
        <v>2021</v>
      </c>
    </row>
    <row r="3146" spans="1:4" ht="14.4">
      <c r="A3146" s="1" t="s">
        <v>51</v>
      </c>
      <c r="B3146" s="1" t="s">
        <v>19</v>
      </c>
      <c r="C3146" s="2">
        <v>11.10135</v>
      </c>
      <c r="D3146" s="2">
        <v>2015</v>
      </c>
    </row>
    <row r="3147" spans="1:4" ht="14.4">
      <c r="A3147" s="1" t="s">
        <v>51</v>
      </c>
      <c r="B3147" s="1" t="s">
        <v>19</v>
      </c>
      <c r="C3147" s="2">
        <v>2.7642769999999999</v>
      </c>
      <c r="D3147" s="2">
        <v>2019</v>
      </c>
    </row>
    <row r="3148" spans="1:4" ht="14.4">
      <c r="A3148" s="1" t="s">
        <v>51</v>
      </c>
      <c r="B3148" s="1" t="s">
        <v>19</v>
      </c>
      <c r="C3148" s="2">
        <v>1.843342</v>
      </c>
      <c r="D3148" s="2">
        <v>2017</v>
      </c>
    </row>
    <row r="3149" spans="1:4" ht="14.4">
      <c r="A3149" s="1" t="s">
        <v>51</v>
      </c>
      <c r="B3149" s="1" t="s">
        <v>19</v>
      </c>
      <c r="C3149" s="2">
        <v>1.8443609999999999</v>
      </c>
      <c r="D3149" s="2">
        <v>2018</v>
      </c>
    </row>
    <row r="3150" spans="1:4" ht="14.4">
      <c r="A3150" s="1" t="s">
        <v>51</v>
      </c>
      <c r="B3150" s="1" t="s">
        <v>19</v>
      </c>
      <c r="C3150" s="2">
        <v>5.5275350000000003</v>
      </c>
      <c r="D3150" s="2">
        <v>2022</v>
      </c>
    </row>
    <row r="3151" spans="1:4" ht="14.4">
      <c r="A3151" s="1" t="s">
        <v>51</v>
      </c>
      <c r="B3151" s="1" t="s">
        <v>20</v>
      </c>
      <c r="C3151" s="2">
        <v>489.709</v>
      </c>
      <c r="D3151" s="2">
        <v>2021</v>
      </c>
    </row>
    <row r="3152" spans="1:4" ht="14.4">
      <c r="A3152" s="1" t="s">
        <v>51</v>
      </c>
      <c r="B3152" s="1" t="s">
        <v>20</v>
      </c>
      <c r="C3152" s="2">
        <v>158.40029999999999</v>
      </c>
      <c r="D3152" s="2">
        <v>2018</v>
      </c>
    </row>
    <row r="3153" spans="1:4" ht="14.4">
      <c r="A3153" s="1" t="s">
        <v>51</v>
      </c>
      <c r="B3153" s="1" t="s">
        <v>20</v>
      </c>
      <c r="C3153" s="2">
        <v>253.40960000000001</v>
      </c>
      <c r="D3153" s="2">
        <v>2020</v>
      </c>
    </row>
    <row r="3154" spans="1:4" ht="14.4">
      <c r="A3154" s="1" t="s">
        <v>51</v>
      </c>
      <c r="B3154" s="1" t="s">
        <v>20</v>
      </c>
      <c r="C3154" s="2">
        <v>192.51130000000001</v>
      </c>
      <c r="D3154" s="2">
        <v>2019</v>
      </c>
    </row>
    <row r="3155" spans="1:4" ht="14.4">
      <c r="A3155" s="1" t="s">
        <v>51</v>
      </c>
      <c r="B3155" s="1" t="s">
        <v>20</v>
      </c>
      <c r="C3155" s="2">
        <v>508.98439999999999</v>
      </c>
      <c r="D3155" s="2">
        <v>2022</v>
      </c>
    </row>
    <row r="3156" spans="1:4" ht="14.4">
      <c r="A3156" s="1" t="s">
        <v>51</v>
      </c>
      <c r="B3156" s="1" t="s">
        <v>20</v>
      </c>
      <c r="C3156" s="2">
        <v>151.74340000000001</v>
      </c>
      <c r="D3156" s="2">
        <v>2017</v>
      </c>
    </row>
    <row r="3157" spans="1:4" ht="14.4">
      <c r="A3157" s="1" t="s">
        <v>51</v>
      </c>
      <c r="B3157" s="1" t="s">
        <v>20</v>
      </c>
      <c r="C3157" s="2">
        <v>166.65700000000001</v>
      </c>
      <c r="D3157" s="2">
        <v>2015</v>
      </c>
    </row>
    <row r="3158" spans="1:4" ht="14.4">
      <c r="A3158" s="1" t="s">
        <v>51</v>
      </c>
      <c r="B3158" s="1" t="s">
        <v>20</v>
      </c>
      <c r="C3158" s="2">
        <v>123.2611</v>
      </c>
      <c r="D3158" s="2">
        <v>2016</v>
      </c>
    </row>
    <row r="3159" spans="1:4" ht="14.4">
      <c r="A3159" s="1" t="s">
        <v>51</v>
      </c>
      <c r="B3159" s="1" t="s">
        <v>21</v>
      </c>
      <c r="C3159" s="2">
        <v>206.86519999999999</v>
      </c>
      <c r="D3159" s="2">
        <v>2015</v>
      </c>
    </row>
    <row r="3160" spans="1:4" ht="14.4">
      <c r="A3160" s="1" t="s">
        <v>51</v>
      </c>
      <c r="B3160" s="1" t="s">
        <v>21</v>
      </c>
      <c r="C3160" s="2">
        <v>135.78489999999999</v>
      </c>
      <c r="D3160" s="2">
        <v>2017</v>
      </c>
    </row>
    <row r="3161" spans="1:4" ht="14.4">
      <c r="A3161" s="1" t="s">
        <v>51</v>
      </c>
      <c r="B3161" s="1" t="s">
        <v>21</v>
      </c>
      <c r="C3161" s="2">
        <v>176.3766</v>
      </c>
      <c r="D3161" s="2">
        <v>2016</v>
      </c>
    </row>
    <row r="3162" spans="1:4" ht="14.4">
      <c r="A3162" s="1" t="s">
        <v>51</v>
      </c>
      <c r="B3162" s="1" t="s">
        <v>21</v>
      </c>
      <c r="C3162" s="2">
        <v>106.217</v>
      </c>
      <c r="D3162" s="2">
        <v>2019</v>
      </c>
    </row>
    <row r="3163" spans="1:4" ht="14.4">
      <c r="A3163" s="1" t="s">
        <v>51</v>
      </c>
      <c r="B3163" s="1" t="s">
        <v>21</v>
      </c>
      <c r="C3163" s="2">
        <v>81.325800000000001</v>
      </c>
      <c r="D3163" s="2">
        <v>2021</v>
      </c>
    </row>
    <row r="3164" spans="1:4" ht="14.4">
      <c r="A3164" s="1" t="s">
        <v>51</v>
      </c>
      <c r="B3164" s="1" t="s">
        <v>21</v>
      </c>
      <c r="C3164" s="2">
        <v>78.539919999999995</v>
      </c>
      <c r="D3164" s="2">
        <v>2022</v>
      </c>
    </row>
    <row r="3165" spans="1:4" ht="14.4">
      <c r="A3165" s="1" t="s">
        <v>51</v>
      </c>
      <c r="B3165" s="1" t="s">
        <v>21</v>
      </c>
      <c r="C3165" s="2">
        <v>81.323459999999997</v>
      </c>
      <c r="D3165" s="2">
        <v>2020</v>
      </c>
    </row>
    <row r="3166" spans="1:4" ht="14.4">
      <c r="A3166" s="1" t="s">
        <v>51</v>
      </c>
      <c r="B3166" s="1" t="s">
        <v>21</v>
      </c>
      <c r="C3166" s="2">
        <v>106.14709999999999</v>
      </c>
      <c r="D3166" s="2">
        <v>2018</v>
      </c>
    </row>
    <row r="3167" spans="1:4" ht="14.4">
      <c r="A3167" s="1" t="s">
        <v>51</v>
      </c>
      <c r="B3167" s="1" t="s">
        <v>22</v>
      </c>
      <c r="C3167" s="2">
        <v>1511.3430000000001</v>
      </c>
      <c r="D3167" s="2">
        <v>2016</v>
      </c>
    </row>
    <row r="3168" spans="1:4" ht="14.4">
      <c r="A3168" s="1" t="s">
        <v>51</v>
      </c>
      <c r="B3168" s="1" t="s">
        <v>22</v>
      </c>
      <c r="C3168" s="2">
        <v>1833.953</v>
      </c>
      <c r="D3168" s="2">
        <v>2020</v>
      </c>
    </row>
    <row r="3169" spans="1:4" ht="14.4">
      <c r="A3169" s="1" t="s">
        <v>51</v>
      </c>
      <c r="B3169" s="1" t="s">
        <v>22</v>
      </c>
      <c r="C3169" s="2">
        <v>2265.598</v>
      </c>
      <c r="D3169" s="2">
        <v>2021</v>
      </c>
    </row>
    <row r="3170" spans="1:4" ht="14.4">
      <c r="A3170" s="1" t="s">
        <v>51</v>
      </c>
      <c r="B3170" s="1" t="s">
        <v>22</v>
      </c>
      <c r="C3170" s="2">
        <v>1488.355</v>
      </c>
      <c r="D3170" s="2">
        <v>2017</v>
      </c>
    </row>
    <row r="3171" spans="1:4" ht="14.4">
      <c r="A3171" s="1" t="s">
        <v>51</v>
      </c>
      <c r="B3171" s="1" t="s">
        <v>22</v>
      </c>
      <c r="C3171" s="2">
        <v>1642.0640000000001</v>
      </c>
      <c r="D3171" s="2">
        <v>2018</v>
      </c>
    </row>
    <row r="3172" spans="1:4" ht="14.4">
      <c r="A3172" s="1" t="s">
        <v>51</v>
      </c>
      <c r="B3172" s="1" t="s">
        <v>22</v>
      </c>
      <c r="C3172" s="2">
        <v>1401.789</v>
      </c>
      <c r="D3172" s="2">
        <v>2015</v>
      </c>
    </row>
    <row r="3173" spans="1:4" ht="14.4">
      <c r="A3173" s="1" t="s">
        <v>51</v>
      </c>
      <c r="B3173" s="1" t="s">
        <v>22</v>
      </c>
      <c r="C3173" s="2">
        <v>1683.7660000000001</v>
      </c>
      <c r="D3173" s="2">
        <v>2019</v>
      </c>
    </row>
    <row r="3174" spans="1:4" ht="14.4">
      <c r="A3174" s="1" t="s">
        <v>51</v>
      </c>
      <c r="B3174" s="1" t="s">
        <v>22</v>
      </c>
      <c r="C3174" s="2">
        <v>2199.9720000000002</v>
      </c>
      <c r="D3174" s="2">
        <v>2022</v>
      </c>
    </row>
    <row r="3175" spans="1:4" ht="14.4">
      <c r="A3175" s="1" t="s">
        <v>51</v>
      </c>
      <c r="B3175" s="1" t="s">
        <v>23</v>
      </c>
      <c r="C3175" s="2">
        <v>860035.6</v>
      </c>
      <c r="D3175" s="2">
        <v>2022</v>
      </c>
    </row>
    <row r="3176" spans="1:4" ht="14.4">
      <c r="A3176" s="1" t="s">
        <v>51</v>
      </c>
      <c r="B3176" s="1" t="s">
        <v>23</v>
      </c>
      <c r="C3176" s="2">
        <v>860226</v>
      </c>
      <c r="D3176" s="2">
        <v>2021</v>
      </c>
    </row>
    <row r="3177" spans="1:4" ht="14.4">
      <c r="A3177" s="1" t="s">
        <v>51</v>
      </c>
      <c r="B3177" s="1" t="s">
        <v>23</v>
      </c>
      <c r="C3177" s="2">
        <v>868340.4</v>
      </c>
      <c r="D3177" s="2">
        <v>2018</v>
      </c>
    </row>
    <row r="3178" spans="1:4" ht="14.4">
      <c r="A3178" s="1" t="s">
        <v>51</v>
      </c>
      <c r="B3178" s="1" t="s">
        <v>23</v>
      </c>
      <c r="C3178" s="2">
        <v>870700</v>
      </c>
      <c r="D3178" s="2">
        <v>2017</v>
      </c>
    </row>
    <row r="3179" spans="1:4" ht="14.4">
      <c r="A3179" s="1" t="s">
        <v>51</v>
      </c>
      <c r="B3179" s="1" t="s">
        <v>23</v>
      </c>
      <c r="C3179" s="2">
        <v>863789.3</v>
      </c>
      <c r="D3179" s="2">
        <v>2020</v>
      </c>
    </row>
    <row r="3180" spans="1:4" ht="14.4">
      <c r="A3180" s="1" t="s">
        <v>51</v>
      </c>
      <c r="B3180" s="1" t="s">
        <v>23</v>
      </c>
      <c r="C3180" s="2">
        <v>865835.6</v>
      </c>
      <c r="D3180" s="2">
        <v>2019</v>
      </c>
    </row>
    <row r="3181" spans="1:4" ht="14.4">
      <c r="A3181" s="1" t="s">
        <v>51</v>
      </c>
      <c r="B3181" s="1" t="s">
        <v>23</v>
      </c>
      <c r="C3181" s="2">
        <v>870917.3</v>
      </c>
      <c r="D3181" s="2">
        <v>2016</v>
      </c>
    </row>
    <row r="3182" spans="1:4" ht="14.4">
      <c r="A3182" s="1" t="s">
        <v>51</v>
      </c>
      <c r="B3182" s="1" t="s">
        <v>23</v>
      </c>
      <c r="C3182" s="2">
        <v>870202.9</v>
      </c>
      <c r="D3182" s="2">
        <v>2015</v>
      </c>
    </row>
    <row r="3183" spans="1:4" ht="14.4">
      <c r="A3183" s="1" t="s">
        <v>51</v>
      </c>
      <c r="B3183" s="1" t="s">
        <v>34</v>
      </c>
      <c r="C3183" s="2">
        <v>1008.926</v>
      </c>
      <c r="D3183" s="2">
        <v>2021</v>
      </c>
    </row>
    <row r="3184" spans="1:4" ht="14.4">
      <c r="A3184" s="1" t="s">
        <v>51</v>
      </c>
      <c r="B3184" s="1" t="s">
        <v>34</v>
      </c>
      <c r="C3184" s="2">
        <v>900.50459999999998</v>
      </c>
      <c r="D3184" s="2">
        <v>2016</v>
      </c>
    </row>
    <row r="3185" spans="1:4" ht="14.4">
      <c r="A3185" s="1" t="s">
        <v>51</v>
      </c>
      <c r="B3185" s="1" t="s">
        <v>34</v>
      </c>
      <c r="C3185" s="2">
        <v>978.59960000000001</v>
      </c>
      <c r="D3185" s="2">
        <v>2022</v>
      </c>
    </row>
    <row r="3186" spans="1:4" ht="14.4">
      <c r="A3186" s="1" t="s">
        <v>51</v>
      </c>
      <c r="B3186" s="1" t="s">
        <v>34</v>
      </c>
      <c r="C3186" s="2">
        <v>849.9701</v>
      </c>
      <c r="D3186" s="2">
        <v>2017</v>
      </c>
    </row>
    <row r="3187" spans="1:4" ht="14.4">
      <c r="A3187" s="1" t="s">
        <v>51</v>
      </c>
      <c r="B3187" s="1" t="s">
        <v>34</v>
      </c>
      <c r="C3187" s="2">
        <v>886.72590000000002</v>
      </c>
      <c r="D3187" s="2">
        <v>2019</v>
      </c>
    </row>
    <row r="3188" spans="1:4" ht="14.4">
      <c r="A3188" s="1" t="s">
        <v>51</v>
      </c>
      <c r="B3188" s="1" t="s">
        <v>34</v>
      </c>
      <c r="C3188" s="2">
        <v>922.55430000000001</v>
      </c>
      <c r="D3188" s="2">
        <v>2020</v>
      </c>
    </row>
    <row r="3189" spans="1:4" ht="14.4">
      <c r="A3189" s="1" t="s">
        <v>51</v>
      </c>
      <c r="B3189" s="1" t="s">
        <v>34</v>
      </c>
      <c r="C3189" s="2">
        <v>827.91309999999999</v>
      </c>
      <c r="D3189" s="2">
        <v>2015</v>
      </c>
    </row>
    <row r="3190" spans="1:4" ht="14.4">
      <c r="A3190" s="1" t="s">
        <v>51</v>
      </c>
      <c r="B3190" s="1" t="s">
        <v>34</v>
      </c>
      <c r="C3190" s="2">
        <v>868.33190000000002</v>
      </c>
      <c r="D3190" s="2">
        <v>2018</v>
      </c>
    </row>
    <row r="3191" spans="1:4" ht="14.4">
      <c r="A3191" s="1" t="s">
        <v>51</v>
      </c>
      <c r="B3191" s="1" t="s">
        <v>24</v>
      </c>
      <c r="C3191" s="2">
        <v>10931.27</v>
      </c>
      <c r="D3191" s="2">
        <v>2020</v>
      </c>
    </row>
    <row r="3192" spans="1:4" ht="14.4">
      <c r="A3192" s="1" t="s">
        <v>51</v>
      </c>
      <c r="B3192" s="1" t="s">
        <v>24</v>
      </c>
      <c r="C3192" s="2">
        <v>11284.18</v>
      </c>
      <c r="D3192" s="2">
        <v>2019</v>
      </c>
    </row>
    <row r="3193" spans="1:4" ht="14.4">
      <c r="A3193" s="1" t="s">
        <v>51</v>
      </c>
      <c r="B3193" s="1" t="s">
        <v>24</v>
      </c>
      <c r="C3193" s="2">
        <v>10500.41</v>
      </c>
      <c r="D3193" s="2">
        <v>2015</v>
      </c>
    </row>
    <row r="3194" spans="1:4" ht="14.4">
      <c r="A3194" s="1" t="s">
        <v>51</v>
      </c>
      <c r="B3194" s="1" t="s">
        <v>24</v>
      </c>
      <c r="C3194" s="2">
        <v>12582.72</v>
      </c>
      <c r="D3194" s="2">
        <v>2021</v>
      </c>
    </row>
    <row r="3195" spans="1:4" ht="14.4">
      <c r="A3195" s="1" t="s">
        <v>51</v>
      </c>
      <c r="B3195" s="1" t="s">
        <v>24</v>
      </c>
      <c r="C3195" s="2">
        <v>12900.68</v>
      </c>
      <c r="D3195" s="2">
        <v>2022</v>
      </c>
    </row>
    <row r="3196" spans="1:4" ht="14.4">
      <c r="A3196" s="1" t="s">
        <v>51</v>
      </c>
      <c r="B3196" s="1" t="s">
        <v>24</v>
      </c>
      <c r="C3196" s="2">
        <v>12469.69</v>
      </c>
      <c r="D3196" s="2">
        <v>2018</v>
      </c>
    </row>
    <row r="3197" spans="1:4" ht="14.4">
      <c r="A3197" s="1" t="s">
        <v>51</v>
      </c>
      <c r="B3197" s="1" t="s">
        <v>24</v>
      </c>
      <c r="C3197" s="2">
        <v>12277.54</v>
      </c>
      <c r="D3197" s="2">
        <v>2017</v>
      </c>
    </row>
    <row r="3198" spans="1:4" ht="14.4">
      <c r="A3198" s="1" t="s">
        <v>51</v>
      </c>
      <c r="B3198" s="1" t="s">
        <v>24</v>
      </c>
      <c r="C3198" s="2">
        <v>11763.1</v>
      </c>
      <c r="D3198" s="2">
        <v>2016</v>
      </c>
    </row>
    <row r="3199" spans="1:4" ht="14.4">
      <c r="A3199" s="1" t="s">
        <v>51</v>
      </c>
      <c r="B3199" s="1" t="s">
        <v>25</v>
      </c>
      <c r="C3199" s="2">
        <v>987.5421</v>
      </c>
      <c r="D3199" s="2">
        <v>2019</v>
      </c>
    </row>
    <row r="3200" spans="1:4" ht="14.4">
      <c r="A3200" s="1" t="s">
        <v>51</v>
      </c>
      <c r="B3200" s="1" t="s">
        <v>25</v>
      </c>
      <c r="C3200" s="2">
        <v>1003.53</v>
      </c>
      <c r="D3200" s="2">
        <v>2021</v>
      </c>
    </row>
    <row r="3201" spans="1:4" ht="14.4">
      <c r="A3201" s="1" t="s">
        <v>51</v>
      </c>
      <c r="B3201" s="1" t="s">
        <v>25</v>
      </c>
      <c r="C3201" s="2">
        <v>1104.2239999999999</v>
      </c>
      <c r="D3201" s="2">
        <v>2017</v>
      </c>
    </row>
    <row r="3202" spans="1:4" ht="14.4">
      <c r="A3202" s="1" t="s">
        <v>51</v>
      </c>
      <c r="B3202" s="1" t="s">
        <v>25</v>
      </c>
      <c r="C3202" s="2">
        <v>1042.123</v>
      </c>
      <c r="D3202" s="2">
        <v>2020</v>
      </c>
    </row>
    <row r="3203" spans="1:4" ht="14.4">
      <c r="A3203" s="1" t="s">
        <v>51</v>
      </c>
      <c r="B3203" s="1" t="s">
        <v>25</v>
      </c>
      <c r="C3203" s="2">
        <v>1095.675</v>
      </c>
      <c r="D3203" s="2">
        <v>2015</v>
      </c>
    </row>
    <row r="3204" spans="1:4" ht="14.4">
      <c r="A3204" s="1" t="s">
        <v>51</v>
      </c>
      <c r="B3204" s="1" t="s">
        <v>25</v>
      </c>
      <c r="C3204" s="2">
        <v>925.74210000000005</v>
      </c>
      <c r="D3204" s="2">
        <v>2016</v>
      </c>
    </row>
    <row r="3205" spans="1:4" ht="14.4">
      <c r="A3205" s="1" t="s">
        <v>51</v>
      </c>
      <c r="B3205" s="1" t="s">
        <v>25</v>
      </c>
      <c r="C3205" s="2">
        <v>1143.001</v>
      </c>
      <c r="D3205" s="2">
        <v>2018</v>
      </c>
    </row>
    <row r="3206" spans="1:4" ht="14.4">
      <c r="A3206" s="1" t="s">
        <v>51</v>
      </c>
      <c r="B3206" s="1" t="s">
        <v>25</v>
      </c>
      <c r="C3206" s="2">
        <v>945.36320000000001</v>
      </c>
      <c r="D3206" s="2">
        <v>2022</v>
      </c>
    </row>
    <row r="3207" spans="1:4" ht="14.4">
      <c r="A3207" s="1" t="s">
        <v>51</v>
      </c>
      <c r="B3207" s="1" t="s">
        <v>26</v>
      </c>
      <c r="C3207" s="2">
        <v>0.92067699999999997</v>
      </c>
      <c r="D3207" s="2">
        <v>2021</v>
      </c>
    </row>
    <row r="3208" spans="1:4" ht="14.4">
      <c r="A3208" s="1" t="s">
        <v>51</v>
      </c>
      <c r="B3208" s="1" t="s">
        <v>26</v>
      </c>
      <c r="C3208" s="2">
        <v>0.92067699999999997</v>
      </c>
      <c r="D3208" s="2">
        <v>2022</v>
      </c>
    </row>
    <row r="3209" spans="1:4" ht="14.4">
      <c r="A3209" s="1" t="s">
        <v>51</v>
      </c>
      <c r="B3209" s="1" t="s">
        <v>27</v>
      </c>
      <c r="C3209" s="2">
        <v>208.13470000000001</v>
      </c>
      <c r="D3209" s="2">
        <v>2018</v>
      </c>
    </row>
    <row r="3210" spans="1:4" ht="14.4">
      <c r="A3210" s="1" t="s">
        <v>51</v>
      </c>
      <c r="B3210" s="1" t="s">
        <v>27</v>
      </c>
      <c r="C3210" s="2">
        <v>413.4418</v>
      </c>
      <c r="D3210" s="2">
        <v>2020</v>
      </c>
    </row>
    <row r="3211" spans="1:4" ht="14.4">
      <c r="A3211" s="1" t="s">
        <v>51</v>
      </c>
      <c r="B3211" s="1" t="s">
        <v>27</v>
      </c>
      <c r="C3211" s="2">
        <v>176.8365</v>
      </c>
      <c r="D3211" s="2">
        <v>2021</v>
      </c>
    </row>
    <row r="3212" spans="1:4" ht="14.4">
      <c r="A3212" s="1" t="s">
        <v>51</v>
      </c>
      <c r="B3212" s="1" t="s">
        <v>27</v>
      </c>
      <c r="C3212" s="2">
        <v>10.147220000000001</v>
      </c>
      <c r="D3212" s="2">
        <v>2017</v>
      </c>
    </row>
    <row r="3213" spans="1:4" ht="14.4">
      <c r="A3213" s="1" t="s">
        <v>51</v>
      </c>
      <c r="B3213" s="1" t="s">
        <v>27</v>
      </c>
      <c r="C3213" s="2">
        <v>12.91602</v>
      </c>
      <c r="D3213" s="2">
        <v>2015</v>
      </c>
    </row>
    <row r="3214" spans="1:4" ht="14.4">
      <c r="A3214" s="1" t="s">
        <v>51</v>
      </c>
      <c r="B3214" s="1" t="s">
        <v>27</v>
      </c>
      <c r="C3214" s="2">
        <v>172.1919</v>
      </c>
      <c r="D3214" s="2">
        <v>2019</v>
      </c>
    </row>
    <row r="3215" spans="1:4" ht="14.4">
      <c r="A3215" s="1" t="s">
        <v>51</v>
      </c>
      <c r="B3215" s="1" t="s">
        <v>27</v>
      </c>
      <c r="C3215" s="2">
        <v>233.9194</v>
      </c>
      <c r="D3215" s="2">
        <v>2022</v>
      </c>
    </row>
    <row r="3216" spans="1:4" ht="14.4">
      <c r="A3216" s="1" t="s">
        <v>51</v>
      </c>
      <c r="B3216" s="1" t="s">
        <v>27</v>
      </c>
      <c r="C3216" s="2">
        <v>16.623729999999998</v>
      </c>
      <c r="D3216" s="2">
        <v>2016</v>
      </c>
    </row>
    <row r="3217" spans="1:4" ht="14.4">
      <c r="A3217" s="1" t="s">
        <v>51</v>
      </c>
      <c r="B3217" s="1" t="s">
        <v>28</v>
      </c>
      <c r="C3217" s="2">
        <v>101.6249</v>
      </c>
      <c r="D3217" s="2">
        <v>2022</v>
      </c>
    </row>
    <row r="3218" spans="1:4" ht="14.4">
      <c r="A3218" s="1" t="s">
        <v>51</v>
      </c>
      <c r="B3218" s="1" t="s">
        <v>28</v>
      </c>
      <c r="C3218" s="2">
        <v>123.84399999999999</v>
      </c>
      <c r="D3218" s="2">
        <v>2020</v>
      </c>
    </row>
    <row r="3219" spans="1:4" ht="14.4">
      <c r="A3219" s="1" t="s">
        <v>51</v>
      </c>
      <c r="B3219" s="1" t="s">
        <v>28</v>
      </c>
      <c r="C3219" s="2">
        <v>380.45819999999998</v>
      </c>
      <c r="D3219" s="2">
        <v>2018</v>
      </c>
    </row>
    <row r="3220" spans="1:4" ht="14.4">
      <c r="A3220" s="1" t="s">
        <v>51</v>
      </c>
      <c r="B3220" s="1" t="s">
        <v>28</v>
      </c>
      <c r="C3220" s="2">
        <v>1.849513</v>
      </c>
      <c r="D3220" s="2">
        <v>2015</v>
      </c>
    </row>
    <row r="3221" spans="1:4" ht="14.4">
      <c r="A3221" s="1" t="s">
        <v>51</v>
      </c>
      <c r="B3221" s="1" t="s">
        <v>28</v>
      </c>
      <c r="C3221" s="2">
        <v>90.53819</v>
      </c>
      <c r="D3221" s="2">
        <v>2016</v>
      </c>
    </row>
    <row r="3222" spans="1:4" ht="14.4">
      <c r="A3222" s="1" t="s">
        <v>51</v>
      </c>
      <c r="B3222" s="1" t="s">
        <v>28</v>
      </c>
      <c r="C3222" s="2">
        <v>343.86130000000003</v>
      </c>
      <c r="D3222" s="2">
        <v>2019</v>
      </c>
    </row>
    <row r="3223" spans="1:4" ht="14.4">
      <c r="A3223" s="1" t="s">
        <v>51</v>
      </c>
      <c r="B3223" s="1" t="s">
        <v>28</v>
      </c>
      <c r="C3223" s="2">
        <v>66.531059999999997</v>
      </c>
      <c r="D3223" s="2">
        <v>2021</v>
      </c>
    </row>
    <row r="3224" spans="1:4" ht="14.4">
      <c r="A3224" s="1" t="s">
        <v>51</v>
      </c>
      <c r="B3224" s="1" t="s">
        <v>28</v>
      </c>
      <c r="C3224" s="2">
        <v>368.29020000000003</v>
      </c>
      <c r="D3224" s="2">
        <v>2017</v>
      </c>
    </row>
    <row r="3225" spans="1:4" ht="14.4">
      <c r="A3225" s="1" t="s">
        <v>51</v>
      </c>
      <c r="B3225" s="1" t="s">
        <v>29</v>
      </c>
      <c r="C3225" s="2">
        <v>1775.489</v>
      </c>
      <c r="D3225" s="2">
        <v>2017</v>
      </c>
    </row>
    <row r="3226" spans="1:4" ht="14.4">
      <c r="A3226" s="1" t="s">
        <v>51</v>
      </c>
      <c r="B3226" s="1" t="s">
        <v>29</v>
      </c>
      <c r="C3226" s="2">
        <v>1785.1389999999999</v>
      </c>
      <c r="D3226" s="2">
        <v>2018</v>
      </c>
    </row>
    <row r="3227" spans="1:4" ht="14.4">
      <c r="A3227" s="1" t="s">
        <v>51</v>
      </c>
      <c r="B3227" s="1" t="s">
        <v>29</v>
      </c>
      <c r="C3227" s="2">
        <v>10025.209999999999</v>
      </c>
      <c r="D3227" s="2">
        <v>2022</v>
      </c>
    </row>
    <row r="3228" spans="1:4" ht="14.4">
      <c r="A3228" s="1" t="s">
        <v>51</v>
      </c>
      <c r="B3228" s="1" t="s">
        <v>29</v>
      </c>
      <c r="C3228" s="2">
        <v>3035.9389999999999</v>
      </c>
      <c r="D3228" s="2">
        <v>2019</v>
      </c>
    </row>
    <row r="3229" spans="1:4" ht="14.4">
      <c r="A3229" s="1" t="s">
        <v>51</v>
      </c>
      <c r="B3229" s="1" t="s">
        <v>29</v>
      </c>
      <c r="C3229" s="2">
        <v>1725.5319999999999</v>
      </c>
      <c r="D3229" s="2">
        <v>2016</v>
      </c>
    </row>
    <row r="3230" spans="1:4" ht="14.4">
      <c r="A3230" s="1" t="s">
        <v>51</v>
      </c>
      <c r="B3230" s="1" t="s">
        <v>29</v>
      </c>
      <c r="C3230" s="2">
        <v>4540.3959999999997</v>
      </c>
      <c r="D3230" s="2">
        <v>2020</v>
      </c>
    </row>
    <row r="3231" spans="1:4" ht="14.4">
      <c r="A3231" s="1" t="s">
        <v>51</v>
      </c>
      <c r="B3231" s="1" t="s">
        <v>29</v>
      </c>
      <c r="C3231" s="2">
        <v>11646.8</v>
      </c>
      <c r="D3231" s="2">
        <v>2021</v>
      </c>
    </row>
    <row r="3232" spans="1:4" ht="14.4">
      <c r="A3232" s="1" t="s">
        <v>51</v>
      </c>
      <c r="B3232" s="1" t="s">
        <v>29</v>
      </c>
      <c r="C3232" s="2">
        <v>2240.2139999999999</v>
      </c>
      <c r="D3232" s="2">
        <v>2015</v>
      </c>
    </row>
    <row r="3233" spans="1:4" ht="14.4">
      <c r="A3233" s="1" t="s">
        <v>52</v>
      </c>
      <c r="B3233" s="1" t="s">
        <v>5</v>
      </c>
      <c r="C3233" s="2">
        <v>39.227609999999999</v>
      </c>
      <c r="D3233" s="2">
        <v>2021</v>
      </c>
    </row>
    <row r="3234" spans="1:4" ht="14.4">
      <c r="A3234" s="1" t="s">
        <v>52</v>
      </c>
      <c r="B3234" s="1" t="s">
        <v>5</v>
      </c>
      <c r="C3234" s="2">
        <v>176.87690000000001</v>
      </c>
      <c r="D3234" s="2">
        <v>2016</v>
      </c>
    </row>
    <row r="3235" spans="1:4" ht="14.4">
      <c r="A3235" s="1" t="s">
        <v>52</v>
      </c>
      <c r="B3235" s="1" t="s">
        <v>5</v>
      </c>
      <c r="C3235" s="2">
        <v>36.500660000000003</v>
      </c>
      <c r="D3235" s="2">
        <v>2022</v>
      </c>
    </row>
    <row r="3236" spans="1:4" ht="14.4">
      <c r="A3236" s="1" t="s">
        <v>52</v>
      </c>
      <c r="B3236" s="1" t="s">
        <v>5</v>
      </c>
      <c r="C3236" s="2">
        <v>138.64500000000001</v>
      </c>
      <c r="D3236" s="2">
        <v>2018</v>
      </c>
    </row>
    <row r="3237" spans="1:4" ht="14.4">
      <c r="A3237" s="1" t="s">
        <v>52</v>
      </c>
      <c r="B3237" s="1" t="s">
        <v>5</v>
      </c>
      <c r="C3237" s="2">
        <v>65.718000000000004</v>
      </c>
      <c r="D3237" s="2">
        <v>2017</v>
      </c>
    </row>
    <row r="3238" spans="1:4" ht="14.4">
      <c r="A3238" s="1" t="s">
        <v>52</v>
      </c>
      <c r="B3238" s="1" t="s">
        <v>5</v>
      </c>
      <c r="C3238" s="2">
        <v>55.664790000000004</v>
      </c>
      <c r="D3238" s="2">
        <v>2020</v>
      </c>
    </row>
    <row r="3239" spans="1:4" ht="14.4">
      <c r="A3239" s="1" t="s">
        <v>52</v>
      </c>
      <c r="B3239" s="1" t="s">
        <v>5</v>
      </c>
      <c r="C3239" s="2">
        <v>240.5746</v>
      </c>
      <c r="D3239" s="2">
        <v>2015</v>
      </c>
    </row>
    <row r="3240" spans="1:4" ht="14.4">
      <c r="A3240" s="1" t="s">
        <v>52</v>
      </c>
      <c r="B3240" s="1" t="s">
        <v>5</v>
      </c>
      <c r="C3240" s="2">
        <v>127.6512</v>
      </c>
      <c r="D3240" s="2">
        <v>2019</v>
      </c>
    </row>
    <row r="3241" spans="1:4" ht="14.4">
      <c r="A3241" s="1" t="s">
        <v>52</v>
      </c>
      <c r="B3241" s="1" t="s">
        <v>6</v>
      </c>
      <c r="C3241" s="2">
        <v>307793.3</v>
      </c>
      <c r="D3241" s="2">
        <v>2022</v>
      </c>
    </row>
    <row r="3242" spans="1:4" ht="14.4">
      <c r="A3242" s="1" t="s">
        <v>52</v>
      </c>
      <c r="B3242" s="1" t="s">
        <v>6</v>
      </c>
      <c r="C3242" s="2">
        <v>322863.40000000002</v>
      </c>
      <c r="D3242" s="2">
        <v>2020</v>
      </c>
    </row>
    <row r="3243" spans="1:4" ht="14.4">
      <c r="A3243" s="1" t="s">
        <v>52</v>
      </c>
      <c r="B3243" s="1" t="s">
        <v>6</v>
      </c>
      <c r="C3243" s="2">
        <v>353929.2</v>
      </c>
      <c r="D3243" s="2">
        <v>2018</v>
      </c>
    </row>
    <row r="3244" spans="1:4" ht="14.4">
      <c r="A3244" s="1" t="s">
        <v>52</v>
      </c>
      <c r="B3244" s="1" t="s">
        <v>6</v>
      </c>
      <c r="C3244" s="2">
        <v>355070.5</v>
      </c>
      <c r="D3244" s="2">
        <v>2016</v>
      </c>
    </row>
    <row r="3245" spans="1:4" ht="14.4">
      <c r="A3245" s="1" t="s">
        <v>52</v>
      </c>
      <c r="B3245" s="1" t="s">
        <v>6</v>
      </c>
      <c r="C3245" s="2">
        <v>347871</v>
      </c>
      <c r="D3245" s="2">
        <v>2017</v>
      </c>
    </row>
    <row r="3246" spans="1:4" ht="14.4">
      <c r="A3246" s="1" t="s">
        <v>52</v>
      </c>
      <c r="B3246" s="1" t="s">
        <v>6</v>
      </c>
      <c r="C3246" s="2">
        <v>347912.4</v>
      </c>
      <c r="D3246" s="2">
        <v>2019</v>
      </c>
    </row>
    <row r="3247" spans="1:4" ht="14.4">
      <c r="A3247" s="1" t="s">
        <v>52</v>
      </c>
      <c r="B3247" s="1" t="s">
        <v>6</v>
      </c>
      <c r="C3247" s="2">
        <v>349972.9</v>
      </c>
      <c r="D3247" s="2">
        <v>2015</v>
      </c>
    </row>
    <row r="3248" spans="1:4" ht="14.4">
      <c r="A3248" s="1" t="s">
        <v>52</v>
      </c>
      <c r="B3248" s="1" t="s">
        <v>6</v>
      </c>
      <c r="C3248" s="2">
        <v>313683.5</v>
      </c>
      <c r="D3248" s="2">
        <v>2021</v>
      </c>
    </row>
    <row r="3249" spans="1:4" ht="14.4">
      <c r="A3249" s="1" t="s">
        <v>52</v>
      </c>
      <c r="B3249" s="1" t="s">
        <v>7</v>
      </c>
      <c r="C3249" s="2">
        <v>8.2062380000000008</v>
      </c>
      <c r="D3249" s="2">
        <v>2021</v>
      </c>
    </row>
    <row r="3250" spans="1:4" ht="14.4">
      <c r="A3250" s="1" t="s">
        <v>52</v>
      </c>
      <c r="B3250" s="1" t="s">
        <v>7</v>
      </c>
      <c r="C3250" s="2">
        <v>6.3842020000000002</v>
      </c>
      <c r="D3250" s="2">
        <v>2018</v>
      </c>
    </row>
    <row r="3251" spans="1:4" ht="14.4">
      <c r="A3251" s="1" t="s">
        <v>52</v>
      </c>
      <c r="B3251" s="1" t="s">
        <v>7</v>
      </c>
      <c r="C3251" s="2">
        <v>8.2023279999999996</v>
      </c>
      <c r="D3251" s="2">
        <v>2017</v>
      </c>
    </row>
    <row r="3252" spans="1:4" ht="14.4">
      <c r="A3252" s="1" t="s">
        <v>52</v>
      </c>
      <c r="B3252" s="1" t="s">
        <v>7</v>
      </c>
      <c r="C3252" s="2">
        <v>9.1094690000000007</v>
      </c>
      <c r="D3252" s="2">
        <v>2019</v>
      </c>
    </row>
    <row r="3253" spans="1:4" ht="14.4">
      <c r="A3253" s="1" t="s">
        <v>52</v>
      </c>
      <c r="B3253" s="1" t="s">
        <v>7</v>
      </c>
      <c r="C3253" s="2">
        <v>9.119332</v>
      </c>
      <c r="D3253" s="2">
        <v>2016</v>
      </c>
    </row>
    <row r="3254" spans="1:4" ht="14.4">
      <c r="A3254" s="1" t="s">
        <v>52</v>
      </c>
      <c r="B3254" s="1" t="s">
        <v>7</v>
      </c>
      <c r="C3254" s="2">
        <v>10.033530000000001</v>
      </c>
      <c r="D3254" s="2">
        <v>2015</v>
      </c>
    </row>
    <row r="3255" spans="1:4" ht="14.4">
      <c r="A3255" s="1" t="s">
        <v>52</v>
      </c>
      <c r="B3255" s="1" t="s">
        <v>7</v>
      </c>
      <c r="C3255" s="2">
        <v>8.2005429999999997</v>
      </c>
      <c r="D3255" s="2">
        <v>2022</v>
      </c>
    </row>
    <row r="3256" spans="1:4" ht="14.4">
      <c r="A3256" s="1" t="s">
        <v>52</v>
      </c>
      <c r="B3256" s="1" t="s">
        <v>7</v>
      </c>
      <c r="C3256" s="2">
        <v>7.2906000000000004</v>
      </c>
      <c r="D3256" s="2">
        <v>2020</v>
      </c>
    </row>
    <row r="3257" spans="1:4" ht="14.4">
      <c r="A3257" s="1" t="s">
        <v>52</v>
      </c>
      <c r="B3257" s="1" t="s">
        <v>8</v>
      </c>
      <c r="C3257" s="2">
        <v>45.514899999999997</v>
      </c>
      <c r="D3257" s="2">
        <v>2017</v>
      </c>
    </row>
    <row r="3258" spans="1:4" ht="14.4">
      <c r="A3258" s="1" t="s">
        <v>52</v>
      </c>
      <c r="B3258" s="1" t="s">
        <v>8</v>
      </c>
      <c r="C3258" s="2">
        <v>36.392600000000002</v>
      </c>
      <c r="D3258" s="2">
        <v>2019</v>
      </c>
    </row>
    <row r="3259" spans="1:4" ht="14.4">
      <c r="A3259" s="1" t="s">
        <v>52</v>
      </c>
      <c r="B3259" s="1" t="s">
        <v>8</v>
      </c>
      <c r="C3259" s="2">
        <v>38.222880000000004</v>
      </c>
      <c r="D3259" s="2">
        <v>2021</v>
      </c>
    </row>
    <row r="3260" spans="1:4" ht="14.4">
      <c r="A3260" s="1" t="s">
        <v>52</v>
      </c>
      <c r="B3260" s="1" t="s">
        <v>8</v>
      </c>
      <c r="C3260" s="2">
        <v>73.759529999999998</v>
      </c>
      <c r="D3260" s="2">
        <v>2016</v>
      </c>
    </row>
    <row r="3261" spans="1:4" ht="14.4">
      <c r="A3261" s="1" t="s">
        <v>52</v>
      </c>
      <c r="B3261" s="1" t="s">
        <v>8</v>
      </c>
      <c r="C3261" s="2">
        <v>46.413919999999997</v>
      </c>
      <c r="D3261" s="2">
        <v>2018</v>
      </c>
    </row>
    <row r="3262" spans="1:4" ht="14.4">
      <c r="A3262" s="1" t="s">
        <v>52</v>
      </c>
      <c r="B3262" s="1" t="s">
        <v>8</v>
      </c>
      <c r="C3262" s="2">
        <v>40.950940000000003</v>
      </c>
      <c r="D3262" s="2">
        <v>2020</v>
      </c>
    </row>
    <row r="3263" spans="1:4" ht="14.4">
      <c r="A3263" s="1" t="s">
        <v>52</v>
      </c>
      <c r="B3263" s="1" t="s">
        <v>8</v>
      </c>
      <c r="C3263" s="2">
        <v>38.225439999999999</v>
      </c>
      <c r="D3263" s="2">
        <v>2022</v>
      </c>
    </row>
    <row r="3264" spans="1:4" ht="14.4">
      <c r="A3264" s="1" t="s">
        <v>52</v>
      </c>
      <c r="B3264" s="1" t="s">
        <v>8</v>
      </c>
      <c r="C3264" s="2">
        <v>44.604480000000002</v>
      </c>
      <c r="D3264" s="2">
        <v>2015</v>
      </c>
    </row>
    <row r="3265" spans="1:4" ht="14.4">
      <c r="A3265" s="1" t="s">
        <v>52</v>
      </c>
      <c r="B3265" s="1" t="s">
        <v>9</v>
      </c>
      <c r="C3265" s="2">
        <v>0.91223799999999999</v>
      </c>
      <c r="D3265" s="2">
        <v>2020</v>
      </c>
    </row>
    <row r="3266" spans="1:4" ht="14.4">
      <c r="A3266" s="1" t="s">
        <v>52</v>
      </c>
      <c r="B3266" s="1" t="s">
        <v>9</v>
      </c>
      <c r="C3266" s="2">
        <v>0.91223799999999999</v>
      </c>
      <c r="D3266" s="2">
        <v>2019</v>
      </c>
    </row>
    <row r="3267" spans="1:4" ht="14.4">
      <c r="A3267" s="1" t="s">
        <v>52</v>
      </c>
      <c r="B3267" s="1" t="s">
        <v>10</v>
      </c>
      <c r="C3267" s="2">
        <v>265.1619</v>
      </c>
      <c r="D3267" s="2">
        <v>2017</v>
      </c>
    </row>
    <row r="3268" spans="1:4" ht="14.4">
      <c r="A3268" s="1" t="s">
        <v>52</v>
      </c>
      <c r="B3268" s="1" t="s">
        <v>10</v>
      </c>
      <c r="C3268" s="2">
        <v>189.60669999999999</v>
      </c>
      <c r="D3268" s="2">
        <v>2020</v>
      </c>
    </row>
    <row r="3269" spans="1:4" ht="14.4">
      <c r="A3269" s="1" t="s">
        <v>52</v>
      </c>
      <c r="B3269" s="1" t="s">
        <v>10</v>
      </c>
      <c r="C3269" s="2">
        <v>226.94239999999999</v>
      </c>
      <c r="D3269" s="2">
        <v>2018</v>
      </c>
    </row>
    <row r="3270" spans="1:4" ht="14.4">
      <c r="A3270" s="1" t="s">
        <v>52</v>
      </c>
      <c r="B3270" s="1" t="s">
        <v>10</v>
      </c>
      <c r="C3270" s="2">
        <v>223.38140000000001</v>
      </c>
      <c r="D3270" s="2">
        <v>2021</v>
      </c>
    </row>
    <row r="3271" spans="1:4" ht="14.4">
      <c r="A3271" s="1" t="s">
        <v>52</v>
      </c>
      <c r="B3271" s="1" t="s">
        <v>10</v>
      </c>
      <c r="C3271" s="2">
        <v>219.72479999999999</v>
      </c>
      <c r="D3271" s="2">
        <v>2022</v>
      </c>
    </row>
    <row r="3272" spans="1:4" ht="14.4">
      <c r="A3272" s="1" t="s">
        <v>52</v>
      </c>
      <c r="B3272" s="1" t="s">
        <v>10</v>
      </c>
      <c r="C3272" s="2">
        <v>254.12719999999999</v>
      </c>
      <c r="D3272" s="2">
        <v>2015</v>
      </c>
    </row>
    <row r="3273" spans="1:4" ht="14.4">
      <c r="A3273" s="1" t="s">
        <v>52</v>
      </c>
      <c r="B3273" s="1" t="s">
        <v>10</v>
      </c>
      <c r="C3273" s="2">
        <v>155.83150000000001</v>
      </c>
      <c r="D3273" s="2">
        <v>2019</v>
      </c>
    </row>
    <row r="3274" spans="1:4" ht="14.4">
      <c r="A3274" s="1" t="s">
        <v>52</v>
      </c>
      <c r="B3274" s="1" t="s">
        <v>10</v>
      </c>
      <c r="C3274" s="2">
        <v>268.7176</v>
      </c>
      <c r="D3274" s="2">
        <v>2016</v>
      </c>
    </row>
    <row r="3275" spans="1:4" ht="14.4">
      <c r="A3275" s="1" t="s">
        <v>52</v>
      </c>
      <c r="B3275" s="1" t="s">
        <v>11</v>
      </c>
      <c r="C3275" s="2">
        <v>443.18860000000001</v>
      </c>
      <c r="D3275" s="2">
        <v>2021</v>
      </c>
    </row>
    <row r="3276" spans="1:4" ht="14.4">
      <c r="A3276" s="1" t="s">
        <v>52</v>
      </c>
      <c r="B3276" s="1" t="s">
        <v>11</v>
      </c>
      <c r="C3276" s="2">
        <v>907.65859999999998</v>
      </c>
      <c r="D3276" s="2">
        <v>2017</v>
      </c>
    </row>
    <row r="3277" spans="1:4" ht="14.4">
      <c r="A3277" s="1" t="s">
        <v>52</v>
      </c>
      <c r="B3277" s="1" t="s">
        <v>11</v>
      </c>
      <c r="C3277" s="2">
        <v>1040.9639999999999</v>
      </c>
      <c r="D3277" s="2">
        <v>2016</v>
      </c>
    </row>
    <row r="3278" spans="1:4" ht="14.4">
      <c r="A3278" s="1" t="s">
        <v>52</v>
      </c>
      <c r="B3278" s="1" t="s">
        <v>11</v>
      </c>
      <c r="C3278" s="2">
        <v>516.39700000000005</v>
      </c>
      <c r="D3278" s="2">
        <v>2020</v>
      </c>
    </row>
    <row r="3279" spans="1:4" ht="14.4">
      <c r="A3279" s="1" t="s">
        <v>52</v>
      </c>
      <c r="B3279" s="1" t="s">
        <v>11</v>
      </c>
      <c r="C3279" s="2">
        <v>494.30419999999998</v>
      </c>
      <c r="D3279" s="2">
        <v>2022</v>
      </c>
    </row>
    <row r="3280" spans="1:4" ht="14.4">
      <c r="A3280" s="1" t="s">
        <v>52</v>
      </c>
      <c r="B3280" s="1" t="s">
        <v>11</v>
      </c>
      <c r="C3280" s="2">
        <v>986.24519999999995</v>
      </c>
      <c r="D3280" s="2">
        <v>2018</v>
      </c>
    </row>
    <row r="3281" spans="1:4" ht="14.4">
      <c r="A3281" s="1" t="s">
        <v>52</v>
      </c>
      <c r="B3281" s="1" t="s">
        <v>11</v>
      </c>
      <c r="C3281" s="2">
        <v>801.02710000000002</v>
      </c>
      <c r="D3281" s="2">
        <v>2019</v>
      </c>
    </row>
    <row r="3282" spans="1:4" ht="14.4">
      <c r="A3282" s="1" t="s">
        <v>52</v>
      </c>
      <c r="B3282" s="1" t="s">
        <v>11</v>
      </c>
      <c r="C3282" s="2">
        <v>1017.252</v>
      </c>
      <c r="D3282" s="2">
        <v>2015</v>
      </c>
    </row>
    <row r="3283" spans="1:4" ht="14.4">
      <c r="A3283" s="1" t="s">
        <v>52</v>
      </c>
      <c r="B3283" s="1" t="s">
        <v>12</v>
      </c>
      <c r="C3283" s="2">
        <v>39.184530000000002</v>
      </c>
      <c r="D3283" s="2">
        <v>2016</v>
      </c>
    </row>
    <row r="3284" spans="1:4" ht="14.4">
      <c r="A3284" s="1" t="s">
        <v>52</v>
      </c>
      <c r="B3284" s="1" t="s">
        <v>12</v>
      </c>
      <c r="C3284" s="2">
        <v>20.976400000000002</v>
      </c>
      <c r="D3284" s="2">
        <v>2018</v>
      </c>
    </row>
    <row r="3285" spans="1:4" ht="14.4">
      <c r="A3285" s="1" t="s">
        <v>52</v>
      </c>
      <c r="B3285" s="1" t="s">
        <v>12</v>
      </c>
      <c r="C3285" s="2">
        <v>25.562329999999999</v>
      </c>
      <c r="D3285" s="2">
        <v>2019</v>
      </c>
    </row>
    <row r="3286" spans="1:4" ht="14.4">
      <c r="A3286" s="1" t="s">
        <v>52</v>
      </c>
      <c r="B3286" s="1" t="s">
        <v>12</v>
      </c>
      <c r="C3286" s="2">
        <v>52.01811</v>
      </c>
      <c r="D3286" s="2">
        <v>2022</v>
      </c>
    </row>
    <row r="3287" spans="1:4" ht="14.4">
      <c r="A3287" s="1" t="s">
        <v>52</v>
      </c>
      <c r="B3287" s="1" t="s">
        <v>12</v>
      </c>
      <c r="C3287" s="2">
        <v>53.852820000000001</v>
      </c>
      <c r="D3287" s="2">
        <v>2021</v>
      </c>
    </row>
    <row r="3288" spans="1:4" ht="14.4">
      <c r="A3288" s="1" t="s">
        <v>52</v>
      </c>
      <c r="B3288" s="1" t="s">
        <v>12</v>
      </c>
      <c r="C3288" s="2">
        <v>41.024279999999997</v>
      </c>
      <c r="D3288" s="2">
        <v>2020</v>
      </c>
    </row>
    <row r="3289" spans="1:4" ht="14.4">
      <c r="A3289" s="1" t="s">
        <v>52</v>
      </c>
      <c r="B3289" s="1" t="s">
        <v>12</v>
      </c>
      <c r="C3289" s="2">
        <v>37.343539999999997</v>
      </c>
      <c r="D3289" s="2">
        <v>2015</v>
      </c>
    </row>
    <row r="3290" spans="1:4" ht="14.4">
      <c r="A3290" s="1" t="s">
        <v>52</v>
      </c>
      <c r="B3290" s="1" t="s">
        <v>12</v>
      </c>
      <c r="C3290" s="2">
        <v>30.960039999999999</v>
      </c>
      <c r="D3290" s="2">
        <v>2017</v>
      </c>
    </row>
    <row r="3291" spans="1:4" ht="14.4">
      <c r="A3291" s="1" t="s">
        <v>52</v>
      </c>
      <c r="B3291" s="1" t="s">
        <v>13</v>
      </c>
      <c r="C3291" s="2">
        <v>1707.5309999999999</v>
      </c>
      <c r="D3291" s="2">
        <v>2021</v>
      </c>
    </row>
    <row r="3292" spans="1:4" ht="14.4">
      <c r="A3292" s="1" t="s">
        <v>52</v>
      </c>
      <c r="B3292" s="1" t="s">
        <v>13</v>
      </c>
      <c r="C3292" s="2">
        <v>1662.7919999999999</v>
      </c>
      <c r="D3292" s="2">
        <v>2018</v>
      </c>
    </row>
    <row r="3293" spans="1:4" ht="14.4">
      <c r="A3293" s="1" t="s">
        <v>52</v>
      </c>
      <c r="B3293" s="1" t="s">
        <v>13</v>
      </c>
      <c r="C3293" s="2">
        <v>1709.326</v>
      </c>
      <c r="D3293" s="2">
        <v>2019</v>
      </c>
    </row>
    <row r="3294" spans="1:4" ht="14.4">
      <c r="A3294" s="1" t="s">
        <v>52</v>
      </c>
      <c r="B3294" s="1" t="s">
        <v>13</v>
      </c>
      <c r="C3294" s="2">
        <v>1685.674</v>
      </c>
      <c r="D3294" s="2">
        <v>2020</v>
      </c>
    </row>
    <row r="3295" spans="1:4" ht="14.4">
      <c r="A3295" s="1" t="s">
        <v>52</v>
      </c>
      <c r="B3295" s="1" t="s">
        <v>13</v>
      </c>
      <c r="C3295" s="2">
        <v>1656.5070000000001</v>
      </c>
      <c r="D3295" s="2">
        <v>2017</v>
      </c>
    </row>
    <row r="3296" spans="1:4" ht="14.4">
      <c r="A3296" s="1" t="s">
        <v>52</v>
      </c>
      <c r="B3296" s="1" t="s">
        <v>13</v>
      </c>
      <c r="C3296" s="2">
        <v>1667.498</v>
      </c>
      <c r="D3296" s="2">
        <v>2016</v>
      </c>
    </row>
    <row r="3297" spans="1:4" ht="14.4">
      <c r="A3297" s="1" t="s">
        <v>52</v>
      </c>
      <c r="B3297" s="1" t="s">
        <v>13</v>
      </c>
      <c r="C3297" s="2">
        <v>1693.961</v>
      </c>
      <c r="D3297" s="2">
        <v>2015</v>
      </c>
    </row>
    <row r="3298" spans="1:4" ht="14.4">
      <c r="A3298" s="1" t="s">
        <v>52</v>
      </c>
      <c r="B3298" s="1" t="s">
        <v>13</v>
      </c>
      <c r="C3298" s="2">
        <v>1691.1089999999999</v>
      </c>
      <c r="D3298" s="2">
        <v>2022</v>
      </c>
    </row>
    <row r="3299" spans="1:4" ht="14.4">
      <c r="A3299" s="1" t="s">
        <v>52</v>
      </c>
      <c r="B3299" s="1" t="s">
        <v>14</v>
      </c>
      <c r="C3299" s="2">
        <v>15510.03</v>
      </c>
      <c r="D3299" s="2">
        <v>2016</v>
      </c>
    </row>
    <row r="3300" spans="1:4" ht="14.4">
      <c r="A3300" s="1" t="s">
        <v>52</v>
      </c>
      <c r="B3300" s="1" t="s">
        <v>14</v>
      </c>
      <c r="C3300" s="2">
        <v>15931.69</v>
      </c>
      <c r="D3300" s="2">
        <v>2019</v>
      </c>
    </row>
    <row r="3301" spans="1:4" ht="14.4">
      <c r="A3301" s="1" t="s">
        <v>52</v>
      </c>
      <c r="B3301" s="1" t="s">
        <v>14</v>
      </c>
      <c r="C3301" s="2">
        <v>15229.57</v>
      </c>
      <c r="D3301" s="2">
        <v>2015</v>
      </c>
    </row>
    <row r="3302" spans="1:4" ht="14.4">
      <c r="A3302" s="1" t="s">
        <v>52</v>
      </c>
      <c r="B3302" s="1" t="s">
        <v>14</v>
      </c>
      <c r="C3302" s="2">
        <v>15558.89</v>
      </c>
      <c r="D3302" s="2">
        <v>2022</v>
      </c>
    </row>
    <row r="3303" spans="1:4" ht="14.4">
      <c r="A3303" s="1" t="s">
        <v>52</v>
      </c>
      <c r="B3303" s="1" t="s">
        <v>14</v>
      </c>
      <c r="C3303" s="2">
        <v>16109.3</v>
      </c>
      <c r="D3303" s="2">
        <v>2020</v>
      </c>
    </row>
    <row r="3304" spans="1:4" ht="14.4">
      <c r="A3304" s="1" t="s">
        <v>52</v>
      </c>
      <c r="B3304" s="1" t="s">
        <v>14</v>
      </c>
      <c r="C3304" s="2">
        <v>15458.82</v>
      </c>
      <c r="D3304" s="2">
        <v>2017</v>
      </c>
    </row>
    <row r="3305" spans="1:4" ht="14.4">
      <c r="A3305" s="1" t="s">
        <v>52</v>
      </c>
      <c r="B3305" s="1" t="s">
        <v>14</v>
      </c>
      <c r="C3305" s="2">
        <v>14752.8</v>
      </c>
      <c r="D3305" s="2">
        <v>2018</v>
      </c>
    </row>
    <row r="3306" spans="1:4" ht="14.4">
      <c r="A3306" s="1" t="s">
        <v>52</v>
      </c>
      <c r="B3306" s="1" t="s">
        <v>14</v>
      </c>
      <c r="C3306" s="2">
        <v>15892.96</v>
      </c>
      <c r="D3306" s="2">
        <v>2021</v>
      </c>
    </row>
    <row r="3307" spans="1:4" ht="14.4">
      <c r="A3307" s="1" t="s">
        <v>52</v>
      </c>
      <c r="B3307" s="1" t="s">
        <v>15</v>
      </c>
      <c r="C3307" s="2">
        <v>184854</v>
      </c>
      <c r="D3307" s="2">
        <v>2019</v>
      </c>
    </row>
    <row r="3308" spans="1:4" ht="14.4">
      <c r="A3308" s="1" t="s">
        <v>52</v>
      </c>
      <c r="B3308" s="1" t="s">
        <v>15</v>
      </c>
      <c r="C3308" s="2">
        <v>180270.5</v>
      </c>
      <c r="D3308" s="2">
        <v>2016</v>
      </c>
    </row>
    <row r="3309" spans="1:4" ht="14.4">
      <c r="A3309" s="1" t="s">
        <v>52</v>
      </c>
      <c r="B3309" s="1" t="s">
        <v>15</v>
      </c>
      <c r="C3309" s="2">
        <v>197598.5</v>
      </c>
      <c r="D3309" s="2">
        <v>2021</v>
      </c>
    </row>
    <row r="3310" spans="1:4" ht="14.4">
      <c r="A3310" s="1" t="s">
        <v>52</v>
      </c>
      <c r="B3310" s="1" t="s">
        <v>15</v>
      </c>
      <c r="C3310" s="2">
        <v>199842.8</v>
      </c>
      <c r="D3310" s="2">
        <v>2020</v>
      </c>
    </row>
    <row r="3311" spans="1:4" ht="14.4">
      <c r="A3311" s="1" t="s">
        <v>52</v>
      </c>
      <c r="B3311" s="1" t="s">
        <v>15</v>
      </c>
      <c r="C3311" s="2">
        <v>180881.8</v>
      </c>
      <c r="D3311" s="2">
        <v>2018</v>
      </c>
    </row>
    <row r="3312" spans="1:4" ht="14.4">
      <c r="A3312" s="1" t="s">
        <v>52</v>
      </c>
      <c r="B3312" s="1" t="s">
        <v>15</v>
      </c>
      <c r="C3312" s="2">
        <v>185094</v>
      </c>
      <c r="D3312" s="2">
        <v>2015</v>
      </c>
    </row>
    <row r="3313" spans="1:4" ht="14.4">
      <c r="A3313" s="1" t="s">
        <v>52</v>
      </c>
      <c r="B3313" s="1" t="s">
        <v>15</v>
      </c>
      <c r="C3313" s="2">
        <v>199219.7</v>
      </c>
      <c r="D3313" s="2">
        <v>2022</v>
      </c>
    </row>
    <row r="3314" spans="1:4" ht="14.4">
      <c r="A3314" s="1" t="s">
        <v>52</v>
      </c>
      <c r="B3314" s="1" t="s">
        <v>15</v>
      </c>
      <c r="C3314" s="2">
        <v>185589.6</v>
      </c>
      <c r="D3314" s="2">
        <v>2017</v>
      </c>
    </row>
    <row r="3315" spans="1:4" ht="14.4">
      <c r="A3315" s="1" t="s">
        <v>52</v>
      </c>
      <c r="B3315" s="1" t="s">
        <v>17</v>
      </c>
      <c r="C3315" s="2">
        <v>7409.768</v>
      </c>
      <c r="D3315" s="2">
        <v>2017</v>
      </c>
    </row>
    <row r="3316" spans="1:4" ht="14.4">
      <c r="A3316" s="1" t="s">
        <v>52</v>
      </c>
      <c r="B3316" s="1" t="s">
        <v>17</v>
      </c>
      <c r="C3316" s="2">
        <v>5707.9219999999996</v>
      </c>
      <c r="D3316" s="2">
        <v>2022</v>
      </c>
    </row>
    <row r="3317" spans="1:4" ht="14.4">
      <c r="A3317" s="1" t="s">
        <v>52</v>
      </c>
      <c r="B3317" s="1" t="s">
        <v>17</v>
      </c>
      <c r="C3317" s="2">
        <v>6837.7889999999998</v>
      </c>
      <c r="D3317" s="2">
        <v>2021</v>
      </c>
    </row>
    <row r="3318" spans="1:4" ht="14.4">
      <c r="A3318" s="1" t="s">
        <v>52</v>
      </c>
      <c r="B3318" s="1" t="s">
        <v>17</v>
      </c>
      <c r="C3318" s="2">
        <v>7977.5649999999996</v>
      </c>
      <c r="D3318" s="2">
        <v>2018</v>
      </c>
    </row>
    <row r="3319" spans="1:4" ht="14.4">
      <c r="A3319" s="1" t="s">
        <v>52</v>
      </c>
      <c r="B3319" s="1" t="s">
        <v>17</v>
      </c>
      <c r="C3319" s="2">
        <v>4972.3990000000003</v>
      </c>
      <c r="D3319" s="2">
        <v>2015</v>
      </c>
    </row>
    <row r="3320" spans="1:4" ht="14.4">
      <c r="A3320" s="1" t="s">
        <v>52</v>
      </c>
      <c r="B3320" s="1" t="s">
        <v>17</v>
      </c>
      <c r="C3320" s="2">
        <v>6821.7290000000003</v>
      </c>
      <c r="D3320" s="2">
        <v>2016</v>
      </c>
    </row>
    <row r="3321" spans="1:4" ht="14.4">
      <c r="A3321" s="1" t="s">
        <v>52</v>
      </c>
      <c r="B3321" s="1" t="s">
        <v>17</v>
      </c>
      <c r="C3321" s="2">
        <v>7214.085</v>
      </c>
      <c r="D3321" s="2">
        <v>2020</v>
      </c>
    </row>
    <row r="3322" spans="1:4" ht="14.4">
      <c r="A3322" s="1" t="s">
        <v>52</v>
      </c>
      <c r="B3322" s="1" t="s">
        <v>17</v>
      </c>
      <c r="C3322" s="2">
        <v>7059.7089999999998</v>
      </c>
      <c r="D3322" s="2">
        <v>2019</v>
      </c>
    </row>
    <row r="3323" spans="1:4" ht="14.4">
      <c r="A3323" s="1" t="s">
        <v>52</v>
      </c>
      <c r="B3323" s="1" t="s">
        <v>18</v>
      </c>
      <c r="C3323" s="2">
        <v>172.30359999999999</v>
      </c>
      <c r="D3323" s="2">
        <v>2016</v>
      </c>
    </row>
    <row r="3324" spans="1:4" ht="14.4">
      <c r="A3324" s="1" t="s">
        <v>52</v>
      </c>
      <c r="B3324" s="1" t="s">
        <v>18</v>
      </c>
      <c r="C3324" s="2">
        <v>174.14250000000001</v>
      </c>
      <c r="D3324" s="2">
        <v>2019</v>
      </c>
    </row>
    <row r="3325" spans="1:4" ht="14.4">
      <c r="A3325" s="1" t="s">
        <v>52</v>
      </c>
      <c r="B3325" s="1" t="s">
        <v>18</v>
      </c>
      <c r="C3325" s="2">
        <v>225.33009999999999</v>
      </c>
      <c r="D3325" s="2">
        <v>2022</v>
      </c>
    </row>
    <row r="3326" spans="1:4" ht="14.4">
      <c r="A3326" s="1" t="s">
        <v>52</v>
      </c>
      <c r="B3326" s="1" t="s">
        <v>18</v>
      </c>
      <c r="C3326" s="2">
        <v>138.61859999999999</v>
      </c>
      <c r="D3326" s="2">
        <v>2018</v>
      </c>
    </row>
    <row r="3327" spans="1:4" ht="14.4">
      <c r="A3327" s="1" t="s">
        <v>52</v>
      </c>
      <c r="B3327" s="1" t="s">
        <v>18</v>
      </c>
      <c r="C3327" s="2">
        <v>117.66549999999999</v>
      </c>
      <c r="D3327" s="2">
        <v>2017</v>
      </c>
    </row>
    <row r="3328" spans="1:4" ht="14.4">
      <c r="A3328" s="1" t="s">
        <v>52</v>
      </c>
      <c r="B3328" s="1" t="s">
        <v>18</v>
      </c>
      <c r="C3328" s="2">
        <v>157.7148</v>
      </c>
      <c r="D3328" s="2">
        <v>2015</v>
      </c>
    </row>
    <row r="3329" spans="1:4" ht="14.4">
      <c r="A3329" s="1" t="s">
        <v>52</v>
      </c>
      <c r="B3329" s="1" t="s">
        <v>18</v>
      </c>
      <c r="C3329" s="2">
        <v>276.44720000000001</v>
      </c>
      <c r="D3329" s="2">
        <v>2021</v>
      </c>
    </row>
    <row r="3330" spans="1:4" ht="14.4">
      <c r="A3330" s="1" t="s">
        <v>52</v>
      </c>
      <c r="B3330" s="1" t="s">
        <v>18</v>
      </c>
      <c r="C3330" s="2">
        <v>170.5325</v>
      </c>
      <c r="D3330" s="2">
        <v>2020</v>
      </c>
    </row>
    <row r="3331" spans="1:4" ht="14.4">
      <c r="A3331" s="1" t="s">
        <v>52</v>
      </c>
      <c r="B3331" s="1" t="s">
        <v>19</v>
      </c>
      <c r="C3331" s="2">
        <v>0.91432599999999997</v>
      </c>
      <c r="D3331" s="2">
        <v>2017</v>
      </c>
    </row>
    <row r="3332" spans="1:4" ht="14.4">
      <c r="A3332" s="1" t="s">
        <v>52</v>
      </c>
      <c r="B3332" s="1" t="s">
        <v>19</v>
      </c>
      <c r="C3332" s="2">
        <v>0.91432599999999997</v>
      </c>
      <c r="D3332" s="2">
        <v>2016</v>
      </c>
    </row>
    <row r="3333" spans="1:4" ht="14.4">
      <c r="A3333" s="1" t="s">
        <v>52</v>
      </c>
      <c r="B3333" s="1" t="s">
        <v>20</v>
      </c>
      <c r="C3333" s="2">
        <v>1804.0630000000001</v>
      </c>
      <c r="D3333" s="2">
        <v>2021</v>
      </c>
    </row>
    <row r="3334" spans="1:4" ht="14.4">
      <c r="A3334" s="1" t="s">
        <v>52</v>
      </c>
      <c r="B3334" s="1" t="s">
        <v>20</v>
      </c>
      <c r="C3334" s="2">
        <v>1818.5989999999999</v>
      </c>
      <c r="D3334" s="2">
        <v>2022</v>
      </c>
    </row>
    <row r="3335" spans="1:4" ht="14.4">
      <c r="A3335" s="1" t="s">
        <v>52</v>
      </c>
      <c r="B3335" s="1" t="s">
        <v>20</v>
      </c>
      <c r="C3335" s="2">
        <v>1252.7650000000001</v>
      </c>
      <c r="D3335" s="2">
        <v>2018</v>
      </c>
    </row>
    <row r="3336" spans="1:4" ht="14.4">
      <c r="A3336" s="1" t="s">
        <v>52</v>
      </c>
      <c r="B3336" s="1" t="s">
        <v>20</v>
      </c>
      <c r="C3336" s="2">
        <v>1511.537</v>
      </c>
      <c r="D3336" s="2">
        <v>2019</v>
      </c>
    </row>
    <row r="3337" spans="1:4" ht="14.4">
      <c r="A3337" s="1" t="s">
        <v>52</v>
      </c>
      <c r="B3337" s="1" t="s">
        <v>20</v>
      </c>
      <c r="C3337" s="2">
        <v>1674.52</v>
      </c>
      <c r="D3337" s="2">
        <v>2020</v>
      </c>
    </row>
    <row r="3338" spans="1:4" ht="14.4">
      <c r="A3338" s="1" t="s">
        <v>52</v>
      </c>
      <c r="B3338" s="1" t="s">
        <v>20</v>
      </c>
      <c r="C3338" s="2">
        <v>1440.424</v>
      </c>
      <c r="D3338" s="2">
        <v>2015</v>
      </c>
    </row>
    <row r="3339" spans="1:4" ht="14.4">
      <c r="A3339" s="1" t="s">
        <v>52</v>
      </c>
      <c r="B3339" s="1" t="s">
        <v>20</v>
      </c>
      <c r="C3339" s="2">
        <v>1286.6030000000001</v>
      </c>
      <c r="D3339" s="2">
        <v>2017</v>
      </c>
    </row>
    <row r="3340" spans="1:4" ht="14.4">
      <c r="A3340" s="1" t="s">
        <v>52</v>
      </c>
      <c r="B3340" s="1" t="s">
        <v>20</v>
      </c>
      <c r="C3340" s="2">
        <v>1238.452</v>
      </c>
      <c r="D3340" s="2">
        <v>2016</v>
      </c>
    </row>
    <row r="3341" spans="1:4" ht="14.4">
      <c r="A3341" s="1" t="s">
        <v>52</v>
      </c>
      <c r="B3341" s="1" t="s">
        <v>21</v>
      </c>
      <c r="C3341" s="2">
        <v>1041.432</v>
      </c>
      <c r="D3341" s="2">
        <v>2020</v>
      </c>
    </row>
    <row r="3342" spans="1:4" ht="14.4">
      <c r="A3342" s="1" t="s">
        <v>52</v>
      </c>
      <c r="B3342" s="1" t="s">
        <v>21</v>
      </c>
      <c r="C3342" s="2">
        <v>405.19369999999998</v>
      </c>
      <c r="D3342" s="2">
        <v>2017</v>
      </c>
    </row>
    <row r="3343" spans="1:4" ht="14.4">
      <c r="A3343" s="1" t="s">
        <v>52</v>
      </c>
      <c r="B3343" s="1" t="s">
        <v>21</v>
      </c>
      <c r="C3343" s="2">
        <v>366.89940000000001</v>
      </c>
      <c r="D3343" s="2">
        <v>2018</v>
      </c>
    </row>
    <row r="3344" spans="1:4" ht="14.4">
      <c r="A3344" s="1" t="s">
        <v>52</v>
      </c>
      <c r="B3344" s="1" t="s">
        <v>21</v>
      </c>
      <c r="C3344" s="2">
        <v>700.68820000000005</v>
      </c>
      <c r="D3344" s="2">
        <v>2015</v>
      </c>
    </row>
    <row r="3345" spans="1:4" ht="14.4">
      <c r="A3345" s="1" t="s">
        <v>52</v>
      </c>
      <c r="B3345" s="1" t="s">
        <v>21</v>
      </c>
      <c r="C3345" s="2">
        <v>952.07159999999999</v>
      </c>
      <c r="D3345" s="2">
        <v>2022</v>
      </c>
    </row>
    <row r="3346" spans="1:4" ht="14.4">
      <c r="A3346" s="1" t="s">
        <v>52</v>
      </c>
      <c r="B3346" s="1" t="s">
        <v>21</v>
      </c>
      <c r="C3346" s="2">
        <v>1085.376</v>
      </c>
      <c r="D3346" s="2">
        <v>2019</v>
      </c>
    </row>
    <row r="3347" spans="1:4" ht="14.4">
      <c r="A3347" s="1" t="s">
        <v>52</v>
      </c>
      <c r="B3347" s="1" t="s">
        <v>21</v>
      </c>
      <c r="C3347" s="2">
        <v>815.45479999999998</v>
      </c>
      <c r="D3347" s="2">
        <v>2021</v>
      </c>
    </row>
    <row r="3348" spans="1:4" ht="14.4">
      <c r="A3348" s="1" t="s">
        <v>52</v>
      </c>
      <c r="B3348" s="1" t="s">
        <v>21</v>
      </c>
      <c r="C3348" s="2">
        <v>509.22519999999997</v>
      </c>
      <c r="D3348" s="2">
        <v>2016</v>
      </c>
    </row>
    <row r="3349" spans="1:4" ht="14.4">
      <c r="A3349" s="1" t="s">
        <v>52</v>
      </c>
      <c r="B3349" s="1" t="s">
        <v>22</v>
      </c>
      <c r="C3349" s="2">
        <v>2477.145</v>
      </c>
      <c r="D3349" s="2">
        <v>2019</v>
      </c>
    </row>
    <row r="3350" spans="1:4" ht="14.4">
      <c r="A3350" s="1" t="s">
        <v>52</v>
      </c>
      <c r="B3350" s="1" t="s">
        <v>22</v>
      </c>
      <c r="C3350" s="2">
        <v>2395.2539999999999</v>
      </c>
      <c r="D3350" s="2">
        <v>2021</v>
      </c>
    </row>
    <row r="3351" spans="1:4" ht="14.4">
      <c r="A3351" s="1" t="s">
        <v>52</v>
      </c>
      <c r="B3351" s="1" t="s">
        <v>22</v>
      </c>
      <c r="C3351" s="2">
        <v>1439.07</v>
      </c>
      <c r="D3351" s="2">
        <v>2016</v>
      </c>
    </row>
    <row r="3352" spans="1:4" ht="14.4">
      <c r="A3352" s="1" t="s">
        <v>52</v>
      </c>
      <c r="B3352" s="1" t="s">
        <v>22</v>
      </c>
      <c r="C3352" s="2">
        <v>1970.479</v>
      </c>
      <c r="D3352" s="2">
        <v>2017</v>
      </c>
    </row>
    <row r="3353" spans="1:4" ht="14.4">
      <c r="A3353" s="1" t="s">
        <v>52</v>
      </c>
      <c r="B3353" s="1" t="s">
        <v>22</v>
      </c>
      <c r="C3353" s="2">
        <v>2412.56</v>
      </c>
      <c r="D3353" s="2">
        <v>2022</v>
      </c>
    </row>
    <row r="3354" spans="1:4" ht="14.4">
      <c r="A3354" s="1" t="s">
        <v>52</v>
      </c>
      <c r="B3354" s="1" t="s">
        <v>22</v>
      </c>
      <c r="C3354" s="2">
        <v>2118.7139999999999</v>
      </c>
      <c r="D3354" s="2">
        <v>2018</v>
      </c>
    </row>
    <row r="3355" spans="1:4" ht="14.4">
      <c r="A3355" s="1" t="s">
        <v>52</v>
      </c>
      <c r="B3355" s="1" t="s">
        <v>22</v>
      </c>
      <c r="C3355" s="2">
        <v>2000.6210000000001</v>
      </c>
      <c r="D3355" s="2">
        <v>2015</v>
      </c>
    </row>
    <row r="3356" spans="1:4" ht="14.4">
      <c r="A3356" s="1" t="s">
        <v>52</v>
      </c>
      <c r="B3356" s="1" t="s">
        <v>22</v>
      </c>
      <c r="C3356" s="2">
        <v>2701.1640000000002</v>
      </c>
      <c r="D3356" s="2">
        <v>2020</v>
      </c>
    </row>
    <row r="3357" spans="1:4" ht="14.4">
      <c r="A3357" s="1" t="s">
        <v>52</v>
      </c>
      <c r="B3357" s="1" t="s">
        <v>23</v>
      </c>
      <c r="C3357" s="2">
        <v>116692.6</v>
      </c>
      <c r="D3357" s="2">
        <v>2021</v>
      </c>
    </row>
    <row r="3358" spans="1:4" ht="14.4">
      <c r="A3358" s="1" t="s">
        <v>52</v>
      </c>
      <c r="B3358" s="1" t="s">
        <v>23</v>
      </c>
      <c r="C3358" s="2">
        <v>102799.4</v>
      </c>
      <c r="D3358" s="2">
        <v>2017</v>
      </c>
    </row>
    <row r="3359" spans="1:4" ht="14.4">
      <c r="A3359" s="1" t="s">
        <v>52</v>
      </c>
      <c r="B3359" s="1" t="s">
        <v>23</v>
      </c>
      <c r="C3359" s="2">
        <v>119243.3</v>
      </c>
      <c r="D3359" s="2">
        <v>2022</v>
      </c>
    </row>
    <row r="3360" spans="1:4" ht="14.4">
      <c r="A3360" s="1" t="s">
        <v>52</v>
      </c>
      <c r="B3360" s="1" t="s">
        <v>23</v>
      </c>
      <c r="C3360" s="2">
        <v>102959.3</v>
      </c>
      <c r="D3360" s="2">
        <v>2016</v>
      </c>
    </row>
    <row r="3361" spans="1:4" ht="14.4">
      <c r="A3361" s="1" t="s">
        <v>52</v>
      </c>
      <c r="B3361" s="1" t="s">
        <v>23</v>
      </c>
      <c r="C3361" s="2">
        <v>104724.2</v>
      </c>
      <c r="D3361" s="2">
        <v>2015</v>
      </c>
    </row>
    <row r="3362" spans="1:4" ht="14.4">
      <c r="A3362" s="1" t="s">
        <v>52</v>
      </c>
      <c r="B3362" s="1" t="s">
        <v>23</v>
      </c>
      <c r="C3362" s="2">
        <v>103219.8</v>
      </c>
      <c r="D3362" s="2">
        <v>2019</v>
      </c>
    </row>
    <row r="3363" spans="1:4" ht="14.4">
      <c r="A3363" s="1" t="s">
        <v>52</v>
      </c>
      <c r="B3363" s="1" t="s">
        <v>23</v>
      </c>
      <c r="C3363" s="2">
        <v>110873.2</v>
      </c>
      <c r="D3363" s="2">
        <v>2020</v>
      </c>
    </row>
    <row r="3364" spans="1:4" ht="14.4">
      <c r="A3364" s="1" t="s">
        <v>52</v>
      </c>
      <c r="B3364" s="1" t="s">
        <v>23</v>
      </c>
      <c r="C3364" s="2">
        <v>103059.3</v>
      </c>
      <c r="D3364" s="2">
        <v>2018</v>
      </c>
    </row>
    <row r="3365" spans="1:4" ht="14.4">
      <c r="A3365" s="1" t="s">
        <v>52</v>
      </c>
      <c r="B3365" s="1" t="s">
        <v>24</v>
      </c>
      <c r="C3365" s="2">
        <v>83810</v>
      </c>
      <c r="D3365" s="2">
        <v>2022</v>
      </c>
    </row>
    <row r="3366" spans="1:4" ht="14.4">
      <c r="A3366" s="1" t="s">
        <v>52</v>
      </c>
      <c r="B3366" s="1" t="s">
        <v>24</v>
      </c>
      <c r="C3366" s="2">
        <v>73412.639999999999</v>
      </c>
      <c r="D3366" s="2">
        <v>2017</v>
      </c>
    </row>
    <row r="3367" spans="1:4" ht="14.4">
      <c r="A3367" s="1" t="s">
        <v>52</v>
      </c>
      <c r="B3367" s="1" t="s">
        <v>24</v>
      </c>
      <c r="C3367" s="2">
        <v>72482.98</v>
      </c>
      <c r="D3367" s="2">
        <v>2019</v>
      </c>
    </row>
    <row r="3368" spans="1:4" ht="14.4">
      <c r="A3368" s="1" t="s">
        <v>52</v>
      </c>
      <c r="B3368" s="1" t="s">
        <v>24</v>
      </c>
      <c r="C3368" s="2">
        <v>74125.289999999994</v>
      </c>
      <c r="D3368" s="2">
        <v>2020</v>
      </c>
    </row>
    <row r="3369" spans="1:4" ht="14.4">
      <c r="A3369" s="1" t="s">
        <v>52</v>
      </c>
      <c r="B3369" s="1" t="s">
        <v>24</v>
      </c>
      <c r="C3369" s="2">
        <v>72754.100000000006</v>
      </c>
      <c r="D3369" s="2">
        <v>2018</v>
      </c>
    </row>
    <row r="3370" spans="1:4" ht="14.4">
      <c r="A3370" s="1" t="s">
        <v>52</v>
      </c>
      <c r="B3370" s="1" t="s">
        <v>24</v>
      </c>
      <c r="C3370" s="2">
        <v>80549.8</v>
      </c>
      <c r="D3370" s="2">
        <v>2021</v>
      </c>
    </row>
    <row r="3371" spans="1:4" ht="14.4">
      <c r="A3371" s="1" t="s">
        <v>52</v>
      </c>
      <c r="B3371" s="1" t="s">
        <v>24</v>
      </c>
      <c r="C3371" s="2">
        <v>70977.52</v>
      </c>
      <c r="D3371" s="2">
        <v>2015</v>
      </c>
    </row>
    <row r="3372" spans="1:4" ht="14.4">
      <c r="A3372" s="1" t="s">
        <v>52</v>
      </c>
      <c r="B3372" s="1" t="s">
        <v>24</v>
      </c>
      <c r="C3372" s="2">
        <v>72424.679999999993</v>
      </c>
      <c r="D3372" s="2">
        <v>2016</v>
      </c>
    </row>
    <row r="3373" spans="1:4" ht="14.4">
      <c r="A3373" s="1" t="s">
        <v>52</v>
      </c>
      <c r="B3373" s="1" t="s">
        <v>25</v>
      </c>
      <c r="C3373" s="2">
        <v>101.22880000000001</v>
      </c>
      <c r="D3373" s="2">
        <v>2019</v>
      </c>
    </row>
    <row r="3374" spans="1:4" ht="14.4">
      <c r="A3374" s="1" t="s">
        <v>52</v>
      </c>
      <c r="B3374" s="1" t="s">
        <v>25</v>
      </c>
      <c r="C3374" s="2">
        <v>159.59020000000001</v>
      </c>
      <c r="D3374" s="2">
        <v>2018</v>
      </c>
    </row>
    <row r="3375" spans="1:4" ht="14.4">
      <c r="A3375" s="1" t="s">
        <v>52</v>
      </c>
      <c r="B3375" s="1" t="s">
        <v>25</v>
      </c>
      <c r="C3375" s="2">
        <v>294.68380000000002</v>
      </c>
      <c r="D3375" s="2">
        <v>2015</v>
      </c>
    </row>
    <row r="3376" spans="1:4" ht="14.4">
      <c r="A3376" s="1" t="s">
        <v>52</v>
      </c>
      <c r="B3376" s="1" t="s">
        <v>25</v>
      </c>
      <c r="C3376" s="2">
        <v>152.35310000000001</v>
      </c>
      <c r="D3376" s="2">
        <v>2022</v>
      </c>
    </row>
    <row r="3377" spans="1:4" ht="14.4">
      <c r="A3377" s="1" t="s">
        <v>52</v>
      </c>
      <c r="B3377" s="1" t="s">
        <v>25</v>
      </c>
      <c r="C3377" s="2">
        <v>209.768</v>
      </c>
      <c r="D3377" s="2">
        <v>2020</v>
      </c>
    </row>
    <row r="3378" spans="1:4" ht="14.4">
      <c r="A3378" s="1" t="s">
        <v>52</v>
      </c>
      <c r="B3378" s="1" t="s">
        <v>25</v>
      </c>
      <c r="C3378" s="2">
        <v>142.2336</v>
      </c>
      <c r="D3378" s="2">
        <v>2016</v>
      </c>
    </row>
    <row r="3379" spans="1:4" ht="14.4">
      <c r="A3379" s="1" t="s">
        <v>52</v>
      </c>
      <c r="B3379" s="1" t="s">
        <v>25</v>
      </c>
      <c r="C3379" s="2">
        <v>225.26560000000001</v>
      </c>
      <c r="D3379" s="2">
        <v>2021</v>
      </c>
    </row>
    <row r="3380" spans="1:4" ht="14.4">
      <c r="A3380" s="1" t="s">
        <v>52</v>
      </c>
      <c r="B3380" s="1" t="s">
        <v>25</v>
      </c>
      <c r="C3380" s="2">
        <v>211.54949999999999</v>
      </c>
      <c r="D3380" s="2">
        <v>2017</v>
      </c>
    </row>
    <row r="3381" spans="1:4" ht="14.4">
      <c r="A3381" s="1" t="s">
        <v>52</v>
      </c>
      <c r="B3381" s="1" t="s">
        <v>27</v>
      </c>
      <c r="C3381" s="2">
        <v>13.695790000000001</v>
      </c>
      <c r="D3381" s="2">
        <v>2018</v>
      </c>
    </row>
    <row r="3382" spans="1:4" ht="14.4">
      <c r="A3382" s="1" t="s">
        <v>52</v>
      </c>
      <c r="B3382" s="1" t="s">
        <v>27</v>
      </c>
      <c r="C3382" s="2">
        <v>4.5663460000000002</v>
      </c>
      <c r="D3382" s="2">
        <v>2019</v>
      </c>
    </row>
    <row r="3383" spans="1:4" ht="14.4">
      <c r="A3383" s="1" t="s">
        <v>52</v>
      </c>
      <c r="B3383" s="1" t="s">
        <v>27</v>
      </c>
      <c r="C3383" s="2">
        <v>0.91312199999999999</v>
      </c>
      <c r="D3383" s="2">
        <v>2016</v>
      </c>
    </row>
    <row r="3384" spans="1:4" ht="14.4">
      <c r="A3384" s="1" t="s">
        <v>52</v>
      </c>
      <c r="B3384" s="1" t="s">
        <v>27</v>
      </c>
      <c r="C3384" s="2">
        <v>8.2201179999999994</v>
      </c>
      <c r="D3384" s="2">
        <v>2022</v>
      </c>
    </row>
    <row r="3385" spans="1:4" ht="14.4">
      <c r="A3385" s="1" t="s">
        <v>52</v>
      </c>
      <c r="B3385" s="1" t="s">
        <v>27</v>
      </c>
      <c r="C3385" s="2">
        <v>11.868980000000001</v>
      </c>
      <c r="D3385" s="2">
        <v>2020</v>
      </c>
    </row>
    <row r="3386" spans="1:4" ht="14.4">
      <c r="A3386" s="1" t="s">
        <v>52</v>
      </c>
      <c r="B3386" s="1" t="s">
        <v>27</v>
      </c>
      <c r="C3386" s="2">
        <v>0.91312199999999999</v>
      </c>
      <c r="D3386" s="2">
        <v>2015</v>
      </c>
    </row>
    <row r="3387" spans="1:4" ht="14.4">
      <c r="A3387" s="1" t="s">
        <v>52</v>
      </c>
      <c r="B3387" s="1" t="s">
        <v>27</v>
      </c>
      <c r="C3387" s="2">
        <v>7.3068679999999997</v>
      </c>
      <c r="D3387" s="2">
        <v>2021</v>
      </c>
    </row>
    <row r="3388" spans="1:4" ht="14.4">
      <c r="A3388" s="1" t="s">
        <v>52</v>
      </c>
      <c r="B3388" s="1" t="s">
        <v>27</v>
      </c>
      <c r="C3388" s="2">
        <v>0.91285400000000005</v>
      </c>
      <c r="D3388" s="2">
        <v>2017</v>
      </c>
    </row>
    <row r="3389" spans="1:4" ht="14.4">
      <c r="A3389" s="1" t="s">
        <v>52</v>
      </c>
      <c r="B3389" s="1" t="s">
        <v>28</v>
      </c>
      <c r="C3389" s="2">
        <v>1.8242780000000001</v>
      </c>
      <c r="D3389" s="2">
        <v>2018</v>
      </c>
    </row>
    <row r="3390" spans="1:4" ht="14.4">
      <c r="A3390" s="1" t="s">
        <v>52</v>
      </c>
      <c r="B3390" s="1" t="s">
        <v>28</v>
      </c>
      <c r="C3390" s="2">
        <v>14.612130000000001</v>
      </c>
      <c r="D3390" s="2">
        <v>2019</v>
      </c>
    </row>
    <row r="3391" spans="1:4" ht="14.4">
      <c r="A3391" s="1" t="s">
        <v>52</v>
      </c>
      <c r="B3391" s="1" t="s">
        <v>28</v>
      </c>
      <c r="C3391" s="2">
        <v>0.91413599999999995</v>
      </c>
      <c r="D3391" s="2">
        <v>2021</v>
      </c>
    </row>
    <row r="3392" spans="1:4" ht="14.4">
      <c r="A3392" s="1" t="s">
        <v>52</v>
      </c>
      <c r="B3392" s="1" t="s">
        <v>28</v>
      </c>
      <c r="C3392" s="2">
        <v>2.7365849999999998</v>
      </c>
      <c r="D3392" s="2">
        <v>2017</v>
      </c>
    </row>
    <row r="3393" spans="1:4" ht="14.4">
      <c r="A3393" s="1" t="s">
        <v>52</v>
      </c>
      <c r="B3393" s="1" t="s">
        <v>28</v>
      </c>
      <c r="C3393" s="2">
        <v>1.827823</v>
      </c>
      <c r="D3393" s="2">
        <v>2016</v>
      </c>
    </row>
    <row r="3394" spans="1:4" ht="14.4">
      <c r="A3394" s="1" t="s">
        <v>52</v>
      </c>
      <c r="B3394" s="1" t="s">
        <v>28</v>
      </c>
      <c r="C3394" s="2">
        <v>8.2177070000000008</v>
      </c>
      <c r="D3394" s="2">
        <v>2020</v>
      </c>
    </row>
    <row r="3395" spans="1:4" ht="14.4">
      <c r="A3395" s="1" t="s">
        <v>52</v>
      </c>
      <c r="B3395" s="1" t="s">
        <v>28</v>
      </c>
      <c r="C3395" s="2">
        <v>1.8279449999999999</v>
      </c>
      <c r="D3395" s="2">
        <v>2022</v>
      </c>
    </row>
    <row r="3396" spans="1:4" ht="14.4">
      <c r="A3396" s="1" t="s">
        <v>52</v>
      </c>
      <c r="B3396" s="1" t="s">
        <v>29</v>
      </c>
      <c r="C3396" s="2">
        <v>3560.57</v>
      </c>
      <c r="D3396" s="2">
        <v>2018</v>
      </c>
    </row>
    <row r="3397" spans="1:4" ht="14.4">
      <c r="A3397" s="1" t="s">
        <v>52</v>
      </c>
      <c r="B3397" s="1" t="s">
        <v>29</v>
      </c>
      <c r="C3397" s="2">
        <v>5192.2719999999999</v>
      </c>
      <c r="D3397" s="2">
        <v>2015</v>
      </c>
    </row>
    <row r="3398" spans="1:4" ht="14.4">
      <c r="A3398" s="1" t="s">
        <v>52</v>
      </c>
      <c r="B3398" s="1" t="s">
        <v>29</v>
      </c>
      <c r="C3398" s="2">
        <v>4538.8919999999998</v>
      </c>
      <c r="D3398" s="2">
        <v>2017</v>
      </c>
    </row>
    <row r="3399" spans="1:4" ht="14.4">
      <c r="A3399" s="1" t="s">
        <v>52</v>
      </c>
      <c r="B3399" s="1" t="s">
        <v>29</v>
      </c>
      <c r="C3399" s="2">
        <v>4672.7610000000004</v>
      </c>
      <c r="D3399" s="2">
        <v>2020</v>
      </c>
    </row>
    <row r="3400" spans="1:4" ht="14.4">
      <c r="A3400" s="1" t="s">
        <v>52</v>
      </c>
      <c r="B3400" s="1" t="s">
        <v>29</v>
      </c>
      <c r="C3400" s="2">
        <v>4611.8440000000001</v>
      </c>
      <c r="D3400" s="2">
        <v>2022</v>
      </c>
    </row>
    <row r="3401" spans="1:4" ht="14.4">
      <c r="A3401" s="1" t="s">
        <v>52</v>
      </c>
      <c r="B3401" s="1" t="s">
        <v>29</v>
      </c>
      <c r="C3401" s="2">
        <v>4218.1589999999997</v>
      </c>
      <c r="D3401" s="2">
        <v>2016</v>
      </c>
    </row>
    <row r="3402" spans="1:4" ht="14.4">
      <c r="A3402" s="1" t="s">
        <v>52</v>
      </c>
      <c r="B3402" s="1" t="s">
        <v>29</v>
      </c>
      <c r="C3402" s="2">
        <v>4360.9610000000002</v>
      </c>
      <c r="D3402" s="2">
        <v>2019</v>
      </c>
    </row>
    <row r="3403" spans="1:4" ht="14.4">
      <c r="A3403" s="1" t="s">
        <v>52</v>
      </c>
      <c r="B3403" s="1" t="s">
        <v>29</v>
      </c>
      <c r="C3403" s="2">
        <v>4762.3140000000003</v>
      </c>
      <c r="D3403" s="2">
        <v>2021</v>
      </c>
    </row>
    <row r="3404" spans="1:4" ht="14.4">
      <c r="A3404" s="1" t="s">
        <v>53</v>
      </c>
      <c r="B3404" s="1" t="s">
        <v>5</v>
      </c>
      <c r="C3404" s="2">
        <v>91.848659999999995</v>
      </c>
      <c r="D3404" s="2">
        <v>2017</v>
      </c>
    </row>
    <row r="3405" spans="1:4" ht="14.4">
      <c r="A3405" s="1" t="s">
        <v>53</v>
      </c>
      <c r="B3405" s="1" t="s">
        <v>5</v>
      </c>
      <c r="C3405" s="2">
        <v>89.045330000000007</v>
      </c>
      <c r="D3405" s="2">
        <v>2016</v>
      </c>
    </row>
    <row r="3406" spans="1:4" ht="14.4">
      <c r="A3406" s="1" t="s">
        <v>53</v>
      </c>
      <c r="B3406" s="1" t="s">
        <v>5</v>
      </c>
      <c r="C3406" s="2">
        <v>126.1927</v>
      </c>
      <c r="D3406" s="2">
        <v>2015</v>
      </c>
    </row>
    <row r="3407" spans="1:4" ht="14.4">
      <c r="A3407" s="1" t="s">
        <v>53</v>
      </c>
      <c r="B3407" s="1" t="s">
        <v>5</v>
      </c>
      <c r="C3407" s="2">
        <v>281.18</v>
      </c>
      <c r="D3407" s="2">
        <v>2019</v>
      </c>
    </row>
    <row r="3408" spans="1:4" ht="14.4">
      <c r="A3408" s="1" t="s">
        <v>53</v>
      </c>
      <c r="B3408" s="1" t="s">
        <v>5</v>
      </c>
      <c r="C3408" s="2">
        <v>273.86059999999998</v>
      </c>
      <c r="D3408" s="2">
        <v>2022</v>
      </c>
    </row>
    <row r="3409" spans="1:4" ht="14.4">
      <c r="A3409" s="1" t="s">
        <v>53</v>
      </c>
      <c r="B3409" s="1" t="s">
        <v>5</v>
      </c>
      <c r="C3409" s="2">
        <v>311.90429999999998</v>
      </c>
      <c r="D3409" s="2">
        <v>2021</v>
      </c>
    </row>
    <row r="3410" spans="1:4" ht="14.4">
      <c r="A3410" s="1" t="s">
        <v>53</v>
      </c>
      <c r="B3410" s="1" t="s">
        <v>5</v>
      </c>
      <c r="C3410" s="2">
        <v>323.94909999999999</v>
      </c>
      <c r="D3410" s="2">
        <v>2020</v>
      </c>
    </row>
    <row r="3411" spans="1:4" ht="14.4">
      <c r="A3411" s="1" t="s">
        <v>53</v>
      </c>
      <c r="B3411" s="1" t="s">
        <v>5</v>
      </c>
      <c r="C3411" s="2">
        <v>128.97489999999999</v>
      </c>
      <c r="D3411" s="2">
        <v>2018</v>
      </c>
    </row>
    <row r="3412" spans="1:4" ht="14.4">
      <c r="A3412" s="1" t="s">
        <v>53</v>
      </c>
      <c r="B3412" s="1" t="s">
        <v>6</v>
      </c>
      <c r="C3412" s="2">
        <v>152781.5</v>
      </c>
      <c r="D3412" s="2">
        <v>2021</v>
      </c>
    </row>
    <row r="3413" spans="1:4" ht="14.4">
      <c r="A3413" s="1" t="s">
        <v>53</v>
      </c>
      <c r="B3413" s="1" t="s">
        <v>6</v>
      </c>
      <c r="C3413" s="2">
        <v>152870</v>
      </c>
      <c r="D3413" s="2">
        <v>2022</v>
      </c>
    </row>
    <row r="3414" spans="1:4" ht="14.4">
      <c r="A3414" s="1" t="s">
        <v>53</v>
      </c>
      <c r="B3414" s="1" t="s">
        <v>6</v>
      </c>
      <c r="C3414" s="2">
        <v>162210.9</v>
      </c>
      <c r="D3414" s="2">
        <v>2016</v>
      </c>
    </row>
    <row r="3415" spans="1:4" ht="14.4">
      <c r="A3415" s="1" t="s">
        <v>53</v>
      </c>
      <c r="B3415" s="1" t="s">
        <v>6</v>
      </c>
      <c r="C3415" s="2">
        <v>163311.5</v>
      </c>
      <c r="D3415" s="2">
        <v>2017</v>
      </c>
    </row>
    <row r="3416" spans="1:4" ht="14.4">
      <c r="A3416" s="1" t="s">
        <v>53</v>
      </c>
      <c r="B3416" s="1" t="s">
        <v>6</v>
      </c>
      <c r="C3416" s="2">
        <v>153117.29999999999</v>
      </c>
      <c r="D3416" s="2">
        <v>2020</v>
      </c>
    </row>
    <row r="3417" spans="1:4" ht="14.4">
      <c r="A3417" s="1" t="s">
        <v>53</v>
      </c>
      <c r="B3417" s="1" t="s">
        <v>6</v>
      </c>
      <c r="C3417" s="2">
        <v>155799.20000000001</v>
      </c>
      <c r="D3417" s="2">
        <v>2019</v>
      </c>
    </row>
    <row r="3418" spans="1:4" ht="14.4">
      <c r="A3418" s="1" t="s">
        <v>53</v>
      </c>
      <c r="B3418" s="1" t="s">
        <v>6</v>
      </c>
      <c r="C3418" s="2">
        <v>160399.29999999999</v>
      </c>
      <c r="D3418" s="2">
        <v>2015</v>
      </c>
    </row>
    <row r="3419" spans="1:4" ht="14.4">
      <c r="A3419" s="1" t="s">
        <v>53</v>
      </c>
      <c r="B3419" s="1" t="s">
        <v>6</v>
      </c>
      <c r="C3419" s="2">
        <v>160103.20000000001</v>
      </c>
      <c r="D3419" s="2">
        <v>2018</v>
      </c>
    </row>
    <row r="3420" spans="1:4" ht="14.4">
      <c r="A3420" s="1" t="s">
        <v>53</v>
      </c>
      <c r="B3420" s="1" t="s">
        <v>7</v>
      </c>
      <c r="C3420" s="2">
        <v>22.27948</v>
      </c>
      <c r="D3420" s="2">
        <v>2022</v>
      </c>
    </row>
    <row r="3421" spans="1:4" ht="14.4">
      <c r="A3421" s="1" t="s">
        <v>53</v>
      </c>
      <c r="B3421" s="1" t="s">
        <v>7</v>
      </c>
      <c r="C3421" s="2">
        <v>22.283069999999999</v>
      </c>
      <c r="D3421" s="2">
        <v>2021</v>
      </c>
    </row>
    <row r="3422" spans="1:4" ht="14.4">
      <c r="A3422" s="1" t="s">
        <v>53</v>
      </c>
      <c r="B3422" s="1" t="s">
        <v>7</v>
      </c>
      <c r="C3422" s="2">
        <v>20.42822</v>
      </c>
      <c r="D3422" s="2">
        <v>2019</v>
      </c>
    </row>
    <row r="3423" spans="1:4" ht="14.4">
      <c r="A3423" s="1" t="s">
        <v>53</v>
      </c>
      <c r="B3423" s="1" t="s">
        <v>7</v>
      </c>
      <c r="C3423" s="2">
        <v>19.49783</v>
      </c>
      <c r="D3423" s="2">
        <v>2015</v>
      </c>
    </row>
    <row r="3424" spans="1:4" ht="14.4">
      <c r="A3424" s="1" t="s">
        <v>53</v>
      </c>
      <c r="B3424" s="1" t="s">
        <v>7</v>
      </c>
      <c r="C3424" s="2">
        <v>17.641269999999999</v>
      </c>
      <c r="D3424" s="2">
        <v>2016</v>
      </c>
    </row>
    <row r="3425" spans="1:4" ht="14.4">
      <c r="A3425" s="1" t="s">
        <v>53</v>
      </c>
      <c r="B3425" s="1" t="s">
        <v>7</v>
      </c>
      <c r="C3425" s="2">
        <v>19.49775</v>
      </c>
      <c r="D3425" s="2">
        <v>2017</v>
      </c>
    </row>
    <row r="3426" spans="1:4" ht="14.4">
      <c r="A3426" s="1" t="s">
        <v>53</v>
      </c>
      <c r="B3426" s="1" t="s">
        <v>7</v>
      </c>
      <c r="C3426" s="2">
        <v>22.282520000000002</v>
      </c>
      <c r="D3426" s="2">
        <v>2020</v>
      </c>
    </row>
    <row r="3427" spans="1:4" ht="14.4">
      <c r="A3427" s="1" t="s">
        <v>53</v>
      </c>
      <c r="B3427" s="1" t="s">
        <v>7</v>
      </c>
      <c r="C3427" s="2">
        <v>22.282820000000001</v>
      </c>
      <c r="D3427" s="2">
        <v>2018</v>
      </c>
    </row>
    <row r="3428" spans="1:4" ht="14.4">
      <c r="A3428" s="1" t="s">
        <v>53</v>
      </c>
      <c r="B3428" s="1" t="s">
        <v>8</v>
      </c>
      <c r="C3428" s="2">
        <v>3.710248</v>
      </c>
      <c r="D3428" s="2">
        <v>2016</v>
      </c>
    </row>
    <row r="3429" spans="1:4" ht="14.4">
      <c r="A3429" s="1" t="s">
        <v>53</v>
      </c>
      <c r="B3429" s="1" t="s">
        <v>8</v>
      </c>
      <c r="C3429" s="2">
        <v>0.92940699999999998</v>
      </c>
      <c r="D3429" s="2">
        <v>2017</v>
      </c>
    </row>
    <row r="3430" spans="1:4" ht="14.4">
      <c r="A3430" s="1" t="s">
        <v>53</v>
      </c>
      <c r="B3430" s="1" t="s">
        <v>8</v>
      </c>
      <c r="C3430" s="2">
        <v>1.8548519999999999</v>
      </c>
      <c r="D3430" s="2">
        <v>2020</v>
      </c>
    </row>
    <row r="3431" spans="1:4" ht="14.4">
      <c r="A3431" s="1" t="s">
        <v>53</v>
      </c>
      <c r="B3431" s="1" t="s">
        <v>8</v>
      </c>
      <c r="C3431" s="2">
        <v>1.8553869999999999</v>
      </c>
      <c r="D3431" s="2">
        <v>2022</v>
      </c>
    </row>
    <row r="3432" spans="1:4" ht="14.4">
      <c r="A3432" s="1" t="s">
        <v>53</v>
      </c>
      <c r="B3432" s="1" t="s">
        <v>8</v>
      </c>
      <c r="C3432" s="2">
        <v>4.6389719999999999</v>
      </c>
      <c r="D3432" s="2">
        <v>2015</v>
      </c>
    </row>
    <row r="3433" spans="1:4" ht="14.4">
      <c r="A3433" s="1" t="s">
        <v>53</v>
      </c>
      <c r="B3433" s="1" t="s">
        <v>8</v>
      </c>
      <c r="C3433" s="2">
        <v>0.92734499999999997</v>
      </c>
      <c r="D3433" s="2">
        <v>2019</v>
      </c>
    </row>
    <row r="3434" spans="1:4" ht="14.4">
      <c r="A3434" s="1" t="s">
        <v>53</v>
      </c>
      <c r="B3434" s="1" t="s">
        <v>8</v>
      </c>
      <c r="C3434" s="2">
        <v>1.8557619999999999</v>
      </c>
      <c r="D3434" s="2">
        <v>2018</v>
      </c>
    </row>
    <row r="3435" spans="1:4" ht="14.4">
      <c r="A3435" s="1" t="s">
        <v>53</v>
      </c>
      <c r="B3435" s="1" t="s">
        <v>9</v>
      </c>
      <c r="C3435" s="2">
        <v>1.8569580000000001</v>
      </c>
      <c r="D3435" s="2">
        <v>2015</v>
      </c>
    </row>
    <row r="3436" spans="1:4" ht="14.4">
      <c r="A3436" s="1" t="s">
        <v>53</v>
      </c>
      <c r="B3436" s="1" t="s">
        <v>10</v>
      </c>
      <c r="C3436" s="2">
        <v>12.06073</v>
      </c>
      <c r="D3436" s="2">
        <v>2019</v>
      </c>
    </row>
    <row r="3437" spans="1:4" ht="14.4">
      <c r="A3437" s="1" t="s">
        <v>53</v>
      </c>
      <c r="B3437" s="1" t="s">
        <v>10</v>
      </c>
      <c r="C3437" s="2">
        <v>8.3520610000000008</v>
      </c>
      <c r="D3437" s="2">
        <v>2015</v>
      </c>
    </row>
    <row r="3438" spans="1:4" ht="14.4">
      <c r="A3438" s="1" t="s">
        <v>53</v>
      </c>
      <c r="B3438" s="1" t="s">
        <v>10</v>
      </c>
      <c r="C3438" s="2">
        <v>7.4257429999999998</v>
      </c>
      <c r="D3438" s="2">
        <v>2016</v>
      </c>
    </row>
    <row r="3439" spans="1:4" ht="14.4">
      <c r="A3439" s="1" t="s">
        <v>53</v>
      </c>
      <c r="B3439" s="1" t="s">
        <v>10</v>
      </c>
      <c r="C3439" s="2">
        <v>4.6418509999999999</v>
      </c>
      <c r="D3439" s="2">
        <v>2017</v>
      </c>
    </row>
    <row r="3440" spans="1:4" ht="14.4">
      <c r="A3440" s="1" t="s">
        <v>53</v>
      </c>
      <c r="B3440" s="1" t="s">
        <v>10</v>
      </c>
      <c r="C3440" s="2">
        <v>20.412289999999999</v>
      </c>
      <c r="D3440" s="2">
        <v>2020</v>
      </c>
    </row>
    <row r="3441" spans="1:4" ht="14.4">
      <c r="A3441" s="1" t="s">
        <v>53</v>
      </c>
      <c r="B3441" s="1" t="s">
        <v>10</v>
      </c>
      <c r="C3441" s="2">
        <v>21.336919999999999</v>
      </c>
      <c r="D3441" s="2">
        <v>2021</v>
      </c>
    </row>
    <row r="3442" spans="1:4" ht="14.4">
      <c r="A3442" s="1" t="s">
        <v>53</v>
      </c>
      <c r="B3442" s="1" t="s">
        <v>10</v>
      </c>
      <c r="C3442" s="2">
        <v>5.5659359999999998</v>
      </c>
      <c r="D3442" s="2">
        <v>2018</v>
      </c>
    </row>
    <row r="3443" spans="1:4" ht="14.4">
      <c r="A3443" s="1" t="s">
        <v>53</v>
      </c>
      <c r="B3443" s="1" t="s">
        <v>10</v>
      </c>
      <c r="C3443" s="2">
        <v>30.615559999999999</v>
      </c>
      <c r="D3443" s="2">
        <v>2022</v>
      </c>
    </row>
    <row r="3444" spans="1:4" ht="14.4">
      <c r="A3444" s="1" t="s">
        <v>53</v>
      </c>
      <c r="B3444" s="1" t="s">
        <v>11</v>
      </c>
      <c r="C3444" s="2">
        <v>12956.63</v>
      </c>
      <c r="D3444" s="2">
        <v>2016</v>
      </c>
    </row>
    <row r="3445" spans="1:4" ht="14.4">
      <c r="A3445" s="1" t="s">
        <v>53</v>
      </c>
      <c r="B3445" s="1" t="s">
        <v>11</v>
      </c>
      <c r="C3445" s="2">
        <v>16193.66</v>
      </c>
      <c r="D3445" s="2">
        <v>2018</v>
      </c>
    </row>
    <row r="3446" spans="1:4" ht="14.4">
      <c r="A3446" s="1" t="s">
        <v>53</v>
      </c>
      <c r="B3446" s="1" t="s">
        <v>11</v>
      </c>
      <c r="C3446" s="2">
        <v>13400.01</v>
      </c>
      <c r="D3446" s="2">
        <v>2017</v>
      </c>
    </row>
    <row r="3447" spans="1:4" ht="14.4">
      <c r="A3447" s="1" t="s">
        <v>53</v>
      </c>
      <c r="B3447" s="1" t="s">
        <v>11</v>
      </c>
      <c r="C3447" s="2">
        <v>13041.46</v>
      </c>
      <c r="D3447" s="2">
        <v>2015</v>
      </c>
    </row>
    <row r="3448" spans="1:4" ht="14.4">
      <c r="A3448" s="1" t="s">
        <v>53</v>
      </c>
      <c r="B3448" s="1" t="s">
        <v>11</v>
      </c>
      <c r="C3448" s="2">
        <v>10556.08</v>
      </c>
      <c r="D3448" s="2">
        <v>2021</v>
      </c>
    </row>
    <row r="3449" spans="1:4" ht="14.4">
      <c r="A3449" s="1" t="s">
        <v>53</v>
      </c>
      <c r="B3449" s="1" t="s">
        <v>11</v>
      </c>
      <c r="C3449" s="2">
        <v>11068.72</v>
      </c>
      <c r="D3449" s="2">
        <v>2022</v>
      </c>
    </row>
    <row r="3450" spans="1:4" ht="14.4">
      <c r="A3450" s="1" t="s">
        <v>53</v>
      </c>
      <c r="B3450" s="1" t="s">
        <v>11</v>
      </c>
      <c r="C3450" s="2">
        <v>15915.04</v>
      </c>
      <c r="D3450" s="2">
        <v>2020</v>
      </c>
    </row>
    <row r="3451" spans="1:4" ht="14.4">
      <c r="A3451" s="1" t="s">
        <v>53</v>
      </c>
      <c r="B3451" s="1" t="s">
        <v>11</v>
      </c>
      <c r="C3451" s="2">
        <v>16339</v>
      </c>
      <c r="D3451" s="2">
        <v>2019</v>
      </c>
    </row>
    <row r="3452" spans="1:4" ht="14.4">
      <c r="A3452" s="1" t="s">
        <v>53</v>
      </c>
      <c r="B3452" s="1" t="s">
        <v>12</v>
      </c>
      <c r="C3452" s="2">
        <v>523.10860000000002</v>
      </c>
      <c r="D3452" s="2">
        <v>2016</v>
      </c>
    </row>
    <row r="3453" spans="1:4" ht="14.4">
      <c r="A3453" s="1" t="s">
        <v>53</v>
      </c>
      <c r="B3453" s="1" t="s">
        <v>12</v>
      </c>
      <c r="C3453" s="2">
        <v>431.3064</v>
      </c>
      <c r="D3453" s="2">
        <v>2017</v>
      </c>
    </row>
    <row r="3454" spans="1:4" ht="14.4">
      <c r="A3454" s="1" t="s">
        <v>53</v>
      </c>
      <c r="B3454" s="1" t="s">
        <v>12</v>
      </c>
      <c r="C3454" s="2">
        <v>623.29520000000002</v>
      </c>
      <c r="D3454" s="2">
        <v>2015</v>
      </c>
    </row>
    <row r="3455" spans="1:4" ht="14.4">
      <c r="A3455" s="1" t="s">
        <v>53</v>
      </c>
      <c r="B3455" s="1" t="s">
        <v>12</v>
      </c>
      <c r="C3455" s="2">
        <v>1261.672</v>
      </c>
      <c r="D3455" s="2">
        <v>2019</v>
      </c>
    </row>
    <row r="3456" spans="1:4" ht="14.4">
      <c r="A3456" s="1" t="s">
        <v>53</v>
      </c>
      <c r="B3456" s="1" t="s">
        <v>12</v>
      </c>
      <c r="C3456" s="2">
        <v>633.57069999999999</v>
      </c>
      <c r="D3456" s="2">
        <v>2022</v>
      </c>
    </row>
    <row r="3457" spans="1:4" ht="14.4">
      <c r="A3457" s="1" t="s">
        <v>53</v>
      </c>
      <c r="B3457" s="1" t="s">
        <v>12</v>
      </c>
      <c r="C3457" s="2">
        <v>592.80290000000002</v>
      </c>
      <c r="D3457" s="2">
        <v>2018</v>
      </c>
    </row>
    <row r="3458" spans="1:4" ht="14.4">
      <c r="A3458" s="1" t="s">
        <v>53</v>
      </c>
      <c r="B3458" s="1" t="s">
        <v>12</v>
      </c>
      <c r="C3458" s="2">
        <v>887.76869999999997</v>
      </c>
      <c r="D3458" s="2">
        <v>2021</v>
      </c>
    </row>
    <row r="3459" spans="1:4" ht="14.4">
      <c r="A3459" s="1" t="s">
        <v>53</v>
      </c>
      <c r="B3459" s="1" t="s">
        <v>12</v>
      </c>
      <c r="C3459" s="2">
        <v>821.93529999999998</v>
      </c>
      <c r="D3459" s="2">
        <v>2020</v>
      </c>
    </row>
    <row r="3460" spans="1:4" ht="14.4">
      <c r="A3460" s="1" t="s">
        <v>53</v>
      </c>
      <c r="B3460" s="1" t="s">
        <v>13</v>
      </c>
      <c r="C3460" s="2">
        <v>100.1746</v>
      </c>
      <c r="D3460" s="2">
        <v>2022</v>
      </c>
    </row>
    <row r="3461" spans="1:4" ht="14.4">
      <c r="A3461" s="1" t="s">
        <v>53</v>
      </c>
      <c r="B3461" s="1" t="s">
        <v>13</v>
      </c>
      <c r="C3461" s="2">
        <v>115.0059</v>
      </c>
      <c r="D3461" s="2">
        <v>2017</v>
      </c>
    </row>
    <row r="3462" spans="1:4" ht="14.4">
      <c r="A3462" s="1" t="s">
        <v>53</v>
      </c>
      <c r="B3462" s="1" t="s">
        <v>13</v>
      </c>
      <c r="C3462" s="2">
        <v>137.2655</v>
      </c>
      <c r="D3462" s="2">
        <v>2015</v>
      </c>
    </row>
    <row r="3463" spans="1:4" ht="14.4">
      <c r="A3463" s="1" t="s">
        <v>53</v>
      </c>
      <c r="B3463" s="1" t="s">
        <v>13</v>
      </c>
      <c r="C3463" s="2">
        <v>100.1698</v>
      </c>
      <c r="D3463" s="2">
        <v>2020</v>
      </c>
    </row>
    <row r="3464" spans="1:4" ht="14.4">
      <c r="A3464" s="1" t="s">
        <v>53</v>
      </c>
      <c r="B3464" s="1" t="s">
        <v>13</v>
      </c>
      <c r="C3464" s="2">
        <v>97.397599999999997</v>
      </c>
      <c r="D3464" s="2">
        <v>2021</v>
      </c>
    </row>
    <row r="3465" spans="1:4" ht="14.4">
      <c r="A3465" s="1" t="s">
        <v>53</v>
      </c>
      <c r="B3465" s="1" t="s">
        <v>13</v>
      </c>
      <c r="C3465" s="2">
        <v>116.85720000000001</v>
      </c>
      <c r="D3465" s="2">
        <v>2016</v>
      </c>
    </row>
    <row r="3466" spans="1:4" ht="14.4">
      <c r="A3466" s="1" t="s">
        <v>53</v>
      </c>
      <c r="B3466" s="1" t="s">
        <v>13</v>
      </c>
      <c r="C3466" s="2">
        <v>115.0103</v>
      </c>
      <c r="D3466" s="2">
        <v>2019</v>
      </c>
    </row>
    <row r="3467" spans="1:4" ht="14.4">
      <c r="A3467" s="1" t="s">
        <v>53</v>
      </c>
      <c r="B3467" s="1" t="s">
        <v>13</v>
      </c>
      <c r="C3467" s="2">
        <v>110.3737</v>
      </c>
      <c r="D3467" s="2">
        <v>2018</v>
      </c>
    </row>
    <row r="3468" spans="1:4" ht="14.4">
      <c r="A3468" s="1" t="s">
        <v>53</v>
      </c>
      <c r="B3468" s="1" t="s">
        <v>14</v>
      </c>
      <c r="C3468" s="2">
        <v>35466.74</v>
      </c>
      <c r="D3468" s="2">
        <v>2022</v>
      </c>
    </row>
    <row r="3469" spans="1:4" ht="14.4">
      <c r="A3469" s="1" t="s">
        <v>53</v>
      </c>
      <c r="B3469" s="1" t="s">
        <v>14</v>
      </c>
      <c r="C3469" s="2">
        <v>36514.769999999997</v>
      </c>
      <c r="D3469" s="2">
        <v>2019</v>
      </c>
    </row>
    <row r="3470" spans="1:4" ht="14.4">
      <c r="A3470" s="1" t="s">
        <v>53</v>
      </c>
      <c r="B3470" s="1" t="s">
        <v>14</v>
      </c>
      <c r="C3470" s="2">
        <v>35779.21</v>
      </c>
      <c r="D3470" s="2">
        <v>2018</v>
      </c>
    </row>
    <row r="3471" spans="1:4" ht="14.4">
      <c r="A3471" s="1" t="s">
        <v>53</v>
      </c>
      <c r="B3471" s="1" t="s">
        <v>14</v>
      </c>
      <c r="C3471" s="2">
        <v>35280.980000000003</v>
      </c>
      <c r="D3471" s="2">
        <v>2021</v>
      </c>
    </row>
    <row r="3472" spans="1:4" ht="14.4">
      <c r="A3472" s="1" t="s">
        <v>53</v>
      </c>
      <c r="B3472" s="1" t="s">
        <v>14</v>
      </c>
      <c r="C3472" s="2">
        <v>34753.74</v>
      </c>
      <c r="D3472" s="2">
        <v>2017</v>
      </c>
    </row>
    <row r="3473" spans="1:4" ht="14.4">
      <c r="A3473" s="1" t="s">
        <v>53</v>
      </c>
      <c r="B3473" s="1" t="s">
        <v>14</v>
      </c>
      <c r="C3473" s="2">
        <v>34732.35</v>
      </c>
      <c r="D3473" s="2">
        <v>2016</v>
      </c>
    </row>
    <row r="3474" spans="1:4" ht="14.4">
      <c r="A3474" s="1" t="s">
        <v>53</v>
      </c>
      <c r="B3474" s="1" t="s">
        <v>14</v>
      </c>
      <c r="C3474" s="2">
        <v>34111.68</v>
      </c>
      <c r="D3474" s="2">
        <v>2015</v>
      </c>
    </row>
    <row r="3475" spans="1:4" ht="14.4">
      <c r="A3475" s="1" t="s">
        <v>53</v>
      </c>
      <c r="B3475" s="1" t="s">
        <v>14</v>
      </c>
      <c r="C3475" s="2">
        <v>34784.47</v>
      </c>
      <c r="D3475" s="2">
        <v>2020</v>
      </c>
    </row>
    <row r="3476" spans="1:4" ht="14.4">
      <c r="A3476" s="1" t="s">
        <v>53</v>
      </c>
      <c r="B3476" s="1" t="s">
        <v>15</v>
      </c>
      <c r="C3476" s="2">
        <v>232289.1</v>
      </c>
      <c r="D3476" s="2">
        <v>2020</v>
      </c>
    </row>
    <row r="3477" spans="1:4" ht="14.4">
      <c r="A3477" s="1" t="s">
        <v>53</v>
      </c>
      <c r="B3477" s="1" t="s">
        <v>15</v>
      </c>
      <c r="C3477" s="2">
        <v>226834.7</v>
      </c>
      <c r="D3477" s="2">
        <v>2016</v>
      </c>
    </row>
    <row r="3478" spans="1:4" ht="14.4">
      <c r="A3478" s="1" t="s">
        <v>53</v>
      </c>
      <c r="B3478" s="1" t="s">
        <v>15</v>
      </c>
      <c r="C3478" s="2">
        <v>225221.1</v>
      </c>
      <c r="D3478" s="2">
        <v>2017</v>
      </c>
    </row>
    <row r="3479" spans="1:4" ht="14.4">
      <c r="A3479" s="1" t="s">
        <v>53</v>
      </c>
      <c r="B3479" s="1" t="s">
        <v>15</v>
      </c>
      <c r="C3479" s="2">
        <v>227947.4</v>
      </c>
      <c r="D3479" s="2">
        <v>2018</v>
      </c>
    </row>
    <row r="3480" spans="1:4" ht="14.4">
      <c r="A3480" s="1" t="s">
        <v>53</v>
      </c>
      <c r="B3480" s="1" t="s">
        <v>15</v>
      </c>
      <c r="C3480" s="2">
        <v>231115.6</v>
      </c>
      <c r="D3480" s="2">
        <v>2019</v>
      </c>
    </row>
    <row r="3481" spans="1:4" ht="14.4">
      <c r="A3481" s="1" t="s">
        <v>53</v>
      </c>
      <c r="B3481" s="1" t="s">
        <v>15</v>
      </c>
      <c r="C3481" s="2">
        <v>229653.6</v>
      </c>
      <c r="D3481" s="2">
        <v>2021</v>
      </c>
    </row>
    <row r="3482" spans="1:4" ht="14.4">
      <c r="A3482" s="1" t="s">
        <v>53</v>
      </c>
      <c r="B3482" s="1" t="s">
        <v>15</v>
      </c>
      <c r="C3482" s="2">
        <v>228480.6</v>
      </c>
      <c r="D3482" s="2">
        <v>2022</v>
      </c>
    </row>
    <row r="3483" spans="1:4" ht="14.4">
      <c r="A3483" s="1" t="s">
        <v>53</v>
      </c>
      <c r="B3483" s="1" t="s">
        <v>15</v>
      </c>
      <c r="C3483" s="2">
        <v>229070</v>
      </c>
      <c r="D3483" s="2">
        <v>2015</v>
      </c>
    </row>
    <row r="3484" spans="1:4" ht="14.4">
      <c r="A3484" s="1" t="s">
        <v>53</v>
      </c>
      <c r="B3484" s="1" t="s">
        <v>16</v>
      </c>
      <c r="C3484" s="2">
        <v>905.50509999999997</v>
      </c>
      <c r="D3484" s="2">
        <v>2019</v>
      </c>
    </row>
    <row r="3485" spans="1:4" ht="14.4">
      <c r="A3485" s="1" t="s">
        <v>53</v>
      </c>
      <c r="B3485" s="1" t="s">
        <v>16</v>
      </c>
      <c r="C3485" s="2">
        <v>874.82569999999998</v>
      </c>
      <c r="D3485" s="2">
        <v>2022</v>
      </c>
    </row>
    <row r="3486" spans="1:4" ht="14.4">
      <c r="A3486" s="1" t="s">
        <v>53</v>
      </c>
      <c r="B3486" s="1" t="s">
        <v>16</v>
      </c>
      <c r="C3486" s="2">
        <v>862.76020000000005</v>
      </c>
      <c r="D3486" s="2">
        <v>2017</v>
      </c>
    </row>
    <row r="3487" spans="1:4" ht="14.4">
      <c r="A3487" s="1" t="s">
        <v>53</v>
      </c>
      <c r="B3487" s="1" t="s">
        <v>16</v>
      </c>
      <c r="C3487" s="2">
        <v>762.48339999999996</v>
      </c>
      <c r="D3487" s="2">
        <v>2015</v>
      </c>
    </row>
    <row r="3488" spans="1:4" ht="14.4">
      <c r="A3488" s="1" t="s">
        <v>53</v>
      </c>
      <c r="B3488" s="1" t="s">
        <v>16</v>
      </c>
      <c r="C3488" s="2">
        <v>849.76649999999995</v>
      </c>
      <c r="D3488" s="2">
        <v>2016</v>
      </c>
    </row>
    <row r="3489" spans="1:4" ht="14.4">
      <c r="A3489" s="1" t="s">
        <v>53</v>
      </c>
      <c r="B3489" s="1" t="s">
        <v>16</v>
      </c>
      <c r="C3489" s="2">
        <v>924.99680000000001</v>
      </c>
      <c r="D3489" s="2">
        <v>2020</v>
      </c>
    </row>
    <row r="3490" spans="1:4" ht="14.4">
      <c r="A3490" s="1" t="s">
        <v>53</v>
      </c>
      <c r="B3490" s="1" t="s">
        <v>16</v>
      </c>
      <c r="C3490" s="2">
        <v>894.3528</v>
      </c>
      <c r="D3490" s="2">
        <v>2018</v>
      </c>
    </row>
    <row r="3491" spans="1:4" ht="14.4">
      <c r="A3491" s="1" t="s">
        <v>53</v>
      </c>
      <c r="B3491" s="1" t="s">
        <v>16</v>
      </c>
      <c r="C3491" s="2">
        <v>918.47630000000004</v>
      </c>
      <c r="D3491" s="2">
        <v>2021</v>
      </c>
    </row>
    <row r="3492" spans="1:4" ht="14.4">
      <c r="A3492" s="1" t="s">
        <v>53</v>
      </c>
      <c r="B3492" s="1" t="s">
        <v>17</v>
      </c>
      <c r="C3492" s="2">
        <v>13805.8</v>
      </c>
      <c r="D3492" s="2">
        <v>2015</v>
      </c>
    </row>
    <row r="3493" spans="1:4" ht="14.4">
      <c r="A3493" s="1" t="s">
        <v>53</v>
      </c>
      <c r="B3493" s="1" t="s">
        <v>17</v>
      </c>
      <c r="C3493" s="2">
        <v>8689.9380000000001</v>
      </c>
      <c r="D3493" s="2">
        <v>2022</v>
      </c>
    </row>
    <row r="3494" spans="1:4" ht="14.4">
      <c r="A3494" s="1" t="s">
        <v>53</v>
      </c>
      <c r="B3494" s="1" t="s">
        <v>17</v>
      </c>
      <c r="C3494" s="2">
        <v>13129.2</v>
      </c>
      <c r="D3494" s="2">
        <v>2017</v>
      </c>
    </row>
    <row r="3495" spans="1:4" ht="14.4">
      <c r="A3495" s="1" t="s">
        <v>53</v>
      </c>
      <c r="B3495" s="1" t="s">
        <v>17</v>
      </c>
      <c r="C3495" s="2">
        <v>9171.0869999999995</v>
      </c>
      <c r="D3495" s="2">
        <v>2021</v>
      </c>
    </row>
    <row r="3496" spans="1:4" ht="14.4">
      <c r="A3496" s="1" t="s">
        <v>53</v>
      </c>
      <c r="B3496" s="1" t="s">
        <v>17</v>
      </c>
      <c r="C3496" s="2">
        <v>14160.18</v>
      </c>
      <c r="D3496" s="2">
        <v>2016</v>
      </c>
    </row>
    <row r="3497" spans="1:4" ht="14.4">
      <c r="A3497" s="1" t="s">
        <v>53</v>
      </c>
      <c r="B3497" s="1" t="s">
        <v>17</v>
      </c>
      <c r="C3497" s="2">
        <v>13773.83</v>
      </c>
      <c r="D3497" s="2">
        <v>2018</v>
      </c>
    </row>
    <row r="3498" spans="1:4" ht="14.4">
      <c r="A3498" s="1" t="s">
        <v>53</v>
      </c>
      <c r="B3498" s="1" t="s">
        <v>17</v>
      </c>
      <c r="C3498" s="2">
        <v>16238.44</v>
      </c>
      <c r="D3498" s="2">
        <v>2019</v>
      </c>
    </row>
    <row r="3499" spans="1:4" ht="14.4">
      <c r="A3499" s="1" t="s">
        <v>53</v>
      </c>
      <c r="B3499" s="1" t="s">
        <v>17</v>
      </c>
      <c r="C3499" s="2">
        <v>15680.94</v>
      </c>
      <c r="D3499" s="2">
        <v>2020</v>
      </c>
    </row>
    <row r="3500" spans="1:4" ht="14.4">
      <c r="A3500" s="1" t="s">
        <v>53</v>
      </c>
      <c r="B3500" s="1" t="s">
        <v>18</v>
      </c>
      <c r="C3500" s="2">
        <v>1532.8240000000001</v>
      </c>
      <c r="D3500" s="2">
        <v>2022</v>
      </c>
    </row>
    <row r="3501" spans="1:4" ht="14.4">
      <c r="A3501" s="1" t="s">
        <v>53</v>
      </c>
      <c r="B3501" s="1" t="s">
        <v>18</v>
      </c>
      <c r="C3501" s="2">
        <v>1483.7180000000001</v>
      </c>
      <c r="D3501" s="2">
        <v>2018</v>
      </c>
    </row>
    <row r="3502" spans="1:4" ht="14.4">
      <c r="A3502" s="1" t="s">
        <v>53</v>
      </c>
      <c r="B3502" s="1" t="s">
        <v>18</v>
      </c>
      <c r="C3502" s="2">
        <v>1519.8610000000001</v>
      </c>
      <c r="D3502" s="2">
        <v>2020</v>
      </c>
    </row>
    <row r="3503" spans="1:4" ht="14.4">
      <c r="A3503" s="1" t="s">
        <v>53</v>
      </c>
      <c r="B3503" s="1" t="s">
        <v>18</v>
      </c>
      <c r="C3503" s="2">
        <v>1473.528</v>
      </c>
      <c r="D3503" s="2">
        <v>2017</v>
      </c>
    </row>
    <row r="3504" spans="1:4" ht="14.4">
      <c r="A3504" s="1" t="s">
        <v>53</v>
      </c>
      <c r="B3504" s="1" t="s">
        <v>18</v>
      </c>
      <c r="C3504" s="2">
        <v>1459.671</v>
      </c>
      <c r="D3504" s="2">
        <v>2016</v>
      </c>
    </row>
    <row r="3505" spans="1:4" ht="14.4">
      <c r="A3505" s="1" t="s">
        <v>53</v>
      </c>
      <c r="B3505" s="1" t="s">
        <v>18</v>
      </c>
      <c r="C3505" s="2">
        <v>1529.1289999999999</v>
      </c>
      <c r="D3505" s="2">
        <v>2019</v>
      </c>
    </row>
    <row r="3506" spans="1:4" ht="14.4">
      <c r="A3506" s="1" t="s">
        <v>53</v>
      </c>
      <c r="B3506" s="1" t="s">
        <v>18</v>
      </c>
      <c r="C3506" s="2">
        <v>1540.2190000000001</v>
      </c>
      <c r="D3506" s="2">
        <v>2021</v>
      </c>
    </row>
    <row r="3507" spans="1:4" ht="14.4">
      <c r="A3507" s="1" t="s">
        <v>53</v>
      </c>
      <c r="B3507" s="1" t="s">
        <v>18</v>
      </c>
      <c r="C3507" s="2">
        <v>1475.3710000000001</v>
      </c>
      <c r="D3507" s="2">
        <v>2015</v>
      </c>
    </row>
    <row r="3508" spans="1:4" ht="14.4">
      <c r="A3508" s="1" t="s">
        <v>53</v>
      </c>
      <c r="B3508" s="1" t="s">
        <v>19</v>
      </c>
      <c r="C3508" s="2">
        <v>11.139239999999999</v>
      </c>
      <c r="D3508" s="2">
        <v>2019</v>
      </c>
    </row>
    <row r="3509" spans="1:4" ht="14.4">
      <c r="A3509" s="1" t="s">
        <v>53</v>
      </c>
      <c r="B3509" s="1" t="s">
        <v>19</v>
      </c>
      <c r="C3509" s="2">
        <v>9.2856640000000006</v>
      </c>
      <c r="D3509" s="2">
        <v>2022</v>
      </c>
    </row>
    <row r="3510" spans="1:4" ht="14.4">
      <c r="A3510" s="1" t="s">
        <v>53</v>
      </c>
      <c r="B3510" s="1" t="s">
        <v>19</v>
      </c>
      <c r="C3510" s="2">
        <v>12.070880000000001</v>
      </c>
      <c r="D3510" s="2">
        <v>2021</v>
      </c>
    </row>
    <row r="3511" spans="1:4" ht="14.4">
      <c r="A3511" s="1" t="s">
        <v>53</v>
      </c>
      <c r="B3511" s="1" t="s">
        <v>19</v>
      </c>
      <c r="C3511" s="2">
        <v>11.142810000000001</v>
      </c>
      <c r="D3511" s="2">
        <v>2020</v>
      </c>
    </row>
    <row r="3512" spans="1:4" ht="14.4">
      <c r="A3512" s="1" t="s">
        <v>53</v>
      </c>
      <c r="B3512" s="1" t="s">
        <v>19</v>
      </c>
      <c r="C3512" s="2">
        <v>12.068849999999999</v>
      </c>
      <c r="D3512" s="2">
        <v>2016</v>
      </c>
    </row>
    <row r="3513" spans="1:4" ht="14.4">
      <c r="A3513" s="1" t="s">
        <v>53</v>
      </c>
      <c r="B3513" s="1" t="s">
        <v>19</v>
      </c>
      <c r="C3513" s="2">
        <v>11.13653</v>
      </c>
      <c r="D3513" s="2">
        <v>2017</v>
      </c>
    </row>
    <row r="3514" spans="1:4" ht="14.4">
      <c r="A3514" s="1" t="s">
        <v>53</v>
      </c>
      <c r="B3514" s="1" t="s">
        <v>19</v>
      </c>
      <c r="C3514" s="2">
        <v>12.998010000000001</v>
      </c>
      <c r="D3514" s="2">
        <v>2015</v>
      </c>
    </row>
    <row r="3515" spans="1:4" ht="14.4">
      <c r="A3515" s="1" t="s">
        <v>53</v>
      </c>
      <c r="B3515" s="1" t="s">
        <v>19</v>
      </c>
      <c r="C3515" s="2">
        <v>8.3565539999999991</v>
      </c>
      <c r="D3515" s="2">
        <v>2018</v>
      </c>
    </row>
    <row r="3516" spans="1:4" ht="14.4">
      <c r="A3516" s="1" t="s">
        <v>53</v>
      </c>
      <c r="B3516" s="1" t="s">
        <v>20</v>
      </c>
      <c r="C3516" s="2">
        <v>562.71479999999997</v>
      </c>
      <c r="D3516" s="2">
        <v>2015</v>
      </c>
    </row>
    <row r="3517" spans="1:4" ht="14.4">
      <c r="A3517" s="1" t="s">
        <v>53</v>
      </c>
      <c r="B3517" s="1" t="s">
        <v>20</v>
      </c>
      <c r="C3517" s="2">
        <v>311.46249999999998</v>
      </c>
      <c r="D3517" s="2">
        <v>2017</v>
      </c>
    </row>
    <row r="3518" spans="1:4" ht="14.4">
      <c r="A3518" s="1" t="s">
        <v>53</v>
      </c>
      <c r="B3518" s="1" t="s">
        <v>20</v>
      </c>
      <c r="C3518" s="2">
        <v>532.87419999999997</v>
      </c>
      <c r="D3518" s="2">
        <v>2020</v>
      </c>
    </row>
    <row r="3519" spans="1:4" ht="14.4">
      <c r="A3519" s="1" t="s">
        <v>53</v>
      </c>
      <c r="B3519" s="1" t="s">
        <v>20</v>
      </c>
      <c r="C3519" s="2">
        <v>420.71350000000001</v>
      </c>
      <c r="D3519" s="2">
        <v>2019</v>
      </c>
    </row>
    <row r="3520" spans="1:4" ht="14.4">
      <c r="A3520" s="1" t="s">
        <v>53</v>
      </c>
      <c r="B3520" s="1" t="s">
        <v>20</v>
      </c>
      <c r="C3520" s="2">
        <v>661.76099999999997</v>
      </c>
      <c r="D3520" s="2">
        <v>2022</v>
      </c>
    </row>
    <row r="3521" spans="1:4" ht="14.4">
      <c r="A3521" s="1" t="s">
        <v>53</v>
      </c>
      <c r="B3521" s="1" t="s">
        <v>20</v>
      </c>
      <c r="C3521" s="2">
        <v>375.45409999999998</v>
      </c>
      <c r="D3521" s="2">
        <v>2016</v>
      </c>
    </row>
    <row r="3522" spans="1:4" ht="14.4">
      <c r="A3522" s="1" t="s">
        <v>53</v>
      </c>
      <c r="B3522" s="1" t="s">
        <v>20</v>
      </c>
      <c r="C3522" s="2">
        <v>335.52260000000001</v>
      </c>
      <c r="D3522" s="2">
        <v>2018</v>
      </c>
    </row>
    <row r="3523" spans="1:4" ht="14.4">
      <c r="A3523" s="1" t="s">
        <v>53</v>
      </c>
      <c r="B3523" s="1" t="s">
        <v>20</v>
      </c>
      <c r="C3523" s="2">
        <v>690.44219999999996</v>
      </c>
      <c r="D3523" s="2">
        <v>2021</v>
      </c>
    </row>
    <row r="3524" spans="1:4" ht="14.4">
      <c r="A3524" s="1" t="s">
        <v>53</v>
      </c>
      <c r="B3524" s="1" t="s">
        <v>21</v>
      </c>
      <c r="C3524" s="2">
        <v>25.9678</v>
      </c>
      <c r="D3524" s="2">
        <v>2019</v>
      </c>
    </row>
    <row r="3525" spans="1:4" ht="14.4">
      <c r="A3525" s="1" t="s">
        <v>53</v>
      </c>
      <c r="B3525" s="1" t="s">
        <v>21</v>
      </c>
      <c r="C3525" s="2">
        <v>33.39134</v>
      </c>
      <c r="D3525" s="2">
        <v>2021</v>
      </c>
    </row>
    <row r="3526" spans="1:4" ht="14.4">
      <c r="A3526" s="1" t="s">
        <v>53</v>
      </c>
      <c r="B3526" s="1" t="s">
        <v>21</v>
      </c>
      <c r="C3526" s="2">
        <v>29.692299999999999</v>
      </c>
      <c r="D3526" s="2">
        <v>2017</v>
      </c>
    </row>
    <row r="3527" spans="1:4" ht="14.4">
      <c r="A3527" s="1" t="s">
        <v>53</v>
      </c>
      <c r="B3527" s="1" t="s">
        <v>21</v>
      </c>
      <c r="C3527" s="2">
        <v>18.555820000000001</v>
      </c>
      <c r="D3527" s="2">
        <v>2018</v>
      </c>
    </row>
    <row r="3528" spans="1:4" ht="14.4">
      <c r="A3528" s="1" t="s">
        <v>53</v>
      </c>
      <c r="B3528" s="1" t="s">
        <v>21</v>
      </c>
      <c r="C3528" s="2">
        <v>38.956699999999998</v>
      </c>
      <c r="D3528" s="2">
        <v>2016</v>
      </c>
    </row>
    <row r="3529" spans="1:4" ht="14.4">
      <c r="A3529" s="1" t="s">
        <v>53</v>
      </c>
      <c r="B3529" s="1" t="s">
        <v>21</v>
      </c>
      <c r="C3529" s="2">
        <v>32.477130000000002</v>
      </c>
      <c r="D3529" s="2">
        <v>2022</v>
      </c>
    </row>
    <row r="3530" spans="1:4" ht="14.4">
      <c r="A3530" s="1" t="s">
        <v>53</v>
      </c>
      <c r="B3530" s="1" t="s">
        <v>21</v>
      </c>
      <c r="C3530" s="2">
        <v>67.696510000000004</v>
      </c>
      <c r="D3530" s="2">
        <v>2015</v>
      </c>
    </row>
    <row r="3531" spans="1:4" ht="14.4">
      <c r="A3531" s="1" t="s">
        <v>53</v>
      </c>
      <c r="B3531" s="1" t="s">
        <v>21</v>
      </c>
      <c r="C3531" s="2">
        <v>25.969139999999999</v>
      </c>
      <c r="D3531" s="2">
        <v>2020</v>
      </c>
    </row>
    <row r="3532" spans="1:4" ht="14.4">
      <c r="A3532" s="1" t="s">
        <v>53</v>
      </c>
      <c r="B3532" s="1" t="s">
        <v>22</v>
      </c>
      <c r="C3532" s="2">
        <v>2433.64</v>
      </c>
      <c r="D3532" s="2">
        <v>2021</v>
      </c>
    </row>
    <row r="3533" spans="1:4" ht="14.4">
      <c r="A3533" s="1" t="s">
        <v>53</v>
      </c>
      <c r="B3533" s="1" t="s">
        <v>22</v>
      </c>
      <c r="C3533" s="2">
        <v>1096.9059999999999</v>
      </c>
      <c r="D3533" s="2">
        <v>2016</v>
      </c>
    </row>
    <row r="3534" spans="1:4" ht="14.4">
      <c r="A3534" s="1" t="s">
        <v>53</v>
      </c>
      <c r="B3534" s="1" t="s">
        <v>22</v>
      </c>
      <c r="C3534" s="2">
        <v>2311.2730000000001</v>
      </c>
      <c r="D3534" s="2">
        <v>2022</v>
      </c>
    </row>
    <row r="3535" spans="1:4" ht="14.4">
      <c r="A3535" s="1" t="s">
        <v>53</v>
      </c>
      <c r="B3535" s="1" t="s">
        <v>22</v>
      </c>
      <c r="C3535" s="2">
        <v>1159.0429999999999</v>
      </c>
      <c r="D3535" s="2">
        <v>2017</v>
      </c>
    </row>
    <row r="3536" spans="1:4" ht="14.4">
      <c r="A3536" s="1" t="s">
        <v>53</v>
      </c>
      <c r="B3536" s="1" t="s">
        <v>22</v>
      </c>
      <c r="C3536" s="2">
        <v>1210.885</v>
      </c>
      <c r="D3536" s="2">
        <v>2018</v>
      </c>
    </row>
    <row r="3537" spans="1:4" ht="14.4">
      <c r="A3537" s="1" t="s">
        <v>53</v>
      </c>
      <c r="B3537" s="1" t="s">
        <v>22</v>
      </c>
      <c r="C3537" s="2">
        <v>1119.999</v>
      </c>
      <c r="D3537" s="2">
        <v>2019</v>
      </c>
    </row>
    <row r="3538" spans="1:4" ht="14.4">
      <c r="A3538" s="1" t="s">
        <v>53</v>
      </c>
      <c r="B3538" s="1" t="s">
        <v>22</v>
      </c>
      <c r="C3538" s="2">
        <v>1282.4169999999999</v>
      </c>
      <c r="D3538" s="2">
        <v>2015</v>
      </c>
    </row>
    <row r="3539" spans="1:4" ht="14.4">
      <c r="A3539" s="1" t="s">
        <v>53</v>
      </c>
      <c r="B3539" s="1" t="s">
        <v>22</v>
      </c>
      <c r="C3539" s="2">
        <v>1936.808</v>
      </c>
      <c r="D3539" s="2">
        <v>2020</v>
      </c>
    </row>
    <row r="3540" spans="1:4" ht="14.4">
      <c r="A3540" s="1" t="s">
        <v>53</v>
      </c>
      <c r="B3540" s="1" t="s">
        <v>23</v>
      </c>
      <c r="C3540" s="2">
        <v>261857.2</v>
      </c>
      <c r="D3540" s="2">
        <v>2015</v>
      </c>
    </row>
    <row r="3541" spans="1:4" ht="14.4">
      <c r="A3541" s="1" t="s">
        <v>53</v>
      </c>
      <c r="B3541" s="1" t="s">
        <v>23</v>
      </c>
      <c r="C3541" s="2">
        <v>263169.8</v>
      </c>
      <c r="D3541" s="2">
        <v>2021</v>
      </c>
    </row>
    <row r="3542" spans="1:4" ht="14.4">
      <c r="A3542" s="1" t="s">
        <v>53</v>
      </c>
      <c r="B3542" s="1" t="s">
        <v>23</v>
      </c>
      <c r="C3542" s="2">
        <v>265150.40000000002</v>
      </c>
      <c r="D3542" s="2">
        <v>2017</v>
      </c>
    </row>
    <row r="3543" spans="1:4" ht="14.4">
      <c r="A3543" s="1" t="s">
        <v>53</v>
      </c>
      <c r="B3543" s="1" t="s">
        <v>23</v>
      </c>
      <c r="C3543" s="2">
        <v>265656.2</v>
      </c>
      <c r="D3543" s="2">
        <v>2022</v>
      </c>
    </row>
    <row r="3544" spans="1:4" ht="14.4">
      <c r="A3544" s="1" t="s">
        <v>53</v>
      </c>
      <c r="B3544" s="1" t="s">
        <v>23</v>
      </c>
      <c r="C3544" s="2">
        <v>262075.8</v>
      </c>
      <c r="D3544" s="2">
        <v>2016</v>
      </c>
    </row>
    <row r="3545" spans="1:4" ht="14.4">
      <c r="A3545" s="1" t="s">
        <v>53</v>
      </c>
      <c r="B3545" s="1" t="s">
        <v>23</v>
      </c>
      <c r="C3545" s="2">
        <v>262195.5</v>
      </c>
      <c r="D3545" s="2">
        <v>2020</v>
      </c>
    </row>
    <row r="3546" spans="1:4" ht="14.4">
      <c r="A3546" s="1" t="s">
        <v>53</v>
      </c>
      <c r="B3546" s="1" t="s">
        <v>23</v>
      </c>
      <c r="C3546" s="2">
        <v>265423.09999999998</v>
      </c>
      <c r="D3546" s="2">
        <v>2018</v>
      </c>
    </row>
    <row r="3547" spans="1:4" ht="14.4">
      <c r="A3547" s="1" t="s">
        <v>53</v>
      </c>
      <c r="B3547" s="1" t="s">
        <v>23</v>
      </c>
      <c r="C3547" s="2">
        <v>261459.4</v>
      </c>
      <c r="D3547" s="2">
        <v>2019</v>
      </c>
    </row>
    <row r="3548" spans="1:4" ht="14.4">
      <c r="A3548" s="1" t="s">
        <v>53</v>
      </c>
      <c r="B3548" s="1" t="s">
        <v>32</v>
      </c>
      <c r="C3548" s="2">
        <v>1.858193</v>
      </c>
      <c r="D3548" s="2">
        <v>2016</v>
      </c>
    </row>
    <row r="3549" spans="1:4" ht="14.4">
      <c r="A3549" s="1" t="s">
        <v>53</v>
      </c>
      <c r="B3549" s="1" t="s">
        <v>32</v>
      </c>
      <c r="C3549" s="2">
        <v>9.2864620000000002</v>
      </c>
      <c r="D3549" s="2">
        <v>2022</v>
      </c>
    </row>
    <row r="3550" spans="1:4" ht="14.4">
      <c r="A3550" s="1" t="s">
        <v>53</v>
      </c>
      <c r="B3550" s="1" t="s">
        <v>32</v>
      </c>
      <c r="C3550" s="2">
        <v>2.7858939999999999</v>
      </c>
      <c r="D3550" s="2">
        <v>2015</v>
      </c>
    </row>
    <row r="3551" spans="1:4" ht="14.4">
      <c r="A3551" s="1" t="s">
        <v>53</v>
      </c>
      <c r="B3551" s="1" t="s">
        <v>32</v>
      </c>
      <c r="C3551" s="2">
        <v>2.7873329999999998</v>
      </c>
      <c r="D3551" s="2">
        <v>2017</v>
      </c>
    </row>
    <row r="3552" spans="1:4" ht="14.4">
      <c r="A3552" s="1" t="s">
        <v>53</v>
      </c>
      <c r="B3552" s="1" t="s">
        <v>32</v>
      </c>
      <c r="C3552" s="2">
        <v>6.5014200000000004</v>
      </c>
      <c r="D3552" s="2">
        <v>2020</v>
      </c>
    </row>
    <row r="3553" spans="1:4" ht="14.4">
      <c r="A3553" s="1" t="s">
        <v>53</v>
      </c>
      <c r="B3553" s="1" t="s">
        <v>32</v>
      </c>
      <c r="C3553" s="2">
        <v>4.645238</v>
      </c>
      <c r="D3553" s="2">
        <v>2019</v>
      </c>
    </row>
    <row r="3554" spans="1:4" ht="14.4">
      <c r="A3554" s="1" t="s">
        <v>53</v>
      </c>
      <c r="B3554" s="1" t="s">
        <v>32</v>
      </c>
      <c r="C3554" s="2">
        <v>0.92908299999999999</v>
      </c>
      <c r="D3554" s="2">
        <v>2018</v>
      </c>
    </row>
    <row r="3555" spans="1:4" ht="14.4">
      <c r="A3555" s="1" t="s">
        <v>53</v>
      </c>
      <c r="B3555" s="1" t="s">
        <v>32</v>
      </c>
      <c r="C3555" s="2">
        <v>13.00259</v>
      </c>
      <c r="D3555" s="2">
        <v>2021</v>
      </c>
    </row>
    <row r="3556" spans="1:4" ht="14.4">
      <c r="A3556" s="1" t="s">
        <v>53</v>
      </c>
      <c r="B3556" s="1" t="s">
        <v>24</v>
      </c>
      <c r="C3556" s="2">
        <v>1387.3030000000001</v>
      </c>
      <c r="D3556" s="2">
        <v>2018</v>
      </c>
    </row>
    <row r="3557" spans="1:4" ht="14.4">
      <c r="A3557" s="1" t="s">
        <v>53</v>
      </c>
      <c r="B3557" s="1" t="s">
        <v>24</v>
      </c>
      <c r="C3557" s="2">
        <v>2279.4769999999999</v>
      </c>
      <c r="D3557" s="2">
        <v>2016</v>
      </c>
    </row>
    <row r="3558" spans="1:4" ht="14.4">
      <c r="A3558" s="1" t="s">
        <v>53</v>
      </c>
      <c r="B3558" s="1" t="s">
        <v>24</v>
      </c>
      <c r="C3558" s="2">
        <v>2513.1660000000002</v>
      </c>
      <c r="D3558" s="2">
        <v>2022</v>
      </c>
    </row>
    <row r="3559" spans="1:4" ht="14.4">
      <c r="A3559" s="1" t="s">
        <v>53</v>
      </c>
      <c r="B3559" s="1" t="s">
        <v>24</v>
      </c>
      <c r="C3559" s="2">
        <v>2266.576</v>
      </c>
      <c r="D3559" s="2">
        <v>2020</v>
      </c>
    </row>
    <row r="3560" spans="1:4" ht="14.4">
      <c r="A3560" s="1" t="s">
        <v>53</v>
      </c>
      <c r="B3560" s="1" t="s">
        <v>24</v>
      </c>
      <c r="C3560" s="2">
        <v>2330.6619999999998</v>
      </c>
      <c r="D3560" s="2">
        <v>2015</v>
      </c>
    </row>
    <row r="3561" spans="1:4" ht="14.4">
      <c r="A3561" s="1" t="s">
        <v>53</v>
      </c>
      <c r="B3561" s="1" t="s">
        <v>24</v>
      </c>
      <c r="C3561" s="2">
        <v>1476.2650000000001</v>
      </c>
      <c r="D3561" s="2">
        <v>2019</v>
      </c>
    </row>
    <row r="3562" spans="1:4" ht="14.4">
      <c r="A3562" s="1" t="s">
        <v>53</v>
      </c>
      <c r="B3562" s="1" t="s">
        <v>24</v>
      </c>
      <c r="C3562" s="2">
        <v>2591.9290000000001</v>
      </c>
      <c r="D3562" s="2">
        <v>2021</v>
      </c>
    </row>
    <row r="3563" spans="1:4" ht="14.4">
      <c r="A3563" s="1" t="s">
        <v>53</v>
      </c>
      <c r="B3563" s="1" t="s">
        <v>24</v>
      </c>
      <c r="C3563" s="2">
        <v>1847.258</v>
      </c>
      <c r="D3563" s="2">
        <v>2017</v>
      </c>
    </row>
    <row r="3564" spans="1:4" ht="14.4">
      <c r="A3564" s="1" t="s">
        <v>53</v>
      </c>
      <c r="B3564" s="1" t="s">
        <v>25</v>
      </c>
      <c r="C3564" s="2">
        <v>737.58690000000001</v>
      </c>
      <c r="D3564" s="2">
        <v>2020</v>
      </c>
    </row>
    <row r="3565" spans="1:4" ht="14.4">
      <c r="A3565" s="1" t="s">
        <v>53</v>
      </c>
      <c r="B3565" s="1" t="s">
        <v>25</v>
      </c>
      <c r="C3565" s="2">
        <v>398.09980000000002</v>
      </c>
      <c r="D3565" s="2">
        <v>2022</v>
      </c>
    </row>
    <row r="3566" spans="1:4" ht="14.4">
      <c r="A3566" s="1" t="s">
        <v>53</v>
      </c>
      <c r="B3566" s="1" t="s">
        <v>25</v>
      </c>
      <c r="C3566" s="2">
        <v>839.76980000000003</v>
      </c>
      <c r="D3566" s="2">
        <v>2015</v>
      </c>
    </row>
    <row r="3567" spans="1:4" ht="14.4">
      <c r="A3567" s="1" t="s">
        <v>53</v>
      </c>
      <c r="B3567" s="1" t="s">
        <v>25</v>
      </c>
      <c r="C3567" s="2">
        <v>397.1909</v>
      </c>
      <c r="D3567" s="2">
        <v>2016</v>
      </c>
    </row>
    <row r="3568" spans="1:4" ht="14.4">
      <c r="A3568" s="1" t="s">
        <v>53</v>
      </c>
      <c r="B3568" s="1" t="s">
        <v>25</v>
      </c>
      <c r="C3568" s="2">
        <v>577.14340000000004</v>
      </c>
      <c r="D3568" s="2">
        <v>2021</v>
      </c>
    </row>
    <row r="3569" spans="1:4" ht="14.4">
      <c r="A3569" s="1" t="s">
        <v>53</v>
      </c>
      <c r="B3569" s="1" t="s">
        <v>25</v>
      </c>
      <c r="C3569" s="2">
        <v>495.56229999999999</v>
      </c>
      <c r="D3569" s="2">
        <v>2017</v>
      </c>
    </row>
    <row r="3570" spans="1:4" ht="14.4">
      <c r="A3570" s="1" t="s">
        <v>53</v>
      </c>
      <c r="B3570" s="1" t="s">
        <v>25</v>
      </c>
      <c r="C3570" s="2">
        <v>441.72640000000001</v>
      </c>
      <c r="D3570" s="2">
        <v>2019</v>
      </c>
    </row>
    <row r="3571" spans="1:4" ht="14.4">
      <c r="A3571" s="1" t="s">
        <v>53</v>
      </c>
      <c r="B3571" s="1" t="s">
        <v>25</v>
      </c>
      <c r="C3571" s="2">
        <v>232.02709999999999</v>
      </c>
      <c r="D3571" s="2">
        <v>2018</v>
      </c>
    </row>
    <row r="3572" spans="1:4" ht="14.4">
      <c r="A3572" s="1" t="s">
        <v>53</v>
      </c>
      <c r="B3572" s="1" t="s">
        <v>26</v>
      </c>
      <c r="C3572" s="2">
        <v>263.58429999999998</v>
      </c>
      <c r="D3572" s="2">
        <v>2022</v>
      </c>
    </row>
    <row r="3573" spans="1:4" ht="14.4">
      <c r="A3573" s="1" t="s">
        <v>53</v>
      </c>
      <c r="B3573" s="1" t="s">
        <v>26</v>
      </c>
      <c r="C3573" s="2">
        <v>245.01599999999999</v>
      </c>
      <c r="D3573" s="2">
        <v>2020</v>
      </c>
    </row>
    <row r="3574" spans="1:4" ht="14.4">
      <c r="A3574" s="1" t="s">
        <v>53</v>
      </c>
      <c r="B3574" s="1" t="s">
        <v>26</v>
      </c>
      <c r="C3574" s="2">
        <v>248.72720000000001</v>
      </c>
      <c r="D3574" s="2">
        <v>2021</v>
      </c>
    </row>
    <row r="3575" spans="1:4" ht="14.4">
      <c r="A3575" s="1" t="s">
        <v>53</v>
      </c>
      <c r="B3575" s="1" t="s">
        <v>26</v>
      </c>
      <c r="C3575" s="2">
        <v>253.36590000000001</v>
      </c>
      <c r="D3575" s="2">
        <v>2018</v>
      </c>
    </row>
    <row r="3576" spans="1:4" ht="14.4">
      <c r="A3576" s="1" t="s">
        <v>53</v>
      </c>
      <c r="B3576" s="1" t="s">
        <v>26</v>
      </c>
      <c r="C3576" s="2">
        <v>275.65359999999998</v>
      </c>
      <c r="D3576" s="2">
        <v>2019</v>
      </c>
    </row>
    <row r="3577" spans="1:4" ht="14.4">
      <c r="A3577" s="1" t="s">
        <v>53</v>
      </c>
      <c r="B3577" s="1" t="s">
        <v>26</v>
      </c>
      <c r="C3577" s="2">
        <v>261.73259999999999</v>
      </c>
      <c r="D3577" s="2">
        <v>2016</v>
      </c>
    </row>
    <row r="3578" spans="1:4" ht="14.4">
      <c r="A3578" s="1" t="s">
        <v>53</v>
      </c>
      <c r="B3578" s="1" t="s">
        <v>26</v>
      </c>
      <c r="C3578" s="2">
        <v>249.65270000000001</v>
      </c>
      <c r="D3578" s="2">
        <v>2017</v>
      </c>
    </row>
    <row r="3579" spans="1:4" ht="14.4">
      <c r="A3579" s="1" t="s">
        <v>53</v>
      </c>
      <c r="B3579" s="1" t="s">
        <v>26</v>
      </c>
      <c r="C3579" s="2">
        <v>260.81650000000002</v>
      </c>
      <c r="D3579" s="2">
        <v>2015</v>
      </c>
    </row>
    <row r="3580" spans="1:4" ht="14.4">
      <c r="A3580" s="1" t="s">
        <v>53</v>
      </c>
      <c r="B3580" s="1" t="s">
        <v>27</v>
      </c>
      <c r="C3580" s="2">
        <v>0.926149</v>
      </c>
      <c r="D3580" s="2">
        <v>2019</v>
      </c>
    </row>
    <row r="3581" spans="1:4" ht="14.4">
      <c r="A3581" s="1" t="s">
        <v>53</v>
      </c>
      <c r="B3581" s="1" t="s">
        <v>27</v>
      </c>
      <c r="C3581" s="2">
        <v>2.7848989999999998</v>
      </c>
      <c r="D3581" s="2">
        <v>2020</v>
      </c>
    </row>
    <row r="3582" spans="1:4" ht="14.4">
      <c r="A3582" s="1" t="s">
        <v>53</v>
      </c>
      <c r="B3582" s="1" t="s">
        <v>27</v>
      </c>
      <c r="C3582" s="2">
        <v>0.92863600000000002</v>
      </c>
      <c r="D3582" s="2">
        <v>2021</v>
      </c>
    </row>
    <row r="3583" spans="1:4" ht="14.4">
      <c r="A3583" s="1" t="s">
        <v>53</v>
      </c>
      <c r="B3583" s="1" t="s">
        <v>28</v>
      </c>
      <c r="C3583" s="2">
        <v>6.492299</v>
      </c>
      <c r="D3583" s="2">
        <v>2022</v>
      </c>
    </row>
    <row r="3584" spans="1:4" ht="14.4">
      <c r="A3584" s="1" t="s">
        <v>53</v>
      </c>
      <c r="B3584" s="1" t="s">
        <v>28</v>
      </c>
      <c r="C3584" s="2">
        <v>38.023209999999999</v>
      </c>
      <c r="D3584" s="2">
        <v>2019</v>
      </c>
    </row>
    <row r="3585" spans="1:4" ht="14.4">
      <c r="A3585" s="1" t="s">
        <v>53</v>
      </c>
      <c r="B3585" s="1" t="s">
        <v>28</v>
      </c>
      <c r="C3585" s="2">
        <v>31.5489</v>
      </c>
      <c r="D3585" s="2">
        <v>2017</v>
      </c>
    </row>
    <row r="3586" spans="1:4" ht="14.4">
      <c r="A3586" s="1" t="s">
        <v>53</v>
      </c>
      <c r="B3586" s="1" t="s">
        <v>28</v>
      </c>
      <c r="C3586" s="2">
        <v>1.8540289999999999</v>
      </c>
      <c r="D3586" s="2">
        <v>2021</v>
      </c>
    </row>
    <row r="3587" spans="1:4" ht="14.4">
      <c r="A3587" s="1" t="s">
        <v>53</v>
      </c>
      <c r="B3587" s="1" t="s">
        <v>28</v>
      </c>
      <c r="C3587" s="2">
        <v>18.548780000000001</v>
      </c>
      <c r="D3587" s="2">
        <v>2018</v>
      </c>
    </row>
    <row r="3588" spans="1:4" ht="14.4">
      <c r="A3588" s="1" t="s">
        <v>53</v>
      </c>
      <c r="B3588" s="1" t="s">
        <v>28</v>
      </c>
      <c r="C3588" s="2">
        <v>12.060449999999999</v>
      </c>
      <c r="D3588" s="2">
        <v>2020</v>
      </c>
    </row>
    <row r="3589" spans="1:4" ht="14.4">
      <c r="A3589" s="1" t="s">
        <v>53</v>
      </c>
      <c r="B3589" s="1" t="s">
        <v>28</v>
      </c>
      <c r="C3589" s="2">
        <v>1.8561430000000001</v>
      </c>
      <c r="D3589" s="2">
        <v>2015</v>
      </c>
    </row>
    <row r="3590" spans="1:4" ht="14.4">
      <c r="A3590" s="1" t="s">
        <v>53</v>
      </c>
      <c r="B3590" s="1" t="s">
        <v>28</v>
      </c>
      <c r="C3590" s="2">
        <v>18.542290000000001</v>
      </c>
      <c r="D3590" s="2">
        <v>2016</v>
      </c>
    </row>
    <row r="3591" spans="1:4" ht="14.4">
      <c r="A3591" s="1" t="s">
        <v>53</v>
      </c>
      <c r="B3591" s="1" t="s">
        <v>29</v>
      </c>
      <c r="C3591" s="2">
        <v>35648.33</v>
      </c>
      <c r="D3591" s="2">
        <v>2021</v>
      </c>
    </row>
    <row r="3592" spans="1:4" ht="14.4">
      <c r="A3592" s="1" t="s">
        <v>53</v>
      </c>
      <c r="B3592" s="1" t="s">
        <v>29</v>
      </c>
      <c r="C3592" s="2">
        <v>21256.44</v>
      </c>
      <c r="D3592" s="2">
        <v>2019</v>
      </c>
    </row>
    <row r="3593" spans="1:4" ht="14.4">
      <c r="A3593" s="1" t="s">
        <v>53</v>
      </c>
      <c r="B3593" s="1" t="s">
        <v>29</v>
      </c>
      <c r="C3593" s="2">
        <v>34756.199999999997</v>
      </c>
      <c r="D3593" s="2">
        <v>2022</v>
      </c>
    </row>
    <row r="3594" spans="1:4" ht="14.4">
      <c r="A3594" s="1" t="s">
        <v>53</v>
      </c>
      <c r="B3594" s="1" t="s">
        <v>29</v>
      </c>
      <c r="C3594" s="2">
        <v>23168.85</v>
      </c>
      <c r="D3594" s="2">
        <v>2020</v>
      </c>
    </row>
    <row r="3595" spans="1:4" ht="14.4">
      <c r="A3595" s="1" t="s">
        <v>53</v>
      </c>
      <c r="B3595" s="1" t="s">
        <v>29</v>
      </c>
      <c r="C3595" s="2">
        <v>25857.69</v>
      </c>
      <c r="D3595" s="2">
        <v>2015</v>
      </c>
    </row>
    <row r="3596" spans="1:4" ht="14.4">
      <c r="A3596" s="1" t="s">
        <v>53</v>
      </c>
      <c r="B3596" s="1" t="s">
        <v>29</v>
      </c>
      <c r="C3596" s="2">
        <v>26143.96</v>
      </c>
      <c r="D3596" s="2">
        <v>2016</v>
      </c>
    </row>
    <row r="3597" spans="1:4" ht="14.4">
      <c r="A3597" s="1" t="s">
        <v>53</v>
      </c>
      <c r="B3597" s="1" t="s">
        <v>29</v>
      </c>
      <c r="C3597" s="2">
        <v>24560.33</v>
      </c>
      <c r="D3597" s="2">
        <v>2017</v>
      </c>
    </row>
    <row r="3598" spans="1:4" ht="14.4">
      <c r="A3598" s="1" t="s">
        <v>53</v>
      </c>
      <c r="B3598" s="1" t="s">
        <v>29</v>
      </c>
      <c r="C3598" s="2">
        <v>20738.13</v>
      </c>
      <c r="D3598" s="2">
        <v>2018</v>
      </c>
    </row>
    <row r="3599" spans="1:4" ht="14.4">
      <c r="A3599" s="1" t="s">
        <v>54</v>
      </c>
      <c r="B3599" s="1" t="s">
        <v>5</v>
      </c>
      <c r="C3599" s="2">
        <v>482.08080000000001</v>
      </c>
      <c r="D3599" s="2">
        <v>2016</v>
      </c>
    </row>
    <row r="3600" spans="1:4" ht="14.4">
      <c r="A3600" s="1" t="s">
        <v>54</v>
      </c>
      <c r="B3600" s="1" t="s">
        <v>5</v>
      </c>
      <c r="C3600" s="2">
        <v>452.8023</v>
      </c>
      <c r="D3600" s="2">
        <v>2018</v>
      </c>
    </row>
    <row r="3601" spans="1:4" ht="14.4">
      <c r="A3601" s="1" t="s">
        <v>54</v>
      </c>
      <c r="B3601" s="1" t="s">
        <v>5</v>
      </c>
      <c r="C3601" s="2">
        <v>410.54539999999997</v>
      </c>
      <c r="D3601" s="2">
        <v>2017</v>
      </c>
    </row>
    <row r="3602" spans="1:4" ht="14.4">
      <c r="A3602" s="1" t="s">
        <v>54</v>
      </c>
      <c r="B3602" s="1" t="s">
        <v>5</v>
      </c>
      <c r="C3602" s="2">
        <v>362.66079999999999</v>
      </c>
      <c r="D3602" s="2">
        <v>2015</v>
      </c>
    </row>
    <row r="3603" spans="1:4" ht="14.4">
      <c r="A3603" s="1" t="s">
        <v>54</v>
      </c>
      <c r="B3603" s="1" t="s">
        <v>5</v>
      </c>
      <c r="C3603" s="2">
        <v>283.77460000000002</v>
      </c>
      <c r="D3603" s="2">
        <v>2020</v>
      </c>
    </row>
    <row r="3604" spans="1:4" ht="14.4">
      <c r="A3604" s="1" t="s">
        <v>54</v>
      </c>
      <c r="B3604" s="1" t="s">
        <v>5</v>
      </c>
      <c r="C3604" s="2">
        <v>381.90989999999999</v>
      </c>
      <c r="D3604" s="2">
        <v>2021</v>
      </c>
    </row>
    <row r="3605" spans="1:4" ht="14.4">
      <c r="A3605" s="1" t="s">
        <v>54</v>
      </c>
      <c r="B3605" s="1" t="s">
        <v>5</v>
      </c>
      <c r="C3605" s="2">
        <v>331.64519999999999</v>
      </c>
      <c r="D3605" s="2">
        <v>2019</v>
      </c>
    </row>
    <row r="3606" spans="1:4" ht="14.4">
      <c r="A3606" s="1" t="s">
        <v>54</v>
      </c>
      <c r="B3606" s="1" t="s">
        <v>5</v>
      </c>
      <c r="C3606" s="2">
        <v>429.87819999999999</v>
      </c>
      <c r="D3606" s="2">
        <v>2022</v>
      </c>
    </row>
    <row r="3607" spans="1:4" ht="14.4">
      <c r="A3607" s="1" t="s">
        <v>54</v>
      </c>
      <c r="B3607" s="1" t="s">
        <v>6</v>
      </c>
      <c r="C3607" s="2">
        <v>78907.990000000005</v>
      </c>
      <c r="D3607" s="2">
        <v>2016</v>
      </c>
    </row>
    <row r="3608" spans="1:4" ht="14.4">
      <c r="A3608" s="1" t="s">
        <v>54</v>
      </c>
      <c r="B3608" s="1" t="s">
        <v>6</v>
      </c>
      <c r="C3608" s="2">
        <v>53571.26</v>
      </c>
      <c r="D3608" s="2">
        <v>2022</v>
      </c>
    </row>
    <row r="3609" spans="1:4" ht="14.4">
      <c r="A3609" s="1" t="s">
        <v>54</v>
      </c>
      <c r="B3609" s="1" t="s">
        <v>6</v>
      </c>
      <c r="C3609" s="2">
        <v>72329.600000000006</v>
      </c>
      <c r="D3609" s="2">
        <v>2019</v>
      </c>
    </row>
    <row r="3610" spans="1:4" ht="14.4">
      <c r="A3610" s="1" t="s">
        <v>54</v>
      </c>
      <c r="B3610" s="1" t="s">
        <v>6</v>
      </c>
      <c r="C3610" s="2">
        <v>76057.850000000006</v>
      </c>
      <c r="D3610" s="2">
        <v>2015</v>
      </c>
    </row>
    <row r="3611" spans="1:4" ht="14.4">
      <c r="A3611" s="1" t="s">
        <v>54</v>
      </c>
      <c r="B3611" s="1" t="s">
        <v>6</v>
      </c>
      <c r="C3611" s="2">
        <v>63712.44</v>
      </c>
      <c r="D3611" s="2">
        <v>2020</v>
      </c>
    </row>
    <row r="3612" spans="1:4" ht="14.4">
      <c r="A3612" s="1" t="s">
        <v>54</v>
      </c>
      <c r="B3612" s="1" t="s">
        <v>6</v>
      </c>
      <c r="C3612" s="2">
        <v>80798.53</v>
      </c>
      <c r="D3612" s="2">
        <v>2017</v>
      </c>
    </row>
    <row r="3613" spans="1:4" ht="14.4">
      <c r="A3613" s="1" t="s">
        <v>54</v>
      </c>
      <c r="B3613" s="1" t="s">
        <v>6</v>
      </c>
      <c r="C3613" s="2">
        <v>55354.53</v>
      </c>
      <c r="D3613" s="2">
        <v>2021</v>
      </c>
    </row>
    <row r="3614" spans="1:4" ht="14.4">
      <c r="A3614" s="1" t="s">
        <v>54</v>
      </c>
      <c r="B3614" s="1" t="s">
        <v>6</v>
      </c>
      <c r="C3614" s="2">
        <v>77094.039999999994</v>
      </c>
      <c r="D3614" s="2">
        <v>2018</v>
      </c>
    </row>
    <row r="3615" spans="1:4" ht="14.4">
      <c r="A3615" s="1" t="s">
        <v>54</v>
      </c>
      <c r="B3615" s="1" t="s">
        <v>7</v>
      </c>
      <c r="C3615" s="2">
        <v>1.840824</v>
      </c>
      <c r="D3615" s="2">
        <v>2017</v>
      </c>
    </row>
    <row r="3616" spans="1:4" ht="14.4">
      <c r="A3616" s="1" t="s">
        <v>54</v>
      </c>
      <c r="B3616" s="1" t="s">
        <v>7</v>
      </c>
      <c r="C3616" s="2">
        <v>1.8382149999999999</v>
      </c>
      <c r="D3616" s="2">
        <v>2015</v>
      </c>
    </row>
    <row r="3617" spans="1:4" ht="14.4">
      <c r="A3617" s="1" t="s">
        <v>54</v>
      </c>
      <c r="B3617" s="1" t="s">
        <v>7</v>
      </c>
      <c r="C3617" s="2">
        <v>3.6803149999999998</v>
      </c>
      <c r="D3617" s="2">
        <v>2018</v>
      </c>
    </row>
    <row r="3618" spans="1:4" ht="14.4">
      <c r="A3618" s="1" t="s">
        <v>54</v>
      </c>
      <c r="B3618" s="1" t="s">
        <v>7</v>
      </c>
      <c r="C3618" s="2">
        <v>4.5990029999999997</v>
      </c>
      <c r="D3618" s="2">
        <v>2019</v>
      </c>
    </row>
    <row r="3619" spans="1:4" ht="14.4">
      <c r="A3619" s="1" t="s">
        <v>54</v>
      </c>
      <c r="B3619" s="1" t="s">
        <v>7</v>
      </c>
      <c r="C3619" s="2">
        <v>1.8393870000000001</v>
      </c>
      <c r="D3619" s="2">
        <v>2016</v>
      </c>
    </row>
    <row r="3620" spans="1:4" ht="14.4">
      <c r="A3620" s="1" t="s">
        <v>54</v>
      </c>
      <c r="B3620" s="1" t="s">
        <v>7</v>
      </c>
      <c r="C3620" s="2">
        <v>4.5993700000000004</v>
      </c>
      <c r="D3620" s="2">
        <v>2020</v>
      </c>
    </row>
    <row r="3621" spans="1:4" ht="14.4">
      <c r="A3621" s="1" t="s">
        <v>54</v>
      </c>
      <c r="B3621" s="1" t="s">
        <v>7</v>
      </c>
      <c r="C3621" s="2">
        <v>1.8395440000000001</v>
      </c>
      <c r="D3621" s="2">
        <v>2021</v>
      </c>
    </row>
    <row r="3622" spans="1:4" ht="14.4">
      <c r="A3622" s="1" t="s">
        <v>54</v>
      </c>
      <c r="B3622" s="1" t="s">
        <v>7</v>
      </c>
      <c r="C3622" s="2">
        <v>1.8407</v>
      </c>
      <c r="D3622" s="2">
        <v>2022</v>
      </c>
    </row>
    <row r="3623" spans="1:4" ht="14.4">
      <c r="A3623" s="1" t="s">
        <v>54</v>
      </c>
      <c r="B3623" s="1" t="s">
        <v>8</v>
      </c>
      <c r="C3623" s="2">
        <v>0.91821299999999995</v>
      </c>
      <c r="D3623" s="2">
        <v>2016</v>
      </c>
    </row>
    <row r="3624" spans="1:4" ht="14.4">
      <c r="A3624" s="1" t="s">
        <v>54</v>
      </c>
      <c r="B3624" s="1" t="s">
        <v>8</v>
      </c>
      <c r="C3624" s="2">
        <v>0.918207</v>
      </c>
      <c r="D3624" s="2">
        <v>2020</v>
      </c>
    </row>
    <row r="3625" spans="1:4" ht="14.4">
      <c r="A3625" s="1" t="s">
        <v>54</v>
      </c>
      <c r="B3625" s="1" t="s">
        <v>9</v>
      </c>
      <c r="C3625" s="2">
        <v>0.91428399999999999</v>
      </c>
      <c r="D3625" s="2">
        <v>2020</v>
      </c>
    </row>
    <row r="3626" spans="1:4" ht="14.4">
      <c r="A3626" s="1" t="s">
        <v>54</v>
      </c>
      <c r="B3626" s="1" t="s">
        <v>9</v>
      </c>
      <c r="C3626" s="2">
        <v>7.3538300000000003</v>
      </c>
      <c r="D3626" s="2">
        <v>2021</v>
      </c>
    </row>
    <row r="3627" spans="1:4" ht="14.4">
      <c r="A3627" s="1" t="s">
        <v>54</v>
      </c>
      <c r="B3627" s="1" t="s">
        <v>9</v>
      </c>
      <c r="C3627" s="2">
        <v>3.6696689999999998</v>
      </c>
      <c r="D3627" s="2">
        <v>2022</v>
      </c>
    </row>
    <row r="3628" spans="1:4" ht="14.4">
      <c r="A3628" s="1" t="s">
        <v>54</v>
      </c>
      <c r="B3628" s="1" t="s">
        <v>9</v>
      </c>
      <c r="C3628" s="2">
        <v>12.84235</v>
      </c>
      <c r="D3628" s="2">
        <v>2018</v>
      </c>
    </row>
    <row r="3629" spans="1:4" ht="14.4">
      <c r="A3629" s="1" t="s">
        <v>54</v>
      </c>
      <c r="B3629" s="1" t="s">
        <v>9</v>
      </c>
      <c r="C3629" s="2">
        <v>5.5150560000000004</v>
      </c>
      <c r="D3629" s="2">
        <v>2019</v>
      </c>
    </row>
    <row r="3630" spans="1:4" ht="14.4">
      <c r="A3630" s="1" t="s">
        <v>54</v>
      </c>
      <c r="B3630" s="1" t="s">
        <v>10</v>
      </c>
      <c r="C3630" s="2">
        <v>2613.6979999999999</v>
      </c>
      <c r="D3630" s="2">
        <v>2016</v>
      </c>
    </row>
    <row r="3631" spans="1:4" ht="14.4">
      <c r="A3631" s="1" t="s">
        <v>54</v>
      </c>
      <c r="B3631" s="1" t="s">
        <v>10</v>
      </c>
      <c r="C3631" s="2">
        <v>1777.2629999999999</v>
      </c>
      <c r="D3631" s="2">
        <v>2021</v>
      </c>
    </row>
    <row r="3632" spans="1:4" ht="14.4">
      <c r="A3632" s="1" t="s">
        <v>54</v>
      </c>
      <c r="B3632" s="1" t="s">
        <v>10</v>
      </c>
      <c r="C3632" s="2">
        <v>1642.163</v>
      </c>
      <c r="D3632" s="2">
        <v>2019</v>
      </c>
    </row>
    <row r="3633" spans="1:4" ht="14.4">
      <c r="A3633" s="1" t="s">
        <v>54</v>
      </c>
      <c r="B3633" s="1" t="s">
        <v>10</v>
      </c>
      <c r="C3633" s="2">
        <v>1760.6990000000001</v>
      </c>
      <c r="D3633" s="2">
        <v>2020</v>
      </c>
    </row>
    <row r="3634" spans="1:4" ht="14.4">
      <c r="A3634" s="1" t="s">
        <v>54</v>
      </c>
      <c r="B3634" s="1" t="s">
        <v>10</v>
      </c>
      <c r="C3634" s="2">
        <v>1988.318</v>
      </c>
      <c r="D3634" s="2">
        <v>2022</v>
      </c>
    </row>
    <row r="3635" spans="1:4" ht="14.4">
      <c r="A3635" s="1" t="s">
        <v>54</v>
      </c>
      <c r="B3635" s="1" t="s">
        <v>10</v>
      </c>
      <c r="C3635" s="2">
        <v>1773.6890000000001</v>
      </c>
      <c r="D3635" s="2">
        <v>2018</v>
      </c>
    </row>
    <row r="3636" spans="1:4" ht="14.4">
      <c r="A3636" s="1" t="s">
        <v>54</v>
      </c>
      <c r="B3636" s="1" t="s">
        <v>10</v>
      </c>
      <c r="C3636" s="2">
        <v>2179.556</v>
      </c>
      <c r="D3636" s="2">
        <v>2015</v>
      </c>
    </row>
    <row r="3637" spans="1:4" ht="14.4">
      <c r="A3637" s="1" t="s">
        <v>54</v>
      </c>
      <c r="B3637" s="1" t="s">
        <v>10</v>
      </c>
      <c r="C3637" s="2">
        <v>2112.9119999999998</v>
      </c>
      <c r="D3637" s="2">
        <v>2017</v>
      </c>
    </row>
    <row r="3638" spans="1:4" ht="14.4">
      <c r="A3638" s="1" t="s">
        <v>54</v>
      </c>
      <c r="B3638" s="1" t="s">
        <v>11</v>
      </c>
      <c r="C3638" s="2">
        <v>6283.7290000000003</v>
      </c>
      <c r="D3638" s="2">
        <v>2017</v>
      </c>
    </row>
    <row r="3639" spans="1:4" ht="14.4">
      <c r="A3639" s="1" t="s">
        <v>54</v>
      </c>
      <c r="B3639" s="1" t="s">
        <v>11</v>
      </c>
      <c r="C3639" s="2">
        <v>3770.0120000000002</v>
      </c>
      <c r="D3639" s="2">
        <v>2022</v>
      </c>
    </row>
    <row r="3640" spans="1:4" ht="14.4">
      <c r="A3640" s="1" t="s">
        <v>54</v>
      </c>
      <c r="B3640" s="1" t="s">
        <v>11</v>
      </c>
      <c r="C3640" s="2">
        <v>7999.6559999999999</v>
      </c>
      <c r="D3640" s="2">
        <v>2018</v>
      </c>
    </row>
    <row r="3641" spans="1:4" ht="14.4">
      <c r="A3641" s="1" t="s">
        <v>54</v>
      </c>
      <c r="B3641" s="1" t="s">
        <v>11</v>
      </c>
      <c r="C3641" s="2">
        <v>8196.8860000000004</v>
      </c>
      <c r="D3641" s="2">
        <v>2019</v>
      </c>
    </row>
    <row r="3642" spans="1:4" ht="14.4">
      <c r="A3642" s="1" t="s">
        <v>54</v>
      </c>
      <c r="B3642" s="1" t="s">
        <v>11</v>
      </c>
      <c r="C3642" s="2">
        <v>4800.8630000000003</v>
      </c>
      <c r="D3642" s="2">
        <v>2016</v>
      </c>
    </row>
    <row r="3643" spans="1:4" ht="14.4">
      <c r="A3643" s="1" t="s">
        <v>54</v>
      </c>
      <c r="B3643" s="1" t="s">
        <v>11</v>
      </c>
      <c r="C3643" s="2">
        <v>4382.3370000000004</v>
      </c>
      <c r="D3643" s="2">
        <v>2015</v>
      </c>
    </row>
    <row r="3644" spans="1:4" ht="14.4">
      <c r="A3644" s="1" t="s">
        <v>54</v>
      </c>
      <c r="B3644" s="1" t="s">
        <v>11</v>
      </c>
      <c r="C3644" s="2">
        <v>6754.2550000000001</v>
      </c>
      <c r="D3644" s="2">
        <v>2020</v>
      </c>
    </row>
    <row r="3645" spans="1:4" ht="14.4">
      <c r="A3645" s="1" t="s">
        <v>54</v>
      </c>
      <c r="B3645" s="1" t="s">
        <v>11</v>
      </c>
      <c r="C3645" s="2">
        <v>4028.8580000000002</v>
      </c>
      <c r="D3645" s="2">
        <v>2021</v>
      </c>
    </row>
    <row r="3646" spans="1:4" ht="14.4">
      <c r="A3646" s="1" t="s">
        <v>54</v>
      </c>
      <c r="B3646" s="1" t="s">
        <v>12</v>
      </c>
      <c r="C3646" s="2">
        <v>5001.5240000000003</v>
      </c>
      <c r="D3646" s="2">
        <v>2021</v>
      </c>
    </row>
    <row r="3647" spans="1:4" ht="14.4">
      <c r="A3647" s="1" t="s">
        <v>54</v>
      </c>
      <c r="B3647" s="1" t="s">
        <v>12</v>
      </c>
      <c r="C3647" s="2">
        <v>3663.377</v>
      </c>
      <c r="D3647" s="2">
        <v>2017</v>
      </c>
    </row>
    <row r="3648" spans="1:4" ht="14.4">
      <c r="A3648" s="1" t="s">
        <v>54</v>
      </c>
      <c r="B3648" s="1" t="s">
        <v>12</v>
      </c>
      <c r="C3648" s="2">
        <v>4141.5569999999998</v>
      </c>
      <c r="D3648" s="2">
        <v>2018</v>
      </c>
    </row>
    <row r="3649" spans="1:4" ht="14.4">
      <c r="A3649" s="1" t="s">
        <v>54</v>
      </c>
      <c r="B3649" s="1" t="s">
        <v>12</v>
      </c>
      <c r="C3649" s="2">
        <v>4032.3130000000001</v>
      </c>
      <c r="D3649" s="2">
        <v>2016</v>
      </c>
    </row>
    <row r="3650" spans="1:4" ht="14.4">
      <c r="A3650" s="1" t="s">
        <v>54</v>
      </c>
      <c r="B3650" s="1" t="s">
        <v>12</v>
      </c>
      <c r="C3650" s="2">
        <v>5097.4290000000001</v>
      </c>
      <c r="D3650" s="2">
        <v>2022</v>
      </c>
    </row>
    <row r="3651" spans="1:4" ht="14.4">
      <c r="A3651" s="1" t="s">
        <v>54</v>
      </c>
      <c r="B3651" s="1" t="s">
        <v>12</v>
      </c>
      <c r="C3651" s="2">
        <v>4582.3339999999998</v>
      </c>
      <c r="D3651" s="2">
        <v>2020</v>
      </c>
    </row>
    <row r="3652" spans="1:4" ht="14.4">
      <c r="A3652" s="1" t="s">
        <v>54</v>
      </c>
      <c r="B3652" s="1" t="s">
        <v>12</v>
      </c>
      <c r="C3652" s="2">
        <v>4045.6010000000001</v>
      </c>
      <c r="D3652" s="2">
        <v>2015</v>
      </c>
    </row>
    <row r="3653" spans="1:4" ht="14.4">
      <c r="A3653" s="1" t="s">
        <v>54</v>
      </c>
      <c r="B3653" s="1" t="s">
        <v>12</v>
      </c>
      <c r="C3653" s="2">
        <v>4805.84</v>
      </c>
      <c r="D3653" s="2">
        <v>2019</v>
      </c>
    </row>
    <row r="3654" spans="1:4" ht="14.4">
      <c r="A3654" s="1" t="s">
        <v>54</v>
      </c>
      <c r="B3654" s="1" t="s">
        <v>13</v>
      </c>
      <c r="C3654" s="2">
        <v>46437.23</v>
      </c>
      <c r="D3654" s="2">
        <v>2015</v>
      </c>
    </row>
    <row r="3655" spans="1:4" ht="14.4">
      <c r="A3655" s="1" t="s">
        <v>54</v>
      </c>
      <c r="B3655" s="1" t="s">
        <v>13</v>
      </c>
      <c r="C3655" s="2">
        <v>42547.95</v>
      </c>
      <c r="D3655" s="2">
        <v>2020</v>
      </c>
    </row>
    <row r="3656" spans="1:4" ht="14.4">
      <c r="A3656" s="1" t="s">
        <v>54</v>
      </c>
      <c r="B3656" s="1" t="s">
        <v>13</v>
      </c>
      <c r="C3656" s="2">
        <v>41644.720000000001</v>
      </c>
      <c r="D3656" s="2">
        <v>2021</v>
      </c>
    </row>
    <row r="3657" spans="1:4" ht="14.4">
      <c r="A3657" s="1" t="s">
        <v>54</v>
      </c>
      <c r="B3657" s="1" t="s">
        <v>13</v>
      </c>
      <c r="C3657" s="2">
        <v>45039.65</v>
      </c>
      <c r="D3657" s="2">
        <v>2018</v>
      </c>
    </row>
    <row r="3658" spans="1:4" ht="14.4">
      <c r="A3658" s="1" t="s">
        <v>54</v>
      </c>
      <c r="B3658" s="1" t="s">
        <v>13</v>
      </c>
      <c r="C3658" s="2">
        <v>42023.89</v>
      </c>
      <c r="D3658" s="2">
        <v>2022</v>
      </c>
    </row>
    <row r="3659" spans="1:4" ht="14.4">
      <c r="A3659" s="1" t="s">
        <v>54</v>
      </c>
      <c r="B3659" s="1" t="s">
        <v>13</v>
      </c>
      <c r="C3659" s="2">
        <v>46751.839999999997</v>
      </c>
      <c r="D3659" s="2">
        <v>2016</v>
      </c>
    </row>
    <row r="3660" spans="1:4" ht="14.4">
      <c r="A3660" s="1" t="s">
        <v>54</v>
      </c>
      <c r="B3660" s="1" t="s">
        <v>13</v>
      </c>
      <c r="C3660" s="2">
        <v>46213.73</v>
      </c>
      <c r="D3660" s="2">
        <v>2017</v>
      </c>
    </row>
    <row r="3661" spans="1:4" ht="14.4">
      <c r="A3661" s="1" t="s">
        <v>54</v>
      </c>
      <c r="B3661" s="1" t="s">
        <v>13</v>
      </c>
      <c r="C3661" s="2">
        <v>44350.69</v>
      </c>
      <c r="D3661" s="2">
        <v>2019</v>
      </c>
    </row>
    <row r="3662" spans="1:4" ht="14.4">
      <c r="A3662" s="1" t="s">
        <v>54</v>
      </c>
      <c r="B3662" s="1" t="s">
        <v>14</v>
      </c>
      <c r="C3662" s="2">
        <v>16838.72</v>
      </c>
      <c r="D3662" s="2">
        <v>2019</v>
      </c>
    </row>
    <row r="3663" spans="1:4" ht="14.4">
      <c r="A3663" s="1" t="s">
        <v>54</v>
      </c>
      <c r="B3663" s="1" t="s">
        <v>14</v>
      </c>
      <c r="C3663" s="2">
        <v>16603.18</v>
      </c>
      <c r="D3663" s="2">
        <v>2015</v>
      </c>
    </row>
    <row r="3664" spans="1:4" ht="14.4">
      <c r="A3664" s="1" t="s">
        <v>54</v>
      </c>
      <c r="B3664" s="1" t="s">
        <v>14</v>
      </c>
      <c r="C3664" s="2">
        <v>17091.509999999998</v>
      </c>
      <c r="D3664" s="2">
        <v>2021</v>
      </c>
    </row>
    <row r="3665" spans="1:4" ht="14.4">
      <c r="A3665" s="1" t="s">
        <v>54</v>
      </c>
      <c r="B3665" s="1" t="s">
        <v>14</v>
      </c>
      <c r="C3665" s="2">
        <v>16906.240000000002</v>
      </c>
      <c r="D3665" s="2">
        <v>2020</v>
      </c>
    </row>
    <row r="3666" spans="1:4" ht="14.4">
      <c r="A3666" s="1" t="s">
        <v>54</v>
      </c>
      <c r="B3666" s="1" t="s">
        <v>14</v>
      </c>
      <c r="C3666" s="2">
        <v>16629.080000000002</v>
      </c>
      <c r="D3666" s="2">
        <v>2016</v>
      </c>
    </row>
    <row r="3667" spans="1:4" ht="14.4">
      <c r="A3667" s="1" t="s">
        <v>54</v>
      </c>
      <c r="B3667" s="1" t="s">
        <v>14</v>
      </c>
      <c r="C3667" s="2">
        <v>16669</v>
      </c>
      <c r="D3667" s="2">
        <v>2017</v>
      </c>
    </row>
    <row r="3668" spans="1:4" ht="14.4">
      <c r="A3668" s="1" t="s">
        <v>54</v>
      </c>
      <c r="B3668" s="1" t="s">
        <v>14</v>
      </c>
      <c r="C3668" s="2">
        <v>16036.13</v>
      </c>
      <c r="D3668" s="2">
        <v>2018</v>
      </c>
    </row>
    <row r="3669" spans="1:4" ht="14.4">
      <c r="A3669" s="1" t="s">
        <v>54</v>
      </c>
      <c r="B3669" s="1" t="s">
        <v>14</v>
      </c>
      <c r="C3669" s="2">
        <v>17433.45</v>
      </c>
      <c r="D3669" s="2">
        <v>2022</v>
      </c>
    </row>
    <row r="3670" spans="1:4" ht="14.4">
      <c r="A3670" s="1" t="s">
        <v>54</v>
      </c>
      <c r="B3670" s="1" t="s">
        <v>15</v>
      </c>
      <c r="C3670" s="2">
        <v>128967.1</v>
      </c>
      <c r="D3670" s="2">
        <v>2017</v>
      </c>
    </row>
    <row r="3671" spans="1:4" ht="14.4">
      <c r="A3671" s="1" t="s">
        <v>54</v>
      </c>
      <c r="B3671" s="1" t="s">
        <v>15</v>
      </c>
      <c r="C3671" s="2">
        <v>134642</v>
      </c>
      <c r="D3671" s="2">
        <v>2015</v>
      </c>
    </row>
    <row r="3672" spans="1:4" ht="14.4">
      <c r="A3672" s="1" t="s">
        <v>54</v>
      </c>
      <c r="B3672" s="1" t="s">
        <v>15</v>
      </c>
      <c r="C3672" s="2">
        <v>132261</v>
      </c>
      <c r="D3672" s="2">
        <v>2018</v>
      </c>
    </row>
    <row r="3673" spans="1:4" ht="14.4">
      <c r="A3673" s="1" t="s">
        <v>54</v>
      </c>
      <c r="B3673" s="1" t="s">
        <v>15</v>
      </c>
      <c r="C3673" s="2">
        <v>145730.79999999999</v>
      </c>
      <c r="D3673" s="2">
        <v>2020</v>
      </c>
    </row>
    <row r="3674" spans="1:4" ht="14.4">
      <c r="A3674" s="1" t="s">
        <v>54</v>
      </c>
      <c r="B3674" s="1" t="s">
        <v>15</v>
      </c>
      <c r="C3674" s="2">
        <v>147067.5</v>
      </c>
      <c r="D3674" s="2">
        <v>2022</v>
      </c>
    </row>
    <row r="3675" spans="1:4" ht="14.4">
      <c r="A3675" s="1" t="s">
        <v>54</v>
      </c>
      <c r="B3675" s="1" t="s">
        <v>15</v>
      </c>
      <c r="C3675" s="2">
        <v>130681.5</v>
      </c>
      <c r="D3675" s="2">
        <v>2016</v>
      </c>
    </row>
    <row r="3676" spans="1:4" ht="14.4">
      <c r="A3676" s="1" t="s">
        <v>54</v>
      </c>
      <c r="B3676" s="1" t="s">
        <v>15</v>
      </c>
      <c r="C3676" s="2">
        <v>139426.70000000001</v>
      </c>
      <c r="D3676" s="2">
        <v>2019</v>
      </c>
    </row>
    <row r="3677" spans="1:4" ht="14.4">
      <c r="A3677" s="1" t="s">
        <v>54</v>
      </c>
      <c r="B3677" s="1" t="s">
        <v>15</v>
      </c>
      <c r="C3677" s="2">
        <v>148291.79999999999</v>
      </c>
      <c r="D3677" s="2">
        <v>2021</v>
      </c>
    </row>
    <row r="3678" spans="1:4" ht="14.4">
      <c r="A3678" s="1" t="s">
        <v>54</v>
      </c>
      <c r="B3678" s="1" t="s">
        <v>17</v>
      </c>
      <c r="C3678" s="2">
        <v>6941.1450000000004</v>
      </c>
      <c r="D3678" s="2">
        <v>2015</v>
      </c>
    </row>
    <row r="3679" spans="1:4" ht="14.4">
      <c r="A3679" s="1" t="s">
        <v>54</v>
      </c>
      <c r="B3679" s="1" t="s">
        <v>17</v>
      </c>
      <c r="C3679" s="2">
        <v>6180.6080000000002</v>
      </c>
      <c r="D3679" s="2">
        <v>2021</v>
      </c>
    </row>
    <row r="3680" spans="1:4" ht="14.4">
      <c r="A3680" s="1" t="s">
        <v>54</v>
      </c>
      <c r="B3680" s="1" t="s">
        <v>17</v>
      </c>
      <c r="C3680" s="2">
        <v>7044.982</v>
      </c>
      <c r="D3680" s="2">
        <v>2017</v>
      </c>
    </row>
    <row r="3681" spans="1:4" ht="14.4">
      <c r="A3681" s="1" t="s">
        <v>54</v>
      </c>
      <c r="B3681" s="1" t="s">
        <v>17</v>
      </c>
      <c r="C3681" s="2">
        <v>8361.2639999999992</v>
      </c>
      <c r="D3681" s="2">
        <v>2020</v>
      </c>
    </row>
    <row r="3682" spans="1:4" ht="14.4">
      <c r="A3682" s="1" t="s">
        <v>54</v>
      </c>
      <c r="B3682" s="1" t="s">
        <v>17</v>
      </c>
      <c r="C3682" s="2">
        <v>5416.8490000000002</v>
      </c>
      <c r="D3682" s="2">
        <v>2022</v>
      </c>
    </row>
    <row r="3683" spans="1:4" ht="14.4">
      <c r="A3683" s="1" t="s">
        <v>54</v>
      </c>
      <c r="B3683" s="1" t="s">
        <v>17</v>
      </c>
      <c r="C3683" s="2">
        <v>7218.26</v>
      </c>
      <c r="D3683" s="2">
        <v>2016</v>
      </c>
    </row>
    <row r="3684" spans="1:4" ht="14.4">
      <c r="A3684" s="1" t="s">
        <v>54</v>
      </c>
      <c r="B3684" s="1" t="s">
        <v>17</v>
      </c>
      <c r="C3684" s="2">
        <v>7392.0190000000002</v>
      </c>
      <c r="D3684" s="2">
        <v>2018</v>
      </c>
    </row>
    <row r="3685" spans="1:4" ht="14.4">
      <c r="A3685" s="1" t="s">
        <v>54</v>
      </c>
      <c r="B3685" s="1" t="s">
        <v>17</v>
      </c>
      <c r="C3685" s="2">
        <v>8024.7120000000004</v>
      </c>
      <c r="D3685" s="2">
        <v>2019</v>
      </c>
    </row>
    <row r="3686" spans="1:4" ht="14.4">
      <c r="A3686" s="1" t="s">
        <v>54</v>
      </c>
      <c r="B3686" s="1" t="s">
        <v>18</v>
      </c>
      <c r="C3686" s="2">
        <v>614.48419999999999</v>
      </c>
      <c r="D3686" s="2">
        <v>2015</v>
      </c>
    </row>
    <row r="3687" spans="1:4" ht="14.4">
      <c r="A3687" s="1" t="s">
        <v>54</v>
      </c>
      <c r="B3687" s="1" t="s">
        <v>18</v>
      </c>
      <c r="C3687" s="2">
        <v>637.4153</v>
      </c>
      <c r="D3687" s="2">
        <v>2016</v>
      </c>
    </row>
    <row r="3688" spans="1:4" ht="14.4">
      <c r="A3688" s="1" t="s">
        <v>54</v>
      </c>
      <c r="B3688" s="1" t="s">
        <v>18</v>
      </c>
      <c r="C3688" s="2">
        <v>575.66390000000001</v>
      </c>
      <c r="D3688" s="2">
        <v>2018</v>
      </c>
    </row>
    <row r="3689" spans="1:4" ht="14.4">
      <c r="A3689" s="1" t="s">
        <v>54</v>
      </c>
      <c r="B3689" s="1" t="s">
        <v>18</v>
      </c>
      <c r="C3689" s="2">
        <v>589.35209999999995</v>
      </c>
      <c r="D3689" s="2">
        <v>2020</v>
      </c>
    </row>
    <row r="3690" spans="1:4" ht="14.4">
      <c r="A3690" s="1" t="s">
        <v>54</v>
      </c>
      <c r="B3690" s="1" t="s">
        <v>18</v>
      </c>
      <c r="C3690" s="2">
        <v>608.88829999999996</v>
      </c>
      <c r="D3690" s="2">
        <v>2017</v>
      </c>
    </row>
    <row r="3691" spans="1:4" ht="14.4">
      <c r="A3691" s="1" t="s">
        <v>54</v>
      </c>
      <c r="B3691" s="1" t="s">
        <v>18</v>
      </c>
      <c r="C3691" s="2">
        <v>614.19370000000004</v>
      </c>
      <c r="D3691" s="2">
        <v>2022</v>
      </c>
    </row>
    <row r="3692" spans="1:4" ht="14.4">
      <c r="A3692" s="1" t="s">
        <v>54</v>
      </c>
      <c r="B3692" s="1" t="s">
        <v>18</v>
      </c>
      <c r="C3692" s="2">
        <v>576.48410000000001</v>
      </c>
      <c r="D3692" s="2">
        <v>2019</v>
      </c>
    </row>
    <row r="3693" spans="1:4" ht="14.4">
      <c r="A3693" s="1" t="s">
        <v>54</v>
      </c>
      <c r="B3693" s="1" t="s">
        <v>18</v>
      </c>
      <c r="C3693" s="2">
        <v>597.64480000000003</v>
      </c>
      <c r="D3693" s="2">
        <v>2021</v>
      </c>
    </row>
    <row r="3694" spans="1:4" ht="14.4">
      <c r="A3694" s="1" t="s">
        <v>54</v>
      </c>
      <c r="B3694" s="1" t="s">
        <v>19</v>
      </c>
      <c r="C3694" s="2">
        <v>0.91622700000000001</v>
      </c>
      <c r="D3694" s="2">
        <v>2017</v>
      </c>
    </row>
    <row r="3695" spans="1:4" ht="14.4">
      <c r="A3695" s="1" t="s">
        <v>54</v>
      </c>
      <c r="B3695" s="1" t="s">
        <v>19</v>
      </c>
      <c r="C3695" s="2">
        <v>11.01995</v>
      </c>
      <c r="D3695" s="2">
        <v>2019</v>
      </c>
    </row>
    <row r="3696" spans="1:4" ht="14.4">
      <c r="A3696" s="1" t="s">
        <v>54</v>
      </c>
      <c r="B3696" s="1" t="s">
        <v>19</v>
      </c>
      <c r="C3696" s="2">
        <v>3.6779869999999999</v>
      </c>
      <c r="D3696" s="2">
        <v>2018</v>
      </c>
    </row>
    <row r="3697" spans="1:4" ht="14.4">
      <c r="A3697" s="1" t="s">
        <v>54</v>
      </c>
      <c r="B3697" s="1" t="s">
        <v>19</v>
      </c>
      <c r="C3697" s="2">
        <v>2.7624140000000001</v>
      </c>
      <c r="D3697" s="2">
        <v>2016</v>
      </c>
    </row>
    <row r="3698" spans="1:4" ht="14.4">
      <c r="A3698" s="1" t="s">
        <v>54</v>
      </c>
      <c r="B3698" s="1" t="s">
        <v>19</v>
      </c>
      <c r="C3698" s="2">
        <v>7.3652800000000003</v>
      </c>
      <c r="D3698" s="2">
        <v>2015</v>
      </c>
    </row>
    <row r="3699" spans="1:4" ht="14.4">
      <c r="A3699" s="1" t="s">
        <v>54</v>
      </c>
      <c r="B3699" s="1" t="s">
        <v>19</v>
      </c>
      <c r="C3699" s="2">
        <v>11.04031</v>
      </c>
      <c r="D3699" s="2">
        <v>2021</v>
      </c>
    </row>
    <row r="3700" spans="1:4" ht="14.4">
      <c r="A3700" s="1" t="s">
        <v>54</v>
      </c>
      <c r="B3700" s="1" t="s">
        <v>19</v>
      </c>
      <c r="C3700" s="2">
        <v>10.116160000000001</v>
      </c>
      <c r="D3700" s="2">
        <v>2020</v>
      </c>
    </row>
    <row r="3701" spans="1:4" ht="14.4">
      <c r="A3701" s="1" t="s">
        <v>54</v>
      </c>
      <c r="B3701" s="1" t="s">
        <v>19</v>
      </c>
      <c r="C3701" s="2">
        <v>11.04195</v>
      </c>
      <c r="D3701" s="2">
        <v>2022</v>
      </c>
    </row>
    <row r="3702" spans="1:4" ht="14.4">
      <c r="A3702" s="1" t="s">
        <v>54</v>
      </c>
      <c r="B3702" s="1" t="s">
        <v>20</v>
      </c>
      <c r="C3702" s="2">
        <v>1242.258</v>
      </c>
      <c r="D3702" s="2">
        <v>2020</v>
      </c>
    </row>
    <row r="3703" spans="1:4" ht="14.4">
      <c r="A3703" s="1" t="s">
        <v>54</v>
      </c>
      <c r="B3703" s="1" t="s">
        <v>20</v>
      </c>
      <c r="C3703" s="2">
        <v>1027.3340000000001</v>
      </c>
      <c r="D3703" s="2">
        <v>2015</v>
      </c>
    </row>
    <row r="3704" spans="1:4" ht="14.4">
      <c r="A3704" s="1" t="s">
        <v>54</v>
      </c>
      <c r="B3704" s="1" t="s">
        <v>20</v>
      </c>
      <c r="C3704" s="2">
        <v>973.1318</v>
      </c>
      <c r="D3704" s="2">
        <v>2016</v>
      </c>
    </row>
    <row r="3705" spans="1:4" ht="14.4">
      <c r="A3705" s="1" t="s">
        <v>54</v>
      </c>
      <c r="B3705" s="1" t="s">
        <v>20</v>
      </c>
      <c r="C3705" s="2">
        <v>785.31979999999999</v>
      </c>
      <c r="D3705" s="2">
        <v>2019</v>
      </c>
    </row>
    <row r="3706" spans="1:4" ht="14.4">
      <c r="A3706" s="1" t="s">
        <v>54</v>
      </c>
      <c r="B3706" s="1" t="s">
        <v>20</v>
      </c>
      <c r="C3706" s="2">
        <v>2045.14</v>
      </c>
      <c r="D3706" s="2">
        <v>2021</v>
      </c>
    </row>
    <row r="3707" spans="1:4" ht="14.4">
      <c r="A3707" s="1" t="s">
        <v>54</v>
      </c>
      <c r="B3707" s="1" t="s">
        <v>20</v>
      </c>
      <c r="C3707" s="2">
        <v>697.15480000000002</v>
      </c>
      <c r="D3707" s="2">
        <v>2017</v>
      </c>
    </row>
    <row r="3708" spans="1:4" ht="14.4">
      <c r="A3708" s="1" t="s">
        <v>54</v>
      </c>
      <c r="B3708" s="1" t="s">
        <v>20</v>
      </c>
      <c r="C3708" s="2">
        <v>668.66690000000006</v>
      </c>
      <c r="D3708" s="2">
        <v>2018</v>
      </c>
    </row>
    <row r="3709" spans="1:4" ht="14.4">
      <c r="A3709" s="1" t="s">
        <v>54</v>
      </c>
      <c r="B3709" s="1" t="s">
        <v>20</v>
      </c>
      <c r="C3709" s="2">
        <v>1965.1890000000001</v>
      </c>
      <c r="D3709" s="2">
        <v>2022</v>
      </c>
    </row>
    <row r="3710" spans="1:4" ht="14.4">
      <c r="A3710" s="1" t="s">
        <v>54</v>
      </c>
      <c r="B3710" s="1" t="s">
        <v>21</v>
      </c>
      <c r="C3710" s="2">
        <v>161.79730000000001</v>
      </c>
      <c r="D3710" s="2">
        <v>2021</v>
      </c>
    </row>
    <row r="3711" spans="1:4" ht="14.4">
      <c r="A3711" s="1" t="s">
        <v>54</v>
      </c>
      <c r="B3711" s="1" t="s">
        <v>21</v>
      </c>
      <c r="C3711" s="2">
        <v>220.99789999999999</v>
      </c>
      <c r="D3711" s="2">
        <v>2016</v>
      </c>
    </row>
    <row r="3712" spans="1:4" ht="14.4">
      <c r="A3712" s="1" t="s">
        <v>54</v>
      </c>
      <c r="B3712" s="1" t="s">
        <v>21</v>
      </c>
      <c r="C3712" s="2">
        <v>163.65440000000001</v>
      </c>
      <c r="D3712" s="2">
        <v>2020</v>
      </c>
    </row>
    <row r="3713" spans="1:4" ht="14.4">
      <c r="A3713" s="1" t="s">
        <v>54</v>
      </c>
      <c r="B3713" s="1" t="s">
        <v>21</v>
      </c>
      <c r="C3713" s="2">
        <v>268.95359999999999</v>
      </c>
      <c r="D3713" s="2">
        <v>2015</v>
      </c>
    </row>
    <row r="3714" spans="1:4" ht="14.4">
      <c r="A3714" s="1" t="s">
        <v>54</v>
      </c>
      <c r="B3714" s="1" t="s">
        <v>21</v>
      </c>
      <c r="C3714" s="2">
        <v>253.80260000000001</v>
      </c>
      <c r="D3714" s="2">
        <v>2019</v>
      </c>
    </row>
    <row r="3715" spans="1:4" ht="14.4">
      <c r="A3715" s="1" t="s">
        <v>54</v>
      </c>
      <c r="B3715" s="1" t="s">
        <v>21</v>
      </c>
      <c r="C3715" s="2">
        <v>219.7748</v>
      </c>
      <c r="D3715" s="2">
        <v>2018</v>
      </c>
    </row>
    <row r="3716" spans="1:4" ht="14.4">
      <c r="A3716" s="1" t="s">
        <v>54</v>
      </c>
      <c r="B3716" s="1" t="s">
        <v>21</v>
      </c>
      <c r="C3716" s="2">
        <v>170.32130000000001</v>
      </c>
      <c r="D3716" s="2">
        <v>2017</v>
      </c>
    </row>
    <row r="3717" spans="1:4" ht="14.4">
      <c r="A3717" s="1" t="s">
        <v>54</v>
      </c>
      <c r="B3717" s="1" t="s">
        <v>21</v>
      </c>
      <c r="C3717" s="2">
        <v>156.30799999999999</v>
      </c>
      <c r="D3717" s="2">
        <v>2022</v>
      </c>
    </row>
    <row r="3718" spans="1:4" ht="14.4">
      <c r="A3718" s="1" t="s">
        <v>54</v>
      </c>
      <c r="B3718" s="1" t="s">
        <v>22</v>
      </c>
      <c r="C3718" s="2">
        <v>1371.768</v>
      </c>
      <c r="D3718" s="2">
        <v>2015</v>
      </c>
    </row>
    <row r="3719" spans="1:4" ht="14.4">
      <c r="A3719" s="1" t="s">
        <v>54</v>
      </c>
      <c r="B3719" s="1" t="s">
        <v>22</v>
      </c>
      <c r="C3719" s="2">
        <v>1085.615</v>
      </c>
      <c r="D3719" s="2">
        <v>2017</v>
      </c>
    </row>
    <row r="3720" spans="1:4" ht="14.4">
      <c r="A3720" s="1" t="s">
        <v>54</v>
      </c>
      <c r="B3720" s="1" t="s">
        <v>22</v>
      </c>
      <c r="C3720" s="2">
        <v>1139.356</v>
      </c>
      <c r="D3720" s="2">
        <v>2019</v>
      </c>
    </row>
    <row r="3721" spans="1:4" ht="14.4">
      <c r="A3721" s="1" t="s">
        <v>54</v>
      </c>
      <c r="B3721" s="1" t="s">
        <v>22</v>
      </c>
      <c r="C3721" s="2">
        <v>2336.6619999999998</v>
      </c>
      <c r="D3721" s="2">
        <v>2022</v>
      </c>
    </row>
    <row r="3722" spans="1:4" ht="14.4">
      <c r="A3722" s="1" t="s">
        <v>54</v>
      </c>
      <c r="B3722" s="1" t="s">
        <v>22</v>
      </c>
      <c r="C3722" s="2">
        <v>1323.799</v>
      </c>
      <c r="D3722" s="2">
        <v>2016</v>
      </c>
    </row>
    <row r="3723" spans="1:4" ht="14.4">
      <c r="A3723" s="1" t="s">
        <v>54</v>
      </c>
      <c r="B3723" s="1" t="s">
        <v>22</v>
      </c>
      <c r="C3723" s="2">
        <v>1911.3320000000001</v>
      </c>
      <c r="D3723" s="2">
        <v>2020</v>
      </c>
    </row>
    <row r="3724" spans="1:4" ht="14.4">
      <c r="A3724" s="1" t="s">
        <v>54</v>
      </c>
      <c r="B3724" s="1" t="s">
        <v>22</v>
      </c>
      <c r="C3724" s="2">
        <v>2591.2829999999999</v>
      </c>
      <c r="D3724" s="2">
        <v>2021</v>
      </c>
    </row>
    <row r="3725" spans="1:4" ht="14.4">
      <c r="A3725" s="1" t="s">
        <v>54</v>
      </c>
      <c r="B3725" s="1" t="s">
        <v>22</v>
      </c>
      <c r="C3725" s="2">
        <v>994.34619999999995</v>
      </c>
      <c r="D3725" s="2">
        <v>2018</v>
      </c>
    </row>
    <row r="3726" spans="1:4" ht="14.4">
      <c r="A3726" s="1" t="s">
        <v>54</v>
      </c>
      <c r="B3726" s="1" t="s">
        <v>23</v>
      </c>
      <c r="C3726" s="2">
        <v>720195.9</v>
      </c>
      <c r="D3726" s="2">
        <v>2020</v>
      </c>
    </row>
    <row r="3727" spans="1:4" ht="14.4">
      <c r="A3727" s="1" t="s">
        <v>54</v>
      </c>
      <c r="B3727" s="1" t="s">
        <v>23</v>
      </c>
      <c r="C3727" s="2">
        <v>717898.3</v>
      </c>
      <c r="D3727" s="2">
        <v>2018</v>
      </c>
    </row>
    <row r="3728" spans="1:4" ht="14.4">
      <c r="A3728" s="1" t="s">
        <v>54</v>
      </c>
      <c r="B3728" s="1" t="s">
        <v>23</v>
      </c>
      <c r="C3728" s="2">
        <v>706940</v>
      </c>
      <c r="D3728" s="2">
        <v>2016</v>
      </c>
    </row>
    <row r="3729" spans="1:4" ht="14.4">
      <c r="A3729" s="1" t="s">
        <v>54</v>
      </c>
      <c r="B3729" s="1" t="s">
        <v>23</v>
      </c>
      <c r="C3729" s="2">
        <v>726231.2</v>
      </c>
      <c r="D3729" s="2">
        <v>2021</v>
      </c>
    </row>
    <row r="3730" spans="1:4" ht="14.4">
      <c r="A3730" s="1" t="s">
        <v>54</v>
      </c>
      <c r="B3730" s="1" t="s">
        <v>23</v>
      </c>
      <c r="C3730" s="2">
        <v>730673.1</v>
      </c>
      <c r="D3730" s="2">
        <v>2022</v>
      </c>
    </row>
    <row r="3731" spans="1:4" ht="14.4">
      <c r="A3731" s="1" t="s">
        <v>54</v>
      </c>
      <c r="B3731" s="1" t="s">
        <v>23</v>
      </c>
      <c r="C3731" s="2">
        <v>715071.8</v>
      </c>
      <c r="D3731" s="2">
        <v>2019</v>
      </c>
    </row>
    <row r="3732" spans="1:4" ht="14.4">
      <c r="A3732" s="1" t="s">
        <v>54</v>
      </c>
      <c r="B3732" s="1" t="s">
        <v>23</v>
      </c>
      <c r="C3732" s="2">
        <v>713407</v>
      </c>
      <c r="D3732" s="2">
        <v>2017</v>
      </c>
    </row>
    <row r="3733" spans="1:4" ht="14.4">
      <c r="A3733" s="1" t="s">
        <v>54</v>
      </c>
      <c r="B3733" s="1" t="s">
        <v>23</v>
      </c>
      <c r="C3733" s="2">
        <v>705885.3</v>
      </c>
      <c r="D3733" s="2">
        <v>2015</v>
      </c>
    </row>
    <row r="3734" spans="1:4" ht="14.4">
      <c r="A3734" s="1" t="s">
        <v>54</v>
      </c>
      <c r="B3734" s="1" t="s">
        <v>34</v>
      </c>
      <c r="C3734" s="2">
        <v>5057.2910000000002</v>
      </c>
      <c r="D3734" s="2">
        <v>2015</v>
      </c>
    </row>
    <row r="3735" spans="1:4" ht="14.4">
      <c r="A3735" s="1" t="s">
        <v>54</v>
      </c>
      <c r="B3735" s="1" t="s">
        <v>34</v>
      </c>
      <c r="C3735" s="2">
        <v>5184.8180000000002</v>
      </c>
      <c r="D3735" s="2">
        <v>2022</v>
      </c>
    </row>
    <row r="3736" spans="1:4" ht="14.4">
      <c r="A3736" s="1" t="s">
        <v>54</v>
      </c>
      <c r="B3736" s="1" t="s">
        <v>34</v>
      </c>
      <c r="C3736" s="2">
        <v>5533.2929999999997</v>
      </c>
      <c r="D3736" s="2">
        <v>2021</v>
      </c>
    </row>
    <row r="3737" spans="1:4" ht="14.4">
      <c r="A3737" s="1" t="s">
        <v>54</v>
      </c>
      <c r="B3737" s="1" t="s">
        <v>34</v>
      </c>
      <c r="C3737" s="2">
        <v>5137.7849999999999</v>
      </c>
      <c r="D3737" s="2">
        <v>2019</v>
      </c>
    </row>
    <row r="3738" spans="1:4" ht="14.4">
      <c r="A3738" s="1" t="s">
        <v>54</v>
      </c>
      <c r="B3738" s="1" t="s">
        <v>34</v>
      </c>
      <c r="C3738" s="2">
        <v>5314.3490000000002</v>
      </c>
      <c r="D3738" s="2">
        <v>2017</v>
      </c>
    </row>
    <row r="3739" spans="1:4" ht="14.4">
      <c r="A3739" s="1" t="s">
        <v>54</v>
      </c>
      <c r="B3739" s="1" t="s">
        <v>34</v>
      </c>
      <c r="C3739" s="2">
        <v>5156.5209999999997</v>
      </c>
      <c r="D3739" s="2">
        <v>2016</v>
      </c>
    </row>
    <row r="3740" spans="1:4" ht="14.4">
      <c r="A3740" s="1" t="s">
        <v>54</v>
      </c>
      <c r="B3740" s="1" t="s">
        <v>34</v>
      </c>
      <c r="C3740" s="2">
        <v>5324.8689999999997</v>
      </c>
      <c r="D3740" s="2">
        <v>2020</v>
      </c>
    </row>
    <row r="3741" spans="1:4" ht="14.4">
      <c r="A3741" s="1" t="s">
        <v>54</v>
      </c>
      <c r="B3741" s="1" t="s">
        <v>34</v>
      </c>
      <c r="C3741" s="2">
        <v>5426.83</v>
      </c>
      <c r="D3741" s="2">
        <v>2018</v>
      </c>
    </row>
    <row r="3742" spans="1:4" ht="14.4">
      <c r="A3742" s="1" t="s">
        <v>54</v>
      </c>
      <c r="B3742" s="1" t="s">
        <v>24</v>
      </c>
      <c r="C3742" s="2">
        <v>24344.69</v>
      </c>
      <c r="D3742" s="2">
        <v>2018</v>
      </c>
    </row>
    <row r="3743" spans="1:4" ht="14.4">
      <c r="A3743" s="1" t="s">
        <v>54</v>
      </c>
      <c r="B3743" s="1" t="s">
        <v>24</v>
      </c>
      <c r="C3743" s="2">
        <v>27745.15</v>
      </c>
      <c r="D3743" s="2">
        <v>2017</v>
      </c>
    </row>
    <row r="3744" spans="1:4" ht="14.4">
      <c r="A3744" s="1" t="s">
        <v>54</v>
      </c>
      <c r="B3744" s="1" t="s">
        <v>24</v>
      </c>
      <c r="C3744" s="2">
        <v>21614.99</v>
      </c>
      <c r="D3744" s="2">
        <v>2021</v>
      </c>
    </row>
    <row r="3745" spans="1:4" ht="14.4">
      <c r="A3745" s="1" t="s">
        <v>54</v>
      </c>
      <c r="B3745" s="1" t="s">
        <v>24</v>
      </c>
      <c r="C3745" s="2">
        <v>21229.23</v>
      </c>
      <c r="D3745" s="2">
        <v>2020</v>
      </c>
    </row>
    <row r="3746" spans="1:4" ht="14.4">
      <c r="A3746" s="1" t="s">
        <v>54</v>
      </c>
      <c r="B3746" s="1" t="s">
        <v>24</v>
      </c>
      <c r="C3746" s="2">
        <v>23168.18</v>
      </c>
      <c r="D3746" s="2">
        <v>2019</v>
      </c>
    </row>
    <row r="3747" spans="1:4" ht="14.4">
      <c r="A3747" s="1" t="s">
        <v>54</v>
      </c>
      <c r="B3747" s="1" t="s">
        <v>24</v>
      </c>
      <c r="C3747" s="2">
        <v>32969.17</v>
      </c>
      <c r="D3747" s="2">
        <v>2016</v>
      </c>
    </row>
    <row r="3748" spans="1:4" ht="14.4">
      <c r="A3748" s="1" t="s">
        <v>54</v>
      </c>
      <c r="B3748" s="1" t="s">
        <v>24</v>
      </c>
      <c r="C3748" s="2">
        <v>34118.449999999997</v>
      </c>
      <c r="D3748" s="2">
        <v>2015</v>
      </c>
    </row>
    <row r="3749" spans="1:4" ht="14.4">
      <c r="A3749" s="1" t="s">
        <v>54</v>
      </c>
      <c r="B3749" s="1" t="s">
        <v>24</v>
      </c>
      <c r="C3749" s="2">
        <v>21522.95</v>
      </c>
      <c r="D3749" s="2">
        <v>2022</v>
      </c>
    </row>
    <row r="3750" spans="1:4" ht="14.4">
      <c r="A3750" s="1" t="s">
        <v>54</v>
      </c>
      <c r="B3750" s="1" t="s">
        <v>25</v>
      </c>
      <c r="C3750" s="2">
        <v>3055.7660000000001</v>
      </c>
      <c r="D3750" s="2">
        <v>2022</v>
      </c>
    </row>
    <row r="3751" spans="1:4" ht="14.4">
      <c r="A3751" s="1" t="s">
        <v>54</v>
      </c>
      <c r="B3751" s="1" t="s">
        <v>25</v>
      </c>
      <c r="C3751" s="2">
        <v>3503.9780000000001</v>
      </c>
      <c r="D3751" s="2">
        <v>2017</v>
      </c>
    </row>
    <row r="3752" spans="1:4" ht="14.4">
      <c r="A3752" s="1" t="s">
        <v>54</v>
      </c>
      <c r="B3752" s="1" t="s">
        <v>25</v>
      </c>
      <c r="C3752" s="2">
        <v>3124.9450000000002</v>
      </c>
      <c r="D3752" s="2">
        <v>2016</v>
      </c>
    </row>
    <row r="3753" spans="1:4" ht="14.4">
      <c r="A3753" s="1" t="s">
        <v>54</v>
      </c>
      <c r="B3753" s="1" t="s">
        <v>25</v>
      </c>
      <c r="C3753" s="2">
        <v>3248.5650000000001</v>
      </c>
      <c r="D3753" s="2">
        <v>2019</v>
      </c>
    </row>
    <row r="3754" spans="1:4" ht="14.4">
      <c r="A3754" s="1" t="s">
        <v>54</v>
      </c>
      <c r="B3754" s="1" t="s">
        <v>25</v>
      </c>
      <c r="C3754" s="2">
        <v>2777.5349999999999</v>
      </c>
      <c r="D3754" s="2">
        <v>2021</v>
      </c>
    </row>
    <row r="3755" spans="1:4" ht="14.4">
      <c r="A3755" s="1" t="s">
        <v>54</v>
      </c>
      <c r="B3755" s="1" t="s">
        <v>25</v>
      </c>
      <c r="C3755" s="2">
        <v>3372.922</v>
      </c>
      <c r="D3755" s="2">
        <v>2018</v>
      </c>
    </row>
    <row r="3756" spans="1:4" ht="14.4">
      <c r="A3756" s="1" t="s">
        <v>54</v>
      </c>
      <c r="B3756" s="1" t="s">
        <v>25</v>
      </c>
      <c r="C3756" s="2">
        <v>2916.7159999999999</v>
      </c>
      <c r="D3756" s="2">
        <v>2020</v>
      </c>
    </row>
    <row r="3757" spans="1:4" ht="14.4">
      <c r="A3757" s="1" t="s">
        <v>54</v>
      </c>
      <c r="B3757" s="1" t="s">
        <v>25</v>
      </c>
      <c r="C3757" s="2">
        <v>2986.85</v>
      </c>
      <c r="D3757" s="2">
        <v>2015</v>
      </c>
    </row>
    <row r="3758" spans="1:4" ht="14.4">
      <c r="A3758" s="1" t="s">
        <v>54</v>
      </c>
      <c r="B3758" s="1" t="s">
        <v>27</v>
      </c>
      <c r="C3758" s="2">
        <v>39.51643</v>
      </c>
      <c r="D3758" s="2">
        <v>2020</v>
      </c>
    </row>
    <row r="3759" spans="1:4" ht="14.4">
      <c r="A3759" s="1" t="s">
        <v>54</v>
      </c>
      <c r="B3759" s="1" t="s">
        <v>27</v>
      </c>
      <c r="C3759" s="2">
        <v>18.40053</v>
      </c>
      <c r="D3759" s="2">
        <v>2016</v>
      </c>
    </row>
    <row r="3760" spans="1:4" ht="14.4">
      <c r="A3760" s="1" t="s">
        <v>54</v>
      </c>
      <c r="B3760" s="1" t="s">
        <v>27</v>
      </c>
      <c r="C3760" s="2">
        <v>40.42774</v>
      </c>
      <c r="D3760" s="2">
        <v>2022</v>
      </c>
    </row>
    <row r="3761" spans="1:4" ht="14.4">
      <c r="A3761" s="1" t="s">
        <v>54</v>
      </c>
      <c r="B3761" s="1" t="s">
        <v>27</v>
      </c>
      <c r="C3761" s="2">
        <v>25.770980000000002</v>
      </c>
      <c r="D3761" s="2">
        <v>2015</v>
      </c>
    </row>
    <row r="3762" spans="1:4" ht="14.4">
      <c r="A3762" s="1" t="s">
        <v>54</v>
      </c>
      <c r="B3762" s="1" t="s">
        <v>27</v>
      </c>
      <c r="C3762" s="2">
        <v>38.673909999999999</v>
      </c>
      <c r="D3762" s="2">
        <v>2018</v>
      </c>
    </row>
    <row r="3763" spans="1:4" ht="14.4">
      <c r="A3763" s="1" t="s">
        <v>54</v>
      </c>
      <c r="B3763" s="1" t="s">
        <v>27</v>
      </c>
      <c r="C3763" s="2">
        <v>43.179020000000001</v>
      </c>
      <c r="D3763" s="2">
        <v>2021</v>
      </c>
    </row>
    <row r="3764" spans="1:4" ht="14.4">
      <c r="A3764" s="1" t="s">
        <v>54</v>
      </c>
      <c r="B3764" s="1" t="s">
        <v>27</v>
      </c>
      <c r="C3764" s="2">
        <v>15.62823</v>
      </c>
      <c r="D3764" s="2">
        <v>2017</v>
      </c>
    </row>
    <row r="3765" spans="1:4" ht="14.4">
      <c r="A3765" s="1" t="s">
        <v>54</v>
      </c>
      <c r="B3765" s="1" t="s">
        <v>27</v>
      </c>
      <c r="C3765" s="2">
        <v>26.629940000000001</v>
      </c>
      <c r="D3765" s="2">
        <v>2019</v>
      </c>
    </row>
    <row r="3766" spans="1:4" ht="14.4">
      <c r="A3766" s="1" t="s">
        <v>54</v>
      </c>
      <c r="B3766" s="1" t="s">
        <v>28</v>
      </c>
      <c r="C3766" s="2">
        <v>11.971310000000001</v>
      </c>
      <c r="D3766" s="2">
        <v>2021</v>
      </c>
    </row>
    <row r="3767" spans="1:4" ht="14.4">
      <c r="A3767" s="1" t="s">
        <v>54</v>
      </c>
      <c r="B3767" s="1" t="s">
        <v>28</v>
      </c>
      <c r="C3767" s="2">
        <v>19.340250000000001</v>
      </c>
      <c r="D3767" s="2">
        <v>2022</v>
      </c>
    </row>
    <row r="3768" spans="1:4" ht="14.4">
      <c r="A3768" s="1" t="s">
        <v>54</v>
      </c>
      <c r="B3768" s="1" t="s">
        <v>28</v>
      </c>
      <c r="C3768" s="2">
        <v>121.6067</v>
      </c>
      <c r="D3768" s="2">
        <v>2019</v>
      </c>
    </row>
    <row r="3769" spans="1:4" ht="14.4">
      <c r="A3769" s="1" t="s">
        <v>54</v>
      </c>
      <c r="B3769" s="1" t="s">
        <v>28</v>
      </c>
      <c r="C3769" s="2">
        <v>17.425989999999999</v>
      </c>
      <c r="D3769" s="2">
        <v>2015</v>
      </c>
    </row>
    <row r="3770" spans="1:4" ht="14.4">
      <c r="A3770" s="1" t="s">
        <v>54</v>
      </c>
      <c r="B3770" s="1" t="s">
        <v>28</v>
      </c>
      <c r="C3770" s="2">
        <v>108.4755</v>
      </c>
      <c r="D3770" s="2">
        <v>2016</v>
      </c>
    </row>
    <row r="3771" spans="1:4" ht="14.4">
      <c r="A3771" s="1" t="s">
        <v>54</v>
      </c>
      <c r="B3771" s="1" t="s">
        <v>28</v>
      </c>
      <c r="C3771" s="2">
        <v>187.7962</v>
      </c>
      <c r="D3771" s="2">
        <v>2018</v>
      </c>
    </row>
    <row r="3772" spans="1:4" ht="14.4">
      <c r="A3772" s="1" t="s">
        <v>54</v>
      </c>
      <c r="B3772" s="1" t="s">
        <v>28</v>
      </c>
      <c r="C3772" s="2">
        <v>196.2021</v>
      </c>
      <c r="D3772" s="2">
        <v>2017</v>
      </c>
    </row>
    <row r="3773" spans="1:4" ht="14.4">
      <c r="A3773" s="1" t="s">
        <v>54</v>
      </c>
      <c r="B3773" s="1" t="s">
        <v>28</v>
      </c>
      <c r="C3773" s="2">
        <v>45.135420000000003</v>
      </c>
      <c r="D3773" s="2">
        <v>2020</v>
      </c>
    </row>
    <row r="3774" spans="1:4" ht="14.4">
      <c r="A3774" s="1" t="s">
        <v>54</v>
      </c>
      <c r="B3774" s="1" t="s">
        <v>29</v>
      </c>
      <c r="C3774" s="2">
        <v>4854.3130000000001</v>
      </c>
      <c r="D3774" s="2">
        <v>2015</v>
      </c>
    </row>
    <row r="3775" spans="1:4" ht="14.4">
      <c r="A3775" s="1" t="s">
        <v>54</v>
      </c>
      <c r="B3775" s="1" t="s">
        <v>29</v>
      </c>
      <c r="C3775" s="2">
        <v>3574.386</v>
      </c>
      <c r="D3775" s="2">
        <v>2020</v>
      </c>
    </row>
    <row r="3776" spans="1:4" ht="14.4">
      <c r="A3776" s="1" t="s">
        <v>54</v>
      </c>
      <c r="B3776" s="1" t="s">
        <v>29</v>
      </c>
      <c r="C3776" s="2">
        <v>6507.7190000000001</v>
      </c>
      <c r="D3776" s="2">
        <v>2021</v>
      </c>
    </row>
    <row r="3777" spans="1:4" ht="14.4">
      <c r="A3777" s="1" t="s">
        <v>54</v>
      </c>
      <c r="B3777" s="1" t="s">
        <v>29</v>
      </c>
      <c r="C3777" s="2">
        <v>5504.7889999999998</v>
      </c>
      <c r="D3777" s="2">
        <v>2022</v>
      </c>
    </row>
    <row r="3778" spans="1:4" ht="14.4">
      <c r="A3778" s="1" t="s">
        <v>54</v>
      </c>
      <c r="B3778" s="1" t="s">
        <v>29</v>
      </c>
      <c r="C3778" s="2">
        <v>2977.7260000000001</v>
      </c>
      <c r="D3778" s="2">
        <v>2017</v>
      </c>
    </row>
    <row r="3779" spans="1:4" ht="14.4">
      <c r="A3779" s="1" t="s">
        <v>54</v>
      </c>
      <c r="B3779" s="1" t="s">
        <v>29</v>
      </c>
      <c r="C3779" s="2">
        <v>2391.0549999999998</v>
      </c>
      <c r="D3779" s="2">
        <v>2019</v>
      </c>
    </row>
    <row r="3780" spans="1:4" ht="14.4">
      <c r="A3780" s="1" t="s">
        <v>54</v>
      </c>
      <c r="B3780" s="1" t="s">
        <v>29</v>
      </c>
      <c r="C3780" s="2">
        <v>1950.3330000000001</v>
      </c>
      <c r="D3780" s="2">
        <v>2018</v>
      </c>
    </row>
    <row r="3781" spans="1:4" ht="14.4">
      <c r="A3781" s="1" t="s">
        <v>54</v>
      </c>
      <c r="B3781" s="1" t="s">
        <v>29</v>
      </c>
      <c r="C3781" s="2">
        <v>4292.683</v>
      </c>
      <c r="D3781" s="2">
        <v>2016</v>
      </c>
    </row>
    <row r="3782" spans="1:4" ht="14.4">
      <c r="A3782" s="1" t="s">
        <v>55</v>
      </c>
      <c r="B3782" s="1" t="s">
        <v>5</v>
      </c>
      <c r="C3782" s="2">
        <v>8.3709299999999995</v>
      </c>
      <c r="D3782" s="2">
        <v>2015</v>
      </c>
    </row>
    <row r="3783" spans="1:4" ht="14.4">
      <c r="A3783" s="1" t="s">
        <v>55</v>
      </c>
      <c r="B3783" s="1" t="s">
        <v>5</v>
      </c>
      <c r="C3783" s="2">
        <v>5.5812229999999996</v>
      </c>
      <c r="D3783" s="2">
        <v>2016</v>
      </c>
    </row>
    <row r="3784" spans="1:4" ht="14.4">
      <c r="A3784" s="1" t="s">
        <v>55</v>
      </c>
      <c r="B3784" s="1" t="s">
        <v>5</v>
      </c>
      <c r="C3784" s="2">
        <v>2.7876810000000001</v>
      </c>
      <c r="D3784" s="2">
        <v>2017</v>
      </c>
    </row>
    <row r="3785" spans="1:4" ht="14.4">
      <c r="A3785" s="1" t="s">
        <v>55</v>
      </c>
      <c r="B3785" s="1" t="s">
        <v>5</v>
      </c>
      <c r="C3785" s="2">
        <v>1.859637</v>
      </c>
      <c r="D3785" s="2">
        <v>2021</v>
      </c>
    </row>
    <row r="3786" spans="1:4" ht="14.4">
      <c r="A3786" s="1" t="s">
        <v>55</v>
      </c>
      <c r="B3786" s="1" t="s">
        <v>5</v>
      </c>
      <c r="C3786" s="2">
        <v>1.8589180000000001</v>
      </c>
      <c r="D3786" s="2">
        <v>2020</v>
      </c>
    </row>
    <row r="3787" spans="1:4" ht="14.4">
      <c r="A3787" s="1" t="s">
        <v>55</v>
      </c>
      <c r="B3787" s="1" t="s">
        <v>5</v>
      </c>
      <c r="C3787" s="2">
        <v>3.7187450000000002</v>
      </c>
      <c r="D3787" s="2">
        <v>2022</v>
      </c>
    </row>
    <row r="3788" spans="1:4" ht="14.4">
      <c r="A3788" s="1" t="s">
        <v>55</v>
      </c>
      <c r="B3788" s="1" t="s">
        <v>5</v>
      </c>
      <c r="C3788" s="2">
        <v>2.787992</v>
      </c>
      <c r="D3788" s="2">
        <v>2019</v>
      </c>
    </row>
    <row r="3789" spans="1:4" ht="14.4">
      <c r="A3789" s="1" t="s">
        <v>55</v>
      </c>
      <c r="B3789" s="1" t="s">
        <v>5</v>
      </c>
      <c r="C3789" s="2">
        <v>2.7890799999999998</v>
      </c>
      <c r="D3789" s="2">
        <v>2018</v>
      </c>
    </row>
    <row r="3790" spans="1:4" ht="14.4">
      <c r="A3790" s="1" t="s">
        <v>55</v>
      </c>
      <c r="B3790" s="1" t="s">
        <v>6</v>
      </c>
      <c r="C3790" s="2">
        <v>150590</v>
      </c>
      <c r="D3790" s="2">
        <v>2021</v>
      </c>
    </row>
    <row r="3791" spans="1:4" ht="14.4">
      <c r="A3791" s="1" t="s">
        <v>55</v>
      </c>
      <c r="B3791" s="1" t="s">
        <v>6</v>
      </c>
      <c r="C3791" s="2">
        <v>148791.5</v>
      </c>
      <c r="D3791" s="2">
        <v>2018</v>
      </c>
    </row>
    <row r="3792" spans="1:4" ht="14.4">
      <c r="A3792" s="1" t="s">
        <v>55</v>
      </c>
      <c r="B3792" s="1" t="s">
        <v>6</v>
      </c>
      <c r="C3792" s="2">
        <v>148694</v>
      </c>
      <c r="D3792" s="2">
        <v>2019</v>
      </c>
    </row>
    <row r="3793" spans="1:4" ht="14.4">
      <c r="A3793" s="1" t="s">
        <v>55</v>
      </c>
      <c r="B3793" s="1" t="s">
        <v>6</v>
      </c>
      <c r="C3793" s="2">
        <v>150284.9</v>
      </c>
      <c r="D3793" s="2">
        <v>2016</v>
      </c>
    </row>
    <row r="3794" spans="1:4" ht="14.4">
      <c r="A3794" s="1" t="s">
        <v>55</v>
      </c>
      <c r="B3794" s="1" t="s">
        <v>6</v>
      </c>
      <c r="C3794" s="2">
        <v>150380.79999999999</v>
      </c>
      <c r="D3794" s="2">
        <v>2022</v>
      </c>
    </row>
    <row r="3795" spans="1:4" ht="14.4">
      <c r="A3795" s="1" t="s">
        <v>55</v>
      </c>
      <c r="B3795" s="1" t="s">
        <v>6</v>
      </c>
      <c r="C3795" s="2">
        <v>149807</v>
      </c>
      <c r="D3795" s="2">
        <v>2020</v>
      </c>
    </row>
    <row r="3796" spans="1:4" ht="14.4">
      <c r="A3796" s="1" t="s">
        <v>55</v>
      </c>
      <c r="B3796" s="1" t="s">
        <v>6</v>
      </c>
      <c r="C3796" s="2">
        <v>149325.29999999999</v>
      </c>
      <c r="D3796" s="2">
        <v>2017</v>
      </c>
    </row>
    <row r="3797" spans="1:4" ht="14.4">
      <c r="A3797" s="1" t="s">
        <v>55</v>
      </c>
      <c r="B3797" s="1" t="s">
        <v>6</v>
      </c>
      <c r="C3797" s="2">
        <v>152440.79999999999</v>
      </c>
      <c r="D3797" s="2">
        <v>2015</v>
      </c>
    </row>
    <row r="3798" spans="1:4" ht="14.4">
      <c r="A3798" s="1" t="s">
        <v>55</v>
      </c>
      <c r="B3798" s="1" t="s">
        <v>8</v>
      </c>
      <c r="C3798" s="2">
        <v>63.276789999999998</v>
      </c>
      <c r="D3798" s="2">
        <v>2018</v>
      </c>
    </row>
    <row r="3799" spans="1:4" ht="14.4">
      <c r="A3799" s="1" t="s">
        <v>55</v>
      </c>
      <c r="B3799" s="1" t="s">
        <v>8</v>
      </c>
      <c r="C3799" s="2">
        <v>62.346870000000003</v>
      </c>
      <c r="D3799" s="2">
        <v>2015</v>
      </c>
    </row>
    <row r="3800" spans="1:4" ht="14.4">
      <c r="A3800" s="1" t="s">
        <v>55</v>
      </c>
      <c r="B3800" s="1" t="s">
        <v>8</v>
      </c>
      <c r="C3800" s="2">
        <v>64.206599999999995</v>
      </c>
      <c r="D3800" s="2">
        <v>2016</v>
      </c>
    </row>
    <row r="3801" spans="1:4" ht="14.4">
      <c r="A3801" s="1" t="s">
        <v>55</v>
      </c>
      <c r="B3801" s="1" t="s">
        <v>8</v>
      </c>
      <c r="C3801" s="2">
        <v>62.346989999999998</v>
      </c>
      <c r="D3801" s="2">
        <v>2020</v>
      </c>
    </row>
    <row r="3802" spans="1:4" ht="14.4">
      <c r="A3802" s="1" t="s">
        <v>55</v>
      </c>
      <c r="B3802" s="1" t="s">
        <v>8</v>
      </c>
      <c r="C3802" s="2">
        <v>61.416919999999998</v>
      </c>
      <c r="D3802" s="2">
        <v>2019</v>
      </c>
    </row>
    <row r="3803" spans="1:4" ht="14.4">
      <c r="A3803" s="1" t="s">
        <v>55</v>
      </c>
      <c r="B3803" s="1" t="s">
        <v>8</v>
      </c>
      <c r="C3803" s="2">
        <v>60.485100000000003</v>
      </c>
      <c r="D3803" s="2">
        <v>2022</v>
      </c>
    </row>
    <row r="3804" spans="1:4" ht="14.4">
      <c r="A3804" s="1" t="s">
        <v>55</v>
      </c>
      <c r="B3804" s="1" t="s">
        <v>8</v>
      </c>
      <c r="C3804" s="2">
        <v>65.13673</v>
      </c>
      <c r="D3804" s="2">
        <v>2017</v>
      </c>
    </row>
    <row r="3805" spans="1:4" ht="14.4">
      <c r="A3805" s="1" t="s">
        <v>55</v>
      </c>
      <c r="B3805" s="1" t="s">
        <v>8</v>
      </c>
      <c r="C3805" s="2">
        <v>61.416069999999998</v>
      </c>
      <c r="D3805" s="2">
        <v>2021</v>
      </c>
    </row>
    <row r="3806" spans="1:4" ht="14.4">
      <c r="A3806" s="1" t="s">
        <v>55</v>
      </c>
      <c r="B3806" s="1" t="s">
        <v>11</v>
      </c>
      <c r="C3806" s="2">
        <v>102.2754</v>
      </c>
      <c r="D3806" s="2">
        <v>2019</v>
      </c>
    </row>
    <row r="3807" spans="1:4" ht="14.4">
      <c r="A3807" s="1" t="s">
        <v>55</v>
      </c>
      <c r="B3807" s="1" t="s">
        <v>11</v>
      </c>
      <c r="C3807" s="2">
        <v>58.58419</v>
      </c>
      <c r="D3807" s="2">
        <v>2021</v>
      </c>
    </row>
    <row r="3808" spans="1:4" ht="14.4">
      <c r="A3808" s="1" t="s">
        <v>55</v>
      </c>
      <c r="B3808" s="1" t="s">
        <v>11</v>
      </c>
      <c r="C3808" s="2">
        <v>39.058100000000003</v>
      </c>
      <c r="D3808" s="2">
        <v>2015</v>
      </c>
    </row>
    <row r="3809" spans="1:4" ht="14.4">
      <c r="A3809" s="1" t="s">
        <v>55</v>
      </c>
      <c r="B3809" s="1" t="s">
        <v>11</v>
      </c>
      <c r="C3809" s="2">
        <v>65.092619999999997</v>
      </c>
      <c r="D3809" s="2">
        <v>2016</v>
      </c>
    </row>
    <row r="3810" spans="1:4" ht="14.4">
      <c r="A3810" s="1" t="s">
        <v>55</v>
      </c>
      <c r="B3810" s="1" t="s">
        <v>11</v>
      </c>
      <c r="C3810" s="2">
        <v>73.462999999999994</v>
      </c>
      <c r="D3810" s="2">
        <v>2017</v>
      </c>
    </row>
    <row r="3811" spans="1:4" ht="14.4">
      <c r="A3811" s="1" t="s">
        <v>55</v>
      </c>
      <c r="B3811" s="1" t="s">
        <v>11</v>
      </c>
      <c r="C3811" s="2">
        <v>69.738349999999997</v>
      </c>
      <c r="D3811" s="2">
        <v>2020</v>
      </c>
    </row>
    <row r="3812" spans="1:4" ht="14.4">
      <c r="A3812" s="1" t="s">
        <v>55</v>
      </c>
      <c r="B3812" s="1" t="s">
        <v>11</v>
      </c>
      <c r="C3812" s="2">
        <v>117.1692</v>
      </c>
      <c r="D3812" s="2">
        <v>2018</v>
      </c>
    </row>
    <row r="3813" spans="1:4" ht="14.4">
      <c r="A3813" s="1" t="s">
        <v>55</v>
      </c>
      <c r="B3813" s="1" t="s">
        <v>11</v>
      </c>
      <c r="C3813" s="2">
        <v>47.426310000000001</v>
      </c>
      <c r="D3813" s="2">
        <v>2022</v>
      </c>
    </row>
    <row r="3814" spans="1:4" ht="14.4">
      <c r="A3814" s="1" t="s">
        <v>55</v>
      </c>
      <c r="B3814" s="1" t="s">
        <v>12</v>
      </c>
      <c r="C3814" s="2">
        <v>0.93105300000000002</v>
      </c>
      <c r="D3814" s="2">
        <v>2017</v>
      </c>
    </row>
    <row r="3815" spans="1:4" ht="14.4">
      <c r="A3815" s="1" t="s">
        <v>55</v>
      </c>
      <c r="B3815" s="1" t="s">
        <v>12</v>
      </c>
      <c r="C3815" s="2">
        <v>0.93105300000000002</v>
      </c>
      <c r="D3815" s="2">
        <v>2016</v>
      </c>
    </row>
    <row r="3816" spans="1:4" ht="14.4">
      <c r="A3816" s="1" t="s">
        <v>55</v>
      </c>
      <c r="B3816" s="1" t="s">
        <v>12</v>
      </c>
      <c r="C3816" s="2">
        <v>1.861084</v>
      </c>
      <c r="D3816" s="2">
        <v>2020</v>
      </c>
    </row>
    <row r="3817" spans="1:4" ht="14.4">
      <c r="A3817" s="1" t="s">
        <v>55</v>
      </c>
      <c r="B3817" s="1" t="s">
        <v>12</v>
      </c>
      <c r="C3817" s="2">
        <v>1.86121</v>
      </c>
      <c r="D3817" s="2">
        <v>2019</v>
      </c>
    </row>
    <row r="3818" spans="1:4" ht="14.4">
      <c r="A3818" s="1" t="s">
        <v>55</v>
      </c>
      <c r="B3818" s="1" t="s">
        <v>12</v>
      </c>
      <c r="C3818" s="2">
        <v>0.93105300000000002</v>
      </c>
      <c r="D3818" s="2">
        <v>2018</v>
      </c>
    </row>
    <row r="3819" spans="1:4" ht="14.4">
      <c r="A3819" s="1" t="s">
        <v>55</v>
      </c>
      <c r="B3819" s="1" t="s">
        <v>13</v>
      </c>
      <c r="C3819" s="2">
        <v>3.7204760000000001</v>
      </c>
      <c r="D3819" s="2">
        <v>2020</v>
      </c>
    </row>
    <row r="3820" spans="1:4" ht="14.4">
      <c r="A3820" s="1" t="s">
        <v>55</v>
      </c>
      <c r="B3820" s="1" t="s">
        <v>13</v>
      </c>
      <c r="C3820" s="2">
        <v>5.5806430000000002</v>
      </c>
      <c r="D3820" s="2">
        <v>2017</v>
      </c>
    </row>
    <row r="3821" spans="1:4" ht="14.4">
      <c r="A3821" s="1" t="s">
        <v>55</v>
      </c>
      <c r="B3821" s="1" t="s">
        <v>13</v>
      </c>
      <c r="C3821" s="2">
        <v>4.6513640000000001</v>
      </c>
      <c r="D3821" s="2">
        <v>2018</v>
      </c>
    </row>
    <row r="3822" spans="1:4" ht="14.4">
      <c r="A3822" s="1" t="s">
        <v>55</v>
      </c>
      <c r="B3822" s="1" t="s">
        <v>13</v>
      </c>
      <c r="C3822" s="2">
        <v>8.3695719999999998</v>
      </c>
      <c r="D3822" s="2">
        <v>2015</v>
      </c>
    </row>
    <row r="3823" spans="1:4" ht="14.4">
      <c r="A3823" s="1" t="s">
        <v>55</v>
      </c>
      <c r="B3823" s="1" t="s">
        <v>13</v>
      </c>
      <c r="C3823" s="2">
        <v>6.5111600000000003</v>
      </c>
      <c r="D3823" s="2">
        <v>2016</v>
      </c>
    </row>
    <row r="3824" spans="1:4" ht="14.4">
      <c r="A3824" s="1" t="s">
        <v>55</v>
      </c>
      <c r="B3824" s="1" t="s">
        <v>13</v>
      </c>
      <c r="C3824" s="2">
        <v>4.6504539999999999</v>
      </c>
      <c r="D3824" s="2">
        <v>2021</v>
      </c>
    </row>
    <row r="3825" spans="1:4" ht="14.4">
      <c r="A3825" s="1" t="s">
        <v>55</v>
      </c>
      <c r="B3825" s="1" t="s">
        <v>13</v>
      </c>
      <c r="C3825" s="2">
        <v>3.719338</v>
      </c>
      <c r="D3825" s="2">
        <v>2022</v>
      </c>
    </row>
    <row r="3826" spans="1:4" ht="14.4">
      <c r="A3826" s="1" t="s">
        <v>55</v>
      </c>
      <c r="B3826" s="1" t="s">
        <v>13</v>
      </c>
      <c r="C3826" s="2">
        <v>4.6512779999999996</v>
      </c>
      <c r="D3826" s="2">
        <v>2019</v>
      </c>
    </row>
    <row r="3827" spans="1:4" ht="14.4">
      <c r="A3827" s="1" t="s">
        <v>55</v>
      </c>
      <c r="B3827" s="1" t="s">
        <v>14</v>
      </c>
      <c r="C3827" s="2">
        <v>235.36699999999999</v>
      </c>
      <c r="D3827" s="2">
        <v>2019</v>
      </c>
    </row>
    <row r="3828" spans="1:4" ht="14.4">
      <c r="A3828" s="1" t="s">
        <v>55</v>
      </c>
      <c r="B3828" s="1" t="s">
        <v>14</v>
      </c>
      <c r="C3828" s="2">
        <v>226.98439999999999</v>
      </c>
      <c r="D3828" s="2">
        <v>2022</v>
      </c>
    </row>
    <row r="3829" spans="1:4" ht="14.4">
      <c r="A3829" s="1" t="s">
        <v>55</v>
      </c>
      <c r="B3829" s="1" t="s">
        <v>14</v>
      </c>
      <c r="C3829" s="2">
        <v>205.60300000000001</v>
      </c>
      <c r="D3829" s="2">
        <v>2018</v>
      </c>
    </row>
    <row r="3830" spans="1:4" ht="14.4">
      <c r="A3830" s="1" t="s">
        <v>55</v>
      </c>
      <c r="B3830" s="1" t="s">
        <v>14</v>
      </c>
      <c r="C3830" s="2">
        <v>168.38800000000001</v>
      </c>
      <c r="D3830" s="2">
        <v>2017</v>
      </c>
    </row>
    <row r="3831" spans="1:4" ht="14.4">
      <c r="A3831" s="1" t="s">
        <v>55</v>
      </c>
      <c r="B3831" s="1" t="s">
        <v>14</v>
      </c>
      <c r="C3831" s="2">
        <v>193.50319999999999</v>
      </c>
      <c r="D3831" s="2">
        <v>2020</v>
      </c>
    </row>
    <row r="3832" spans="1:4" ht="14.4">
      <c r="A3832" s="1" t="s">
        <v>55</v>
      </c>
      <c r="B3832" s="1" t="s">
        <v>14</v>
      </c>
      <c r="C3832" s="2">
        <v>221.40360000000001</v>
      </c>
      <c r="D3832" s="2">
        <v>2021</v>
      </c>
    </row>
    <row r="3833" spans="1:4" ht="14.4">
      <c r="A3833" s="1" t="s">
        <v>55</v>
      </c>
      <c r="B3833" s="1" t="s">
        <v>14</v>
      </c>
      <c r="C3833" s="2">
        <v>183.2722</v>
      </c>
      <c r="D3833" s="2">
        <v>2016</v>
      </c>
    </row>
    <row r="3834" spans="1:4" ht="14.4">
      <c r="A3834" s="1" t="s">
        <v>55</v>
      </c>
      <c r="B3834" s="1" t="s">
        <v>14</v>
      </c>
      <c r="C3834" s="2">
        <v>163.74170000000001</v>
      </c>
      <c r="D3834" s="2">
        <v>2015</v>
      </c>
    </row>
    <row r="3835" spans="1:4" ht="14.4">
      <c r="A3835" s="1" t="s">
        <v>55</v>
      </c>
      <c r="B3835" s="1" t="s">
        <v>15</v>
      </c>
      <c r="C3835" s="2">
        <v>1006.831</v>
      </c>
      <c r="D3835" s="2">
        <v>2017</v>
      </c>
    </row>
    <row r="3836" spans="1:4" ht="14.4">
      <c r="A3836" s="1" t="s">
        <v>55</v>
      </c>
      <c r="B3836" s="1" t="s">
        <v>15</v>
      </c>
      <c r="C3836" s="2">
        <v>939.88459999999998</v>
      </c>
      <c r="D3836" s="2">
        <v>2018</v>
      </c>
    </row>
    <row r="3837" spans="1:4" ht="14.4">
      <c r="A3837" s="1" t="s">
        <v>55</v>
      </c>
      <c r="B3837" s="1" t="s">
        <v>15</v>
      </c>
      <c r="C3837" s="2">
        <v>726.01559999999995</v>
      </c>
      <c r="D3837" s="2">
        <v>2022</v>
      </c>
    </row>
    <row r="3838" spans="1:4" ht="14.4">
      <c r="A3838" s="1" t="s">
        <v>55</v>
      </c>
      <c r="B3838" s="1" t="s">
        <v>15</v>
      </c>
      <c r="C3838" s="2">
        <v>760.41449999999998</v>
      </c>
      <c r="D3838" s="2">
        <v>2020</v>
      </c>
    </row>
    <row r="3839" spans="1:4" ht="14.4">
      <c r="A3839" s="1" t="s">
        <v>55</v>
      </c>
      <c r="B3839" s="1" t="s">
        <v>15</v>
      </c>
      <c r="C3839" s="2">
        <v>888.75130000000001</v>
      </c>
      <c r="D3839" s="2">
        <v>2019</v>
      </c>
    </row>
    <row r="3840" spans="1:4" ht="14.4">
      <c r="A3840" s="1" t="s">
        <v>55</v>
      </c>
      <c r="B3840" s="1" t="s">
        <v>15</v>
      </c>
      <c r="C3840" s="2">
        <v>1318.229</v>
      </c>
      <c r="D3840" s="2">
        <v>2015</v>
      </c>
    </row>
    <row r="3841" spans="1:4" ht="14.4">
      <c r="A3841" s="1" t="s">
        <v>55</v>
      </c>
      <c r="B3841" s="1" t="s">
        <v>15</v>
      </c>
      <c r="C3841" s="2">
        <v>1071.0050000000001</v>
      </c>
      <c r="D3841" s="2">
        <v>2016</v>
      </c>
    </row>
    <row r="3842" spans="1:4" ht="14.4">
      <c r="A3842" s="1" t="s">
        <v>55</v>
      </c>
      <c r="B3842" s="1" t="s">
        <v>15</v>
      </c>
      <c r="C3842" s="2">
        <v>697.19759999999997</v>
      </c>
      <c r="D3842" s="2">
        <v>2021</v>
      </c>
    </row>
    <row r="3843" spans="1:4" ht="14.4">
      <c r="A3843" s="1" t="s">
        <v>55</v>
      </c>
      <c r="B3843" s="1" t="s">
        <v>17</v>
      </c>
      <c r="C3843" s="2">
        <v>8.3724439999999998</v>
      </c>
      <c r="D3843" s="2">
        <v>2017</v>
      </c>
    </row>
    <row r="3844" spans="1:4" ht="14.4">
      <c r="A3844" s="1" t="s">
        <v>55</v>
      </c>
      <c r="B3844" s="1" t="s">
        <v>17</v>
      </c>
      <c r="C3844" s="2">
        <v>13.018000000000001</v>
      </c>
      <c r="D3844" s="2">
        <v>2016</v>
      </c>
    </row>
    <row r="3845" spans="1:4" ht="14.4">
      <c r="A3845" s="1" t="s">
        <v>55</v>
      </c>
      <c r="B3845" s="1" t="s">
        <v>17</v>
      </c>
      <c r="C3845" s="2">
        <v>28.81917</v>
      </c>
      <c r="D3845" s="2">
        <v>2020</v>
      </c>
    </row>
    <row r="3846" spans="1:4" ht="14.4">
      <c r="A3846" s="1" t="s">
        <v>55</v>
      </c>
      <c r="B3846" s="1" t="s">
        <v>17</v>
      </c>
      <c r="C3846" s="2">
        <v>14.879899999999999</v>
      </c>
      <c r="D3846" s="2">
        <v>2019</v>
      </c>
    </row>
    <row r="3847" spans="1:4" ht="14.4">
      <c r="A3847" s="1" t="s">
        <v>55</v>
      </c>
      <c r="B3847" s="1" t="s">
        <v>17</v>
      </c>
      <c r="C3847" s="2">
        <v>14.875019999999999</v>
      </c>
      <c r="D3847" s="2">
        <v>2021</v>
      </c>
    </row>
    <row r="3848" spans="1:4" ht="14.4">
      <c r="A3848" s="1" t="s">
        <v>55</v>
      </c>
      <c r="B3848" s="1" t="s">
        <v>17</v>
      </c>
      <c r="C3848" s="2">
        <v>5.579866</v>
      </c>
      <c r="D3848" s="2">
        <v>2015</v>
      </c>
    </row>
    <row r="3849" spans="1:4" ht="14.4">
      <c r="A3849" s="1" t="s">
        <v>55</v>
      </c>
      <c r="B3849" s="1" t="s">
        <v>17</v>
      </c>
      <c r="C3849" s="2">
        <v>16.734660000000002</v>
      </c>
      <c r="D3849" s="2">
        <v>2022</v>
      </c>
    </row>
    <row r="3850" spans="1:4" ht="14.4">
      <c r="A3850" s="1" t="s">
        <v>55</v>
      </c>
      <c r="B3850" s="1" t="s">
        <v>17</v>
      </c>
      <c r="C3850" s="2">
        <v>17.663879999999999</v>
      </c>
      <c r="D3850" s="2">
        <v>2018</v>
      </c>
    </row>
    <row r="3851" spans="1:4" ht="14.4">
      <c r="A3851" s="1" t="s">
        <v>55</v>
      </c>
      <c r="B3851" s="1" t="s">
        <v>18</v>
      </c>
      <c r="C3851" s="2">
        <v>96.716999999999999</v>
      </c>
      <c r="D3851" s="2">
        <v>2021</v>
      </c>
    </row>
    <row r="3852" spans="1:4" ht="14.4">
      <c r="A3852" s="1" t="s">
        <v>55</v>
      </c>
      <c r="B3852" s="1" t="s">
        <v>18</v>
      </c>
      <c r="C3852" s="2">
        <v>96.718689999999995</v>
      </c>
      <c r="D3852" s="2">
        <v>2020</v>
      </c>
    </row>
    <row r="3853" spans="1:4" ht="14.4">
      <c r="A3853" s="1" t="s">
        <v>55</v>
      </c>
      <c r="B3853" s="1" t="s">
        <v>18</v>
      </c>
      <c r="C3853" s="2">
        <v>94.859260000000006</v>
      </c>
      <c r="D3853" s="2">
        <v>2015</v>
      </c>
    </row>
    <row r="3854" spans="1:4" ht="14.4">
      <c r="A3854" s="1" t="s">
        <v>55</v>
      </c>
      <c r="B3854" s="1" t="s">
        <v>18</v>
      </c>
      <c r="C3854" s="2">
        <v>97.646960000000007</v>
      </c>
      <c r="D3854" s="2">
        <v>2022</v>
      </c>
    </row>
    <row r="3855" spans="1:4" ht="14.4">
      <c r="A3855" s="1" t="s">
        <v>55</v>
      </c>
      <c r="B3855" s="1" t="s">
        <v>18</v>
      </c>
      <c r="C3855" s="2">
        <v>99.508099999999999</v>
      </c>
      <c r="D3855" s="2">
        <v>2016</v>
      </c>
    </row>
    <row r="3856" spans="1:4" ht="14.4">
      <c r="A3856" s="1" t="s">
        <v>55</v>
      </c>
      <c r="B3856" s="1" t="s">
        <v>18</v>
      </c>
      <c r="C3856" s="2">
        <v>98.580539999999999</v>
      </c>
      <c r="D3856" s="2">
        <v>2017</v>
      </c>
    </row>
    <row r="3857" spans="1:4" ht="14.4">
      <c r="A3857" s="1" t="s">
        <v>55</v>
      </c>
      <c r="B3857" s="1" t="s">
        <v>18</v>
      </c>
      <c r="C3857" s="2">
        <v>98.579599999999999</v>
      </c>
      <c r="D3857" s="2">
        <v>2019</v>
      </c>
    </row>
    <row r="3858" spans="1:4" ht="14.4">
      <c r="A3858" s="1" t="s">
        <v>55</v>
      </c>
      <c r="B3858" s="1" t="s">
        <v>18</v>
      </c>
      <c r="C3858" s="2">
        <v>99.509979999999999</v>
      </c>
      <c r="D3858" s="2">
        <v>2018</v>
      </c>
    </row>
    <row r="3859" spans="1:4" ht="14.4">
      <c r="A3859" s="1" t="s">
        <v>55</v>
      </c>
      <c r="B3859" s="1" t="s">
        <v>20</v>
      </c>
      <c r="C3859" s="2">
        <v>287.31650000000002</v>
      </c>
      <c r="D3859" s="2">
        <v>2022</v>
      </c>
    </row>
    <row r="3860" spans="1:4" ht="14.4">
      <c r="A3860" s="1" t="s">
        <v>55</v>
      </c>
      <c r="B3860" s="1" t="s">
        <v>20</v>
      </c>
      <c r="C3860" s="2">
        <v>302.2398</v>
      </c>
      <c r="D3860" s="2">
        <v>2015</v>
      </c>
    </row>
    <row r="3861" spans="1:4" ht="14.4">
      <c r="A3861" s="1" t="s">
        <v>55</v>
      </c>
      <c r="B3861" s="1" t="s">
        <v>20</v>
      </c>
      <c r="C3861" s="2">
        <v>223.19159999999999</v>
      </c>
      <c r="D3861" s="2">
        <v>2019</v>
      </c>
    </row>
    <row r="3862" spans="1:4" ht="14.4">
      <c r="A3862" s="1" t="s">
        <v>55</v>
      </c>
      <c r="B3862" s="1" t="s">
        <v>20</v>
      </c>
      <c r="C3862" s="2">
        <v>274.31439999999998</v>
      </c>
      <c r="D3862" s="2">
        <v>2020</v>
      </c>
    </row>
    <row r="3863" spans="1:4" ht="14.4">
      <c r="A3863" s="1" t="s">
        <v>55</v>
      </c>
      <c r="B3863" s="1" t="s">
        <v>20</v>
      </c>
      <c r="C3863" s="2">
        <v>240.8706</v>
      </c>
      <c r="D3863" s="2">
        <v>2018</v>
      </c>
    </row>
    <row r="3864" spans="1:4" ht="14.4">
      <c r="A3864" s="1" t="s">
        <v>55</v>
      </c>
      <c r="B3864" s="1" t="s">
        <v>20</v>
      </c>
      <c r="C3864" s="2">
        <v>275.27269999999999</v>
      </c>
      <c r="D3864" s="2">
        <v>2016</v>
      </c>
    </row>
    <row r="3865" spans="1:4" ht="14.4">
      <c r="A3865" s="1" t="s">
        <v>55</v>
      </c>
      <c r="B3865" s="1" t="s">
        <v>20</v>
      </c>
      <c r="C3865" s="2">
        <v>294.76139999999998</v>
      </c>
      <c r="D3865" s="2">
        <v>2021</v>
      </c>
    </row>
    <row r="3866" spans="1:4" ht="14.4">
      <c r="A3866" s="1" t="s">
        <v>55</v>
      </c>
      <c r="B3866" s="1" t="s">
        <v>20</v>
      </c>
      <c r="C3866" s="2">
        <v>292.01600000000002</v>
      </c>
      <c r="D3866" s="2">
        <v>2017</v>
      </c>
    </row>
    <row r="3867" spans="1:4" ht="14.4">
      <c r="A3867" s="1" t="s">
        <v>55</v>
      </c>
      <c r="B3867" s="1" t="s">
        <v>21</v>
      </c>
      <c r="C3867" s="2">
        <v>4.6478619999999999</v>
      </c>
      <c r="D3867" s="2">
        <v>2021</v>
      </c>
    </row>
    <row r="3868" spans="1:4" ht="14.4">
      <c r="A3868" s="1" t="s">
        <v>55</v>
      </c>
      <c r="B3868" s="1" t="s">
        <v>21</v>
      </c>
      <c r="C3868" s="2">
        <v>4.6467980000000004</v>
      </c>
      <c r="D3868" s="2">
        <v>2022</v>
      </c>
    </row>
    <row r="3869" spans="1:4" ht="14.4">
      <c r="A3869" s="1" t="s">
        <v>55</v>
      </c>
      <c r="B3869" s="1" t="s">
        <v>21</v>
      </c>
      <c r="C3869" s="2">
        <v>5.5750609999999998</v>
      </c>
      <c r="D3869" s="2">
        <v>2020</v>
      </c>
    </row>
    <row r="3870" spans="1:4" ht="14.4">
      <c r="A3870" s="1" t="s">
        <v>55</v>
      </c>
      <c r="B3870" s="1" t="s">
        <v>21</v>
      </c>
      <c r="C3870" s="2">
        <v>0.92911100000000002</v>
      </c>
      <c r="D3870" s="2">
        <v>2019</v>
      </c>
    </row>
    <row r="3871" spans="1:4" ht="14.4">
      <c r="A3871" s="1" t="s">
        <v>55</v>
      </c>
      <c r="B3871" s="1" t="s">
        <v>21</v>
      </c>
      <c r="C3871" s="2">
        <v>2.7877010000000002</v>
      </c>
      <c r="D3871" s="2">
        <v>2015</v>
      </c>
    </row>
    <row r="3872" spans="1:4" ht="14.4">
      <c r="A3872" s="1" t="s">
        <v>55</v>
      </c>
      <c r="B3872" s="1" t="s">
        <v>21</v>
      </c>
      <c r="C3872" s="2">
        <v>1.857615</v>
      </c>
      <c r="D3872" s="2">
        <v>2016</v>
      </c>
    </row>
    <row r="3873" spans="1:4" ht="14.4">
      <c r="A3873" s="1" t="s">
        <v>55</v>
      </c>
      <c r="B3873" s="1" t="s">
        <v>22</v>
      </c>
      <c r="C3873" s="2">
        <v>902.78920000000005</v>
      </c>
      <c r="D3873" s="2">
        <v>2022</v>
      </c>
    </row>
    <row r="3874" spans="1:4" ht="14.4">
      <c r="A3874" s="1" t="s">
        <v>55</v>
      </c>
      <c r="B3874" s="1" t="s">
        <v>22</v>
      </c>
      <c r="C3874" s="2">
        <v>623.93870000000004</v>
      </c>
      <c r="D3874" s="2">
        <v>2015</v>
      </c>
    </row>
    <row r="3875" spans="1:4" ht="14.4">
      <c r="A3875" s="1" t="s">
        <v>55</v>
      </c>
      <c r="B3875" s="1" t="s">
        <v>22</v>
      </c>
      <c r="C3875" s="2">
        <v>390.52969999999999</v>
      </c>
      <c r="D3875" s="2">
        <v>2019</v>
      </c>
    </row>
    <row r="3876" spans="1:4" ht="14.4">
      <c r="A3876" s="1" t="s">
        <v>55</v>
      </c>
      <c r="B3876" s="1" t="s">
        <v>22</v>
      </c>
      <c r="C3876" s="2">
        <v>927.91250000000002</v>
      </c>
      <c r="D3876" s="2">
        <v>2021</v>
      </c>
    </row>
    <row r="3877" spans="1:4" ht="14.4">
      <c r="A3877" s="1" t="s">
        <v>55</v>
      </c>
      <c r="B3877" s="1" t="s">
        <v>22</v>
      </c>
      <c r="C3877" s="2">
        <v>398.9316</v>
      </c>
      <c r="D3877" s="2">
        <v>2018</v>
      </c>
    </row>
    <row r="3878" spans="1:4" ht="14.4">
      <c r="A3878" s="1" t="s">
        <v>55</v>
      </c>
      <c r="B3878" s="1" t="s">
        <v>22</v>
      </c>
      <c r="C3878" s="2">
        <v>547.72080000000005</v>
      </c>
      <c r="D3878" s="2">
        <v>2017</v>
      </c>
    </row>
    <row r="3879" spans="1:4" ht="14.4">
      <c r="A3879" s="1" t="s">
        <v>55</v>
      </c>
      <c r="B3879" s="1" t="s">
        <v>22</v>
      </c>
      <c r="C3879" s="2">
        <v>648.05820000000006</v>
      </c>
      <c r="D3879" s="2">
        <v>2020</v>
      </c>
    </row>
    <row r="3880" spans="1:4" ht="14.4">
      <c r="A3880" s="1" t="s">
        <v>55</v>
      </c>
      <c r="B3880" s="1" t="s">
        <v>22</v>
      </c>
      <c r="C3880" s="2">
        <v>525.38760000000002</v>
      </c>
      <c r="D3880" s="2">
        <v>2016</v>
      </c>
    </row>
    <row r="3881" spans="1:4" ht="14.4">
      <c r="A3881" s="1" t="s">
        <v>55</v>
      </c>
      <c r="B3881" s="1" t="s">
        <v>23</v>
      </c>
      <c r="C3881" s="2">
        <v>13791.74</v>
      </c>
      <c r="D3881" s="2">
        <v>2015</v>
      </c>
    </row>
    <row r="3882" spans="1:4" ht="14.4">
      <c r="A3882" s="1" t="s">
        <v>55</v>
      </c>
      <c r="B3882" s="1" t="s">
        <v>23</v>
      </c>
      <c r="C3882" s="2">
        <v>15148.79</v>
      </c>
      <c r="D3882" s="2">
        <v>2022</v>
      </c>
    </row>
    <row r="3883" spans="1:4" ht="14.4">
      <c r="A3883" s="1" t="s">
        <v>55</v>
      </c>
      <c r="B3883" s="1" t="s">
        <v>23</v>
      </c>
      <c r="C3883" s="2">
        <v>18927.509999999998</v>
      </c>
      <c r="D3883" s="2">
        <v>2018</v>
      </c>
    </row>
    <row r="3884" spans="1:4" ht="14.4">
      <c r="A3884" s="1" t="s">
        <v>55</v>
      </c>
      <c r="B3884" s="1" t="s">
        <v>23</v>
      </c>
      <c r="C3884" s="2">
        <v>14963.76</v>
      </c>
      <c r="D3884" s="2">
        <v>2021</v>
      </c>
    </row>
    <row r="3885" spans="1:4" ht="14.4">
      <c r="A3885" s="1" t="s">
        <v>55</v>
      </c>
      <c r="B3885" s="1" t="s">
        <v>23</v>
      </c>
      <c r="C3885" s="2">
        <v>16275.8</v>
      </c>
      <c r="D3885" s="2">
        <v>2020</v>
      </c>
    </row>
    <row r="3886" spans="1:4" ht="14.4">
      <c r="A3886" s="1" t="s">
        <v>55</v>
      </c>
      <c r="B3886" s="1" t="s">
        <v>23</v>
      </c>
      <c r="C3886" s="2">
        <v>16674.48</v>
      </c>
      <c r="D3886" s="2">
        <v>2016</v>
      </c>
    </row>
    <row r="3887" spans="1:4" ht="14.4">
      <c r="A3887" s="1" t="s">
        <v>55</v>
      </c>
      <c r="B3887" s="1" t="s">
        <v>23</v>
      </c>
      <c r="C3887" s="2">
        <v>17841.439999999999</v>
      </c>
      <c r="D3887" s="2">
        <v>2017</v>
      </c>
    </row>
    <row r="3888" spans="1:4" ht="14.4">
      <c r="A3888" s="1" t="s">
        <v>55</v>
      </c>
      <c r="B3888" s="1" t="s">
        <v>23</v>
      </c>
      <c r="C3888" s="2">
        <v>18783.37</v>
      </c>
      <c r="D3888" s="2">
        <v>2019</v>
      </c>
    </row>
    <row r="3889" spans="1:4" ht="14.4">
      <c r="A3889" s="1" t="s">
        <v>55</v>
      </c>
      <c r="B3889" s="1" t="s">
        <v>24</v>
      </c>
      <c r="C3889" s="2">
        <v>2770.6689999999999</v>
      </c>
      <c r="D3889" s="2">
        <v>2020</v>
      </c>
    </row>
    <row r="3890" spans="1:4" ht="14.4">
      <c r="A3890" s="1" t="s">
        <v>55</v>
      </c>
      <c r="B3890" s="1" t="s">
        <v>24</v>
      </c>
      <c r="C3890" s="2">
        <v>1720.049</v>
      </c>
      <c r="D3890" s="2">
        <v>2016</v>
      </c>
    </row>
    <row r="3891" spans="1:4" ht="14.4">
      <c r="A3891" s="1" t="s">
        <v>55</v>
      </c>
      <c r="B3891" s="1" t="s">
        <v>24</v>
      </c>
      <c r="C3891" s="2">
        <v>1519.2260000000001</v>
      </c>
      <c r="D3891" s="2">
        <v>2019</v>
      </c>
    </row>
    <row r="3892" spans="1:4" ht="14.4">
      <c r="A3892" s="1" t="s">
        <v>55</v>
      </c>
      <c r="B3892" s="1" t="s">
        <v>24</v>
      </c>
      <c r="C3892" s="2">
        <v>1221.7080000000001</v>
      </c>
      <c r="D3892" s="2">
        <v>2018</v>
      </c>
    </row>
    <row r="3893" spans="1:4" ht="14.4">
      <c r="A3893" s="1" t="s">
        <v>55</v>
      </c>
      <c r="B3893" s="1" t="s">
        <v>24</v>
      </c>
      <c r="C3893" s="2">
        <v>2119.7240000000002</v>
      </c>
      <c r="D3893" s="2">
        <v>2015</v>
      </c>
    </row>
    <row r="3894" spans="1:4" ht="14.4">
      <c r="A3894" s="1" t="s">
        <v>55</v>
      </c>
      <c r="B3894" s="1" t="s">
        <v>24</v>
      </c>
      <c r="C3894" s="2">
        <v>3052.4319999999998</v>
      </c>
      <c r="D3894" s="2">
        <v>2021</v>
      </c>
    </row>
    <row r="3895" spans="1:4" ht="14.4">
      <c r="A3895" s="1" t="s">
        <v>55</v>
      </c>
      <c r="B3895" s="1" t="s">
        <v>24</v>
      </c>
      <c r="C3895" s="2">
        <v>3085.884</v>
      </c>
      <c r="D3895" s="2">
        <v>2022</v>
      </c>
    </row>
    <row r="3896" spans="1:4" ht="14.4">
      <c r="A3896" s="1" t="s">
        <v>55</v>
      </c>
      <c r="B3896" s="1" t="s">
        <v>24</v>
      </c>
      <c r="C3896" s="2">
        <v>1561.08</v>
      </c>
      <c r="D3896" s="2">
        <v>2017</v>
      </c>
    </row>
    <row r="3897" spans="1:4" ht="14.4">
      <c r="A3897" s="1" t="s">
        <v>55</v>
      </c>
      <c r="B3897" s="1" t="s">
        <v>25</v>
      </c>
      <c r="C3897" s="2">
        <v>22.3125</v>
      </c>
      <c r="D3897" s="2">
        <v>2017</v>
      </c>
    </row>
    <row r="3898" spans="1:4" ht="14.4">
      <c r="A3898" s="1" t="s">
        <v>55</v>
      </c>
      <c r="B3898" s="1" t="s">
        <v>25</v>
      </c>
      <c r="C3898" s="2">
        <v>31.61251</v>
      </c>
      <c r="D3898" s="2">
        <v>2015</v>
      </c>
    </row>
    <row r="3899" spans="1:4" ht="14.4">
      <c r="A3899" s="1" t="s">
        <v>55</v>
      </c>
      <c r="B3899" s="1" t="s">
        <v>25</v>
      </c>
      <c r="C3899" s="2">
        <v>15.805859999999999</v>
      </c>
      <c r="D3899" s="2">
        <v>2021</v>
      </c>
    </row>
    <row r="3900" spans="1:4" ht="14.4">
      <c r="A3900" s="1" t="s">
        <v>55</v>
      </c>
      <c r="B3900" s="1" t="s">
        <v>25</v>
      </c>
      <c r="C3900" s="2">
        <v>11.156269999999999</v>
      </c>
      <c r="D3900" s="2">
        <v>2022</v>
      </c>
    </row>
    <row r="3901" spans="1:4" ht="14.4">
      <c r="A3901" s="1" t="s">
        <v>55</v>
      </c>
      <c r="B3901" s="1" t="s">
        <v>25</v>
      </c>
      <c r="C3901" s="2">
        <v>7.4402059999999999</v>
      </c>
      <c r="D3901" s="2">
        <v>2018</v>
      </c>
    </row>
    <row r="3902" spans="1:4" ht="14.4">
      <c r="A3902" s="1" t="s">
        <v>55</v>
      </c>
      <c r="B3902" s="1" t="s">
        <v>25</v>
      </c>
      <c r="C3902" s="2">
        <v>9.2990980000000008</v>
      </c>
      <c r="D3902" s="2">
        <v>2019</v>
      </c>
    </row>
    <row r="3903" spans="1:4" ht="14.4">
      <c r="A3903" s="1" t="s">
        <v>55</v>
      </c>
      <c r="B3903" s="1" t="s">
        <v>25</v>
      </c>
      <c r="C3903" s="2">
        <v>8.3660800000000002</v>
      </c>
      <c r="D3903" s="2">
        <v>2020</v>
      </c>
    </row>
    <row r="3904" spans="1:4" ht="14.4">
      <c r="A3904" s="1" t="s">
        <v>55</v>
      </c>
      <c r="B3904" s="1" t="s">
        <v>25</v>
      </c>
      <c r="C3904" s="2">
        <v>19.527539999999998</v>
      </c>
      <c r="D3904" s="2">
        <v>2016</v>
      </c>
    </row>
    <row r="3905" spans="1:4" ht="14.4">
      <c r="A3905" s="1" t="s">
        <v>55</v>
      </c>
      <c r="B3905" s="1" t="s">
        <v>28</v>
      </c>
      <c r="C3905" s="2">
        <v>0.93037800000000004</v>
      </c>
      <c r="D3905" s="2">
        <v>2019</v>
      </c>
    </row>
    <row r="3906" spans="1:4" ht="14.4">
      <c r="A3906" s="1" t="s">
        <v>55</v>
      </c>
      <c r="B3906" s="1" t="s">
        <v>29</v>
      </c>
      <c r="C3906" s="2">
        <v>72.536739999999995</v>
      </c>
      <c r="D3906" s="2">
        <v>2021</v>
      </c>
    </row>
    <row r="3907" spans="1:4" ht="14.4">
      <c r="A3907" s="1" t="s">
        <v>55</v>
      </c>
      <c r="B3907" s="1" t="s">
        <v>29</v>
      </c>
      <c r="C3907" s="2">
        <v>39.051349999999999</v>
      </c>
      <c r="D3907" s="2">
        <v>2018</v>
      </c>
    </row>
    <row r="3908" spans="1:4" ht="14.4">
      <c r="A3908" s="1" t="s">
        <v>55</v>
      </c>
      <c r="B3908" s="1" t="s">
        <v>29</v>
      </c>
      <c r="C3908" s="2">
        <v>69.746440000000007</v>
      </c>
      <c r="D3908" s="2">
        <v>2020</v>
      </c>
    </row>
    <row r="3909" spans="1:4" ht="14.4">
      <c r="A3909" s="1" t="s">
        <v>55</v>
      </c>
      <c r="B3909" s="1" t="s">
        <v>29</v>
      </c>
      <c r="C3909" s="2">
        <v>74.392840000000007</v>
      </c>
      <c r="D3909" s="2">
        <v>2022</v>
      </c>
    </row>
    <row r="3910" spans="1:4" ht="14.4">
      <c r="A3910" s="1" t="s">
        <v>55</v>
      </c>
      <c r="B3910" s="1" t="s">
        <v>29</v>
      </c>
      <c r="C3910" s="2">
        <v>58.577939999999998</v>
      </c>
      <c r="D3910" s="2">
        <v>2017</v>
      </c>
    </row>
    <row r="3911" spans="1:4" ht="14.4">
      <c r="A3911" s="1" t="s">
        <v>55</v>
      </c>
      <c r="B3911" s="1" t="s">
        <v>29</v>
      </c>
      <c r="C3911" s="2">
        <v>46.503749999999997</v>
      </c>
      <c r="D3911" s="2">
        <v>2019</v>
      </c>
    </row>
    <row r="3912" spans="1:4" ht="14.4">
      <c r="A3912" s="1" t="s">
        <v>55</v>
      </c>
      <c r="B3912" s="1" t="s">
        <v>29</v>
      </c>
      <c r="C3912" s="2">
        <v>65.089470000000006</v>
      </c>
      <c r="D3912" s="2">
        <v>2015</v>
      </c>
    </row>
    <row r="3913" spans="1:4" ht="14.4">
      <c r="A3913" s="1" t="s">
        <v>55</v>
      </c>
      <c r="B3913" s="1" t="s">
        <v>29</v>
      </c>
      <c r="C3913" s="2">
        <v>67.876050000000006</v>
      </c>
      <c r="D3913" s="2">
        <v>2016</v>
      </c>
    </row>
    <row r="3914" spans="1:4" ht="14.4">
      <c r="A3914" s="1" t="s">
        <v>56</v>
      </c>
      <c r="B3914" s="1" t="s">
        <v>5</v>
      </c>
      <c r="C3914" s="2">
        <v>148.3152</v>
      </c>
      <c r="D3914" s="2">
        <v>2017</v>
      </c>
    </row>
    <row r="3915" spans="1:4" ht="14.4">
      <c r="A3915" s="1" t="s">
        <v>56</v>
      </c>
      <c r="B3915" s="1" t="s">
        <v>5</v>
      </c>
      <c r="C3915" s="2">
        <v>81.984319999999997</v>
      </c>
      <c r="D3915" s="2">
        <v>2020</v>
      </c>
    </row>
    <row r="3916" spans="1:4" ht="14.4">
      <c r="A3916" s="1" t="s">
        <v>56</v>
      </c>
      <c r="B3916" s="1" t="s">
        <v>5</v>
      </c>
      <c r="C3916" s="2">
        <v>114.1564</v>
      </c>
      <c r="D3916" s="2">
        <v>2016</v>
      </c>
    </row>
    <row r="3917" spans="1:4" ht="14.4">
      <c r="A3917" s="1" t="s">
        <v>56</v>
      </c>
      <c r="B3917" s="1" t="s">
        <v>5</v>
      </c>
      <c r="C3917" s="2">
        <v>145.4461</v>
      </c>
      <c r="D3917" s="2">
        <v>2019</v>
      </c>
    </row>
    <row r="3918" spans="1:4" ht="14.4">
      <c r="A3918" s="1" t="s">
        <v>56</v>
      </c>
      <c r="B3918" s="1" t="s">
        <v>5</v>
      </c>
      <c r="C3918" s="2">
        <v>119.6562</v>
      </c>
      <c r="D3918" s="2">
        <v>2018</v>
      </c>
    </row>
    <row r="3919" spans="1:4" ht="14.4">
      <c r="A3919" s="1" t="s">
        <v>56</v>
      </c>
      <c r="B3919" s="1" t="s">
        <v>5</v>
      </c>
      <c r="C3919" s="2">
        <v>80.098380000000006</v>
      </c>
      <c r="D3919" s="2">
        <v>2022</v>
      </c>
    </row>
    <row r="3920" spans="1:4" ht="14.4">
      <c r="A3920" s="1" t="s">
        <v>56</v>
      </c>
      <c r="B3920" s="1" t="s">
        <v>5</v>
      </c>
      <c r="C3920" s="2">
        <v>69.063339999999997</v>
      </c>
      <c r="D3920" s="2">
        <v>2021</v>
      </c>
    </row>
    <row r="3921" spans="1:4" ht="14.4">
      <c r="A3921" s="1" t="s">
        <v>56</v>
      </c>
      <c r="B3921" s="1" t="s">
        <v>5</v>
      </c>
      <c r="C3921" s="2">
        <v>163.94040000000001</v>
      </c>
      <c r="D3921" s="2">
        <v>2015</v>
      </c>
    </row>
    <row r="3922" spans="1:4" ht="14.4">
      <c r="A3922" s="1" t="s">
        <v>56</v>
      </c>
      <c r="B3922" s="1" t="s">
        <v>6</v>
      </c>
      <c r="C3922" s="2">
        <v>219769.1</v>
      </c>
      <c r="D3922" s="2">
        <v>2015</v>
      </c>
    </row>
    <row r="3923" spans="1:4" ht="14.4">
      <c r="A3923" s="1" t="s">
        <v>56</v>
      </c>
      <c r="B3923" s="1" t="s">
        <v>6</v>
      </c>
      <c r="C3923" s="2">
        <v>227599.5</v>
      </c>
      <c r="D3923" s="2">
        <v>2019</v>
      </c>
    </row>
    <row r="3924" spans="1:4" ht="14.4">
      <c r="A3924" s="1" t="s">
        <v>56</v>
      </c>
      <c r="B3924" s="1" t="s">
        <v>6</v>
      </c>
      <c r="C3924" s="2">
        <v>221276.6</v>
      </c>
      <c r="D3924" s="2">
        <v>2020</v>
      </c>
    </row>
    <row r="3925" spans="1:4" ht="14.4">
      <c r="A3925" s="1" t="s">
        <v>56</v>
      </c>
      <c r="B3925" s="1" t="s">
        <v>6</v>
      </c>
      <c r="C3925" s="2">
        <v>234764.3</v>
      </c>
      <c r="D3925" s="2">
        <v>2018</v>
      </c>
    </row>
    <row r="3926" spans="1:4" ht="14.4">
      <c r="A3926" s="1" t="s">
        <v>56</v>
      </c>
      <c r="B3926" s="1" t="s">
        <v>6</v>
      </c>
      <c r="C3926" s="2">
        <v>230913.4</v>
      </c>
      <c r="D3926" s="2">
        <v>2022</v>
      </c>
    </row>
    <row r="3927" spans="1:4" ht="14.4">
      <c r="A3927" s="1" t="s">
        <v>56</v>
      </c>
      <c r="B3927" s="1" t="s">
        <v>6</v>
      </c>
      <c r="C3927" s="2">
        <v>234642.3</v>
      </c>
      <c r="D3927" s="2">
        <v>2016</v>
      </c>
    </row>
    <row r="3928" spans="1:4" ht="14.4">
      <c r="A3928" s="1" t="s">
        <v>56</v>
      </c>
      <c r="B3928" s="1" t="s">
        <v>6</v>
      </c>
      <c r="C3928" s="2">
        <v>229170.7</v>
      </c>
      <c r="D3928" s="2">
        <v>2021</v>
      </c>
    </row>
    <row r="3929" spans="1:4" ht="14.4">
      <c r="A3929" s="1" t="s">
        <v>56</v>
      </c>
      <c r="B3929" s="1" t="s">
        <v>6</v>
      </c>
      <c r="C3929" s="2">
        <v>239752.5</v>
      </c>
      <c r="D3929" s="2">
        <v>2017</v>
      </c>
    </row>
    <row r="3930" spans="1:4" ht="14.4">
      <c r="A3930" s="1" t="s">
        <v>56</v>
      </c>
      <c r="B3930" s="1" t="s">
        <v>7</v>
      </c>
      <c r="C3930" s="2">
        <v>42.364190000000001</v>
      </c>
      <c r="D3930" s="2">
        <v>2020</v>
      </c>
    </row>
    <row r="3931" spans="1:4" ht="14.4">
      <c r="A3931" s="1" t="s">
        <v>56</v>
      </c>
      <c r="B3931" s="1" t="s">
        <v>7</v>
      </c>
      <c r="C3931" s="2">
        <v>22.104030000000002</v>
      </c>
      <c r="D3931" s="2">
        <v>2015</v>
      </c>
    </row>
    <row r="3932" spans="1:4" ht="14.4">
      <c r="A3932" s="1" t="s">
        <v>56</v>
      </c>
      <c r="B3932" s="1" t="s">
        <v>7</v>
      </c>
      <c r="C3932" s="2">
        <v>43.279339999999998</v>
      </c>
      <c r="D3932" s="2">
        <v>2022</v>
      </c>
    </row>
    <row r="3933" spans="1:4" ht="14.4">
      <c r="A3933" s="1" t="s">
        <v>56</v>
      </c>
      <c r="B3933" s="1" t="s">
        <v>7</v>
      </c>
      <c r="C3933" s="2">
        <v>37.756129999999999</v>
      </c>
      <c r="D3933" s="2">
        <v>2018</v>
      </c>
    </row>
    <row r="3934" spans="1:4" ht="14.4">
      <c r="A3934" s="1" t="s">
        <v>56</v>
      </c>
      <c r="B3934" s="1" t="s">
        <v>7</v>
      </c>
      <c r="C3934" s="2">
        <v>43.279820000000001</v>
      </c>
      <c r="D3934" s="2">
        <v>2021</v>
      </c>
    </row>
    <row r="3935" spans="1:4" ht="14.4">
      <c r="A3935" s="1" t="s">
        <v>56</v>
      </c>
      <c r="B3935" s="1" t="s">
        <v>7</v>
      </c>
      <c r="C3935" s="2">
        <v>40.536740000000002</v>
      </c>
      <c r="D3935" s="2">
        <v>2017</v>
      </c>
    </row>
    <row r="3936" spans="1:4" ht="14.4">
      <c r="A3936" s="1" t="s">
        <v>56</v>
      </c>
      <c r="B3936" s="1" t="s">
        <v>7</v>
      </c>
      <c r="C3936" s="2">
        <v>34.069389999999999</v>
      </c>
      <c r="D3936" s="2">
        <v>2019</v>
      </c>
    </row>
    <row r="3937" spans="1:4" ht="14.4">
      <c r="A3937" s="1" t="s">
        <v>56</v>
      </c>
      <c r="B3937" s="1" t="s">
        <v>7</v>
      </c>
      <c r="C3937" s="2">
        <v>26.707999999999998</v>
      </c>
      <c r="D3937" s="2">
        <v>2016</v>
      </c>
    </row>
    <row r="3938" spans="1:4" ht="14.4">
      <c r="A3938" s="1" t="s">
        <v>56</v>
      </c>
      <c r="B3938" s="1" t="s">
        <v>8</v>
      </c>
      <c r="C3938" s="2">
        <v>6.4409320000000001</v>
      </c>
      <c r="D3938" s="2">
        <v>2022</v>
      </c>
    </row>
    <row r="3939" spans="1:4" ht="14.4">
      <c r="A3939" s="1" t="s">
        <v>56</v>
      </c>
      <c r="B3939" s="1" t="s">
        <v>8</v>
      </c>
      <c r="C3939" s="2">
        <v>7.3606420000000004</v>
      </c>
      <c r="D3939" s="2">
        <v>2021</v>
      </c>
    </row>
    <row r="3940" spans="1:4" ht="14.4">
      <c r="A3940" s="1" t="s">
        <v>56</v>
      </c>
      <c r="B3940" s="1" t="s">
        <v>8</v>
      </c>
      <c r="C3940" s="2">
        <v>7.3586200000000002</v>
      </c>
      <c r="D3940" s="2">
        <v>2018</v>
      </c>
    </row>
    <row r="3941" spans="1:4" ht="14.4">
      <c r="A3941" s="1" t="s">
        <v>56</v>
      </c>
      <c r="B3941" s="1" t="s">
        <v>8</v>
      </c>
      <c r="C3941" s="2">
        <v>17.47129</v>
      </c>
      <c r="D3941" s="2">
        <v>2016</v>
      </c>
    </row>
    <row r="3942" spans="1:4" ht="14.4">
      <c r="A3942" s="1" t="s">
        <v>56</v>
      </c>
      <c r="B3942" s="1" t="s">
        <v>8</v>
      </c>
      <c r="C3942" s="2">
        <v>4.6008110000000002</v>
      </c>
      <c r="D3942" s="2">
        <v>2015</v>
      </c>
    </row>
    <row r="3943" spans="1:4" ht="14.4">
      <c r="A3943" s="1" t="s">
        <v>56</v>
      </c>
      <c r="B3943" s="1" t="s">
        <v>8</v>
      </c>
      <c r="C3943" s="2">
        <v>1.840398</v>
      </c>
      <c r="D3943" s="2">
        <v>2019</v>
      </c>
    </row>
    <row r="3944" spans="1:4" ht="14.4">
      <c r="A3944" s="1" t="s">
        <v>56</v>
      </c>
      <c r="B3944" s="1" t="s">
        <v>8</v>
      </c>
      <c r="C3944" s="2">
        <v>7.3637980000000001</v>
      </c>
      <c r="D3944" s="2">
        <v>2020</v>
      </c>
    </row>
    <row r="3945" spans="1:4" ht="14.4">
      <c r="A3945" s="1" t="s">
        <v>56</v>
      </c>
      <c r="B3945" s="1" t="s">
        <v>8</v>
      </c>
      <c r="C3945" s="2">
        <v>8.2781800000000008</v>
      </c>
      <c r="D3945" s="2">
        <v>2017</v>
      </c>
    </row>
    <row r="3946" spans="1:4" ht="14.4">
      <c r="A3946" s="1" t="s">
        <v>56</v>
      </c>
      <c r="B3946" s="1" t="s">
        <v>9</v>
      </c>
      <c r="C3946" s="2">
        <v>1.840654</v>
      </c>
      <c r="D3946" s="2">
        <v>2020</v>
      </c>
    </row>
    <row r="3947" spans="1:4" ht="14.4">
      <c r="A3947" s="1" t="s">
        <v>56</v>
      </c>
      <c r="B3947" s="1" t="s">
        <v>9</v>
      </c>
      <c r="C3947" s="2">
        <v>1.840654</v>
      </c>
      <c r="D3947" s="2">
        <v>2021</v>
      </c>
    </row>
    <row r="3948" spans="1:4" ht="14.4">
      <c r="A3948" s="1" t="s">
        <v>56</v>
      </c>
      <c r="B3948" s="1" t="s">
        <v>9</v>
      </c>
      <c r="C3948" s="2">
        <v>3.6808839999999998</v>
      </c>
      <c r="D3948" s="2">
        <v>2019</v>
      </c>
    </row>
    <row r="3949" spans="1:4" ht="14.4">
      <c r="A3949" s="1" t="s">
        <v>56</v>
      </c>
      <c r="B3949" s="1" t="s">
        <v>9</v>
      </c>
      <c r="C3949" s="2">
        <v>1.840409</v>
      </c>
      <c r="D3949" s="2">
        <v>2022</v>
      </c>
    </row>
    <row r="3950" spans="1:4" ht="14.4">
      <c r="A3950" s="1" t="s">
        <v>56</v>
      </c>
      <c r="B3950" s="1" t="s">
        <v>9</v>
      </c>
      <c r="C3950" s="2">
        <v>0.91997700000000004</v>
      </c>
      <c r="D3950" s="2">
        <v>2018</v>
      </c>
    </row>
    <row r="3951" spans="1:4" ht="14.4">
      <c r="A3951" s="1" t="s">
        <v>56</v>
      </c>
      <c r="B3951" s="1" t="s">
        <v>10</v>
      </c>
      <c r="C3951" s="2">
        <v>82.827430000000007</v>
      </c>
      <c r="D3951" s="2">
        <v>2019</v>
      </c>
    </row>
    <row r="3952" spans="1:4" ht="14.4">
      <c r="A3952" s="1" t="s">
        <v>56</v>
      </c>
      <c r="B3952" s="1" t="s">
        <v>10</v>
      </c>
      <c r="C3952" s="2">
        <v>103.0895</v>
      </c>
      <c r="D3952" s="2">
        <v>2015</v>
      </c>
    </row>
    <row r="3953" spans="1:4" ht="14.4">
      <c r="A3953" s="1" t="s">
        <v>56</v>
      </c>
      <c r="B3953" s="1" t="s">
        <v>10</v>
      </c>
      <c r="C3953" s="2">
        <v>103.0783</v>
      </c>
      <c r="D3953" s="2">
        <v>2016</v>
      </c>
    </row>
    <row r="3954" spans="1:4" ht="14.4">
      <c r="A3954" s="1" t="s">
        <v>56</v>
      </c>
      <c r="B3954" s="1" t="s">
        <v>10</v>
      </c>
      <c r="C3954" s="2">
        <v>153.70660000000001</v>
      </c>
      <c r="D3954" s="2">
        <v>2020</v>
      </c>
    </row>
    <row r="3955" spans="1:4" ht="14.4">
      <c r="A3955" s="1" t="s">
        <v>56</v>
      </c>
      <c r="B3955" s="1" t="s">
        <v>10</v>
      </c>
      <c r="C3955" s="2">
        <v>84.685010000000005</v>
      </c>
      <c r="D3955" s="2">
        <v>2018</v>
      </c>
    </row>
    <row r="3956" spans="1:4" ht="14.4">
      <c r="A3956" s="1" t="s">
        <v>56</v>
      </c>
      <c r="B3956" s="1" t="s">
        <v>10</v>
      </c>
      <c r="C3956" s="2">
        <v>89.276920000000004</v>
      </c>
      <c r="D3956" s="2">
        <v>2017</v>
      </c>
    </row>
    <row r="3957" spans="1:4" ht="14.4">
      <c r="A3957" s="1" t="s">
        <v>56</v>
      </c>
      <c r="B3957" s="1" t="s">
        <v>10</v>
      </c>
      <c r="C3957" s="2">
        <v>196.1003</v>
      </c>
      <c r="D3957" s="2">
        <v>2021</v>
      </c>
    </row>
    <row r="3958" spans="1:4" ht="14.4">
      <c r="A3958" s="1" t="s">
        <v>56</v>
      </c>
      <c r="B3958" s="1" t="s">
        <v>10</v>
      </c>
      <c r="C3958" s="2">
        <v>234.82730000000001</v>
      </c>
      <c r="D3958" s="2">
        <v>2022</v>
      </c>
    </row>
    <row r="3959" spans="1:4" ht="14.4">
      <c r="A3959" s="1" t="s">
        <v>56</v>
      </c>
      <c r="B3959" s="1" t="s">
        <v>11</v>
      </c>
      <c r="C3959" s="2">
        <v>1797.2080000000001</v>
      </c>
      <c r="D3959" s="2">
        <v>2022</v>
      </c>
    </row>
    <row r="3960" spans="1:4" ht="14.4">
      <c r="A3960" s="1" t="s">
        <v>56</v>
      </c>
      <c r="B3960" s="1" t="s">
        <v>11</v>
      </c>
      <c r="C3960" s="2">
        <v>2463.2460000000001</v>
      </c>
      <c r="D3960" s="2">
        <v>2018</v>
      </c>
    </row>
    <row r="3961" spans="1:4" ht="14.4">
      <c r="A3961" s="1" t="s">
        <v>56</v>
      </c>
      <c r="B3961" s="1" t="s">
        <v>11</v>
      </c>
      <c r="C3961" s="2">
        <v>2085.7779999999998</v>
      </c>
      <c r="D3961" s="2">
        <v>2017</v>
      </c>
    </row>
    <row r="3962" spans="1:4" ht="14.4">
      <c r="A3962" s="1" t="s">
        <v>56</v>
      </c>
      <c r="B3962" s="1" t="s">
        <v>11</v>
      </c>
      <c r="C3962" s="2">
        <v>1824.69</v>
      </c>
      <c r="D3962" s="2">
        <v>2016</v>
      </c>
    </row>
    <row r="3963" spans="1:4" ht="14.4">
      <c r="A3963" s="1" t="s">
        <v>56</v>
      </c>
      <c r="B3963" s="1" t="s">
        <v>11</v>
      </c>
      <c r="C3963" s="2">
        <v>2030.0909999999999</v>
      </c>
      <c r="D3963" s="2">
        <v>2015</v>
      </c>
    </row>
    <row r="3964" spans="1:4" ht="14.4">
      <c r="A3964" s="1" t="s">
        <v>56</v>
      </c>
      <c r="B3964" s="1" t="s">
        <v>11</v>
      </c>
      <c r="C3964" s="2">
        <v>1557.9469999999999</v>
      </c>
      <c r="D3964" s="2">
        <v>2021</v>
      </c>
    </row>
    <row r="3965" spans="1:4" ht="14.4">
      <c r="A3965" s="1" t="s">
        <v>56</v>
      </c>
      <c r="B3965" s="1" t="s">
        <v>11</v>
      </c>
      <c r="C3965" s="2">
        <v>2606.4059999999999</v>
      </c>
      <c r="D3965" s="2">
        <v>2019</v>
      </c>
    </row>
    <row r="3966" spans="1:4" ht="14.4">
      <c r="A3966" s="1" t="s">
        <v>56</v>
      </c>
      <c r="B3966" s="1" t="s">
        <v>11</v>
      </c>
      <c r="C3966" s="2">
        <v>2005.3040000000001</v>
      </c>
      <c r="D3966" s="2">
        <v>2020</v>
      </c>
    </row>
    <row r="3967" spans="1:4" ht="14.4">
      <c r="A3967" s="1" t="s">
        <v>56</v>
      </c>
      <c r="B3967" s="1" t="s">
        <v>12</v>
      </c>
      <c r="C3967" s="2">
        <v>937.68380000000002</v>
      </c>
      <c r="D3967" s="2">
        <v>2016</v>
      </c>
    </row>
    <row r="3968" spans="1:4" ht="14.4">
      <c r="A3968" s="1" t="s">
        <v>56</v>
      </c>
      <c r="B3968" s="1" t="s">
        <v>12</v>
      </c>
      <c r="C3968" s="2">
        <v>990.27290000000005</v>
      </c>
      <c r="D3968" s="2">
        <v>2015</v>
      </c>
    </row>
    <row r="3969" spans="1:4" ht="14.4">
      <c r="A3969" s="1" t="s">
        <v>56</v>
      </c>
      <c r="B3969" s="1" t="s">
        <v>12</v>
      </c>
      <c r="C3969" s="2">
        <v>938.65409999999997</v>
      </c>
      <c r="D3969" s="2">
        <v>2018</v>
      </c>
    </row>
    <row r="3970" spans="1:4" ht="14.4">
      <c r="A3970" s="1" t="s">
        <v>56</v>
      </c>
      <c r="B3970" s="1" t="s">
        <v>12</v>
      </c>
      <c r="C3970" s="2">
        <v>831.60839999999996</v>
      </c>
      <c r="D3970" s="2">
        <v>2017</v>
      </c>
    </row>
    <row r="3971" spans="1:4" ht="14.4">
      <c r="A3971" s="1" t="s">
        <v>56</v>
      </c>
      <c r="B3971" s="1" t="s">
        <v>12</v>
      </c>
      <c r="C3971" s="2">
        <v>898.68610000000001</v>
      </c>
      <c r="D3971" s="2">
        <v>2021</v>
      </c>
    </row>
    <row r="3972" spans="1:4" ht="14.4">
      <c r="A3972" s="1" t="s">
        <v>56</v>
      </c>
      <c r="B3972" s="1" t="s">
        <v>12</v>
      </c>
      <c r="C3972" s="2">
        <v>767.56629999999996</v>
      </c>
      <c r="D3972" s="2">
        <v>2022</v>
      </c>
    </row>
    <row r="3973" spans="1:4" ht="14.4">
      <c r="A3973" s="1" t="s">
        <v>56</v>
      </c>
      <c r="B3973" s="1" t="s">
        <v>12</v>
      </c>
      <c r="C3973" s="2">
        <v>905.173</v>
      </c>
      <c r="D3973" s="2">
        <v>2020</v>
      </c>
    </row>
    <row r="3974" spans="1:4" ht="14.4">
      <c r="A3974" s="1" t="s">
        <v>56</v>
      </c>
      <c r="B3974" s="1" t="s">
        <v>12</v>
      </c>
      <c r="C3974" s="2">
        <v>1005.755</v>
      </c>
      <c r="D3974" s="2">
        <v>2019</v>
      </c>
    </row>
    <row r="3975" spans="1:4" ht="14.4">
      <c r="A3975" s="1" t="s">
        <v>56</v>
      </c>
      <c r="B3975" s="1" t="s">
        <v>13</v>
      </c>
      <c r="C3975" s="2">
        <v>2435.6529999999998</v>
      </c>
      <c r="D3975" s="2">
        <v>2018</v>
      </c>
    </row>
    <row r="3976" spans="1:4" ht="14.4">
      <c r="A3976" s="1" t="s">
        <v>56</v>
      </c>
      <c r="B3976" s="1" t="s">
        <v>13</v>
      </c>
      <c r="C3976" s="2">
        <v>2442.08</v>
      </c>
      <c r="D3976" s="2">
        <v>2015</v>
      </c>
    </row>
    <row r="3977" spans="1:4" ht="14.4">
      <c r="A3977" s="1" t="s">
        <v>56</v>
      </c>
      <c r="B3977" s="1" t="s">
        <v>13</v>
      </c>
      <c r="C3977" s="2">
        <v>2455.9630000000002</v>
      </c>
      <c r="D3977" s="2">
        <v>2017</v>
      </c>
    </row>
    <row r="3978" spans="1:4" ht="14.4">
      <c r="A3978" s="1" t="s">
        <v>56</v>
      </c>
      <c r="B3978" s="1" t="s">
        <v>13</v>
      </c>
      <c r="C3978" s="2">
        <v>2451.3150000000001</v>
      </c>
      <c r="D3978" s="2">
        <v>2016</v>
      </c>
    </row>
    <row r="3979" spans="1:4" ht="14.4">
      <c r="A3979" s="1" t="s">
        <v>56</v>
      </c>
      <c r="B3979" s="1" t="s">
        <v>13</v>
      </c>
      <c r="C3979" s="2">
        <v>2377.5720000000001</v>
      </c>
      <c r="D3979" s="2">
        <v>2022</v>
      </c>
    </row>
    <row r="3980" spans="1:4" ht="14.4">
      <c r="A3980" s="1" t="s">
        <v>56</v>
      </c>
      <c r="B3980" s="1" t="s">
        <v>13</v>
      </c>
      <c r="C3980" s="2">
        <v>2417.1039999999998</v>
      </c>
      <c r="D3980" s="2">
        <v>2020</v>
      </c>
    </row>
    <row r="3981" spans="1:4" ht="14.4">
      <c r="A3981" s="1" t="s">
        <v>56</v>
      </c>
      <c r="B3981" s="1" t="s">
        <v>13</v>
      </c>
      <c r="C3981" s="2">
        <v>2517.473</v>
      </c>
      <c r="D3981" s="2">
        <v>2019</v>
      </c>
    </row>
    <row r="3982" spans="1:4" ht="14.4">
      <c r="A3982" s="1" t="s">
        <v>56</v>
      </c>
      <c r="B3982" s="1" t="s">
        <v>13</v>
      </c>
      <c r="C3982" s="2">
        <v>2379.3879999999999</v>
      </c>
      <c r="D3982" s="2">
        <v>2021</v>
      </c>
    </row>
    <row r="3983" spans="1:4" ht="14.4">
      <c r="A3983" s="1" t="s">
        <v>56</v>
      </c>
      <c r="B3983" s="1" t="s">
        <v>14</v>
      </c>
      <c r="C3983" s="2">
        <v>28554.63</v>
      </c>
      <c r="D3983" s="2">
        <v>2017</v>
      </c>
    </row>
    <row r="3984" spans="1:4" ht="14.4">
      <c r="A3984" s="1" t="s">
        <v>56</v>
      </c>
      <c r="B3984" s="1" t="s">
        <v>14</v>
      </c>
      <c r="C3984" s="2">
        <v>28294.03</v>
      </c>
      <c r="D3984" s="2">
        <v>2016</v>
      </c>
    </row>
    <row r="3985" spans="1:4" ht="14.4">
      <c r="A3985" s="1" t="s">
        <v>56</v>
      </c>
      <c r="B3985" s="1" t="s">
        <v>14</v>
      </c>
      <c r="C3985" s="2">
        <v>28540.38</v>
      </c>
      <c r="D3985" s="2">
        <v>2020</v>
      </c>
    </row>
    <row r="3986" spans="1:4" ht="14.4">
      <c r="A3986" s="1" t="s">
        <v>56</v>
      </c>
      <c r="B3986" s="1" t="s">
        <v>14</v>
      </c>
      <c r="C3986" s="2">
        <v>29773.11</v>
      </c>
      <c r="D3986" s="2">
        <v>2019</v>
      </c>
    </row>
    <row r="3987" spans="1:4" ht="14.4">
      <c r="A3987" s="1" t="s">
        <v>56</v>
      </c>
      <c r="B3987" s="1" t="s">
        <v>14</v>
      </c>
      <c r="C3987" s="2">
        <v>28123.119999999999</v>
      </c>
      <c r="D3987" s="2">
        <v>2022</v>
      </c>
    </row>
    <row r="3988" spans="1:4" ht="14.4">
      <c r="A3988" s="1" t="s">
        <v>56</v>
      </c>
      <c r="B3988" s="1" t="s">
        <v>14</v>
      </c>
      <c r="C3988" s="2">
        <v>28107.14</v>
      </c>
      <c r="D3988" s="2">
        <v>2015</v>
      </c>
    </row>
    <row r="3989" spans="1:4" ht="14.4">
      <c r="A3989" s="1" t="s">
        <v>56</v>
      </c>
      <c r="B3989" s="1" t="s">
        <v>14</v>
      </c>
      <c r="C3989" s="2">
        <v>28710.23</v>
      </c>
      <c r="D3989" s="2">
        <v>2018</v>
      </c>
    </row>
    <row r="3990" spans="1:4" ht="14.4">
      <c r="A3990" s="1" t="s">
        <v>56</v>
      </c>
      <c r="B3990" s="1" t="s">
        <v>14</v>
      </c>
      <c r="C3990" s="2">
        <v>28208.81</v>
      </c>
      <c r="D3990" s="2">
        <v>2021</v>
      </c>
    </row>
    <row r="3991" spans="1:4" ht="14.4">
      <c r="A3991" s="1" t="s">
        <v>56</v>
      </c>
      <c r="B3991" s="1" t="s">
        <v>15</v>
      </c>
      <c r="C3991" s="2">
        <v>268238.8</v>
      </c>
      <c r="D3991" s="2">
        <v>2020</v>
      </c>
    </row>
    <row r="3992" spans="1:4" ht="14.4">
      <c r="A3992" s="1" t="s">
        <v>56</v>
      </c>
      <c r="B3992" s="1" t="s">
        <v>15</v>
      </c>
      <c r="C3992" s="2">
        <v>268617</v>
      </c>
      <c r="D3992" s="2">
        <v>2019</v>
      </c>
    </row>
    <row r="3993" spans="1:4" ht="14.4">
      <c r="A3993" s="1" t="s">
        <v>56</v>
      </c>
      <c r="B3993" s="1" t="s">
        <v>15</v>
      </c>
      <c r="C3993" s="2">
        <v>260218.6</v>
      </c>
      <c r="D3993" s="2">
        <v>2021</v>
      </c>
    </row>
    <row r="3994" spans="1:4" ht="14.4">
      <c r="A3994" s="1" t="s">
        <v>56</v>
      </c>
      <c r="B3994" s="1" t="s">
        <v>15</v>
      </c>
      <c r="C3994" s="2">
        <v>267379.59999999998</v>
      </c>
      <c r="D3994" s="2">
        <v>2015</v>
      </c>
    </row>
    <row r="3995" spans="1:4" ht="14.4">
      <c r="A3995" s="1" t="s">
        <v>56</v>
      </c>
      <c r="B3995" s="1" t="s">
        <v>15</v>
      </c>
      <c r="C3995" s="2">
        <v>262241</v>
      </c>
      <c r="D3995" s="2">
        <v>2016</v>
      </c>
    </row>
    <row r="3996" spans="1:4" ht="14.4">
      <c r="A3996" s="1" t="s">
        <v>56</v>
      </c>
      <c r="B3996" s="1" t="s">
        <v>15</v>
      </c>
      <c r="C3996" s="2">
        <v>258927.5</v>
      </c>
      <c r="D3996" s="2">
        <v>2022</v>
      </c>
    </row>
    <row r="3997" spans="1:4" ht="14.4">
      <c r="A3997" s="1" t="s">
        <v>56</v>
      </c>
      <c r="B3997" s="1" t="s">
        <v>15</v>
      </c>
      <c r="C3997" s="2">
        <v>260926.7</v>
      </c>
      <c r="D3997" s="2">
        <v>2017</v>
      </c>
    </row>
    <row r="3998" spans="1:4" ht="14.4">
      <c r="A3998" s="1" t="s">
        <v>56</v>
      </c>
      <c r="B3998" s="1" t="s">
        <v>15</v>
      </c>
      <c r="C3998" s="2">
        <v>264741.90000000002</v>
      </c>
      <c r="D3998" s="2">
        <v>2018</v>
      </c>
    </row>
    <row r="3999" spans="1:4" ht="14.4">
      <c r="A3999" s="1" t="s">
        <v>56</v>
      </c>
      <c r="B3999" s="1" t="s">
        <v>17</v>
      </c>
      <c r="C3999" s="2">
        <v>1933.1469999999999</v>
      </c>
      <c r="D3999" s="2">
        <v>2015</v>
      </c>
    </row>
    <row r="4000" spans="1:4" ht="14.4">
      <c r="A4000" s="1" t="s">
        <v>56</v>
      </c>
      <c r="B4000" s="1" t="s">
        <v>17</v>
      </c>
      <c r="C4000" s="2">
        <v>1555.2539999999999</v>
      </c>
      <c r="D4000" s="2">
        <v>2022</v>
      </c>
    </row>
    <row r="4001" spans="1:4" ht="14.4">
      <c r="A4001" s="1" t="s">
        <v>56</v>
      </c>
      <c r="B4001" s="1" t="s">
        <v>17</v>
      </c>
      <c r="C4001" s="2">
        <v>2428.3229999999999</v>
      </c>
      <c r="D4001" s="2">
        <v>2020</v>
      </c>
    </row>
    <row r="4002" spans="1:4" ht="14.4">
      <c r="A4002" s="1" t="s">
        <v>56</v>
      </c>
      <c r="B4002" s="1" t="s">
        <v>17</v>
      </c>
      <c r="C4002" s="2">
        <v>1994.221</v>
      </c>
      <c r="D4002" s="2">
        <v>2017</v>
      </c>
    </row>
    <row r="4003" spans="1:4" ht="14.4">
      <c r="A4003" s="1" t="s">
        <v>56</v>
      </c>
      <c r="B4003" s="1" t="s">
        <v>17</v>
      </c>
      <c r="C4003" s="2">
        <v>1902.222</v>
      </c>
      <c r="D4003" s="2">
        <v>2016</v>
      </c>
    </row>
    <row r="4004" spans="1:4" ht="14.4">
      <c r="A4004" s="1" t="s">
        <v>56</v>
      </c>
      <c r="B4004" s="1" t="s">
        <v>17</v>
      </c>
      <c r="C4004" s="2">
        <v>2380.5010000000002</v>
      </c>
      <c r="D4004" s="2">
        <v>2019</v>
      </c>
    </row>
    <row r="4005" spans="1:4" ht="14.4">
      <c r="A4005" s="1" t="s">
        <v>56</v>
      </c>
      <c r="B4005" s="1" t="s">
        <v>17</v>
      </c>
      <c r="C4005" s="2">
        <v>1506.4559999999999</v>
      </c>
      <c r="D4005" s="2">
        <v>2021</v>
      </c>
    </row>
    <row r="4006" spans="1:4" ht="14.4">
      <c r="A4006" s="1" t="s">
        <v>56</v>
      </c>
      <c r="B4006" s="1" t="s">
        <v>17</v>
      </c>
      <c r="C4006" s="2">
        <v>2084.4369999999999</v>
      </c>
      <c r="D4006" s="2">
        <v>2018</v>
      </c>
    </row>
    <row r="4007" spans="1:4" ht="14.4">
      <c r="A4007" s="1" t="s">
        <v>56</v>
      </c>
      <c r="B4007" s="1" t="s">
        <v>18</v>
      </c>
      <c r="C4007" s="2">
        <v>958.35090000000002</v>
      </c>
      <c r="D4007" s="2">
        <v>2021</v>
      </c>
    </row>
    <row r="4008" spans="1:4" ht="14.4">
      <c r="A4008" s="1" t="s">
        <v>56</v>
      </c>
      <c r="B4008" s="1" t="s">
        <v>18</v>
      </c>
      <c r="C4008" s="2">
        <v>940.85220000000004</v>
      </c>
      <c r="D4008" s="2">
        <v>2015</v>
      </c>
    </row>
    <row r="4009" spans="1:4" ht="14.4">
      <c r="A4009" s="1" t="s">
        <v>56</v>
      </c>
      <c r="B4009" s="1" t="s">
        <v>18</v>
      </c>
      <c r="C4009" s="2">
        <v>946.39229999999998</v>
      </c>
      <c r="D4009" s="2">
        <v>2016</v>
      </c>
    </row>
    <row r="4010" spans="1:4" ht="14.4">
      <c r="A4010" s="1" t="s">
        <v>56</v>
      </c>
      <c r="B4010" s="1" t="s">
        <v>18</v>
      </c>
      <c r="C4010" s="2">
        <v>981.37</v>
      </c>
      <c r="D4010" s="2">
        <v>2019</v>
      </c>
    </row>
    <row r="4011" spans="1:4" ht="14.4">
      <c r="A4011" s="1" t="s">
        <v>56</v>
      </c>
      <c r="B4011" s="1" t="s">
        <v>18</v>
      </c>
      <c r="C4011" s="2">
        <v>934.41859999999997</v>
      </c>
      <c r="D4011" s="2">
        <v>2017</v>
      </c>
    </row>
    <row r="4012" spans="1:4" ht="14.4">
      <c r="A4012" s="1" t="s">
        <v>56</v>
      </c>
      <c r="B4012" s="1" t="s">
        <v>18</v>
      </c>
      <c r="C4012" s="2">
        <v>972.13229999999999</v>
      </c>
      <c r="D4012" s="2">
        <v>2020</v>
      </c>
    </row>
    <row r="4013" spans="1:4" ht="14.4">
      <c r="A4013" s="1" t="s">
        <v>56</v>
      </c>
      <c r="B4013" s="1" t="s">
        <v>18</v>
      </c>
      <c r="C4013" s="2">
        <v>988.72209999999995</v>
      </c>
      <c r="D4013" s="2">
        <v>2018</v>
      </c>
    </row>
    <row r="4014" spans="1:4" ht="14.4">
      <c r="A4014" s="1" t="s">
        <v>56</v>
      </c>
      <c r="B4014" s="1" t="s">
        <v>18</v>
      </c>
      <c r="C4014" s="2">
        <v>966.6268</v>
      </c>
      <c r="D4014" s="2">
        <v>2022</v>
      </c>
    </row>
    <row r="4015" spans="1:4" ht="14.4">
      <c r="A4015" s="1" t="s">
        <v>56</v>
      </c>
      <c r="B4015" s="1" t="s">
        <v>19</v>
      </c>
      <c r="C4015" s="2">
        <v>1.840314</v>
      </c>
      <c r="D4015" s="2">
        <v>2019</v>
      </c>
    </row>
    <row r="4016" spans="1:4" ht="14.4">
      <c r="A4016" s="1" t="s">
        <v>56</v>
      </c>
      <c r="B4016" s="1" t="s">
        <v>19</v>
      </c>
      <c r="C4016" s="2">
        <v>8.2933579999999996</v>
      </c>
      <c r="D4016" s="2">
        <v>2015</v>
      </c>
    </row>
    <row r="4017" spans="1:4" ht="14.4">
      <c r="A4017" s="1" t="s">
        <v>56</v>
      </c>
      <c r="B4017" s="1" t="s">
        <v>20</v>
      </c>
      <c r="C4017" s="2">
        <v>577.43230000000005</v>
      </c>
      <c r="D4017" s="2">
        <v>2018</v>
      </c>
    </row>
    <row r="4018" spans="1:4" ht="14.4">
      <c r="A4018" s="1" t="s">
        <v>56</v>
      </c>
      <c r="B4018" s="1" t="s">
        <v>20</v>
      </c>
      <c r="C4018" s="2">
        <v>588.44370000000004</v>
      </c>
      <c r="D4018" s="2">
        <v>2016</v>
      </c>
    </row>
    <row r="4019" spans="1:4" ht="14.4">
      <c r="A4019" s="1" t="s">
        <v>56</v>
      </c>
      <c r="B4019" s="1" t="s">
        <v>20</v>
      </c>
      <c r="C4019" s="2">
        <v>647.46130000000005</v>
      </c>
      <c r="D4019" s="2">
        <v>2022</v>
      </c>
    </row>
    <row r="4020" spans="1:4" ht="14.4">
      <c r="A4020" s="1" t="s">
        <v>56</v>
      </c>
      <c r="B4020" s="1" t="s">
        <v>20</v>
      </c>
      <c r="C4020" s="2">
        <v>684.48320000000001</v>
      </c>
      <c r="D4020" s="2">
        <v>2020</v>
      </c>
    </row>
    <row r="4021" spans="1:4" ht="14.4">
      <c r="A4021" s="1" t="s">
        <v>56</v>
      </c>
      <c r="B4021" s="1" t="s">
        <v>20</v>
      </c>
      <c r="C4021" s="2">
        <v>544.28129999999999</v>
      </c>
      <c r="D4021" s="2">
        <v>2017</v>
      </c>
    </row>
    <row r="4022" spans="1:4" ht="14.4">
      <c r="A4022" s="1" t="s">
        <v>56</v>
      </c>
      <c r="B4022" s="1" t="s">
        <v>20</v>
      </c>
      <c r="C4022" s="2">
        <v>675.14859999999999</v>
      </c>
      <c r="D4022" s="2">
        <v>2019</v>
      </c>
    </row>
    <row r="4023" spans="1:4" ht="14.4">
      <c r="A4023" s="1" t="s">
        <v>56</v>
      </c>
      <c r="B4023" s="1" t="s">
        <v>20</v>
      </c>
      <c r="C4023" s="2">
        <v>914.54679999999996</v>
      </c>
      <c r="D4023" s="2">
        <v>2015</v>
      </c>
    </row>
    <row r="4024" spans="1:4" ht="14.4">
      <c r="A4024" s="1" t="s">
        <v>56</v>
      </c>
      <c r="B4024" s="1" t="s">
        <v>20</v>
      </c>
      <c r="C4024" s="2">
        <v>665.90350000000001</v>
      </c>
      <c r="D4024" s="2">
        <v>2021</v>
      </c>
    </row>
    <row r="4025" spans="1:4" ht="14.4">
      <c r="A4025" s="1" t="s">
        <v>56</v>
      </c>
      <c r="B4025" s="1" t="s">
        <v>21</v>
      </c>
      <c r="C4025" s="2">
        <v>257.63060000000002</v>
      </c>
      <c r="D4025" s="2">
        <v>2015</v>
      </c>
    </row>
    <row r="4026" spans="1:4" ht="14.4">
      <c r="A4026" s="1" t="s">
        <v>56</v>
      </c>
      <c r="B4026" s="1" t="s">
        <v>21</v>
      </c>
      <c r="C4026" s="2">
        <v>115.93899999999999</v>
      </c>
      <c r="D4026" s="2">
        <v>2022</v>
      </c>
    </row>
    <row r="4027" spans="1:4" ht="14.4">
      <c r="A4027" s="1" t="s">
        <v>56</v>
      </c>
      <c r="B4027" s="1" t="s">
        <v>21</v>
      </c>
      <c r="C4027" s="2">
        <v>137.11000000000001</v>
      </c>
      <c r="D4027" s="2">
        <v>2021</v>
      </c>
    </row>
    <row r="4028" spans="1:4" ht="14.4">
      <c r="A4028" s="1" t="s">
        <v>56</v>
      </c>
      <c r="B4028" s="1" t="s">
        <v>21</v>
      </c>
      <c r="C4028" s="2">
        <v>98.458309999999997</v>
      </c>
      <c r="D4028" s="2">
        <v>2019</v>
      </c>
    </row>
    <row r="4029" spans="1:4" ht="14.4">
      <c r="A4029" s="1" t="s">
        <v>56</v>
      </c>
      <c r="B4029" s="1" t="s">
        <v>21</v>
      </c>
      <c r="C4029" s="2">
        <v>102.1163</v>
      </c>
      <c r="D4029" s="2">
        <v>2020</v>
      </c>
    </row>
    <row r="4030" spans="1:4" ht="14.4">
      <c r="A4030" s="1" t="s">
        <v>56</v>
      </c>
      <c r="B4030" s="1" t="s">
        <v>21</v>
      </c>
      <c r="C4030" s="2">
        <v>160.10640000000001</v>
      </c>
      <c r="D4030" s="2">
        <v>2016</v>
      </c>
    </row>
    <row r="4031" spans="1:4" ht="14.4">
      <c r="A4031" s="1" t="s">
        <v>56</v>
      </c>
      <c r="B4031" s="1" t="s">
        <v>21</v>
      </c>
      <c r="C4031" s="2">
        <v>103.0628</v>
      </c>
      <c r="D4031" s="2">
        <v>2017</v>
      </c>
    </row>
    <row r="4032" spans="1:4" ht="14.4">
      <c r="A4032" s="1" t="s">
        <v>56</v>
      </c>
      <c r="B4032" s="1" t="s">
        <v>21</v>
      </c>
      <c r="C4032" s="2">
        <v>84.658690000000007</v>
      </c>
      <c r="D4032" s="2">
        <v>2018</v>
      </c>
    </row>
    <row r="4033" spans="1:4" ht="14.4">
      <c r="A4033" s="1" t="s">
        <v>56</v>
      </c>
      <c r="B4033" s="1" t="s">
        <v>22</v>
      </c>
      <c r="C4033" s="2">
        <v>1799.4190000000001</v>
      </c>
      <c r="D4033" s="2">
        <v>2022</v>
      </c>
    </row>
    <row r="4034" spans="1:4" ht="14.4">
      <c r="A4034" s="1" t="s">
        <v>56</v>
      </c>
      <c r="B4034" s="1" t="s">
        <v>22</v>
      </c>
      <c r="C4034" s="2">
        <v>1012.02</v>
      </c>
      <c r="D4034" s="2">
        <v>2015</v>
      </c>
    </row>
    <row r="4035" spans="1:4" ht="14.4">
      <c r="A4035" s="1" t="s">
        <v>56</v>
      </c>
      <c r="B4035" s="1" t="s">
        <v>22</v>
      </c>
      <c r="C4035" s="2">
        <v>1222.0940000000001</v>
      </c>
      <c r="D4035" s="2">
        <v>2019</v>
      </c>
    </row>
    <row r="4036" spans="1:4" ht="14.4">
      <c r="A4036" s="1" t="s">
        <v>56</v>
      </c>
      <c r="B4036" s="1" t="s">
        <v>22</v>
      </c>
      <c r="C4036" s="2">
        <v>890.62180000000001</v>
      </c>
      <c r="D4036" s="2">
        <v>2017</v>
      </c>
    </row>
    <row r="4037" spans="1:4" ht="14.4">
      <c r="A4037" s="1" t="s">
        <v>56</v>
      </c>
      <c r="B4037" s="1" t="s">
        <v>22</v>
      </c>
      <c r="C4037" s="2">
        <v>1565.7760000000001</v>
      </c>
      <c r="D4037" s="2">
        <v>2020</v>
      </c>
    </row>
    <row r="4038" spans="1:4" ht="14.4">
      <c r="A4038" s="1" t="s">
        <v>56</v>
      </c>
      <c r="B4038" s="1" t="s">
        <v>22</v>
      </c>
      <c r="C4038" s="2">
        <v>1822.519</v>
      </c>
      <c r="D4038" s="2">
        <v>2021</v>
      </c>
    </row>
    <row r="4039" spans="1:4" ht="14.4">
      <c r="A4039" s="1" t="s">
        <v>56</v>
      </c>
      <c r="B4039" s="1" t="s">
        <v>22</v>
      </c>
      <c r="C4039" s="2">
        <v>793.05169999999998</v>
      </c>
      <c r="D4039" s="2">
        <v>2016</v>
      </c>
    </row>
    <row r="4040" spans="1:4" ht="14.4">
      <c r="A4040" s="1" t="s">
        <v>56</v>
      </c>
      <c r="B4040" s="1" t="s">
        <v>22</v>
      </c>
      <c r="C4040" s="2">
        <v>983.52639999999997</v>
      </c>
      <c r="D4040" s="2">
        <v>2018</v>
      </c>
    </row>
    <row r="4041" spans="1:4" ht="14.4">
      <c r="A4041" s="1" t="s">
        <v>56</v>
      </c>
      <c r="B4041" s="1" t="s">
        <v>23</v>
      </c>
      <c r="C4041" s="2">
        <v>210756.5</v>
      </c>
      <c r="D4041" s="2">
        <v>2022</v>
      </c>
    </row>
    <row r="4042" spans="1:4" ht="14.4">
      <c r="A4042" s="1" t="s">
        <v>56</v>
      </c>
      <c r="B4042" s="1" t="s">
        <v>23</v>
      </c>
      <c r="C4042" s="2">
        <v>210435.7</v>
      </c>
      <c r="D4042" s="2">
        <v>2020</v>
      </c>
    </row>
    <row r="4043" spans="1:4" ht="14.4">
      <c r="A4043" s="1" t="s">
        <v>56</v>
      </c>
      <c r="B4043" s="1" t="s">
        <v>23</v>
      </c>
      <c r="C4043" s="2">
        <v>204988.7</v>
      </c>
      <c r="D4043" s="2">
        <v>2019</v>
      </c>
    </row>
    <row r="4044" spans="1:4" ht="14.4">
      <c r="A4044" s="1" t="s">
        <v>56</v>
      </c>
      <c r="B4044" s="1" t="s">
        <v>23</v>
      </c>
      <c r="C4044" s="2">
        <v>204131.6</v>
      </c>
      <c r="D4044" s="2">
        <v>2018</v>
      </c>
    </row>
    <row r="4045" spans="1:4" ht="14.4">
      <c r="A4045" s="1" t="s">
        <v>56</v>
      </c>
      <c r="B4045" s="1" t="s">
        <v>23</v>
      </c>
      <c r="C4045" s="2">
        <v>212842.1</v>
      </c>
      <c r="D4045" s="2">
        <v>2015</v>
      </c>
    </row>
    <row r="4046" spans="1:4" ht="14.4">
      <c r="A4046" s="1" t="s">
        <v>56</v>
      </c>
      <c r="B4046" s="1" t="s">
        <v>23</v>
      </c>
      <c r="C4046" s="2">
        <v>206880.8</v>
      </c>
      <c r="D4046" s="2">
        <v>2016</v>
      </c>
    </row>
    <row r="4047" spans="1:4" ht="14.4">
      <c r="A4047" s="1" t="s">
        <v>56</v>
      </c>
      <c r="B4047" s="1" t="s">
        <v>23</v>
      </c>
      <c r="C4047" s="2">
        <v>203568.6</v>
      </c>
      <c r="D4047" s="2">
        <v>2017</v>
      </c>
    </row>
    <row r="4048" spans="1:4" ht="14.4">
      <c r="A4048" s="1" t="s">
        <v>56</v>
      </c>
      <c r="B4048" s="1" t="s">
        <v>23</v>
      </c>
      <c r="C4048" s="2">
        <v>210509.6</v>
      </c>
      <c r="D4048" s="2">
        <v>2021</v>
      </c>
    </row>
    <row r="4049" spans="1:4" ht="14.4">
      <c r="A4049" s="1" t="s">
        <v>56</v>
      </c>
      <c r="B4049" s="1" t="s">
        <v>24</v>
      </c>
      <c r="C4049" s="2">
        <v>25218.34</v>
      </c>
      <c r="D4049" s="2">
        <v>2017</v>
      </c>
    </row>
    <row r="4050" spans="1:4" ht="14.4">
      <c r="A4050" s="1" t="s">
        <v>56</v>
      </c>
      <c r="B4050" s="1" t="s">
        <v>24</v>
      </c>
      <c r="C4050" s="2">
        <v>27301.19</v>
      </c>
      <c r="D4050" s="2">
        <v>2021</v>
      </c>
    </row>
    <row r="4051" spans="1:4" ht="14.4">
      <c r="A4051" s="1" t="s">
        <v>56</v>
      </c>
      <c r="B4051" s="1" t="s">
        <v>24</v>
      </c>
      <c r="C4051" s="2">
        <v>28705.84</v>
      </c>
      <c r="D4051" s="2">
        <v>2015</v>
      </c>
    </row>
    <row r="4052" spans="1:4" ht="14.4">
      <c r="A4052" s="1" t="s">
        <v>56</v>
      </c>
      <c r="B4052" s="1" t="s">
        <v>24</v>
      </c>
      <c r="C4052" s="2">
        <v>25270.48</v>
      </c>
      <c r="D4052" s="2">
        <v>2018</v>
      </c>
    </row>
    <row r="4053" spans="1:4" ht="14.4">
      <c r="A4053" s="1" t="s">
        <v>56</v>
      </c>
      <c r="B4053" s="1" t="s">
        <v>24</v>
      </c>
      <c r="C4053" s="2">
        <v>27008.26</v>
      </c>
      <c r="D4053" s="2">
        <v>2020</v>
      </c>
    </row>
    <row r="4054" spans="1:4" ht="14.4">
      <c r="A4054" s="1" t="s">
        <v>56</v>
      </c>
      <c r="B4054" s="1" t="s">
        <v>24</v>
      </c>
      <c r="C4054" s="2">
        <v>25831.8</v>
      </c>
      <c r="D4054" s="2">
        <v>2016</v>
      </c>
    </row>
    <row r="4055" spans="1:4" ht="14.4">
      <c r="A4055" s="1" t="s">
        <v>56</v>
      </c>
      <c r="B4055" s="1" t="s">
        <v>24</v>
      </c>
      <c r="C4055" s="2">
        <v>25426.46</v>
      </c>
      <c r="D4055" s="2">
        <v>2019</v>
      </c>
    </row>
    <row r="4056" spans="1:4" ht="14.4">
      <c r="A4056" s="1" t="s">
        <v>56</v>
      </c>
      <c r="B4056" s="1" t="s">
        <v>24</v>
      </c>
      <c r="C4056" s="2">
        <v>27116.75</v>
      </c>
      <c r="D4056" s="2">
        <v>2022</v>
      </c>
    </row>
    <row r="4057" spans="1:4" ht="14.4">
      <c r="A4057" s="1" t="s">
        <v>56</v>
      </c>
      <c r="B4057" s="1" t="s">
        <v>25</v>
      </c>
      <c r="C4057" s="2">
        <v>288.24849999999998</v>
      </c>
      <c r="D4057" s="2">
        <v>2020</v>
      </c>
    </row>
    <row r="4058" spans="1:4" ht="14.4">
      <c r="A4058" s="1" t="s">
        <v>56</v>
      </c>
      <c r="B4058" s="1" t="s">
        <v>25</v>
      </c>
      <c r="C4058" s="2">
        <v>206.39570000000001</v>
      </c>
      <c r="D4058" s="2">
        <v>2018</v>
      </c>
    </row>
    <row r="4059" spans="1:4" ht="14.4">
      <c r="A4059" s="1" t="s">
        <v>56</v>
      </c>
      <c r="B4059" s="1" t="s">
        <v>25</v>
      </c>
      <c r="C4059" s="2">
        <v>200.74189999999999</v>
      </c>
      <c r="D4059" s="2">
        <v>2022</v>
      </c>
    </row>
    <row r="4060" spans="1:4" ht="14.4">
      <c r="A4060" s="1" t="s">
        <v>56</v>
      </c>
      <c r="B4060" s="1" t="s">
        <v>25</v>
      </c>
      <c r="C4060" s="2">
        <v>260.73399999999998</v>
      </c>
      <c r="D4060" s="2">
        <v>2019</v>
      </c>
    </row>
    <row r="4061" spans="1:4" ht="14.4">
      <c r="A4061" s="1" t="s">
        <v>56</v>
      </c>
      <c r="B4061" s="1" t="s">
        <v>25</v>
      </c>
      <c r="C4061" s="2">
        <v>236.84880000000001</v>
      </c>
      <c r="D4061" s="2">
        <v>2016</v>
      </c>
    </row>
    <row r="4062" spans="1:4" ht="14.4">
      <c r="A4062" s="1" t="s">
        <v>56</v>
      </c>
      <c r="B4062" s="1" t="s">
        <v>25</v>
      </c>
      <c r="C4062" s="2">
        <v>274.57580000000002</v>
      </c>
      <c r="D4062" s="2">
        <v>2017</v>
      </c>
    </row>
    <row r="4063" spans="1:4" ht="14.4">
      <c r="A4063" s="1" t="s">
        <v>56</v>
      </c>
      <c r="B4063" s="1" t="s">
        <v>25</v>
      </c>
      <c r="C4063" s="2">
        <v>237.5771</v>
      </c>
      <c r="D4063" s="2">
        <v>2021</v>
      </c>
    </row>
    <row r="4064" spans="1:4" ht="14.4">
      <c r="A4064" s="1" t="s">
        <v>56</v>
      </c>
      <c r="B4064" s="1" t="s">
        <v>25</v>
      </c>
      <c r="C4064" s="2">
        <v>421.06959999999998</v>
      </c>
      <c r="D4064" s="2">
        <v>2015</v>
      </c>
    </row>
    <row r="4065" spans="1:4" ht="14.4">
      <c r="A4065" s="1" t="s">
        <v>56</v>
      </c>
      <c r="B4065" s="1" t="s">
        <v>27</v>
      </c>
      <c r="C4065" s="2">
        <v>1.839926</v>
      </c>
      <c r="D4065" s="2">
        <v>2017</v>
      </c>
    </row>
    <row r="4066" spans="1:4" ht="14.4">
      <c r="A4066" s="1" t="s">
        <v>56</v>
      </c>
      <c r="B4066" s="1" t="s">
        <v>27</v>
      </c>
      <c r="C4066" s="2">
        <v>14.721270000000001</v>
      </c>
      <c r="D4066" s="2">
        <v>2021</v>
      </c>
    </row>
    <row r="4067" spans="1:4" ht="14.4">
      <c r="A4067" s="1" t="s">
        <v>56</v>
      </c>
      <c r="B4067" s="1" t="s">
        <v>27</v>
      </c>
      <c r="C4067" s="2">
        <v>5.5189389999999996</v>
      </c>
      <c r="D4067" s="2">
        <v>2019</v>
      </c>
    </row>
    <row r="4068" spans="1:4" ht="14.4">
      <c r="A4068" s="1" t="s">
        <v>56</v>
      </c>
      <c r="B4068" s="1" t="s">
        <v>27</v>
      </c>
      <c r="C4068" s="2">
        <v>12.882099999999999</v>
      </c>
      <c r="D4068" s="2">
        <v>2020</v>
      </c>
    </row>
    <row r="4069" spans="1:4" ht="14.4">
      <c r="A4069" s="1" t="s">
        <v>56</v>
      </c>
      <c r="B4069" s="1" t="s">
        <v>27</v>
      </c>
      <c r="C4069" s="2">
        <v>0.919956</v>
      </c>
      <c r="D4069" s="2">
        <v>2015</v>
      </c>
    </row>
    <row r="4070" spans="1:4" ht="14.4">
      <c r="A4070" s="1" t="s">
        <v>56</v>
      </c>
      <c r="B4070" s="1" t="s">
        <v>27</v>
      </c>
      <c r="C4070" s="2">
        <v>0.919956</v>
      </c>
      <c r="D4070" s="2">
        <v>2016</v>
      </c>
    </row>
    <row r="4071" spans="1:4" ht="14.4">
      <c r="A4071" s="1" t="s">
        <v>56</v>
      </c>
      <c r="B4071" s="1" t="s">
        <v>27</v>
      </c>
      <c r="C4071" s="2">
        <v>10.123799999999999</v>
      </c>
      <c r="D4071" s="2">
        <v>2018</v>
      </c>
    </row>
    <row r="4072" spans="1:4" ht="14.4">
      <c r="A4072" s="1" t="s">
        <v>56</v>
      </c>
      <c r="B4072" s="1" t="s">
        <v>27</v>
      </c>
      <c r="C4072" s="2">
        <v>11.03809</v>
      </c>
      <c r="D4072" s="2">
        <v>2022</v>
      </c>
    </row>
    <row r="4073" spans="1:4" ht="14.4">
      <c r="A4073" s="1" t="s">
        <v>56</v>
      </c>
      <c r="B4073" s="1" t="s">
        <v>28</v>
      </c>
      <c r="C4073" s="2">
        <v>9.2264579999999992</v>
      </c>
      <c r="D4073" s="2">
        <v>2021</v>
      </c>
    </row>
    <row r="4074" spans="1:4" ht="14.4">
      <c r="A4074" s="1" t="s">
        <v>56</v>
      </c>
      <c r="B4074" s="1" t="s">
        <v>28</v>
      </c>
      <c r="C4074" s="2">
        <v>0.91918500000000003</v>
      </c>
      <c r="D4074" s="2">
        <v>2015</v>
      </c>
    </row>
    <row r="4075" spans="1:4" ht="14.4">
      <c r="A4075" s="1" t="s">
        <v>56</v>
      </c>
      <c r="B4075" s="1" t="s">
        <v>28</v>
      </c>
      <c r="C4075" s="2">
        <v>18.441800000000001</v>
      </c>
      <c r="D4075" s="2">
        <v>2017</v>
      </c>
    </row>
    <row r="4076" spans="1:4" ht="14.4">
      <c r="A4076" s="1" t="s">
        <v>56</v>
      </c>
      <c r="B4076" s="1" t="s">
        <v>28</v>
      </c>
      <c r="C4076" s="2">
        <v>17.529990000000002</v>
      </c>
      <c r="D4076" s="2">
        <v>2022</v>
      </c>
    </row>
    <row r="4077" spans="1:4" ht="14.4">
      <c r="A4077" s="1" t="s">
        <v>56</v>
      </c>
      <c r="B4077" s="1" t="s">
        <v>28</v>
      </c>
      <c r="C4077" s="2">
        <v>33.211100000000002</v>
      </c>
      <c r="D4077" s="2">
        <v>2019</v>
      </c>
    </row>
    <row r="4078" spans="1:4" ht="14.4">
      <c r="A4078" s="1" t="s">
        <v>56</v>
      </c>
      <c r="B4078" s="1" t="s">
        <v>28</v>
      </c>
      <c r="C4078" s="2">
        <v>24.9116</v>
      </c>
      <c r="D4078" s="2">
        <v>2020</v>
      </c>
    </row>
    <row r="4079" spans="1:4" ht="14.4">
      <c r="A4079" s="1" t="s">
        <v>56</v>
      </c>
      <c r="B4079" s="1" t="s">
        <v>28</v>
      </c>
      <c r="C4079" s="2">
        <v>3.6875399999999998</v>
      </c>
      <c r="D4079" s="2">
        <v>2016</v>
      </c>
    </row>
    <row r="4080" spans="1:4" ht="14.4">
      <c r="A4080" s="1" t="s">
        <v>56</v>
      </c>
      <c r="B4080" s="1" t="s">
        <v>28</v>
      </c>
      <c r="C4080" s="2">
        <v>12.91737</v>
      </c>
      <c r="D4080" s="2">
        <v>2018</v>
      </c>
    </row>
    <row r="4081" spans="1:4" ht="14.4">
      <c r="A4081" s="1" t="s">
        <v>56</v>
      </c>
      <c r="B4081" s="1" t="s">
        <v>29</v>
      </c>
      <c r="C4081" s="2">
        <v>5229.165</v>
      </c>
      <c r="D4081" s="2">
        <v>2017</v>
      </c>
    </row>
    <row r="4082" spans="1:4" ht="14.4">
      <c r="A4082" s="1" t="s">
        <v>56</v>
      </c>
      <c r="B4082" s="1" t="s">
        <v>29</v>
      </c>
      <c r="C4082" s="2">
        <v>6477.6890000000003</v>
      </c>
      <c r="D4082" s="2">
        <v>2020</v>
      </c>
    </row>
    <row r="4083" spans="1:4" ht="14.4">
      <c r="A4083" s="1" t="s">
        <v>56</v>
      </c>
      <c r="B4083" s="1" t="s">
        <v>29</v>
      </c>
      <c r="C4083" s="2">
        <v>5016.5929999999998</v>
      </c>
      <c r="D4083" s="2">
        <v>2018</v>
      </c>
    </row>
    <row r="4084" spans="1:4" ht="14.4">
      <c r="A4084" s="1" t="s">
        <v>56</v>
      </c>
      <c r="B4084" s="1" t="s">
        <v>29</v>
      </c>
      <c r="C4084" s="2">
        <v>5674.5450000000001</v>
      </c>
      <c r="D4084" s="2">
        <v>2016</v>
      </c>
    </row>
    <row r="4085" spans="1:4" ht="14.4">
      <c r="A4085" s="1" t="s">
        <v>56</v>
      </c>
      <c r="B4085" s="1" t="s">
        <v>29</v>
      </c>
      <c r="C4085" s="2">
        <v>5210.098</v>
      </c>
      <c r="D4085" s="2">
        <v>2019</v>
      </c>
    </row>
    <row r="4086" spans="1:4" ht="14.4">
      <c r="A4086" s="1" t="s">
        <v>56</v>
      </c>
      <c r="B4086" s="1" t="s">
        <v>29</v>
      </c>
      <c r="C4086" s="2">
        <v>7211.0659999999998</v>
      </c>
      <c r="D4086" s="2">
        <v>2022</v>
      </c>
    </row>
    <row r="4087" spans="1:4" ht="14.4">
      <c r="A4087" s="1" t="s">
        <v>56</v>
      </c>
      <c r="B4087" s="1" t="s">
        <v>29</v>
      </c>
      <c r="C4087" s="2">
        <v>7756.8549999999996</v>
      </c>
      <c r="D4087" s="2">
        <v>2021</v>
      </c>
    </row>
    <row r="4088" spans="1:4" ht="14.4">
      <c r="A4088" s="1" t="s">
        <v>56</v>
      </c>
      <c r="B4088" s="1" t="s">
        <v>29</v>
      </c>
      <c r="C4088" s="2">
        <v>5621.7939999999999</v>
      </c>
      <c r="D4088" s="2">
        <v>2015</v>
      </c>
    </row>
    <row r="4089" spans="1:4" ht="14.4">
      <c r="A4089" s="1" t="s">
        <v>57</v>
      </c>
      <c r="B4089" s="1" t="s">
        <v>5</v>
      </c>
      <c r="C4089" s="2">
        <v>42.899459999999998</v>
      </c>
      <c r="D4089" s="2">
        <v>2015</v>
      </c>
    </row>
    <row r="4090" spans="1:4" ht="14.4">
      <c r="A4090" s="1" t="s">
        <v>57</v>
      </c>
      <c r="B4090" s="1" t="s">
        <v>5</v>
      </c>
      <c r="C4090" s="2">
        <v>87.659540000000007</v>
      </c>
      <c r="D4090" s="2">
        <v>2018</v>
      </c>
    </row>
    <row r="4091" spans="1:4" ht="14.4">
      <c r="A4091" s="1" t="s">
        <v>57</v>
      </c>
      <c r="B4091" s="1" t="s">
        <v>5</v>
      </c>
      <c r="C4091" s="2">
        <v>105.3511</v>
      </c>
      <c r="D4091" s="2">
        <v>2019</v>
      </c>
    </row>
    <row r="4092" spans="1:4" ht="14.4">
      <c r="A4092" s="1" t="s">
        <v>57</v>
      </c>
      <c r="B4092" s="1" t="s">
        <v>5</v>
      </c>
      <c r="C4092" s="2">
        <v>49.422870000000003</v>
      </c>
      <c r="D4092" s="2">
        <v>2017</v>
      </c>
    </row>
    <row r="4093" spans="1:4" ht="14.4">
      <c r="A4093" s="1" t="s">
        <v>57</v>
      </c>
      <c r="B4093" s="1" t="s">
        <v>5</v>
      </c>
      <c r="C4093" s="2">
        <v>27.04411</v>
      </c>
      <c r="D4093" s="2">
        <v>2016</v>
      </c>
    </row>
    <row r="4094" spans="1:4" ht="14.4">
      <c r="A4094" s="1" t="s">
        <v>57</v>
      </c>
      <c r="B4094" s="1" t="s">
        <v>5</v>
      </c>
      <c r="C4094" s="2">
        <v>35.438980000000001</v>
      </c>
      <c r="D4094" s="2">
        <v>2021</v>
      </c>
    </row>
    <row r="4095" spans="1:4" ht="14.4">
      <c r="A4095" s="1" t="s">
        <v>57</v>
      </c>
      <c r="B4095" s="1" t="s">
        <v>5</v>
      </c>
      <c r="C4095" s="2">
        <v>71.804540000000003</v>
      </c>
      <c r="D4095" s="2">
        <v>2020</v>
      </c>
    </row>
    <row r="4096" spans="1:4" ht="14.4">
      <c r="A4096" s="1" t="s">
        <v>57</v>
      </c>
      <c r="B4096" s="1" t="s">
        <v>5</v>
      </c>
      <c r="C4096" s="2">
        <v>42.911000000000001</v>
      </c>
      <c r="D4096" s="2">
        <v>2022</v>
      </c>
    </row>
    <row r="4097" spans="1:4" ht="14.4">
      <c r="A4097" s="1" t="s">
        <v>57</v>
      </c>
      <c r="B4097" s="1" t="s">
        <v>6</v>
      </c>
      <c r="C4097" s="2">
        <v>161632.9</v>
      </c>
      <c r="D4097" s="2">
        <v>2019</v>
      </c>
    </row>
    <row r="4098" spans="1:4" ht="14.4">
      <c r="A4098" s="1" t="s">
        <v>57</v>
      </c>
      <c r="B4098" s="1" t="s">
        <v>6</v>
      </c>
      <c r="C4098" s="2">
        <v>168712.1</v>
      </c>
      <c r="D4098" s="2">
        <v>2017</v>
      </c>
    </row>
    <row r="4099" spans="1:4" ht="14.4">
      <c r="A4099" s="1" t="s">
        <v>57</v>
      </c>
      <c r="B4099" s="1" t="s">
        <v>6</v>
      </c>
      <c r="C4099" s="2">
        <v>166726.70000000001</v>
      </c>
      <c r="D4099" s="2">
        <v>2018</v>
      </c>
    </row>
    <row r="4100" spans="1:4" ht="14.4">
      <c r="A4100" s="1" t="s">
        <v>57</v>
      </c>
      <c r="B4100" s="1" t="s">
        <v>6</v>
      </c>
      <c r="C4100" s="2">
        <v>158846</v>
      </c>
      <c r="D4100" s="2">
        <v>2020</v>
      </c>
    </row>
    <row r="4101" spans="1:4" ht="14.4">
      <c r="A4101" s="1" t="s">
        <v>57</v>
      </c>
      <c r="B4101" s="1" t="s">
        <v>6</v>
      </c>
      <c r="C4101" s="2">
        <v>168580.6</v>
      </c>
      <c r="D4101" s="2">
        <v>2016</v>
      </c>
    </row>
    <row r="4102" spans="1:4" ht="14.4">
      <c r="A4102" s="1" t="s">
        <v>57</v>
      </c>
      <c r="B4102" s="1" t="s">
        <v>6</v>
      </c>
      <c r="C4102" s="2">
        <v>161331.79999999999</v>
      </c>
      <c r="D4102" s="2">
        <v>2022</v>
      </c>
    </row>
    <row r="4103" spans="1:4" ht="14.4">
      <c r="A4103" s="1" t="s">
        <v>57</v>
      </c>
      <c r="B4103" s="1" t="s">
        <v>6</v>
      </c>
      <c r="C4103" s="2">
        <v>161007.1</v>
      </c>
      <c r="D4103" s="2">
        <v>2021</v>
      </c>
    </row>
    <row r="4104" spans="1:4" ht="14.4">
      <c r="A4104" s="1" t="s">
        <v>57</v>
      </c>
      <c r="B4104" s="1" t="s">
        <v>6</v>
      </c>
      <c r="C4104" s="2">
        <v>167394.79999999999</v>
      </c>
      <c r="D4104" s="2">
        <v>2015</v>
      </c>
    </row>
    <row r="4105" spans="1:4" ht="14.4">
      <c r="A4105" s="1" t="s">
        <v>57</v>
      </c>
      <c r="B4105" s="1" t="s">
        <v>7</v>
      </c>
      <c r="C4105" s="2">
        <v>83.929649999999995</v>
      </c>
      <c r="D4105" s="2">
        <v>2017</v>
      </c>
    </row>
    <row r="4106" spans="1:4" ht="14.4">
      <c r="A4106" s="1" t="s">
        <v>57</v>
      </c>
      <c r="B4106" s="1" t="s">
        <v>7</v>
      </c>
      <c r="C4106" s="2">
        <v>54.082909999999998</v>
      </c>
      <c r="D4106" s="2">
        <v>2022</v>
      </c>
    </row>
    <row r="4107" spans="1:4" ht="14.4">
      <c r="A4107" s="1" t="s">
        <v>57</v>
      </c>
      <c r="B4107" s="1" t="s">
        <v>7</v>
      </c>
      <c r="C4107" s="2">
        <v>43.823909999999998</v>
      </c>
      <c r="D4107" s="2">
        <v>2016</v>
      </c>
    </row>
    <row r="4108" spans="1:4" ht="14.4">
      <c r="A4108" s="1" t="s">
        <v>57</v>
      </c>
      <c r="B4108" s="1" t="s">
        <v>7</v>
      </c>
      <c r="C4108" s="2">
        <v>49.414430000000003</v>
      </c>
      <c r="D4108" s="2">
        <v>2020</v>
      </c>
    </row>
    <row r="4109" spans="1:4" ht="14.4">
      <c r="A4109" s="1" t="s">
        <v>57</v>
      </c>
      <c r="B4109" s="1" t="s">
        <v>7</v>
      </c>
      <c r="C4109" s="2">
        <v>52.217689999999997</v>
      </c>
      <c r="D4109" s="2">
        <v>2021</v>
      </c>
    </row>
    <row r="4110" spans="1:4" ht="14.4">
      <c r="A4110" s="1" t="s">
        <v>57</v>
      </c>
      <c r="B4110" s="1" t="s">
        <v>7</v>
      </c>
      <c r="C4110" s="2">
        <v>65.277990000000003</v>
      </c>
      <c r="D4110" s="2">
        <v>2018</v>
      </c>
    </row>
    <row r="4111" spans="1:4" ht="14.4">
      <c r="A4111" s="1" t="s">
        <v>57</v>
      </c>
      <c r="B4111" s="1" t="s">
        <v>7</v>
      </c>
      <c r="C4111" s="2">
        <v>60.612839999999998</v>
      </c>
      <c r="D4111" s="2">
        <v>2019</v>
      </c>
    </row>
    <row r="4112" spans="1:4" ht="14.4">
      <c r="A4112" s="1" t="s">
        <v>57</v>
      </c>
      <c r="B4112" s="1" t="s">
        <v>7</v>
      </c>
      <c r="C4112" s="2">
        <v>37.292630000000003</v>
      </c>
      <c r="D4112" s="2">
        <v>2015</v>
      </c>
    </row>
    <row r="4113" spans="1:4" ht="14.4">
      <c r="A4113" s="1" t="s">
        <v>57</v>
      </c>
      <c r="B4113" s="1" t="s">
        <v>8</v>
      </c>
      <c r="C4113" s="2">
        <v>32.632330000000003</v>
      </c>
      <c r="D4113" s="2">
        <v>2015</v>
      </c>
    </row>
    <row r="4114" spans="1:4" ht="14.4">
      <c r="A4114" s="1" t="s">
        <v>57</v>
      </c>
      <c r="B4114" s="1" t="s">
        <v>8</v>
      </c>
      <c r="C4114" s="2">
        <v>29.84076</v>
      </c>
      <c r="D4114" s="2">
        <v>2020</v>
      </c>
    </row>
    <row r="4115" spans="1:4" ht="14.4">
      <c r="A4115" s="1" t="s">
        <v>57</v>
      </c>
      <c r="B4115" s="1" t="s">
        <v>8</v>
      </c>
      <c r="C4115" s="2">
        <v>72.745890000000003</v>
      </c>
      <c r="D4115" s="2">
        <v>2018</v>
      </c>
    </row>
    <row r="4116" spans="1:4" ht="14.4">
      <c r="A4116" s="1" t="s">
        <v>57</v>
      </c>
      <c r="B4116" s="1" t="s">
        <v>8</v>
      </c>
      <c r="C4116" s="2">
        <v>39.162930000000003</v>
      </c>
      <c r="D4116" s="2">
        <v>2017</v>
      </c>
    </row>
    <row r="4117" spans="1:4" ht="14.4">
      <c r="A4117" s="1" t="s">
        <v>57</v>
      </c>
      <c r="B4117" s="1" t="s">
        <v>8</v>
      </c>
      <c r="C4117" s="2">
        <v>41.958539999999999</v>
      </c>
      <c r="D4117" s="2">
        <v>2016</v>
      </c>
    </row>
    <row r="4118" spans="1:4" ht="14.4">
      <c r="A4118" s="1" t="s">
        <v>57</v>
      </c>
      <c r="B4118" s="1" t="s">
        <v>8</v>
      </c>
      <c r="C4118" s="2">
        <v>24.241230000000002</v>
      </c>
      <c r="D4118" s="2">
        <v>2021</v>
      </c>
    </row>
    <row r="4119" spans="1:4" ht="14.4">
      <c r="A4119" s="1" t="s">
        <v>57</v>
      </c>
      <c r="B4119" s="1" t="s">
        <v>8</v>
      </c>
      <c r="C4119" s="2">
        <v>57.820180000000001</v>
      </c>
      <c r="D4119" s="2">
        <v>2019</v>
      </c>
    </row>
    <row r="4120" spans="1:4" ht="14.4">
      <c r="A4120" s="1" t="s">
        <v>57</v>
      </c>
      <c r="B4120" s="1" t="s">
        <v>8</v>
      </c>
      <c r="C4120" s="2">
        <v>26.105530000000002</v>
      </c>
      <c r="D4120" s="2">
        <v>2022</v>
      </c>
    </row>
    <row r="4121" spans="1:4" ht="14.4">
      <c r="A4121" s="1" t="s">
        <v>57</v>
      </c>
      <c r="B4121" s="1" t="s">
        <v>10</v>
      </c>
      <c r="C4121" s="2">
        <v>6.5349069999999996</v>
      </c>
      <c r="D4121" s="2">
        <v>2018</v>
      </c>
    </row>
    <row r="4122" spans="1:4" ht="14.4">
      <c r="A4122" s="1" t="s">
        <v>57</v>
      </c>
      <c r="B4122" s="1" t="s">
        <v>10</v>
      </c>
      <c r="C4122" s="2">
        <v>5.5998060000000001</v>
      </c>
      <c r="D4122" s="2">
        <v>2019</v>
      </c>
    </row>
    <row r="4123" spans="1:4" ht="14.4">
      <c r="A4123" s="1" t="s">
        <v>57</v>
      </c>
      <c r="B4123" s="1" t="s">
        <v>10</v>
      </c>
      <c r="C4123" s="2">
        <v>15.86661</v>
      </c>
      <c r="D4123" s="2">
        <v>2020</v>
      </c>
    </row>
    <row r="4124" spans="1:4" ht="14.4">
      <c r="A4124" s="1" t="s">
        <v>57</v>
      </c>
      <c r="B4124" s="1" t="s">
        <v>10</v>
      </c>
      <c r="C4124" s="2">
        <v>18.67135</v>
      </c>
      <c r="D4124" s="2">
        <v>2022</v>
      </c>
    </row>
    <row r="4125" spans="1:4" ht="14.4">
      <c r="A4125" s="1" t="s">
        <v>57</v>
      </c>
      <c r="B4125" s="1" t="s">
        <v>10</v>
      </c>
      <c r="C4125" s="2">
        <v>2.800465</v>
      </c>
      <c r="D4125" s="2">
        <v>2016</v>
      </c>
    </row>
    <row r="4126" spans="1:4" ht="14.4">
      <c r="A4126" s="1" t="s">
        <v>57</v>
      </c>
      <c r="B4126" s="1" t="s">
        <v>10</v>
      </c>
      <c r="C4126" s="2">
        <v>7.4679589999999996</v>
      </c>
      <c r="D4126" s="2">
        <v>2017</v>
      </c>
    </row>
    <row r="4127" spans="1:4" ht="14.4">
      <c r="A4127" s="1" t="s">
        <v>57</v>
      </c>
      <c r="B4127" s="1" t="s">
        <v>10</v>
      </c>
      <c r="C4127" s="2">
        <v>18.66883</v>
      </c>
      <c r="D4127" s="2">
        <v>2021</v>
      </c>
    </row>
    <row r="4128" spans="1:4" ht="14.4">
      <c r="A4128" s="1" t="s">
        <v>57</v>
      </c>
      <c r="B4128" s="1" t="s">
        <v>10</v>
      </c>
      <c r="C4128" s="2">
        <v>8.3965870000000002</v>
      </c>
      <c r="D4128" s="2">
        <v>2015</v>
      </c>
    </row>
    <row r="4129" spans="1:4" ht="14.4">
      <c r="A4129" s="1" t="s">
        <v>57</v>
      </c>
      <c r="B4129" s="1" t="s">
        <v>11</v>
      </c>
      <c r="C4129" s="2">
        <v>2247.8679999999999</v>
      </c>
      <c r="D4129" s="2">
        <v>2015</v>
      </c>
    </row>
    <row r="4130" spans="1:4" ht="14.4">
      <c r="A4130" s="1" t="s">
        <v>57</v>
      </c>
      <c r="B4130" s="1" t="s">
        <v>11</v>
      </c>
      <c r="C4130" s="2">
        <v>2472.0239999999999</v>
      </c>
      <c r="D4130" s="2">
        <v>2016</v>
      </c>
    </row>
    <row r="4131" spans="1:4" ht="14.4">
      <c r="A4131" s="1" t="s">
        <v>57</v>
      </c>
      <c r="B4131" s="1" t="s">
        <v>11</v>
      </c>
      <c r="C4131" s="2">
        <v>2867.5520000000001</v>
      </c>
      <c r="D4131" s="2">
        <v>2019</v>
      </c>
    </row>
    <row r="4132" spans="1:4" ht="14.4">
      <c r="A4132" s="1" t="s">
        <v>57</v>
      </c>
      <c r="B4132" s="1" t="s">
        <v>11</v>
      </c>
      <c r="C4132" s="2">
        <v>3151.241</v>
      </c>
      <c r="D4132" s="2">
        <v>2018</v>
      </c>
    </row>
    <row r="4133" spans="1:4" ht="14.4">
      <c r="A4133" s="1" t="s">
        <v>57</v>
      </c>
      <c r="B4133" s="1" t="s">
        <v>11</v>
      </c>
      <c r="C4133" s="2">
        <v>1945.4349999999999</v>
      </c>
      <c r="D4133" s="2">
        <v>2021</v>
      </c>
    </row>
    <row r="4134" spans="1:4" ht="14.4">
      <c r="A4134" s="1" t="s">
        <v>57</v>
      </c>
      <c r="B4134" s="1" t="s">
        <v>11</v>
      </c>
      <c r="C4134" s="2">
        <v>2549.3649999999998</v>
      </c>
      <c r="D4134" s="2">
        <v>2020</v>
      </c>
    </row>
    <row r="4135" spans="1:4" ht="14.4">
      <c r="A4135" s="1" t="s">
        <v>57</v>
      </c>
      <c r="B4135" s="1" t="s">
        <v>11</v>
      </c>
      <c r="C4135" s="2">
        <v>1835.4829999999999</v>
      </c>
      <c r="D4135" s="2">
        <v>2022</v>
      </c>
    </row>
    <row r="4136" spans="1:4" ht="14.4">
      <c r="A4136" s="1" t="s">
        <v>57</v>
      </c>
      <c r="B4136" s="1" t="s">
        <v>11</v>
      </c>
      <c r="C4136" s="2">
        <v>2486.1010000000001</v>
      </c>
      <c r="D4136" s="2">
        <v>2017</v>
      </c>
    </row>
    <row r="4137" spans="1:4" ht="14.4">
      <c r="A4137" s="1" t="s">
        <v>57</v>
      </c>
      <c r="B4137" s="1" t="s">
        <v>12</v>
      </c>
      <c r="C4137" s="2">
        <v>137.87209999999999</v>
      </c>
      <c r="D4137" s="2">
        <v>2019</v>
      </c>
    </row>
    <row r="4138" spans="1:4" ht="14.4">
      <c r="A4138" s="1" t="s">
        <v>57</v>
      </c>
      <c r="B4138" s="1" t="s">
        <v>12</v>
      </c>
      <c r="C4138" s="2">
        <v>107.22320000000001</v>
      </c>
      <c r="D4138" s="2">
        <v>2022</v>
      </c>
    </row>
    <row r="4139" spans="1:4" ht="14.4">
      <c r="A4139" s="1" t="s">
        <v>57</v>
      </c>
      <c r="B4139" s="1" t="s">
        <v>12</v>
      </c>
      <c r="C4139" s="2">
        <v>97.878860000000003</v>
      </c>
      <c r="D4139" s="2">
        <v>2020</v>
      </c>
    </row>
    <row r="4140" spans="1:4" ht="14.4">
      <c r="A4140" s="1" t="s">
        <v>57</v>
      </c>
      <c r="B4140" s="1" t="s">
        <v>12</v>
      </c>
      <c r="C4140" s="2">
        <v>87.578230000000005</v>
      </c>
      <c r="D4140" s="2">
        <v>2017</v>
      </c>
    </row>
    <row r="4141" spans="1:4" ht="14.4">
      <c r="A4141" s="1" t="s">
        <v>57</v>
      </c>
      <c r="B4141" s="1" t="s">
        <v>12</v>
      </c>
      <c r="C4141" s="2">
        <v>84.788740000000004</v>
      </c>
      <c r="D4141" s="2">
        <v>2016</v>
      </c>
    </row>
    <row r="4142" spans="1:4" ht="14.4">
      <c r="A4142" s="1" t="s">
        <v>57</v>
      </c>
      <c r="B4142" s="1" t="s">
        <v>12</v>
      </c>
      <c r="C4142" s="2">
        <v>112.8095</v>
      </c>
      <c r="D4142" s="2">
        <v>2021</v>
      </c>
    </row>
    <row r="4143" spans="1:4" ht="14.4">
      <c r="A4143" s="1" t="s">
        <v>57</v>
      </c>
      <c r="B4143" s="1" t="s">
        <v>12</v>
      </c>
      <c r="C4143" s="2">
        <v>166.73939999999999</v>
      </c>
      <c r="D4143" s="2">
        <v>2015</v>
      </c>
    </row>
    <row r="4144" spans="1:4" ht="14.4">
      <c r="A4144" s="1" t="s">
        <v>57</v>
      </c>
      <c r="B4144" s="1" t="s">
        <v>12</v>
      </c>
      <c r="C4144" s="2">
        <v>81.060689999999994</v>
      </c>
      <c r="D4144" s="2">
        <v>2018</v>
      </c>
    </row>
    <row r="4145" spans="1:4" ht="14.4">
      <c r="A4145" s="1" t="s">
        <v>57</v>
      </c>
      <c r="B4145" s="1" t="s">
        <v>13</v>
      </c>
      <c r="C4145" s="2">
        <v>47.538879999999999</v>
      </c>
      <c r="D4145" s="2">
        <v>2015</v>
      </c>
    </row>
    <row r="4146" spans="1:4" ht="14.4">
      <c r="A4146" s="1" t="s">
        <v>57</v>
      </c>
      <c r="B4146" s="1" t="s">
        <v>13</v>
      </c>
      <c r="C4146" s="2">
        <v>32.653080000000003</v>
      </c>
      <c r="D4146" s="2">
        <v>2016</v>
      </c>
    </row>
    <row r="4147" spans="1:4" ht="14.4">
      <c r="A4147" s="1" t="s">
        <v>57</v>
      </c>
      <c r="B4147" s="1" t="s">
        <v>13</v>
      </c>
      <c r="C4147" s="2">
        <v>18.666429999999998</v>
      </c>
      <c r="D4147" s="2">
        <v>2022</v>
      </c>
    </row>
    <row r="4148" spans="1:4" ht="14.4">
      <c r="A4148" s="1" t="s">
        <v>57</v>
      </c>
      <c r="B4148" s="1" t="s">
        <v>13</v>
      </c>
      <c r="C4148" s="2">
        <v>17.728829999999999</v>
      </c>
      <c r="D4148" s="2">
        <v>2020</v>
      </c>
    </row>
    <row r="4149" spans="1:4" ht="14.4">
      <c r="A4149" s="1" t="s">
        <v>57</v>
      </c>
      <c r="B4149" s="1" t="s">
        <v>13</v>
      </c>
      <c r="C4149" s="2">
        <v>26.118659999999998</v>
      </c>
      <c r="D4149" s="2">
        <v>2017</v>
      </c>
    </row>
    <row r="4150" spans="1:4" ht="14.4">
      <c r="A4150" s="1" t="s">
        <v>57</v>
      </c>
      <c r="B4150" s="1" t="s">
        <v>13</v>
      </c>
      <c r="C4150" s="2">
        <v>26.129100000000001</v>
      </c>
      <c r="D4150" s="2">
        <v>2019</v>
      </c>
    </row>
    <row r="4151" spans="1:4" ht="14.4">
      <c r="A4151" s="1" t="s">
        <v>57</v>
      </c>
      <c r="B4151" s="1" t="s">
        <v>13</v>
      </c>
      <c r="C4151" s="2">
        <v>16.79673</v>
      </c>
      <c r="D4151" s="2">
        <v>2021</v>
      </c>
    </row>
    <row r="4152" spans="1:4" ht="14.4">
      <c r="A4152" s="1" t="s">
        <v>57</v>
      </c>
      <c r="B4152" s="1" t="s">
        <v>13</v>
      </c>
      <c r="C4152" s="2">
        <v>29.858350000000002</v>
      </c>
      <c r="D4152" s="2">
        <v>2018</v>
      </c>
    </row>
    <row r="4153" spans="1:4" ht="14.4">
      <c r="A4153" s="1" t="s">
        <v>57</v>
      </c>
      <c r="B4153" s="1" t="s">
        <v>14</v>
      </c>
      <c r="C4153" s="2">
        <v>8354.0550000000003</v>
      </c>
      <c r="D4153" s="2">
        <v>2018</v>
      </c>
    </row>
    <row r="4154" spans="1:4" ht="14.4">
      <c r="A4154" s="1" t="s">
        <v>57</v>
      </c>
      <c r="B4154" s="1" t="s">
        <v>14</v>
      </c>
      <c r="C4154" s="2">
        <v>7532.9120000000003</v>
      </c>
      <c r="D4154" s="2">
        <v>2015</v>
      </c>
    </row>
    <row r="4155" spans="1:4" ht="14.4">
      <c r="A4155" s="1" t="s">
        <v>57</v>
      </c>
      <c r="B4155" s="1" t="s">
        <v>14</v>
      </c>
      <c r="C4155" s="2">
        <v>8992.0630000000001</v>
      </c>
      <c r="D4155" s="2">
        <v>2019</v>
      </c>
    </row>
    <row r="4156" spans="1:4" ht="14.4">
      <c r="A4156" s="1" t="s">
        <v>57</v>
      </c>
      <c r="B4156" s="1" t="s">
        <v>14</v>
      </c>
      <c r="C4156" s="2">
        <v>8663.6560000000009</v>
      </c>
      <c r="D4156" s="2">
        <v>2021</v>
      </c>
    </row>
    <row r="4157" spans="1:4" ht="14.4">
      <c r="A4157" s="1" t="s">
        <v>57</v>
      </c>
      <c r="B4157" s="1" t="s">
        <v>14</v>
      </c>
      <c r="C4157" s="2">
        <v>7653.3149999999996</v>
      </c>
      <c r="D4157" s="2">
        <v>2016</v>
      </c>
    </row>
    <row r="4158" spans="1:4" ht="14.4">
      <c r="A4158" s="1" t="s">
        <v>57</v>
      </c>
      <c r="B4158" s="1" t="s">
        <v>14</v>
      </c>
      <c r="C4158" s="2">
        <v>8283.116</v>
      </c>
      <c r="D4158" s="2">
        <v>2020</v>
      </c>
    </row>
    <row r="4159" spans="1:4" ht="14.4">
      <c r="A4159" s="1" t="s">
        <v>57</v>
      </c>
      <c r="B4159" s="1" t="s">
        <v>14</v>
      </c>
      <c r="C4159" s="2">
        <v>8864.9770000000008</v>
      </c>
      <c r="D4159" s="2">
        <v>2022</v>
      </c>
    </row>
    <row r="4160" spans="1:4" ht="14.4">
      <c r="A4160" s="1" t="s">
        <v>57</v>
      </c>
      <c r="B4160" s="1" t="s">
        <v>14</v>
      </c>
      <c r="C4160" s="2">
        <v>7869.9579999999996</v>
      </c>
      <c r="D4160" s="2">
        <v>2017</v>
      </c>
    </row>
    <row r="4161" spans="1:4" ht="14.4">
      <c r="A4161" s="1" t="s">
        <v>57</v>
      </c>
      <c r="B4161" s="1" t="s">
        <v>15</v>
      </c>
      <c r="C4161" s="2">
        <v>36038.519999999997</v>
      </c>
      <c r="D4161" s="2">
        <v>2015</v>
      </c>
    </row>
    <row r="4162" spans="1:4" ht="14.4">
      <c r="A4162" s="1" t="s">
        <v>57</v>
      </c>
      <c r="B4162" s="1" t="s">
        <v>15</v>
      </c>
      <c r="C4162" s="2">
        <v>30581.05</v>
      </c>
      <c r="D4162" s="2">
        <v>2022</v>
      </c>
    </row>
    <row r="4163" spans="1:4" ht="14.4">
      <c r="A4163" s="1" t="s">
        <v>57</v>
      </c>
      <c r="B4163" s="1" t="s">
        <v>15</v>
      </c>
      <c r="C4163" s="2">
        <v>30446.68</v>
      </c>
      <c r="D4163" s="2">
        <v>2021</v>
      </c>
    </row>
    <row r="4164" spans="1:4" ht="14.4">
      <c r="A4164" s="1" t="s">
        <v>57</v>
      </c>
      <c r="B4164" s="1" t="s">
        <v>15</v>
      </c>
      <c r="C4164" s="2">
        <v>34258.32</v>
      </c>
      <c r="D4164" s="2">
        <v>2016</v>
      </c>
    </row>
    <row r="4165" spans="1:4" ht="14.4">
      <c r="A4165" s="1" t="s">
        <v>57</v>
      </c>
      <c r="B4165" s="1" t="s">
        <v>15</v>
      </c>
      <c r="C4165" s="2">
        <v>32966.58</v>
      </c>
      <c r="D4165" s="2">
        <v>2019</v>
      </c>
    </row>
    <row r="4166" spans="1:4" ht="14.4">
      <c r="A4166" s="1" t="s">
        <v>57</v>
      </c>
      <c r="B4166" s="1" t="s">
        <v>15</v>
      </c>
      <c r="C4166" s="2">
        <v>33005.18</v>
      </c>
      <c r="D4166" s="2">
        <v>2017</v>
      </c>
    </row>
    <row r="4167" spans="1:4" ht="14.4">
      <c r="A4167" s="1" t="s">
        <v>57</v>
      </c>
      <c r="B4167" s="1" t="s">
        <v>15</v>
      </c>
      <c r="C4167" s="2">
        <v>32455.09</v>
      </c>
      <c r="D4167" s="2">
        <v>2020</v>
      </c>
    </row>
    <row r="4168" spans="1:4" ht="14.4">
      <c r="A4168" s="1" t="s">
        <v>57</v>
      </c>
      <c r="B4168" s="1" t="s">
        <v>15</v>
      </c>
      <c r="C4168" s="2">
        <v>32457.88</v>
      </c>
      <c r="D4168" s="2">
        <v>2018</v>
      </c>
    </row>
    <row r="4169" spans="1:4" ht="14.4">
      <c r="A4169" s="1" t="s">
        <v>57</v>
      </c>
      <c r="B4169" s="1" t="s">
        <v>16</v>
      </c>
      <c r="C4169" s="2">
        <v>181.10239999999999</v>
      </c>
      <c r="D4169" s="2">
        <v>2020</v>
      </c>
    </row>
    <row r="4170" spans="1:4" ht="14.4">
      <c r="A4170" s="1" t="s">
        <v>57</v>
      </c>
      <c r="B4170" s="1" t="s">
        <v>16</v>
      </c>
      <c r="C4170" s="2">
        <v>184.85820000000001</v>
      </c>
      <c r="D4170" s="2">
        <v>2022</v>
      </c>
    </row>
    <row r="4171" spans="1:4" ht="14.4">
      <c r="A4171" s="1" t="s">
        <v>57</v>
      </c>
      <c r="B4171" s="1" t="s">
        <v>16</v>
      </c>
      <c r="C4171" s="2">
        <v>155.90049999999999</v>
      </c>
      <c r="D4171" s="2">
        <v>2018</v>
      </c>
    </row>
    <row r="4172" spans="1:4" ht="14.4">
      <c r="A4172" s="1" t="s">
        <v>57</v>
      </c>
      <c r="B4172" s="1" t="s">
        <v>16</v>
      </c>
      <c r="C4172" s="2">
        <v>170.8391</v>
      </c>
      <c r="D4172" s="2">
        <v>2019</v>
      </c>
    </row>
    <row r="4173" spans="1:4" ht="14.4">
      <c r="A4173" s="1" t="s">
        <v>57</v>
      </c>
      <c r="B4173" s="1" t="s">
        <v>16</v>
      </c>
      <c r="C4173" s="2">
        <v>155.90299999999999</v>
      </c>
      <c r="D4173" s="2">
        <v>2017</v>
      </c>
    </row>
    <row r="4174" spans="1:4" ht="14.4">
      <c r="A4174" s="1" t="s">
        <v>57</v>
      </c>
      <c r="B4174" s="1" t="s">
        <v>16</v>
      </c>
      <c r="C4174" s="2">
        <v>140.9562</v>
      </c>
      <c r="D4174" s="2">
        <v>2015</v>
      </c>
    </row>
    <row r="4175" spans="1:4" ht="14.4">
      <c r="A4175" s="1" t="s">
        <v>57</v>
      </c>
      <c r="B4175" s="1" t="s">
        <v>16</v>
      </c>
      <c r="C4175" s="2">
        <v>172.71010000000001</v>
      </c>
      <c r="D4175" s="2">
        <v>2021</v>
      </c>
    </row>
    <row r="4176" spans="1:4" ht="14.4">
      <c r="A4176" s="1" t="s">
        <v>57</v>
      </c>
      <c r="B4176" s="1" t="s">
        <v>16</v>
      </c>
      <c r="C4176" s="2">
        <v>172.71510000000001</v>
      </c>
      <c r="D4176" s="2">
        <v>2016</v>
      </c>
    </row>
    <row r="4177" spans="1:4" ht="14.4">
      <c r="A4177" s="1" t="s">
        <v>57</v>
      </c>
      <c r="B4177" s="1" t="s">
        <v>17</v>
      </c>
      <c r="C4177" s="2">
        <v>945.15890000000002</v>
      </c>
      <c r="D4177" s="2">
        <v>2022</v>
      </c>
    </row>
    <row r="4178" spans="1:4" ht="14.4">
      <c r="A4178" s="1" t="s">
        <v>57</v>
      </c>
      <c r="B4178" s="1" t="s">
        <v>17</v>
      </c>
      <c r="C4178" s="2">
        <v>1001.057</v>
      </c>
      <c r="D4178" s="2">
        <v>2020</v>
      </c>
    </row>
    <row r="4179" spans="1:4" ht="14.4">
      <c r="A4179" s="1" t="s">
        <v>57</v>
      </c>
      <c r="B4179" s="1" t="s">
        <v>17</v>
      </c>
      <c r="C4179" s="2">
        <v>788.40449999999998</v>
      </c>
      <c r="D4179" s="2">
        <v>2019</v>
      </c>
    </row>
    <row r="4180" spans="1:4" ht="14.4">
      <c r="A4180" s="1" t="s">
        <v>57</v>
      </c>
      <c r="B4180" s="1" t="s">
        <v>17</v>
      </c>
      <c r="C4180" s="2">
        <v>989.90830000000005</v>
      </c>
      <c r="D4180" s="2">
        <v>2021</v>
      </c>
    </row>
    <row r="4181" spans="1:4" ht="14.4">
      <c r="A4181" s="1" t="s">
        <v>57</v>
      </c>
      <c r="B4181" s="1" t="s">
        <v>17</v>
      </c>
      <c r="C4181" s="2">
        <v>875.32370000000003</v>
      </c>
      <c r="D4181" s="2">
        <v>2015</v>
      </c>
    </row>
    <row r="4182" spans="1:4" ht="14.4">
      <c r="A4182" s="1" t="s">
        <v>57</v>
      </c>
      <c r="B4182" s="1" t="s">
        <v>17</v>
      </c>
      <c r="C4182" s="2">
        <v>1039.443</v>
      </c>
      <c r="D4182" s="2">
        <v>2016</v>
      </c>
    </row>
    <row r="4183" spans="1:4" ht="14.4">
      <c r="A4183" s="1" t="s">
        <v>57</v>
      </c>
      <c r="B4183" s="1" t="s">
        <v>17</v>
      </c>
      <c r="C4183" s="2">
        <v>790.3845</v>
      </c>
      <c r="D4183" s="2">
        <v>2017</v>
      </c>
    </row>
    <row r="4184" spans="1:4" ht="14.4">
      <c r="A4184" s="1" t="s">
        <v>57</v>
      </c>
      <c r="B4184" s="1" t="s">
        <v>17</v>
      </c>
      <c r="C4184" s="2">
        <v>903.29280000000006</v>
      </c>
      <c r="D4184" s="2">
        <v>2018</v>
      </c>
    </row>
    <row r="4185" spans="1:4" ht="14.4">
      <c r="A4185" s="1" t="s">
        <v>57</v>
      </c>
      <c r="B4185" s="1" t="s">
        <v>18</v>
      </c>
      <c r="C4185" s="2">
        <v>2477.9110000000001</v>
      </c>
      <c r="D4185" s="2">
        <v>2019</v>
      </c>
    </row>
    <row r="4186" spans="1:4" ht="14.4">
      <c r="A4186" s="1" t="s">
        <v>57</v>
      </c>
      <c r="B4186" s="1" t="s">
        <v>18</v>
      </c>
      <c r="C4186" s="2">
        <v>2374.3510000000001</v>
      </c>
      <c r="D4186" s="2">
        <v>2022</v>
      </c>
    </row>
    <row r="4187" spans="1:4" ht="14.4">
      <c r="A4187" s="1" t="s">
        <v>57</v>
      </c>
      <c r="B4187" s="1" t="s">
        <v>18</v>
      </c>
      <c r="C4187" s="2">
        <v>2356.5729999999999</v>
      </c>
      <c r="D4187" s="2">
        <v>2015</v>
      </c>
    </row>
    <row r="4188" spans="1:4" ht="14.4">
      <c r="A4188" s="1" t="s">
        <v>57</v>
      </c>
      <c r="B4188" s="1" t="s">
        <v>18</v>
      </c>
      <c r="C4188" s="2">
        <v>2543.085</v>
      </c>
      <c r="D4188" s="2">
        <v>2017</v>
      </c>
    </row>
    <row r="4189" spans="1:4" ht="14.4">
      <c r="A4189" s="1" t="s">
        <v>57</v>
      </c>
      <c r="B4189" s="1" t="s">
        <v>18</v>
      </c>
      <c r="C4189" s="2">
        <v>2647.462</v>
      </c>
      <c r="D4189" s="2">
        <v>2016</v>
      </c>
    </row>
    <row r="4190" spans="1:4" ht="14.4">
      <c r="A4190" s="1" t="s">
        <v>57</v>
      </c>
      <c r="B4190" s="1" t="s">
        <v>18</v>
      </c>
      <c r="C4190" s="2">
        <v>2430.3330000000001</v>
      </c>
      <c r="D4190" s="2">
        <v>2020</v>
      </c>
    </row>
    <row r="4191" spans="1:4" ht="14.4">
      <c r="A4191" s="1" t="s">
        <v>57</v>
      </c>
      <c r="B4191" s="1" t="s">
        <v>18</v>
      </c>
      <c r="C4191" s="2">
        <v>2506.7739999999999</v>
      </c>
      <c r="D4191" s="2">
        <v>2018</v>
      </c>
    </row>
    <row r="4192" spans="1:4" ht="14.4">
      <c r="A4192" s="1" t="s">
        <v>57</v>
      </c>
      <c r="B4192" s="1" t="s">
        <v>18</v>
      </c>
      <c r="C4192" s="2">
        <v>2368.7620000000002</v>
      </c>
      <c r="D4192" s="2">
        <v>2021</v>
      </c>
    </row>
    <row r="4193" spans="1:4" ht="14.4">
      <c r="A4193" s="1" t="s">
        <v>57</v>
      </c>
      <c r="B4193" s="1" t="s">
        <v>19</v>
      </c>
      <c r="C4193" s="2">
        <v>30.779419999999998</v>
      </c>
      <c r="D4193" s="2">
        <v>2020</v>
      </c>
    </row>
    <row r="4194" spans="1:4" ht="14.4">
      <c r="A4194" s="1" t="s">
        <v>57</v>
      </c>
      <c r="B4194" s="1" t="s">
        <v>19</v>
      </c>
      <c r="C4194" s="2">
        <v>18.65831</v>
      </c>
      <c r="D4194" s="2">
        <v>2019</v>
      </c>
    </row>
    <row r="4195" spans="1:4" ht="14.4">
      <c r="A4195" s="1" t="s">
        <v>57</v>
      </c>
      <c r="B4195" s="1" t="s">
        <v>19</v>
      </c>
      <c r="C4195" s="2">
        <v>51.278080000000003</v>
      </c>
      <c r="D4195" s="2">
        <v>2021</v>
      </c>
    </row>
    <row r="4196" spans="1:4" ht="14.4">
      <c r="A4196" s="1" t="s">
        <v>57</v>
      </c>
      <c r="B4196" s="1" t="s">
        <v>19</v>
      </c>
      <c r="C4196" s="2">
        <v>40.093780000000002</v>
      </c>
      <c r="D4196" s="2">
        <v>2022</v>
      </c>
    </row>
    <row r="4197" spans="1:4" ht="14.4">
      <c r="A4197" s="1" t="s">
        <v>57</v>
      </c>
      <c r="B4197" s="1" t="s">
        <v>19</v>
      </c>
      <c r="C4197" s="2">
        <v>25.186869999999999</v>
      </c>
      <c r="D4197" s="2">
        <v>2015</v>
      </c>
    </row>
    <row r="4198" spans="1:4" ht="14.4">
      <c r="A4198" s="1" t="s">
        <v>57</v>
      </c>
      <c r="B4198" s="1" t="s">
        <v>19</v>
      </c>
      <c r="C4198" s="2">
        <v>15.861829999999999</v>
      </c>
      <c r="D4198" s="2">
        <v>2018</v>
      </c>
    </row>
    <row r="4199" spans="1:4" ht="14.4">
      <c r="A4199" s="1" t="s">
        <v>57</v>
      </c>
      <c r="B4199" s="1" t="s">
        <v>19</v>
      </c>
      <c r="C4199" s="2">
        <v>27.982690000000002</v>
      </c>
      <c r="D4199" s="2">
        <v>2017</v>
      </c>
    </row>
    <row r="4200" spans="1:4" ht="14.4">
      <c r="A4200" s="1" t="s">
        <v>57</v>
      </c>
      <c r="B4200" s="1" t="s">
        <v>19</v>
      </c>
      <c r="C4200" s="2">
        <v>23.321999999999999</v>
      </c>
      <c r="D4200" s="2">
        <v>2016</v>
      </c>
    </row>
    <row r="4201" spans="1:4" ht="14.4">
      <c r="A4201" s="1" t="s">
        <v>57</v>
      </c>
      <c r="B4201" s="1" t="s">
        <v>20</v>
      </c>
      <c r="C4201" s="2">
        <v>372.14690000000002</v>
      </c>
      <c r="D4201" s="2">
        <v>2016</v>
      </c>
    </row>
    <row r="4202" spans="1:4" ht="14.4">
      <c r="A4202" s="1" t="s">
        <v>57</v>
      </c>
      <c r="B4202" s="1" t="s">
        <v>20</v>
      </c>
      <c r="C4202" s="2">
        <v>363.76299999999998</v>
      </c>
      <c r="D4202" s="2">
        <v>2018</v>
      </c>
    </row>
    <row r="4203" spans="1:4" ht="14.4">
      <c r="A4203" s="1" t="s">
        <v>57</v>
      </c>
      <c r="B4203" s="1" t="s">
        <v>20</v>
      </c>
      <c r="C4203" s="2">
        <v>471.96480000000003</v>
      </c>
      <c r="D4203" s="2">
        <v>2022</v>
      </c>
    </row>
    <row r="4204" spans="1:4" ht="14.4">
      <c r="A4204" s="1" t="s">
        <v>57</v>
      </c>
      <c r="B4204" s="1" t="s">
        <v>20</v>
      </c>
      <c r="C4204" s="2">
        <v>444.89769999999999</v>
      </c>
      <c r="D4204" s="2">
        <v>2020</v>
      </c>
    </row>
    <row r="4205" spans="1:4" ht="14.4">
      <c r="A4205" s="1" t="s">
        <v>57</v>
      </c>
      <c r="B4205" s="1" t="s">
        <v>20</v>
      </c>
      <c r="C4205" s="2">
        <v>410.35899999999998</v>
      </c>
      <c r="D4205" s="2">
        <v>2015</v>
      </c>
    </row>
    <row r="4206" spans="1:4" ht="14.4">
      <c r="A4206" s="1" t="s">
        <v>57</v>
      </c>
      <c r="B4206" s="1" t="s">
        <v>20</v>
      </c>
      <c r="C4206" s="2">
        <v>500.87900000000002</v>
      </c>
      <c r="D4206" s="2">
        <v>2021</v>
      </c>
    </row>
    <row r="4207" spans="1:4" ht="14.4">
      <c r="A4207" s="1" t="s">
        <v>57</v>
      </c>
      <c r="B4207" s="1" t="s">
        <v>20</v>
      </c>
      <c r="C4207" s="2">
        <v>419.71449999999999</v>
      </c>
      <c r="D4207" s="2">
        <v>2017</v>
      </c>
    </row>
    <row r="4208" spans="1:4" ht="14.4">
      <c r="A4208" s="1" t="s">
        <v>57</v>
      </c>
      <c r="B4208" s="1" t="s">
        <v>20</v>
      </c>
      <c r="C4208" s="2">
        <v>401.09339999999997</v>
      </c>
      <c r="D4208" s="2">
        <v>2019</v>
      </c>
    </row>
    <row r="4209" spans="1:4" ht="14.4">
      <c r="A4209" s="1" t="s">
        <v>57</v>
      </c>
      <c r="B4209" s="1" t="s">
        <v>21</v>
      </c>
      <c r="C4209" s="2">
        <v>17.72241</v>
      </c>
      <c r="D4209" s="2">
        <v>2021</v>
      </c>
    </row>
    <row r="4210" spans="1:4" ht="14.4">
      <c r="A4210" s="1" t="s">
        <v>57</v>
      </c>
      <c r="B4210" s="1" t="s">
        <v>21</v>
      </c>
      <c r="C4210" s="2">
        <v>11.19299</v>
      </c>
      <c r="D4210" s="2">
        <v>2020</v>
      </c>
    </row>
    <row r="4211" spans="1:4" ht="14.4">
      <c r="A4211" s="1" t="s">
        <v>57</v>
      </c>
      <c r="B4211" s="1" t="s">
        <v>21</v>
      </c>
      <c r="C4211" s="2">
        <v>11.194710000000001</v>
      </c>
      <c r="D4211" s="2">
        <v>2018</v>
      </c>
    </row>
    <row r="4212" spans="1:4" ht="14.4">
      <c r="A4212" s="1" t="s">
        <v>57</v>
      </c>
      <c r="B4212" s="1" t="s">
        <v>21</v>
      </c>
      <c r="C4212" s="2">
        <v>12.130140000000001</v>
      </c>
      <c r="D4212" s="2">
        <v>2019</v>
      </c>
    </row>
    <row r="4213" spans="1:4" ht="14.4">
      <c r="A4213" s="1" t="s">
        <v>57</v>
      </c>
      <c r="B4213" s="1" t="s">
        <v>21</v>
      </c>
      <c r="C4213" s="2">
        <v>14.919829999999999</v>
      </c>
      <c r="D4213" s="2">
        <v>2022</v>
      </c>
    </row>
    <row r="4214" spans="1:4" ht="14.4">
      <c r="A4214" s="1" t="s">
        <v>57</v>
      </c>
      <c r="B4214" s="1" t="s">
        <v>21</v>
      </c>
      <c r="C4214" s="2">
        <v>15.85219</v>
      </c>
      <c r="D4214" s="2">
        <v>2016</v>
      </c>
    </row>
    <row r="4215" spans="1:4" ht="14.4">
      <c r="A4215" s="1" t="s">
        <v>57</v>
      </c>
      <c r="B4215" s="1" t="s">
        <v>21</v>
      </c>
      <c r="C4215" s="2">
        <v>22.383749999999999</v>
      </c>
      <c r="D4215" s="2">
        <v>2015</v>
      </c>
    </row>
    <row r="4216" spans="1:4" ht="14.4">
      <c r="A4216" s="1" t="s">
        <v>57</v>
      </c>
      <c r="B4216" s="1" t="s">
        <v>21</v>
      </c>
      <c r="C4216" s="2">
        <v>8.3916679999999992</v>
      </c>
      <c r="D4216" s="2">
        <v>2017</v>
      </c>
    </row>
    <row r="4217" spans="1:4" ht="14.4">
      <c r="A4217" s="1" t="s">
        <v>57</v>
      </c>
      <c r="B4217" s="1" t="s">
        <v>22</v>
      </c>
      <c r="C4217" s="2">
        <v>1811.942</v>
      </c>
      <c r="D4217" s="2">
        <v>2021</v>
      </c>
    </row>
    <row r="4218" spans="1:4" ht="14.4">
      <c r="A4218" s="1" t="s">
        <v>57</v>
      </c>
      <c r="B4218" s="1" t="s">
        <v>22</v>
      </c>
      <c r="C4218" s="2">
        <v>1671.047</v>
      </c>
      <c r="D4218" s="2">
        <v>2022</v>
      </c>
    </row>
    <row r="4219" spans="1:4" ht="14.4">
      <c r="A4219" s="1" t="s">
        <v>57</v>
      </c>
      <c r="B4219" s="1" t="s">
        <v>22</v>
      </c>
      <c r="C4219" s="2">
        <v>750.19799999999998</v>
      </c>
      <c r="D4219" s="2">
        <v>2015</v>
      </c>
    </row>
    <row r="4220" spans="1:4" ht="14.4">
      <c r="A4220" s="1" t="s">
        <v>57</v>
      </c>
      <c r="B4220" s="1" t="s">
        <v>22</v>
      </c>
      <c r="C4220" s="2">
        <v>951.69899999999996</v>
      </c>
      <c r="D4220" s="2">
        <v>2017</v>
      </c>
    </row>
    <row r="4221" spans="1:4" ht="14.4">
      <c r="A4221" s="1" t="s">
        <v>57</v>
      </c>
      <c r="B4221" s="1" t="s">
        <v>22</v>
      </c>
      <c r="C4221" s="2">
        <v>898.56190000000004</v>
      </c>
      <c r="D4221" s="2">
        <v>2019</v>
      </c>
    </row>
    <row r="4222" spans="1:4" ht="14.4">
      <c r="A4222" s="1" t="s">
        <v>57</v>
      </c>
      <c r="B4222" s="1" t="s">
        <v>22</v>
      </c>
      <c r="C4222" s="2">
        <v>849.12779999999998</v>
      </c>
      <c r="D4222" s="2">
        <v>2016</v>
      </c>
    </row>
    <row r="4223" spans="1:4" ht="14.4">
      <c r="A4223" s="1" t="s">
        <v>57</v>
      </c>
      <c r="B4223" s="1" t="s">
        <v>22</v>
      </c>
      <c r="C4223" s="2">
        <v>965.7201</v>
      </c>
      <c r="D4223" s="2">
        <v>2018</v>
      </c>
    </row>
    <row r="4224" spans="1:4" ht="14.4">
      <c r="A4224" s="1" t="s">
        <v>57</v>
      </c>
      <c r="B4224" s="1" t="s">
        <v>22</v>
      </c>
      <c r="C4224" s="2">
        <v>1300.664</v>
      </c>
      <c r="D4224" s="2">
        <v>2020</v>
      </c>
    </row>
    <row r="4225" spans="1:4" ht="14.4">
      <c r="A4225" s="1" t="s">
        <v>57</v>
      </c>
      <c r="B4225" s="1" t="s">
        <v>23</v>
      </c>
      <c r="C4225" s="2">
        <v>82306.259999999995</v>
      </c>
      <c r="D4225" s="2">
        <v>2018</v>
      </c>
    </row>
    <row r="4226" spans="1:4" ht="14.4">
      <c r="A4226" s="1" t="s">
        <v>57</v>
      </c>
      <c r="B4226" s="1" t="s">
        <v>23</v>
      </c>
      <c r="C4226" s="2">
        <v>86046.49</v>
      </c>
      <c r="D4226" s="2">
        <v>2019</v>
      </c>
    </row>
    <row r="4227" spans="1:4" ht="14.4">
      <c r="A4227" s="1" t="s">
        <v>57</v>
      </c>
      <c r="B4227" s="1" t="s">
        <v>23</v>
      </c>
      <c r="C4227" s="2">
        <v>87548.46</v>
      </c>
      <c r="D4227" s="2">
        <v>2022</v>
      </c>
    </row>
    <row r="4228" spans="1:4" ht="14.4">
      <c r="A4228" s="1" t="s">
        <v>57</v>
      </c>
      <c r="B4228" s="1" t="s">
        <v>23</v>
      </c>
      <c r="C4228" s="2">
        <v>79796.33</v>
      </c>
      <c r="D4228" s="2">
        <v>2015</v>
      </c>
    </row>
    <row r="4229" spans="1:4" ht="14.4">
      <c r="A4229" s="1" t="s">
        <v>57</v>
      </c>
      <c r="B4229" s="1" t="s">
        <v>23</v>
      </c>
      <c r="C4229" s="2">
        <v>87717.54</v>
      </c>
      <c r="D4229" s="2">
        <v>2021</v>
      </c>
    </row>
    <row r="4230" spans="1:4" ht="14.4">
      <c r="A4230" s="1" t="s">
        <v>57</v>
      </c>
      <c r="B4230" s="1" t="s">
        <v>23</v>
      </c>
      <c r="C4230" s="2">
        <v>89067.93</v>
      </c>
      <c r="D4230" s="2">
        <v>2020</v>
      </c>
    </row>
    <row r="4231" spans="1:4" ht="14.4">
      <c r="A4231" s="1" t="s">
        <v>57</v>
      </c>
      <c r="B4231" s="1" t="s">
        <v>23</v>
      </c>
      <c r="C4231" s="2">
        <v>80332.12</v>
      </c>
      <c r="D4231" s="2">
        <v>2017</v>
      </c>
    </row>
    <row r="4232" spans="1:4" ht="14.4">
      <c r="A4232" s="1" t="s">
        <v>57</v>
      </c>
      <c r="B4232" s="1" t="s">
        <v>23</v>
      </c>
      <c r="C4232" s="2">
        <v>79379.7</v>
      </c>
      <c r="D4232" s="2">
        <v>2016</v>
      </c>
    </row>
    <row r="4233" spans="1:4" ht="14.4">
      <c r="A4233" s="1" t="s">
        <v>57</v>
      </c>
      <c r="B4233" s="1" t="s">
        <v>24</v>
      </c>
      <c r="C4233" s="2">
        <v>1116.75</v>
      </c>
      <c r="D4233" s="2">
        <v>2018</v>
      </c>
    </row>
    <row r="4234" spans="1:4" ht="14.4">
      <c r="A4234" s="1" t="s">
        <v>57</v>
      </c>
      <c r="B4234" s="1" t="s">
        <v>24</v>
      </c>
      <c r="C4234" s="2">
        <v>1279.0219999999999</v>
      </c>
      <c r="D4234" s="2">
        <v>2017</v>
      </c>
    </row>
    <row r="4235" spans="1:4" ht="14.4">
      <c r="A4235" s="1" t="s">
        <v>57</v>
      </c>
      <c r="B4235" s="1" t="s">
        <v>24</v>
      </c>
      <c r="C4235" s="2">
        <v>1970.1489999999999</v>
      </c>
      <c r="D4235" s="2">
        <v>2022</v>
      </c>
    </row>
    <row r="4236" spans="1:4" ht="14.4">
      <c r="A4236" s="1" t="s">
        <v>57</v>
      </c>
      <c r="B4236" s="1" t="s">
        <v>24</v>
      </c>
      <c r="C4236" s="2">
        <v>2104.4989999999998</v>
      </c>
      <c r="D4236" s="2">
        <v>2021</v>
      </c>
    </row>
    <row r="4237" spans="1:4" ht="14.4">
      <c r="A4237" s="1" t="s">
        <v>57</v>
      </c>
      <c r="B4237" s="1" t="s">
        <v>24</v>
      </c>
      <c r="C4237" s="2">
        <v>1387.29</v>
      </c>
      <c r="D4237" s="2">
        <v>2016</v>
      </c>
    </row>
    <row r="4238" spans="1:4" ht="14.4">
      <c r="A4238" s="1" t="s">
        <v>57</v>
      </c>
      <c r="B4238" s="1" t="s">
        <v>24</v>
      </c>
      <c r="C4238" s="2">
        <v>2043.934</v>
      </c>
      <c r="D4238" s="2">
        <v>2020</v>
      </c>
    </row>
    <row r="4239" spans="1:4" ht="14.4">
      <c r="A4239" s="1" t="s">
        <v>57</v>
      </c>
      <c r="B4239" s="1" t="s">
        <v>24</v>
      </c>
      <c r="C4239" s="2">
        <v>1472.1559999999999</v>
      </c>
      <c r="D4239" s="2">
        <v>2019</v>
      </c>
    </row>
    <row r="4240" spans="1:4" ht="14.4">
      <c r="A4240" s="1" t="s">
        <v>57</v>
      </c>
      <c r="B4240" s="1" t="s">
        <v>24</v>
      </c>
      <c r="C4240" s="2">
        <v>1104.548</v>
      </c>
      <c r="D4240" s="2">
        <v>2015</v>
      </c>
    </row>
    <row r="4241" spans="1:4" ht="14.4">
      <c r="A4241" s="1" t="s">
        <v>57</v>
      </c>
      <c r="B4241" s="1" t="s">
        <v>25</v>
      </c>
      <c r="C4241" s="2">
        <v>100.7119</v>
      </c>
      <c r="D4241" s="2">
        <v>2019</v>
      </c>
    </row>
    <row r="4242" spans="1:4" ht="14.4">
      <c r="A4242" s="1" t="s">
        <v>57</v>
      </c>
      <c r="B4242" s="1" t="s">
        <v>25</v>
      </c>
      <c r="C4242" s="2">
        <v>79.275210000000001</v>
      </c>
      <c r="D4242" s="2">
        <v>2018</v>
      </c>
    </row>
    <row r="4243" spans="1:4" ht="14.4">
      <c r="A4243" s="1" t="s">
        <v>57</v>
      </c>
      <c r="B4243" s="1" t="s">
        <v>25</v>
      </c>
      <c r="C4243" s="2">
        <v>85.778530000000003</v>
      </c>
      <c r="D4243" s="2">
        <v>2022</v>
      </c>
    </row>
    <row r="4244" spans="1:4" ht="14.4">
      <c r="A4244" s="1" t="s">
        <v>57</v>
      </c>
      <c r="B4244" s="1" t="s">
        <v>25</v>
      </c>
      <c r="C4244" s="2">
        <v>120.2804</v>
      </c>
      <c r="D4244" s="2">
        <v>2020</v>
      </c>
    </row>
    <row r="4245" spans="1:4" ht="14.4">
      <c r="A4245" s="1" t="s">
        <v>57</v>
      </c>
      <c r="B4245" s="1" t="s">
        <v>25</v>
      </c>
      <c r="C4245" s="2">
        <v>106.2925</v>
      </c>
      <c r="D4245" s="2">
        <v>2021</v>
      </c>
    </row>
    <row r="4246" spans="1:4" ht="14.4">
      <c r="A4246" s="1" t="s">
        <v>57</v>
      </c>
      <c r="B4246" s="1" t="s">
        <v>25</v>
      </c>
      <c r="C4246" s="2">
        <v>96.988619999999997</v>
      </c>
      <c r="D4246" s="2">
        <v>2016</v>
      </c>
    </row>
    <row r="4247" spans="1:4" ht="14.4">
      <c r="A4247" s="1" t="s">
        <v>57</v>
      </c>
      <c r="B4247" s="1" t="s">
        <v>25</v>
      </c>
      <c r="C4247" s="2">
        <v>148.26740000000001</v>
      </c>
      <c r="D4247" s="2">
        <v>2017</v>
      </c>
    </row>
    <row r="4248" spans="1:4" ht="14.4">
      <c r="A4248" s="1" t="s">
        <v>57</v>
      </c>
      <c r="B4248" s="1" t="s">
        <v>25</v>
      </c>
      <c r="C4248" s="2">
        <v>215.33850000000001</v>
      </c>
      <c r="D4248" s="2">
        <v>2015</v>
      </c>
    </row>
    <row r="4249" spans="1:4" ht="14.4">
      <c r="A4249" s="1" t="s">
        <v>57</v>
      </c>
      <c r="B4249" s="1" t="s">
        <v>26</v>
      </c>
      <c r="C4249" s="2">
        <v>58.799010000000003</v>
      </c>
      <c r="D4249" s="2">
        <v>2021</v>
      </c>
    </row>
    <row r="4250" spans="1:4" ht="14.4">
      <c r="A4250" s="1" t="s">
        <v>57</v>
      </c>
      <c r="B4250" s="1" t="s">
        <v>26</v>
      </c>
      <c r="C4250" s="2">
        <v>59.72587</v>
      </c>
      <c r="D4250" s="2">
        <v>2017</v>
      </c>
    </row>
    <row r="4251" spans="1:4" ht="14.4">
      <c r="A4251" s="1" t="s">
        <v>57</v>
      </c>
      <c r="B4251" s="1" t="s">
        <v>26</v>
      </c>
      <c r="C4251" s="2">
        <v>58.796169999999996</v>
      </c>
      <c r="D4251" s="2">
        <v>2015</v>
      </c>
    </row>
    <row r="4252" spans="1:4" ht="14.4">
      <c r="A4252" s="1" t="s">
        <v>57</v>
      </c>
      <c r="B4252" s="1" t="s">
        <v>26</v>
      </c>
      <c r="C4252" s="2">
        <v>71.849329999999995</v>
      </c>
      <c r="D4252" s="2">
        <v>2019</v>
      </c>
    </row>
    <row r="4253" spans="1:4" ht="14.4">
      <c r="A4253" s="1" t="s">
        <v>57</v>
      </c>
      <c r="B4253" s="1" t="s">
        <v>26</v>
      </c>
      <c r="C4253" s="2">
        <v>56.927030000000002</v>
      </c>
      <c r="D4253" s="2">
        <v>2016</v>
      </c>
    </row>
    <row r="4254" spans="1:4" ht="14.4">
      <c r="A4254" s="1" t="s">
        <v>57</v>
      </c>
      <c r="B4254" s="1" t="s">
        <v>26</v>
      </c>
      <c r="C4254" s="2">
        <v>78.384709999999998</v>
      </c>
      <c r="D4254" s="2">
        <v>2022</v>
      </c>
    </row>
    <row r="4255" spans="1:4" ht="14.4">
      <c r="A4255" s="1" t="s">
        <v>57</v>
      </c>
      <c r="B4255" s="1" t="s">
        <v>26</v>
      </c>
      <c r="C4255" s="2">
        <v>57.862250000000003</v>
      </c>
      <c r="D4255" s="2">
        <v>2018</v>
      </c>
    </row>
    <row r="4256" spans="1:4" ht="14.4">
      <c r="A4256" s="1" t="s">
        <v>57</v>
      </c>
      <c r="B4256" s="1" t="s">
        <v>26</v>
      </c>
      <c r="C4256" s="2">
        <v>43.862839999999998</v>
      </c>
      <c r="D4256" s="2">
        <v>2020</v>
      </c>
    </row>
    <row r="4257" spans="1:4" ht="14.4">
      <c r="A4257" s="1" t="s">
        <v>57</v>
      </c>
      <c r="B4257" s="1" t="s">
        <v>27</v>
      </c>
      <c r="C4257" s="2">
        <v>0.93271800000000005</v>
      </c>
      <c r="D4257" s="2">
        <v>2015</v>
      </c>
    </row>
    <row r="4258" spans="1:4" ht="14.4">
      <c r="A4258" s="1" t="s">
        <v>57</v>
      </c>
      <c r="B4258" s="1" t="s">
        <v>27</v>
      </c>
      <c r="C4258" s="2">
        <v>1.8648400000000001</v>
      </c>
      <c r="D4258" s="2">
        <v>2022</v>
      </c>
    </row>
    <row r="4259" spans="1:4" ht="14.4">
      <c r="A4259" s="1" t="s">
        <v>57</v>
      </c>
      <c r="B4259" s="1" t="s">
        <v>27</v>
      </c>
      <c r="C4259" s="2">
        <v>2.7989099999999998</v>
      </c>
      <c r="D4259" s="2">
        <v>2020</v>
      </c>
    </row>
    <row r="4260" spans="1:4" ht="14.4">
      <c r="A4260" s="1" t="s">
        <v>57</v>
      </c>
      <c r="B4260" s="1" t="s">
        <v>27</v>
      </c>
      <c r="C4260" s="2">
        <v>0.93271800000000005</v>
      </c>
      <c r="D4260" s="2">
        <v>2019</v>
      </c>
    </row>
    <row r="4261" spans="1:4" ht="14.4">
      <c r="A4261" s="1" t="s">
        <v>57</v>
      </c>
      <c r="B4261" s="1" t="s">
        <v>27</v>
      </c>
      <c r="C4261" s="2">
        <v>0.93271800000000005</v>
      </c>
      <c r="D4261" s="2">
        <v>2017</v>
      </c>
    </row>
    <row r="4262" spans="1:4" ht="14.4">
      <c r="A4262" s="1" t="s">
        <v>57</v>
      </c>
      <c r="B4262" s="1" t="s">
        <v>27</v>
      </c>
      <c r="C4262" s="2">
        <v>0.93271800000000005</v>
      </c>
      <c r="D4262" s="2">
        <v>2016</v>
      </c>
    </row>
    <row r="4263" spans="1:4" ht="14.4">
      <c r="A4263" s="1" t="s">
        <v>57</v>
      </c>
      <c r="B4263" s="1" t="s">
        <v>27</v>
      </c>
      <c r="C4263" s="2">
        <v>0.93271800000000005</v>
      </c>
      <c r="D4263" s="2">
        <v>2018</v>
      </c>
    </row>
    <row r="4264" spans="1:4" ht="14.4">
      <c r="A4264" s="1" t="s">
        <v>57</v>
      </c>
      <c r="B4264" s="1" t="s">
        <v>28</v>
      </c>
      <c r="C4264" s="2">
        <v>10.26267</v>
      </c>
      <c r="D4264" s="2">
        <v>2019</v>
      </c>
    </row>
    <row r="4265" spans="1:4" ht="14.4">
      <c r="A4265" s="1" t="s">
        <v>57</v>
      </c>
      <c r="B4265" s="1" t="s">
        <v>28</v>
      </c>
      <c r="C4265" s="2">
        <v>0.93364100000000005</v>
      </c>
      <c r="D4265" s="2">
        <v>2016</v>
      </c>
    </row>
    <row r="4266" spans="1:4" ht="14.4">
      <c r="A4266" s="1" t="s">
        <v>57</v>
      </c>
      <c r="B4266" s="1" t="s">
        <v>28</v>
      </c>
      <c r="C4266" s="2">
        <v>7.464664</v>
      </c>
      <c r="D4266" s="2">
        <v>2020</v>
      </c>
    </row>
    <row r="4267" spans="1:4" ht="14.4">
      <c r="A4267" s="1" t="s">
        <v>57</v>
      </c>
      <c r="B4267" s="1" t="s">
        <v>28</v>
      </c>
      <c r="C4267" s="2">
        <v>2.7987030000000002</v>
      </c>
      <c r="D4267" s="2">
        <v>2017</v>
      </c>
    </row>
    <row r="4268" spans="1:4" ht="14.4">
      <c r="A4268" s="1" t="s">
        <v>57</v>
      </c>
      <c r="B4268" s="1" t="s">
        <v>29</v>
      </c>
      <c r="C4268" s="2">
        <v>2477.9839999999999</v>
      </c>
      <c r="D4268" s="2">
        <v>2019</v>
      </c>
    </row>
    <row r="4269" spans="1:4" ht="14.4">
      <c r="A4269" s="1" t="s">
        <v>57</v>
      </c>
      <c r="B4269" s="1" t="s">
        <v>29</v>
      </c>
      <c r="C4269" s="2">
        <v>2560.3150000000001</v>
      </c>
      <c r="D4269" s="2">
        <v>2016</v>
      </c>
    </row>
    <row r="4270" spans="1:4" ht="14.4">
      <c r="A4270" s="1" t="s">
        <v>57</v>
      </c>
      <c r="B4270" s="1" t="s">
        <v>29</v>
      </c>
      <c r="C4270" s="2">
        <v>2283.9369999999999</v>
      </c>
      <c r="D4270" s="2">
        <v>2018</v>
      </c>
    </row>
    <row r="4271" spans="1:4" ht="14.4">
      <c r="A4271" s="1" t="s">
        <v>57</v>
      </c>
      <c r="B4271" s="1" t="s">
        <v>29</v>
      </c>
      <c r="C4271" s="2">
        <v>2493.9989999999998</v>
      </c>
      <c r="D4271" s="2">
        <v>2015</v>
      </c>
    </row>
    <row r="4272" spans="1:4" ht="14.4">
      <c r="A4272" s="1" t="s">
        <v>57</v>
      </c>
      <c r="B4272" s="1" t="s">
        <v>29</v>
      </c>
      <c r="C4272" s="2">
        <v>3532.45</v>
      </c>
      <c r="D4272" s="2">
        <v>2022</v>
      </c>
    </row>
    <row r="4273" spans="1:4" ht="14.4">
      <c r="A4273" s="1" t="s">
        <v>57</v>
      </c>
      <c r="B4273" s="1" t="s">
        <v>29</v>
      </c>
      <c r="C4273" s="2">
        <v>3577.1419999999998</v>
      </c>
      <c r="D4273" s="2">
        <v>2021</v>
      </c>
    </row>
    <row r="4274" spans="1:4" ht="14.4">
      <c r="A4274" s="1" t="s">
        <v>57</v>
      </c>
      <c r="B4274" s="1" t="s">
        <v>29</v>
      </c>
      <c r="C4274" s="2">
        <v>2713.402</v>
      </c>
      <c r="D4274" s="2">
        <v>2017</v>
      </c>
    </row>
    <row r="4275" spans="1:4" ht="14.4">
      <c r="A4275" s="1" t="s">
        <v>57</v>
      </c>
      <c r="B4275" s="1" t="s">
        <v>29</v>
      </c>
      <c r="C4275" s="2">
        <v>2698.0590000000002</v>
      </c>
      <c r="D4275" s="2">
        <v>2020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K594"/>
  <sheetViews>
    <sheetView showGridLines="0" workbookViewId="0"/>
  </sheetViews>
  <sheetFormatPr defaultColWidth="12.6640625" defaultRowHeight="15.75" customHeight="1"/>
  <cols>
    <col min="1" max="1" width="16.109375" customWidth="1"/>
    <col min="2" max="2" width="29.88671875" customWidth="1"/>
  </cols>
  <sheetData>
    <row r="1" spans="1:11">
      <c r="A1" s="162" t="s">
        <v>58</v>
      </c>
      <c r="B1" s="163"/>
      <c r="C1" s="162" t="s">
        <v>3</v>
      </c>
      <c r="D1" s="163"/>
      <c r="E1" s="163"/>
      <c r="F1" s="163"/>
      <c r="G1" s="163"/>
      <c r="H1" s="163"/>
      <c r="I1" s="163"/>
      <c r="J1" s="163"/>
      <c r="K1" s="164"/>
    </row>
    <row r="2" spans="1:11">
      <c r="A2" s="162" t="s">
        <v>0</v>
      </c>
      <c r="B2" s="162" t="s">
        <v>1</v>
      </c>
      <c r="C2" s="165">
        <v>2015</v>
      </c>
      <c r="D2" s="166">
        <v>2016</v>
      </c>
      <c r="E2" s="166">
        <v>2017</v>
      </c>
      <c r="F2" s="166">
        <v>2018</v>
      </c>
      <c r="G2" s="166">
        <v>2019</v>
      </c>
      <c r="H2" s="166">
        <v>2020</v>
      </c>
      <c r="I2" s="166">
        <v>2021</v>
      </c>
      <c r="J2" s="166">
        <v>2022</v>
      </c>
      <c r="K2" s="167" t="s">
        <v>59</v>
      </c>
    </row>
    <row r="3" spans="1:11">
      <c r="A3" s="165" t="s">
        <v>4</v>
      </c>
      <c r="B3" s="165" t="s">
        <v>5</v>
      </c>
      <c r="C3" s="168">
        <v>149.68109999999999</v>
      </c>
      <c r="D3" s="169">
        <v>120.2597</v>
      </c>
      <c r="E3" s="169">
        <v>151.40119999999999</v>
      </c>
      <c r="F3" s="169">
        <v>186.29740000000001</v>
      </c>
      <c r="G3" s="169">
        <v>178.167</v>
      </c>
      <c r="H3" s="169">
        <v>160.61770000000001</v>
      </c>
      <c r="I3" s="169">
        <v>205.63650000000001</v>
      </c>
      <c r="J3" s="169">
        <v>326.64769999999999</v>
      </c>
      <c r="K3" s="170">
        <v>1478.7083</v>
      </c>
    </row>
    <row r="4" spans="1:11">
      <c r="A4" s="171"/>
      <c r="B4" s="172" t="s">
        <v>6</v>
      </c>
      <c r="C4" s="173">
        <v>7347.8239999999996</v>
      </c>
      <c r="D4" s="174">
        <v>6983.03</v>
      </c>
      <c r="E4" s="174">
        <v>6564.0119999999997</v>
      </c>
      <c r="F4" s="174">
        <v>6633.4579999999996</v>
      </c>
      <c r="G4" s="174">
        <v>6716.4570000000003</v>
      </c>
      <c r="H4" s="174">
        <v>4734.7920000000004</v>
      </c>
      <c r="I4" s="174">
        <v>3986.9560000000001</v>
      </c>
      <c r="J4" s="174">
        <v>4100.8829999999998</v>
      </c>
      <c r="K4" s="175">
        <v>47067.411999999997</v>
      </c>
    </row>
    <row r="5" spans="1:11">
      <c r="A5" s="171"/>
      <c r="B5" s="172" t="s">
        <v>7</v>
      </c>
      <c r="C5" s="173">
        <v>0.92350699999999997</v>
      </c>
      <c r="D5" s="174">
        <v>0.92350699999999997</v>
      </c>
      <c r="E5" s="174"/>
      <c r="F5" s="174"/>
      <c r="G5" s="174"/>
      <c r="H5" s="174"/>
      <c r="I5" s="174"/>
      <c r="J5" s="174"/>
      <c r="K5" s="175">
        <v>1.8470139999999999</v>
      </c>
    </row>
    <row r="6" spans="1:11">
      <c r="A6" s="171"/>
      <c r="B6" s="172" t="s">
        <v>8</v>
      </c>
      <c r="C6" s="173">
        <v>4.590198</v>
      </c>
      <c r="D6" s="174"/>
      <c r="E6" s="174"/>
      <c r="F6" s="174"/>
      <c r="G6" s="174">
        <v>2.7530299999999999</v>
      </c>
      <c r="H6" s="174"/>
      <c r="I6" s="174">
        <v>5.5059370000000003</v>
      </c>
      <c r="J6" s="174">
        <v>2.7533590000000001</v>
      </c>
      <c r="K6" s="175">
        <v>15.602523999999999</v>
      </c>
    </row>
    <row r="7" spans="1:11">
      <c r="A7" s="171"/>
      <c r="B7" s="172" t="s">
        <v>9</v>
      </c>
      <c r="C7" s="173">
        <v>0.917022</v>
      </c>
      <c r="D7" s="174"/>
      <c r="E7" s="174"/>
      <c r="F7" s="174">
        <v>4.5729850000000001</v>
      </c>
      <c r="G7" s="174">
        <v>3.6741769999999998</v>
      </c>
      <c r="H7" s="174">
        <v>2.7523499999999999</v>
      </c>
      <c r="I7" s="174">
        <v>8.2537310000000002</v>
      </c>
      <c r="J7" s="174">
        <v>3.6728390000000002</v>
      </c>
      <c r="K7" s="175">
        <v>23.843104</v>
      </c>
    </row>
    <row r="8" spans="1:11">
      <c r="A8" s="171"/>
      <c r="B8" s="172" t="s">
        <v>10</v>
      </c>
      <c r="C8" s="173">
        <v>448.13510000000002</v>
      </c>
      <c r="D8" s="174">
        <v>615.21619999999996</v>
      </c>
      <c r="E8" s="174">
        <v>444.47460000000001</v>
      </c>
      <c r="F8" s="174">
        <v>319.58690000000001</v>
      </c>
      <c r="G8" s="174">
        <v>351.67849999999999</v>
      </c>
      <c r="H8" s="174">
        <v>351.60430000000002</v>
      </c>
      <c r="I8" s="174">
        <v>335.08850000000001</v>
      </c>
      <c r="J8" s="174">
        <v>433.4529</v>
      </c>
      <c r="K8" s="175">
        <v>3299.2370000000001</v>
      </c>
    </row>
    <row r="9" spans="1:11">
      <c r="A9" s="171"/>
      <c r="B9" s="172" t="s">
        <v>11</v>
      </c>
      <c r="C9" s="173">
        <v>6220.5029999999997</v>
      </c>
      <c r="D9" s="174">
        <v>6938.8649999999998</v>
      </c>
      <c r="E9" s="174">
        <v>7171.3940000000002</v>
      </c>
      <c r="F9" s="174">
        <v>8230.2579999999998</v>
      </c>
      <c r="G9" s="174">
        <v>8310.3490000000002</v>
      </c>
      <c r="H9" s="174">
        <v>8389.8240000000005</v>
      </c>
      <c r="I9" s="174">
        <v>6427.1679999999997</v>
      </c>
      <c r="J9" s="174">
        <v>6079.3410000000003</v>
      </c>
      <c r="K9" s="175">
        <v>57767.701999999997</v>
      </c>
    </row>
    <row r="10" spans="1:11">
      <c r="A10" s="171"/>
      <c r="B10" s="172" t="s">
        <v>12</v>
      </c>
      <c r="C10" s="173">
        <v>20884.28</v>
      </c>
      <c r="D10" s="174">
        <v>20514.22</v>
      </c>
      <c r="E10" s="174">
        <v>18395.59</v>
      </c>
      <c r="F10" s="174">
        <v>18865.97</v>
      </c>
      <c r="G10" s="174">
        <v>19856.439999999999</v>
      </c>
      <c r="H10" s="174">
        <v>17788.52</v>
      </c>
      <c r="I10" s="174">
        <v>18645.169999999998</v>
      </c>
      <c r="J10" s="174">
        <v>18052.8</v>
      </c>
      <c r="K10" s="175">
        <v>153002.99</v>
      </c>
    </row>
    <row r="11" spans="1:11">
      <c r="A11" s="171"/>
      <c r="B11" s="172" t="s">
        <v>13</v>
      </c>
      <c r="C11" s="173">
        <v>16205.27</v>
      </c>
      <c r="D11" s="174">
        <v>16442.330000000002</v>
      </c>
      <c r="E11" s="174">
        <v>17175.16</v>
      </c>
      <c r="F11" s="174">
        <v>15978</v>
      </c>
      <c r="G11" s="174">
        <v>16047.98</v>
      </c>
      <c r="H11" s="174">
        <v>15273.94</v>
      </c>
      <c r="I11" s="174">
        <v>15043.55</v>
      </c>
      <c r="J11" s="174">
        <v>15100.75</v>
      </c>
      <c r="K11" s="175">
        <v>127266.98000000001</v>
      </c>
    </row>
    <row r="12" spans="1:11">
      <c r="A12" s="171"/>
      <c r="B12" s="172" t="s">
        <v>14</v>
      </c>
      <c r="C12" s="173">
        <v>46515.16</v>
      </c>
      <c r="D12" s="174">
        <v>47142.37</v>
      </c>
      <c r="E12" s="174">
        <v>48149.71</v>
      </c>
      <c r="F12" s="174">
        <v>47793.7</v>
      </c>
      <c r="G12" s="174">
        <v>48312.87</v>
      </c>
      <c r="H12" s="174">
        <v>48108.91</v>
      </c>
      <c r="I12" s="174">
        <v>48451.08</v>
      </c>
      <c r="J12" s="174">
        <v>48503.74</v>
      </c>
      <c r="K12" s="175">
        <v>382977.54</v>
      </c>
    </row>
    <row r="13" spans="1:11">
      <c r="A13" s="171"/>
      <c r="B13" s="172" t="s">
        <v>15</v>
      </c>
      <c r="C13" s="173">
        <v>189098</v>
      </c>
      <c r="D13" s="174">
        <v>187490.2</v>
      </c>
      <c r="E13" s="174">
        <v>187706.8</v>
      </c>
      <c r="F13" s="174">
        <v>185315.3</v>
      </c>
      <c r="G13" s="174">
        <v>186363.8</v>
      </c>
      <c r="H13" s="174">
        <v>198757.6</v>
      </c>
      <c r="I13" s="174">
        <v>204782.8</v>
      </c>
      <c r="J13" s="174">
        <v>205713.4</v>
      </c>
      <c r="K13" s="175">
        <v>1545227.9000000001</v>
      </c>
    </row>
    <row r="14" spans="1:11">
      <c r="A14" s="171"/>
      <c r="B14" s="172" t="s">
        <v>16</v>
      </c>
      <c r="C14" s="173"/>
      <c r="D14" s="174"/>
      <c r="E14" s="174">
        <v>9.2145360000000007</v>
      </c>
      <c r="F14" s="174">
        <v>2.7640180000000001</v>
      </c>
      <c r="G14" s="174">
        <v>0.92135199999999995</v>
      </c>
      <c r="H14" s="174"/>
      <c r="I14" s="174">
        <v>2.763703</v>
      </c>
      <c r="J14" s="174">
        <v>1.842516</v>
      </c>
      <c r="K14" s="175">
        <v>17.506125000000001</v>
      </c>
    </row>
    <row r="15" spans="1:11">
      <c r="A15" s="171"/>
      <c r="B15" s="172" t="s">
        <v>17</v>
      </c>
      <c r="C15" s="173">
        <v>3562.288</v>
      </c>
      <c r="D15" s="174">
        <v>3525.2260000000001</v>
      </c>
      <c r="E15" s="174">
        <v>2795.348</v>
      </c>
      <c r="F15" s="174">
        <v>3110.482</v>
      </c>
      <c r="G15" s="174">
        <v>3632.9929999999999</v>
      </c>
      <c r="H15" s="174">
        <v>3866.17</v>
      </c>
      <c r="I15" s="174">
        <v>2719.9389999999999</v>
      </c>
      <c r="J15" s="174">
        <v>3087.9029999999998</v>
      </c>
      <c r="K15" s="175">
        <v>26300.348999999995</v>
      </c>
    </row>
    <row r="16" spans="1:11">
      <c r="A16" s="171"/>
      <c r="B16" s="172" t="s">
        <v>18</v>
      </c>
      <c r="C16" s="173">
        <v>58.017029999999998</v>
      </c>
      <c r="D16" s="174">
        <v>39.596240000000002</v>
      </c>
      <c r="E16" s="174">
        <v>43.311199999999999</v>
      </c>
      <c r="F16" s="174">
        <v>38.700899999999997</v>
      </c>
      <c r="G16" s="174">
        <v>64.509799999999998</v>
      </c>
      <c r="H16" s="174">
        <v>41.467280000000002</v>
      </c>
      <c r="I16" s="174">
        <v>44.20073</v>
      </c>
      <c r="J16" s="174">
        <v>41.431699999999999</v>
      </c>
      <c r="K16" s="175">
        <v>371.23487999999998</v>
      </c>
    </row>
    <row r="17" spans="1:11">
      <c r="A17" s="171"/>
      <c r="B17" s="172" t="s">
        <v>19</v>
      </c>
      <c r="C17" s="173">
        <v>4.6077050000000002</v>
      </c>
      <c r="D17" s="174">
        <v>2.7668759999999999</v>
      </c>
      <c r="E17" s="174">
        <v>2.7605659999999999</v>
      </c>
      <c r="F17" s="174">
        <v>2.7664089999999999</v>
      </c>
      <c r="G17" s="174">
        <v>10.108409999999999</v>
      </c>
      <c r="H17" s="174">
        <v>9.1823049999999995</v>
      </c>
      <c r="I17" s="174">
        <v>10.116300000000001</v>
      </c>
      <c r="J17" s="174">
        <v>15.65649</v>
      </c>
      <c r="K17" s="175">
        <v>57.965060999999999</v>
      </c>
    </row>
    <row r="18" spans="1:11">
      <c r="A18" s="171"/>
      <c r="B18" s="172" t="s">
        <v>20</v>
      </c>
      <c r="C18" s="173">
        <v>160.3212</v>
      </c>
      <c r="D18" s="174">
        <v>163.07310000000001</v>
      </c>
      <c r="E18" s="174">
        <v>183.36179999999999</v>
      </c>
      <c r="F18" s="174">
        <v>103.1949</v>
      </c>
      <c r="G18" s="174">
        <v>75.501459999999994</v>
      </c>
      <c r="H18" s="174">
        <v>81.069969999999998</v>
      </c>
      <c r="I18" s="174">
        <v>126.3015</v>
      </c>
      <c r="J18" s="174">
        <v>143.82400000000001</v>
      </c>
      <c r="K18" s="175">
        <v>1036.6479300000001</v>
      </c>
    </row>
    <row r="19" spans="1:11">
      <c r="A19" s="171"/>
      <c r="B19" s="172" t="s">
        <v>21</v>
      </c>
      <c r="C19" s="173">
        <v>219.1283</v>
      </c>
      <c r="D19" s="174">
        <v>199.07169999999999</v>
      </c>
      <c r="E19" s="174">
        <v>185.352</v>
      </c>
      <c r="F19" s="174">
        <v>140.12569999999999</v>
      </c>
      <c r="G19" s="174">
        <v>105.04179999999999</v>
      </c>
      <c r="H19" s="174">
        <v>141.9648</v>
      </c>
      <c r="I19" s="174">
        <v>202.75190000000001</v>
      </c>
      <c r="J19" s="174">
        <v>198.22739999999999</v>
      </c>
      <c r="K19" s="175">
        <v>1391.6635999999999</v>
      </c>
    </row>
    <row r="20" spans="1:11">
      <c r="A20" s="171"/>
      <c r="B20" s="172" t="s">
        <v>22</v>
      </c>
      <c r="C20" s="173">
        <v>276.40179999999998</v>
      </c>
      <c r="D20" s="174">
        <v>284.74119999999999</v>
      </c>
      <c r="E20" s="174">
        <v>301.35759999999999</v>
      </c>
      <c r="F20" s="174">
        <v>176.85429999999999</v>
      </c>
      <c r="G20" s="174">
        <v>220.17310000000001</v>
      </c>
      <c r="H20" s="174">
        <v>219.20599999999999</v>
      </c>
      <c r="I20" s="174">
        <v>282.01310000000001</v>
      </c>
      <c r="J20" s="174">
        <v>278.346</v>
      </c>
      <c r="K20" s="175">
        <v>2039.0931</v>
      </c>
    </row>
    <row r="21" spans="1:11">
      <c r="A21" s="171"/>
      <c r="B21" s="172" t="s">
        <v>23</v>
      </c>
      <c r="C21" s="173">
        <v>472387.2</v>
      </c>
      <c r="D21" s="174">
        <v>473477.2</v>
      </c>
      <c r="E21" s="174">
        <v>475701.5</v>
      </c>
      <c r="F21" s="174">
        <v>479408.3</v>
      </c>
      <c r="G21" s="174">
        <v>474642.1</v>
      </c>
      <c r="H21" s="174">
        <v>465613.3</v>
      </c>
      <c r="I21" s="174">
        <v>459779.7</v>
      </c>
      <c r="J21" s="174">
        <v>459838.3</v>
      </c>
      <c r="K21" s="175">
        <v>3760847.5999999996</v>
      </c>
    </row>
    <row r="22" spans="1:11">
      <c r="A22" s="171"/>
      <c r="B22" s="172" t="s">
        <v>24</v>
      </c>
      <c r="C22" s="173">
        <v>3886.9749999999999</v>
      </c>
      <c r="D22" s="174">
        <v>3183.942</v>
      </c>
      <c r="E22" s="174">
        <v>2729.3139999999999</v>
      </c>
      <c r="F22" s="174">
        <v>2990.223</v>
      </c>
      <c r="G22" s="174">
        <v>4281.4049999999997</v>
      </c>
      <c r="H22" s="174">
        <v>5126.9070000000002</v>
      </c>
      <c r="I22" s="174">
        <v>5769.9570000000003</v>
      </c>
      <c r="J22" s="174">
        <v>5373.06</v>
      </c>
      <c r="K22" s="175">
        <v>33341.782999999996</v>
      </c>
    </row>
    <row r="23" spans="1:11">
      <c r="A23" s="171"/>
      <c r="B23" s="172" t="s">
        <v>25</v>
      </c>
      <c r="C23" s="173">
        <v>2528.6060000000002</v>
      </c>
      <c r="D23" s="174">
        <v>2827.5309999999999</v>
      </c>
      <c r="E23" s="174">
        <v>2749.5039999999999</v>
      </c>
      <c r="F23" s="174">
        <v>2212.924</v>
      </c>
      <c r="G23" s="174">
        <v>2034.68</v>
      </c>
      <c r="H23" s="174">
        <v>2039.9880000000001</v>
      </c>
      <c r="I23" s="174">
        <v>1870.924</v>
      </c>
      <c r="J23" s="174">
        <v>1747.8330000000001</v>
      </c>
      <c r="K23" s="175">
        <v>18011.989999999998</v>
      </c>
    </row>
    <row r="24" spans="1:11">
      <c r="A24" s="171"/>
      <c r="B24" s="172" t="s">
        <v>26</v>
      </c>
      <c r="C24" s="173">
        <v>1082.701</v>
      </c>
      <c r="D24" s="174">
        <v>1076.259</v>
      </c>
      <c r="E24" s="174">
        <v>985.00909999999999</v>
      </c>
      <c r="F24" s="174">
        <v>1034.7829999999999</v>
      </c>
      <c r="G24" s="174">
        <v>1073.4849999999999</v>
      </c>
      <c r="H24" s="174">
        <v>1087.328</v>
      </c>
      <c r="I24" s="174">
        <v>1105.7829999999999</v>
      </c>
      <c r="J24" s="174">
        <v>1069.848</v>
      </c>
      <c r="K24" s="175">
        <v>8515.1960999999992</v>
      </c>
    </row>
    <row r="25" spans="1:11">
      <c r="A25" s="171"/>
      <c r="B25" s="172" t="s">
        <v>27</v>
      </c>
      <c r="C25" s="173">
        <v>20.18413</v>
      </c>
      <c r="D25" s="174">
        <v>23.846419999999998</v>
      </c>
      <c r="E25" s="174">
        <v>14.67267</v>
      </c>
      <c r="F25" s="174">
        <v>41.279440000000001</v>
      </c>
      <c r="G25" s="174">
        <v>29.342980000000001</v>
      </c>
      <c r="H25" s="174">
        <v>49.49559</v>
      </c>
      <c r="I25" s="174">
        <v>43.086910000000003</v>
      </c>
      <c r="J25" s="174">
        <v>45.840269999999997</v>
      </c>
      <c r="K25" s="175">
        <v>267.74840999999998</v>
      </c>
    </row>
    <row r="26" spans="1:11">
      <c r="A26" s="171"/>
      <c r="B26" s="172" t="s">
        <v>28</v>
      </c>
      <c r="C26" s="173">
        <v>3.6789160000000001</v>
      </c>
      <c r="D26" s="174">
        <v>26.708580000000001</v>
      </c>
      <c r="E26" s="174">
        <v>66.326740000000001</v>
      </c>
      <c r="F26" s="174">
        <v>38.719790000000003</v>
      </c>
      <c r="G26" s="174">
        <v>24.893889999999999</v>
      </c>
      <c r="H26" s="174">
        <v>12.90193</v>
      </c>
      <c r="I26" s="174">
        <v>6.4552040000000002</v>
      </c>
      <c r="J26" s="174">
        <v>7.3711779999999996</v>
      </c>
      <c r="K26" s="175">
        <v>187.056228</v>
      </c>
    </row>
    <row r="27" spans="1:11">
      <c r="A27" s="171"/>
      <c r="B27" s="172" t="s">
        <v>29</v>
      </c>
      <c r="C27" s="173">
        <v>2477.5889999999999</v>
      </c>
      <c r="D27" s="174">
        <v>2465.5360000000001</v>
      </c>
      <c r="E27" s="174">
        <v>2017.364</v>
      </c>
      <c r="F27" s="174">
        <v>914.71709999999996</v>
      </c>
      <c r="G27" s="174">
        <v>1203.5930000000001</v>
      </c>
      <c r="H27" s="174">
        <v>1685.415</v>
      </c>
      <c r="I27" s="174">
        <v>3687.74</v>
      </c>
      <c r="J27" s="174">
        <v>3376.0459999999998</v>
      </c>
      <c r="K27" s="175">
        <v>17828.000100000001</v>
      </c>
    </row>
    <row r="28" spans="1:11">
      <c r="A28" s="165" t="s">
        <v>60</v>
      </c>
      <c r="B28" s="163"/>
      <c r="C28" s="168">
        <v>773542.9820079999</v>
      </c>
      <c r="D28" s="169">
        <v>773542.9125229998</v>
      </c>
      <c r="E28" s="169">
        <v>773542.93801200006</v>
      </c>
      <c r="F28" s="169">
        <v>773542.97784199996</v>
      </c>
      <c r="G28" s="169">
        <v>773542.91749899986</v>
      </c>
      <c r="H28" s="169">
        <v>773542.95622500009</v>
      </c>
      <c r="I28" s="169">
        <v>773542.94101499999</v>
      </c>
      <c r="J28" s="169">
        <v>773542.97035200009</v>
      </c>
      <c r="K28" s="170">
        <v>6188343.5954759987</v>
      </c>
    </row>
    <row r="29" spans="1:11">
      <c r="A29" s="165" t="s">
        <v>30</v>
      </c>
      <c r="B29" s="165" t="s">
        <v>5</v>
      </c>
      <c r="C29" s="168">
        <v>40.924660000000003</v>
      </c>
      <c r="D29" s="169">
        <v>24.177129999999998</v>
      </c>
      <c r="E29" s="169">
        <v>31.613880000000002</v>
      </c>
      <c r="F29" s="169">
        <v>33.477200000000003</v>
      </c>
      <c r="G29" s="169">
        <v>51.180059999999997</v>
      </c>
      <c r="H29" s="169">
        <v>28.853100000000001</v>
      </c>
      <c r="I29" s="169">
        <v>27.919450000000001</v>
      </c>
      <c r="J29" s="169">
        <v>32.553379999999997</v>
      </c>
      <c r="K29" s="170">
        <v>270.69886000000002</v>
      </c>
    </row>
    <row r="30" spans="1:11">
      <c r="A30" s="171"/>
      <c r="B30" s="172" t="s">
        <v>6</v>
      </c>
      <c r="C30" s="173">
        <v>45010.18</v>
      </c>
      <c r="D30" s="174">
        <v>44957.99</v>
      </c>
      <c r="E30" s="174">
        <v>42051.28</v>
      </c>
      <c r="F30" s="174">
        <v>39716.800000000003</v>
      </c>
      <c r="G30" s="174">
        <v>42639.79</v>
      </c>
      <c r="H30" s="174">
        <v>46207.27</v>
      </c>
      <c r="I30" s="174">
        <v>47346.95</v>
      </c>
      <c r="J30" s="174">
        <v>46129.82</v>
      </c>
      <c r="K30" s="175">
        <v>354060.08</v>
      </c>
    </row>
    <row r="31" spans="1:11">
      <c r="A31" s="171"/>
      <c r="B31" s="172" t="s">
        <v>7</v>
      </c>
      <c r="C31" s="173"/>
      <c r="D31" s="174"/>
      <c r="E31" s="174"/>
      <c r="F31" s="174"/>
      <c r="G31" s="174"/>
      <c r="H31" s="174">
        <v>2.790152</v>
      </c>
      <c r="I31" s="174"/>
      <c r="J31" s="174"/>
      <c r="K31" s="175">
        <v>2.790152</v>
      </c>
    </row>
    <row r="32" spans="1:11">
      <c r="A32" s="171"/>
      <c r="B32" s="172" t="s">
        <v>8</v>
      </c>
      <c r="C32" s="173"/>
      <c r="D32" s="174"/>
      <c r="E32" s="174"/>
      <c r="F32" s="174"/>
      <c r="G32" s="174"/>
      <c r="H32" s="174"/>
      <c r="I32" s="174"/>
      <c r="J32" s="174">
        <v>0.93083300000000002</v>
      </c>
      <c r="K32" s="175">
        <v>0.93083300000000002</v>
      </c>
    </row>
    <row r="33" spans="1:11">
      <c r="A33" s="171"/>
      <c r="B33" s="172" t="s">
        <v>10</v>
      </c>
      <c r="C33" s="173">
        <v>404.41370000000001</v>
      </c>
      <c r="D33" s="174">
        <v>417.44420000000002</v>
      </c>
      <c r="E33" s="174">
        <v>368.06270000000001</v>
      </c>
      <c r="F33" s="174">
        <v>337.351</v>
      </c>
      <c r="G33" s="174">
        <v>312.1814</v>
      </c>
      <c r="H33" s="174">
        <v>320.55029999999999</v>
      </c>
      <c r="I33" s="174">
        <v>307.52050000000003</v>
      </c>
      <c r="J33" s="174">
        <v>336.38549999999998</v>
      </c>
      <c r="K33" s="175">
        <v>2803.9092999999998</v>
      </c>
    </row>
    <row r="34" spans="1:11">
      <c r="A34" s="171"/>
      <c r="B34" s="172" t="s">
        <v>11</v>
      </c>
      <c r="C34" s="173">
        <v>3996.502</v>
      </c>
      <c r="D34" s="174">
        <v>4057.174</v>
      </c>
      <c r="E34" s="174">
        <v>4047.4670000000001</v>
      </c>
      <c r="F34" s="174">
        <v>3810.0459999999998</v>
      </c>
      <c r="G34" s="174">
        <v>4153.2939999999999</v>
      </c>
      <c r="H34" s="174">
        <v>5062.22</v>
      </c>
      <c r="I34" s="174">
        <v>5047.84</v>
      </c>
      <c r="J34" s="174">
        <v>4842.32</v>
      </c>
      <c r="K34" s="175">
        <v>35016.862999999998</v>
      </c>
    </row>
    <row r="35" spans="1:11">
      <c r="A35" s="171"/>
      <c r="B35" s="172" t="s">
        <v>12</v>
      </c>
      <c r="C35" s="173">
        <v>2418.6260000000002</v>
      </c>
      <c r="D35" s="174">
        <v>2305.683</v>
      </c>
      <c r="E35" s="174">
        <v>2250.7600000000002</v>
      </c>
      <c r="F35" s="174">
        <v>2709.7689999999998</v>
      </c>
      <c r="G35" s="174">
        <v>2588.2930000000001</v>
      </c>
      <c r="H35" s="174">
        <v>2313.33</v>
      </c>
      <c r="I35" s="174">
        <v>2275.8939999999998</v>
      </c>
      <c r="J35" s="174">
        <v>2282.13</v>
      </c>
      <c r="K35" s="175">
        <v>19144.485000000001</v>
      </c>
    </row>
    <row r="36" spans="1:11">
      <c r="A36" s="171"/>
      <c r="B36" s="172" t="s">
        <v>13</v>
      </c>
      <c r="C36" s="173">
        <v>3858.5909999999999</v>
      </c>
      <c r="D36" s="174">
        <v>3586.53</v>
      </c>
      <c r="E36" s="174">
        <v>3613.377</v>
      </c>
      <c r="F36" s="174">
        <v>3655.0210000000002</v>
      </c>
      <c r="G36" s="174">
        <v>4002.9520000000002</v>
      </c>
      <c r="H36" s="174">
        <v>3462.098</v>
      </c>
      <c r="I36" s="174">
        <v>3346.1570000000002</v>
      </c>
      <c r="J36" s="174">
        <v>3358.2809999999999</v>
      </c>
      <c r="K36" s="175">
        <v>28883.007000000001</v>
      </c>
    </row>
    <row r="37" spans="1:11">
      <c r="A37" s="171"/>
      <c r="B37" s="172" t="s">
        <v>14</v>
      </c>
      <c r="C37" s="173">
        <v>16313.37</v>
      </c>
      <c r="D37" s="174">
        <v>16643.439999999999</v>
      </c>
      <c r="E37" s="174">
        <v>17219.830000000002</v>
      </c>
      <c r="F37" s="174">
        <v>16483.22</v>
      </c>
      <c r="G37" s="174">
        <v>15845.5</v>
      </c>
      <c r="H37" s="174">
        <v>16303.64</v>
      </c>
      <c r="I37" s="174">
        <v>16644.72</v>
      </c>
      <c r="J37" s="174">
        <v>16479.36</v>
      </c>
      <c r="K37" s="175">
        <v>131933.08000000002</v>
      </c>
    </row>
    <row r="38" spans="1:11">
      <c r="A38" s="171"/>
      <c r="B38" s="172" t="s">
        <v>15</v>
      </c>
      <c r="C38" s="173">
        <v>50716.6</v>
      </c>
      <c r="D38" s="174">
        <v>50266.81</v>
      </c>
      <c r="E38" s="174">
        <v>48863.26</v>
      </c>
      <c r="F38" s="174">
        <v>48578.3</v>
      </c>
      <c r="G38" s="174">
        <v>49686.82</v>
      </c>
      <c r="H38" s="174">
        <v>49358.66</v>
      </c>
      <c r="I38" s="174">
        <v>47727.12</v>
      </c>
      <c r="J38" s="174">
        <v>47490.21</v>
      </c>
      <c r="K38" s="175">
        <v>392687.78000000009</v>
      </c>
    </row>
    <row r="39" spans="1:11">
      <c r="A39" s="171"/>
      <c r="B39" s="172" t="s">
        <v>16</v>
      </c>
      <c r="C39" s="173">
        <v>81.983159999999998</v>
      </c>
      <c r="D39" s="174">
        <v>107.1362</v>
      </c>
      <c r="E39" s="174">
        <v>105.2771</v>
      </c>
      <c r="F39" s="174">
        <v>84.780770000000004</v>
      </c>
      <c r="G39" s="174">
        <v>104.33929999999999</v>
      </c>
      <c r="H39" s="174">
        <v>124.8283</v>
      </c>
      <c r="I39" s="174">
        <v>103.40389999999999</v>
      </c>
      <c r="J39" s="174">
        <v>100.61669999999999</v>
      </c>
      <c r="K39" s="175">
        <v>812.36543000000006</v>
      </c>
    </row>
    <row r="40" spans="1:11">
      <c r="A40" s="171"/>
      <c r="B40" s="172" t="s">
        <v>17</v>
      </c>
      <c r="C40" s="173">
        <v>1827.4580000000001</v>
      </c>
      <c r="D40" s="174">
        <v>1633.212</v>
      </c>
      <c r="E40" s="174">
        <v>1370.1859999999999</v>
      </c>
      <c r="F40" s="174">
        <v>1364.3869999999999</v>
      </c>
      <c r="G40" s="174">
        <v>1626.586</v>
      </c>
      <c r="H40" s="174">
        <v>1873.3920000000001</v>
      </c>
      <c r="I40" s="174">
        <v>995.84879999999998</v>
      </c>
      <c r="J40" s="174">
        <v>1047.3620000000001</v>
      </c>
      <c r="K40" s="175">
        <v>11738.431799999998</v>
      </c>
    </row>
    <row r="41" spans="1:11">
      <c r="A41" s="171"/>
      <c r="B41" s="172" t="s">
        <v>18</v>
      </c>
      <c r="C41" s="173">
        <v>145.11930000000001</v>
      </c>
      <c r="D41" s="174">
        <v>141.40450000000001</v>
      </c>
      <c r="E41" s="174">
        <v>130.2458</v>
      </c>
      <c r="F41" s="174">
        <v>125.63290000000001</v>
      </c>
      <c r="G41" s="174">
        <v>138.65690000000001</v>
      </c>
      <c r="H41" s="174">
        <v>133.0737</v>
      </c>
      <c r="I41" s="174">
        <v>147.03299999999999</v>
      </c>
      <c r="J41" s="174">
        <v>139.5847</v>
      </c>
      <c r="K41" s="175">
        <v>1100.7508000000003</v>
      </c>
    </row>
    <row r="42" spans="1:11">
      <c r="A42" s="171"/>
      <c r="B42" s="172" t="s">
        <v>19</v>
      </c>
      <c r="C42" s="173">
        <v>0.92853699999999995</v>
      </c>
      <c r="D42" s="174"/>
      <c r="E42" s="174"/>
      <c r="F42" s="174"/>
      <c r="G42" s="174"/>
      <c r="H42" s="174">
        <v>0.92540199999999995</v>
      </c>
      <c r="I42" s="174">
        <v>0.92663600000000002</v>
      </c>
      <c r="J42" s="174">
        <v>3.7149049999999999</v>
      </c>
      <c r="K42" s="175">
        <v>6.4954799999999997</v>
      </c>
    </row>
    <row r="43" spans="1:11">
      <c r="A43" s="171"/>
      <c r="B43" s="172" t="s">
        <v>20</v>
      </c>
      <c r="C43" s="173">
        <v>1456.5360000000001</v>
      </c>
      <c r="D43" s="174">
        <v>1198.6769999999999</v>
      </c>
      <c r="E43" s="174">
        <v>1293.422</v>
      </c>
      <c r="F43" s="174">
        <v>1634.66</v>
      </c>
      <c r="G43" s="174">
        <v>1699.1690000000001</v>
      </c>
      <c r="H43" s="174">
        <v>1384.454</v>
      </c>
      <c r="I43" s="174">
        <v>1634.268</v>
      </c>
      <c r="J43" s="174">
        <v>1618.3440000000001</v>
      </c>
      <c r="K43" s="175">
        <v>11919.529999999999</v>
      </c>
    </row>
    <row r="44" spans="1:11">
      <c r="A44" s="171"/>
      <c r="B44" s="172" t="s">
        <v>21</v>
      </c>
      <c r="C44" s="173">
        <v>76.179649999999995</v>
      </c>
      <c r="D44" s="174">
        <v>53.891309999999997</v>
      </c>
      <c r="E44" s="174">
        <v>44.583930000000002</v>
      </c>
      <c r="F44" s="174">
        <v>43.659030000000001</v>
      </c>
      <c r="G44" s="174">
        <v>49.242980000000003</v>
      </c>
      <c r="H44" s="174">
        <v>59.4542</v>
      </c>
      <c r="I44" s="174">
        <v>46.44876</v>
      </c>
      <c r="J44" s="174">
        <v>37.160159999999998</v>
      </c>
      <c r="K44" s="175">
        <v>410.62002000000001</v>
      </c>
    </row>
    <row r="45" spans="1:11">
      <c r="A45" s="171"/>
      <c r="B45" s="172" t="s">
        <v>22</v>
      </c>
      <c r="C45" s="173">
        <v>3362.3409999999999</v>
      </c>
      <c r="D45" s="174">
        <v>3504.732</v>
      </c>
      <c r="E45" s="174">
        <v>3535.4929999999999</v>
      </c>
      <c r="F45" s="174">
        <v>4234.8990000000003</v>
      </c>
      <c r="G45" s="174">
        <v>3816.9969999999998</v>
      </c>
      <c r="H45" s="174">
        <v>3779.0419999999999</v>
      </c>
      <c r="I45" s="174">
        <v>4577.1909999999998</v>
      </c>
      <c r="J45" s="174">
        <v>4277.5829999999996</v>
      </c>
      <c r="K45" s="175">
        <v>31088.277999999998</v>
      </c>
    </row>
    <row r="46" spans="1:11">
      <c r="A46" s="171"/>
      <c r="B46" s="172" t="s">
        <v>23</v>
      </c>
      <c r="C46" s="173">
        <v>590984.69999999995</v>
      </c>
      <c r="D46" s="174">
        <v>591484.69999999995</v>
      </c>
      <c r="E46" s="174">
        <v>595150.69999999995</v>
      </c>
      <c r="F46" s="174">
        <v>597836.80000000005</v>
      </c>
      <c r="G46" s="174">
        <v>594608.6</v>
      </c>
      <c r="H46" s="174">
        <v>591171</v>
      </c>
      <c r="I46" s="174">
        <v>588373.19999999995</v>
      </c>
      <c r="J46" s="174">
        <v>589945.4</v>
      </c>
      <c r="K46" s="175">
        <v>4739555.1000000006</v>
      </c>
    </row>
    <row r="47" spans="1:11">
      <c r="A47" s="171"/>
      <c r="B47" s="172" t="s">
        <v>24</v>
      </c>
      <c r="C47" s="173">
        <v>9785.0390000000007</v>
      </c>
      <c r="D47" s="174">
        <v>10181.23</v>
      </c>
      <c r="E47" s="174">
        <v>10534.55</v>
      </c>
      <c r="F47" s="174">
        <v>9820.6659999999993</v>
      </c>
      <c r="G47" s="174">
        <v>9361.94</v>
      </c>
      <c r="H47" s="174">
        <v>9599.4549999999999</v>
      </c>
      <c r="I47" s="174">
        <v>11448.29</v>
      </c>
      <c r="J47" s="174">
        <v>11973.8</v>
      </c>
      <c r="K47" s="175">
        <v>82704.970000000016</v>
      </c>
    </row>
    <row r="48" spans="1:11">
      <c r="A48" s="171"/>
      <c r="B48" s="172" t="s">
        <v>25</v>
      </c>
      <c r="C48" s="173">
        <v>202.6268</v>
      </c>
      <c r="D48" s="174">
        <v>181.21039999999999</v>
      </c>
      <c r="E48" s="174">
        <v>172.89859999999999</v>
      </c>
      <c r="F48" s="174">
        <v>185.83629999999999</v>
      </c>
      <c r="G48" s="174">
        <v>156.2106</v>
      </c>
      <c r="H48" s="174">
        <v>160.91249999999999</v>
      </c>
      <c r="I48" s="174">
        <v>137.67320000000001</v>
      </c>
      <c r="J48" s="174">
        <v>151.5754</v>
      </c>
      <c r="K48" s="175">
        <v>1348.9437999999998</v>
      </c>
    </row>
    <row r="49" spans="1:11">
      <c r="A49" s="171"/>
      <c r="B49" s="172" t="s">
        <v>26</v>
      </c>
      <c r="C49" s="173">
        <v>44.704709999999999</v>
      </c>
      <c r="D49" s="174">
        <v>38.186680000000003</v>
      </c>
      <c r="E49" s="174">
        <v>38.185020000000002</v>
      </c>
      <c r="F49" s="174">
        <v>45.637390000000003</v>
      </c>
      <c r="G49" s="174">
        <v>51.231459999999998</v>
      </c>
      <c r="H49" s="174">
        <v>43.772089999999999</v>
      </c>
      <c r="I49" s="174">
        <v>55.879390000000001</v>
      </c>
      <c r="J49" s="174">
        <v>47.499850000000002</v>
      </c>
      <c r="K49" s="175">
        <v>365.09658999999999</v>
      </c>
    </row>
    <row r="50" spans="1:11">
      <c r="A50" s="171"/>
      <c r="B50" s="172" t="s">
        <v>27</v>
      </c>
      <c r="C50" s="173">
        <v>4.6592510000000003</v>
      </c>
      <c r="D50" s="174">
        <v>3.7272500000000002</v>
      </c>
      <c r="E50" s="174">
        <v>2.7955190000000001</v>
      </c>
      <c r="F50" s="174">
        <v>9.3090840000000004</v>
      </c>
      <c r="G50" s="174">
        <v>6.5133190000000001</v>
      </c>
      <c r="H50" s="174">
        <v>5.5825589999999998</v>
      </c>
      <c r="I50" s="174">
        <v>3.7235290000000001</v>
      </c>
      <c r="J50" s="174">
        <v>7.4453880000000003</v>
      </c>
      <c r="K50" s="175">
        <v>43.755898999999999</v>
      </c>
    </row>
    <row r="51" spans="1:11">
      <c r="A51" s="171"/>
      <c r="B51" s="172" t="s">
        <v>28</v>
      </c>
      <c r="C51" s="173">
        <v>4.6551640000000001</v>
      </c>
      <c r="D51" s="174">
        <v>22.309570000000001</v>
      </c>
      <c r="E51" s="174">
        <v>54.795209999999997</v>
      </c>
      <c r="F51" s="174">
        <v>35.284529999999997</v>
      </c>
      <c r="G51" s="174">
        <v>52.048690000000001</v>
      </c>
      <c r="H51" s="174">
        <v>16.73723</v>
      </c>
      <c r="I51" s="174">
        <v>6.5083229999999999</v>
      </c>
      <c r="J51" s="174">
        <v>13.017950000000001</v>
      </c>
      <c r="K51" s="175">
        <v>205.35666699999999</v>
      </c>
    </row>
    <row r="52" spans="1:11">
      <c r="A52" s="171"/>
      <c r="B52" s="172" t="s">
        <v>29</v>
      </c>
      <c r="C52" s="173">
        <v>2932.8049999999998</v>
      </c>
      <c r="D52" s="174">
        <v>2859.2559999999999</v>
      </c>
      <c r="E52" s="174">
        <v>2790.1280000000002</v>
      </c>
      <c r="F52" s="174">
        <v>2923.3690000000001</v>
      </c>
      <c r="G52" s="174">
        <v>2717.4110000000001</v>
      </c>
      <c r="H52" s="174">
        <v>2256.9360000000001</v>
      </c>
      <c r="I52" s="174">
        <v>3414.4380000000001</v>
      </c>
      <c r="J52" s="174">
        <v>3353.857</v>
      </c>
      <c r="K52" s="175">
        <v>23248.2</v>
      </c>
    </row>
    <row r="53" spans="1:11">
      <c r="A53" s="165" t="s">
        <v>61</v>
      </c>
      <c r="B53" s="163"/>
      <c r="C53" s="168">
        <v>733668.94293199992</v>
      </c>
      <c r="D53" s="169">
        <v>733668.92124000005</v>
      </c>
      <c r="E53" s="169">
        <v>733668.91075899999</v>
      </c>
      <c r="F53" s="169">
        <v>733668.90520399984</v>
      </c>
      <c r="G53" s="169">
        <v>733668.95670899993</v>
      </c>
      <c r="H53" s="169">
        <v>733668.97653299989</v>
      </c>
      <c r="I53" s="169">
        <v>733668.95348799997</v>
      </c>
      <c r="J53" s="169">
        <v>733668.95176600001</v>
      </c>
      <c r="K53" s="170">
        <v>5869351.5186310001</v>
      </c>
    </row>
    <row r="54" spans="1:11">
      <c r="A54" s="165" t="s">
        <v>31</v>
      </c>
      <c r="B54" s="165" t="s">
        <v>5</v>
      </c>
      <c r="C54" s="168">
        <v>34.04777</v>
      </c>
      <c r="D54" s="169">
        <v>30.351489999999998</v>
      </c>
      <c r="E54" s="169">
        <v>46.923290000000001</v>
      </c>
      <c r="F54" s="169">
        <v>81.010120000000001</v>
      </c>
      <c r="G54" s="169">
        <v>70.903750000000002</v>
      </c>
      <c r="H54" s="169">
        <v>39.587890000000002</v>
      </c>
      <c r="I54" s="169">
        <v>34.985529999999997</v>
      </c>
      <c r="J54" s="169">
        <v>23.017340000000001</v>
      </c>
      <c r="K54" s="170">
        <v>360.82718</v>
      </c>
    </row>
    <row r="55" spans="1:11">
      <c r="A55" s="171"/>
      <c r="B55" s="172" t="s">
        <v>6</v>
      </c>
      <c r="C55" s="173">
        <v>8323.9539999999997</v>
      </c>
      <c r="D55" s="174">
        <v>8504.9189999999999</v>
      </c>
      <c r="E55" s="174">
        <v>8631.0380000000005</v>
      </c>
      <c r="F55" s="174">
        <v>8182.5770000000002</v>
      </c>
      <c r="G55" s="174">
        <v>7300.8360000000002</v>
      </c>
      <c r="H55" s="174">
        <v>6342.9219999999996</v>
      </c>
      <c r="I55" s="174">
        <v>6148.1679999999997</v>
      </c>
      <c r="J55" s="174">
        <v>6302.7030000000004</v>
      </c>
      <c r="K55" s="175">
        <v>59737.116999999998</v>
      </c>
    </row>
    <row r="56" spans="1:11">
      <c r="A56" s="171"/>
      <c r="B56" s="172" t="s">
        <v>7</v>
      </c>
      <c r="C56" s="173">
        <v>6.4363570000000001</v>
      </c>
      <c r="D56" s="174">
        <v>6.4357230000000003</v>
      </c>
      <c r="E56" s="174">
        <v>5.5167489999999999</v>
      </c>
      <c r="F56" s="174">
        <v>7.3555060000000001</v>
      </c>
      <c r="G56" s="174">
        <v>6.4355789999999997</v>
      </c>
      <c r="H56" s="174">
        <v>8.2730580000000007</v>
      </c>
      <c r="I56" s="174">
        <v>5.5157769999999999</v>
      </c>
      <c r="J56" s="174">
        <v>4.5953540000000004</v>
      </c>
      <c r="K56" s="175">
        <v>50.564102999999996</v>
      </c>
    </row>
    <row r="57" spans="1:11">
      <c r="A57" s="171"/>
      <c r="B57" s="172" t="s">
        <v>8</v>
      </c>
      <c r="C57" s="173">
        <v>0.92050799999999999</v>
      </c>
      <c r="D57" s="174"/>
      <c r="E57" s="174"/>
      <c r="F57" s="174"/>
      <c r="G57" s="174"/>
      <c r="H57" s="174"/>
      <c r="I57" s="174"/>
      <c r="J57" s="174">
        <v>4.5978659999999998</v>
      </c>
      <c r="K57" s="175">
        <v>5.5183739999999997</v>
      </c>
    </row>
    <row r="58" spans="1:11">
      <c r="A58" s="171"/>
      <c r="B58" s="172" t="s">
        <v>9</v>
      </c>
      <c r="C58" s="173"/>
      <c r="D58" s="174"/>
      <c r="E58" s="174"/>
      <c r="F58" s="174"/>
      <c r="G58" s="174"/>
      <c r="H58" s="174"/>
      <c r="I58" s="174">
        <v>1.8384130000000001</v>
      </c>
      <c r="J58" s="174"/>
      <c r="K58" s="175">
        <v>1.8384130000000001</v>
      </c>
    </row>
    <row r="59" spans="1:11">
      <c r="A59" s="171"/>
      <c r="B59" s="172" t="s">
        <v>10</v>
      </c>
      <c r="C59" s="173">
        <v>39.566209999999998</v>
      </c>
      <c r="D59" s="174">
        <v>35.889000000000003</v>
      </c>
      <c r="E59" s="174">
        <v>26.686710000000001</v>
      </c>
      <c r="F59" s="174">
        <v>13.804449999999999</v>
      </c>
      <c r="G59" s="174">
        <v>14.7202</v>
      </c>
      <c r="H59" s="174">
        <v>18.401869999999999</v>
      </c>
      <c r="I59" s="174">
        <v>16.560549999999999</v>
      </c>
      <c r="J59" s="174">
        <v>26.68599</v>
      </c>
      <c r="K59" s="175">
        <v>192.31498000000002</v>
      </c>
    </row>
    <row r="60" spans="1:11">
      <c r="A60" s="171"/>
      <c r="B60" s="172" t="s">
        <v>11</v>
      </c>
      <c r="C60" s="173">
        <v>3896.6379999999999</v>
      </c>
      <c r="D60" s="174">
        <v>4239.4629999999997</v>
      </c>
      <c r="E60" s="174">
        <v>4682.7709999999997</v>
      </c>
      <c r="F60" s="174">
        <v>4902.0219999999999</v>
      </c>
      <c r="G60" s="174">
        <v>4975.634</v>
      </c>
      <c r="H60" s="174">
        <v>4497.4170000000004</v>
      </c>
      <c r="I60" s="174">
        <v>4016.498</v>
      </c>
      <c r="J60" s="174">
        <v>3602.7240000000002</v>
      </c>
      <c r="K60" s="175">
        <v>34813.167000000001</v>
      </c>
    </row>
    <row r="61" spans="1:11">
      <c r="A61" s="171"/>
      <c r="B61" s="172" t="s">
        <v>12</v>
      </c>
      <c r="C61" s="173">
        <v>902.90790000000004</v>
      </c>
      <c r="D61" s="174">
        <v>891.84500000000003</v>
      </c>
      <c r="E61" s="174">
        <v>696.51419999999996</v>
      </c>
      <c r="F61" s="174">
        <v>821.78949999999998</v>
      </c>
      <c r="G61" s="174">
        <v>973.78909999999996</v>
      </c>
      <c r="H61" s="174">
        <v>843.89520000000005</v>
      </c>
      <c r="I61" s="174">
        <v>826.38</v>
      </c>
      <c r="J61" s="174">
        <v>878.94039999999995</v>
      </c>
      <c r="K61" s="175">
        <v>6836.0612999999994</v>
      </c>
    </row>
    <row r="62" spans="1:11">
      <c r="A62" s="171"/>
      <c r="B62" s="172" t="s">
        <v>13</v>
      </c>
      <c r="C62" s="173">
        <v>635.21130000000005</v>
      </c>
      <c r="D62" s="174">
        <v>667.44489999999996</v>
      </c>
      <c r="E62" s="174">
        <v>664.7097</v>
      </c>
      <c r="F62" s="174">
        <v>637.09050000000002</v>
      </c>
      <c r="G62" s="174">
        <v>649.95939999999996</v>
      </c>
      <c r="H62" s="174">
        <v>626.92409999999995</v>
      </c>
      <c r="I62" s="174">
        <v>638.86710000000005</v>
      </c>
      <c r="J62" s="174">
        <v>647.14440000000002</v>
      </c>
      <c r="K62" s="175">
        <v>5167.3514000000005</v>
      </c>
    </row>
    <row r="63" spans="1:11">
      <c r="A63" s="171"/>
      <c r="B63" s="172" t="s">
        <v>14</v>
      </c>
      <c r="C63" s="173">
        <v>13323.14</v>
      </c>
      <c r="D63" s="174">
        <v>13303.76</v>
      </c>
      <c r="E63" s="174">
        <v>13117.21</v>
      </c>
      <c r="F63" s="174">
        <v>12740.45</v>
      </c>
      <c r="G63" s="174">
        <v>13402.92</v>
      </c>
      <c r="H63" s="174">
        <v>13516.08</v>
      </c>
      <c r="I63" s="174">
        <v>13154.43</v>
      </c>
      <c r="J63" s="174">
        <v>12948.31</v>
      </c>
      <c r="K63" s="175">
        <v>105506.29999999999</v>
      </c>
    </row>
    <row r="64" spans="1:11">
      <c r="A64" s="171"/>
      <c r="B64" s="172" t="s">
        <v>15</v>
      </c>
      <c r="C64" s="173">
        <v>210565.5</v>
      </c>
      <c r="D64" s="174">
        <v>210148.3</v>
      </c>
      <c r="E64" s="174">
        <v>210563.4</v>
      </c>
      <c r="F64" s="174">
        <v>211395.9</v>
      </c>
      <c r="G64" s="174">
        <v>211876</v>
      </c>
      <c r="H64" s="174">
        <v>213675.5</v>
      </c>
      <c r="I64" s="174">
        <v>214062.6</v>
      </c>
      <c r="J64" s="174">
        <v>213863.2</v>
      </c>
      <c r="K64" s="175">
        <v>1696150.4000000001</v>
      </c>
    </row>
    <row r="65" spans="1:11">
      <c r="A65" s="171"/>
      <c r="B65" s="172" t="s">
        <v>16</v>
      </c>
      <c r="C65" s="173">
        <v>12.903919999999999</v>
      </c>
      <c r="D65" s="174">
        <v>14.74681</v>
      </c>
      <c r="E65" s="174">
        <v>16.58859</v>
      </c>
      <c r="F65" s="174">
        <v>13.82424</v>
      </c>
      <c r="G65" s="174">
        <v>24.881039999999999</v>
      </c>
      <c r="H65" s="174">
        <v>23.961500000000001</v>
      </c>
      <c r="I65" s="174">
        <v>9.2175399999999996</v>
      </c>
      <c r="J65" s="174">
        <v>21.201350000000001</v>
      </c>
      <c r="K65" s="175">
        <v>137.32498999999999</v>
      </c>
    </row>
    <row r="66" spans="1:11">
      <c r="A66" s="171"/>
      <c r="B66" s="172" t="s">
        <v>17</v>
      </c>
      <c r="C66" s="173">
        <v>648.19709999999998</v>
      </c>
      <c r="D66" s="174">
        <v>648.12519999999995</v>
      </c>
      <c r="E66" s="174">
        <v>678.57119999999998</v>
      </c>
      <c r="F66" s="174">
        <v>826.83360000000005</v>
      </c>
      <c r="G66" s="174">
        <v>576.36559999999997</v>
      </c>
      <c r="H66" s="174">
        <v>545.93359999999996</v>
      </c>
      <c r="I66" s="174">
        <v>508.25420000000003</v>
      </c>
      <c r="J66" s="174">
        <v>479.75040000000001</v>
      </c>
      <c r="K66" s="175">
        <v>4912.0308999999997</v>
      </c>
    </row>
    <row r="67" spans="1:11">
      <c r="A67" s="171"/>
      <c r="B67" s="172" t="s">
        <v>18</v>
      </c>
      <c r="C67" s="173">
        <v>13.79875</v>
      </c>
      <c r="D67" s="174">
        <v>17.478639999999999</v>
      </c>
      <c r="E67" s="174">
        <v>16.55903</v>
      </c>
      <c r="F67" s="174">
        <v>13.796239999999999</v>
      </c>
      <c r="G67" s="174">
        <v>26.676929999999999</v>
      </c>
      <c r="H67" s="174">
        <v>15.63124</v>
      </c>
      <c r="I67" s="174">
        <v>15.636329999999999</v>
      </c>
      <c r="J67" s="174">
        <v>14.71255</v>
      </c>
      <c r="K67" s="175">
        <v>134.28970999999999</v>
      </c>
    </row>
    <row r="68" spans="1:11">
      <c r="A68" s="171"/>
      <c r="B68" s="172" t="s">
        <v>19</v>
      </c>
      <c r="C68" s="173">
        <v>0.92060399999999998</v>
      </c>
      <c r="D68" s="174">
        <v>0.92060399999999998</v>
      </c>
      <c r="E68" s="174"/>
      <c r="F68" s="174">
        <v>0.92060399999999998</v>
      </c>
      <c r="G68" s="174"/>
      <c r="H68" s="174">
        <v>1.841863</v>
      </c>
      <c r="I68" s="174"/>
      <c r="J68" s="174"/>
      <c r="K68" s="175">
        <v>4.603675</v>
      </c>
    </row>
    <row r="69" spans="1:11">
      <c r="A69" s="171"/>
      <c r="B69" s="172" t="s">
        <v>20</v>
      </c>
      <c r="C69" s="173">
        <v>53.333930000000002</v>
      </c>
      <c r="D69" s="174">
        <v>44.124450000000003</v>
      </c>
      <c r="E69" s="174">
        <v>45.060310000000001</v>
      </c>
      <c r="F69" s="174">
        <v>30.33623</v>
      </c>
      <c r="G69" s="174">
        <v>41.373350000000002</v>
      </c>
      <c r="H69" s="174">
        <v>46.887270000000001</v>
      </c>
      <c r="I69" s="174">
        <v>67.104900000000001</v>
      </c>
      <c r="J69" s="174">
        <v>64.338840000000005</v>
      </c>
      <c r="K69" s="175">
        <v>392.55928</v>
      </c>
    </row>
    <row r="70" spans="1:11">
      <c r="A70" s="171"/>
      <c r="B70" s="172" t="s">
        <v>21</v>
      </c>
      <c r="C70" s="173">
        <v>23.933299999999999</v>
      </c>
      <c r="D70" s="174">
        <v>16.56249</v>
      </c>
      <c r="E70" s="174">
        <v>6.4404680000000001</v>
      </c>
      <c r="F70" s="174">
        <v>13.816179999999999</v>
      </c>
      <c r="G70" s="174">
        <v>7.364325</v>
      </c>
      <c r="H70" s="174">
        <v>6.4428570000000001</v>
      </c>
      <c r="I70" s="174">
        <v>8.2828239999999997</v>
      </c>
      <c r="J70" s="174">
        <v>7.361853</v>
      </c>
      <c r="K70" s="175">
        <v>90.204296999999997</v>
      </c>
    </row>
    <row r="71" spans="1:11">
      <c r="A71" s="171"/>
      <c r="B71" s="172" t="s">
        <v>22</v>
      </c>
      <c r="C71" s="173">
        <v>13.80505</v>
      </c>
      <c r="D71" s="174">
        <v>19.324639999999999</v>
      </c>
      <c r="E71" s="174">
        <v>17.48319</v>
      </c>
      <c r="F71" s="174">
        <v>17.477740000000001</v>
      </c>
      <c r="G71" s="174">
        <v>36.816609999999997</v>
      </c>
      <c r="H71" s="174">
        <v>17.49438</v>
      </c>
      <c r="I71" s="174">
        <v>17.496110000000002</v>
      </c>
      <c r="J71" s="174">
        <v>17.495100000000001</v>
      </c>
      <c r="K71" s="175">
        <v>157.39282</v>
      </c>
    </row>
    <row r="72" spans="1:11">
      <c r="A72" s="171"/>
      <c r="B72" s="172" t="s">
        <v>23</v>
      </c>
      <c r="C72" s="173">
        <v>28073.200000000001</v>
      </c>
      <c r="D72" s="174">
        <v>28227.53</v>
      </c>
      <c r="E72" s="174">
        <v>28061.67</v>
      </c>
      <c r="F72" s="174">
        <v>27815.86</v>
      </c>
      <c r="G72" s="174">
        <v>27367.279999999999</v>
      </c>
      <c r="H72" s="174">
        <v>26761.98</v>
      </c>
      <c r="I72" s="174">
        <v>27115.52</v>
      </c>
      <c r="J72" s="174">
        <v>27519.58</v>
      </c>
      <c r="K72" s="175">
        <v>220942.62</v>
      </c>
    </row>
    <row r="73" spans="1:11">
      <c r="A73" s="171"/>
      <c r="B73" s="172" t="s">
        <v>32</v>
      </c>
      <c r="C73" s="173"/>
      <c r="D73" s="174"/>
      <c r="E73" s="174"/>
      <c r="F73" s="174"/>
      <c r="G73" s="174">
        <v>0.92135299999999998</v>
      </c>
      <c r="H73" s="174">
        <v>0.92135299999999998</v>
      </c>
      <c r="I73" s="174">
        <v>0.92136099999999999</v>
      </c>
      <c r="J73" s="174">
        <v>1.842714</v>
      </c>
      <c r="K73" s="175">
        <v>4.6067809999999998</v>
      </c>
    </row>
    <row r="74" spans="1:11">
      <c r="A74" s="171"/>
      <c r="B74" s="172" t="s">
        <v>24</v>
      </c>
      <c r="C74" s="173">
        <v>267.01429999999999</v>
      </c>
      <c r="D74" s="174">
        <v>210.82820000000001</v>
      </c>
      <c r="E74" s="174">
        <v>196.12979999999999</v>
      </c>
      <c r="F74" s="174">
        <v>189.6491</v>
      </c>
      <c r="G74" s="174">
        <v>223.78649999999999</v>
      </c>
      <c r="H74" s="174">
        <v>205.3484</v>
      </c>
      <c r="I74" s="174">
        <v>271.68700000000001</v>
      </c>
      <c r="J74" s="174">
        <v>245.87880000000001</v>
      </c>
      <c r="K74" s="175">
        <v>1810.3220999999999</v>
      </c>
    </row>
    <row r="75" spans="1:11">
      <c r="A75" s="171"/>
      <c r="B75" s="172" t="s">
        <v>25</v>
      </c>
      <c r="C75" s="173">
        <v>192.39949999999999</v>
      </c>
      <c r="D75" s="174">
        <v>181.3597</v>
      </c>
      <c r="E75" s="174">
        <v>200.6764</v>
      </c>
      <c r="F75" s="174">
        <v>169.4093</v>
      </c>
      <c r="G75" s="174">
        <v>172.1815</v>
      </c>
      <c r="H75" s="174">
        <v>198.84399999999999</v>
      </c>
      <c r="I75" s="174">
        <v>148.19820000000001</v>
      </c>
      <c r="J75" s="174">
        <v>162.9402</v>
      </c>
      <c r="K75" s="175">
        <v>1426.0088000000001</v>
      </c>
    </row>
    <row r="76" spans="1:11">
      <c r="A76" s="171"/>
      <c r="B76" s="172" t="s">
        <v>26</v>
      </c>
      <c r="C76" s="173">
        <v>945.55560000000003</v>
      </c>
      <c r="D76" s="174">
        <v>648.80430000000001</v>
      </c>
      <c r="E76" s="174">
        <v>271.87009999999998</v>
      </c>
      <c r="F76" s="174">
        <v>253.44030000000001</v>
      </c>
      <c r="G76" s="174">
        <v>278.32420000000002</v>
      </c>
      <c r="H76" s="174">
        <v>374.1705</v>
      </c>
      <c r="I76" s="174">
        <v>538.21969999999999</v>
      </c>
      <c r="J76" s="174">
        <v>653.41719999999998</v>
      </c>
      <c r="K76" s="175">
        <v>3963.8019000000004</v>
      </c>
    </row>
    <row r="77" spans="1:11">
      <c r="A77" s="171"/>
      <c r="B77" s="172" t="s">
        <v>27</v>
      </c>
      <c r="C77" s="173"/>
      <c r="D77" s="174"/>
      <c r="E77" s="174"/>
      <c r="F77" s="174">
        <v>3.6787030000000001</v>
      </c>
      <c r="G77" s="174">
        <v>1.8390120000000001</v>
      </c>
      <c r="H77" s="174">
        <v>1.8390120000000001</v>
      </c>
      <c r="I77" s="174">
        <v>0.919933</v>
      </c>
      <c r="J77" s="174">
        <v>0.919933</v>
      </c>
      <c r="K77" s="175">
        <v>9.196593</v>
      </c>
    </row>
    <row r="78" spans="1:11">
      <c r="A78" s="171"/>
      <c r="B78" s="172" t="s">
        <v>28</v>
      </c>
      <c r="C78" s="173"/>
      <c r="D78" s="174">
        <v>5.523288</v>
      </c>
      <c r="E78" s="174">
        <v>10.128819999999999</v>
      </c>
      <c r="F78" s="174">
        <v>13.816229999999999</v>
      </c>
      <c r="G78" s="174">
        <v>6.443892</v>
      </c>
      <c r="H78" s="174">
        <v>2.7609059999999999</v>
      </c>
      <c r="I78" s="174">
        <v>0.918651</v>
      </c>
      <c r="J78" s="174">
        <v>0.918651</v>
      </c>
      <c r="K78" s="175">
        <v>40.510437999999986</v>
      </c>
    </row>
    <row r="79" spans="1:11">
      <c r="A79" s="171"/>
      <c r="B79" s="172" t="s">
        <v>29</v>
      </c>
      <c r="C79" s="173">
        <v>2312.09</v>
      </c>
      <c r="D79" s="174">
        <v>2421.7399999999998</v>
      </c>
      <c r="E79" s="174">
        <v>2329.5410000000002</v>
      </c>
      <c r="F79" s="174">
        <v>2140.6370000000002</v>
      </c>
      <c r="G79" s="174">
        <v>2250.0529999999999</v>
      </c>
      <c r="H79" s="174">
        <v>2512.4549999999999</v>
      </c>
      <c r="I79" s="174">
        <v>2677.22</v>
      </c>
      <c r="J79" s="174">
        <v>2793.2060000000001</v>
      </c>
      <c r="K79" s="175">
        <v>19436.942000000003</v>
      </c>
    </row>
    <row r="80" spans="1:11">
      <c r="A80" s="165" t="s">
        <v>62</v>
      </c>
      <c r="B80" s="163"/>
      <c r="C80" s="168">
        <v>270285.47409900004</v>
      </c>
      <c r="D80" s="169">
        <v>270285.47643500002</v>
      </c>
      <c r="E80" s="169">
        <v>270285.488557</v>
      </c>
      <c r="F80" s="169">
        <v>270285.49454300001</v>
      </c>
      <c r="G80" s="169">
        <v>270285.50534099998</v>
      </c>
      <c r="H80" s="169">
        <v>270285.51299899997</v>
      </c>
      <c r="I80" s="169">
        <v>270285.44011899998</v>
      </c>
      <c r="J80" s="169">
        <v>270285.48194100009</v>
      </c>
      <c r="K80" s="170">
        <v>2162283.8740339992</v>
      </c>
    </row>
    <row r="81" spans="1:11">
      <c r="A81" s="165" t="s">
        <v>33</v>
      </c>
      <c r="B81" s="165" t="s">
        <v>5</v>
      </c>
      <c r="C81" s="168">
        <v>599.15819999999997</v>
      </c>
      <c r="D81" s="169">
        <v>528.28899999999999</v>
      </c>
      <c r="E81" s="169">
        <v>597.51710000000003</v>
      </c>
      <c r="F81" s="169">
        <v>770.35149999999999</v>
      </c>
      <c r="G81" s="169">
        <v>526.59960000000001</v>
      </c>
      <c r="H81" s="169">
        <v>516.75739999999996</v>
      </c>
      <c r="I81" s="169">
        <v>662.245</v>
      </c>
      <c r="J81" s="169">
        <v>619.55930000000001</v>
      </c>
      <c r="K81" s="170">
        <v>4820.4771000000001</v>
      </c>
    </row>
    <row r="82" spans="1:11">
      <c r="A82" s="171"/>
      <c r="B82" s="172" t="s">
        <v>6</v>
      </c>
      <c r="C82" s="173">
        <v>86578.67</v>
      </c>
      <c r="D82" s="174">
        <v>86567.28</v>
      </c>
      <c r="E82" s="174">
        <v>86797.119999999995</v>
      </c>
      <c r="F82" s="174">
        <v>89435.16</v>
      </c>
      <c r="G82" s="174">
        <v>90744.03</v>
      </c>
      <c r="H82" s="174">
        <v>88909.49</v>
      </c>
      <c r="I82" s="174">
        <v>87360.9</v>
      </c>
      <c r="J82" s="174">
        <v>87053.77</v>
      </c>
      <c r="K82" s="175">
        <v>703446.42</v>
      </c>
    </row>
    <row r="83" spans="1:11">
      <c r="A83" s="171"/>
      <c r="B83" s="172" t="s">
        <v>7</v>
      </c>
      <c r="C83" s="173">
        <v>2.7225199999999998</v>
      </c>
      <c r="D83" s="174">
        <v>2.7229269999999999</v>
      </c>
      <c r="E83" s="174">
        <v>3.6306120000000002</v>
      </c>
      <c r="F83" s="174">
        <v>1.8148</v>
      </c>
      <c r="G83" s="174">
        <v>1.8148</v>
      </c>
      <c r="H83" s="174">
        <v>2.7226509999999999</v>
      </c>
      <c r="I83" s="174">
        <v>1.8148</v>
      </c>
      <c r="J83" s="174">
        <v>1.8148</v>
      </c>
      <c r="K83" s="175">
        <v>19.05791</v>
      </c>
    </row>
    <row r="84" spans="1:11">
      <c r="A84" s="171"/>
      <c r="B84" s="172" t="s">
        <v>8</v>
      </c>
      <c r="C84" s="173">
        <v>2.7222819999999999</v>
      </c>
      <c r="D84" s="174">
        <v>14.53284</v>
      </c>
      <c r="E84" s="174">
        <v>4.5376200000000004</v>
      </c>
      <c r="F84" s="174">
        <v>4.5384510000000002</v>
      </c>
      <c r="G84" s="174">
        <v>4.5383599999999999</v>
      </c>
      <c r="H84" s="174">
        <v>4.5386360000000003</v>
      </c>
      <c r="I84" s="174">
        <v>12.71523</v>
      </c>
      <c r="J84" s="174">
        <v>10.90216</v>
      </c>
      <c r="K84" s="175">
        <v>59.025579</v>
      </c>
    </row>
    <row r="85" spans="1:11">
      <c r="A85" s="171"/>
      <c r="B85" s="172" t="s">
        <v>9</v>
      </c>
      <c r="C85" s="173"/>
      <c r="D85" s="174"/>
      <c r="E85" s="174"/>
      <c r="F85" s="174">
        <v>0.90792700000000004</v>
      </c>
      <c r="G85" s="174">
        <v>1.8144039999999999</v>
      </c>
      <c r="H85" s="174"/>
      <c r="I85" s="174">
        <v>3.6329060000000002</v>
      </c>
      <c r="J85" s="174">
        <v>0.90734800000000004</v>
      </c>
      <c r="K85" s="175">
        <v>7.2625850000000005</v>
      </c>
    </row>
    <row r="86" spans="1:11">
      <c r="A86" s="171"/>
      <c r="B86" s="172" t="s">
        <v>10</v>
      </c>
      <c r="C86" s="173">
        <v>6301.31</v>
      </c>
      <c r="D86" s="174">
        <v>7849.8370000000004</v>
      </c>
      <c r="E86" s="174">
        <v>9504.4940000000006</v>
      </c>
      <c r="F86" s="174">
        <v>9329.3819999999996</v>
      </c>
      <c r="G86" s="174">
        <v>9373.0409999999993</v>
      </c>
      <c r="H86" s="174">
        <v>9750.2950000000001</v>
      </c>
      <c r="I86" s="174">
        <v>9999.5110000000004</v>
      </c>
      <c r="J86" s="174">
        <v>10672.79</v>
      </c>
      <c r="K86" s="175">
        <v>72780.66</v>
      </c>
    </row>
    <row r="87" spans="1:11">
      <c r="A87" s="171"/>
      <c r="B87" s="172" t="s">
        <v>11</v>
      </c>
      <c r="C87" s="173">
        <v>1052.3489999999999</v>
      </c>
      <c r="D87" s="174">
        <v>1135.9390000000001</v>
      </c>
      <c r="E87" s="174">
        <v>1343.7739999999999</v>
      </c>
      <c r="F87" s="174">
        <v>1248.5809999999999</v>
      </c>
      <c r="G87" s="174">
        <v>1089.721</v>
      </c>
      <c r="H87" s="174">
        <v>893.50139999999999</v>
      </c>
      <c r="I87" s="174">
        <v>853.45</v>
      </c>
      <c r="J87" s="174">
        <v>856.94330000000002</v>
      </c>
      <c r="K87" s="175">
        <v>8474.2587000000003</v>
      </c>
    </row>
    <row r="88" spans="1:11">
      <c r="A88" s="171"/>
      <c r="B88" s="172" t="s">
        <v>12</v>
      </c>
      <c r="C88" s="173">
        <v>409.85610000000003</v>
      </c>
      <c r="D88" s="174">
        <v>644.53530000000001</v>
      </c>
      <c r="E88" s="174">
        <v>410.6413</v>
      </c>
      <c r="F88" s="174">
        <v>419.78629999999998</v>
      </c>
      <c r="G88" s="174">
        <v>589.74680000000001</v>
      </c>
      <c r="H88" s="174">
        <v>493.49689999999998</v>
      </c>
      <c r="I88" s="174">
        <v>382.56979999999999</v>
      </c>
      <c r="J88" s="174">
        <v>388.03109999999998</v>
      </c>
      <c r="K88" s="175">
        <v>3738.6635999999999</v>
      </c>
    </row>
    <row r="89" spans="1:11">
      <c r="A89" s="171"/>
      <c r="B89" s="172" t="s">
        <v>13</v>
      </c>
      <c r="C89" s="173">
        <v>120999.1</v>
      </c>
      <c r="D89" s="174">
        <v>119341.9</v>
      </c>
      <c r="E89" s="174">
        <v>117781.2</v>
      </c>
      <c r="F89" s="174">
        <v>116966</v>
      </c>
      <c r="G89" s="174">
        <v>117972.4</v>
      </c>
      <c r="H89" s="174">
        <v>115869.6</v>
      </c>
      <c r="I89" s="174">
        <v>112865.60000000001</v>
      </c>
      <c r="J89" s="174">
        <v>112073.60000000001</v>
      </c>
      <c r="K89" s="175">
        <v>933869.39999999991</v>
      </c>
    </row>
    <row r="90" spans="1:11">
      <c r="A90" s="171"/>
      <c r="B90" s="172" t="s">
        <v>14</v>
      </c>
      <c r="C90" s="173">
        <v>17706.29</v>
      </c>
      <c r="D90" s="174">
        <v>17349.23</v>
      </c>
      <c r="E90" s="174">
        <v>17562.990000000002</v>
      </c>
      <c r="F90" s="174">
        <v>17805.650000000001</v>
      </c>
      <c r="G90" s="174">
        <v>18978.07</v>
      </c>
      <c r="H90" s="174">
        <v>17355.25</v>
      </c>
      <c r="I90" s="174">
        <v>16958.39</v>
      </c>
      <c r="J90" s="174">
        <v>16752.98</v>
      </c>
      <c r="K90" s="175">
        <v>140468.85</v>
      </c>
    </row>
    <row r="91" spans="1:11">
      <c r="A91" s="171"/>
      <c r="B91" s="172" t="s">
        <v>15</v>
      </c>
      <c r="C91" s="173">
        <v>339221.9</v>
      </c>
      <c r="D91" s="174">
        <v>339432.6</v>
      </c>
      <c r="E91" s="174">
        <v>340118.1</v>
      </c>
      <c r="F91" s="174">
        <v>338158.6</v>
      </c>
      <c r="G91" s="174">
        <v>338389.2</v>
      </c>
      <c r="H91" s="174">
        <v>340892.2</v>
      </c>
      <c r="I91" s="174">
        <v>341793.5</v>
      </c>
      <c r="J91" s="174">
        <v>341535.5</v>
      </c>
      <c r="K91" s="175">
        <v>2719541.5999999996</v>
      </c>
    </row>
    <row r="92" spans="1:11">
      <c r="A92" s="171"/>
      <c r="B92" s="172" t="s">
        <v>17</v>
      </c>
      <c r="C92" s="173">
        <v>2386.4650000000001</v>
      </c>
      <c r="D92" s="174">
        <v>3221.1819999999998</v>
      </c>
      <c r="E92" s="174">
        <v>3047.752</v>
      </c>
      <c r="F92" s="174">
        <v>3398.4560000000001</v>
      </c>
      <c r="G92" s="174">
        <v>2671.8029999999999</v>
      </c>
      <c r="H92" s="174">
        <v>2274.4989999999998</v>
      </c>
      <c r="I92" s="174">
        <v>2110.9169999999999</v>
      </c>
      <c r="J92" s="174">
        <v>1533.19</v>
      </c>
      <c r="K92" s="175">
        <v>20644.263999999999</v>
      </c>
    </row>
    <row r="93" spans="1:11">
      <c r="A93" s="171"/>
      <c r="B93" s="172" t="s">
        <v>18</v>
      </c>
      <c r="C93" s="173">
        <v>123.5188</v>
      </c>
      <c r="D93" s="174">
        <v>146.21600000000001</v>
      </c>
      <c r="E93" s="174">
        <v>120.78279999999999</v>
      </c>
      <c r="F93" s="174">
        <v>118.0548</v>
      </c>
      <c r="G93" s="174">
        <v>109.88079999999999</v>
      </c>
      <c r="H93" s="174">
        <v>99.882310000000004</v>
      </c>
      <c r="I93" s="174">
        <v>107.15779999999999</v>
      </c>
      <c r="J93" s="174">
        <v>103.52630000000001</v>
      </c>
      <c r="K93" s="175">
        <v>929.01960999999994</v>
      </c>
    </row>
    <row r="94" spans="1:11">
      <c r="A94" s="171"/>
      <c r="B94" s="172" t="s">
        <v>20</v>
      </c>
      <c r="C94" s="173">
        <v>841.95399999999995</v>
      </c>
      <c r="D94" s="174">
        <v>770.26700000000005</v>
      </c>
      <c r="E94" s="174">
        <v>660.36990000000003</v>
      </c>
      <c r="F94" s="174">
        <v>586.7482</v>
      </c>
      <c r="G94" s="174">
        <v>640.36540000000002</v>
      </c>
      <c r="H94" s="174">
        <v>627.62720000000002</v>
      </c>
      <c r="I94" s="174">
        <v>807.4855</v>
      </c>
      <c r="J94" s="174">
        <v>782.95029999999997</v>
      </c>
      <c r="K94" s="175">
        <v>5717.7674999999999</v>
      </c>
    </row>
    <row r="95" spans="1:11">
      <c r="A95" s="171"/>
      <c r="B95" s="172" t="s">
        <v>21</v>
      </c>
      <c r="C95" s="173">
        <v>54.501339999999999</v>
      </c>
      <c r="D95" s="174">
        <v>74.495590000000007</v>
      </c>
      <c r="E95" s="174">
        <v>44.517189999999999</v>
      </c>
      <c r="F95" s="174">
        <v>33.616889999999998</v>
      </c>
      <c r="G95" s="174">
        <v>117.1965</v>
      </c>
      <c r="H95" s="174">
        <v>88.123019999999997</v>
      </c>
      <c r="I95" s="174">
        <v>80.865499999999997</v>
      </c>
      <c r="J95" s="174">
        <v>109.0228</v>
      </c>
      <c r="K95" s="175">
        <v>602.33883000000003</v>
      </c>
    </row>
    <row r="96" spans="1:11">
      <c r="A96" s="171"/>
      <c r="B96" s="172" t="s">
        <v>22</v>
      </c>
      <c r="C96" s="173">
        <v>769.43370000000004</v>
      </c>
      <c r="D96" s="174">
        <v>711.21450000000004</v>
      </c>
      <c r="E96" s="174">
        <v>662.1712</v>
      </c>
      <c r="F96" s="174">
        <v>695.73080000000004</v>
      </c>
      <c r="G96" s="174">
        <v>802.00530000000003</v>
      </c>
      <c r="H96" s="174">
        <v>880.01850000000002</v>
      </c>
      <c r="I96" s="174">
        <v>993.50800000000004</v>
      </c>
      <c r="J96" s="174">
        <v>949.95630000000006</v>
      </c>
      <c r="K96" s="175">
        <v>6464.0383000000002</v>
      </c>
    </row>
    <row r="97" spans="1:11">
      <c r="A97" s="171"/>
      <c r="B97" s="172" t="s">
        <v>23</v>
      </c>
      <c r="C97" s="173">
        <v>461607.5</v>
      </c>
      <c r="D97" s="174">
        <v>460493.6</v>
      </c>
      <c r="E97" s="174">
        <v>459024.1</v>
      </c>
      <c r="F97" s="174">
        <v>459056.7</v>
      </c>
      <c r="G97" s="174">
        <v>456086</v>
      </c>
      <c r="H97" s="174">
        <v>460599.5</v>
      </c>
      <c r="I97" s="174">
        <v>463286.6</v>
      </c>
      <c r="J97" s="174">
        <v>463558.3</v>
      </c>
      <c r="K97" s="175">
        <v>3683712.3</v>
      </c>
    </row>
    <row r="98" spans="1:11">
      <c r="A98" s="171"/>
      <c r="B98" s="172" t="s">
        <v>34</v>
      </c>
      <c r="C98" s="173">
        <v>2769.5140000000001</v>
      </c>
      <c r="D98" s="174">
        <v>2960.904</v>
      </c>
      <c r="E98" s="174">
        <v>2934.7150000000001</v>
      </c>
      <c r="F98" s="174">
        <v>2704.509</v>
      </c>
      <c r="G98" s="174">
        <v>2707.5740000000001</v>
      </c>
      <c r="H98" s="174">
        <v>2754.7739999999999</v>
      </c>
      <c r="I98" s="174">
        <v>2682.84</v>
      </c>
      <c r="J98" s="174">
        <v>2708.1309999999999</v>
      </c>
      <c r="K98" s="175">
        <v>22222.961000000003</v>
      </c>
    </row>
    <row r="99" spans="1:11">
      <c r="A99" s="171"/>
      <c r="B99" s="172" t="s">
        <v>24</v>
      </c>
      <c r="C99" s="173">
        <v>18040.39</v>
      </c>
      <c r="D99" s="174">
        <v>18420.84</v>
      </c>
      <c r="E99" s="174">
        <v>18496.84</v>
      </c>
      <c r="F99" s="174">
        <v>18614.8</v>
      </c>
      <c r="G99" s="174">
        <v>18222.490000000002</v>
      </c>
      <c r="H99" s="174">
        <v>17316.990000000002</v>
      </c>
      <c r="I99" s="174">
        <v>18328.78</v>
      </c>
      <c r="J99" s="174">
        <v>19179.11</v>
      </c>
      <c r="K99" s="175">
        <v>146620.24</v>
      </c>
    </row>
    <row r="100" spans="1:11">
      <c r="A100" s="171"/>
      <c r="B100" s="172" t="s">
        <v>25</v>
      </c>
      <c r="C100" s="173">
        <v>1241.1010000000001</v>
      </c>
      <c r="D100" s="174">
        <v>1139.307</v>
      </c>
      <c r="E100" s="174">
        <v>1501.671</v>
      </c>
      <c r="F100" s="174">
        <v>1786.49</v>
      </c>
      <c r="G100" s="174">
        <v>2128.5010000000002</v>
      </c>
      <c r="H100" s="174">
        <v>1886.2760000000001</v>
      </c>
      <c r="I100" s="174">
        <v>1803.1289999999999</v>
      </c>
      <c r="J100" s="174">
        <v>1914.1020000000001</v>
      </c>
      <c r="K100" s="175">
        <v>13400.577000000003</v>
      </c>
    </row>
    <row r="101" spans="1:11">
      <c r="A101" s="171"/>
      <c r="B101" s="172" t="s">
        <v>27</v>
      </c>
      <c r="C101" s="173">
        <v>7.2697729999999998</v>
      </c>
      <c r="D101" s="174">
        <v>3.6343709999999998</v>
      </c>
      <c r="E101" s="174">
        <v>8.1762709999999998</v>
      </c>
      <c r="F101" s="174">
        <v>18.16648</v>
      </c>
      <c r="G101" s="174">
        <v>4.5401930000000004</v>
      </c>
      <c r="H101" s="174">
        <v>18.15653</v>
      </c>
      <c r="I101" s="174">
        <v>9.9884170000000001</v>
      </c>
      <c r="J101" s="174">
        <v>6.3604779999999996</v>
      </c>
      <c r="K101" s="175">
        <v>76.292513</v>
      </c>
    </row>
    <row r="102" spans="1:11">
      <c r="A102" s="171"/>
      <c r="B102" s="172" t="s">
        <v>28</v>
      </c>
      <c r="C102" s="173">
        <v>18.181719999999999</v>
      </c>
      <c r="D102" s="174">
        <v>28.197690000000001</v>
      </c>
      <c r="E102" s="174">
        <v>32.722410000000004</v>
      </c>
      <c r="F102" s="174">
        <v>30.01596</v>
      </c>
      <c r="G102" s="174">
        <v>16.363980000000002</v>
      </c>
      <c r="H102" s="174">
        <v>8.1869040000000002</v>
      </c>
      <c r="I102" s="174">
        <v>3.6337510000000002</v>
      </c>
      <c r="J102" s="174">
        <v>7.2738690000000004</v>
      </c>
      <c r="K102" s="175">
        <v>144.57628399999999</v>
      </c>
    </row>
    <row r="103" spans="1:11">
      <c r="A103" s="171"/>
      <c r="B103" s="172" t="s">
        <v>29</v>
      </c>
      <c r="C103" s="173">
        <v>2361.6379999999999</v>
      </c>
      <c r="D103" s="174">
        <v>2258.8910000000001</v>
      </c>
      <c r="E103" s="174">
        <v>2437.7060000000001</v>
      </c>
      <c r="F103" s="174">
        <v>1911.579</v>
      </c>
      <c r="G103" s="174">
        <v>1917.9690000000001</v>
      </c>
      <c r="H103" s="174">
        <v>1853.7380000000001</v>
      </c>
      <c r="I103" s="174">
        <v>1986.4079999999999</v>
      </c>
      <c r="J103" s="174">
        <v>2276.9929999999999</v>
      </c>
      <c r="K103" s="175">
        <v>17004.921999999999</v>
      </c>
    </row>
    <row r="104" spans="1:11">
      <c r="A104" s="165" t="s">
        <v>63</v>
      </c>
      <c r="B104" s="163"/>
      <c r="C104" s="168">
        <v>1063095.545435</v>
      </c>
      <c r="D104" s="169">
        <v>1063095.6152180003</v>
      </c>
      <c r="E104" s="169">
        <v>1063095.528403</v>
      </c>
      <c r="F104" s="169">
        <v>1063095.6391079996</v>
      </c>
      <c r="G104" s="169">
        <v>1063095.6651369999</v>
      </c>
      <c r="H104" s="169">
        <v>1063095.6234510001</v>
      </c>
      <c r="I104" s="169">
        <v>1063095.6417040001</v>
      </c>
      <c r="J104" s="169">
        <v>1063095.7140550001</v>
      </c>
      <c r="K104" s="170">
        <v>8504764.9725109991</v>
      </c>
    </row>
    <row r="105" spans="1:11">
      <c r="A105" s="165" t="s">
        <v>35</v>
      </c>
      <c r="B105" s="165" t="s">
        <v>5</v>
      </c>
      <c r="C105" s="168">
        <v>238.5324</v>
      </c>
      <c r="D105" s="169">
        <v>193.22739999999999</v>
      </c>
      <c r="E105" s="169">
        <v>195.97550000000001</v>
      </c>
      <c r="F105" s="169">
        <v>201.49170000000001</v>
      </c>
      <c r="G105" s="169">
        <v>245.80369999999999</v>
      </c>
      <c r="H105" s="169">
        <v>170.0669</v>
      </c>
      <c r="I105" s="169">
        <v>161.75720000000001</v>
      </c>
      <c r="J105" s="169">
        <v>165.45920000000001</v>
      </c>
      <c r="K105" s="170">
        <v>1572.3140000000001</v>
      </c>
    </row>
    <row r="106" spans="1:11">
      <c r="A106" s="171"/>
      <c r="B106" s="172" t="s">
        <v>6</v>
      </c>
      <c r="C106" s="173">
        <v>17978.79</v>
      </c>
      <c r="D106" s="174">
        <v>19211.07</v>
      </c>
      <c r="E106" s="174">
        <v>19987.740000000002</v>
      </c>
      <c r="F106" s="174">
        <v>18863.37</v>
      </c>
      <c r="G106" s="174">
        <v>18144.55</v>
      </c>
      <c r="H106" s="174">
        <v>17698.91</v>
      </c>
      <c r="I106" s="174">
        <v>19086.72</v>
      </c>
      <c r="J106" s="174">
        <v>19775.75</v>
      </c>
      <c r="K106" s="175">
        <v>150746.90000000002</v>
      </c>
    </row>
    <row r="107" spans="1:11">
      <c r="A107" s="171"/>
      <c r="B107" s="172" t="s">
        <v>7</v>
      </c>
      <c r="C107" s="173">
        <v>2.7758080000000001</v>
      </c>
      <c r="D107" s="174">
        <v>2.7726670000000002</v>
      </c>
      <c r="E107" s="174">
        <v>1.8495839999999999</v>
      </c>
      <c r="F107" s="174">
        <v>2.7746149999999998</v>
      </c>
      <c r="G107" s="174">
        <v>2.7734649999999998</v>
      </c>
      <c r="H107" s="174">
        <v>3.6984170000000001</v>
      </c>
      <c r="I107" s="174">
        <v>4.6245979999999998</v>
      </c>
      <c r="J107" s="174">
        <v>5.5499010000000002</v>
      </c>
      <c r="K107" s="175">
        <v>26.819054999999999</v>
      </c>
    </row>
    <row r="108" spans="1:11">
      <c r="A108" s="171"/>
      <c r="B108" s="172" t="s">
        <v>9</v>
      </c>
      <c r="C108" s="173">
        <v>0.925423</v>
      </c>
      <c r="D108" s="174"/>
      <c r="E108" s="174"/>
      <c r="F108" s="174">
        <v>1.850743</v>
      </c>
      <c r="G108" s="174">
        <v>4.6266360000000004</v>
      </c>
      <c r="H108" s="174"/>
      <c r="I108" s="174">
        <v>2.775312</v>
      </c>
      <c r="J108" s="174">
        <v>1.850328</v>
      </c>
      <c r="K108" s="175">
        <v>12.028442</v>
      </c>
    </row>
    <row r="109" spans="1:11">
      <c r="A109" s="171"/>
      <c r="B109" s="172" t="s">
        <v>10</v>
      </c>
      <c r="C109" s="173">
        <v>60.106270000000002</v>
      </c>
      <c r="D109" s="174">
        <v>58.254910000000002</v>
      </c>
      <c r="E109" s="174">
        <v>53.627279999999999</v>
      </c>
      <c r="F109" s="174">
        <v>43.451729999999998</v>
      </c>
      <c r="G109" s="174">
        <v>43.449669999999998</v>
      </c>
      <c r="H109" s="174">
        <v>62.86741</v>
      </c>
      <c r="I109" s="174">
        <v>85.051060000000007</v>
      </c>
      <c r="J109" s="174">
        <v>126.65940000000001</v>
      </c>
      <c r="K109" s="175">
        <v>533.46773000000007</v>
      </c>
    </row>
    <row r="110" spans="1:11">
      <c r="A110" s="171"/>
      <c r="B110" s="172" t="s">
        <v>11</v>
      </c>
      <c r="C110" s="173">
        <v>22129.48</v>
      </c>
      <c r="D110" s="174">
        <v>23464.22</v>
      </c>
      <c r="E110" s="174">
        <v>22873.24</v>
      </c>
      <c r="F110" s="174">
        <v>23679.78</v>
      </c>
      <c r="G110" s="174">
        <v>21906.63</v>
      </c>
      <c r="H110" s="174">
        <v>21574.61</v>
      </c>
      <c r="I110" s="174">
        <v>20914.330000000002</v>
      </c>
      <c r="J110" s="174">
        <v>20104.05</v>
      </c>
      <c r="K110" s="175">
        <v>176646.34000000003</v>
      </c>
    </row>
    <row r="111" spans="1:11">
      <c r="A111" s="171"/>
      <c r="B111" s="172" t="s">
        <v>12</v>
      </c>
      <c r="C111" s="173">
        <v>7865.1049999999996</v>
      </c>
      <c r="D111" s="174">
        <v>7379.6549999999997</v>
      </c>
      <c r="E111" s="174">
        <v>6479.8639999999996</v>
      </c>
      <c r="F111" s="174">
        <v>7150.0309999999999</v>
      </c>
      <c r="G111" s="174">
        <v>8043.3109999999997</v>
      </c>
      <c r="H111" s="174">
        <v>7065.1610000000001</v>
      </c>
      <c r="I111" s="174">
        <v>7043.9859999999999</v>
      </c>
      <c r="J111" s="174">
        <v>5125.3770000000004</v>
      </c>
      <c r="K111" s="175">
        <v>56152.489999999991</v>
      </c>
    </row>
    <row r="112" spans="1:11">
      <c r="A112" s="171"/>
      <c r="B112" s="172" t="s">
        <v>13</v>
      </c>
      <c r="C112" s="173">
        <v>3186.2429999999999</v>
      </c>
      <c r="D112" s="174">
        <v>3281.5250000000001</v>
      </c>
      <c r="E112" s="174">
        <v>3390.817</v>
      </c>
      <c r="F112" s="174">
        <v>3241.8739999999998</v>
      </c>
      <c r="G112" s="174">
        <v>3196.5819999999999</v>
      </c>
      <c r="H112" s="174">
        <v>3067.0250000000001</v>
      </c>
      <c r="I112" s="174">
        <v>3080.826</v>
      </c>
      <c r="J112" s="174">
        <v>3096.5540000000001</v>
      </c>
      <c r="K112" s="175">
        <v>25541.446</v>
      </c>
    </row>
    <row r="113" spans="1:11">
      <c r="A113" s="171"/>
      <c r="B113" s="172" t="s">
        <v>14</v>
      </c>
      <c r="C113" s="173">
        <v>17132.71</v>
      </c>
      <c r="D113" s="174">
        <v>17509.080000000002</v>
      </c>
      <c r="E113" s="174">
        <v>17577.45</v>
      </c>
      <c r="F113" s="174">
        <v>17778.34</v>
      </c>
      <c r="G113" s="174">
        <v>18255.599999999999</v>
      </c>
      <c r="H113" s="174">
        <v>17349.38</v>
      </c>
      <c r="I113" s="174">
        <v>17019.14</v>
      </c>
      <c r="J113" s="174">
        <v>16730.46</v>
      </c>
      <c r="K113" s="175">
        <v>139352.16</v>
      </c>
    </row>
    <row r="114" spans="1:11">
      <c r="A114" s="171"/>
      <c r="B114" s="172" t="s">
        <v>15</v>
      </c>
      <c r="C114" s="173">
        <v>146718.9</v>
      </c>
      <c r="D114" s="174">
        <v>145611.20000000001</v>
      </c>
      <c r="E114" s="174">
        <v>145248</v>
      </c>
      <c r="F114" s="174">
        <v>146779.79999999999</v>
      </c>
      <c r="G114" s="174">
        <v>147887.9</v>
      </c>
      <c r="H114" s="174">
        <v>147931.20000000001</v>
      </c>
      <c r="I114" s="174">
        <v>146562.9</v>
      </c>
      <c r="J114" s="174">
        <v>147465.4</v>
      </c>
      <c r="K114" s="175">
        <v>1174205.3</v>
      </c>
    </row>
    <row r="115" spans="1:11">
      <c r="A115" s="171"/>
      <c r="B115" s="172" t="s">
        <v>16</v>
      </c>
      <c r="C115" s="173">
        <v>386.55810000000002</v>
      </c>
      <c r="D115" s="174">
        <v>412.45580000000001</v>
      </c>
      <c r="E115" s="174">
        <v>481.81209999999999</v>
      </c>
      <c r="F115" s="174">
        <v>488.24590000000001</v>
      </c>
      <c r="G115" s="174">
        <v>561.15909999999997</v>
      </c>
      <c r="H115" s="174">
        <v>560.26930000000004</v>
      </c>
      <c r="I115" s="174">
        <v>560.34479999999996</v>
      </c>
      <c r="J115" s="174">
        <v>570.44989999999996</v>
      </c>
      <c r="K115" s="175">
        <v>4021.2949999999996</v>
      </c>
    </row>
    <row r="116" spans="1:11">
      <c r="A116" s="171"/>
      <c r="B116" s="172" t="s">
        <v>17</v>
      </c>
      <c r="C116" s="173">
        <v>1405.4459999999999</v>
      </c>
      <c r="D116" s="174">
        <v>1351.787</v>
      </c>
      <c r="E116" s="174">
        <v>1295.2570000000001</v>
      </c>
      <c r="F116" s="174">
        <v>1493.3040000000001</v>
      </c>
      <c r="G116" s="174">
        <v>1788.36</v>
      </c>
      <c r="H116" s="174">
        <v>2300.098</v>
      </c>
      <c r="I116" s="174">
        <v>2297.9690000000001</v>
      </c>
      <c r="J116" s="174">
        <v>2210.181</v>
      </c>
      <c r="K116" s="175">
        <v>14142.402000000002</v>
      </c>
    </row>
    <row r="117" spans="1:11">
      <c r="A117" s="171"/>
      <c r="B117" s="172" t="s">
        <v>18</v>
      </c>
      <c r="C117" s="173">
        <v>393.02879999999999</v>
      </c>
      <c r="D117" s="174">
        <v>395.80599999999998</v>
      </c>
      <c r="E117" s="174">
        <v>382.86059999999998</v>
      </c>
      <c r="F117" s="174">
        <v>393.03050000000002</v>
      </c>
      <c r="G117" s="174">
        <v>401.3526</v>
      </c>
      <c r="H117" s="174">
        <v>399.5136</v>
      </c>
      <c r="I117" s="174">
        <v>403.209</v>
      </c>
      <c r="J117" s="174">
        <v>405.98680000000002</v>
      </c>
      <c r="K117" s="175">
        <v>3174.7878999999998</v>
      </c>
    </row>
    <row r="118" spans="1:11">
      <c r="A118" s="171"/>
      <c r="B118" s="172" t="s">
        <v>19</v>
      </c>
      <c r="C118" s="173">
        <v>3.6946819999999998</v>
      </c>
      <c r="D118" s="174">
        <v>1.8461019999999999</v>
      </c>
      <c r="E118" s="174">
        <v>0.924647</v>
      </c>
      <c r="F118" s="174">
        <v>9.237641</v>
      </c>
      <c r="G118" s="174">
        <v>8.3138570000000005</v>
      </c>
      <c r="H118" s="174">
        <v>6.4668739999999998</v>
      </c>
      <c r="I118" s="174">
        <v>5.5440610000000001</v>
      </c>
      <c r="J118" s="174">
        <v>5.5434299999999999</v>
      </c>
      <c r="K118" s="175">
        <v>41.571294000000002</v>
      </c>
    </row>
    <row r="119" spans="1:11">
      <c r="A119" s="171"/>
      <c r="B119" s="172" t="s">
        <v>20</v>
      </c>
      <c r="C119" s="173">
        <v>269.96039999999999</v>
      </c>
      <c r="D119" s="174">
        <v>206.13509999999999</v>
      </c>
      <c r="E119" s="174">
        <v>167.32849999999999</v>
      </c>
      <c r="F119" s="174">
        <v>180.34710000000001</v>
      </c>
      <c r="G119" s="174">
        <v>208.12809999999999</v>
      </c>
      <c r="H119" s="174">
        <v>274.72089999999997</v>
      </c>
      <c r="I119" s="174">
        <v>299.7133</v>
      </c>
      <c r="J119" s="174">
        <v>264.55009999999999</v>
      </c>
      <c r="K119" s="175">
        <v>1870.8834999999999</v>
      </c>
    </row>
    <row r="120" spans="1:11">
      <c r="A120" s="171"/>
      <c r="B120" s="172" t="s">
        <v>21</v>
      </c>
      <c r="C120" s="173">
        <v>117.331</v>
      </c>
      <c r="D120" s="174">
        <v>109.97929999999999</v>
      </c>
      <c r="E120" s="174">
        <v>68.382000000000005</v>
      </c>
      <c r="F120" s="174">
        <v>58.212560000000003</v>
      </c>
      <c r="G120" s="174">
        <v>40.681260000000002</v>
      </c>
      <c r="H120" s="174">
        <v>48.080019999999998</v>
      </c>
      <c r="I120" s="174">
        <v>42.526620000000001</v>
      </c>
      <c r="J120" s="174">
        <v>36.977780000000003</v>
      </c>
      <c r="K120" s="175">
        <v>522.17053999999996</v>
      </c>
    </row>
    <row r="121" spans="1:11">
      <c r="A121" s="171"/>
      <c r="B121" s="172" t="s">
        <v>22</v>
      </c>
      <c r="C121" s="173">
        <v>392.11340000000001</v>
      </c>
      <c r="D121" s="174">
        <v>345.8655</v>
      </c>
      <c r="E121" s="174">
        <v>435.59359999999998</v>
      </c>
      <c r="F121" s="174">
        <v>496.64800000000002</v>
      </c>
      <c r="G121" s="174">
        <v>423.57350000000002</v>
      </c>
      <c r="H121" s="174">
        <v>519.77300000000002</v>
      </c>
      <c r="I121" s="174">
        <v>851.73519999999996</v>
      </c>
      <c r="J121" s="174">
        <v>834.16359999999997</v>
      </c>
      <c r="K121" s="175">
        <v>4299.4657999999999</v>
      </c>
    </row>
    <row r="122" spans="1:11">
      <c r="A122" s="171"/>
      <c r="B122" s="172" t="s">
        <v>23</v>
      </c>
      <c r="C122" s="173">
        <v>294470.09999999998</v>
      </c>
      <c r="D122" s="174">
        <v>293943.59999999998</v>
      </c>
      <c r="E122" s="174">
        <v>295117</v>
      </c>
      <c r="F122" s="174">
        <v>293258.8</v>
      </c>
      <c r="G122" s="174">
        <v>291149.3</v>
      </c>
      <c r="H122" s="174">
        <v>291517</v>
      </c>
      <c r="I122" s="174">
        <v>291595.40000000002</v>
      </c>
      <c r="J122" s="174">
        <v>292769.5</v>
      </c>
      <c r="K122" s="175">
        <v>2343820.7000000002</v>
      </c>
    </row>
    <row r="123" spans="1:11">
      <c r="A123" s="171"/>
      <c r="B123" s="172" t="s">
        <v>32</v>
      </c>
      <c r="C123" s="173">
        <v>4.6217499999999996</v>
      </c>
      <c r="D123" s="174">
        <v>11.084899999999999</v>
      </c>
      <c r="E123" s="174">
        <v>27.692620000000002</v>
      </c>
      <c r="F123" s="174">
        <v>40.613840000000003</v>
      </c>
      <c r="G123" s="174">
        <v>59.058239999999998</v>
      </c>
      <c r="H123" s="174">
        <v>78.421679999999995</v>
      </c>
      <c r="I123" s="174">
        <v>91.343950000000007</v>
      </c>
      <c r="J123" s="174">
        <v>87.655270000000002</v>
      </c>
      <c r="K123" s="175">
        <v>400.49225000000001</v>
      </c>
    </row>
    <row r="124" spans="1:11">
      <c r="A124" s="171"/>
      <c r="B124" s="172" t="s">
        <v>24</v>
      </c>
      <c r="C124" s="173">
        <v>1850.4580000000001</v>
      </c>
      <c r="D124" s="174">
        <v>1678.837</v>
      </c>
      <c r="E124" s="174">
        <v>1505.1859999999999</v>
      </c>
      <c r="F124" s="174">
        <v>1471.039</v>
      </c>
      <c r="G124" s="174">
        <v>1854.799</v>
      </c>
      <c r="H124" s="174">
        <v>2286.61</v>
      </c>
      <c r="I124" s="174">
        <v>2625.029</v>
      </c>
      <c r="J124" s="174">
        <v>2417.0189999999998</v>
      </c>
      <c r="K124" s="175">
        <v>15688.977000000001</v>
      </c>
    </row>
    <row r="125" spans="1:11">
      <c r="A125" s="171"/>
      <c r="B125" s="172" t="s">
        <v>25</v>
      </c>
      <c r="C125" s="173">
        <v>1390.056</v>
      </c>
      <c r="D125" s="174">
        <v>698.19659999999999</v>
      </c>
      <c r="E125" s="174">
        <v>777.82380000000001</v>
      </c>
      <c r="F125" s="174">
        <v>484.51080000000002</v>
      </c>
      <c r="G125" s="174">
        <v>1196.9280000000001</v>
      </c>
      <c r="H125" s="174">
        <v>1460.2349999999999</v>
      </c>
      <c r="I125" s="174">
        <v>878.38940000000002</v>
      </c>
      <c r="J125" s="174">
        <v>745.1902</v>
      </c>
      <c r="K125" s="175">
        <v>7631.3297999999995</v>
      </c>
    </row>
    <row r="126" spans="1:11">
      <c r="A126" s="171"/>
      <c r="B126" s="172" t="s">
        <v>26</v>
      </c>
      <c r="C126" s="173">
        <v>1664.011</v>
      </c>
      <c r="D126" s="174">
        <v>1610.4549999999999</v>
      </c>
      <c r="E126" s="174">
        <v>1531.098</v>
      </c>
      <c r="F126" s="174">
        <v>1555.998</v>
      </c>
      <c r="G126" s="174">
        <v>1479.4760000000001</v>
      </c>
      <c r="H126" s="174">
        <v>1444.335</v>
      </c>
      <c r="I126" s="174">
        <v>1619.62</v>
      </c>
      <c r="J126" s="174">
        <v>1594.6379999999999</v>
      </c>
      <c r="K126" s="175">
        <v>12499.630999999998</v>
      </c>
    </row>
    <row r="127" spans="1:11">
      <c r="A127" s="171"/>
      <c r="B127" s="172" t="s">
        <v>27</v>
      </c>
      <c r="C127" s="173">
        <v>7.3996389999999996</v>
      </c>
      <c r="D127" s="174">
        <v>4.6254030000000004</v>
      </c>
      <c r="E127" s="174">
        <v>3.7006869999999998</v>
      </c>
      <c r="F127" s="174">
        <v>11.09708</v>
      </c>
      <c r="G127" s="174">
        <v>4.625985</v>
      </c>
      <c r="H127" s="174">
        <v>19.428509999999999</v>
      </c>
      <c r="I127" s="174">
        <v>20.353649999999998</v>
      </c>
      <c r="J127" s="174">
        <v>20.34994</v>
      </c>
      <c r="K127" s="175">
        <v>91.580894000000001</v>
      </c>
    </row>
    <row r="128" spans="1:11">
      <c r="A128" s="171"/>
      <c r="B128" s="172" t="s">
        <v>28</v>
      </c>
      <c r="C128" s="173">
        <v>0.92441099999999998</v>
      </c>
      <c r="D128" s="174">
        <v>35.133000000000003</v>
      </c>
      <c r="E128" s="174">
        <v>73.949680000000001</v>
      </c>
      <c r="F128" s="174">
        <v>29.568829999999998</v>
      </c>
      <c r="G128" s="174">
        <v>16.636220000000002</v>
      </c>
      <c r="H128" s="174">
        <v>9.2440560000000005</v>
      </c>
      <c r="I128" s="174">
        <v>6.4700519999999999</v>
      </c>
      <c r="J128" s="174">
        <v>5.5448190000000004</v>
      </c>
      <c r="K128" s="175">
        <v>177.471068</v>
      </c>
    </row>
    <row r="129" spans="1:11">
      <c r="A129" s="171"/>
      <c r="B129" s="172" t="s">
        <v>29</v>
      </c>
      <c r="C129" s="173">
        <v>9815.4249999999993</v>
      </c>
      <c r="D129" s="174">
        <v>9967.8009999999995</v>
      </c>
      <c r="E129" s="174">
        <v>9807.482</v>
      </c>
      <c r="F129" s="174">
        <v>9771.2099999999991</v>
      </c>
      <c r="G129" s="174">
        <v>10561.06</v>
      </c>
      <c r="H129" s="174">
        <v>11637.57</v>
      </c>
      <c r="I129" s="174">
        <v>12224.89</v>
      </c>
      <c r="J129" s="174">
        <v>12919.78</v>
      </c>
      <c r="K129" s="175">
        <v>86705.217999999993</v>
      </c>
    </row>
    <row r="130" spans="1:11">
      <c r="A130" s="165" t="s">
        <v>64</v>
      </c>
      <c r="B130" s="163"/>
      <c r="C130" s="168">
        <v>527484.69608299993</v>
      </c>
      <c r="D130" s="169">
        <v>527484.61268200004</v>
      </c>
      <c r="E130" s="169">
        <v>527484.65459799999</v>
      </c>
      <c r="F130" s="169">
        <v>527484.62703900004</v>
      </c>
      <c r="G130" s="169">
        <v>527484.67833300005</v>
      </c>
      <c r="H130" s="169">
        <v>527484.68466700008</v>
      </c>
      <c r="I130" s="169">
        <v>527484.64820299996</v>
      </c>
      <c r="J130" s="169">
        <v>527484.63966799993</v>
      </c>
      <c r="K130" s="170">
        <v>4219877.2412730008</v>
      </c>
    </row>
    <row r="131" spans="1:11">
      <c r="A131" s="165" t="s">
        <v>36</v>
      </c>
      <c r="B131" s="165" t="s">
        <v>5</v>
      </c>
      <c r="C131" s="168">
        <v>121.0951</v>
      </c>
      <c r="D131" s="169">
        <v>117.4276</v>
      </c>
      <c r="E131" s="169">
        <v>99.875770000000003</v>
      </c>
      <c r="F131" s="169">
        <v>112.8267</v>
      </c>
      <c r="G131" s="169">
        <v>168.36269999999999</v>
      </c>
      <c r="H131" s="169">
        <v>115.65860000000001</v>
      </c>
      <c r="I131" s="169">
        <v>105.4746</v>
      </c>
      <c r="J131" s="169">
        <v>109.1785</v>
      </c>
      <c r="K131" s="170">
        <v>949.89956999999993</v>
      </c>
    </row>
    <row r="132" spans="1:11">
      <c r="A132" s="171"/>
      <c r="B132" s="172" t="s">
        <v>6</v>
      </c>
      <c r="C132" s="173">
        <v>22914.48</v>
      </c>
      <c r="D132" s="174">
        <v>23173.65</v>
      </c>
      <c r="E132" s="174">
        <v>22496.98</v>
      </c>
      <c r="F132" s="174">
        <v>21301.25</v>
      </c>
      <c r="G132" s="174">
        <v>22633.25</v>
      </c>
      <c r="H132" s="174">
        <v>23254.01</v>
      </c>
      <c r="I132" s="174">
        <v>23234.65</v>
      </c>
      <c r="J132" s="174">
        <v>22533.85</v>
      </c>
      <c r="K132" s="175">
        <v>181542.12</v>
      </c>
    </row>
    <row r="133" spans="1:11">
      <c r="A133" s="171"/>
      <c r="B133" s="172" t="s">
        <v>7</v>
      </c>
      <c r="C133" s="173"/>
      <c r="D133" s="174">
        <v>0.92836600000000002</v>
      </c>
      <c r="E133" s="174">
        <v>0.92836600000000002</v>
      </c>
      <c r="F133" s="174"/>
      <c r="G133" s="174"/>
      <c r="H133" s="174">
        <v>2.7858420000000002</v>
      </c>
      <c r="I133" s="174">
        <v>1.857278</v>
      </c>
      <c r="J133" s="174">
        <v>1.857278</v>
      </c>
      <c r="K133" s="175">
        <v>8.3571299999999997</v>
      </c>
    </row>
    <row r="134" spans="1:11">
      <c r="A134" s="171"/>
      <c r="B134" s="172" t="s">
        <v>9</v>
      </c>
      <c r="C134" s="173">
        <v>8.3249630000000003</v>
      </c>
      <c r="D134" s="174">
        <v>3.7001179999999998</v>
      </c>
      <c r="E134" s="174">
        <v>8.3252330000000008</v>
      </c>
      <c r="F134" s="174">
        <v>16.652539999999998</v>
      </c>
      <c r="G134" s="174">
        <v>13.87872</v>
      </c>
      <c r="H134" s="174">
        <v>13.87763</v>
      </c>
      <c r="I134" s="174">
        <v>25.900680000000001</v>
      </c>
      <c r="J134" s="174">
        <v>54.572850000000003</v>
      </c>
      <c r="K134" s="175">
        <v>145.23273399999999</v>
      </c>
    </row>
    <row r="135" spans="1:11">
      <c r="A135" s="171"/>
      <c r="B135" s="172" t="s">
        <v>10</v>
      </c>
      <c r="C135" s="173">
        <v>74.921760000000006</v>
      </c>
      <c r="D135" s="174">
        <v>92.470280000000002</v>
      </c>
      <c r="E135" s="174">
        <v>79.527659999999997</v>
      </c>
      <c r="F135" s="174">
        <v>70.281180000000006</v>
      </c>
      <c r="G135" s="174">
        <v>43.471299999999999</v>
      </c>
      <c r="H135" s="174">
        <v>47.164990000000003</v>
      </c>
      <c r="I135" s="174">
        <v>46.27552</v>
      </c>
      <c r="J135" s="174">
        <v>79.593819999999994</v>
      </c>
      <c r="K135" s="175">
        <v>533.70650999999998</v>
      </c>
    </row>
    <row r="136" spans="1:11">
      <c r="A136" s="171"/>
      <c r="B136" s="172" t="s">
        <v>11</v>
      </c>
      <c r="C136" s="173">
        <v>17277.11</v>
      </c>
      <c r="D136" s="174">
        <v>18158.87</v>
      </c>
      <c r="E136" s="174">
        <v>17461.95</v>
      </c>
      <c r="F136" s="174">
        <v>17880.939999999999</v>
      </c>
      <c r="G136" s="174">
        <v>17674.02</v>
      </c>
      <c r="H136" s="174">
        <v>17973.68</v>
      </c>
      <c r="I136" s="174">
        <v>15776.27</v>
      </c>
      <c r="J136" s="174">
        <v>16421.009999999998</v>
      </c>
      <c r="K136" s="175">
        <v>138623.85</v>
      </c>
    </row>
    <row r="137" spans="1:11">
      <c r="A137" s="171"/>
      <c r="B137" s="172" t="s">
        <v>12</v>
      </c>
      <c r="C137" s="173">
        <v>18977.349999999999</v>
      </c>
      <c r="D137" s="174">
        <v>17903.72</v>
      </c>
      <c r="E137" s="174">
        <v>17526.21</v>
      </c>
      <c r="F137" s="174">
        <v>18648.84</v>
      </c>
      <c r="G137" s="174">
        <v>18656.169999999998</v>
      </c>
      <c r="H137" s="174">
        <v>16864.93</v>
      </c>
      <c r="I137" s="174">
        <v>16218.41</v>
      </c>
      <c r="J137" s="174">
        <v>15282.76</v>
      </c>
      <c r="K137" s="175">
        <v>140078.39000000001</v>
      </c>
    </row>
    <row r="138" spans="1:11">
      <c r="A138" s="171"/>
      <c r="B138" s="172" t="s">
        <v>13</v>
      </c>
      <c r="C138" s="173">
        <v>4454.8370000000004</v>
      </c>
      <c r="D138" s="174">
        <v>4081.223</v>
      </c>
      <c r="E138" s="174">
        <v>4173.2070000000003</v>
      </c>
      <c r="F138" s="174">
        <v>3659.0140000000001</v>
      </c>
      <c r="G138" s="174">
        <v>3865.0419999999999</v>
      </c>
      <c r="H138" s="174">
        <v>3011.9409999999998</v>
      </c>
      <c r="I138" s="174">
        <v>2832.4140000000002</v>
      </c>
      <c r="J138" s="174">
        <v>2879.6320000000001</v>
      </c>
      <c r="K138" s="175">
        <v>28957.310000000005</v>
      </c>
    </row>
    <row r="139" spans="1:11">
      <c r="A139" s="171"/>
      <c r="B139" s="172" t="s">
        <v>14</v>
      </c>
      <c r="C139" s="173">
        <v>25367.46</v>
      </c>
      <c r="D139" s="174">
        <v>25735.87</v>
      </c>
      <c r="E139" s="174">
        <v>26525.42</v>
      </c>
      <c r="F139" s="174">
        <v>25568.83</v>
      </c>
      <c r="G139" s="174">
        <v>24857.68</v>
      </c>
      <c r="H139" s="174">
        <v>25301.61</v>
      </c>
      <c r="I139" s="174">
        <v>25718.71</v>
      </c>
      <c r="J139" s="174">
        <v>25520.34</v>
      </c>
      <c r="K139" s="175">
        <v>204595.91999999998</v>
      </c>
    </row>
    <row r="140" spans="1:11">
      <c r="A140" s="171"/>
      <c r="B140" s="172" t="s">
        <v>15</v>
      </c>
      <c r="C140" s="173">
        <v>123627.7</v>
      </c>
      <c r="D140" s="174">
        <v>122842.4</v>
      </c>
      <c r="E140" s="174">
        <v>121974.5</v>
      </c>
      <c r="F140" s="174">
        <v>121375.6</v>
      </c>
      <c r="G140" s="174">
        <v>122314.9</v>
      </c>
      <c r="H140" s="174">
        <v>123807</v>
      </c>
      <c r="I140" s="174">
        <v>124017.8</v>
      </c>
      <c r="J140" s="174">
        <v>125218.9</v>
      </c>
      <c r="K140" s="175">
        <v>985178.8</v>
      </c>
    </row>
    <row r="141" spans="1:11">
      <c r="A141" s="171"/>
      <c r="B141" s="172" t="s">
        <v>16</v>
      </c>
      <c r="C141" s="173">
        <v>1595.249</v>
      </c>
      <c r="D141" s="174">
        <v>1595.241</v>
      </c>
      <c r="E141" s="174">
        <v>1581.3889999999999</v>
      </c>
      <c r="F141" s="174">
        <v>1580.462</v>
      </c>
      <c r="G141" s="174">
        <v>1609.152</v>
      </c>
      <c r="H141" s="174">
        <v>1598.9929999999999</v>
      </c>
      <c r="I141" s="174">
        <v>1595.27</v>
      </c>
      <c r="J141" s="174">
        <v>1574.921</v>
      </c>
      <c r="K141" s="175">
        <v>12730.677000000001</v>
      </c>
    </row>
    <row r="142" spans="1:11">
      <c r="A142" s="171"/>
      <c r="B142" s="172" t="s">
        <v>17</v>
      </c>
      <c r="C142" s="173">
        <v>7570.67</v>
      </c>
      <c r="D142" s="174">
        <v>7378.5649999999996</v>
      </c>
      <c r="E142" s="174">
        <v>6131.1120000000001</v>
      </c>
      <c r="F142" s="174">
        <v>6313.9350000000004</v>
      </c>
      <c r="G142" s="174">
        <v>7575.65</v>
      </c>
      <c r="H142" s="174">
        <v>8717.1180000000004</v>
      </c>
      <c r="I142" s="174">
        <v>5321.5389999999998</v>
      </c>
      <c r="J142" s="174">
        <v>4881.8829999999998</v>
      </c>
      <c r="K142" s="175">
        <v>53890.472000000002</v>
      </c>
    </row>
    <row r="143" spans="1:11">
      <c r="A143" s="171"/>
      <c r="B143" s="172" t="s">
        <v>18</v>
      </c>
      <c r="C143" s="173">
        <v>88.903850000000006</v>
      </c>
      <c r="D143" s="174">
        <v>88.857879999999994</v>
      </c>
      <c r="E143" s="174">
        <v>76.830179999999999</v>
      </c>
      <c r="F143" s="174">
        <v>57.431109999999997</v>
      </c>
      <c r="G143" s="174">
        <v>55.540210000000002</v>
      </c>
      <c r="H143" s="174">
        <v>50.007449999999999</v>
      </c>
      <c r="I143" s="174">
        <v>41.678849999999997</v>
      </c>
      <c r="J143" s="174">
        <v>42.60483</v>
      </c>
      <c r="K143" s="175">
        <v>501.85435999999999</v>
      </c>
    </row>
    <row r="144" spans="1:11">
      <c r="A144" s="171"/>
      <c r="B144" s="172" t="s">
        <v>19</v>
      </c>
      <c r="C144" s="173">
        <v>3.7082109999999999</v>
      </c>
      <c r="D144" s="174">
        <v>3.706537</v>
      </c>
      <c r="E144" s="174">
        <v>1.853507</v>
      </c>
      <c r="F144" s="174">
        <v>0.92805300000000002</v>
      </c>
      <c r="G144" s="174">
        <v>3.7042989999999998</v>
      </c>
      <c r="H144" s="174">
        <v>1.8503579999999999</v>
      </c>
      <c r="I144" s="174">
        <v>5.5486079999999998</v>
      </c>
      <c r="J144" s="174">
        <v>10.17722</v>
      </c>
      <c r="K144" s="175">
        <v>31.476793000000001</v>
      </c>
    </row>
    <row r="145" spans="1:11">
      <c r="A145" s="171"/>
      <c r="B145" s="172" t="s">
        <v>20</v>
      </c>
      <c r="C145" s="173">
        <v>366.53719999999998</v>
      </c>
      <c r="D145" s="174">
        <v>271.83969999999999</v>
      </c>
      <c r="E145" s="174">
        <v>255.98509999999999</v>
      </c>
      <c r="F145" s="174">
        <v>290.3999</v>
      </c>
      <c r="G145" s="174">
        <v>226.37450000000001</v>
      </c>
      <c r="H145" s="174">
        <v>206.0018</v>
      </c>
      <c r="I145" s="174">
        <v>272.83600000000001</v>
      </c>
      <c r="J145" s="174">
        <v>283.0335</v>
      </c>
      <c r="K145" s="175">
        <v>2173.0077000000001</v>
      </c>
    </row>
    <row r="146" spans="1:11">
      <c r="A146" s="171"/>
      <c r="B146" s="172" t="s">
        <v>21</v>
      </c>
      <c r="C146" s="173">
        <v>187.7979</v>
      </c>
      <c r="D146" s="174">
        <v>174.803</v>
      </c>
      <c r="E146" s="174">
        <v>222.8518</v>
      </c>
      <c r="F146" s="174">
        <v>168.27860000000001</v>
      </c>
      <c r="G146" s="174">
        <v>84.189340000000001</v>
      </c>
      <c r="H146" s="174">
        <v>98.051789999999997</v>
      </c>
      <c r="I146" s="174">
        <v>96.178719999999998</v>
      </c>
      <c r="J146" s="174">
        <v>95.258359999999996</v>
      </c>
      <c r="K146" s="175">
        <v>1127.4095100000002</v>
      </c>
    </row>
    <row r="147" spans="1:11">
      <c r="A147" s="171"/>
      <c r="B147" s="172" t="s">
        <v>22</v>
      </c>
      <c r="C147" s="173">
        <v>2006.1969999999999</v>
      </c>
      <c r="D147" s="174">
        <v>2123.3229999999999</v>
      </c>
      <c r="E147" s="174">
        <v>1883.7550000000001</v>
      </c>
      <c r="F147" s="174">
        <v>1997.81</v>
      </c>
      <c r="G147" s="174">
        <v>1799.1279999999999</v>
      </c>
      <c r="H147" s="174">
        <v>1855.816</v>
      </c>
      <c r="I147" s="174">
        <v>2352.9499999999998</v>
      </c>
      <c r="J147" s="174">
        <v>2275.9490000000001</v>
      </c>
      <c r="K147" s="175">
        <v>16294.928</v>
      </c>
    </row>
    <row r="148" spans="1:11">
      <c r="A148" s="171"/>
      <c r="B148" s="172" t="s">
        <v>23</v>
      </c>
      <c r="C148" s="173">
        <v>562013.1</v>
      </c>
      <c r="D148" s="174">
        <v>561562.4</v>
      </c>
      <c r="E148" s="174">
        <v>564164.30000000005</v>
      </c>
      <c r="F148" s="174">
        <v>567648</v>
      </c>
      <c r="G148" s="174">
        <v>565621</v>
      </c>
      <c r="H148" s="174">
        <v>563020.6</v>
      </c>
      <c r="I148" s="174">
        <v>561953.9</v>
      </c>
      <c r="J148" s="174">
        <v>563951.4</v>
      </c>
      <c r="K148" s="175">
        <v>4509934.7</v>
      </c>
    </row>
    <row r="149" spans="1:11">
      <c r="A149" s="171"/>
      <c r="B149" s="172" t="s">
        <v>32</v>
      </c>
      <c r="C149" s="173">
        <v>4.6220999999999997</v>
      </c>
      <c r="D149" s="174">
        <v>5.5509919999999999</v>
      </c>
      <c r="E149" s="174"/>
      <c r="F149" s="174"/>
      <c r="G149" s="174"/>
      <c r="H149" s="174"/>
      <c r="I149" s="174">
        <v>0.924315</v>
      </c>
      <c r="J149" s="174">
        <v>2.772923</v>
      </c>
      <c r="K149" s="175">
        <v>13.870330000000001</v>
      </c>
    </row>
    <row r="150" spans="1:11">
      <c r="A150" s="171"/>
      <c r="B150" s="172" t="s">
        <v>24</v>
      </c>
      <c r="C150" s="173">
        <v>6353.7</v>
      </c>
      <c r="D150" s="174">
        <v>7362.6229999999996</v>
      </c>
      <c r="E150" s="174">
        <v>7852.0450000000001</v>
      </c>
      <c r="F150" s="174">
        <v>7094.4849999999997</v>
      </c>
      <c r="G150" s="174">
        <v>6418.2150000000001</v>
      </c>
      <c r="H150" s="174">
        <v>6769.2280000000001</v>
      </c>
      <c r="I150" s="174">
        <v>7812.7179999999998</v>
      </c>
      <c r="J150" s="174">
        <v>7525.3459999999995</v>
      </c>
      <c r="K150" s="175">
        <v>57188.36</v>
      </c>
    </row>
    <row r="151" spans="1:11">
      <c r="A151" s="171"/>
      <c r="B151" s="172" t="s">
        <v>25</v>
      </c>
      <c r="C151" s="173">
        <v>2253.8620000000001</v>
      </c>
      <c r="D151" s="174">
        <v>2321.136</v>
      </c>
      <c r="E151" s="174">
        <v>2031.9880000000001</v>
      </c>
      <c r="F151" s="174">
        <v>1577.954</v>
      </c>
      <c r="G151" s="174">
        <v>1420.953</v>
      </c>
      <c r="H151" s="174">
        <v>1311.069</v>
      </c>
      <c r="I151" s="174">
        <v>1057.7560000000001</v>
      </c>
      <c r="J151" s="174">
        <v>944.88599999999997</v>
      </c>
      <c r="K151" s="175">
        <v>12919.603999999999</v>
      </c>
    </row>
    <row r="152" spans="1:11">
      <c r="A152" s="171"/>
      <c r="B152" s="172" t="s">
        <v>26</v>
      </c>
      <c r="C152" s="173">
        <v>437.87029999999999</v>
      </c>
      <c r="D152" s="174">
        <v>558.05359999999996</v>
      </c>
      <c r="E152" s="174">
        <v>556.92409999999995</v>
      </c>
      <c r="F152" s="174">
        <v>629.89670000000001</v>
      </c>
      <c r="G152" s="174">
        <v>584.61519999999996</v>
      </c>
      <c r="H152" s="174">
        <v>608.56939999999997</v>
      </c>
      <c r="I152" s="174">
        <v>603.88130000000001</v>
      </c>
      <c r="J152" s="174">
        <v>592.8827</v>
      </c>
      <c r="K152" s="175">
        <v>4572.6932999999999</v>
      </c>
    </row>
    <row r="153" spans="1:11">
      <c r="A153" s="171"/>
      <c r="B153" s="172" t="s">
        <v>27</v>
      </c>
      <c r="C153" s="173">
        <v>0.92606100000000002</v>
      </c>
      <c r="D153" s="174"/>
      <c r="E153" s="174">
        <v>0.92606100000000002</v>
      </c>
      <c r="F153" s="174"/>
      <c r="G153" s="174">
        <v>2.7738040000000002</v>
      </c>
      <c r="H153" s="174">
        <v>8.3305710000000008</v>
      </c>
      <c r="I153" s="174">
        <v>4.6310779999999996</v>
      </c>
      <c r="J153" s="174">
        <v>4.6257320000000002</v>
      </c>
      <c r="K153" s="175">
        <v>22.213307</v>
      </c>
    </row>
    <row r="154" spans="1:11">
      <c r="A154" s="171"/>
      <c r="B154" s="172" t="s">
        <v>28</v>
      </c>
      <c r="C154" s="173">
        <v>0.92258899999999999</v>
      </c>
      <c r="D154" s="174">
        <v>26.838889999999999</v>
      </c>
      <c r="E154" s="174">
        <v>124.88160000000001</v>
      </c>
      <c r="F154" s="174">
        <v>75.003640000000004</v>
      </c>
      <c r="G154" s="174">
        <v>126.8505</v>
      </c>
      <c r="H154" s="174">
        <v>38.89734</v>
      </c>
      <c r="I154" s="174">
        <v>16.668420000000001</v>
      </c>
      <c r="J154" s="174">
        <v>18.52826</v>
      </c>
      <c r="K154" s="175">
        <v>428.59123900000003</v>
      </c>
    </row>
    <row r="155" spans="1:11">
      <c r="A155" s="171"/>
      <c r="B155" s="172" t="s">
        <v>29</v>
      </c>
      <c r="C155" s="173">
        <v>13541.62</v>
      </c>
      <c r="D155" s="174">
        <v>13665.68</v>
      </c>
      <c r="E155" s="174">
        <v>14017.17</v>
      </c>
      <c r="F155" s="174">
        <v>13180.12</v>
      </c>
      <c r="G155" s="174">
        <v>13494.04</v>
      </c>
      <c r="H155" s="174">
        <v>14571.74</v>
      </c>
      <c r="I155" s="174">
        <v>20134.72</v>
      </c>
      <c r="J155" s="174">
        <v>18942.990000000002</v>
      </c>
      <c r="K155" s="175">
        <v>121548.08000000002</v>
      </c>
    </row>
    <row r="156" spans="1:11">
      <c r="A156" s="165" t="s">
        <v>65</v>
      </c>
      <c r="B156" s="163"/>
      <c r="C156" s="168">
        <v>809248.96503399976</v>
      </c>
      <c r="D156" s="169">
        <v>809248.87796300021</v>
      </c>
      <c r="E156" s="169">
        <v>809248.93537700002</v>
      </c>
      <c r="F156" s="169">
        <v>809248.93842300004</v>
      </c>
      <c r="G156" s="169">
        <v>809248.9605729999</v>
      </c>
      <c r="H156" s="169">
        <v>809248.93077099998</v>
      </c>
      <c r="I156" s="169">
        <v>809248.96236899996</v>
      </c>
      <c r="J156" s="169">
        <v>809248.95297300012</v>
      </c>
      <c r="K156" s="170">
        <v>6473991.5234830016</v>
      </c>
    </row>
    <row r="157" spans="1:11">
      <c r="A157" s="165" t="s">
        <v>37</v>
      </c>
      <c r="B157" s="165" t="s">
        <v>5</v>
      </c>
      <c r="C157" s="168">
        <v>110.8368</v>
      </c>
      <c r="D157" s="169">
        <v>70.594980000000007</v>
      </c>
      <c r="E157" s="169">
        <v>64.11121</v>
      </c>
      <c r="F157" s="169">
        <v>43.06512</v>
      </c>
      <c r="G157" s="169">
        <v>112.64400000000001</v>
      </c>
      <c r="H157" s="169">
        <v>34.802120000000002</v>
      </c>
      <c r="I157" s="169">
        <v>33.88391</v>
      </c>
      <c r="J157" s="169">
        <v>50.37039</v>
      </c>
      <c r="K157" s="170">
        <v>520.30853000000002</v>
      </c>
    </row>
    <row r="158" spans="1:11">
      <c r="A158" s="171"/>
      <c r="B158" s="172" t="s">
        <v>6</v>
      </c>
      <c r="C158" s="173">
        <v>225317.8</v>
      </c>
      <c r="D158" s="174">
        <v>240168</v>
      </c>
      <c r="E158" s="174">
        <v>245247.3</v>
      </c>
      <c r="F158" s="174">
        <v>241275.8</v>
      </c>
      <c r="G158" s="174">
        <v>235295.7</v>
      </c>
      <c r="H158" s="174">
        <v>224351.6</v>
      </c>
      <c r="I158" s="174">
        <v>223435.1</v>
      </c>
      <c r="J158" s="174">
        <v>221980.2</v>
      </c>
      <c r="K158" s="175">
        <v>1857071.5</v>
      </c>
    </row>
    <row r="159" spans="1:11">
      <c r="A159" s="171"/>
      <c r="B159" s="172" t="s">
        <v>7</v>
      </c>
      <c r="C159" s="173">
        <v>3.6683560000000002</v>
      </c>
      <c r="D159" s="174">
        <v>0.91498199999999996</v>
      </c>
      <c r="E159" s="174">
        <v>2.7439</v>
      </c>
      <c r="F159" s="174">
        <v>2.7483140000000001</v>
      </c>
      <c r="G159" s="174">
        <v>2.7486809999999999</v>
      </c>
      <c r="H159" s="174">
        <v>1.8288500000000001</v>
      </c>
      <c r="I159" s="174">
        <v>2.746766</v>
      </c>
      <c r="J159" s="174">
        <v>2.746766</v>
      </c>
      <c r="K159" s="175">
        <v>20.146615000000001</v>
      </c>
    </row>
    <row r="160" spans="1:11">
      <c r="A160" s="171"/>
      <c r="B160" s="172" t="s">
        <v>8</v>
      </c>
      <c r="C160" s="173">
        <v>3.667732</v>
      </c>
      <c r="D160" s="174">
        <v>57.7273</v>
      </c>
      <c r="E160" s="174">
        <v>28.40146</v>
      </c>
      <c r="F160" s="174">
        <v>19.239239999999999</v>
      </c>
      <c r="G160" s="174">
        <v>4.5746609999999999</v>
      </c>
      <c r="H160" s="174">
        <v>9.15442</v>
      </c>
      <c r="I160" s="174">
        <v>16.485150000000001</v>
      </c>
      <c r="J160" s="174">
        <v>9.1616099999999996</v>
      </c>
      <c r="K160" s="175">
        <v>148.411573</v>
      </c>
    </row>
    <row r="161" spans="1:11">
      <c r="A161" s="171"/>
      <c r="B161" s="172" t="s">
        <v>10</v>
      </c>
      <c r="C161" s="173">
        <v>9.1623470000000005</v>
      </c>
      <c r="D161" s="174">
        <v>10.0777</v>
      </c>
      <c r="E161" s="174">
        <v>10.99926</v>
      </c>
      <c r="F161" s="174">
        <v>5.4982189999999997</v>
      </c>
      <c r="G161" s="174">
        <v>2.7496900000000002</v>
      </c>
      <c r="H161" s="174">
        <v>1.8327800000000001</v>
      </c>
      <c r="I161" s="174">
        <v>4.5820449999999999</v>
      </c>
      <c r="J161" s="174">
        <v>2.7488190000000001</v>
      </c>
      <c r="K161" s="175">
        <v>47.650860000000002</v>
      </c>
    </row>
    <row r="162" spans="1:11">
      <c r="A162" s="171"/>
      <c r="B162" s="172" t="s">
        <v>11</v>
      </c>
      <c r="C162" s="173">
        <v>3773.5250000000001</v>
      </c>
      <c r="D162" s="174">
        <v>3345.4920000000002</v>
      </c>
      <c r="E162" s="174">
        <v>2963.3090000000002</v>
      </c>
      <c r="F162" s="174">
        <v>2500.5619999999999</v>
      </c>
      <c r="G162" s="174">
        <v>2566.9229999999998</v>
      </c>
      <c r="H162" s="174">
        <v>1597.3420000000001</v>
      </c>
      <c r="I162" s="174">
        <v>1222.596</v>
      </c>
      <c r="J162" s="174">
        <v>1668.117</v>
      </c>
      <c r="K162" s="175">
        <v>19637.866000000002</v>
      </c>
    </row>
    <row r="163" spans="1:11">
      <c r="A163" s="171"/>
      <c r="B163" s="172" t="s">
        <v>12</v>
      </c>
      <c r="C163" s="173">
        <v>225.18950000000001</v>
      </c>
      <c r="D163" s="174">
        <v>153.79859999999999</v>
      </c>
      <c r="E163" s="174">
        <v>132.7647</v>
      </c>
      <c r="F163" s="174">
        <v>119.9419</v>
      </c>
      <c r="G163" s="174">
        <v>122.6639</v>
      </c>
      <c r="H163" s="174">
        <v>135.5042</v>
      </c>
      <c r="I163" s="174">
        <v>123.6099</v>
      </c>
      <c r="J163" s="174">
        <v>118.1233</v>
      </c>
      <c r="K163" s="175">
        <v>1131.596</v>
      </c>
    </row>
    <row r="164" spans="1:11">
      <c r="A164" s="171"/>
      <c r="B164" s="172" t="s">
        <v>13</v>
      </c>
      <c r="C164" s="173">
        <v>610.50279999999998</v>
      </c>
      <c r="D164" s="174">
        <v>615.94479999999999</v>
      </c>
      <c r="E164" s="174">
        <v>519.73559999999998</v>
      </c>
      <c r="F164" s="174">
        <v>493.1814</v>
      </c>
      <c r="G164" s="174">
        <v>506.00119999999998</v>
      </c>
      <c r="H164" s="174">
        <v>462.04730000000001</v>
      </c>
      <c r="I164" s="174">
        <v>459.27659999999997</v>
      </c>
      <c r="J164" s="174">
        <v>465.69009999999997</v>
      </c>
      <c r="K164" s="175">
        <v>4132.3798000000006</v>
      </c>
    </row>
    <row r="165" spans="1:11">
      <c r="A165" s="171"/>
      <c r="B165" s="172" t="s">
        <v>14</v>
      </c>
      <c r="C165" s="173">
        <v>3722.7689999999998</v>
      </c>
      <c r="D165" s="174">
        <v>3824.5590000000002</v>
      </c>
      <c r="E165" s="174">
        <v>3806.1950000000002</v>
      </c>
      <c r="F165" s="174">
        <v>4097.5919999999996</v>
      </c>
      <c r="G165" s="174">
        <v>4564.7</v>
      </c>
      <c r="H165" s="174">
        <v>4081.0050000000001</v>
      </c>
      <c r="I165" s="174">
        <v>4041.6060000000002</v>
      </c>
      <c r="J165" s="174">
        <v>4092.8510000000001</v>
      </c>
      <c r="K165" s="175">
        <v>32231.276999999998</v>
      </c>
    </row>
    <row r="166" spans="1:11">
      <c r="A166" s="171"/>
      <c r="B166" s="172" t="s">
        <v>15</v>
      </c>
      <c r="C166" s="173">
        <v>39714.49</v>
      </c>
      <c r="D166" s="174">
        <v>38586.21</v>
      </c>
      <c r="E166" s="174">
        <v>38825.49</v>
      </c>
      <c r="F166" s="174">
        <v>38319.01</v>
      </c>
      <c r="G166" s="174">
        <v>39698.44</v>
      </c>
      <c r="H166" s="174">
        <v>41319.56</v>
      </c>
      <c r="I166" s="174">
        <v>42726.68</v>
      </c>
      <c r="J166" s="174">
        <v>43426.14</v>
      </c>
      <c r="K166" s="175">
        <v>322616.02</v>
      </c>
    </row>
    <row r="167" spans="1:11">
      <c r="A167" s="171"/>
      <c r="B167" s="172" t="s">
        <v>17</v>
      </c>
      <c r="C167" s="173">
        <v>3355.7689999999998</v>
      </c>
      <c r="D167" s="174">
        <v>3257.761</v>
      </c>
      <c r="E167" s="174">
        <v>3601.5459999999998</v>
      </c>
      <c r="F167" s="174">
        <v>3110.6779999999999</v>
      </c>
      <c r="G167" s="174">
        <v>3571.9029999999998</v>
      </c>
      <c r="H167" s="174">
        <v>4499.5559999999996</v>
      </c>
      <c r="I167" s="174">
        <v>3613.0129999999999</v>
      </c>
      <c r="J167" s="174">
        <v>3456.0030000000002</v>
      </c>
      <c r="K167" s="175">
        <v>28466.228999999999</v>
      </c>
    </row>
    <row r="168" spans="1:11">
      <c r="A168" s="171"/>
      <c r="B168" s="172" t="s">
        <v>18</v>
      </c>
      <c r="C168" s="173">
        <v>248.4357</v>
      </c>
      <c r="D168" s="174">
        <v>239.273</v>
      </c>
      <c r="E168" s="174">
        <v>218.17959999999999</v>
      </c>
      <c r="F168" s="174">
        <v>236.49420000000001</v>
      </c>
      <c r="G168" s="174">
        <v>250.18129999999999</v>
      </c>
      <c r="H168" s="174">
        <v>274.95589999999999</v>
      </c>
      <c r="I168" s="174">
        <v>289.589</v>
      </c>
      <c r="J168" s="174">
        <v>283.16070000000002</v>
      </c>
      <c r="K168" s="175">
        <v>2040.2694000000001</v>
      </c>
    </row>
    <row r="169" spans="1:11">
      <c r="A169" s="171"/>
      <c r="B169" s="172" t="s">
        <v>19</v>
      </c>
      <c r="C169" s="173">
        <v>0.91589799999999999</v>
      </c>
      <c r="D169" s="174"/>
      <c r="E169" s="174"/>
      <c r="F169" s="174">
        <v>0.91568499999999997</v>
      </c>
      <c r="G169" s="174">
        <v>1.8306819999999999</v>
      </c>
      <c r="H169" s="174">
        <v>0.91499600000000003</v>
      </c>
      <c r="I169" s="174">
        <v>0.91499600000000003</v>
      </c>
      <c r="J169" s="174">
        <v>1.8295889999999999</v>
      </c>
      <c r="K169" s="175">
        <v>7.3218460000000007</v>
      </c>
    </row>
    <row r="170" spans="1:11">
      <c r="A170" s="171"/>
      <c r="B170" s="172" t="s">
        <v>20</v>
      </c>
      <c r="C170" s="173">
        <v>1227.1120000000001</v>
      </c>
      <c r="D170" s="174">
        <v>843.3329</v>
      </c>
      <c r="E170" s="174">
        <v>685.78700000000003</v>
      </c>
      <c r="F170" s="174">
        <v>743.66030000000001</v>
      </c>
      <c r="G170" s="174">
        <v>954.29570000000001</v>
      </c>
      <c r="H170" s="174">
        <v>1321.4559999999999</v>
      </c>
      <c r="I170" s="174">
        <v>1291.0889999999999</v>
      </c>
      <c r="J170" s="174">
        <v>1295.7270000000001</v>
      </c>
      <c r="K170" s="175">
        <v>8362.4598999999998</v>
      </c>
    </row>
    <row r="171" spans="1:11">
      <c r="A171" s="171"/>
      <c r="B171" s="172" t="s">
        <v>21</v>
      </c>
      <c r="C171" s="173">
        <v>1187.5920000000001</v>
      </c>
      <c r="D171" s="174">
        <v>324.20519999999999</v>
      </c>
      <c r="E171" s="174">
        <v>182.26669999999999</v>
      </c>
      <c r="F171" s="174">
        <v>143.8049</v>
      </c>
      <c r="G171" s="174">
        <v>307.81819999999999</v>
      </c>
      <c r="H171" s="174">
        <v>480.95080000000002</v>
      </c>
      <c r="I171" s="174">
        <v>412.20859999999999</v>
      </c>
      <c r="J171" s="174">
        <v>455.28140000000002</v>
      </c>
      <c r="K171" s="175">
        <v>3494.1277999999998</v>
      </c>
    </row>
    <row r="172" spans="1:11">
      <c r="A172" s="171"/>
      <c r="B172" s="172" t="s">
        <v>22</v>
      </c>
      <c r="C172" s="173">
        <v>6497.0420000000004</v>
      </c>
      <c r="D172" s="174">
        <v>5168.2960000000003</v>
      </c>
      <c r="E172" s="174">
        <v>5248.1559999999999</v>
      </c>
      <c r="F172" s="174">
        <v>5842.7280000000001</v>
      </c>
      <c r="G172" s="174">
        <v>6447.4269999999997</v>
      </c>
      <c r="H172" s="174">
        <v>7009.2330000000002</v>
      </c>
      <c r="I172" s="174">
        <v>6615.9530000000004</v>
      </c>
      <c r="J172" s="174">
        <v>6580.2669999999998</v>
      </c>
      <c r="K172" s="175">
        <v>49409.101999999999</v>
      </c>
    </row>
    <row r="173" spans="1:11">
      <c r="A173" s="171"/>
      <c r="B173" s="172" t="s">
        <v>23</v>
      </c>
      <c r="C173" s="173">
        <v>125008.1</v>
      </c>
      <c r="D173" s="174">
        <v>120508.5</v>
      </c>
      <c r="E173" s="174">
        <v>117724</v>
      </c>
      <c r="F173" s="174">
        <v>119541.8</v>
      </c>
      <c r="G173" s="174">
        <v>123394.1</v>
      </c>
      <c r="H173" s="174">
        <v>126887</v>
      </c>
      <c r="I173" s="174">
        <v>125652.4</v>
      </c>
      <c r="J173" s="174">
        <v>126792.9</v>
      </c>
      <c r="K173" s="175">
        <v>985508.8</v>
      </c>
    </row>
    <row r="174" spans="1:11">
      <c r="A174" s="171"/>
      <c r="B174" s="172" t="s">
        <v>24</v>
      </c>
      <c r="C174" s="173">
        <v>106247.7</v>
      </c>
      <c r="D174" s="174">
        <v>99837.31</v>
      </c>
      <c r="E174" s="174">
        <v>97326.85</v>
      </c>
      <c r="F174" s="174">
        <v>99128.25</v>
      </c>
      <c r="G174" s="174">
        <v>98396.61</v>
      </c>
      <c r="H174" s="174">
        <v>102977.60000000001</v>
      </c>
      <c r="I174" s="174">
        <v>104913.60000000001</v>
      </c>
      <c r="J174" s="174">
        <v>105090.5</v>
      </c>
      <c r="K174" s="175">
        <v>813918.41999999993</v>
      </c>
    </row>
    <row r="175" spans="1:11">
      <c r="A175" s="171"/>
      <c r="B175" s="172" t="s">
        <v>25</v>
      </c>
      <c r="C175" s="173">
        <v>117.2308</v>
      </c>
      <c r="D175" s="174">
        <v>64.110029999999995</v>
      </c>
      <c r="E175" s="174">
        <v>122.7294</v>
      </c>
      <c r="F175" s="174">
        <v>70.555310000000006</v>
      </c>
      <c r="G175" s="174">
        <v>62.303660000000001</v>
      </c>
      <c r="H175" s="174">
        <v>83.393820000000005</v>
      </c>
      <c r="I175" s="174">
        <v>65.065460000000002</v>
      </c>
      <c r="J175" s="174">
        <v>62.293210000000002</v>
      </c>
      <c r="K175" s="175">
        <v>647.68169000000012</v>
      </c>
    </row>
    <row r="176" spans="1:11">
      <c r="A176" s="171"/>
      <c r="B176" s="172" t="s">
        <v>28</v>
      </c>
      <c r="C176" s="173"/>
      <c r="D176" s="174">
        <v>0.91696699999999998</v>
      </c>
      <c r="E176" s="174">
        <v>0.91542199999999996</v>
      </c>
      <c r="F176" s="174">
        <v>1.831391</v>
      </c>
      <c r="G176" s="174">
        <v>17.413070000000001</v>
      </c>
      <c r="H176" s="174">
        <v>3.6628759999999998</v>
      </c>
      <c r="I176" s="174">
        <v>5.4880760000000004</v>
      </c>
      <c r="J176" s="174">
        <v>9.1534980000000008</v>
      </c>
      <c r="K176" s="175">
        <v>39.381300000000003</v>
      </c>
    </row>
    <row r="177" spans="1:11">
      <c r="A177" s="171"/>
      <c r="B177" s="172" t="s">
        <v>29</v>
      </c>
      <c r="C177" s="173">
        <v>4669.2939999999999</v>
      </c>
      <c r="D177" s="174">
        <v>4973.8410000000003</v>
      </c>
      <c r="E177" s="174">
        <v>5339.4059999999999</v>
      </c>
      <c r="F177" s="174">
        <v>6353.4889999999996</v>
      </c>
      <c r="G177" s="174">
        <v>5769.7759999999998</v>
      </c>
      <c r="H177" s="174">
        <v>6517.5519999999997</v>
      </c>
      <c r="I177" s="174">
        <v>7124.9359999999997</v>
      </c>
      <c r="J177" s="174">
        <v>6207.5060000000003</v>
      </c>
      <c r="K177" s="175">
        <v>46955.799999999996</v>
      </c>
    </row>
    <row r="178" spans="1:11">
      <c r="A178" s="165" t="s">
        <v>66</v>
      </c>
      <c r="B178" s="163"/>
      <c r="C178" s="168">
        <v>522050.80293299997</v>
      </c>
      <c r="D178" s="169">
        <v>522050.86545899994</v>
      </c>
      <c r="E178" s="169">
        <v>522050.886252</v>
      </c>
      <c r="F178" s="169">
        <v>522050.84497900004</v>
      </c>
      <c r="G178" s="169">
        <v>522050.80374400009</v>
      </c>
      <c r="H178" s="169">
        <v>522050.952062</v>
      </c>
      <c r="I178" s="169">
        <v>522050.82350299991</v>
      </c>
      <c r="J178" s="169">
        <v>522050.77038200002</v>
      </c>
      <c r="K178" s="170">
        <v>4176406.7493139994</v>
      </c>
    </row>
    <row r="179" spans="1:11">
      <c r="A179" s="165" t="s">
        <v>38</v>
      </c>
      <c r="B179" s="165" t="s">
        <v>5</v>
      </c>
      <c r="C179" s="168">
        <v>37.543289999999999</v>
      </c>
      <c r="D179" s="169">
        <v>34.795549999999999</v>
      </c>
      <c r="E179" s="169">
        <v>35.705779999999997</v>
      </c>
      <c r="F179" s="169">
        <v>31.13044</v>
      </c>
      <c r="G179" s="169">
        <v>16.48124</v>
      </c>
      <c r="H179" s="169">
        <v>15.56976</v>
      </c>
      <c r="I179" s="169">
        <v>24.724409999999999</v>
      </c>
      <c r="J179" s="169">
        <v>29.30668</v>
      </c>
      <c r="K179" s="170">
        <v>225.25715</v>
      </c>
    </row>
    <row r="180" spans="1:11">
      <c r="A180" s="171"/>
      <c r="B180" s="172" t="s">
        <v>6</v>
      </c>
      <c r="C180" s="173">
        <v>33949.839999999997</v>
      </c>
      <c r="D180" s="174">
        <v>33834.36</v>
      </c>
      <c r="E180" s="174">
        <v>31877.43</v>
      </c>
      <c r="F180" s="174">
        <v>30573.77</v>
      </c>
      <c r="G180" s="174">
        <v>28251.41</v>
      </c>
      <c r="H180" s="174">
        <v>24480.639999999999</v>
      </c>
      <c r="I180" s="174">
        <v>22169.7</v>
      </c>
      <c r="J180" s="174">
        <v>22042.49</v>
      </c>
      <c r="K180" s="175">
        <v>227179.64</v>
      </c>
    </row>
    <row r="181" spans="1:11">
      <c r="A181" s="171"/>
      <c r="B181" s="172" t="s">
        <v>7</v>
      </c>
      <c r="C181" s="173">
        <v>3.6630289999999999</v>
      </c>
      <c r="D181" s="174">
        <v>1.8307310000000001</v>
      </c>
      <c r="E181" s="174">
        <v>1.8307310000000001</v>
      </c>
      <c r="F181" s="174">
        <v>4.5787139999999997</v>
      </c>
      <c r="G181" s="174">
        <v>3.6626150000000002</v>
      </c>
      <c r="H181" s="174">
        <v>6.4087480000000001</v>
      </c>
      <c r="I181" s="174">
        <v>5.4927590000000004</v>
      </c>
      <c r="J181" s="174">
        <v>5.4927590000000004</v>
      </c>
      <c r="K181" s="175">
        <v>32.960086000000004</v>
      </c>
    </row>
    <row r="182" spans="1:11">
      <c r="A182" s="171"/>
      <c r="B182" s="172" t="s">
        <v>10</v>
      </c>
      <c r="C182" s="173">
        <v>213.21299999999999</v>
      </c>
      <c r="D182" s="174">
        <v>249.79259999999999</v>
      </c>
      <c r="E182" s="174">
        <v>105.24590000000001</v>
      </c>
      <c r="F182" s="174">
        <v>74.129099999999994</v>
      </c>
      <c r="G182" s="174">
        <v>72.300349999999995</v>
      </c>
      <c r="H182" s="174">
        <v>86.025319999999994</v>
      </c>
      <c r="I182" s="174">
        <v>87.869200000000006</v>
      </c>
      <c r="J182" s="174">
        <v>122.652</v>
      </c>
      <c r="K182" s="175">
        <v>1011.2274699999999</v>
      </c>
    </row>
    <row r="183" spans="1:11">
      <c r="A183" s="171"/>
      <c r="B183" s="172" t="s">
        <v>11</v>
      </c>
      <c r="C183" s="173">
        <v>345.27870000000001</v>
      </c>
      <c r="D183" s="174">
        <v>379.11739999999998</v>
      </c>
      <c r="E183" s="174">
        <v>309.50659999999999</v>
      </c>
      <c r="F183" s="174">
        <v>418.49239999999998</v>
      </c>
      <c r="G183" s="174">
        <v>369.03550000000001</v>
      </c>
      <c r="H183" s="174">
        <v>193.23</v>
      </c>
      <c r="I183" s="174">
        <v>137.35560000000001</v>
      </c>
      <c r="J183" s="174">
        <v>109.87739999999999</v>
      </c>
      <c r="K183" s="175">
        <v>2261.8935999999994</v>
      </c>
    </row>
    <row r="184" spans="1:11">
      <c r="A184" s="171"/>
      <c r="B184" s="172" t="s">
        <v>12</v>
      </c>
      <c r="C184" s="173">
        <v>14.64804</v>
      </c>
      <c r="D184" s="174">
        <v>18.311350000000001</v>
      </c>
      <c r="E184" s="174">
        <v>9.1561859999999999</v>
      </c>
      <c r="F184" s="174">
        <v>9.1558299999999999</v>
      </c>
      <c r="G184" s="174">
        <v>25.637709999999998</v>
      </c>
      <c r="H184" s="174">
        <v>21.055990000000001</v>
      </c>
      <c r="I184" s="174">
        <v>17.39892</v>
      </c>
      <c r="J184" s="174">
        <v>23.808610000000002</v>
      </c>
      <c r="K184" s="175">
        <v>139.17263600000001</v>
      </c>
    </row>
    <row r="185" spans="1:11">
      <c r="A185" s="171"/>
      <c r="B185" s="172" t="s">
        <v>13</v>
      </c>
      <c r="C185" s="173">
        <v>1283.415</v>
      </c>
      <c r="D185" s="174">
        <v>1093.9559999999999</v>
      </c>
      <c r="E185" s="174">
        <v>1008.8339999999999</v>
      </c>
      <c r="F185" s="174">
        <v>1006.071</v>
      </c>
      <c r="G185" s="174">
        <v>1098.5419999999999</v>
      </c>
      <c r="H185" s="174">
        <v>1051.8630000000001</v>
      </c>
      <c r="I185" s="174">
        <v>1064.711</v>
      </c>
      <c r="J185" s="174">
        <v>1062.8810000000001</v>
      </c>
      <c r="K185" s="175">
        <v>8670.2729999999992</v>
      </c>
    </row>
    <row r="186" spans="1:11">
      <c r="A186" s="171"/>
      <c r="B186" s="172" t="s">
        <v>14</v>
      </c>
      <c r="C186" s="173">
        <v>13109.72</v>
      </c>
      <c r="D186" s="174">
        <v>13347.81</v>
      </c>
      <c r="E186" s="174">
        <v>13699.38</v>
      </c>
      <c r="F186" s="174">
        <v>13564.96</v>
      </c>
      <c r="G186" s="174">
        <v>14046.62</v>
      </c>
      <c r="H186" s="174">
        <v>14115.14</v>
      </c>
      <c r="I186" s="174">
        <v>14029.11</v>
      </c>
      <c r="J186" s="174">
        <v>14204.05</v>
      </c>
      <c r="K186" s="175">
        <v>110116.79</v>
      </c>
    </row>
    <row r="187" spans="1:11">
      <c r="A187" s="171"/>
      <c r="B187" s="172" t="s">
        <v>15</v>
      </c>
      <c r="C187" s="173">
        <v>81063.06</v>
      </c>
      <c r="D187" s="174">
        <v>80123.87</v>
      </c>
      <c r="E187" s="174">
        <v>81221.98</v>
      </c>
      <c r="F187" s="174">
        <v>81222.11</v>
      </c>
      <c r="G187" s="174">
        <v>82513.73</v>
      </c>
      <c r="H187" s="174">
        <v>84712.23</v>
      </c>
      <c r="I187" s="174">
        <v>85183.45</v>
      </c>
      <c r="J187" s="174">
        <v>84843.04</v>
      </c>
      <c r="K187" s="175">
        <v>660883.47</v>
      </c>
    </row>
    <row r="188" spans="1:11">
      <c r="A188" s="171"/>
      <c r="B188" s="172" t="s">
        <v>17</v>
      </c>
      <c r="C188" s="173">
        <v>38.471969999999999</v>
      </c>
      <c r="D188" s="174">
        <v>41.218249999999998</v>
      </c>
      <c r="E188" s="174">
        <v>74.191500000000005</v>
      </c>
      <c r="F188" s="174">
        <v>104.4212</v>
      </c>
      <c r="G188" s="174">
        <v>119.9892</v>
      </c>
      <c r="H188" s="174">
        <v>170.3416</v>
      </c>
      <c r="I188" s="174">
        <v>78.770579999999995</v>
      </c>
      <c r="J188" s="174">
        <v>52.217140000000001</v>
      </c>
      <c r="K188" s="175">
        <v>679.62143999999989</v>
      </c>
    </row>
    <row r="189" spans="1:11">
      <c r="A189" s="171"/>
      <c r="B189" s="172" t="s">
        <v>18</v>
      </c>
      <c r="C189" s="173">
        <v>13.733650000000001</v>
      </c>
      <c r="D189" s="174">
        <v>13.732010000000001</v>
      </c>
      <c r="E189" s="174">
        <v>11.89964</v>
      </c>
      <c r="F189" s="174">
        <v>14.647169999999999</v>
      </c>
      <c r="G189" s="174">
        <v>16.47777</v>
      </c>
      <c r="H189" s="174">
        <v>22.888210000000001</v>
      </c>
      <c r="I189" s="174">
        <v>21.96856</v>
      </c>
      <c r="J189" s="174">
        <v>23.79815</v>
      </c>
      <c r="K189" s="175">
        <v>139.14516</v>
      </c>
    </row>
    <row r="190" spans="1:11">
      <c r="A190" s="171"/>
      <c r="B190" s="172" t="s">
        <v>20</v>
      </c>
      <c r="C190" s="173">
        <v>109.82040000000001</v>
      </c>
      <c r="D190" s="174">
        <v>106.1632</v>
      </c>
      <c r="E190" s="174">
        <v>122.645</v>
      </c>
      <c r="F190" s="174">
        <v>93.354870000000005</v>
      </c>
      <c r="G190" s="174">
        <v>97.937070000000006</v>
      </c>
      <c r="H190" s="174">
        <v>109.82510000000001</v>
      </c>
      <c r="I190" s="174">
        <v>141.86170000000001</v>
      </c>
      <c r="J190" s="174">
        <v>138.19839999999999</v>
      </c>
      <c r="K190" s="175">
        <v>919.80574000000013</v>
      </c>
    </row>
    <row r="191" spans="1:11">
      <c r="A191" s="171"/>
      <c r="B191" s="172" t="s">
        <v>21</v>
      </c>
      <c r="C191" s="173">
        <v>59.497570000000003</v>
      </c>
      <c r="D191" s="174">
        <v>84.206580000000002</v>
      </c>
      <c r="E191" s="174">
        <v>64.064539999999994</v>
      </c>
      <c r="F191" s="174">
        <v>54.915349999999997</v>
      </c>
      <c r="G191" s="174">
        <v>98.838909999999998</v>
      </c>
      <c r="H191" s="174">
        <v>77.78246</v>
      </c>
      <c r="I191" s="174">
        <v>49.417270000000002</v>
      </c>
      <c r="J191" s="174">
        <v>49.417009999999998</v>
      </c>
      <c r="K191" s="175">
        <v>538.13968999999997</v>
      </c>
    </row>
    <row r="192" spans="1:11">
      <c r="A192" s="171"/>
      <c r="B192" s="172" t="s">
        <v>22</v>
      </c>
      <c r="C192" s="173">
        <v>133.61009999999999</v>
      </c>
      <c r="D192" s="174">
        <v>118.0427</v>
      </c>
      <c r="E192" s="174">
        <v>159.22540000000001</v>
      </c>
      <c r="F192" s="174">
        <v>159.22989999999999</v>
      </c>
      <c r="G192" s="174">
        <v>175.7022</v>
      </c>
      <c r="H192" s="174">
        <v>189.43209999999999</v>
      </c>
      <c r="I192" s="174">
        <v>160.13669999999999</v>
      </c>
      <c r="J192" s="174">
        <v>161.97110000000001</v>
      </c>
      <c r="K192" s="175">
        <v>1257.3501999999999</v>
      </c>
    </row>
    <row r="193" spans="1:11">
      <c r="A193" s="171"/>
      <c r="B193" s="172" t="s">
        <v>23</v>
      </c>
      <c r="C193" s="173">
        <v>39300.89</v>
      </c>
      <c r="D193" s="174">
        <v>40010.620000000003</v>
      </c>
      <c r="E193" s="174">
        <v>40318.47</v>
      </c>
      <c r="F193" s="174">
        <v>41537.74</v>
      </c>
      <c r="G193" s="174">
        <v>41529.440000000002</v>
      </c>
      <c r="H193" s="174">
        <v>42791.58</v>
      </c>
      <c r="I193" s="174">
        <v>44465.67</v>
      </c>
      <c r="J193" s="174">
        <v>44577.14</v>
      </c>
      <c r="K193" s="175">
        <v>334531.55</v>
      </c>
    </row>
    <row r="194" spans="1:11">
      <c r="A194" s="171"/>
      <c r="B194" s="172" t="s">
        <v>24</v>
      </c>
      <c r="C194" s="173">
        <v>2539.3049999999998</v>
      </c>
      <c r="D194" s="174">
        <v>2685.5129999999999</v>
      </c>
      <c r="E194" s="174">
        <v>3120.125</v>
      </c>
      <c r="F194" s="174">
        <v>3325.9470000000001</v>
      </c>
      <c r="G194" s="174">
        <v>3687.44</v>
      </c>
      <c r="H194" s="174">
        <v>3953.759</v>
      </c>
      <c r="I194" s="174">
        <v>4329.0280000000002</v>
      </c>
      <c r="J194" s="174">
        <v>4526.701</v>
      </c>
      <c r="K194" s="175">
        <v>28167.817999999999</v>
      </c>
    </row>
    <row r="195" spans="1:11">
      <c r="A195" s="171"/>
      <c r="B195" s="172" t="s">
        <v>25</v>
      </c>
      <c r="C195" s="173">
        <v>62.248139999999999</v>
      </c>
      <c r="D195" s="174">
        <v>55.834710000000001</v>
      </c>
      <c r="E195" s="174">
        <v>63.166449999999998</v>
      </c>
      <c r="F195" s="174">
        <v>63.161079999999998</v>
      </c>
      <c r="G195" s="174">
        <v>87.865729999999999</v>
      </c>
      <c r="H195" s="174">
        <v>137.31360000000001</v>
      </c>
      <c r="I195" s="174">
        <v>132.70519999999999</v>
      </c>
      <c r="J195" s="174">
        <v>107.09529999999999</v>
      </c>
      <c r="K195" s="175">
        <v>709.39021000000002</v>
      </c>
    </row>
    <row r="196" spans="1:11">
      <c r="A196" s="171"/>
      <c r="B196" s="172" t="s">
        <v>27</v>
      </c>
      <c r="C196" s="173">
        <v>0.91609099999999999</v>
      </c>
      <c r="D196" s="174">
        <v>0.91609099999999999</v>
      </c>
      <c r="E196" s="174"/>
      <c r="F196" s="174"/>
      <c r="G196" s="174"/>
      <c r="H196" s="174">
        <v>2.7471990000000002</v>
      </c>
      <c r="I196" s="174">
        <v>1.8308709999999999</v>
      </c>
      <c r="J196" s="174">
        <v>1.8308869999999999</v>
      </c>
      <c r="K196" s="175">
        <v>8.2411390000000004</v>
      </c>
    </row>
    <row r="197" spans="1:11">
      <c r="A197" s="171"/>
      <c r="B197" s="172" t="s">
        <v>28</v>
      </c>
      <c r="C197" s="173">
        <v>0.91497499999999998</v>
      </c>
      <c r="D197" s="174">
        <v>1.8300730000000001</v>
      </c>
      <c r="E197" s="174"/>
      <c r="F197" s="174">
        <v>13.729240000000001</v>
      </c>
      <c r="G197" s="174">
        <v>10.985799999999999</v>
      </c>
      <c r="H197" s="174">
        <v>1.832066</v>
      </c>
      <c r="I197" s="174"/>
      <c r="J197" s="174"/>
      <c r="K197" s="175">
        <v>29.292154</v>
      </c>
    </row>
    <row r="198" spans="1:11">
      <c r="A198" s="171"/>
      <c r="B198" s="172" t="s">
        <v>29</v>
      </c>
      <c r="C198" s="173">
        <v>133.72239999999999</v>
      </c>
      <c r="D198" s="174">
        <v>211.58269999999999</v>
      </c>
      <c r="E198" s="174">
        <v>210.65549999999999</v>
      </c>
      <c r="F198" s="174">
        <v>141.96010000000001</v>
      </c>
      <c r="G198" s="174">
        <v>191.41640000000001</v>
      </c>
      <c r="H198" s="174">
        <v>273.84230000000002</v>
      </c>
      <c r="I198" s="174">
        <v>312.30869999999999</v>
      </c>
      <c r="J198" s="174">
        <v>331.54020000000003</v>
      </c>
      <c r="K198" s="175">
        <v>1807.0282999999999</v>
      </c>
    </row>
    <row r="199" spans="1:11">
      <c r="A199" s="165" t="s">
        <v>67</v>
      </c>
      <c r="B199" s="163"/>
      <c r="C199" s="168">
        <v>172413.511355</v>
      </c>
      <c r="D199" s="169">
        <v>172413.50294499999</v>
      </c>
      <c r="E199" s="169">
        <v>172413.512227</v>
      </c>
      <c r="F199" s="169">
        <v>172413.50339399994</v>
      </c>
      <c r="G199" s="169">
        <v>172413.51249499997</v>
      </c>
      <c r="H199" s="169">
        <v>172413.50645300001</v>
      </c>
      <c r="I199" s="169">
        <v>172413.50946999999</v>
      </c>
      <c r="J199" s="169">
        <v>172413.50763599997</v>
      </c>
      <c r="K199" s="170">
        <v>1379308.0659749997</v>
      </c>
    </row>
    <row r="200" spans="1:11">
      <c r="A200" s="165" t="s">
        <v>39</v>
      </c>
      <c r="B200" s="165" t="s">
        <v>5</v>
      </c>
      <c r="C200" s="168">
        <v>688.99390000000005</v>
      </c>
      <c r="D200" s="169">
        <v>889.15260000000001</v>
      </c>
      <c r="E200" s="169">
        <v>753.20479999999998</v>
      </c>
      <c r="F200" s="169">
        <v>807.2287</v>
      </c>
      <c r="G200" s="169">
        <v>668.29269999999997</v>
      </c>
      <c r="H200" s="169">
        <v>538.40530000000001</v>
      </c>
      <c r="I200" s="169">
        <v>325.7022</v>
      </c>
      <c r="J200" s="169">
        <v>433.95909999999998</v>
      </c>
      <c r="K200" s="170">
        <v>5104.9393</v>
      </c>
    </row>
    <row r="201" spans="1:11">
      <c r="A201" s="171"/>
      <c r="B201" s="172" t="s">
        <v>6</v>
      </c>
      <c r="C201" s="173">
        <v>16530.849999999999</v>
      </c>
      <c r="D201" s="174">
        <v>17190.13</v>
      </c>
      <c r="E201" s="174">
        <v>16519.580000000002</v>
      </c>
      <c r="F201" s="174">
        <v>15865.41</v>
      </c>
      <c r="G201" s="174">
        <v>15658.03</v>
      </c>
      <c r="H201" s="174">
        <v>15720.25</v>
      </c>
      <c r="I201" s="174">
        <v>16682.830000000002</v>
      </c>
      <c r="J201" s="174">
        <v>16843.54</v>
      </c>
      <c r="K201" s="175">
        <v>131010.62</v>
      </c>
    </row>
    <row r="202" spans="1:11">
      <c r="A202" s="171"/>
      <c r="B202" s="172" t="s">
        <v>7</v>
      </c>
      <c r="C202" s="173"/>
      <c r="D202" s="174"/>
      <c r="E202" s="174"/>
      <c r="F202" s="174">
        <v>0.92930299999999999</v>
      </c>
      <c r="G202" s="174">
        <v>0.92930299999999999</v>
      </c>
      <c r="H202" s="174">
        <v>0.92930299999999999</v>
      </c>
      <c r="I202" s="174"/>
      <c r="J202" s="174"/>
      <c r="K202" s="175">
        <v>2.787909</v>
      </c>
    </row>
    <row r="203" spans="1:11">
      <c r="A203" s="171"/>
      <c r="B203" s="172" t="s">
        <v>9</v>
      </c>
      <c r="C203" s="173">
        <v>36.249189999999999</v>
      </c>
      <c r="D203" s="174">
        <v>38.092700000000001</v>
      </c>
      <c r="E203" s="174">
        <v>18.572659999999999</v>
      </c>
      <c r="F203" s="174">
        <v>21.34937</v>
      </c>
      <c r="G203" s="174">
        <v>10.215619999999999</v>
      </c>
      <c r="H203" s="174">
        <v>32.479190000000003</v>
      </c>
      <c r="I203" s="174">
        <v>58.468510000000002</v>
      </c>
      <c r="J203" s="174">
        <v>40.836150000000004</v>
      </c>
      <c r="K203" s="175">
        <v>256.26339000000002</v>
      </c>
    </row>
    <row r="204" spans="1:11">
      <c r="A204" s="171"/>
      <c r="B204" s="172" t="s">
        <v>10</v>
      </c>
      <c r="C204" s="173">
        <v>2024.4780000000001</v>
      </c>
      <c r="D204" s="174">
        <v>2110.7739999999999</v>
      </c>
      <c r="E204" s="174">
        <v>2028.2159999999999</v>
      </c>
      <c r="F204" s="174">
        <v>1842.4780000000001</v>
      </c>
      <c r="G204" s="174">
        <v>1483.904</v>
      </c>
      <c r="H204" s="174">
        <v>1333.415</v>
      </c>
      <c r="I204" s="174">
        <v>1234.088</v>
      </c>
      <c r="J204" s="174">
        <v>1265.55</v>
      </c>
      <c r="K204" s="175">
        <v>13322.902999999998</v>
      </c>
    </row>
    <row r="205" spans="1:11">
      <c r="A205" s="171"/>
      <c r="B205" s="172" t="s">
        <v>40</v>
      </c>
      <c r="C205" s="173">
        <v>106.58150000000001</v>
      </c>
      <c r="D205" s="174">
        <v>114.91370000000001</v>
      </c>
      <c r="E205" s="174">
        <v>115.8409</v>
      </c>
      <c r="F205" s="174">
        <v>110.2831</v>
      </c>
      <c r="G205" s="174">
        <v>103.79649999999999</v>
      </c>
      <c r="H205" s="174">
        <v>102.872</v>
      </c>
      <c r="I205" s="174">
        <v>105.6435</v>
      </c>
      <c r="J205" s="174">
        <v>109.36060000000001</v>
      </c>
      <c r="K205" s="175">
        <v>869.29179999999997</v>
      </c>
    </row>
    <row r="206" spans="1:11">
      <c r="A206" s="171"/>
      <c r="B206" s="172" t="s">
        <v>11</v>
      </c>
      <c r="C206" s="173">
        <v>21909.18</v>
      </c>
      <c r="D206" s="174">
        <v>21702.2</v>
      </c>
      <c r="E206" s="174">
        <v>21527.42</v>
      </c>
      <c r="F206" s="174">
        <v>22607.89</v>
      </c>
      <c r="G206" s="174">
        <v>23295.31</v>
      </c>
      <c r="H206" s="174">
        <v>23659.52</v>
      </c>
      <c r="I206" s="174">
        <v>19521.11</v>
      </c>
      <c r="J206" s="174">
        <v>19809.48</v>
      </c>
      <c r="K206" s="175">
        <v>174032.11000000002</v>
      </c>
    </row>
    <row r="207" spans="1:11">
      <c r="A207" s="171"/>
      <c r="B207" s="172" t="s">
        <v>12</v>
      </c>
      <c r="C207" s="173">
        <v>58882.43</v>
      </c>
      <c r="D207" s="174">
        <v>59525.1</v>
      </c>
      <c r="E207" s="174">
        <v>57246.98</v>
      </c>
      <c r="F207" s="174">
        <v>55791.21</v>
      </c>
      <c r="G207" s="174">
        <v>51429.99</v>
      </c>
      <c r="H207" s="174">
        <v>49888.72</v>
      </c>
      <c r="I207" s="174">
        <v>50939.93</v>
      </c>
      <c r="J207" s="174">
        <v>50966.12</v>
      </c>
      <c r="K207" s="175">
        <v>434670.48000000004</v>
      </c>
    </row>
    <row r="208" spans="1:11">
      <c r="A208" s="171"/>
      <c r="B208" s="172" t="s">
        <v>13</v>
      </c>
      <c r="C208" s="173">
        <v>20497.560000000001</v>
      </c>
      <c r="D208" s="174">
        <v>22631.040000000001</v>
      </c>
      <c r="E208" s="174">
        <v>24638.92</v>
      </c>
      <c r="F208" s="174">
        <v>29547.62</v>
      </c>
      <c r="G208" s="174">
        <v>31982.28</v>
      </c>
      <c r="H208" s="174">
        <v>27423.69</v>
      </c>
      <c r="I208" s="174">
        <v>23564.17</v>
      </c>
      <c r="J208" s="174">
        <v>22807.07</v>
      </c>
      <c r="K208" s="175">
        <v>203092.34999999998</v>
      </c>
    </row>
    <row r="209" spans="1:11">
      <c r="A209" s="171"/>
      <c r="B209" s="172" t="s">
        <v>14</v>
      </c>
      <c r="C209" s="173">
        <v>27098.25</v>
      </c>
      <c r="D209" s="174">
        <v>27417.7</v>
      </c>
      <c r="E209" s="174">
        <v>28374.52</v>
      </c>
      <c r="F209" s="174">
        <v>28055.96</v>
      </c>
      <c r="G209" s="174">
        <v>27843.13</v>
      </c>
      <c r="H209" s="174">
        <v>27292.36</v>
      </c>
      <c r="I209" s="174">
        <v>28234.75</v>
      </c>
      <c r="J209" s="174">
        <v>29957</v>
      </c>
      <c r="K209" s="175">
        <v>224273.66999999998</v>
      </c>
    </row>
    <row r="210" spans="1:11">
      <c r="A210" s="171"/>
      <c r="B210" s="172" t="s">
        <v>15</v>
      </c>
      <c r="C210" s="173">
        <v>82030.23</v>
      </c>
      <c r="D210" s="174">
        <v>81741.440000000002</v>
      </c>
      <c r="E210" s="174">
        <v>77866.27</v>
      </c>
      <c r="F210" s="174">
        <v>75370.36</v>
      </c>
      <c r="G210" s="174">
        <v>76830.06</v>
      </c>
      <c r="H210" s="174">
        <v>82118.880000000005</v>
      </c>
      <c r="I210" s="174">
        <v>85588.61</v>
      </c>
      <c r="J210" s="174">
        <v>88389.73</v>
      </c>
      <c r="K210" s="175">
        <v>649935.57999999996</v>
      </c>
    </row>
    <row r="211" spans="1:11">
      <c r="A211" s="171"/>
      <c r="B211" s="172" t="s">
        <v>16</v>
      </c>
      <c r="C211" s="173">
        <v>6179.9340000000002</v>
      </c>
      <c r="D211" s="174">
        <v>6177.0749999999998</v>
      </c>
      <c r="E211" s="174">
        <v>6154.8320000000003</v>
      </c>
      <c r="F211" s="174">
        <v>6212.1989999999996</v>
      </c>
      <c r="G211" s="174">
        <v>6235.3410000000003</v>
      </c>
      <c r="H211" s="174">
        <v>6242.7139999999999</v>
      </c>
      <c r="I211" s="174">
        <v>6299.1949999999997</v>
      </c>
      <c r="J211" s="174">
        <v>6316.8010000000004</v>
      </c>
      <c r="K211" s="175">
        <v>49818.091</v>
      </c>
    </row>
    <row r="212" spans="1:11">
      <c r="A212" s="171"/>
      <c r="B212" s="172" t="s">
        <v>17</v>
      </c>
      <c r="C212" s="173">
        <v>3787.8130000000001</v>
      </c>
      <c r="D212" s="174">
        <v>3515.8290000000002</v>
      </c>
      <c r="E212" s="174">
        <v>4552.7650000000003</v>
      </c>
      <c r="F212" s="174">
        <v>4457.33</v>
      </c>
      <c r="G212" s="174">
        <v>4716.183</v>
      </c>
      <c r="H212" s="174">
        <v>4951.1040000000003</v>
      </c>
      <c r="I212" s="174">
        <v>3364.8029999999999</v>
      </c>
      <c r="J212" s="174">
        <v>3658.5859999999998</v>
      </c>
      <c r="K212" s="175">
        <v>33004.413</v>
      </c>
    </row>
    <row r="213" spans="1:11">
      <c r="A213" s="171"/>
      <c r="B213" s="172" t="s">
        <v>18</v>
      </c>
      <c r="C213" s="173">
        <v>72.129270000000005</v>
      </c>
      <c r="D213" s="174">
        <v>89.740300000000005</v>
      </c>
      <c r="E213" s="174">
        <v>78.633080000000007</v>
      </c>
      <c r="F213" s="174">
        <v>57.37041</v>
      </c>
      <c r="G213" s="174">
        <v>62.016069999999999</v>
      </c>
      <c r="H213" s="174">
        <v>53.67615</v>
      </c>
      <c r="I213" s="174">
        <v>44.431040000000003</v>
      </c>
      <c r="J213" s="174">
        <v>43.516010000000001</v>
      </c>
      <c r="K213" s="175">
        <v>501.51233000000002</v>
      </c>
    </row>
    <row r="214" spans="1:11">
      <c r="A214" s="171"/>
      <c r="B214" s="172" t="s">
        <v>19</v>
      </c>
      <c r="C214" s="173">
        <v>0.92445500000000003</v>
      </c>
      <c r="D214" s="174"/>
      <c r="E214" s="174">
        <v>3.6980019999999998</v>
      </c>
      <c r="F214" s="174">
        <v>3.694337</v>
      </c>
      <c r="G214" s="174">
        <v>2.7705790000000001</v>
      </c>
      <c r="H214" s="174">
        <v>4.6173299999999999</v>
      </c>
      <c r="I214" s="174">
        <v>3.694226</v>
      </c>
      <c r="J214" s="174">
        <v>4.6165099999999999</v>
      </c>
      <c r="K214" s="175">
        <v>24.015439000000001</v>
      </c>
    </row>
    <row r="215" spans="1:11">
      <c r="A215" s="171"/>
      <c r="B215" s="172" t="s">
        <v>20</v>
      </c>
      <c r="C215" s="173">
        <v>1652.6790000000001</v>
      </c>
      <c r="D215" s="174">
        <v>1807.9480000000001</v>
      </c>
      <c r="E215" s="174">
        <v>1787.481</v>
      </c>
      <c r="F215" s="174">
        <v>1202.605</v>
      </c>
      <c r="G215" s="174">
        <v>1168.175</v>
      </c>
      <c r="H215" s="174">
        <v>1109.624</v>
      </c>
      <c r="I215" s="174">
        <v>1225.691</v>
      </c>
      <c r="J215" s="174">
        <v>1139.2380000000001</v>
      </c>
      <c r="K215" s="175">
        <v>11093.441000000001</v>
      </c>
    </row>
    <row r="216" spans="1:11">
      <c r="A216" s="171"/>
      <c r="B216" s="172" t="s">
        <v>21</v>
      </c>
      <c r="C216" s="173">
        <v>494.10579999999999</v>
      </c>
      <c r="D216" s="174">
        <v>391.2133</v>
      </c>
      <c r="E216" s="174">
        <v>301.18720000000002</v>
      </c>
      <c r="F216" s="174">
        <v>150.8082</v>
      </c>
      <c r="G216" s="174">
        <v>123.92400000000001</v>
      </c>
      <c r="H216" s="174">
        <v>124.9452</v>
      </c>
      <c r="I216" s="174">
        <v>142.68109999999999</v>
      </c>
      <c r="J216" s="174">
        <v>164.97280000000001</v>
      </c>
      <c r="K216" s="175">
        <v>1893.8376000000001</v>
      </c>
    </row>
    <row r="217" spans="1:11">
      <c r="A217" s="171"/>
      <c r="B217" s="172" t="s">
        <v>22</v>
      </c>
      <c r="C217" s="173">
        <v>1836.932</v>
      </c>
      <c r="D217" s="174">
        <v>2036.3989999999999</v>
      </c>
      <c r="E217" s="174">
        <v>1972.2249999999999</v>
      </c>
      <c r="F217" s="174">
        <v>1952.6479999999999</v>
      </c>
      <c r="G217" s="174">
        <v>1870.883</v>
      </c>
      <c r="H217" s="174">
        <v>2027.7819999999999</v>
      </c>
      <c r="I217" s="174">
        <v>2266.2660000000001</v>
      </c>
      <c r="J217" s="174">
        <v>2237.4639999999999</v>
      </c>
      <c r="K217" s="175">
        <v>16200.599</v>
      </c>
    </row>
    <row r="218" spans="1:11">
      <c r="A218" s="171"/>
      <c r="B218" s="172" t="s">
        <v>23</v>
      </c>
      <c r="C218" s="173">
        <v>812651</v>
      </c>
      <c r="D218" s="174">
        <v>807171.1</v>
      </c>
      <c r="E218" s="174">
        <v>806995.5</v>
      </c>
      <c r="F218" s="174">
        <v>806164.4</v>
      </c>
      <c r="G218" s="174">
        <v>806694.40000000002</v>
      </c>
      <c r="H218" s="174">
        <v>806346.5</v>
      </c>
      <c r="I218" s="174">
        <v>802206.7</v>
      </c>
      <c r="J218" s="174">
        <v>799660.9</v>
      </c>
      <c r="K218" s="175">
        <v>6447890.5000000009</v>
      </c>
    </row>
    <row r="219" spans="1:11">
      <c r="A219" s="171"/>
      <c r="B219" s="172" t="s">
        <v>32</v>
      </c>
      <c r="C219" s="173">
        <v>12.95975</v>
      </c>
      <c r="D219" s="174">
        <v>13.88625</v>
      </c>
      <c r="E219" s="174">
        <v>14.81809</v>
      </c>
      <c r="F219" s="174">
        <v>16.66902</v>
      </c>
      <c r="G219" s="174">
        <v>19.449680000000001</v>
      </c>
      <c r="H219" s="174">
        <v>26.860060000000001</v>
      </c>
      <c r="I219" s="174">
        <v>35.197859999999999</v>
      </c>
      <c r="J219" s="174">
        <v>33.344880000000003</v>
      </c>
      <c r="K219" s="175">
        <v>173.18558999999999</v>
      </c>
    </row>
    <row r="220" spans="1:11">
      <c r="A220" s="171"/>
      <c r="B220" s="172" t="s">
        <v>24</v>
      </c>
      <c r="C220" s="173">
        <v>10013.1</v>
      </c>
      <c r="D220" s="174">
        <v>11133.14</v>
      </c>
      <c r="E220" s="174">
        <v>12393.32</v>
      </c>
      <c r="F220" s="174">
        <v>14294.33</v>
      </c>
      <c r="G220" s="174">
        <v>14673.34</v>
      </c>
      <c r="H220" s="174">
        <v>14524.71</v>
      </c>
      <c r="I220" s="174">
        <v>14351.18</v>
      </c>
      <c r="J220" s="174">
        <v>13466.07</v>
      </c>
      <c r="K220" s="175">
        <v>104849.19</v>
      </c>
    </row>
    <row r="221" spans="1:11">
      <c r="A221" s="171"/>
      <c r="B221" s="172" t="s">
        <v>25</v>
      </c>
      <c r="C221" s="173">
        <v>1293.9839999999999</v>
      </c>
      <c r="D221" s="174">
        <v>1289.444</v>
      </c>
      <c r="E221" s="174">
        <v>1536.5070000000001</v>
      </c>
      <c r="F221" s="174">
        <v>2037.2619999999999</v>
      </c>
      <c r="G221" s="174">
        <v>1835.5260000000001</v>
      </c>
      <c r="H221" s="174">
        <v>1794.8979999999999</v>
      </c>
      <c r="I221" s="174">
        <v>1147.4179999999999</v>
      </c>
      <c r="J221" s="174">
        <v>1267.67</v>
      </c>
      <c r="K221" s="175">
        <v>12202.708999999999</v>
      </c>
    </row>
    <row r="222" spans="1:11">
      <c r="A222" s="171"/>
      <c r="B222" s="172" t="s">
        <v>26</v>
      </c>
      <c r="C222" s="173">
        <v>2996.1779999999999</v>
      </c>
      <c r="D222" s="174">
        <v>2978.6010000000001</v>
      </c>
      <c r="E222" s="174">
        <v>3001.72</v>
      </c>
      <c r="F222" s="174">
        <v>3091.6320000000001</v>
      </c>
      <c r="G222" s="174">
        <v>3083.3220000000001</v>
      </c>
      <c r="H222" s="174">
        <v>3016.598</v>
      </c>
      <c r="I222" s="174">
        <v>3087.1080000000002</v>
      </c>
      <c r="J222" s="174">
        <v>3036.1039999999998</v>
      </c>
      <c r="K222" s="175">
        <v>24291.262999999999</v>
      </c>
    </row>
    <row r="223" spans="1:11">
      <c r="A223" s="171"/>
      <c r="B223" s="172" t="s">
        <v>27</v>
      </c>
      <c r="C223" s="173">
        <v>39.949469999999998</v>
      </c>
      <c r="D223" s="174">
        <v>34.36401</v>
      </c>
      <c r="E223" s="174">
        <v>41.802579999999999</v>
      </c>
      <c r="F223" s="174">
        <v>102.1121</v>
      </c>
      <c r="G223" s="174">
        <v>107.675</v>
      </c>
      <c r="H223" s="174">
        <v>84.450190000000006</v>
      </c>
      <c r="I223" s="174">
        <v>71.474930000000001</v>
      </c>
      <c r="J223" s="174">
        <v>74.254739999999998</v>
      </c>
      <c r="K223" s="175">
        <v>556.08302000000003</v>
      </c>
    </row>
    <row r="224" spans="1:11">
      <c r="A224" s="171"/>
      <c r="B224" s="172" t="s">
        <v>28</v>
      </c>
      <c r="C224" s="173">
        <v>18.577839999999998</v>
      </c>
      <c r="D224" s="174">
        <v>65.724590000000006</v>
      </c>
      <c r="E224" s="174">
        <v>199.74299999999999</v>
      </c>
      <c r="F224" s="174">
        <v>292.08080000000001</v>
      </c>
      <c r="G224" s="174">
        <v>294.95519999999999</v>
      </c>
      <c r="H224" s="174">
        <v>172.9237</v>
      </c>
      <c r="I224" s="174">
        <v>111.883</v>
      </c>
      <c r="J224" s="174">
        <v>125.74</v>
      </c>
      <c r="K224" s="175">
        <v>1281.6281300000001</v>
      </c>
    </row>
    <row r="225" spans="1:11">
      <c r="A225" s="171"/>
      <c r="B225" s="172" t="s">
        <v>29</v>
      </c>
      <c r="C225" s="173">
        <v>15183.32</v>
      </c>
      <c r="D225" s="174">
        <v>15973.4</v>
      </c>
      <c r="E225" s="174">
        <v>17914.7</v>
      </c>
      <c r="F225" s="174">
        <v>15982.49</v>
      </c>
      <c r="G225" s="174">
        <v>15844.48</v>
      </c>
      <c r="H225" s="174">
        <v>17445.46</v>
      </c>
      <c r="I225" s="174">
        <v>25425.4</v>
      </c>
      <c r="J225" s="174">
        <v>24186.49</v>
      </c>
      <c r="K225" s="175">
        <v>147955.74</v>
      </c>
    </row>
    <row r="226" spans="1:11">
      <c r="A226" s="165" t="s">
        <v>68</v>
      </c>
      <c r="B226" s="163"/>
      <c r="C226" s="168">
        <v>1086038.3891750001</v>
      </c>
      <c r="D226" s="169">
        <v>1086038.4074499996</v>
      </c>
      <c r="E226" s="169">
        <v>1086038.4563119998</v>
      </c>
      <c r="F226" s="169">
        <v>1086038.3493400002</v>
      </c>
      <c r="G226" s="169">
        <v>1086038.3786520001</v>
      </c>
      <c r="H226" s="169">
        <v>1086038.3834230001</v>
      </c>
      <c r="I226" s="169">
        <v>1086038.4253659998</v>
      </c>
      <c r="J226" s="169">
        <v>1086038.4137900001</v>
      </c>
      <c r="K226" s="170">
        <v>8688307.2035080027</v>
      </c>
    </row>
    <row r="227" spans="1:11">
      <c r="A227" s="165" t="s">
        <v>41</v>
      </c>
      <c r="B227" s="165" t="s">
        <v>5</v>
      </c>
      <c r="C227" s="168">
        <v>51.302590000000002</v>
      </c>
      <c r="D227" s="169">
        <v>69.013329999999996</v>
      </c>
      <c r="E227" s="169">
        <v>63.416240000000002</v>
      </c>
      <c r="F227" s="169">
        <v>96.045519999999996</v>
      </c>
      <c r="G227" s="169">
        <v>118.38500000000001</v>
      </c>
      <c r="H227" s="169">
        <v>91.362750000000005</v>
      </c>
      <c r="I227" s="169">
        <v>64.3399</v>
      </c>
      <c r="J227" s="169">
        <v>65.280789999999996</v>
      </c>
      <c r="K227" s="170">
        <v>619.14612000000011</v>
      </c>
    </row>
    <row r="228" spans="1:11">
      <c r="A228" s="171"/>
      <c r="B228" s="172" t="s">
        <v>6</v>
      </c>
      <c r="C228" s="173">
        <v>367812.6</v>
      </c>
      <c r="D228" s="174">
        <v>369899.5</v>
      </c>
      <c r="E228" s="174">
        <v>370121.7</v>
      </c>
      <c r="F228" s="174">
        <v>367125.7</v>
      </c>
      <c r="G228" s="174">
        <v>362946.4</v>
      </c>
      <c r="H228" s="174">
        <v>357710.4</v>
      </c>
      <c r="I228" s="174">
        <v>355582.2</v>
      </c>
      <c r="J228" s="174">
        <v>355400.8</v>
      </c>
      <c r="K228" s="175">
        <v>2906599.3</v>
      </c>
    </row>
    <row r="229" spans="1:11">
      <c r="A229" s="171"/>
      <c r="B229" s="172" t="s">
        <v>7</v>
      </c>
      <c r="C229" s="173">
        <v>82.994389999999996</v>
      </c>
      <c r="D229" s="174">
        <v>97.900630000000007</v>
      </c>
      <c r="E229" s="174">
        <v>98.840320000000006</v>
      </c>
      <c r="F229" s="174">
        <v>90.445359999999994</v>
      </c>
      <c r="G229" s="174">
        <v>389.22120000000001</v>
      </c>
      <c r="H229" s="174">
        <v>310.74849999999998</v>
      </c>
      <c r="I229" s="174">
        <v>385.37459999999999</v>
      </c>
      <c r="J229" s="174">
        <v>388.17559999999997</v>
      </c>
      <c r="K229" s="175">
        <v>1843.7006000000001</v>
      </c>
    </row>
    <row r="230" spans="1:11">
      <c r="A230" s="171"/>
      <c r="B230" s="172" t="s">
        <v>8</v>
      </c>
      <c r="C230" s="173">
        <v>38.158839999999998</v>
      </c>
      <c r="D230" s="174">
        <v>45.618899999999996</v>
      </c>
      <c r="E230" s="174">
        <v>36.304850000000002</v>
      </c>
      <c r="F230" s="174">
        <v>50.308500000000002</v>
      </c>
      <c r="G230" s="174">
        <v>46.580669999999998</v>
      </c>
      <c r="H230" s="174">
        <v>445.23719999999997</v>
      </c>
      <c r="I230" s="174">
        <v>283.7011</v>
      </c>
      <c r="J230" s="174">
        <v>276.2398</v>
      </c>
      <c r="K230" s="175">
        <v>1222.14986</v>
      </c>
    </row>
    <row r="231" spans="1:11">
      <c r="A231" s="171"/>
      <c r="B231" s="172" t="s">
        <v>10</v>
      </c>
      <c r="C231" s="173">
        <v>287.56279999999998</v>
      </c>
      <c r="D231" s="174">
        <v>309.00009999999997</v>
      </c>
      <c r="E231" s="174">
        <v>252.03649999999999</v>
      </c>
      <c r="F231" s="174">
        <v>241.7697</v>
      </c>
      <c r="G231" s="174">
        <v>212.8468</v>
      </c>
      <c r="H231" s="174">
        <v>225.88980000000001</v>
      </c>
      <c r="I231" s="174">
        <v>230.5772</v>
      </c>
      <c r="J231" s="174">
        <v>242.7039</v>
      </c>
      <c r="K231" s="175">
        <v>2002.3867999999998</v>
      </c>
    </row>
    <row r="232" spans="1:11">
      <c r="A232" s="171"/>
      <c r="B232" s="172" t="s">
        <v>40</v>
      </c>
      <c r="C232" s="173">
        <v>10.24248</v>
      </c>
      <c r="D232" s="174">
        <v>10.24248</v>
      </c>
      <c r="E232" s="174">
        <v>9.3116479999999999</v>
      </c>
      <c r="F232" s="174">
        <v>8.3795230000000007</v>
      </c>
      <c r="G232" s="174">
        <v>7.4487860000000001</v>
      </c>
      <c r="H232" s="174">
        <v>7.4487860000000001</v>
      </c>
      <c r="I232" s="174">
        <v>7.4487860000000001</v>
      </c>
      <c r="J232" s="174">
        <v>7.4487860000000001</v>
      </c>
      <c r="K232" s="175">
        <v>67.971274999999991</v>
      </c>
    </row>
    <row r="233" spans="1:11">
      <c r="A233" s="171"/>
      <c r="B233" s="172" t="s">
        <v>11</v>
      </c>
      <c r="C233" s="173">
        <v>3029.4670000000001</v>
      </c>
      <c r="D233" s="174">
        <v>2917.77</v>
      </c>
      <c r="E233" s="174">
        <v>3091.248</v>
      </c>
      <c r="F233" s="174">
        <v>3151.7759999999998</v>
      </c>
      <c r="G233" s="174">
        <v>3125.366</v>
      </c>
      <c r="H233" s="174">
        <v>2627.5140000000001</v>
      </c>
      <c r="I233" s="174">
        <v>1650.231</v>
      </c>
      <c r="J233" s="174">
        <v>1819.069</v>
      </c>
      <c r="K233" s="175">
        <v>21412.440999999999</v>
      </c>
    </row>
    <row r="234" spans="1:11">
      <c r="A234" s="171"/>
      <c r="B234" s="172" t="s">
        <v>12</v>
      </c>
      <c r="C234" s="173">
        <v>342.97980000000001</v>
      </c>
      <c r="D234" s="174">
        <v>320.6447</v>
      </c>
      <c r="E234" s="174">
        <v>315.92079999999999</v>
      </c>
      <c r="F234" s="174">
        <v>367.15989999999999</v>
      </c>
      <c r="G234" s="174">
        <v>463.23770000000002</v>
      </c>
      <c r="H234" s="174">
        <v>494.91609999999997</v>
      </c>
      <c r="I234" s="174">
        <v>526.60659999999996</v>
      </c>
      <c r="J234" s="174">
        <v>460.40969999999999</v>
      </c>
      <c r="K234" s="175">
        <v>3291.8753000000002</v>
      </c>
    </row>
    <row r="235" spans="1:11">
      <c r="A235" s="171"/>
      <c r="B235" s="172" t="s">
        <v>13</v>
      </c>
      <c r="C235" s="173">
        <v>1859.9949999999999</v>
      </c>
      <c r="D235" s="174">
        <v>1830.23</v>
      </c>
      <c r="E235" s="174">
        <v>1756.6220000000001</v>
      </c>
      <c r="F235" s="174">
        <v>1761.3679999999999</v>
      </c>
      <c r="G235" s="174">
        <v>1845.3</v>
      </c>
      <c r="H235" s="174">
        <v>1725.9749999999999</v>
      </c>
      <c r="I235" s="174">
        <v>1662.5</v>
      </c>
      <c r="J235" s="174">
        <v>1633.5409999999999</v>
      </c>
      <c r="K235" s="175">
        <v>14075.530999999999</v>
      </c>
    </row>
    <row r="236" spans="1:11">
      <c r="A236" s="171"/>
      <c r="B236" s="172" t="s">
        <v>14</v>
      </c>
      <c r="C236" s="173">
        <v>17634.240000000002</v>
      </c>
      <c r="D236" s="174">
        <v>17852.96</v>
      </c>
      <c r="E236" s="174">
        <v>18366.45</v>
      </c>
      <c r="F236" s="174">
        <v>18688.400000000001</v>
      </c>
      <c r="G236" s="174">
        <v>18635.2</v>
      </c>
      <c r="H236" s="174">
        <v>18113.79</v>
      </c>
      <c r="I236" s="174">
        <v>18388.009999999998</v>
      </c>
      <c r="J236" s="174">
        <v>18629.25</v>
      </c>
      <c r="K236" s="175">
        <v>146308.29999999999</v>
      </c>
    </row>
    <row r="237" spans="1:11">
      <c r="A237" s="171"/>
      <c r="B237" s="172" t="s">
        <v>15</v>
      </c>
      <c r="C237" s="173">
        <v>79322.69</v>
      </c>
      <c r="D237" s="174">
        <v>78758.240000000005</v>
      </c>
      <c r="E237" s="174">
        <v>78440.17</v>
      </c>
      <c r="F237" s="174">
        <v>78539.27</v>
      </c>
      <c r="G237" s="174">
        <v>80721.25</v>
      </c>
      <c r="H237" s="174">
        <v>79827.759999999995</v>
      </c>
      <c r="I237" s="174">
        <v>77855.539999999994</v>
      </c>
      <c r="J237" s="174">
        <v>77942.5</v>
      </c>
      <c r="K237" s="175">
        <v>631407.42000000004</v>
      </c>
    </row>
    <row r="238" spans="1:11">
      <c r="A238" s="171"/>
      <c r="B238" s="172" t="s">
        <v>16</v>
      </c>
      <c r="C238" s="173">
        <v>200.7533</v>
      </c>
      <c r="D238" s="174">
        <v>210.08340000000001</v>
      </c>
      <c r="E238" s="174">
        <v>197.0068</v>
      </c>
      <c r="F238" s="174">
        <v>214.7474</v>
      </c>
      <c r="G238" s="174">
        <v>218.4795</v>
      </c>
      <c r="H238" s="174">
        <v>201.67330000000001</v>
      </c>
      <c r="I238" s="174">
        <v>245.54740000000001</v>
      </c>
      <c r="J238" s="174">
        <v>220.3443</v>
      </c>
      <c r="K238" s="175">
        <v>1708.6353999999997</v>
      </c>
    </row>
    <row r="239" spans="1:11">
      <c r="A239" s="171"/>
      <c r="B239" s="172" t="s">
        <v>17</v>
      </c>
      <c r="C239" s="173">
        <v>2543.3389999999999</v>
      </c>
      <c r="D239" s="174">
        <v>2427.8870000000002</v>
      </c>
      <c r="E239" s="174">
        <v>2626.326</v>
      </c>
      <c r="F239" s="174">
        <v>2595.625</v>
      </c>
      <c r="G239" s="174">
        <v>2700.7579999999998</v>
      </c>
      <c r="H239" s="174">
        <v>2700.9589999999998</v>
      </c>
      <c r="I239" s="174">
        <v>2179.6729999999998</v>
      </c>
      <c r="J239" s="174">
        <v>2326.047</v>
      </c>
      <c r="K239" s="175">
        <v>20100.613999999998</v>
      </c>
    </row>
    <row r="240" spans="1:11">
      <c r="A240" s="171"/>
      <c r="B240" s="172" t="s">
        <v>18</v>
      </c>
      <c r="C240" s="173">
        <v>1096.6559999999999</v>
      </c>
      <c r="D240" s="174">
        <v>1132.9970000000001</v>
      </c>
      <c r="E240" s="174">
        <v>1112.4870000000001</v>
      </c>
      <c r="F240" s="174">
        <v>1122.7529999999999</v>
      </c>
      <c r="G240" s="174">
        <v>1173.1010000000001</v>
      </c>
      <c r="H240" s="174">
        <v>1349.5070000000001</v>
      </c>
      <c r="I240" s="174">
        <v>1365.4369999999999</v>
      </c>
      <c r="J240" s="174">
        <v>1343.951</v>
      </c>
      <c r="K240" s="175">
        <v>9696.8889999999992</v>
      </c>
    </row>
    <row r="241" spans="1:11">
      <c r="A241" s="171"/>
      <c r="B241" s="172" t="s">
        <v>19</v>
      </c>
      <c r="C241" s="173">
        <v>3.7335769999999999</v>
      </c>
      <c r="D241" s="174">
        <v>1.8660829999999999</v>
      </c>
      <c r="E241" s="174">
        <v>1.8670720000000001</v>
      </c>
      <c r="F241" s="174">
        <v>3.7290459999999999</v>
      </c>
      <c r="G241" s="174">
        <v>1.86707</v>
      </c>
      <c r="H241" s="174">
        <v>3.7349990000000002</v>
      </c>
      <c r="I241" s="174">
        <v>1.8671949999999999</v>
      </c>
      <c r="J241" s="174">
        <v>1.8671949999999999</v>
      </c>
      <c r="K241" s="175">
        <v>20.532236999999999</v>
      </c>
    </row>
    <row r="242" spans="1:11">
      <c r="A242" s="171"/>
      <c r="B242" s="172" t="s">
        <v>20</v>
      </c>
      <c r="C242" s="173">
        <v>1424.848</v>
      </c>
      <c r="D242" s="174">
        <v>1166.7</v>
      </c>
      <c r="E242" s="174">
        <v>1069.796</v>
      </c>
      <c r="F242" s="174">
        <v>1220.7149999999999</v>
      </c>
      <c r="G242" s="174">
        <v>1280.5129999999999</v>
      </c>
      <c r="H242" s="174">
        <v>1523.9559999999999</v>
      </c>
      <c r="I242" s="174">
        <v>1886.38</v>
      </c>
      <c r="J242" s="174">
        <v>1761.4639999999999</v>
      </c>
      <c r="K242" s="175">
        <v>11334.371999999999</v>
      </c>
    </row>
    <row r="243" spans="1:11">
      <c r="A243" s="171"/>
      <c r="B243" s="172" t="s">
        <v>21</v>
      </c>
      <c r="C243" s="173">
        <v>59.66948</v>
      </c>
      <c r="D243" s="174">
        <v>43.822920000000003</v>
      </c>
      <c r="E243" s="174">
        <v>39.1586</v>
      </c>
      <c r="F243" s="174">
        <v>26.100529999999999</v>
      </c>
      <c r="G243" s="174">
        <v>41.022829999999999</v>
      </c>
      <c r="H243" s="174">
        <v>54.105670000000003</v>
      </c>
      <c r="I243" s="174">
        <v>48.514130000000002</v>
      </c>
      <c r="J243" s="174">
        <v>42.908529999999999</v>
      </c>
      <c r="K243" s="175">
        <v>355.30269000000004</v>
      </c>
    </row>
    <row r="244" spans="1:11">
      <c r="A244" s="171"/>
      <c r="B244" s="172" t="s">
        <v>22</v>
      </c>
      <c r="C244" s="173">
        <v>2185.6149999999998</v>
      </c>
      <c r="D244" s="174">
        <v>2102.6869999999999</v>
      </c>
      <c r="E244" s="174">
        <v>2034.7090000000001</v>
      </c>
      <c r="F244" s="174">
        <v>2292.799</v>
      </c>
      <c r="G244" s="174">
        <v>2042.482</v>
      </c>
      <c r="H244" s="174">
        <v>2241.96</v>
      </c>
      <c r="I244" s="174">
        <v>2566.8969999999999</v>
      </c>
      <c r="J244" s="174">
        <v>2388.9560000000001</v>
      </c>
      <c r="K244" s="175">
        <v>17856.105000000003</v>
      </c>
    </row>
    <row r="245" spans="1:11">
      <c r="A245" s="171"/>
      <c r="B245" s="172" t="s">
        <v>23</v>
      </c>
      <c r="C245" s="173">
        <v>326489.7</v>
      </c>
      <c r="D245" s="174">
        <v>324822.2</v>
      </c>
      <c r="E245" s="174">
        <v>324386.7</v>
      </c>
      <c r="F245" s="174">
        <v>326246.09999999998</v>
      </c>
      <c r="G245" s="174">
        <v>327451</v>
      </c>
      <c r="H245" s="174">
        <v>332363.7</v>
      </c>
      <c r="I245" s="174">
        <v>333847</v>
      </c>
      <c r="J245" s="174">
        <v>334399.8</v>
      </c>
      <c r="K245" s="175">
        <v>2630006.2000000002</v>
      </c>
    </row>
    <row r="246" spans="1:11">
      <c r="A246" s="171"/>
      <c r="B246" s="172" t="s">
        <v>24</v>
      </c>
      <c r="C246" s="173">
        <v>17318.88</v>
      </c>
      <c r="D246" s="174">
        <v>17760.169999999998</v>
      </c>
      <c r="E246" s="174">
        <v>17813.57</v>
      </c>
      <c r="F246" s="174">
        <v>17964.48</v>
      </c>
      <c r="G246" s="174">
        <v>18224.07</v>
      </c>
      <c r="H246" s="174">
        <v>18924.02</v>
      </c>
      <c r="I246" s="174">
        <v>20447.59</v>
      </c>
      <c r="J246" s="174">
        <v>20359.37</v>
      </c>
      <c r="K246" s="175">
        <v>148812.15000000002</v>
      </c>
    </row>
    <row r="247" spans="1:11">
      <c r="A247" s="171"/>
      <c r="B247" s="172" t="s">
        <v>25</v>
      </c>
      <c r="C247" s="173">
        <v>272.53960000000001</v>
      </c>
      <c r="D247" s="174">
        <v>293.07420000000002</v>
      </c>
      <c r="E247" s="174">
        <v>275.3365</v>
      </c>
      <c r="F247" s="174">
        <v>255.7672</v>
      </c>
      <c r="G247" s="174">
        <v>267.85980000000001</v>
      </c>
      <c r="H247" s="174">
        <v>327.6062</v>
      </c>
      <c r="I247" s="174">
        <v>297.69490000000002</v>
      </c>
      <c r="J247" s="174">
        <v>296.76600000000002</v>
      </c>
      <c r="K247" s="175">
        <v>2286.6444000000001</v>
      </c>
    </row>
    <row r="248" spans="1:11">
      <c r="A248" s="171"/>
      <c r="B248" s="172" t="s">
        <v>26</v>
      </c>
      <c r="C248" s="173">
        <v>56.020919999999997</v>
      </c>
      <c r="D248" s="174">
        <v>65.359129999999993</v>
      </c>
      <c r="E248" s="174">
        <v>73.760069999999999</v>
      </c>
      <c r="F248" s="174">
        <v>87.766170000000002</v>
      </c>
      <c r="G248" s="174">
        <v>97.10239</v>
      </c>
      <c r="H248" s="174">
        <v>68.156999999999996</v>
      </c>
      <c r="I248" s="174">
        <v>64.424210000000002</v>
      </c>
      <c r="J248" s="174">
        <v>72.826149999999998</v>
      </c>
      <c r="K248" s="175">
        <v>585.41603999999995</v>
      </c>
    </row>
    <row r="249" spans="1:11">
      <c r="A249" s="171"/>
      <c r="B249" s="172" t="s">
        <v>42</v>
      </c>
      <c r="C249" s="173"/>
      <c r="D249" s="174"/>
      <c r="E249" s="174"/>
      <c r="F249" s="174"/>
      <c r="G249" s="174"/>
      <c r="H249" s="174">
        <v>7.463775</v>
      </c>
      <c r="I249" s="174"/>
      <c r="J249" s="174"/>
      <c r="K249" s="175">
        <v>7.463775</v>
      </c>
    </row>
    <row r="250" spans="1:11">
      <c r="A250" s="171"/>
      <c r="B250" s="172" t="s">
        <v>43</v>
      </c>
      <c r="C250" s="173">
        <v>6.5298819999999997</v>
      </c>
      <c r="D250" s="174">
        <v>5.5959580000000004</v>
      </c>
      <c r="E250" s="174">
        <v>5.5959580000000004</v>
      </c>
      <c r="F250" s="174">
        <v>7.4627860000000004</v>
      </c>
      <c r="G250" s="174">
        <v>8.3966790000000007</v>
      </c>
      <c r="H250" s="174"/>
      <c r="I250" s="174">
        <v>7.463775</v>
      </c>
      <c r="J250" s="174">
        <v>7.463775</v>
      </c>
      <c r="K250" s="175">
        <v>48.508812999999996</v>
      </c>
    </row>
    <row r="251" spans="1:11">
      <c r="A251" s="171"/>
      <c r="B251" s="172" t="s">
        <v>27</v>
      </c>
      <c r="C251" s="173">
        <v>1.867359</v>
      </c>
      <c r="D251" s="174">
        <v>1.867359</v>
      </c>
      <c r="E251" s="174">
        <v>1.867359</v>
      </c>
      <c r="F251" s="174">
        <v>0.93431500000000001</v>
      </c>
      <c r="G251" s="174">
        <v>1.867291</v>
      </c>
      <c r="H251" s="174">
        <v>6.5252340000000002</v>
      </c>
      <c r="I251" s="174">
        <v>3.7306889999999999</v>
      </c>
      <c r="J251" s="174">
        <v>3.7276919999999998</v>
      </c>
      <c r="K251" s="175">
        <v>22.387297999999998</v>
      </c>
    </row>
    <row r="252" spans="1:11">
      <c r="A252" s="171"/>
      <c r="B252" s="172" t="s">
        <v>28</v>
      </c>
      <c r="C252" s="173">
        <v>1.8656159999999999</v>
      </c>
      <c r="D252" s="174">
        <v>10.24996</v>
      </c>
      <c r="E252" s="174">
        <v>7.4476420000000001</v>
      </c>
      <c r="F252" s="174">
        <v>33.530889999999999</v>
      </c>
      <c r="G252" s="174">
        <v>62.40672</v>
      </c>
      <c r="H252" s="174">
        <v>35.419110000000003</v>
      </c>
      <c r="I252" s="174">
        <v>15.837339999999999</v>
      </c>
      <c r="J252" s="174">
        <v>15.83742</v>
      </c>
      <c r="K252" s="175">
        <v>182.59469800000002</v>
      </c>
    </row>
    <row r="253" spans="1:11">
      <c r="A253" s="171"/>
      <c r="B253" s="172" t="s">
        <v>29</v>
      </c>
      <c r="C253" s="173">
        <v>1026.482</v>
      </c>
      <c r="D253" s="174">
        <v>1004.972</v>
      </c>
      <c r="E253" s="174">
        <v>963.08450000000005</v>
      </c>
      <c r="F253" s="174">
        <v>967.60220000000004</v>
      </c>
      <c r="G253" s="174">
        <v>1078.575</v>
      </c>
      <c r="H253" s="174">
        <v>1770.8989999999999</v>
      </c>
      <c r="I253" s="174">
        <v>3546.2109999999998</v>
      </c>
      <c r="J253" s="174">
        <v>3054.0360000000001</v>
      </c>
      <c r="K253" s="175">
        <v>13411.861699999999</v>
      </c>
    </row>
    <row r="254" spans="1:11">
      <c r="A254" s="165" t="s">
        <v>69</v>
      </c>
      <c r="B254" s="163"/>
      <c r="C254" s="168">
        <v>823160.7326339999</v>
      </c>
      <c r="D254" s="169">
        <v>823160.6521500001</v>
      </c>
      <c r="E254" s="169">
        <v>823160.73285899998</v>
      </c>
      <c r="F254" s="169">
        <v>823160.73503999994</v>
      </c>
      <c r="G254" s="169">
        <v>823160.73743599991</v>
      </c>
      <c r="H254" s="169">
        <v>823160.72842399986</v>
      </c>
      <c r="I254" s="169">
        <v>823160.79682499985</v>
      </c>
      <c r="J254" s="169">
        <v>823160.78363799991</v>
      </c>
      <c r="K254" s="170">
        <v>6585285.8990059989</v>
      </c>
    </row>
    <row r="255" spans="1:11">
      <c r="A255" s="165" t="s">
        <v>44</v>
      </c>
      <c r="B255" s="165" t="s">
        <v>5</v>
      </c>
      <c r="C255" s="168">
        <v>76.128640000000004</v>
      </c>
      <c r="D255" s="169">
        <v>72.456869999999995</v>
      </c>
      <c r="E255" s="169">
        <v>89.912450000000007</v>
      </c>
      <c r="F255" s="169">
        <v>88.069649999999996</v>
      </c>
      <c r="G255" s="169">
        <v>66.066389999999998</v>
      </c>
      <c r="H255" s="169">
        <v>44.978850000000001</v>
      </c>
      <c r="I255" s="169">
        <v>34.867359999999998</v>
      </c>
      <c r="J255" s="169">
        <v>41.282620000000001</v>
      </c>
      <c r="K255" s="170">
        <v>513.76283000000001</v>
      </c>
    </row>
    <row r="256" spans="1:11">
      <c r="A256" s="171"/>
      <c r="B256" s="172" t="s">
        <v>6</v>
      </c>
      <c r="C256" s="173">
        <v>63200.97</v>
      </c>
      <c r="D256" s="174">
        <v>65137.7</v>
      </c>
      <c r="E256" s="174">
        <v>64555.68</v>
      </c>
      <c r="F256" s="174">
        <v>63887.69</v>
      </c>
      <c r="G256" s="174">
        <v>58786.07</v>
      </c>
      <c r="H256" s="174">
        <v>50032.68</v>
      </c>
      <c r="I256" s="174">
        <v>45410.8</v>
      </c>
      <c r="J256" s="174">
        <v>45286.81</v>
      </c>
      <c r="K256" s="175">
        <v>456298.39999999997</v>
      </c>
    </row>
    <row r="257" spans="1:11">
      <c r="A257" s="171"/>
      <c r="B257" s="172" t="s">
        <v>7</v>
      </c>
      <c r="C257" s="173">
        <v>19.253810000000001</v>
      </c>
      <c r="D257" s="174">
        <v>16.50564</v>
      </c>
      <c r="E257" s="174">
        <v>13.75468</v>
      </c>
      <c r="F257" s="174">
        <v>10.08784</v>
      </c>
      <c r="G257" s="174">
        <v>15.591060000000001</v>
      </c>
      <c r="H257" s="174">
        <v>21.090340000000001</v>
      </c>
      <c r="I257" s="174">
        <v>18.341909999999999</v>
      </c>
      <c r="J257" s="174">
        <v>17.422750000000001</v>
      </c>
      <c r="K257" s="175">
        <v>132.04803000000001</v>
      </c>
    </row>
    <row r="258" spans="1:11">
      <c r="A258" s="171"/>
      <c r="B258" s="172" t="s">
        <v>8</v>
      </c>
      <c r="C258" s="173">
        <v>14.69068</v>
      </c>
      <c r="D258" s="174">
        <v>7.3392860000000004</v>
      </c>
      <c r="E258" s="174">
        <v>7.3463260000000004</v>
      </c>
      <c r="F258" s="174">
        <v>1.8391120000000001</v>
      </c>
      <c r="G258" s="174"/>
      <c r="H258" s="174">
        <v>5.515911</v>
      </c>
      <c r="I258" s="174">
        <v>14.706910000000001</v>
      </c>
      <c r="J258" s="174">
        <v>10.10675</v>
      </c>
      <c r="K258" s="175">
        <v>61.544975000000001</v>
      </c>
    </row>
    <row r="259" spans="1:11">
      <c r="A259" s="171"/>
      <c r="B259" s="172" t="s">
        <v>9</v>
      </c>
      <c r="C259" s="173"/>
      <c r="D259" s="174"/>
      <c r="E259" s="174"/>
      <c r="F259" s="174"/>
      <c r="G259" s="174">
        <v>0.91843200000000003</v>
      </c>
      <c r="H259" s="174"/>
      <c r="I259" s="174"/>
      <c r="J259" s="174"/>
      <c r="K259" s="175">
        <v>0.91843200000000003</v>
      </c>
    </row>
    <row r="260" spans="1:11">
      <c r="A260" s="171"/>
      <c r="B260" s="172" t="s">
        <v>10</v>
      </c>
      <c r="C260" s="173">
        <v>226.66200000000001</v>
      </c>
      <c r="D260" s="174">
        <v>278.09320000000002</v>
      </c>
      <c r="E260" s="174">
        <v>199.17179999999999</v>
      </c>
      <c r="F260" s="174">
        <v>160.6216</v>
      </c>
      <c r="G260" s="174">
        <v>217.51730000000001</v>
      </c>
      <c r="H260" s="174">
        <v>227.60669999999999</v>
      </c>
      <c r="I260" s="174">
        <v>223.01400000000001</v>
      </c>
      <c r="J260" s="174">
        <v>226.6833</v>
      </c>
      <c r="K260" s="175">
        <v>1759.3698999999999</v>
      </c>
    </row>
    <row r="261" spans="1:11">
      <c r="A261" s="171"/>
      <c r="B261" s="172" t="s">
        <v>11</v>
      </c>
      <c r="C261" s="173">
        <v>556.79089999999997</v>
      </c>
      <c r="D261" s="174">
        <v>581.52739999999994</v>
      </c>
      <c r="E261" s="174">
        <v>478.7842</v>
      </c>
      <c r="F261" s="174">
        <v>610.84799999999996</v>
      </c>
      <c r="G261" s="174">
        <v>522.89260000000002</v>
      </c>
      <c r="H261" s="174">
        <v>433.03530000000001</v>
      </c>
      <c r="I261" s="174">
        <v>323.84829999999999</v>
      </c>
      <c r="J261" s="174">
        <v>277.07339999999999</v>
      </c>
      <c r="K261" s="175">
        <v>3784.8001000000004</v>
      </c>
    </row>
    <row r="262" spans="1:11">
      <c r="A262" s="171"/>
      <c r="B262" s="172" t="s">
        <v>12</v>
      </c>
      <c r="C262" s="173">
        <v>111.938</v>
      </c>
      <c r="D262" s="174">
        <v>108.2697</v>
      </c>
      <c r="E262" s="174">
        <v>87.170230000000004</v>
      </c>
      <c r="F262" s="174">
        <v>102.7667</v>
      </c>
      <c r="G262" s="174">
        <v>155.95410000000001</v>
      </c>
      <c r="H262" s="174">
        <v>156.86539999999999</v>
      </c>
      <c r="I262" s="174">
        <v>152.28880000000001</v>
      </c>
      <c r="J262" s="174">
        <v>131.21440000000001</v>
      </c>
      <c r="K262" s="175">
        <v>1006.4673300000002</v>
      </c>
    </row>
    <row r="263" spans="1:11">
      <c r="A263" s="171"/>
      <c r="B263" s="172" t="s">
        <v>13</v>
      </c>
      <c r="C263" s="173">
        <v>1239.954</v>
      </c>
      <c r="D263" s="174">
        <v>1199.5509999999999</v>
      </c>
      <c r="E263" s="174">
        <v>1270.1849999999999</v>
      </c>
      <c r="F263" s="174">
        <v>1223.367</v>
      </c>
      <c r="G263" s="174">
        <v>1194.9380000000001</v>
      </c>
      <c r="H263" s="174">
        <v>1059.136</v>
      </c>
      <c r="I263" s="174">
        <v>1006.856</v>
      </c>
      <c r="J263" s="174">
        <v>1027.046</v>
      </c>
      <c r="K263" s="175">
        <v>9221.0329999999994</v>
      </c>
    </row>
    <row r="264" spans="1:11">
      <c r="A264" s="171"/>
      <c r="B264" s="172" t="s">
        <v>14</v>
      </c>
      <c r="C264" s="173">
        <v>12646.56</v>
      </c>
      <c r="D264" s="174">
        <v>12740.35</v>
      </c>
      <c r="E264" s="174">
        <v>12349.35</v>
      </c>
      <c r="F264" s="174">
        <v>12172.47</v>
      </c>
      <c r="G264" s="174">
        <v>12858</v>
      </c>
      <c r="H264" s="174">
        <v>12941.32</v>
      </c>
      <c r="I264" s="174">
        <v>12440.6</v>
      </c>
      <c r="J264" s="174">
        <v>12019.6</v>
      </c>
      <c r="K264" s="175">
        <v>100168.25000000001</v>
      </c>
    </row>
    <row r="265" spans="1:11">
      <c r="A265" s="171"/>
      <c r="B265" s="172" t="s">
        <v>15</v>
      </c>
      <c r="C265" s="173">
        <v>221000.3</v>
      </c>
      <c r="D265" s="174">
        <v>218477.3</v>
      </c>
      <c r="E265" s="174">
        <v>220366.6</v>
      </c>
      <c r="F265" s="174">
        <v>221464.6</v>
      </c>
      <c r="G265" s="174">
        <v>225955.7</v>
      </c>
      <c r="H265" s="174">
        <v>231391.5</v>
      </c>
      <c r="I265" s="174">
        <v>232133.5</v>
      </c>
      <c r="J265" s="174">
        <v>231651</v>
      </c>
      <c r="K265" s="175">
        <v>1802440.5</v>
      </c>
    </row>
    <row r="266" spans="1:11">
      <c r="A266" s="171"/>
      <c r="B266" s="172" t="s">
        <v>17</v>
      </c>
      <c r="C266" s="173">
        <v>883.60350000000005</v>
      </c>
      <c r="D266" s="174">
        <v>1046.8389999999999</v>
      </c>
      <c r="E266" s="174">
        <v>915.37080000000003</v>
      </c>
      <c r="F266" s="174">
        <v>875.9</v>
      </c>
      <c r="G266" s="174">
        <v>878.69399999999996</v>
      </c>
      <c r="H266" s="174">
        <v>957.68809999999996</v>
      </c>
      <c r="I266" s="174">
        <v>602.93619999999999</v>
      </c>
      <c r="J266" s="174">
        <v>605.83590000000004</v>
      </c>
      <c r="K266" s="175">
        <v>6766.8675000000012</v>
      </c>
    </row>
    <row r="267" spans="1:11">
      <c r="A267" s="171"/>
      <c r="B267" s="172" t="s">
        <v>18</v>
      </c>
      <c r="C267" s="173">
        <v>76.100300000000004</v>
      </c>
      <c r="D267" s="174">
        <v>88.030749999999998</v>
      </c>
      <c r="E267" s="174">
        <v>72.420299999999997</v>
      </c>
      <c r="F267" s="174">
        <v>76.083889999999997</v>
      </c>
      <c r="G267" s="174">
        <v>75.173770000000005</v>
      </c>
      <c r="H267" s="174">
        <v>79.757230000000007</v>
      </c>
      <c r="I267" s="174">
        <v>95.320170000000005</v>
      </c>
      <c r="J267" s="174">
        <v>89.826539999999994</v>
      </c>
      <c r="K267" s="175">
        <v>652.71294999999998</v>
      </c>
    </row>
    <row r="268" spans="1:11">
      <c r="A268" s="171"/>
      <c r="B268" s="172" t="s">
        <v>19</v>
      </c>
      <c r="C268" s="173"/>
      <c r="D268" s="174"/>
      <c r="E268" s="174">
        <v>0.91787099999999999</v>
      </c>
      <c r="F268" s="174">
        <v>0.91787099999999999</v>
      </c>
      <c r="G268" s="174">
        <v>2.7544339999999998</v>
      </c>
      <c r="H268" s="174">
        <v>1.8353919999999999</v>
      </c>
      <c r="I268" s="174">
        <v>1.8368720000000001</v>
      </c>
      <c r="J268" s="174">
        <v>0.91895099999999996</v>
      </c>
      <c r="K268" s="175">
        <v>9.1813909999999996</v>
      </c>
    </row>
    <row r="269" spans="1:11">
      <c r="A269" s="171"/>
      <c r="B269" s="172" t="s">
        <v>20</v>
      </c>
      <c r="C269" s="173">
        <v>383.09070000000003</v>
      </c>
      <c r="D269" s="174">
        <v>354.73520000000002</v>
      </c>
      <c r="E269" s="174">
        <v>348.27</v>
      </c>
      <c r="F269" s="174">
        <v>306.12619999999998</v>
      </c>
      <c r="G269" s="174">
        <v>318.94830000000002</v>
      </c>
      <c r="H269" s="174">
        <v>340.93880000000001</v>
      </c>
      <c r="I269" s="174">
        <v>442.69990000000001</v>
      </c>
      <c r="J269" s="174">
        <v>424.36169999999998</v>
      </c>
      <c r="K269" s="175">
        <v>2919.1707999999999</v>
      </c>
    </row>
    <row r="270" spans="1:11">
      <c r="A270" s="171"/>
      <c r="B270" s="172" t="s">
        <v>21</v>
      </c>
      <c r="C270" s="173">
        <v>226.2775</v>
      </c>
      <c r="D270" s="174">
        <v>207.08750000000001</v>
      </c>
      <c r="E270" s="174">
        <v>157.60409999999999</v>
      </c>
      <c r="F270" s="174">
        <v>152.97919999999999</v>
      </c>
      <c r="G270" s="174">
        <v>210.68469999999999</v>
      </c>
      <c r="H270" s="174">
        <v>150.21019999999999</v>
      </c>
      <c r="I270" s="174">
        <v>132.81970000000001</v>
      </c>
      <c r="J270" s="174">
        <v>148.37119999999999</v>
      </c>
      <c r="K270" s="175">
        <v>1386.0341000000001</v>
      </c>
    </row>
    <row r="271" spans="1:11">
      <c r="A271" s="171"/>
      <c r="B271" s="172" t="s">
        <v>22</v>
      </c>
      <c r="C271" s="173">
        <v>431.3297</v>
      </c>
      <c r="D271" s="174">
        <v>300.45150000000001</v>
      </c>
      <c r="E271" s="174">
        <v>402.96960000000001</v>
      </c>
      <c r="F271" s="174">
        <v>403.93200000000002</v>
      </c>
      <c r="G271" s="174">
        <v>410.34780000000001</v>
      </c>
      <c r="H271" s="174">
        <v>489.06569999999999</v>
      </c>
      <c r="I271" s="174">
        <v>402.03969999999998</v>
      </c>
      <c r="J271" s="174">
        <v>402.01119999999997</v>
      </c>
      <c r="K271" s="175">
        <v>3242.1471999999999</v>
      </c>
    </row>
    <row r="272" spans="1:11">
      <c r="A272" s="171"/>
      <c r="B272" s="172" t="s">
        <v>23</v>
      </c>
      <c r="C272" s="173">
        <v>83323.17</v>
      </c>
      <c r="D272" s="174">
        <v>83349.62</v>
      </c>
      <c r="E272" s="174">
        <v>82630.27</v>
      </c>
      <c r="F272" s="174">
        <v>82853.98</v>
      </c>
      <c r="G272" s="174">
        <v>82677.56</v>
      </c>
      <c r="H272" s="174">
        <v>85571.86</v>
      </c>
      <c r="I272" s="174">
        <v>89841.57</v>
      </c>
      <c r="J272" s="174">
        <v>90814.1</v>
      </c>
      <c r="K272" s="175">
        <v>681062.13</v>
      </c>
    </row>
    <row r="273" spans="1:11">
      <c r="A273" s="171"/>
      <c r="B273" s="172" t="s">
        <v>24</v>
      </c>
      <c r="C273" s="173">
        <v>11829.91</v>
      </c>
      <c r="D273" s="174">
        <v>12379.94</v>
      </c>
      <c r="E273" s="174">
        <v>12274.12</v>
      </c>
      <c r="F273" s="174">
        <v>11828.53</v>
      </c>
      <c r="G273" s="174">
        <v>11539.97</v>
      </c>
      <c r="H273" s="174">
        <v>11736.88</v>
      </c>
      <c r="I273" s="174">
        <v>12175.92</v>
      </c>
      <c r="J273" s="174">
        <v>12283.04</v>
      </c>
      <c r="K273" s="175">
        <v>96048.31</v>
      </c>
    </row>
    <row r="274" spans="1:11">
      <c r="A274" s="171"/>
      <c r="B274" s="172" t="s">
        <v>25</v>
      </c>
      <c r="C274" s="173">
        <v>154.15539999999999</v>
      </c>
      <c r="D274" s="174">
        <v>111.0688</v>
      </c>
      <c r="E274" s="174">
        <v>167.9667</v>
      </c>
      <c r="F274" s="174">
        <v>123.9515</v>
      </c>
      <c r="G274" s="174">
        <v>112.0029</v>
      </c>
      <c r="H274" s="174">
        <v>141.38339999999999</v>
      </c>
      <c r="I274" s="174">
        <v>135.88140000000001</v>
      </c>
      <c r="J274" s="174">
        <v>130.35579999999999</v>
      </c>
      <c r="K274" s="175">
        <v>1076.7658999999999</v>
      </c>
    </row>
    <row r="275" spans="1:11">
      <c r="A275" s="171"/>
      <c r="B275" s="172" t="s">
        <v>27</v>
      </c>
      <c r="C275" s="173"/>
      <c r="D275" s="174"/>
      <c r="E275" s="174"/>
      <c r="F275" s="174">
        <v>2.7550940000000002</v>
      </c>
      <c r="G275" s="174">
        <v>3.6733259999999999</v>
      </c>
      <c r="H275" s="174">
        <v>2.755185</v>
      </c>
      <c r="I275" s="174">
        <v>2.755077</v>
      </c>
      <c r="J275" s="174">
        <v>6.4287619999999999</v>
      </c>
      <c r="K275" s="175">
        <v>18.367443999999999</v>
      </c>
    </row>
    <row r="276" spans="1:11">
      <c r="A276" s="171"/>
      <c r="B276" s="172" t="s">
        <v>28</v>
      </c>
      <c r="C276" s="173"/>
      <c r="D276" s="174"/>
      <c r="E276" s="174">
        <v>2.7534900000000002</v>
      </c>
      <c r="F276" s="174">
        <v>3.667535</v>
      </c>
      <c r="G276" s="174">
        <v>6.4194630000000004</v>
      </c>
      <c r="H276" s="174">
        <v>2.7536160000000001</v>
      </c>
      <c r="I276" s="174"/>
      <c r="J276" s="174"/>
      <c r="K276" s="175">
        <v>15.594104000000002</v>
      </c>
    </row>
    <row r="277" spans="1:11">
      <c r="A277" s="171"/>
      <c r="B277" s="172" t="s">
        <v>29</v>
      </c>
      <c r="C277" s="173">
        <v>2011.7550000000001</v>
      </c>
      <c r="D277" s="174">
        <v>1955.84</v>
      </c>
      <c r="E277" s="174">
        <v>2022.01</v>
      </c>
      <c r="F277" s="174">
        <v>2061.5279999999998</v>
      </c>
      <c r="G277" s="174">
        <v>2402.8009999999999</v>
      </c>
      <c r="H277" s="174">
        <v>2623.87</v>
      </c>
      <c r="I277" s="174">
        <v>2820.1030000000001</v>
      </c>
      <c r="J277" s="174">
        <v>2819.1550000000002</v>
      </c>
      <c r="K277" s="175">
        <v>18717.061999999998</v>
      </c>
    </row>
    <row r="278" spans="1:11">
      <c r="A278" s="165" t="s">
        <v>70</v>
      </c>
      <c r="B278" s="163"/>
      <c r="C278" s="168">
        <v>398412.64013000001</v>
      </c>
      <c r="D278" s="169">
        <v>398412.70584600006</v>
      </c>
      <c r="E278" s="169">
        <v>398412.62754700001</v>
      </c>
      <c r="F278" s="169">
        <v>398412.71119200008</v>
      </c>
      <c r="G278" s="169">
        <v>398412.67757499998</v>
      </c>
      <c r="H278" s="169">
        <v>398412.72612399992</v>
      </c>
      <c r="I278" s="169">
        <v>398412.70529900008</v>
      </c>
      <c r="J278" s="169">
        <v>398412.64427300007</v>
      </c>
      <c r="K278" s="170">
        <v>3187301.437986</v>
      </c>
    </row>
    <row r="279" spans="1:11">
      <c r="A279" s="165" t="s">
        <v>45</v>
      </c>
      <c r="B279" s="165" t="s">
        <v>5</v>
      </c>
      <c r="C279" s="168">
        <v>55.67895</v>
      </c>
      <c r="D279" s="169">
        <v>69.389629999999997</v>
      </c>
      <c r="E279" s="169">
        <v>88.58135</v>
      </c>
      <c r="F279" s="169">
        <v>99.513900000000007</v>
      </c>
      <c r="G279" s="169">
        <v>44.696559999999998</v>
      </c>
      <c r="H279" s="169">
        <v>48.380780000000001</v>
      </c>
      <c r="I279" s="169">
        <v>44.713659999999997</v>
      </c>
      <c r="J279" s="169">
        <v>46.587629999999997</v>
      </c>
      <c r="K279" s="170">
        <v>497.54245999999995</v>
      </c>
    </row>
    <row r="280" spans="1:11">
      <c r="A280" s="171"/>
      <c r="B280" s="172" t="s">
        <v>6</v>
      </c>
      <c r="C280" s="173">
        <v>40324.18</v>
      </c>
      <c r="D280" s="174">
        <v>39600.050000000003</v>
      </c>
      <c r="E280" s="174">
        <v>36617.5</v>
      </c>
      <c r="F280" s="174">
        <v>36170.42</v>
      </c>
      <c r="G280" s="174">
        <v>34515.879999999997</v>
      </c>
      <c r="H280" s="174">
        <v>31060.55</v>
      </c>
      <c r="I280" s="174">
        <v>27609.77</v>
      </c>
      <c r="J280" s="174">
        <v>26944.57</v>
      </c>
      <c r="K280" s="175">
        <v>272842.92</v>
      </c>
    </row>
    <row r="281" spans="1:11">
      <c r="A281" s="171"/>
      <c r="B281" s="172" t="s">
        <v>7</v>
      </c>
      <c r="C281" s="173">
        <v>5.466634</v>
      </c>
      <c r="D281" s="174">
        <v>7.2959990000000001</v>
      </c>
      <c r="E281" s="174">
        <v>5.4712189999999996</v>
      </c>
      <c r="F281" s="174">
        <v>6.3774889999999997</v>
      </c>
      <c r="G281" s="174">
        <v>7.2894350000000001</v>
      </c>
      <c r="H281" s="174">
        <v>4.5603049999999996</v>
      </c>
      <c r="I281" s="174">
        <v>4.5566430000000002</v>
      </c>
      <c r="J281" s="174">
        <v>4.5566430000000002</v>
      </c>
      <c r="K281" s="175">
        <v>45.574367000000002</v>
      </c>
    </row>
    <row r="282" spans="1:11">
      <c r="A282" s="171"/>
      <c r="B282" s="172" t="s">
        <v>8</v>
      </c>
      <c r="C282" s="173"/>
      <c r="D282" s="174"/>
      <c r="E282" s="174">
        <v>1.8217289999999999</v>
      </c>
      <c r="F282" s="174">
        <v>0.91102300000000003</v>
      </c>
      <c r="G282" s="174"/>
      <c r="H282" s="174"/>
      <c r="I282" s="174"/>
      <c r="J282" s="174"/>
      <c r="K282" s="175">
        <v>2.7327520000000001</v>
      </c>
    </row>
    <row r="283" spans="1:11">
      <c r="A283" s="171"/>
      <c r="B283" s="172" t="s">
        <v>9</v>
      </c>
      <c r="C283" s="173"/>
      <c r="D283" s="174"/>
      <c r="E283" s="174"/>
      <c r="F283" s="174">
        <v>0.91228799999999999</v>
      </c>
      <c r="G283" s="174">
        <v>0.91486400000000001</v>
      </c>
      <c r="H283" s="174">
        <v>0.91486400000000001</v>
      </c>
      <c r="I283" s="174">
        <v>0.91228799999999999</v>
      </c>
      <c r="J283" s="174"/>
      <c r="K283" s="175">
        <v>3.6543039999999998</v>
      </c>
    </row>
    <row r="284" spans="1:11">
      <c r="A284" s="171"/>
      <c r="B284" s="172" t="s">
        <v>10</v>
      </c>
      <c r="C284" s="173">
        <v>447.29559999999998</v>
      </c>
      <c r="D284" s="174">
        <v>446.37880000000001</v>
      </c>
      <c r="E284" s="174">
        <v>334.09829999999999</v>
      </c>
      <c r="F284" s="174">
        <v>237.3587</v>
      </c>
      <c r="G284" s="174">
        <v>206.31729999999999</v>
      </c>
      <c r="H284" s="174">
        <v>269.35570000000001</v>
      </c>
      <c r="I284" s="174">
        <v>272.05090000000001</v>
      </c>
      <c r="J284" s="174">
        <v>281.15469999999999</v>
      </c>
      <c r="K284" s="175">
        <v>2494.0100000000002</v>
      </c>
    </row>
    <row r="285" spans="1:11">
      <c r="A285" s="171"/>
      <c r="B285" s="172" t="s">
        <v>11</v>
      </c>
      <c r="C285" s="173">
        <v>738.90629999999999</v>
      </c>
      <c r="D285" s="174">
        <v>639.40899999999999</v>
      </c>
      <c r="E285" s="174">
        <v>614.86220000000003</v>
      </c>
      <c r="F285" s="174">
        <v>810.49680000000001</v>
      </c>
      <c r="G285" s="174">
        <v>793.09590000000003</v>
      </c>
      <c r="H285" s="174">
        <v>641.53729999999996</v>
      </c>
      <c r="I285" s="174">
        <v>467.8546</v>
      </c>
      <c r="J285" s="174">
        <v>390.21429999999998</v>
      </c>
      <c r="K285" s="175">
        <v>5096.3763999999992</v>
      </c>
    </row>
    <row r="286" spans="1:11">
      <c r="A286" s="171"/>
      <c r="B286" s="172" t="s">
        <v>12</v>
      </c>
      <c r="C286" s="173">
        <v>31.05819</v>
      </c>
      <c r="D286" s="174">
        <v>54.800899999999999</v>
      </c>
      <c r="E286" s="174">
        <v>40.194650000000003</v>
      </c>
      <c r="F286" s="174">
        <v>49.330889999999997</v>
      </c>
      <c r="G286" s="174">
        <v>71.252449999999996</v>
      </c>
      <c r="H286" s="174">
        <v>89.485550000000003</v>
      </c>
      <c r="I286" s="174">
        <v>103.17310000000001</v>
      </c>
      <c r="J286" s="174">
        <v>92.199299999999994</v>
      </c>
      <c r="K286" s="175">
        <v>531.49503000000004</v>
      </c>
    </row>
    <row r="287" spans="1:11">
      <c r="A287" s="171"/>
      <c r="B287" s="172" t="s">
        <v>13</v>
      </c>
      <c r="C287" s="173">
        <v>2638.904</v>
      </c>
      <c r="D287" s="174">
        <v>2627.0320000000002</v>
      </c>
      <c r="E287" s="174">
        <v>2519.2220000000002</v>
      </c>
      <c r="F287" s="174">
        <v>2653.489</v>
      </c>
      <c r="G287" s="174">
        <v>2749.4070000000002</v>
      </c>
      <c r="H287" s="174">
        <v>2599.5990000000002</v>
      </c>
      <c r="I287" s="174">
        <v>2470.8510000000001</v>
      </c>
      <c r="J287" s="174">
        <v>2410.6709999999998</v>
      </c>
      <c r="K287" s="175">
        <v>20669.174999999999</v>
      </c>
    </row>
    <row r="288" spans="1:11">
      <c r="A288" s="171"/>
      <c r="B288" s="172" t="s">
        <v>14</v>
      </c>
      <c r="C288" s="173">
        <v>19637.47</v>
      </c>
      <c r="D288" s="174">
        <v>19730.09</v>
      </c>
      <c r="E288" s="174">
        <v>20263.11</v>
      </c>
      <c r="F288" s="174">
        <v>19814.490000000002</v>
      </c>
      <c r="G288" s="174">
        <v>20022.759999999998</v>
      </c>
      <c r="H288" s="174">
        <v>19380.849999999999</v>
      </c>
      <c r="I288" s="174">
        <v>19391.599999999999</v>
      </c>
      <c r="J288" s="174">
        <v>19454.93</v>
      </c>
      <c r="K288" s="175">
        <v>157695.29999999999</v>
      </c>
    </row>
    <row r="289" spans="1:11">
      <c r="A289" s="171"/>
      <c r="B289" s="172" t="s">
        <v>15</v>
      </c>
      <c r="C289" s="173">
        <v>208037.9</v>
      </c>
      <c r="D289" s="174">
        <v>207283.1</v>
      </c>
      <c r="E289" s="174">
        <v>209269</v>
      </c>
      <c r="F289" s="174">
        <v>208324.2</v>
      </c>
      <c r="G289" s="174">
        <v>208286.5</v>
      </c>
      <c r="H289" s="174">
        <v>208992.9</v>
      </c>
      <c r="I289" s="174">
        <v>209914.7</v>
      </c>
      <c r="J289" s="174">
        <v>209703.5</v>
      </c>
      <c r="K289" s="175">
        <v>1669811.7999999998</v>
      </c>
    </row>
    <row r="290" spans="1:11">
      <c r="A290" s="171"/>
      <c r="B290" s="172" t="s">
        <v>17</v>
      </c>
      <c r="C290" s="173">
        <v>396.44409999999999</v>
      </c>
      <c r="D290" s="174">
        <v>471.94639999999998</v>
      </c>
      <c r="E290" s="174">
        <v>450.87240000000003</v>
      </c>
      <c r="F290" s="174">
        <v>385.21859999999998</v>
      </c>
      <c r="G290" s="174">
        <v>318.7903</v>
      </c>
      <c r="H290" s="174">
        <v>431.19479999999999</v>
      </c>
      <c r="I290" s="174">
        <v>262.97559999999999</v>
      </c>
      <c r="J290" s="174">
        <v>204.36930000000001</v>
      </c>
      <c r="K290" s="175">
        <v>2921.8114999999993</v>
      </c>
    </row>
    <row r="291" spans="1:11">
      <c r="A291" s="171"/>
      <c r="B291" s="172" t="s">
        <v>18</v>
      </c>
      <c r="C291" s="173">
        <v>23.736740000000001</v>
      </c>
      <c r="D291" s="174">
        <v>31.027349999999998</v>
      </c>
      <c r="E291" s="174">
        <v>23.726929999999999</v>
      </c>
      <c r="F291" s="174">
        <v>30.139589999999998</v>
      </c>
      <c r="G291" s="174">
        <v>26.495049999999999</v>
      </c>
      <c r="H291" s="174">
        <v>31.048680000000001</v>
      </c>
      <c r="I291" s="174">
        <v>60.228430000000003</v>
      </c>
      <c r="J291" s="174">
        <v>49.279519999999998</v>
      </c>
      <c r="K291" s="175">
        <v>275.68228999999997</v>
      </c>
    </row>
    <row r="292" spans="1:11">
      <c r="A292" s="171"/>
      <c r="B292" s="172" t="s">
        <v>19</v>
      </c>
      <c r="C292" s="173"/>
      <c r="D292" s="174"/>
      <c r="E292" s="174"/>
      <c r="F292" s="174"/>
      <c r="G292" s="174">
        <v>0.91428100000000001</v>
      </c>
      <c r="H292" s="174"/>
      <c r="I292" s="174"/>
      <c r="J292" s="174"/>
      <c r="K292" s="175">
        <v>0.91428100000000001</v>
      </c>
    </row>
    <row r="293" spans="1:11">
      <c r="A293" s="171"/>
      <c r="B293" s="172" t="s">
        <v>20</v>
      </c>
      <c r="C293" s="173">
        <v>393.80040000000002</v>
      </c>
      <c r="D293" s="174">
        <v>440.27929999999998</v>
      </c>
      <c r="E293" s="174">
        <v>457.59390000000002</v>
      </c>
      <c r="F293" s="174">
        <v>318.14510000000001</v>
      </c>
      <c r="G293" s="174">
        <v>344.5224</v>
      </c>
      <c r="H293" s="174">
        <v>287.08730000000003</v>
      </c>
      <c r="I293" s="174">
        <v>356.35579999999999</v>
      </c>
      <c r="J293" s="174">
        <v>339.03969999999998</v>
      </c>
      <c r="K293" s="175">
        <v>2936.8238999999999</v>
      </c>
    </row>
    <row r="294" spans="1:11">
      <c r="A294" s="171"/>
      <c r="B294" s="172" t="s">
        <v>21</v>
      </c>
      <c r="C294" s="173">
        <v>65.702219999999997</v>
      </c>
      <c r="D294" s="174">
        <v>108.5284</v>
      </c>
      <c r="E294" s="174">
        <v>93.020970000000005</v>
      </c>
      <c r="F294" s="174">
        <v>87.561189999999996</v>
      </c>
      <c r="G294" s="174">
        <v>176.01840000000001</v>
      </c>
      <c r="H294" s="174">
        <v>125.8737</v>
      </c>
      <c r="I294" s="174">
        <v>65.700190000000006</v>
      </c>
      <c r="J294" s="174">
        <v>73.879480000000001</v>
      </c>
      <c r="K294" s="175">
        <v>796.28455000000008</v>
      </c>
    </row>
    <row r="295" spans="1:11">
      <c r="A295" s="171"/>
      <c r="B295" s="172" t="s">
        <v>22</v>
      </c>
      <c r="C295" s="173">
        <v>306.4529</v>
      </c>
      <c r="D295" s="174">
        <v>349.2484</v>
      </c>
      <c r="E295" s="174">
        <v>540.57129999999995</v>
      </c>
      <c r="F295" s="174">
        <v>474.1619</v>
      </c>
      <c r="G295" s="174">
        <v>445.84359999999998</v>
      </c>
      <c r="H295" s="174">
        <v>351.13369999999998</v>
      </c>
      <c r="I295" s="174">
        <v>273.60890000000001</v>
      </c>
      <c r="J295" s="174">
        <v>268.13940000000002</v>
      </c>
      <c r="K295" s="175">
        <v>3009.1601000000001</v>
      </c>
    </row>
    <row r="296" spans="1:11">
      <c r="A296" s="171"/>
      <c r="B296" s="172" t="s">
        <v>23</v>
      </c>
      <c r="C296" s="173">
        <v>158733.4</v>
      </c>
      <c r="D296" s="174">
        <v>159111.20000000001</v>
      </c>
      <c r="E296" s="174">
        <v>160043.20000000001</v>
      </c>
      <c r="F296" s="174">
        <v>162380.79999999999</v>
      </c>
      <c r="G296" s="174">
        <v>162759.9</v>
      </c>
      <c r="H296" s="174">
        <v>164998.9</v>
      </c>
      <c r="I296" s="174">
        <v>167038.9</v>
      </c>
      <c r="J296" s="174">
        <v>167379.9</v>
      </c>
      <c r="K296" s="175">
        <v>1302446.2</v>
      </c>
    </row>
    <row r="297" spans="1:11">
      <c r="A297" s="171"/>
      <c r="B297" s="172" t="s">
        <v>24</v>
      </c>
      <c r="C297" s="173">
        <v>6504.8090000000002</v>
      </c>
      <c r="D297" s="174">
        <v>7295.5190000000002</v>
      </c>
      <c r="E297" s="174">
        <v>6856.1270000000004</v>
      </c>
      <c r="F297" s="174">
        <v>6556.1390000000001</v>
      </c>
      <c r="G297" s="174">
        <v>7658.17</v>
      </c>
      <c r="H297" s="174">
        <v>8911.6810000000005</v>
      </c>
      <c r="I297" s="174">
        <v>9714.1679999999997</v>
      </c>
      <c r="J297" s="174">
        <v>10422.969999999999</v>
      </c>
      <c r="K297" s="175">
        <v>63919.583000000006</v>
      </c>
    </row>
    <row r="298" spans="1:11">
      <c r="A298" s="171"/>
      <c r="B298" s="172" t="s">
        <v>25</v>
      </c>
      <c r="C298" s="173">
        <v>161.63130000000001</v>
      </c>
      <c r="D298" s="174">
        <v>102.25109999999999</v>
      </c>
      <c r="E298" s="174">
        <v>123.2272</v>
      </c>
      <c r="F298" s="174">
        <v>120.4997</v>
      </c>
      <c r="G298" s="174">
        <v>138.75909999999999</v>
      </c>
      <c r="H298" s="174">
        <v>192.64259999999999</v>
      </c>
      <c r="I298" s="174">
        <v>168.01830000000001</v>
      </c>
      <c r="J298" s="174">
        <v>130.6189</v>
      </c>
      <c r="K298" s="175">
        <v>1137.6482000000001</v>
      </c>
    </row>
    <row r="299" spans="1:11">
      <c r="A299" s="171"/>
      <c r="B299" s="172" t="s">
        <v>27</v>
      </c>
      <c r="C299" s="173"/>
      <c r="D299" s="174">
        <v>0.91412800000000005</v>
      </c>
      <c r="E299" s="174">
        <v>1.8293079999999999</v>
      </c>
      <c r="F299" s="174">
        <v>19.194189999999999</v>
      </c>
      <c r="G299" s="174">
        <v>6.4022040000000002</v>
      </c>
      <c r="H299" s="174">
        <v>21.020440000000001</v>
      </c>
      <c r="I299" s="174">
        <v>14.627230000000001</v>
      </c>
      <c r="J299" s="174">
        <v>15.54101</v>
      </c>
      <c r="K299" s="175">
        <v>79.528509999999997</v>
      </c>
    </row>
    <row r="300" spans="1:11">
      <c r="A300" s="171"/>
      <c r="B300" s="172" t="s">
        <v>28</v>
      </c>
      <c r="C300" s="173">
        <v>1.822327</v>
      </c>
      <c r="D300" s="174">
        <v>10.95988</v>
      </c>
      <c r="E300" s="174">
        <v>17.35323</v>
      </c>
      <c r="F300" s="174">
        <v>8.2171889999999994</v>
      </c>
      <c r="G300" s="174">
        <v>4.5635409999999998</v>
      </c>
      <c r="H300" s="174">
        <v>0.91362299999999996</v>
      </c>
      <c r="I300" s="174">
        <v>0.91362299999999996</v>
      </c>
      <c r="J300" s="174">
        <v>1.826573</v>
      </c>
      <c r="K300" s="175">
        <v>46.569986000000007</v>
      </c>
    </row>
    <row r="301" spans="1:11">
      <c r="A301" s="171"/>
      <c r="B301" s="172" t="s">
        <v>29</v>
      </c>
      <c r="C301" s="173">
        <v>709.33079999999995</v>
      </c>
      <c r="D301" s="174">
        <v>834.45950000000005</v>
      </c>
      <c r="E301" s="174">
        <v>852.56219999999996</v>
      </c>
      <c r="F301" s="174">
        <v>666.38210000000004</v>
      </c>
      <c r="G301" s="174">
        <v>635.5059</v>
      </c>
      <c r="H301" s="174">
        <v>774.35490000000004</v>
      </c>
      <c r="I301" s="174">
        <v>978.24440000000004</v>
      </c>
      <c r="J301" s="174">
        <v>1000.005</v>
      </c>
      <c r="K301" s="175">
        <v>6450.8447999999999</v>
      </c>
    </row>
    <row r="302" spans="1:11">
      <c r="A302" s="165" t="s">
        <v>71</v>
      </c>
      <c r="B302" s="163"/>
      <c r="C302" s="168">
        <v>439213.98946099996</v>
      </c>
      <c r="D302" s="169">
        <v>439213.87978699995</v>
      </c>
      <c r="E302" s="169">
        <v>439213.945886</v>
      </c>
      <c r="F302" s="169">
        <v>439213.95864899998</v>
      </c>
      <c r="G302" s="169">
        <v>439213.99828499998</v>
      </c>
      <c r="H302" s="169">
        <v>439213.98424199992</v>
      </c>
      <c r="I302" s="169">
        <v>439213.92266399995</v>
      </c>
      <c r="J302" s="169">
        <v>439213.95245599991</v>
      </c>
      <c r="K302" s="170">
        <v>3513711.6314300001</v>
      </c>
    </row>
    <row r="303" spans="1:11">
      <c r="A303" s="165" t="s">
        <v>46</v>
      </c>
      <c r="B303" s="165" t="s">
        <v>5</v>
      </c>
      <c r="C303" s="168">
        <v>75.70899</v>
      </c>
      <c r="D303" s="169">
        <v>43.400500000000001</v>
      </c>
      <c r="E303" s="169">
        <v>111.7231</v>
      </c>
      <c r="F303" s="169">
        <v>40.631369999999997</v>
      </c>
      <c r="G303" s="169">
        <v>48.935830000000003</v>
      </c>
      <c r="H303" s="169">
        <v>36.931829999999998</v>
      </c>
      <c r="I303" s="169">
        <v>17.543199999999999</v>
      </c>
      <c r="J303" s="169">
        <v>21.248940000000001</v>
      </c>
      <c r="K303" s="170">
        <v>396.12376</v>
      </c>
    </row>
    <row r="304" spans="1:11">
      <c r="A304" s="171"/>
      <c r="B304" s="172" t="s">
        <v>6</v>
      </c>
      <c r="C304" s="173">
        <v>113699.1</v>
      </c>
      <c r="D304" s="174">
        <v>117838</v>
      </c>
      <c r="E304" s="174">
        <v>119327.4</v>
      </c>
      <c r="F304" s="174">
        <v>115062.39999999999</v>
      </c>
      <c r="G304" s="174">
        <v>112019.6</v>
      </c>
      <c r="H304" s="174">
        <v>111869.3</v>
      </c>
      <c r="I304" s="174">
        <v>115636.2</v>
      </c>
      <c r="J304" s="174">
        <v>116618.7</v>
      </c>
      <c r="K304" s="175">
        <v>922070.7</v>
      </c>
    </row>
    <row r="305" spans="1:11">
      <c r="A305" s="171"/>
      <c r="B305" s="172" t="s">
        <v>7</v>
      </c>
      <c r="C305" s="173">
        <v>0.92260699999999995</v>
      </c>
      <c r="D305" s="174"/>
      <c r="E305" s="174"/>
      <c r="F305" s="174">
        <v>0.92515199999999997</v>
      </c>
      <c r="G305" s="174">
        <v>2.7708309999999998</v>
      </c>
      <c r="H305" s="174">
        <v>1.8476729999999999</v>
      </c>
      <c r="I305" s="174">
        <v>0.92252100000000004</v>
      </c>
      <c r="J305" s="174">
        <v>0.92252100000000004</v>
      </c>
      <c r="K305" s="175">
        <v>8.3113049999999991</v>
      </c>
    </row>
    <row r="306" spans="1:11">
      <c r="A306" s="171"/>
      <c r="B306" s="172" t="s">
        <v>8</v>
      </c>
      <c r="C306" s="173">
        <v>3.695246</v>
      </c>
      <c r="D306" s="174">
        <v>7.3916399999999998</v>
      </c>
      <c r="E306" s="174">
        <v>9.2358759999999993</v>
      </c>
      <c r="F306" s="174">
        <v>10.1595</v>
      </c>
      <c r="G306" s="174">
        <v>5.5423419999999997</v>
      </c>
      <c r="H306" s="174">
        <v>5.5417639999999997</v>
      </c>
      <c r="I306" s="174">
        <v>3.695001</v>
      </c>
      <c r="J306" s="174">
        <v>3.695001</v>
      </c>
      <c r="K306" s="175">
        <v>48.956369999999993</v>
      </c>
    </row>
    <row r="307" spans="1:11">
      <c r="A307" s="171"/>
      <c r="B307" s="172" t="s">
        <v>10</v>
      </c>
      <c r="C307" s="173">
        <v>0.923122</v>
      </c>
      <c r="D307" s="174">
        <v>0.92313299999999998</v>
      </c>
      <c r="E307" s="174"/>
      <c r="F307" s="174"/>
      <c r="G307" s="174"/>
      <c r="H307" s="174">
        <v>0.92338900000000002</v>
      </c>
      <c r="I307" s="174"/>
      <c r="J307" s="174">
        <v>1.846247</v>
      </c>
      <c r="K307" s="175">
        <v>4.6158909999999995</v>
      </c>
    </row>
    <row r="308" spans="1:11">
      <c r="A308" s="171"/>
      <c r="B308" s="172" t="s">
        <v>11</v>
      </c>
      <c r="C308" s="173">
        <v>3598.5569999999998</v>
      </c>
      <c r="D308" s="174">
        <v>3160.3519999999999</v>
      </c>
      <c r="E308" s="174">
        <v>3084.7730000000001</v>
      </c>
      <c r="F308" s="174">
        <v>2830.56</v>
      </c>
      <c r="G308" s="174">
        <v>2865.6039999999998</v>
      </c>
      <c r="H308" s="174">
        <v>2328</v>
      </c>
      <c r="I308" s="174">
        <v>1126.412</v>
      </c>
      <c r="J308" s="174">
        <v>1292.932</v>
      </c>
      <c r="K308" s="175">
        <v>20287.189999999999</v>
      </c>
    </row>
    <row r="309" spans="1:11">
      <c r="A309" s="171"/>
      <c r="B309" s="172" t="s">
        <v>12</v>
      </c>
      <c r="C309" s="173">
        <v>85.863259999999997</v>
      </c>
      <c r="D309" s="174">
        <v>83.093350000000001</v>
      </c>
      <c r="E309" s="174">
        <v>62.779359999999997</v>
      </c>
      <c r="F309" s="174">
        <v>75.707539999999995</v>
      </c>
      <c r="G309" s="174">
        <v>133.8699</v>
      </c>
      <c r="H309" s="174">
        <v>104.3235</v>
      </c>
      <c r="I309" s="174">
        <v>93.241140000000001</v>
      </c>
      <c r="J309" s="174">
        <v>86.776679999999999</v>
      </c>
      <c r="K309" s="175">
        <v>725.65472999999997</v>
      </c>
    </row>
    <row r="310" spans="1:11">
      <c r="A310" s="171"/>
      <c r="B310" s="172" t="s">
        <v>13</v>
      </c>
      <c r="C310" s="173">
        <v>16.621449999999999</v>
      </c>
      <c r="D310" s="174">
        <v>19.38991</v>
      </c>
      <c r="E310" s="174">
        <v>19.3904</v>
      </c>
      <c r="F310" s="174">
        <v>19.397110000000001</v>
      </c>
      <c r="G310" s="174">
        <v>25.85801</v>
      </c>
      <c r="H310" s="174">
        <v>19.396899999999999</v>
      </c>
      <c r="I310" s="174">
        <v>17.54965</v>
      </c>
      <c r="J310" s="174">
        <v>16.624300000000002</v>
      </c>
      <c r="K310" s="175">
        <v>154.22773000000001</v>
      </c>
    </row>
    <row r="311" spans="1:11">
      <c r="A311" s="171"/>
      <c r="B311" s="172" t="s">
        <v>14</v>
      </c>
      <c r="C311" s="173">
        <v>1687.4580000000001</v>
      </c>
      <c r="D311" s="174">
        <v>1663.442</v>
      </c>
      <c r="E311" s="174">
        <v>1674.528</v>
      </c>
      <c r="F311" s="174">
        <v>1752.116</v>
      </c>
      <c r="G311" s="174">
        <v>1994.251</v>
      </c>
      <c r="H311" s="174">
        <v>1626.5820000000001</v>
      </c>
      <c r="I311" s="174">
        <v>1659.8530000000001</v>
      </c>
      <c r="J311" s="174">
        <v>1710.644</v>
      </c>
      <c r="K311" s="175">
        <v>13768.874</v>
      </c>
    </row>
    <row r="312" spans="1:11">
      <c r="A312" s="171"/>
      <c r="B312" s="172" t="s">
        <v>15</v>
      </c>
      <c r="C312" s="173">
        <v>32464.27</v>
      </c>
      <c r="D312" s="174">
        <v>31182.65</v>
      </c>
      <c r="E312" s="174">
        <v>30398.17</v>
      </c>
      <c r="F312" s="174">
        <v>31001.85</v>
      </c>
      <c r="G312" s="174">
        <v>31134.17</v>
      </c>
      <c r="H312" s="174">
        <v>30370.47</v>
      </c>
      <c r="I312" s="174">
        <v>29516.05</v>
      </c>
      <c r="J312" s="174">
        <v>29455.279999999999</v>
      </c>
      <c r="K312" s="175">
        <v>245522.90999999997</v>
      </c>
    </row>
    <row r="313" spans="1:11">
      <c r="A313" s="171"/>
      <c r="B313" s="172" t="s">
        <v>17</v>
      </c>
      <c r="C313" s="173">
        <v>4460.6850000000004</v>
      </c>
      <c r="D313" s="174">
        <v>4409.5439999999999</v>
      </c>
      <c r="E313" s="174">
        <v>4967.8280000000004</v>
      </c>
      <c r="F313" s="174">
        <v>5759.241</v>
      </c>
      <c r="G313" s="174">
        <v>6607.2020000000002</v>
      </c>
      <c r="H313" s="174">
        <v>6445.0230000000001</v>
      </c>
      <c r="I313" s="174">
        <v>2579.0630000000001</v>
      </c>
      <c r="J313" s="174">
        <v>2347.7640000000001</v>
      </c>
      <c r="K313" s="175">
        <v>37576.350000000006</v>
      </c>
    </row>
    <row r="314" spans="1:11">
      <c r="A314" s="171"/>
      <c r="B314" s="172" t="s">
        <v>18</v>
      </c>
      <c r="C314" s="173">
        <v>3147.6970000000001</v>
      </c>
      <c r="D314" s="174">
        <v>3101.442</v>
      </c>
      <c r="E314" s="174">
        <v>3109.7759999999998</v>
      </c>
      <c r="F314" s="174">
        <v>3184.6889999999999</v>
      </c>
      <c r="G314" s="174">
        <v>3235.56</v>
      </c>
      <c r="H314" s="174">
        <v>3230.0140000000001</v>
      </c>
      <c r="I314" s="174">
        <v>3217.0569999999998</v>
      </c>
      <c r="J314" s="174">
        <v>3228.1689999999999</v>
      </c>
      <c r="K314" s="175">
        <v>25454.404000000002</v>
      </c>
    </row>
    <row r="315" spans="1:11">
      <c r="A315" s="171"/>
      <c r="B315" s="172" t="s">
        <v>19</v>
      </c>
      <c r="C315" s="173"/>
      <c r="D315" s="174">
        <v>0.92311799999999999</v>
      </c>
      <c r="E315" s="174"/>
      <c r="F315" s="174"/>
      <c r="G315" s="174"/>
      <c r="H315" s="174">
        <v>0.92339599999999999</v>
      </c>
      <c r="I315" s="174"/>
      <c r="J315" s="174"/>
      <c r="K315" s="175">
        <v>1.846514</v>
      </c>
    </row>
    <row r="316" spans="1:11">
      <c r="A316" s="171"/>
      <c r="B316" s="172" t="s">
        <v>20</v>
      </c>
      <c r="C316" s="173">
        <v>614.17679999999996</v>
      </c>
      <c r="D316" s="174">
        <v>379.21600000000001</v>
      </c>
      <c r="E316" s="174">
        <v>370.8546</v>
      </c>
      <c r="F316" s="174">
        <v>545.75490000000002</v>
      </c>
      <c r="G316" s="174">
        <v>691.02530000000002</v>
      </c>
      <c r="H316" s="174">
        <v>795.4588</v>
      </c>
      <c r="I316" s="174">
        <v>1007.413</v>
      </c>
      <c r="J316" s="174">
        <v>947.27710000000002</v>
      </c>
      <c r="K316" s="175">
        <v>5351.1765000000005</v>
      </c>
    </row>
    <row r="317" spans="1:11">
      <c r="A317" s="171"/>
      <c r="B317" s="172" t="s">
        <v>21</v>
      </c>
      <c r="C317" s="173">
        <v>10.161060000000001</v>
      </c>
      <c r="D317" s="174">
        <v>5.5433839999999996</v>
      </c>
      <c r="E317" s="174">
        <v>9.2437520000000006</v>
      </c>
      <c r="F317" s="174">
        <v>8.3210669999999993</v>
      </c>
      <c r="G317" s="174">
        <v>5.5472679999999999</v>
      </c>
      <c r="H317" s="174">
        <v>9.2428620000000006</v>
      </c>
      <c r="I317" s="174">
        <v>14.790050000000001</v>
      </c>
      <c r="J317" s="174">
        <v>15.7098</v>
      </c>
      <c r="K317" s="175">
        <v>78.559243000000009</v>
      </c>
    </row>
    <row r="318" spans="1:11">
      <c r="A318" s="171"/>
      <c r="B318" s="172" t="s">
        <v>22</v>
      </c>
      <c r="C318" s="173">
        <v>855.29989999999998</v>
      </c>
      <c r="D318" s="174">
        <v>724.02760000000001</v>
      </c>
      <c r="E318" s="174">
        <v>827.59699999999998</v>
      </c>
      <c r="F318" s="174">
        <v>992.19770000000005</v>
      </c>
      <c r="G318" s="174">
        <v>934.83630000000005</v>
      </c>
      <c r="H318" s="174">
        <v>1313.923</v>
      </c>
      <c r="I318" s="174">
        <v>1692.05</v>
      </c>
      <c r="J318" s="174">
        <v>1542.2180000000001</v>
      </c>
      <c r="K318" s="175">
        <v>8882.1495000000014</v>
      </c>
    </row>
    <row r="319" spans="1:11">
      <c r="A319" s="171"/>
      <c r="B319" s="172" t="s">
        <v>23</v>
      </c>
      <c r="C319" s="173">
        <v>86361.45</v>
      </c>
      <c r="D319" s="174">
        <v>84247.69</v>
      </c>
      <c r="E319" s="174">
        <v>83955.56</v>
      </c>
      <c r="F319" s="174">
        <v>87408.78</v>
      </c>
      <c r="G319" s="174">
        <v>88646.07</v>
      </c>
      <c r="H319" s="174">
        <v>88446.04</v>
      </c>
      <c r="I319" s="174">
        <v>84483.06</v>
      </c>
      <c r="J319" s="174">
        <v>84034.1</v>
      </c>
      <c r="K319" s="175">
        <v>687582.74999999988</v>
      </c>
    </row>
    <row r="320" spans="1:11">
      <c r="A320" s="171"/>
      <c r="B320" s="172" t="s">
        <v>24</v>
      </c>
      <c r="C320" s="173">
        <v>1832.0150000000001</v>
      </c>
      <c r="D320" s="174">
        <v>1823.691</v>
      </c>
      <c r="E320" s="174">
        <v>1725.6030000000001</v>
      </c>
      <c r="F320" s="174">
        <v>1613.7180000000001</v>
      </c>
      <c r="G320" s="174">
        <v>1733.847</v>
      </c>
      <c r="H320" s="174">
        <v>2400.11</v>
      </c>
      <c r="I320" s="174">
        <v>2842.01</v>
      </c>
      <c r="J320" s="174">
        <v>2672.9459999999999</v>
      </c>
      <c r="K320" s="175">
        <v>16643.940000000002</v>
      </c>
    </row>
    <row r="321" spans="1:11">
      <c r="A321" s="171"/>
      <c r="B321" s="172" t="s">
        <v>25</v>
      </c>
      <c r="C321" s="173">
        <v>123.6867</v>
      </c>
      <c r="D321" s="174">
        <v>48.006</v>
      </c>
      <c r="E321" s="174">
        <v>43.39864</v>
      </c>
      <c r="F321" s="174">
        <v>22.16423</v>
      </c>
      <c r="G321" s="174">
        <v>41.541939999999997</v>
      </c>
      <c r="H321" s="174">
        <v>50.779919999999997</v>
      </c>
      <c r="I321" s="174">
        <v>50.781880000000001</v>
      </c>
      <c r="J321" s="174">
        <v>26.783799999999999</v>
      </c>
      <c r="K321" s="175">
        <v>407.14310999999998</v>
      </c>
    </row>
    <row r="322" spans="1:11">
      <c r="A322" s="171"/>
      <c r="B322" s="172" t="s">
        <v>28</v>
      </c>
      <c r="C322" s="173"/>
      <c r="D322" s="174">
        <v>0.92572100000000002</v>
      </c>
      <c r="E322" s="174">
        <v>6.4603960000000002</v>
      </c>
      <c r="F322" s="174">
        <v>9.234413</v>
      </c>
      <c r="G322" s="174">
        <v>41.555799999999998</v>
      </c>
      <c r="H322" s="174">
        <v>41.549199999999999</v>
      </c>
      <c r="I322" s="174">
        <v>26.776250000000001</v>
      </c>
      <c r="J322" s="174">
        <v>27.700119999999998</v>
      </c>
      <c r="K322" s="175">
        <v>154.20189999999999</v>
      </c>
    </row>
    <row r="323" spans="1:11">
      <c r="A323" s="171"/>
      <c r="B323" s="172" t="s">
        <v>29</v>
      </c>
      <c r="C323" s="173">
        <v>7727.0649999999996</v>
      </c>
      <c r="D323" s="174">
        <v>8025.6689999999999</v>
      </c>
      <c r="E323" s="174">
        <v>7061.0050000000001</v>
      </c>
      <c r="F323" s="174">
        <v>6427.5029999999997</v>
      </c>
      <c r="G323" s="174">
        <v>6597.5550000000003</v>
      </c>
      <c r="H323" s="174">
        <v>7668.98</v>
      </c>
      <c r="I323" s="174">
        <v>12780.86</v>
      </c>
      <c r="J323" s="174">
        <v>12713.95</v>
      </c>
      <c r="K323" s="175">
        <v>69002.587</v>
      </c>
    </row>
    <row r="324" spans="1:11">
      <c r="A324" s="165" t="s">
        <v>72</v>
      </c>
      <c r="B324" s="163"/>
      <c r="C324" s="168">
        <v>256765.35613500004</v>
      </c>
      <c r="D324" s="169">
        <v>256765.32035599998</v>
      </c>
      <c r="E324" s="169">
        <v>256765.32612400007</v>
      </c>
      <c r="F324" s="169">
        <v>256765.34998199999</v>
      </c>
      <c r="G324" s="169">
        <v>256765.34252100001</v>
      </c>
      <c r="H324" s="169">
        <v>256765.36123399998</v>
      </c>
      <c r="I324" s="169">
        <v>256765.32769199996</v>
      </c>
      <c r="J324" s="169">
        <v>256765.28750900002</v>
      </c>
      <c r="K324" s="170">
        <v>2054122.6715530003</v>
      </c>
    </row>
    <row r="325" spans="1:11">
      <c r="A325" s="165" t="s">
        <v>47</v>
      </c>
      <c r="B325" s="165" t="s">
        <v>5</v>
      </c>
      <c r="C325" s="168">
        <v>22.319600000000001</v>
      </c>
      <c r="D325" s="169">
        <v>18.598890000000001</v>
      </c>
      <c r="E325" s="169">
        <v>27.900639999999999</v>
      </c>
      <c r="F325" s="169">
        <v>28.830449999999999</v>
      </c>
      <c r="G325" s="169">
        <v>58.594790000000003</v>
      </c>
      <c r="H325" s="169">
        <v>53.015149999999998</v>
      </c>
      <c r="I325" s="169">
        <v>32.551909999999999</v>
      </c>
      <c r="J325" s="169">
        <v>34.413159999999998</v>
      </c>
      <c r="K325" s="170">
        <v>276.22458999999998</v>
      </c>
    </row>
    <row r="326" spans="1:11">
      <c r="A326" s="171"/>
      <c r="B326" s="172" t="s">
        <v>6</v>
      </c>
      <c r="C326" s="173">
        <v>70552.34</v>
      </c>
      <c r="D326" s="174">
        <v>71566.929999999993</v>
      </c>
      <c r="E326" s="174">
        <v>72320.820000000007</v>
      </c>
      <c r="F326" s="174">
        <v>72272.600000000006</v>
      </c>
      <c r="G326" s="174">
        <v>71289.37</v>
      </c>
      <c r="H326" s="174">
        <v>70141.8</v>
      </c>
      <c r="I326" s="174">
        <v>70527.149999999994</v>
      </c>
      <c r="J326" s="174">
        <v>70379.19</v>
      </c>
      <c r="K326" s="175">
        <v>569050.19999999995</v>
      </c>
    </row>
    <row r="327" spans="1:11">
      <c r="A327" s="171"/>
      <c r="B327" s="172" t="s">
        <v>7</v>
      </c>
      <c r="C327" s="173">
        <v>162.7902</v>
      </c>
      <c r="D327" s="174">
        <v>159.07230000000001</v>
      </c>
      <c r="E327" s="174">
        <v>157.20580000000001</v>
      </c>
      <c r="F327" s="174">
        <v>168.37110000000001</v>
      </c>
      <c r="G327" s="174">
        <v>159.99850000000001</v>
      </c>
      <c r="H327" s="174">
        <v>158.14259999999999</v>
      </c>
      <c r="I327" s="174">
        <v>174.88589999999999</v>
      </c>
      <c r="J327" s="174">
        <v>164.65430000000001</v>
      </c>
      <c r="K327" s="175">
        <v>1305.1206999999999</v>
      </c>
    </row>
    <row r="328" spans="1:11">
      <c r="A328" s="171"/>
      <c r="B328" s="172" t="s">
        <v>8</v>
      </c>
      <c r="C328" s="173">
        <v>8.3728090000000002</v>
      </c>
      <c r="D328" s="174">
        <v>9.3028030000000008</v>
      </c>
      <c r="E328" s="174">
        <v>7.4420010000000003</v>
      </c>
      <c r="F328" s="174">
        <v>27.906860000000002</v>
      </c>
      <c r="G328" s="174">
        <v>14.8835</v>
      </c>
      <c r="H328" s="174">
        <v>11.16253</v>
      </c>
      <c r="I328" s="174">
        <v>11.163360000000001</v>
      </c>
      <c r="J328" s="174">
        <v>12.09365</v>
      </c>
      <c r="K328" s="175">
        <v>102.327513</v>
      </c>
    </row>
    <row r="329" spans="1:11">
      <c r="A329" s="171"/>
      <c r="B329" s="172" t="s">
        <v>10</v>
      </c>
      <c r="C329" s="173">
        <v>0.92893599999999998</v>
      </c>
      <c r="D329" s="174"/>
      <c r="E329" s="174"/>
      <c r="F329" s="174"/>
      <c r="G329" s="174"/>
      <c r="H329" s="174"/>
      <c r="I329" s="174">
        <v>1.860215</v>
      </c>
      <c r="J329" s="174">
        <v>1.8602099999999999</v>
      </c>
      <c r="K329" s="175">
        <v>4.6493609999999999</v>
      </c>
    </row>
    <row r="330" spans="1:11">
      <c r="A330" s="171"/>
      <c r="B330" s="172" t="s">
        <v>11</v>
      </c>
      <c r="C330" s="173">
        <v>2676.7080000000001</v>
      </c>
      <c r="D330" s="174">
        <v>2764.143</v>
      </c>
      <c r="E330" s="174">
        <v>2870.223</v>
      </c>
      <c r="F330" s="174">
        <v>3404.0120000000002</v>
      </c>
      <c r="G330" s="174">
        <v>3485.8440000000001</v>
      </c>
      <c r="H330" s="174">
        <v>3117.453</v>
      </c>
      <c r="I330" s="174">
        <v>2997.3960000000002</v>
      </c>
      <c r="J330" s="174">
        <v>3069.9360000000001</v>
      </c>
      <c r="K330" s="175">
        <v>24385.715000000004</v>
      </c>
    </row>
    <row r="331" spans="1:11">
      <c r="A331" s="171"/>
      <c r="B331" s="172" t="s">
        <v>12</v>
      </c>
      <c r="C331" s="173">
        <v>172.92169999999999</v>
      </c>
      <c r="D331" s="174">
        <v>119.92740000000001</v>
      </c>
      <c r="E331" s="174">
        <v>125.5196</v>
      </c>
      <c r="F331" s="174">
        <v>159.00370000000001</v>
      </c>
      <c r="G331" s="174">
        <v>332.916</v>
      </c>
      <c r="H331" s="174">
        <v>152.4915</v>
      </c>
      <c r="I331" s="174">
        <v>147.8366</v>
      </c>
      <c r="J331" s="174">
        <v>124.5891</v>
      </c>
      <c r="K331" s="175">
        <v>1335.2056</v>
      </c>
    </row>
    <row r="332" spans="1:11">
      <c r="A332" s="171"/>
      <c r="B332" s="172" t="s">
        <v>13</v>
      </c>
      <c r="C332" s="173">
        <v>17.667470000000002</v>
      </c>
      <c r="D332" s="174">
        <v>10.22789</v>
      </c>
      <c r="E332" s="174">
        <v>15.80452</v>
      </c>
      <c r="F332" s="174">
        <v>10.227600000000001</v>
      </c>
      <c r="G332" s="174">
        <v>8.3691820000000003</v>
      </c>
      <c r="H332" s="174">
        <v>7.4394770000000001</v>
      </c>
      <c r="I332" s="174">
        <v>10.23044</v>
      </c>
      <c r="J332" s="174">
        <v>10.22927</v>
      </c>
      <c r="K332" s="175">
        <v>90.19584900000001</v>
      </c>
    </row>
    <row r="333" spans="1:11">
      <c r="A333" s="171"/>
      <c r="B333" s="172" t="s">
        <v>14</v>
      </c>
      <c r="C333" s="173">
        <v>5822.076</v>
      </c>
      <c r="D333" s="174">
        <v>5763.402</v>
      </c>
      <c r="E333" s="174">
        <v>5674.2020000000002</v>
      </c>
      <c r="F333" s="174">
        <v>6096.4939999999997</v>
      </c>
      <c r="G333" s="174">
        <v>6231.317</v>
      </c>
      <c r="H333" s="174">
        <v>5788.5950000000003</v>
      </c>
      <c r="I333" s="174">
        <v>6104.9250000000002</v>
      </c>
      <c r="J333" s="174">
        <v>6472.3339999999998</v>
      </c>
      <c r="K333" s="175">
        <v>47953.345000000001</v>
      </c>
    </row>
    <row r="334" spans="1:11">
      <c r="A334" s="171"/>
      <c r="B334" s="172" t="s">
        <v>15</v>
      </c>
      <c r="C334" s="173">
        <v>69189.86</v>
      </c>
      <c r="D334" s="174">
        <v>68062.23</v>
      </c>
      <c r="E334" s="174">
        <v>67025.850000000006</v>
      </c>
      <c r="F334" s="174">
        <v>66969.75</v>
      </c>
      <c r="G334" s="174">
        <v>67958.23</v>
      </c>
      <c r="H334" s="174">
        <v>68662.16</v>
      </c>
      <c r="I334" s="174">
        <v>67206.33</v>
      </c>
      <c r="J334" s="174">
        <v>67019.509999999995</v>
      </c>
      <c r="K334" s="175">
        <v>542093.91999999993</v>
      </c>
    </row>
    <row r="335" spans="1:11">
      <c r="A335" s="171"/>
      <c r="B335" s="172" t="s">
        <v>16</v>
      </c>
      <c r="C335" s="173">
        <v>459.2697</v>
      </c>
      <c r="D335" s="174">
        <v>471.34879999999998</v>
      </c>
      <c r="E335" s="174">
        <v>465.77300000000002</v>
      </c>
      <c r="F335" s="174">
        <v>476.00740000000002</v>
      </c>
      <c r="G335" s="174">
        <v>485.30040000000002</v>
      </c>
      <c r="H335" s="174">
        <v>502.971</v>
      </c>
      <c r="I335" s="174">
        <v>495.52850000000001</v>
      </c>
      <c r="J335" s="174">
        <v>462.06139999999999</v>
      </c>
      <c r="K335" s="175">
        <v>3818.2602000000002</v>
      </c>
    </row>
    <row r="336" spans="1:11">
      <c r="A336" s="171"/>
      <c r="B336" s="172" t="s">
        <v>17</v>
      </c>
      <c r="C336" s="173">
        <v>925.4923</v>
      </c>
      <c r="D336" s="174">
        <v>1158.9369999999999</v>
      </c>
      <c r="E336" s="174">
        <v>959.89980000000003</v>
      </c>
      <c r="F336" s="174">
        <v>909.61329999999998</v>
      </c>
      <c r="G336" s="174">
        <v>986.80460000000005</v>
      </c>
      <c r="H336" s="174">
        <v>1133.8679999999999</v>
      </c>
      <c r="I336" s="174">
        <v>1201.711</v>
      </c>
      <c r="J336" s="174">
        <v>1018.4930000000001</v>
      </c>
      <c r="K336" s="175">
        <v>8294.8189999999995</v>
      </c>
    </row>
    <row r="337" spans="1:11">
      <c r="A337" s="171"/>
      <c r="B337" s="172" t="s">
        <v>18</v>
      </c>
      <c r="C337" s="173">
        <v>347.13119999999998</v>
      </c>
      <c r="D337" s="174">
        <v>471.7808</v>
      </c>
      <c r="E337" s="174">
        <v>454.10509999999999</v>
      </c>
      <c r="F337" s="174">
        <v>442.9402</v>
      </c>
      <c r="G337" s="174">
        <v>401.07900000000001</v>
      </c>
      <c r="H337" s="174">
        <v>421.54129999999998</v>
      </c>
      <c r="I337" s="174">
        <v>384.33120000000002</v>
      </c>
      <c r="J337" s="174">
        <v>375.0326</v>
      </c>
      <c r="K337" s="175">
        <v>3297.9414000000002</v>
      </c>
    </row>
    <row r="338" spans="1:11">
      <c r="A338" s="171"/>
      <c r="B338" s="172" t="s">
        <v>19</v>
      </c>
      <c r="C338" s="173">
        <v>5.580889</v>
      </c>
      <c r="D338" s="174">
        <v>6.5116699999999996</v>
      </c>
      <c r="E338" s="174">
        <v>8.3718389999999996</v>
      </c>
      <c r="F338" s="174">
        <v>4.650404</v>
      </c>
      <c r="G338" s="174">
        <v>5.5796960000000002</v>
      </c>
      <c r="H338" s="174">
        <v>8.3697970000000002</v>
      </c>
      <c r="I338" s="174">
        <v>16.735710000000001</v>
      </c>
      <c r="J338" s="174">
        <v>13.017200000000001</v>
      </c>
      <c r="K338" s="175">
        <v>68.817205000000001</v>
      </c>
    </row>
    <row r="339" spans="1:11">
      <c r="A339" s="171"/>
      <c r="B339" s="172" t="s">
        <v>20</v>
      </c>
      <c r="C339" s="173">
        <v>207.51400000000001</v>
      </c>
      <c r="D339" s="174">
        <v>179.59190000000001</v>
      </c>
      <c r="E339" s="174">
        <v>176.79689999999999</v>
      </c>
      <c r="F339" s="174">
        <v>152.5977</v>
      </c>
      <c r="G339" s="174">
        <v>153.5359</v>
      </c>
      <c r="H339" s="174">
        <v>149.81039999999999</v>
      </c>
      <c r="I339" s="174">
        <v>154.45910000000001</v>
      </c>
      <c r="J339" s="174">
        <v>150.73779999999999</v>
      </c>
      <c r="K339" s="175">
        <v>1325.0437000000002</v>
      </c>
    </row>
    <row r="340" spans="1:11">
      <c r="A340" s="171"/>
      <c r="B340" s="172" t="s">
        <v>21</v>
      </c>
      <c r="C340" s="173">
        <v>12.09281</v>
      </c>
      <c r="D340" s="174">
        <v>8.3733939999999993</v>
      </c>
      <c r="E340" s="174">
        <v>6.512454</v>
      </c>
      <c r="F340" s="174">
        <v>6.5098760000000002</v>
      </c>
      <c r="G340" s="174">
        <v>9.3014550000000007</v>
      </c>
      <c r="H340" s="174">
        <v>10.23141</v>
      </c>
      <c r="I340" s="174">
        <v>23.25536</v>
      </c>
      <c r="J340" s="174">
        <v>25.11628</v>
      </c>
      <c r="K340" s="175">
        <v>101.39303899999999</v>
      </c>
    </row>
    <row r="341" spans="1:11">
      <c r="A341" s="171"/>
      <c r="B341" s="172" t="s">
        <v>22</v>
      </c>
      <c r="C341" s="173">
        <v>28.847850000000001</v>
      </c>
      <c r="D341" s="174">
        <v>24.195209999999999</v>
      </c>
      <c r="E341" s="174">
        <v>23.266850000000002</v>
      </c>
      <c r="F341" s="174">
        <v>40.949269999999999</v>
      </c>
      <c r="G341" s="174">
        <v>48.378579999999999</v>
      </c>
      <c r="H341" s="174">
        <v>61.41057</v>
      </c>
      <c r="I341" s="174">
        <v>65.140180000000001</v>
      </c>
      <c r="J341" s="174">
        <v>60.487029999999997</v>
      </c>
      <c r="K341" s="175">
        <v>352.67554000000001</v>
      </c>
    </row>
    <row r="342" spans="1:11">
      <c r="A342" s="171"/>
      <c r="B342" s="172" t="s">
        <v>23</v>
      </c>
      <c r="C342" s="173">
        <v>57050.239999999998</v>
      </c>
      <c r="D342" s="174">
        <v>57033.09</v>
      </c>
      <c r="E342" s="174">
        <v>57488.45</v>
      </c>
      <c r="F342" s="174">
        <v>56856.23</v>
      </c>
      <c r="G342" s="174">
        <v>56290.27</v>
      </c>
      <c r="H342" s="174">
        <v>57131.96</v>
      </c>
      <c r="I342" s="174">
        <v>57582.06</v>
      </c>
      <c r="J342" s="174">
        <v>57984.69</v>
      </c>
      <c r="K342" s="175">
        <v>457416.99</v>
      </c>
    </row>
    <row r="343" spans="1:11">
      <c r="A343" s="171"/>
      <c r="B343" s="172" t="s">
        <v>24</v>
      </c>
      <c r="C343" s="173">
        <v>270.7407</v>
      </c>
      <c r="D343" s="174">
        <v>267.9622</v>
      </c>
      <c r="E343" s="174">
        <v>254.9408</v>
      </c>
      <c r="F343" s="174">
        <v>211.21340000000001</v>
      </c>
      <c r="G343" s="174">
        <v>221.43180000000001</v>
      </c>
      <c r="H343" s="174">
        <v>349.77719999999999</v>
      </c>
      <c r="I343" s="174">
        <v>369.3073</v>
      </c>
      <c r="J343" s="174">
        <v>345.13029999999998</v>
      </c>
      <c r="K343" s="175">
        <v>2290.5036999999998</v>
      </c>
    </row>
    <row r="344" spans="1:11">
      <c r="A344" s="171"/>
      <c r="B344" s="172" t="s">
        <v>25</v>
      </c>
      <c r="C344" s="173">
        <v>276.18490000000003</v>
      </c>
      <c r="D344" s="174">
        <v>119.0359</v>
      </c>
      <c r="E344" s="174">
        <v>168.32730000000001</v>
      </c>
      <c r="F344" s="174">
        <v>76.261170000000007</v>
      </c>
      <c r="G344" s="174">
        <v>106.018</v>
      </c>
      <c r="H344" s="174">
        <v>177.61609999999999</v>
      </c>
      <c r="I344" s="174">
        <v>176.69470000000001</v>
      </c>
      <c r="J344" s="174">
        <v>81.843770000000006</v>
      </c>
      <c r="K344" s="175">
        <v>1181.9818399999999</v>
      </c>
    </row>
    <row r="345" spans="1:11">
      <c r="A345" s="171"/>
      <c r="B345" s="172" t="s">
        <v>26</v>
      </c>
      <c r="C345" s="173">
        <v>21.399539999999998</v>
      </c>
      <c r="D345" s="174">
        <v>23.260429999999999</v>
      </c>
      <c r="E345" s="174">
        <v>17.677659999999999</v>
      </c>
      <c r="F345" s="174">
        <v>17.677530000000001</v>
      </c>
      <c r="G345" s="174">
        <v>17.677420000000001</v>
      </c>
      <c r="H345" s="174">
        <v>15.816090000000001</v>
      </c>
      <c r="I345" s="174">
        <v>16.74671</v>
      </c>
      <c r="J345" s="174">
        <v>15.81636</v>
      </c>
      <c r="K345" s="175">
        <v>146.07174000000001</v>
      </c>
    </row>
    <row r="346" spans="1:11">
      <c r="A346" s="171"/>
      <c r="B346" s="172" t="s">
        <v>43</v>
      </c>
      <c r="C346" s="173">
        <v>2.7905929999999999</v>
      </c>
      <c r="D346" s="174">
        <v>2.7905929999999999</v>
      </c>
      <c r="E346" s="174">
        <v>1.8604750000000001</v>
      </c>
      <c r="F346" s="174">
        <v>1.8604750000000001</v>
      </c>
      <c r="G346" s="174">
        <v>1.8604750000000001</v>
      </c>
      <c r="H346" s="174">
        <v>1.8604750000000001</v>
      </c>
      <c r="I346" s="174">
        <v>1.8604750000000001</v>
      </c>
      <c r="J346" s="174">
        <v>1.8604750000000001</v>
      </c>
      <c r="K346" s="175">
        <v>16.744036000000005</v>
      </c>
    </row>
    <row r="347" spans="1:11">
      <c r="A347" s="171"/>
      <c r="B347" s="172" t="s">
        <v>28</v>
      </c>
      <c r="C347" s="173">
        <v>0.93023900000000004</v>
      </c>
      <c r="D347" s="174">
        <v>2.7889409999999999</v>
      </c>
      <c r="E347" s="174">
        <v>1.8596060000000001</v>
      </c>
      <c r="F347" s="174"/>
      <c r="G347" s="174">
        <v>2.7909739999999998</v>
      </c>
      <c r="H347" s="174">
        <v>2.7909739999999998</v>
      </c>
      <c r="I347" s="174">
        <v>2.7909739999999998</v>
      </c>
      <c r="J347" s="174">
        <v>0.93032400000000004</v>
      </c>
      <c r="K347" s="175">
        <v>14.882032000000001</v>
      </c>
    </row>
    <row r="348" spans="1:11">
      <c r="A348" s="171"/>
      <c r="B348" s="172" t="s">
        <v>29</v>
      </c>
      <c r="C348" s="173">
        <v>963.5136</v>
      </c>
      <c r="D348" s="174">
        <v>954.21230000000003</v>
      </c>
      <c r="E348" s="174">
        <v>944.91300000000001</v>
      </c>
      <c r="F348" s="174">
        <v>864.00609999999995</v>
      </c>
      <c r="G348" s="174">
        <v>928.17150000000004</v>
      </c>
      <c r="H348" s="174">
        <v>1137.442</v>
      </c>
      <c r="I348" s="174">
        <v>1492.7670000000001</v>
      </c>
      <c r="J348" s="174">
        <v>1373.69</v>
      </c>
      <c r="K348" s="175">
        <v>8658.7155000000002</v>
      </c>
    </row>
    <row r="349" spans="1:11">
      <c r="A349" s="165" t="s">
        <v>73</v>
      </c>
      <c r="B349" s="163"/>
      <c r="C349" s="168">
        <v>209197.71303600003</v>
      </c>
      <c r="D349" s="169">
        <v>209197.71342100002</v>
      </c>
      <c r="E349" s="169">
        <v>209197.72234500005</v>
      </c>
      <c r="F349" s="169">
        <v>209197.71253500006</v>
      </c>
      <c r="G349" s="169">
        <v>209197.72277199995</v>
      </c>
      <c r="H349" s="169">
        <v>209197.72457300004</v>
      </c>
      <c r="I349" s="169">
        <v>209197.71763399994</v>
      </c>
      <c r="J349" s="169">
        <v>209197.71622899993</v>
      </c>
      <c r="K349" s="170">
        <v>1673581.7425449993</v>
      </c>
    </row>
    <row r="350" spans="1:11">
      <c r="A350" s="165" t="s">
        <v>48</v>
      </c>
      <c r="B350" s="165" t="s">
        <v>5</v>
      </c>
      <c r="C350" s="168">
        <v>112.8096</v>
      </c>
      <c r="D350" s="169">
        <v>55.967680000000001</v>
      </c>
      <c r="E350" s="169">
        <v>67.896749999999997</v>
      </c>
      <c r="F350" s="169">
        <v>54.130409999999998</v>
      </c>
      <c r="G350" s="169">
        <v>46.773789999999998</v>
      </c>
      <c r="H350" s="169">
        <v>42.191960000000002</v>
      </c>
      <c r="I350" s="169">
        <v>48.62529</v>
      </c>
      <c r="J350" s="169">
        <v>50.442309999999999</v>
      </c>
      <c r="K350" s="170">
        <v>478.83779000000004</v>
      </c>
    </row>
    <row r="351" spans="1:11">
      <c r="A351" s="171"/>
      <c r="B351" s="172" t="s">
        <v>6</v>
      </c>
      <c r="C351" s="173">
        <v>205791.5</v>
      </c>
      <c r="D351" s="174">
        <v>214934.3</v>
      </c>
      <c r="E351" s="174">
        <v>218395.3</v>
      </c>
      <c r="F351" s="174">
        <v>216816.6</v>
      </c>
      <c r="G351" s="174">
        <v>211607</v>
      </c>
      <c r="H351" s="174">
        <v>198883.4</v>
      </c>
      <c r="I351" s="174">
        <v>191027.8</v>
      </c>
      <c r="J351" s="174">
        <v>189614.3</v>
      </c>
      <c r="K351" s="175">
        <v>1647070.2</v>
      </c>
    </row>
    <row r="352" spans="1:11">
      <c r="A352" s="171"/>
      <c r="B352" s="172" t="s">
        <v>7</v>
      </c>
      <c r="C352" s="173">
        <v>20.18215</v>
      </c>
      <c r="D352" s="174">
        <v>24.773430000000001</v>
      </c>
      <c r="E352" s="174">
        <v>19.267130000000002</v>
      </c>
      <c r="F352" s="174">
        <v>17.42398</v>
      </c>
      <c r="G352" s="174">
        <v>18.352920000000001</v>
      </c>
      <c r="H352" s="174">
        <v>14.68872</v>
      </c>
      <c r="I352" s="174">
        <v>10.10201</v>
      </c>
      <c r="J352" s="174">
        <v>10.099819999999999</v>
      </c>
      <c r="K352" s="175">
        <v>134.89016000000001</v>
      </c>
    </row>
    <row r="353" spans="1:11">
      <c r="A353" s="171"/>
      <c r="B353" s="172" t="s">
        <v>8</v>
      </c>
      <c r="C353" s="173">
        <v>3.661794</v>
      </c>
      <c r="D353" s="174">
        <v>38.450279999999999</v>
      </c>
      <c r="E353" s="174">
        <v>24.735230000000001</v>
      </c>
      <c r="F353" s="174">
        <v>7.3257560000000002</v>
      </c>
      <c r="G353" s="174">
        <v>4.5830070000000003</v>
      </c>
      <c r="H353" s="174">
        <v>10.076460000000001</v>
      </c>
      <c r="I353" s="174">
        <v>11.91375</v>
      </c>
      <c r="J353" s="174">
        <v>5.5062540000000002</v>
      </c>
      <c r="K353" s="175">
        <v>106.25253099999999</v>
      </c>
    </row>
    <row r="354" spans="1:11">
      <c r="A354" s="171"/>
      <c r="B354" s="172" t="s">
        <v>10</v>
      </c>
      <c r="C354" s="173">
        <v>16.54102</v>
      </c>
      <c r="D354" s="174">
        <v>11.01552</v>
      </c>
      <c r="E354" s="174">
        <v>9.1917390000000001</v>
      </c>
      <c r="F354" s="174">
        <v>11.02572</v>
      </c>
      <c r="G354" s="174">
        <v>17.460139999999999</v>
      </c>
      <c r="H354" s="174">
        <v>31.244129999999998</v>
      </c>
      <c r="I354" s="174">
        <v>25.727460000000001</v>
      </c>
      <c r="J354" s="174">
        <v>35.841839999999998</v>
      </c>
      <c r="K354" s="175">
        <v>158.04756899999998</v>
      </c>
    </row>
    <row r="355" spans="1:11">
      <c r="A355" s="171"/>
      <c r="B355" s="172" t="s">
        <v>11</v>
      </c>
      <c r="C355" s="173">
        <v>2528.136</v>
      </c>
      <c r="D355" s="174">
        <v>2249.5569999999998</v>
      </c>
      <c r="E355" s="174">
        <v>2299.1790000000001</v>
      </c>
      <c r="F355" s="174">
        <v>1846.326</v>
      </c>
      <c r="G355" s="174">
        <v>1755.5530000000001</v>
      </c>
      <c r="H355" s="174">
        <v>688.31799999999998</v>
      </c>
      <c r="I355" s="174">
        <v>637.57050000000004</v>
      </c>
      <c r="J355" s="174">
        <v>618.673</v>
      </c>
      <c r="K355" s="175">
        <v>12623.3125</v>
      </c>
    </row>
    <row r="356" spans="1:11">
      <c r="A356" s="171"/>
      <c r="B356" s="172" t="s">
        <v>12</v>
      </c>
      <c r="C356" s="173">
        <v>49.498899999999999</v>
      </c>
      <c r="D356" s="174">
        <v>45.841059999999999</v>
      </c>
      <c r="E356" s="174">
        <v>34.83325</v>
      </c>
      <c r="F356" s="174">
        <v>30.253720000000001</v>
      </c>
      <c r="G356" s="174">
        <v>23.810749999999999</v>
      </c>
      <c r="H356" s="174">
        <v>26.555260000000001</v>
      </c>
      <c r="I356" s="174">
        <v>34.807920000000003</v>
      </c>
      <c r="J356" s="174">
        <v>29.305530000000001</v>
      </c>
      <c r="K356" s="175">
        <v>274.90638999999993</v>
      </c>
    </row>
    <row r="357" spans="1:11">
      <c r="A357" s="171"/>
      <c r="B357" s="172" t="s">
        <v>13</v>
      </c>
      <c r="C357" s="173">
        <v>137.64410000000001</v>
      </c>
      <c r="D357" s="174">
        <v>133.9897</v>
      </c>
      <c r="E357" s="174">
        <v>128.47810000000001</v>
      </c>
      <c r="F357" s="174">
        <v>122.98569999999999</v>
      </c>
      <c r="G357" s="174">
        <v>123.9091</v>
      </c>
      <c r="H357" s="174">
        <v>115.65009999999999</v>
      </c>
      <c r="I357" s="174">
        <v>131.25640000000001</v>
      </c>
      <c r="J357" s="174">
        <v>140.41839999999999</v>
      </c>
      <c r="K357" s="175">
        <v>1034.3315999999998</v>
      </c>
    </row>
    <row r="358" spans="1:11">
      <c r="A358" s="171"/>
      <c r="B358" s="172" t="s">
        <v>14</v>
      </c>
      <c r="C358" s="173">
        <v>6747.4849999999997</v>
      </c>
      <c r="D358" s="174">
        <v>6721.683</v>
      </c>
      <c r="E358" s="174">
        <v>6780.3559999999998</v>
      </c>
      <c r="F358" s="174">
        <v>6898.777</v>
      </c>
      <c r="G358" s="174">
        <v>7352.6289999999999</v>
      </c>
      <c r="H358" s="174">
        <v>7212.4179999999997</v>
      </c>
      <c r="I358" s="174">
        <v>6997.0950000000003</v>
      </c>
      <c r="J358" s="174">
        <v>6699.9350000000004</v>
      </c>
      <c r="K358" s="175">
        <v>55410.377999999997</v>
      </c>
    </row>
    <row r="359" spans="1:11">
      <c r="A359" s="171"/>
      <c r="B359" s="172" t="s">
        <v>15</v>
      </c>
      <c r="C359" s="173">
        <v>49448.6</v>
      </c>
      <c r="D359" s="174">
        <v>48076.7</v>
      </c>
      <c r="E359" s="174">
        <v>48276.97</v>
      </c>
      <c r="F359" s="174">
        <v>49315.199999999997</v>
      </c>
      <c r="G359" s="174">
        <v>53169.24</v>
      </c>
      <c r="H359" s="174">
        <v>58394.25</v>
      </c>
      <c r="I359" s="174">
        <v>59630.6</v>
      </c>
      <c r="J359" s="174">
        <v>59905.25</v>
      </c>
      <c r="K359" s="175">
        <v>426216.80999999994</v>
      </c>
    </row>
    <row r="360" spans="1:11">
      <c r="A360" s="171"/>
      <c r="B360" s="172" t="s">
        <v>17</v>
      </c>
      <c r="C360" s="173">
        <v>2295.614</v>
      </c>
      <c r="D360" s="174">
        <v>2221.9560000000001</v>
      </c>
      <c r="E360" s="174">
        <v>2424.13</v>
      </c>
      <c r="F360" s="174">
        <v>2198.5909999999999</v>
      </c>
      <c r="G360" s="174">
        <v>2495.3119999999999</v>
      </c>
      <c r="H360" s="174">
        <v>3080.7559999999999</v>
      </c>
      <c r="I360" s="174">
        <v>1892.26</v>
      </c>
      <c r="J360" s="174">
        <v>1712.0329999999999</v>
      </c>
      <c r="K360" s="175">
        <v>18320.651999999998</v>
      </c>
    </row>
    <row r="361" spans="1:11">
      <c r="A361" s="171"/>
      <c r="B361" s="172" t="s">
        <v>18</v>
      </c>
      <c r="C361" s="173">
        <v>408.34750000000003</v>
      </c>
      <c r="D361" s="174">
        <v>431.24259999999998</v>
      </c>
      <c r="E361" s="174">
        <v>402.8297</v>
      </c>
      <c r="F361" s="174">
        <v>434.00619999999998</v>
      </c>
      <c r="G361" s="174">
        <v>420.22550000000001</v>
      </c>
      <c r="H361" s="174">
        <v>425.72629999999998</v>
      </c>
      <c r="I361" s="174">
        <v>452.27379999999999</v>
      </c>
      <c r="J361" s="174">
        <v>444.95479999999998</v>
      </c>
      <c r="K361" s="175">
        <v>3419.6063999999997</v>
      </c>
    </row>
    <row r="362" spans="1:11">
      <c r="A362" s="171"/>
      <c r="B362" s="172" t="s">
        <v>19</v>
      </c>
      <c r="C362" s="173">
        <v>3.6674959999999999</v>
      </c>
      <c r="D362" s="174">
        <v>0.91522300000000001</v>
      </c>
      <c r="E362" s="174"/>
      <c r="F362" s="174">
        <v>0.91796</v>
      </c>
      <c r="G362" s="174">
        <v>1.8344039999999999</v>
      </c>
      <c r="H362" s="174">
        <v>1.8358019999999999</v>
      </c>
      <c r="I362" s="174">
        <v>1.8358019999999999</v>
      </c>
      <c r="J362" s="174">
        <v>1.8358019999999999</v>
      </c>
      <c r="K362" s="175">
        <v>12.842488999999999</v>
      </c>
    </row>
    <row r="363" spans="1:11">
      <c r="A363" s="171"/>
      <c r="B363" s="172" t="s">
        <v>20</v>
      </c>
      <c r="C363" s="173">
        <v>826.67399999999998</v>
      </c>
      <c r="D363" s="174">
        <v>677.41690000000006</v>
      </c>
      <c r="E363" s="174">
        <v>523.42169999999999</v>
      </c>
      <c r="F363" s="174">
        <v>464.75389999999999</v>
      </c>
      <c r="G363" s="174">
        <v>535.33500000000004</v>
      </c>
      <c r="H363" s="174">
        <v>647.11689999999999</v>
      </c>
      <c r="I363" s="174">
        <v>833.10609999999997</v>
      </c>
      <c r="J363" s="174">
        <v>834.01149999999996</v>
      </c>
      <c r="K363" s="175">
        <v>5341.8360000000002</v>
      </c>
    </row>
    <row r="364" spans="1:11">
      <c r="A364" s="171"/>
      <c r="B364" s="172" t="s">
        <v>21</v>
      </c>
      <c r="C364" s="173">
        <v>569.87750000000005</v>
      </c>
      <c r="D364" s="174">
        <v>296.89999999999998</v>
      </c>
      <c r="E364" s="174">
        <v>191.51130000000001</v>
      </c>
      <c r="F364" s="174">
        <v>143.87819999999999</v>
      </c>
      <c r="G364" s="174">
        <v>229.08099999999999</v>
      </c>
      <c r="H364" s="174">
        <v>282.16140000000001</v>
      </c>
      <c r="I364" s="174">
        <v>253.78819999999999</v>
      </c>
      <c r="J364" s="174">
        <v>280.33179999999999</v>
      </c>
      <c r="K364" s="175">
        <v>2247.5293999999999</v>
      </c>
    </row>
    <row r="365" spans="1:11">
      <c r="A365" s="171"/>
      <c r="B365" s="172" t="s">
        <v>22</v>
      </c>
      <c r="C365" s="173">
        <v>1235.665</v>
      </c>
      <c r="D365" s="174">
        <v>805.41610000000003</v>
      </c>
      <c r="E365" s="174">
        <v>816.33939999999996</v>
      </c>
      <c r="F365" s="174">
        <v>833.7876</v>
      </c>
      <c r="G365" s="174">
        <v>1203.1790000000001</v>
      </c>
      <c r="H365" s="174">
        <v>1445.6849999999999</v>
      </c>
      <c r="I365" s="174">
        <v>1453.1759999999999</v>
      </c>
      <c r="J365" s="174">
        <v>1424.6880000000001</v>
      </c>
      <c r="K365" s="175">
        <v>9217.936099999999</v>
      </c>
    </row>
    <row r="366" spans="1:11">
      <c r="A366" s="171"/>
      <c r="B366" s="172" t="s">
        <v>23</v>
      </c>
      <c r="C366" s="173">
        <v>44617.33</v>
      </c>
      <c r="D366" s="174">
        <v>42752.79</v>
      </c>
      <c r="E366" s="174">
        <v>40935.06</v>
      </c>
      <c r="F366" s="174">
        <v>41912.15</v>
      </c>
      <c r="G366" s="174">
        <v>43955.45</v>
      </c>
      <c r="H366" s="174">
        <v>49866.82</v>
      </c>
      <c r="I366" s="174">
        <v>55041.3</v>
      </c>
      <c r="J366" s="174">
        <v>56549.06</v>
      </c>
      <c r="K366" s="175">
        <v>375629.95999999996</v>
      </c>
    </row>
    <row r="367" spans="1:11">
      <c r="A367" s="171"/>
      <c r="B367" s="172" t="s">
        <v>24</v>
      </c>
      <c r="C367" s="173">
        <v>44771.3</v>
      </c>
      <c r="D367" s="174">
        <v>40083.769999999997</v>
      </c>
      <c r="E367" s="174">
        <v>37966.629999999997</v>
      </c>
      <c r="F367" s="174">
        <v>37194.620000000003</v>
      </c>
      <c r="G367" s="174">
        <v>35329.879999999997</v>
      </c>
      <c r="H367" s="174">
        <v>36479.06</v>
      </c>
      <c r="I367" s="174">
        <v>39307.74</v>
      </c>
      <c r="J367" s="174">
        <v>39806.74</v>
      </c>
      <c r="K367" s="175">
        <v>310939.74</v>
      </c>
    </row>
    <row r="368" spans="1:11">
      <c r="A368" s="171"/>
      <c r="B368" s="172" t="s">
        <v>25</v>
      </c>
      <c r="C368" s="173">
        <v>170.4813</v>
      </c>
      <c r="D368" s="174">
        <v>116.43680000000001</v>
      </c>
      <c r="E368" s="174">
        <v>200.7817</v>
      </c>
      <c r="F368" s="174">
        <v>142.1437</v>
      </c>
      <c r="G368" s="174">
        <v>105.4729</v>
      </c>
      <c r="H368" s="174">
        <v>125.6733</v>
      </c>
      <c r="I368" s="174">
        <v>98.169820000000001</v>
      </c>
      <c r="J368" s="174">
        <v>84.407579999999996</v>
      </c>
      <c r="K368" s="175">
        <v>1043.5671</v>
      </c>
    </row>
    <row r="369" spans="1:11">
      <c r="A369" s="171"/>
      <c r="B369" s="172" t="s">
        <v>27</v>
      </c>
      <c r="C369" s="173">
        <v>1.8381350000000001</v>
      </c>
      <c r="D369" s="174">
        <v>1.8381350000000001</v>
      </c>
      <c r="E369" s="174">
        <v>0.91898299999999999</v>
      </c>
      <c r="F369" s="174">
        <v>4.5948880000000001</v>
      </c>
      <c r="G369" s="174">
        <v>6.4328390000000004</v>
      </c>
      <c r="H369" s="174">
        <v>11.02909</v>
      </c>
      <c r="I369" s="174">
        <v>12.86835</v>
      </c>
      <c r="J369" s="174">
        <v>10.111459999999999</v>
      </c>
      <c r="K369" s="175">
        <v>49.631880000000002</v>
      </c>
    </row>
    <row r="370" spans="1:11">
      <c r="A370" s="171"/>
      <c r="B370" s="172" t="s">
        <v>28</v>
      </c>
      <c r="C370" s="173"/>
      <c r="D370" s="174"/>
      <c r="E370" s="174">
        <v>0.91458300000000003</v>
      </c>
      <c r="F370" s="174">
        <v>0.91458300000000003</v>
      </c>
      <c r="G370" s="174">
        <v>3.6666750000000001</v>
      </c>
      <c r="H370" s="174"/>
      <c r="I370" s="174"/>
      <c r="J370" s="174"/>
      <c r="K370" s="175">
        <v>5.4958410000000004</v>
      </c>
    </row>
    <row r="371" spans="1:11">
      <c r="A371" s="171"/>
      <c r="B371" s="172" t="s">
        <v>29</v>
      </c>
      <c r="C371" s="173">
        <v>4658.3689999999997</v>
      </c>
      <c r="D371" s="174">
        <v>4734.3509999999997</v>
      </c>
      <c r="E371" s="174">
        <v>4916.5050000000001</v>
      </c>
      <c r="F371" s="174">
        <v>5964.8670000000002</v>
      </c>
      <c r="G371" s="174">
        <v>6010.1270000000004</v>
      </c>
      <c r="H371" s="174">
        <v>6630.5709999999999</v>
      </c>
      <c r="I371" s="174">
        <v>6513.2070000000003</v>
      </c>
      <c r="J371" s="174">
        <v>6157.3180000000002</v>
      </c>
      <c r="K371" s="175">
        <v>45585.314999999995</v>
      </c>
    </row>
    <row r="372" spans="1:11">
      <c r="A372" s="165" t="s">
        <v>74</v>
      </c>
      <c r="B372" s="163"/>
      <c r="C372" s="168">
        <v>364415.22249499999</v>
      </c>
      <c r="D372" s="169">
        <v>364415.31042800006</v>
      </c>
      <c r="E372" s="169">
        <v>364415.24956500001</v>
      </c>
      <c r="F372" s="169">
        <v>364415.27331700007</v>
      </c>
      <c r="G372" s="169">
        <v>364415.30802500003</v>
      </c>
      <c r="H372" s="169">
        <v>364415.22742200008</v>
      </c>
      <c r="I372" s="169">
        <v>364415.22340199997</v>
      </c>
      <c r="J372" s="169">
        <v>364415.264096</v>
      </c>
      <c r="K372" s="170">
        <v>2915322.0787499989</v>
      </c>
    </row>
    <row r="373" spans="1:11">
      <c r="A373" s="165" t="s">
        <v>49</v>
      </c>
      <c r="B373" s="165" t="s">
        <v>5</v>
      </c>
      <c r="C373" s="168">
        <v>364.5702</v>
      </c>
      <c r="D373" s="169">
        <v>500.70249999999999</v>
      </c>
      <c r="E373" s="169">
        <v>622.13260000000002</v>
      </c>
      <c r="F373" s="169">
        <v>740.86310000000003</v>
      </c>
      <c r="G373" s="169">
        <v>431.19349999999997</v>
      </c>
      <c r="H373" s="169">
        <v>441.2654</v>
      </c>
      <c r="I373" s="169">
        <v>469.64260000000002</v>
      </c>
      <c r="J373" s="169">
        <v>459.59699999999998</v>
      </c>
      <c r="K373" s="170">
        <v>4029.9668999999994</v>
      </c>
    </row>
    <row r="374" spans="1:11">
      <c r="A374" s="171"/>
      <c r="B374" s="172" t="s">
        <v>6</v>
      </c>
      <c r="C374" s="173">
        <v>655.43179999999995</v>
      </c>
      <c r="D374" s="174">
        <v>735.69200000000001</v>
      </c>
      <c r="E374" s="174">
        <v>918.13319999999999</v>
      </c>
      <c r="F374" s="174">
        <v>835.18550000000005</v>
      </c>
      <c r="G374" s="174">
        <v>711.17309999999998</v>
      </c>
      <c r="H374" s="174">
        <v>662.03200000000004</v>
      </c>
      <c r="I374" s="174">
        <v>736.99239999999998</v>
      </c>
      <c r="J374" s="174">
        <v>856.50620000000004</v>
      </c>
      <c r="K374" s="175">
        <v>6111.1461999999992</v>
      </c>
    </row>
    <row r="375" spans="1:11">
      <c r="A375" s="171"/>
      <c r="B375" s="172" t="s">
        <v>7</v>
      </c>
      <c r="C375" s="173"/>
      <c r="D375" s="174"/>
      <c r="E375" s="174"/>
      <c r="F375" s="174"/>
      <c r="G375" s="174">
        <v>0.91120299999999999</v>
      </c>
      <c r="H375" s="174">
        <v>0.91120299999999999</v>
      </c>
      <c r="I375" s="174">
        <v>0.91120299999999999</v>
      </c>
      <c r="J375" s="174">
        <v>0.91120299999999999</v>
      </c>
      <c r="K375" s="175">
        <v>3.6448119999999999</v>
      </c>
    </row>
    <row r="376" spans="1:11">
      <c r="A376" s="171"/>
      <c r="B376" s="172" t="s">
        <v>8</v>
      </c>
      <c r="C376" s="173"/>
      <c r="D376" s="174"/>
      <c r="E376" s="174"/>
      <c r="F376" s="174"/>
      <c r="G376" s="174"/>
      <c r="H376" s="174"/>
      <c r="I376" s="174"/>
      <c r="J376" s="174">
        <v>0.91307300000000002</v>
      </c>
      <c r="K376" s="175">
        <v>0.91307300000000002</v>
      </c>
    </row>
    <row r="377" spans="1:11">
      <c r="A377" s="171"/>
      <c r="B377" s="172" t="s">
        <v>9</v>
      </c>
      <c r="C377" s="173"/>
      <c r="D377" s="174"/>
      <c r="E377" s="174"/>
      <c r="F377" s="174"/>
      <c r="G377" s="174"/>
      <c r="H377" s="174"/>
      <c r="I377" s="174">
        <v>2.7380599999999999</v>
      </c>
      <c r="J377" s="174">
        <v>1.8254239999999999</v>
      </c>
      <c r="K377" s="175">
        <v>4.5634839999999999</v>
      </c>
    </row>
    <row r="378" spans="1:11">
      <c r="A378" s="171"/>
      <c r="B378" s="172" t="s">
        <v>10</v>
      </c>
      <c r="C378" s="173">
        <v>8639.0120000000006</v>
      </c>
      <c r="D378" s="174">
        <v>9751.39</v>
      </c>
      <c r="E378" s="174">
        <v>9049.86</v>
      </c>
      <c r="F378" s="174">
        <v>7859.3429999999998</v>
      </c>
      <c r="G378" s="174">
        <v>7547.4290000000001</v>
      </c>
      <c r="H378" s="174">
        <v>7392.143</v>
      </c>
      <c r="I378" s="174">
        <v>7435.3450000000003</v>
      </c>
      <c r="J378" s="174">
        <v>7949.0219999999999</v>
      </c>
      <c r="K378" s="175">
        <v>65623.543999999994</v>
      </c>
    </row>
    <row r="379" spans="1:11">
      <c r="A379" s="171"/>
      <c r="B379" s="172" t="s">
        <v>11</v>
      </c>
      <c r="C379" s="173">
        <v>2031.712</v>
      </c>
      <c r="D379" s="174">
        <v>2184.1030000000001</v>
      </c>
      <c r="E379" s="174">
        <v>2293.4859999999999</v>
      </c>
      <c r="F379" s="174">
        <v>2752.538</v>
      </c>
      <c r="G379" s="174">
        <v>2762.6750000000002</v>
      </c>
      <c r="H379" s="174">
        <v>2506.277</v>
      </c>
      <c r="I379" s="174">
        <v>1408.576</v>
      </c>
      <c r="J379" s="174">
        <v>1300.799</v>
      </c>
      <c r="K379" s="175">
        <v>17240.165999999997</v>
      </c>
    </row>
    <row r="380" spans="1:11">
      <c r="A380" s="171"/>
      <c r="B380" s="172" t="s">
        <v>12</v>
      </c>
      <c r="C380" s="173">
        <v>5360.9629999999997</v>
      </c>
      <c r="D380" s="174">
        <v>4736.7749999999996</v>
      </c>
      <c r="E380" s="174">
        <v>4282.6030000000001</v>
      </c>
      <c r="F380" s="174">
        <v>5842.7129999999997</v>
      </c>
      <c r="G380" s="174">
        <v>6322.1890000000003</v>
      </c>
      <c r="H380" s="174">
        <v>5635.0690000000004</v>
      </c>
      <c r="I380" s="174">
        <v>5402.9089999999997</v>
      </c>
      <c r="J380" s="174">
        <v>5440.4219999999996</v>
      </c>
      <c r="K380" s="175">
        <v>43023.643000000004</v>
      </c>
    </row>
    <row r="381" spans="1:11">
      <c r="A381" s="171"/>
      <c r="B381" s="172" t="s">
        <v>13</v>
      </c>
      <c r="C381" s="173">
        <v>92486.63</v>
      </c>
      <c r="D381" s="174">
        <v>91164.64</v>
      </c>
      <c r="E381" s="174">
        <v>90207.53</v>
      </c>
      <c r="F381" s="174">
        <v>88326.05</v>
      </c>
      <c r="G381" s="174">
        <v>87775.92</v>
      </c>
      <c r="H381" s="174">
        <v>82812.34</v>
      </c>
      <c r="I381" s="174">
        <v>80581.789999999994</v>
      </c>
      <c r="J381" s="174">
        <v>81019.460000000006</v>
      </c>
      <c r="K381" s="175">
        <v>694374.36</v>
      </c>
    </row>
    <row r="382" spans="1:11">
      <c r="A382" s="171"/>
      <c r="B382" s="172" t="s">
        <v>14</v>
      </c>
      <c r="C382" s="173">
        <v>12178.88</v>
      </c>
      <c r="D382" s="174">
        <v>12025.46</v>
      </c>
      <c r="E382" s="174">
        <v>12367.6</v>
      </c>
      <c r="F382" s="174">
        <v>12043.5</v>
      </c>
      <c r="G382" s="174">
        <v>12791.66</v>
      </c>
      <c r="H382" s="174">
        <v>12726.37</v>
      </c>
      <c r="I382" s="174">
        <v>12760.14</v>
      </c>
      <c r="J382" s="174">
        <v>12642.64</v>
      </c>
      <c r="K382" s="175">
        <v>99536.249999999985</v>
      </c>
    </row>
    <row r="383" spans="1:11">
      <c r="A383" s="171"/>
      <c r="B383" s="172" t="s">
        <v>15</v>
      </c>
      <c r="C383" s="173">
        <v>124858.1</v>
      </c>
      <c r="D383" s="174">
        <v>125617.2</v>
      </c>
      <c r="E383" s="174">
        <v>125686.39999999999</v>
      </c>
      <c r="F383" s="174">
        <v>125537.9</v>
      </c>
      <c r="G383" s="174">
        <v>126513.4</v>
      </c>
      <c r="H383" s="174">
        <v>129999.9</v>
      </c>
      <c r="I383" s="174">
        <v>129893.5</v>
      </c>
      <c r="J383" s="174">
        <v>129746.8</v>
      </c>
      <c r="K383" s="175">
        <v>1017853.2000000001</v>
      </c>
    </row>
    <row r="384" spans="1:11">
      <c r="A384" s="171"/>
      <c r="B384" s="172" t="s">
        <v>17</v>
      </c>
      <c r="C384" s="173">
        <v>347.04199999999997</v>
      </c>
      <c r="D384" s="174">
        <v>374.48039999999997</v>
      </c>
      <c r="E384" s="174">
        <v>337.94069999999999</v>
      </c>
      <c r="F384" s="174">
        <v>286.77890000000002</v>
      </c>
      <c r="G384" s="174">
        <v>313.22149999999999</v>
      </c>
      <c r="H384" s="174">
        <v>493.1515</v>
      </c>
      <c r="I384" s="174">
        <v>357.05930000000001</v>
      </c>
      <c r="J384" s="174">
        <v>292.21820000000002</v>
      </c>
      <c r="K384" s="175">
        <v>2801.8924999999999</v>
      </c>
    </row>
    <row r="385" spans="1:11">
      <c r="A385" s="171"/>
      <c r="B385" s="172" t="s">
        <v>18</v>
      </c>
      <c r="C385" s="173">
        <v>13.69722</v>
      </c>
      <c r="D385" s="174">
        <v>18.270869999999999</v>
      </c>
      <c r="E385" s="174">
        <v>13.69858</v>
      </c>
      <c r="F385" s="174">
        <v>13.705120000000001</v>
      </c>
      <c r="G385" s="174">
        <v>10.962249999999999</v>
      </c>
      <c r="H385" s="174">
        <v>12.78937</v>
      </c>
      <c r="I385" s="174">
        <v>20.092030000000001</v>
      </c>
      <c r="J385" s="174">
        <v>18.265000000000001</v>
      </c>
      <c r="K385" s="175">
        <v>121.48044</v>
      </c>
    </row>
    <row r="386" spans="1:11">
      <c r="A386" s="171"/>
      <c r="B386" s="172" t="s">
        <v>19</v>
      </c>
      <c r="C386" s="173">
        <v>0.91252500000000003</v>
      </c>
      <c r="D386" s="174">
        <v>0.91252500000000003</v>
      </c>
      <c r="E386" s="174"/>
      <c r="F386" s="174">
        <v>0.91310899999999995</v>
      </c>
      <c r="G386" s="174">
        <v>5.4838560000000003</v>
      </c>
      <c r="H386" s="174">
        <v>4.5677940000000001</v>
      </c>
      <c r="I386" s="174">
        <v>3.6544289999999999</v>
      </c>
      <c r="J386" s="174">
        <v>3.6539540000000001</v>
      </c>
      <c r="K386" s="175">
        <v>20.098192000000001</v>
      </c>
    </row>
    <row r="387" spans="1:11">
      <c r="A387" s="171"/>
      <c r="B387" s="172" t="s">
        <v>20</v>
      </c>
      <c r="C387" s="173">
        <v>82.130889999999994</v>
      </c>
      <c r="D387" s="174">
        <v>64.745270000000005</v>
      </c>
      <c r="E387" s="174">
        <v>85.798820000000006</v>
      </c>
      <c r="F387" s="174">
        <v>39.224089999999997</v>
      </c>
      <c r="G387" s="174">
        <v>52.895090000000003</v>
      </c>
      <c r="H387" s="174">
        <v>51.084769999999999</v>
      </c>
      <c r="I387" s="174">
        <v>47.447659999999999</v>
      </c>
      <c r="J387" s="174">
        <v>46.537860000000002</v>
      </c>
      <c r="K387" s="175">
        <v>469.86444999999998</v>
      </c>
    </row>
    <row r="388" spans="1:11">
      <c r="A388" s="171"/>
      <c r="B388" s="172" t="s">
        <v>21</v>
      </c>
      <c r="C388" s="173">
        <v>29.234690000000001</v>
      </c>
      <c r="D388" s="174">
        <v>26.503019999999999</v>
      </c>
      <c r="E388" s="174">
        <v>22.84545</v>
      </c>
      <c r="F388" s="174">
        <v>31.992750000000001</v>
      </c>
      <c r="G388" s="174">
        <v>73.09675</v>
      </c>
      <c r="H388" s="174">
        <v>51.16666</v>
      </c>
      <c r="I388" s="174">
        <v>57.550660000000001</v>
      </c>
      <c r="J388" s="174">
        <v>46.589129999999997</v>
      </c>
      <c r="K388" s="175">
        <v>338.97911000000005</v>
      </c>
    </row>
    <row r="389" spans="1:11">
      <c r="A389" s="171"/>
      <c r="B389" s="172" t="s">
        <v>22</v>
      </c>
      <c r="C389" s="173">
        <v>149.68809999999999</v>
      </c>
      <c r="D389" s="174">
        <v>144.2182</v>
      </c>
      <c r="E389" s="174">
        <v>126.8827</v>
      </c>
      <c r="F389" s="174">
        <v>105.88720000000001</v>
      </c>
      <c r="G389" s="174">
        <v>149.7105</v>
      </c>
      <c r="H389" s="174">
        <v>203.61269999999999</v>
      </c>
      <c r="I389" s="174">
        <v>208.16470000000001</v>
      </c>
      <c r="J389" s="174">
        <v>176.2123</v>
      </c>
      <c r="K389" s="175">
        <v>1264.3763999999999</v>
      </c>
    </row>
    <row r="390" spans="1:11">
      <c r="A390" s="171"/>
      <c r="B390" s="172" t="s">
        <v>23</v>
      </c>
      <c r="C390" s="173">
        <v>337000.1</v>
      </c>
      <c r="D390" s="174">
        <v>337516.79999999999</v>
      </c>
      <c r="E390" s="174">
        <v>338945.2</v>
      </c>
      <c r="F390" s="174">
        <v>339918.3</v>
      </c>
      <c r="G390" s="174">
        <v>337648.5</v>
      </c>
      <c r="H390" s="174">
        <v>339618.5</v>
      </c>
      <c r="I390" s="174">
        <v>341815.6</v>
      </c>
      <c r="J390" s="174">
        <v>341730.6</v>
      </c>
      <c r="K390" s="175">
        <v>2714193.6</v>
      </c>
    </row>
    <row r="391" spans="1:11">
      <c r="A391" s="171"/>
      <c r="B391" s="172" t="s">
        <v>34</v>
      </c>
      <c r="C391" s="173">
        <v>8639.5450000000001</v>
      </c>
      <c r="D391" s="174">
        <v>8093.7560000000003</v>
      </c>
      <c r="E391" s="174">
        <v>7698.9470000000001</v>
      </c>
      <c r="F391" s="174">
        <v>7140.4979999999996</v>
      </c>
      <c r="G391" s="174">
        <v>7419.4470000000001</v>
      </c>
      <c r="H391" s="174">
        <v>7821.7870000000003</v>
      </c>
      <c r="I391" s="174">
        <v>7674.1270000000004</v>
      </c>
      <c r="J391" s="174">
        <v>7234.4340000000002</v>
      </c>
      <c r="K391" s="175">
        <v>61722.540999999997</v>
      </c>
    </row>
    <row r="392" spans="1:11">
      <c r="A392" s="171"/>
      <c r="B392" s="172" t="s">
        <v>24</v>
      </c>
      <c r="C392" s="173">
        <v>2072.2420000000002</v>
      </c>
      <c r="D392" s="174">
        <v>1675.6769999999999</v>
      </c>
      <c r="E392" s="174">
        <v>1569.6980000000001</v>
      </c>
      <c r="F392" s="174">
        <v>1765.404</v>
      </c>
      <c r="G392" s="174">
        <v>2459.7829999999999</v>
      </c>
      <c r="H392" s="174">
        <v>2924.0390000000002</v>
      </c>
      <c r="I392" s="174">
        <v>3686.098</v>
      </c>
      <c r="J392" s="174">
        <v>3210.855</v>
      </c>
      <c r="K392" s="175">
        <v>19363.796000000002</v>
      </c>
    </row>
    <row r="393" spans="1:11">
      <c r="A393" s="171"/>
      <c r="B393" s="172" t="s">
        <v>25</v>
      </c>
      <c r="C393" s="173">
        <v>5837.6689999999999</v>
      </c>
      <c r="D393" s="174">
        <v>6137.2129999999997</v>
      </c>
      <c r="E393" s="174">
        <v>6846.3360000000002</v>
      </c>
      <c r="F393" s="174">
        <v>8170.8990000000003</v>
      </c>
      <c r="G393" s="174">
        <v>8401.027</v>
      </c>
      <c r="H393" s="174">
        <v>7798.3639999999996</v>
      </c>
      <c r="I393" s="174">
        <v>7613.9669999999996</v>
      </c>
      <c r="J393" s="174">
        <v>7965.18</v>
      </c>
      <c r="K393" s="175">
        <v>58770.654999999999</v>
      </c>
    </row>
    <row r="394" spans="1:11">
      <c r="A394" s="171"/>
      <c r="B394" s="172" t="s">
        <v>27</v>
      </c>
      <c r="C394" s="173">
        <v>1.8274889999999999</v>
      </c>
      <c r="D394" s="174"/>
      <c r="E394" s="174"/>
      <c r="F394" s="174">
        <v>2.7362250000000001</v>
      </c>
      <c r="G394" s="174"/>
      <c r="H394" s="174">
        <v>6.3824300000000003</v>
      </c>
      <c r="I394" s="174">
        <v>0.91405599999999998</v>
      </c>
      <c r="J394" s="174">
        <v>4.5670419999999998</v>
      </c>
      <c r="K394" s="175">
        <v>16.427242</v>
      </c>
    </row>
    <row r="395" spans="1:11">
      <c r="A395" s="171"/>
      <c r="B395" s="172" t="s">
        <v>28</v>
      </c>
      <c r="C395" s="173">
        <v>38.360900000000001</v>
      </c>
      <c r="D395" s="174">
        <v>33.805660000000003</v>
      </c>
      <c r="E395" s="174">
        <v>29.23237</v>
      </c>
      <c r="F395" s="174">
        <v>25.57976</v>
      </c>
      <c r="G395" s="174">
        <v>19.184719999999999</v>
      </c>
      <c r="H395" s="174">
        <v>12.79082</v>
      </c>
      <c r="I395" s="174">
        <v>7.3074659999999998</v>
      </c>
      <c r="J395" s="174">
        <v>11.872439999999999</v>
      </c>
      <c r="K395" s="175">
        <v>178.13413600000001</v>
      </c>
    </row>
    <row r="396" spans="1:11">
      <c r="A396" s="171"/>
      <c r="B396" s="172" t="s">
        <v>29</v>
      </c>
      <c r="C396" s="173">
        <v>706.14290000000005</v>
      </c>
      <c r="D396" s="174">
        <v>691.59220000000005</v>
      </c>
      <c r="E396" s="174">
        <v>389.58670000000001</v>
      </c>
      <c r="F396" s="174">
        <v>53.841329999999999</v>
      </c>
      <c r="G396" s="174">
        <v>83.94914</v>
      </c>
      <c r="H396" s="174">
        <v>319.39359999999999</v>
      </c>
      <c r="I396" s="174">
        <v>1309.3530000000001</v>
      </c>
      <c r="J396" s="174">
        <v>1334.0139999999999</v>
      </c>
      <c r="K396" s="175">
        <v>4887.8728700000001</v>
      </c>
    </row>
    <row r="397" spans="1:11">
      <c r="A397" s="165" t="s">
        <v>75</v>
      </c>
      <c r="B397" s="163"/>
      <c r="C397" s="168">
        <v>601493.89171400003</v>
      </c>
      <c r="D397" s="169">
        <v>601493.93664499989</v>
      </c>
      <c r="E397" s="169">
        <v>601493.91111999995</v>
      </c>
      <c r="F397" s="169">
        <v>601493.8520839999</v>
      </c>
      <c r="G397" s="169">
        <v>601493.8116090002</v>
      </c>
      <c r="H397" s="169">
        <v>601493.93724699982</v>
      </c>
      <c r="I397" s="169">
        <v>601493.87956399983</v>
      </c>
      <c r="J397" s="169">
        <v>601493.89482599997</v>
      </c>
      <c r="K397" s="170">
        <v>4811951.1148089999</v>
      </c>
    </row>
    <row r="398" spans="1:11">
      <c r="A398" s="165" t="s">
        <v>50</v>
      </c>
      <c r="B398" s="165" t="s">
        <v>5</v>
      </c>
      <c r="C398" s="168">
        <v>74.519419999999997</v>
      </c>
      <c r="D398" s="169">
        <v>87.545950000000005</v>
      </c>
      <c r="E398" s="169">
        <v>93.113929999999996</v>
      </c>
      <c r="F398" s="169">
        <v>96.809340000000006</v>
      </c>
      <c r="G398" s="169">
        <v>88.46463</v>
      </c>
      <c r="H398" s="169">
        <v>87.551270000000002</v>
      </c>
      <c r="I398" s="169">
        <v>69.865859999999998</v>
      </c>
      <c r="J398" s="169">
        <v>73.592439999999996</v>
      </c>
      <c r="K398" s="170">
        <v>671.46284000000003</v>
      </c>
    </row>
    <row r="399" spans="1:11">
      <c r="A399" s="171"/>
      <c r="B399" s="172" t="s">
        <v>6</v>
      </c>
      <c r="C399" s="173">
        <v>14714.24</v>
      </c>
      <c r="D399" s="174">
        <v>15312.3</v>
      </c>
      <c r="E399" s="174">
        <v>13331.28</v>
      </c>
      <c r="F399" s="174">
        <v>11680.28</v>
      </c>
      <c r="G399" s="174">
        <v>11486.77</v>
      </c>
      <c r="H399" s="174">
        <v>12066.96</v>
      </c>
      <c r="I399" s="174">
        <v>13501.11</v>
      </c>
      <c r="J399" s="174">
        <v>13576.38</v>
      </c>
      <c r="K399" s="175">
        <v>105669.31999999999</v>
      </c>
    </row>
    <row r="400" spans="1:11">
      <c r="A400" s="171"/>
      <c r="B400" s="172" t="s">
        <v>9</v>
      </c>
      <c r="C400" s="173">
        <v>26.989529999999998</v>
      </c>
      <c r="D400" s="174">
        <v>27.91563</v>
      </c>
      <c r="E400" s="174">
        <v>14.89045</v>
      </c>
      <c r="F400" s="174">
        <v>23.265830000000001</v>
      </c>
      <c r="G400" s="174">
        <v>13.02915</v>
      </c>
      <c r="H400" s="174">
        <v>11.1668</v>
      </c>
      <c r="I400" s="174">
        <v>13.958550000000001</v>
      </c>
      <c r="J400" s="174">
        <v>13.96069</v>
      </c>
      <c r="K400" s="175">
        <v>145.17662999999999</v>
      </c>
    </row>
    <row r="401" spans="1:11">
      <c r="A401" s="171"/>
      <c r="B401" s="172" t="s">
        <v>10</v>
      </c>
      <c r="C401" s="173">
        <v>871.77179999999998</v>
      </c>
      <c r="D401" s="174">
        <v>908.05190000000005</v>
      </c>
      <c r="E401" s="174">
        <v>886.57420000000002</v>
      </c>
      <c r="F401" s="174">
        <v>871.6721</v>
      </c>
      <c r="G401" s="174">
        <v>744.13419999999996</v>
      </c>
      <c r="H401" s="174">
        <v>742.30709999999999</v>
      </c>
      <c r="I401" s="174">
        <v>780.50909999999999</v>
      </c>
      <c r="J401" s="174">
        <v>784.24689999999998</v>
      </c>
      <c r="K401" s="175">
        <v>6589.2673000000004</v>
      </c>
    </row>
    <row r="402" spans="1:11">
      <c r="A402" s="171"/>
      <c r="B402" s="172" t="s">
        <v>40</v>
      </c>
      <c r="C402" s="173">
        <v>37.252830000000003</v>
      </c>
      <c r="D402" s="174">
        <v>37.256799999999998</v>
      </c>
      <c r="E402" s="174">
        <v>33.537999999999997</v>
      </c>
      <c r="F402" s="174">
        <v>31.677250000000001</v>
      </c>
      <c r="G402" s="174">
        <v>31.677250000000001</v>
      </c>
      <c r="H402" s="174">
        <v>29.811219999999999</v>
      </c>
      <c r="I402" s="174">
        <v>34.468069999999997</v>
      </c>
      <c r="J402" s="174">
        <v>36.33146</v>
      </c>
      <c r="K402" s="175">
        <v>272.01288</v>
      </c>
    </row>
    <row r="403" spans="1:11">
      <c r="A403" s="171"/>
      <c r="B403" s="172" t="s">
        <v>11</v>
      </c>
      <c r="C403" s="173">
        <v>2203.0100000000002</v>
      </c>
      <c r="D403" s="174">
        <v>2068.2139999999999</v>
      </c>
      <c r="E403" s="174">
        <v>2268.4520000000002</v>
      </c>
      <c r="F403" s="174">
        <v>2850.5740000000001</v>
      </c>
      <c r="G403" s="174">
        <v>3151.9270000000001</v>
      </c>
      <c r="H403" s="174">
        <v>3152.6660000000002</v>
      </c>
      <c r="I403" s="174">
        <v>2107.415</v>
      </c>
      <c r="J403" s="174">
        <v>2760.9160000000002</v>
      </c>
      <c r="K403" s="175">
        <v>20563.174000000003</v>
      </c>
    </row>
    <row r="404" spans="1:11">
      <c r="A404" s="171"/>
      <c r="B404" s="172" t="s">
        <v>12</v>
      </c>
      <c r="C404" s="173">
        <v>1213.0150000000001</v>
      </c>
      <c r="D404" s="174">
        <v>1174.856</v>
      </c>
      <c r="E404" s="174">
        <v>1219.557</v>
      </c>
      <c r="F404" s="174">
        <v>1375.9469999999999</v>
      </c>
      <c r="G404" s="174">
        <v>1458.87</v>
      </c>
      <c r="H404" s="174">
        <v>1683.396</v>
      </c>
      <c r="I404" s="174">
        <v>1696.4780000000001</v>
      </c>
      <c r="J404" s="174">
        <v>1618.212</v>
      </c>
      <c r="K404" s="175">
        <v>11440.330999999998</v>
      </c>
    </row>
    <row r="405" spans="1:11">
      <c r="A405" s="171"/>
      <c r="B405" s="172" t="s">
        <v>13</v>
      </c>
      <c r="C405" s="173">
        <v>4765.7939999999999</v>
      </c>
      <c r="D405" s="174">
        <v>5005.9520000000002</v>
      </c>
      <c r="E405" s="174">
        <v>4905.3329999999996</v>
      </c>
      <c r="F405" s="174">
        <v>5114.7690000000002</v>
      </c>
      <c r="G405" s="174">
        <v>5078.4690000000001</v>
      </c>
      <c r="H405" s="174">
        <v>4688.4660000000003</v>
      </c>
      <c r="I405" s="174">
        <v>4436.2129999999997</v>
      </c>
      <c r="J405" s="174">
        <v>4324.482</v>
      </c>
      <c r="K405" s="175">
        <v>38319.478000000003</v>
      </c>
    </row>
    <row r="406" spans="1:11">
      <c r="A406" s="171"/>
      <c r="B406" s="172" t="s">
        <v>14</v>
      </c>
      <c r="C406" s="173">
        <v>5389.277</v>
      </c>
      <c r="D406" s="174">
        <v>5094.18</v>
      </c>
      <c r="E406" s="174">
        <v>5297.1270000000004</v>
      </c>
      <c r="F406" s="174">
        <v>5958.3559999999998</v>
      </c>
      <c r="G406" s="174">
        <v>6309.4009999999998</v>
      </c>
      <c r="H406" s="174">
        <v>6307.4340000000002</v>
      </c>
      <c r="I406" s="174">
        <v>6124.1559999999999</v>
      </c>
      <c r="J406" s="174">
        <v>6294.5159999999996</v>
      </c>
      <c r="K406" s="175">
        <v>46774.447</v>
      </c>
    </row>
    <row r="407" spans="1:11">
      <c r="A407" s="171"/>
      <c r="B407" s="172" t="s">
        <v>15</v>
      </c>
      <c r="C407" s="173">
        <v>22997.5</v>
      </c>
      <c r="D407" s="174">
        <v>23009.599999999999</v>
      </c>
      <c r="E407" s="174">
        <v>22681.9</v>
      </c>
      <c r="F407" s="174">
        <v>22929.43</v>
      </c>
      <c r="G407" s="174">
        <v>23716.58</v>
      </c>
      <c r="H407" s="174">
        <v>24532.04</v>
      </c>
      <c r="I407" s="174">
        <v>24860.22</v>
      </c>
      <c r="J407" s="174">
        <v>25160.89</v>
      </c>
      <c r="K407" s="175">
        <v>189888.15999999997</v>
      </c>
    </row>
    <row r="408" spans="1:11">
      <c r="A408" s="171"/>
      <c r="B408" s="172" t="s">
        <v>16</v>
      </c>
      <c r="C408" s="173">
        <v>213.28829999999999</v>
      </c>
      <c r="D408" s="174">
        <v>121.07470000000001</v>
      </c>
      <c r="E408" s="174">
        <v>110.82899999999999</v>
      </c>
      <c r="F408" s="174">
        <v>121.07389999999999</v>
      </c>
      <c r="G408" s="174">
        <v>121.074</v>
      </c>
      <c r="H408" s="174">
        <v>123.86799999999999</v>
      </c>
      <c r="I408" s="174">
        <v>125.7324</v>
      </c>
      <c r="J408" s="174">
        <v>174.16909999999999</v>
      </c>
      <c r="K408" s="175">
        <v>1111.1093999999998</v>
      </c>
    </row>
    <row r="409" spans="1:11">
      <c r="A409" s="171"/>
      <c r="B409" s="172" t="s">
        <v>17</v>
      </c>
      <c r="C409" s="173">
        <v>189.9195</v>
      </c>
      <c r="D409" s="174">
        <v>175.1053</v>
      </c>
      <c r="E409" s="174">
        <v>265.41160000000002</v>
      </c>
      <c r="F409" s="174">
        <v>274.75959999999998</v>
      </c>
      <c r="G409" s="174">
        <v>259.84039999999999</v>
      </c>
      <c r="H409" s="174">
        <v>230.9821</v>
      </c>
      <c r="I409" s="174">
        <v>575.43589999999995</v>
      </c>
      <c r="J409" s="174">
        <v>613.38580000000002</v>
      </c>
      <c r="K409" s="175">
        <v>2584.8401999999996</v>
      </c>
    </row>
    <row r="410" spans="1:11">
      <c r="A410" s="171"/>
      <c r="B410" s="172" t="s">
        <v>18</v>
      </c>
      <c r="C410" s="173">
        <v>5.5861020000000003</v>
      </c>
      <c r="D410" s="174">
        <v>6.519037</v>
      </c>
      <c r="E410" s="174">
        <v>6.5180360000000004</v>
      </c>
      <c r="F410" s="174">
        <v>5.5876979999999996</v>
      </c>
      <c r="G410" s="174">
        <v>4.654763</v>
      </c>
      <c r="H410" s="174">
        <v>4.654763</v>
      </c>
      <c r="I410" s="174">
        <v>7.4491110000000003</v>
      </c>
      <c r="J410" s="174">
        <v>6.5161759999999997</v>
      </c>
      <c r="K410" s="175">
        <v>47.485686000000008</v>
      </c>
    </row>
    <row r="411" spans="1:11">
      <c r="A411" s="171"/>
      <c r="B411" s="172" t="s">
        <v>19</v>
      </c>
      <c r="C411" s="173"/>
      <c r="D411" s="174"/>
      <c r="E411" s="174"/>
      <c r="F411" s="174"/>
      <c r="G411" s="174"/>
      <c r="H411" s="174"/>
      <c r="I411" s="174">
        <v>0.93028200000000005</v>
      </c>
      <c r="J411" s="174"/>
      <c r="K411" s="175">
        <v>0.93028200000000005</v>
      </c>
    </row>
    <row r="412" spans="1:11">
      <c r="A412" s="171"/>
      <c r="B412" s="172" t="s">
        <v>20</v>
      </c>
      <c r="C412" s="173">
        <v>2383.8449999999998</v>
      </c>
      <c r="D412" s="174">
        <v>2299.2280000000001</v>
      </c>
      <c r="E412" s="174">
        <v>2450.806</v>
      </c>
      <c r="F412" s="174">
        <v>1292.8579999999999</v>
      </c>
      <c r="G412" s="174">
        <v>1143.99</v>
      </c>
      <c r="H412" s="174">
        <v>1174.6849999999999</v>
      </c>
      <c r="I412" s="174">
        <v>1324.4449999999999</v>
      </c>
      <c r="J412" s="174">
        <v>1250.971</v>
      </c>
      <c r="K412" s="175">
        <v>13320.828</v>
      </c>
    </row>
    <row r="413" spans="1:11">
      <c r="A413" s="171"/>
      <c r="B413" s="172" t="s">
        <v>21</v>
      </c>
      <c r="C413" s="173">
        <v>734.00379999999996</v>
      </c>
      <c r="D413" s="174">
        <v>472.6198</v>
      </c>
      <c r="E413" s="174">
        <v>385.09030000000001</v>
      </c>
      <c r="F413" s="174">
        <v>69.775589999999994</v>
      </c>
      <c r="G413" s="174">
        <v>27.905850000000001</v>
      </c>
      <c r="H413" s="174">
        <v>39.066220000000001</v>
      </c>
      <c r="I413" s="174">
        <v>106.0303</v>
      </c>
      <c r="J413" s="174">
        <v>103.242</v>
      </c>
      <c r="K413" s="175">
        <v>1937.7338599999998</v>
      </c>
    </row>
    <row r="414" spans="1:11">
      <c r="A414" s="171"/>
      <c r="B414" s="172" t="s">
        <v>22</v>
      </c>
      <c r="C414" s="173">
        <v>1250.374</v>
      </c>
      <c r="D414" s="174">
        <v>1170.376</v>
      </c>
      <c r="E414" s="174">
        <v>860.61620000000005</v>
      </c>
      <c r="F414" s="174">
        <v>585.30079999999998</v>
      </c>
      <c r="G414" s="174">
        <v>542.49040000000002</v>
      </c>
      <c r="H414" s="174">
        <v>664.3057</v>
      </c>
      <c r="I414" s="174">
        <v>868.02200000000005</v>
      </c>
      <c r="J414" s="174">
        <v>815.91380000000004</v>
      </c>
      <c r="K414" s="175">
        <v>6757.3989000000001</v>
      </c>
    </row>
    <row r="415" spans="1:11">
      <c r="A415" s="171"/>
      <c r="B415" s="172" t="s">
        <v>23</v>
      </c>
      <c r="C415" s="173">
        <v>169750.6</v>
      </c>
      <c r="D415" s="174">
        <v>169825.2</v>
      </c>
      <c r="E415" s="174">
        <v>171607</v>
      </c>
      <c r="F415" s="174">
        <v>173059.3</v>
      </c>
      <c r="G415" s="174">
        <v>170722</v>
      </c>
      <c r="H415" s="174">
        <v>169703.6</v>
      </c>
      <c r="I415" s="174">
        <v>167778.1</v>
      </c>
      <c r="J415" s="174">
        <v>167709.29999999999</v>
      </c>
      <c r="K415" s="175">
        <v>1360155.1</v>
      </c>
    </row>
    <row r="416" spans="1:11">
      <c r="A416" s="171"/>
      <c r="B416" s="172" t="s">
        <v>32</v>
      </c>
      <c r="C416" s="173">
        <v>140.64609999999999</v>
      </c>
      <c r="D416" s="174">
        <v>258.94189999999998</v>
      </c>
      <c r="E416" s="174">
        <v>213.30199999999999</v>
      </c>
      <c r="F416" s="174">
        <v>212.36969999999999</v>
      </c>
      <c r="G416" s="174">
        <v>238.4451</v>
      </c>
      <c r="H416" s="174">
        <v>303.64280000000002</v>
      </c>
      <c r="I416" s="174">
        <v>383.74529999999999</v>
      </c>
      <c r="J416" s="174">
        <v>388.4015</v>
      </c>
      <c r="K416" s="175">
        <v>2139.4944</v>
      </c>
    </row>
    <row r="417" spans="1:11">
      <c r="A417" s="171"/>
      <c r="B417" s="172" t="s">
        <v>24</v>
      </c>
      <c r="C417" s="173">
        <v>4804.7309999999998</v>
      </c>
      <c r="D417" s="174">
        <v>4613.0519999999997</v>
      </c>
      <c r="E417" s="174">
        <v>4630.7030000000004</v>
      </c>
      <c r="F417" s="174">
        <v>5472.6869999999999</v>
      </c>
      <c r="G417" s="174">
        <v>7083.9390000000003</v>
      </c>
      <c r="H417" s="174">
        <v>6138.2129999999997</v>
      </c>
      <c r="I417" s="174">
        <v>5003.1440000000002</v>
      </c>
      <c r="J417" s="174">
        <v>4888.7359999999999</v>
      </c>
      <c r="K417" s="175">
        <v>42635.204999999994</v>
      </c>
    </row>
    <row r="418" spans="1:11">
      <c r="A418" s="171"/>
      <c r="B418" s="172" t="s">
        <v>25</v>
      </c>
      <c r="C418" s="173">
        <v>245.7766</v>
      </c>
      <c r="D418" s="174">
        <v>299.74880000000002</v>
      </c>
      <c r="E418" s="174">
        <v>368.63990000000001</v>
      </c>
      <c r="F418" s="174">
        <v>585.4348</v>
      </c>
      <c r="G418" s="174">
        <v>496.1354</v>
      </c>
      <c r="H418" s="174">
        <v>520.3777</v>
      </c>
      <c r="I418" s="174">
        <v>239.3125</v>
      </c>
      <c r="J418" s="174">
        <v>486.83640000000003</v>
      </c>
      <c r="K418" s="175">
        <v>3242.2621000000004</v>
      </c>
    </row>
    <row r="419" spans="1:11">
      <c r="A419" s="171"/>
      <c r="B419" s="172" t="s">
        <v>26</v>
      </c>
      <c r="C419" s="173">
        <v>4099.7150000000001</v>
      </c>
      <c r="D419" s="174">
        <v>4159.3270000000002</v>
      </c>
      <c r="E419" s="174">
        <v>4162.1109999999999</v>
      </c>
      <c r="F419" s="174">
        <v>4235.6959999999999</v>
      </c>
      <c r="G419" s="174">
        <v>4103.4279999999999</v>
      </c>
      <c r="H419" s="174">
        <v>3661.9760000000001</v>
      </c>
      <c r="I419" s="174">
        <v>3962.7620000000002</v>
      </c>
      <c r="J419" s="174">
        <v>3647.0149999999999</v>
      </c>
      <c r="K419" s="175">
        <v>32032.03</v>
      </c>
    </row>
    <row r="420" spans="1:11">
      <c r="A420" s="171"/>
      <c r="B420" s="172" t="s">
        <v>27</v>
      </c>
      <c r="C420" s="173">
        <v>3.722305</v>
      </c>
      <c r="D420" s="174">
        <v>4.6565459999999996</v>
      </c>
      <c r="E420" s="174">
        <v>4.6561680000000001</v>
      </c>
      <c r="F420" s="174">
        <v>3.7247599999999998</v>
      </c>
      <c r="G420" s="174">
        <v>22.33989</v>
      </c>
      <c r="H420" s="174">
        <v>10.235049999999999</v>
      </c>
      <c r="I420" s="174">
        <v>12.09821</v>
      </c>
      <c r="J420" s="174">
        <v>19.546800000000001</v>
      </c>
      <c r="K420" s="175">
        <v>80.979729000000006</v>
      </c>
    </row>
    <row r="421" spans="1:11">
      <c r="A421" s="171"/>
      <c r="B421" s="172" t="s">
        <v>28</v>
      </c>
      <c r="C421" s="173">
        <v>0.93185399999999996</v>
      </c>
      <c r="D421" s="174">
        <v>1.862552</v>
      </c>
      <c r="E421" s="174">
        <v>9.3069740000000003</v>
      </c>
      <c r="F421" s="174">
        <v>11.172190000000001</v>
      </c>
      <c r="G421" s="174">
        <v>11.168290000000001</v>
      </c>
      <c r="H421" s="174">
        <v>9.3090949999999992</v>
      </c>
      <c r="I421" s="174">
        <v>14.89242</v>
      </c>
      <c r="J421" s="174">
        <v>7.4494379999999998</v>
      </c>
      <c r="K421" s="175">
        <v>66.092812999999992</v>
      </c>
    </row>
    <row r="422" spans="1:11">
      <c r="A422" s="171"/>
      <c r="B422" s="172" t="s">
        <v>29</v>
      </c>
      <c r="C422" s="173">
        <v>1672.423</v>
      </c>
      <c r="D422" s="174">
        <v>1655.4449999999999</v>
      </c>
      <c r="E422" s="174">
        <v>1982.2670000000001</v>
      </c>
      <c r="F422" s="174">
        <v>926.5086</v>
      </c>
      <c r="G422" s="174">
        <v>932.2749</v>
      </c>
      <c r="H422" s="174">
        <v>1902.2560000000001</v>
      </c>
      <c r="I422" s="174">
        <v>3762.5030000000002</v>
      </c>
      <c r="J422" s="174">
        <v>3034.0059999999999</v>
      </c>
      <c r="K422" s="175">
        <v>15867.683500000001</v>
      </c>
    </row>
    <row r="423" spans="1:11">
      <c r="A423" s="165" t="s">
        <v>76</v>
      </c>
      <c r="B423" s="163"/>
      <c r="C423" s="168">
        <v>237788.93214100006</v>
      </c>
      <c r="D423" s="169">
        <v>237789.02891500003</v>
      </c>
      <c r="E423" s="169">
        <v>237789.02275800001</v>
      </c>
      <c r="F423" s="169">
        <v>237789.02915800002</v>
      </c>
      <c r="G423" s="169">
        <v>237789.00822300001</v>
      </c>
      <c r="H423" s="169">
        <v>237788.96981799998</v>
      </c>
      <c r="I423" s="169">
        <v>237788.99600299998</v>
      </c>
      <c r="J423" s="169">
        <v>237789.01650400003</v>
      </c>
      <c r="K423" s="170">
        <v>1902312.00352</v>
      </c>
    </row>
    <row r="424" spans="1:11">
      <c r="A424" s="165" t="s">
        <v>51</v>
      </c>
      <c r="B424" s="165" t="s">
        <v>5</v>
      </c>
      <c r="C424" s="168">
        <v>898.34010000000001</v>
      </c>
      <c r="D424" s="169">
        <v>1214.2249999999999</v>
      </c>
      <c r="E424" s="169">
        <v>1586.0060000000001</v>
      </c>
      <c r="F424" s="169">
        <v>1407.307</v>
      </c>
      <c r="G424" s="169">
        <v>921.11419999999998</v>
      </c>
      <c r="H424" s="169">
        <v>882.33879999999999</v>
      </c>
      <c r="I424" s="169">
        <v>904.46789999999999</v>
      </c>
      <c r="J424" s="169">
        <v>844.80759999999998</v>
      </c>
      <c r="K424" s="170">
        <v>8658.6065999999992</v>
      </c>
    </row>
    <row r="425" spans="1:11">
      <c r="A425" s="171"/>
      <c r="B425" s="172" t="s">
        <v>6</v>
      </c>
      <c r="C425" s="173">
        <v>12407.26</v>
      </c>
      <c r="D425" s="174">
        <v>13017.39</v>
      </c>
      <c r="E425" s="174">
        <v>11757.66</v>
      </c>
      <c r="F425" s="174">
        <v>10146.299999999999</v>
      </c>
      <c r="G425" s="174">
        <v>9506.259</v>
      </c>
      <c r="H425" s="174">
        <v>9419.5499999999993</v>
      </c>
      <c r="I425" s="174">
        <v>9060.473</v>
      </c>
      <c r="J425" s="174">
        <v>9183.3320000000003</v>
      </c>
      <c r="K425" s="175">
        <v>84498.223999999987</v>
      </c>
    </row>
    <row r="426" spans="1:11">
      <c r="A426" s="171"/>
      <c r="B426" s="172" t="s">
        <v>7</v>
      </c>
      <c r="C426" s="173">
        <v>0.919983</v>
      </c>
      <c r="D426" s="174"/>
      <c r="E426" s="174"/>
      <c r="F426" s="174"/>
      <c r="G426" s="174">
        <v>0.91958499999999999</v>
      </c>
      <c r="H426" s="174"/>
      <c r="I426" s="174"/>
      <c r="J426" s="174">
        <v>0.92395099999999997</v>
      </c>
      <c r="K426" s="175">
        <v>2.7635189999999996</v>
      </c>
    </row>
    <row r="427" spans="1:11">
      <c r="A427" s="171"/>
      <c r="B427" s="172" t="s">
        <v>8</v>
      </c>
      <c r="C427" s="173">
        <v>1.841164</v>
      </c>
      <c r="D427" s="174"/>
      <c r="E427" s="174"/>
      <c r="F427" s="174"/>
      <c r="G427" s="174"/>
      <c r="H427" s="174">
        <v>0.92805099999999996</v>
      </c>
      <c r="I427" s="174">
        <v>1.847864</v>
      </c>
      <c r="J427" s="174">
        <v>14.78511</v>
      </c>
      <c r="K427" s="175">
        <v>19.402189</v>
      </c>
    </row>
    <row r="428" spans="1:11">
      <c r="A428" s="171"/>
      <c r="B428" s="172" t="s">
        <v>9</v>
      </c>
      <c r="C428" s="173">
        <v>2.77182</v>
      </c>
      <c r="D428" s="174"/>
      <c r="E428" s="174">
        <v>1.8508359999999999</v>
      </c>
      <c r="F428" s="174">
        <v>144.51179999999999</v>
      </c>
      <c r="G428" s="174">
        <v>114.1593</v>
      </c>
      <c r="H428" s="174">
        <v>105.8629</v>
      </c>
      <c r="I428" s="174">
        <v>308.42669999999998</v>
      </c>
      <c r="J428" s="174">
        <v>44.211869999999998</v>
      </c>
      <c r="K428" s="175">
        <v>721.79522599999996</v>
      </c>
    </row>
    <row r="429" spans="1:11">
      <c r="A429" s="171"/>
      <c r="B429" s="172" t="s">
        <v>10</v>
      </c>
      <c r="C429" s="173">
        <v>799.63689999999997</v>
      </c>
      <c r="D429" s="174">
        <v>935.05449999999996</v>
      </c>
      <c r="E429" s="174">
        <v>784.03309999999999</v>
      </c>
      <c r="F429" s="174">
        <v>798.75789999999995</v>
      </c>
      <c r="G429" s="174">
        <v>739.76210000000003</v>
      </c>
      <c r="H429" s="174">
        <v>1266.5609999999999</v>
      </c>
      <c r="I429" s="174">
        <v>1655.086</v>
      </c>
      <c r="J429" s="174">
        <v>2119.2060000000001</v>
      </c>
      <c r="K429" s="175">
        <v>9098.0974999999999</v>
      </c>
    </row>
    <row r="430" spans="1:11">
      <c r="A430" s="171"/>
      <c r="B430" s="172" t="s">
        <v>11</v>
      </c>
      <c r="C430" s="173">
        <v>5741.3059999999996</v>
      </c>
      <c r="D430" s="174">
        <v>6000.1639999999998</v>
      </c>
      <c r="E430" s="174">
        <v>6410.6549999999997</v>
      </c>
      <c r="F430" s="174">
        <v>7786.7240000000002</v>
      </c>
      <c r="G430" s="174">
        <v>7697.6559999999999</v>
      </c>
      <c r="H430" s="174">
        <v>7658.433</v>
      </c>
      <c r="I430" s="174">
        <v>4937.4530000000004</v>
      </c>
      <c r="J430" s="174">
        <v>4709.0569999999998</v>
      </c>
      <c r="K430" s="175">
        <v>50941.448000000004</v>
      </c>
    </row>
    <row r="431" spans="1:11">
      <c r="A431" s="171"/>
      <c r="B431" s="172" t="s">
        <v>12</v>
      </c>
      <c r="C431" s="173">
        <v>5056.8289999999997</v>
      </c>
      <c r="D431" s="174">
        <v>5066.576</v>
      </c>
      <c r="E431" s="174">
        <v>5357.1750000000002</v>
      </c>
      <c r="F431" s="174">
        <v>6154.8490000000002</v>
      </c>
      <c r="G431" s="174">
        <v>6691.7359999999999</v>
      </c>
      <c r="H431" s="174">
        <v>7241.4750000000004</v>
      </c>
      <c r="I431" s="174">
        <v>7983.9160000000002</v>
      </c>
      <c r="J431" s="174">
        <v>8085.6530000000002</v>
      </c>
      <c r="K431" s="175">
        <v>51638.208999999995</v>
      </c>
    </row>
    <row r="432" spans="1:11">
      <c r="A432" s="171"/>
      <c r="B432" s="172" t="s">
        <v>13</v>
      </c>
      <c r="C432" s="173">
        <v>10223.07</v>
      </c>
      <c r="D432" s="174">
        <v>10286.5</v>
      </c>
      <c r="E432" s="174">
        <v>10284.86</v>
      </c>
      <c r="F432" s="174">
        <v>10355.56</v>
      </c>
      <c r="G432" s="174">
        <v>10611.18</v>
      </c>
      <c r="H432" s="174">
        <v>9478.5</v>
      </c>
      <c r="I432" s="174">
        <v>9388.1029999999992</v>
      </c>
      <c r="J432" s="174">
        <v>9536.2489999999998</v>
      </c>
      <c r="K432" s="175">
        <v>80164.021999999997</v>
      </c>
    </row>
    <row r="433" spans="1:11">
      <c r="A433" s="171"/>
      <c r="B433" s="172" t="s">
        <v>14</v>
      </c>
      <c r="C433" s="173">
        <v>42523.38</v>
      </c>
      <c r="D433" s="174">
        <v>43793.24</v>
      </c>
      <c r="E433" s="174">
        <v>45063.91</v>
      </c>
      <c r="F433" s="174">
        <v>44856.36</v>
      </c>
      <c r="G433" s="174">
        <v>45587.1</v>
      </c>
      <c r="H433" s="174">
        <v>44846.720000000001</v>
      </c>
      <c r="I433" s="174">
        <v>46123.27</v>
      </c>
      <c r="J433" s="174">
        <v>46833.11</v>
      </c>
      <c r="K433" s="175">
        <v>359627.09</v>
      </c>
    </row>
    <row r="434" spans="1:11">
      <c r="A434" s="171"/>
      <c r="B434" s="172" t="s">
        <v>15</v>
      </c>
      <c r="C434" s="173">
        <v>146460.20000000001</v>
      </c>
      <c r="D434" s="174">
        <v>141686.6</v>
      </c>
      <c r="E434" s="174">
        <v>139649.79999999999</v>
      </c>
      <c r="F434" s="174">
        <v>140549</v>
      </c>
      <c r="G434" s="174">
        <v>143145.4</v>
      </c>
      <c r="H434" s="174">
        <v>144495.20000000001</v>
      </c>
      <c r="I434" s="174">
        <v>143818.79999999999</v>
      </c>
      <c r="J434" s="174">
        <v>144102</v>
      </c>
      <c r="K434" s="175">
        <v>1143907.0000000002</v>
      </c>
    </row>
    <row r="435" spans="1:11">
      <c r="A435" s="171"/>
      <c r="B435" s="172" t="s">
        <v>17</v>
      </c>
      <c r="C435" s="173">
        <v>8180.1909999999998</v>
      </c>
      <c r="D435" s="174">
        <v>8782.6190000000006</v>
      </c>
      <c r="E435" s="174">
        <v>9214.9480000000003</v>
      </c>
      <c r="F435" s="174">
        <v>9702.7170000000006</v>
      </c>
      <c r="G435" s="174">
        <v>9447.9830000000002</v>
      </c>
      <c r="H435" s="174">
        <v>9672.0069999999996</v>
      </c>
      <c r="I435" s="174">
        <v>5275.8990000000003</v>
      </c>
      <c r="J435" s="174">
        <v>5517.357</v>
      </c>
      <c r="K435" s="175">
        <v>65793.721000000005</v>
      </c>
    </row>
    <row r="436" spans="1:11">
      <c r="A436" s="171"/>
      <c r="B436" s="172" t="s">
        <v>18</v>
      </c>
      <c r="C436" s="173">
        <v>122.76779999999999</v>
      </c>
      <c r="D436" s="174">
        <v>151.46039999999999</v>
      </c>
      <c r="E436" s="174">
        <v>112.59480000000001</v>
      </c>
      <c r="F436" s="174">
        <v>81.211309999999997</v>
      </c>
      <c r="G436" s="174">
        <v>92.295029999999997</v>
      </c>
      <c r="H436" s="174">
        <v>83.990539999999996</v>
      </c>
      <c r="I436" s="174">
        <v>76.595640000000003</v>
      </c>
      <c r="J436" s="174">
        <v>81.229129999999998</v>
      </c>
      <c r="K436" s="175">
        <v>802.14464999999996</v>
      </c>
    </row>
    <row r="437" spans="1:11">
      <c r="A437" s="171"/>
      <c r="B437" s="172" t="s">
        <v>19</v>
      </c>
      <c r="C437" s="173">
        <v>11.10135</v>
      </c>
      <c r="D437" s="174">
        <v>2.766203</v>
      </c>
      <c r="E437" s="174">
        <v>1.843342</v>
      </c>
      <c r="F437" s="174">
        <v>1.8443609999999999</v>
      </c>
      <c r="G437" s="174">
        <v>2.7642769999999999</v>
      </c>
      <c r="H437" s="174">
        <v>3.6919650000000002</v>
      </c>
      <c r="I437" s="174">
        <v>3.68499</v>
      </c>
      <c r="J437" s="174">
        <v>5.5275350000000003</v>
      </c>
      <c r="K437" s="175">
        <v>33.224023000000003</v>
      </c>
    </row>
    <row r="438" spans="1:11">
      <c r="A438" s="171"/>
      <c r="B438" s="172" t="s">
        <v>20</v>
      </c>
      <c r="C438" s="173">
        <v>166.65700000000001</v>
      </c>
      <c r="D438" s="174">
        <v>123.2611</v>
      </c>
      <c r="E438" s="174">
        <v>151.74340000000001</v>
      </c>
      <c r="F438" s="174">
        <v>158.40029999999999</v>
      </c>
      <c r="G438" s="174">
        <v>192.51130000000001</v>
      </c>
      <c r="H438" s="174">
        <v>253.40960000000001</v>
      </c>
      <c r="I438" s="174">
        <v>489.709</v>
      </c>
      <c r="J438" s="174">
        <v>508.98439999999999</v>
      </c>
      <c r="K438" s="175">
        <v>2044.6761000000001</v>
      </c>
    </row>
    <row r="439" spans="1:11">
      <c r="A439" s="171"/>
      <c r="B439" s="172" t="s">
        <v>21</v>
      </c>
      <c r="C439" s="173">
        <v>206.86519999999999</v>
      </c>
      <c r="D439" s="174">
        <v>176.3766</v>
      </c>
      <c r="E439" s="174">
        <v>135.78489999999999</v>
      </c>
      <c r="F439" s="174">
        <v>106.14709999999999</v>
      </c>
      <c r="G439" s="174">
        <v>106.217</v>
      </c>
      <c r="H439" s="174">
        <v>81.323459999999997</v>
      </c>
      <c r="I439" s="174">
        <v>81.325800000000001</v>
      </c>
      <c r="J439" s="174">
        <v>78.539919999999995</v>
      </c>
      <c r="K439" s="175">
        <v>972.57997999999998</v>
      </c>
    </row>
    <row r="440" spans="1:11">
      <c r="A440" s="171"/>
      <c r="B440" s="172" t="s">
        <v>22</v>
      </c>
      <c r="C440" s="173">
        <v>1401.789</v>
      </c>
      <c r="D440" s="174">
        <v>1511.3430000000001</v>
      </c>
      <c r="E440" s="174">
        <v>1488.355</v>
      </c>
      <c r="F440" s="174">
        <v>1642.0640000000001</v>
      </c>
      <c r="G440" s="174">
        <v>1683.7660000000001</v>
      </c>
      <c r="H440" s="174">
        <v>1833.953</v>
      </c>
      <c r="I440" s="174">
        <v>2265.598</v>
      </c>
      <c r="J440" s="174">
        <v>2199.9720000000002</v>
      </c>
      <c r="K440" s="175">
        <v>14026.84</v>
      </c>
    </row>
    <row r="441" spans="1:11">
      <c r="A441" s="171"/>
      <c r="B441" s="172" t="s">
        <v>23</v>
      </c>
      <c r="C441" s="173">
        <v>870202.9</v>
      </c>
      <c r="D441" s="174">
        <v>870917.3</v>
      </c>
      <c r="E441" s="174">
        <v>870700</v>
      </c>
      <c r="F441" s="174">
        <v>868340.4</v>
      </c>
      <c r="G441" s="174">
        <v>865835.6</v>
      </c>
      <c r="H441" s="174">
        <v>863789.3</v>
      </c>
      <c r="I441" s="174">
        <v>860226</v>
      </c>
      <c r="J441" s="174">
        <v>860035.6</v>
      </c>
      <c r="K441" s="175">
        <v>6930047.0999999996</v>
      </c>
    </row>
    <row r="442" spans="1:11">
      <c r="A442" s="171"/>
      <c r="B442" s="172" t="s">
        <v>34</v>
      </c>
      <c r="C442" s="173">
        <v>827.91309999999999</v>
      </c>
      <c r="D442" s="174">
        <v>900.50459999999998</v>
      </c>
      <c r="E442" s="174">
        <v>849.9701</v>
      </c>
      <c r="F442" s="174">
        <v>868.33190000000002</v>
      </c>
      <c r="G442" s="174">
        <v>886.72590000000002</v>
      </c>
      <c r="H442" s="174">
        <v>922.55430000000001</v>
      </c>
      <c r="I442" s="174">
        <v>1008.926</v>
      </c>
      <c r="J442" s="174">
        <v>978.59960000000001</v>
      </c>
      <c r="K442" s="175">
        <v>7243.5254999999997</v>
      </c>
    </row>
    <row r="443" spans="1:11">
      <c r="A443" s="171"/>
      <c r="B443" s="172" t="s">
        <v>24</v>
      </c>
      <c r="C443" s="173">
        <v>10500.41</v>
      </c>
      <c r="D443" s="174">
        <v>11763.1</v>
      </c>
      <c r="E443" s="174">
        <v>12277.54</v>
      </c>
      <c r="F443" s="174">
        <v>12469.69</v>
      </c>
      <c r="G443" s="174">
        <v>11284.18</v>
      </c>
      <c r="H443" s="174">
        <v>10931.27</v>
      </c>
      <c r="I443" s="174">
        <v>12582.72</v>
      </c>
      <c r="J443" s="174">
        <v>12900.68</v>
      </c>
      <c r="K443" s="175">
        <v>94709.59</v>
      </c>
    </row>
    <row r="444" spans="1:11">
      <c r="A444" s="171"/>
      <c r="B444" s="172" t="s">
        <v>25</v>
      </c>
      <c r="C444" s="173">
        <v>1095.675</v>
      </c>
      <c r="D444" s="174">
        <v>925.74210000000005</v>
      </c>
      <c r="E444" s="174">
        <v>1104.2239999999999</v>
      </c>
      <c r="F444" s="174">
        <v>1143.001</v>
      </c>
      <c r="G444" s="174">
        <v>987.5421</v>
      </c>
      <c r="H444" s="174">
        <v>1042.123</v>
      </c>
      <c r="I444" s="174">
        <v>1003.53</v>
      </c>
      <c r="J444" s="174">
        <v>945.36320000000001</v>
      </c>
      <c r="K444" s="175">
        <v>8247.2003999999997</v>
      </c>
    </row>
    <row r="445" spans="1:11">
      <c r="A445" s="171"/>
      <c r="B445" s="172" t="s">
        <v>26</v>
      </c>
      <c r="C445" s="173"/>
      <c r="D445" s="174"/>
      <c r="E445" s="174"/>
      <c r="F445" s="174"/>
      <c r="G445" s="174"/>
      <c r="H445" s="174"/>
      <c r="I445" s="174">
        <v>0.92067699999999997</v>
      </c>
      <c r="J445" s="174">
        <v>0.92067699999999997</v>
      </c>
      <c r="K445" s="175">
        <v>1.8413539999999999</v>
      </c>
    </row>
    <row r="446" spans="1:11">
      <c r="A446" s="171"/>
      <c r="B446" s="172" t="s">
        <v>27</v>
      </c>
      <c r="C446" s="173">
        <v>12.91602</v>
      </c>
      <c r="D446" s="174">
        <v>16.623729999999998</v>
      </c>
      <c r="E446" s="174">
        <v>10.147220000000001</v>
      </c>
      <c r="F446" s="174">
        <v>208.13470000000001</v>
      </c>
      <c r="G446" s="174">
        <v>172.1919</v>
      </c>
      <c r="H446" s="174">
        <v>413.4418</v>
      </c>
      <c r="I446" s="174">
        <v>176.8365</v>
      </c>
      <c r="J446" s="174">
        <v>233.9194</v>
      </c>
      <c r="K446" s="175">
        <v>1244.21127</v>
      </c>
    </row>
    <row r="447" spans="1:11">
      <c r="A447" s="171"/>
      <c r="B447" s="172" t="s">
        <v>28</v>
      </c>
      <c r="C447" s="173">
        <v>1.849513</v>
      </c>
      <c r="D447" s="174">
        <v>90.53819</v>
      </c>
      <c r="E447" s="174">
        <v>368.29020000000003</v>
      </c>
      <c r="F447" s="174">
        <v>380.45819999999998</v>
      </c>
      <c r="G447" s="174">
        <v>343.86130000000003</v>
      </c>
      <c r="H447" s="174">
        <v>123.84399999999999</v>
      </c>
      <c r="I447" s="174">
        <v>66.531059999999997</v>
      </c>
      <c r="J447" s="174">
        <v>101.6249</v>
      </c>
      <c r="K447" s="175">
        <v>1476.9973630000002</v>
      </c>
    </row>
    <row r="448" spans="1:11">
      <c r="A448" s="171"/>
      <c r="B448" s="172" t="s">
        <v>29</v>
      </c>
      <c r="C448" s="173">
        <v>2240.2139999999999</v>
      </c>
      <c r="D448" s="174">
        <v>1725.5319999999999</v>
      </c>
      <c r="E448" s="174">
        <v>1775.489</v>
      </c>
      <c r="F448" s="174">
        <v>1785.1389999999999</v>
      </c>
      <c r="G448" s="174">
        <v>3035.9389999999999</v>
      </c>
      <c r="H448" s="174">
        <v>4540.3959999999997</v>
      </c>
      <c r="I448" s="174">
        <v>11646.8</v>
      </c>
      <c r="J448" s="174">
        <v>10025.209999999999</v>
      </c>
      <c r="K448" s="175">
        <v>36774.718999999997</v>
      </c>
    </row>
    <row r="449" spans="1:11">
      <c r="A449" s="165" t="s">
        <v>77</v>
      </c>
      <c r="B449" s="163"/>
      <c r="C449" s="168">
        <v>1119086.8039499999</v>
      </c>
      <c r="D449" s="169">
        <v>1119086.9164230002</v>
      </c>
      <c r="E449" s="169">
        <v>1119086.879898</v>
      </c>
      <c r="F449" s="169">
        <v>1119086.908571</v>
      </c>
      <c r="G449" s="169">
        <v>1119086.8629919998</v>
      </c>
      <c r="H449" s="169">
        <v>1119086.8734159998</v>
      </c>
      <c r="I449" s="169">
        <v>1119086.920131</v>
      </c>
      <c r="J449" s="169">
        <v>1119086.8632929998</v>
      </c>
      <c r="K449" s="170">
        <v>8952695.028673999</v>
      </c>
    </row>
    <row r="450" spans="1:11">
      <c r="A450" s="165" t="s">
        <v>52</v>
      </c>
      <c r="B450" s="165" t="s">
        <v>5</v>
      </c>
      <c r="C450" s="168">
        <v>240.5746</v>
      </c>
      <c r="D450" s="169">
        <v>176.87690000000001</v>
      </c>
      <c r="E450" s="169">
        <v>65.718000000000004</v>
      </c>
      <c r="F450" s="169">
        <v>138.64500000000001</v>
      </c>
      <c r="G450" s="169">
        <v>127.6512</v>
      </c>
      <c r="H450" s="169">
        <v>55.664790000000004</v>
      </c>
      <c r="I450" s="169">
        <v>39.227609999999999</v>
      </c>
      <c r="J450" s="169">
        <v>36.500660000000003</v>
      </c>
      <c r="K450" s="170">
        <v>880.85876000000019</v>
      </c>
    </row>
    <row r="451" spans="1:11">
      <c r="A451" s="171"/>
      <c r="B451" s="172" t="s">
        <v>6</v>
      </c>
      <c r="C451" s="173">
        <v>349972.9</v>
      </c>
      <c r="D451" s="174">
        <v>355070.5</v>
      </c>
      <c r="E451" s="174">
        <v>347871</v>
      </c>
      <c r="F451" s="174">
        <v>353929.2</v>
      </c>
      <c r="G451" s="174">
        <v>347912.4</v>
      </c>
      <c r="H451" s="174">
        <v>322863.40000000002</v>
      </c>
      <c r="I451" s="174">
        <v>313683.5</v>
      </c>
      <c r="J451" s="174">
        <v>307793.3</v>
      </c>
      <c r="K451" s="175">
        <v>2699096.1999999997</v>
      </c>
    </row>
    <row r="452" spans="1:11">
      <c r="A452" s="171"/>
      <c r="B452" s="172" t="s">
        <v>7</v>
      </c>
      <c r="C452" s="173">
        <v>10.033530000000001</v>
      </c>
      <c r="D452" s="174">
        <v>9.119332</v>
      </c>
      <c r="E452" s="174">
        <v>8.2023279999999996</v>
      </c>
      <c r="F452" s="174">
        <v>6.3842020000000002</v>
      </c>
      <c r="G452" s="174">
        <v>9.1094690000000007</v>
      </c>
      <c r="H452" s="174">
        <v>7.2906000000000004</v>
      </c>
      <c r="I452" s="174">
        <v>8.2062380000000008</v>
      </c>
      <c r="J452" s="174">
        <v>8.2005429999999997</v>
      </c>
      <c r="K452" s="175">
        <v>66.546241999999992</v>
      </c>
    </row>
    <row r="453" spans="1:11">
      <c r="A453" s="171"/>
      <c r="B453" s="172" t="s">
        <v>8</v>
      </c>
      <c r="C453" s="173">
        <v>44.604480000000002</v>
      </c>
      <c r="D453" s="174">
        <v>73.759529999999998</v>
      </c>
      <c r="E453" s="174">
        <v>45.514899999999997</v>
      </c>
      <c r="F453" s="174">
        <v>46.413919999999997</v>
      </c>
      <c r="G453" s="174">
        <v>36.392600000000002</v>
      </c>
      <c r="H453" s="174">
        <v>40.950940000000003</v>
      </c>
      <c r="I453" s="174">
        <v>38.222880000000004</v>
      </c>
      <c r="J453" s="174">
        <v>38.225439999999999</v>
      </c>
      <c r="K453" s="175">
        <v>364.08468999999997</v>
      </c>
    </row>
    <row r="454" spans="1:11">
      <c r="A454" s="171"/>
      <c r="B454" s="172" t="s">
        <v>9</v>
      </c>
      <c r="C454" s="173"/>
      <c r="D454" s="174"/>
      <c r="E454" s="174"/>
      <c r="F454" s="174"/>
      <c r="G454" s="174">
        <v>0.91223799999999999</v>
      </c>
      <c r="H454" s="174">
        <v>0.91223799999999999</v>
      </c>
      <c r="I454" s="174"/>
      <c r="J454" s="174"/>
      <c r="K454" s="175">
        <v>1.824476</v>
      </c>
    </row>
    <row r="455" spans="1:11">
      <c r="A455" s="171"/>
      <c r="B455" s="172" t="s">
        <v>10</v>
      </c>
      <c r="C455" s="173">
        <v>254.12719999999999</v>
      </c>
      <c r="D455" s="174">
        <v>268.7176</v>
      </c>
      <c r="E455" s="174">
        <v>265.1619</v>
      </c>
      <c r="F455" s="174">
        <v>226.94239999999999</v>
      </c>
      <c r="G455" s="174">
        <v>155.83150000000001</v>
      </c>
      <c r="H455" s="174">
        <v>189.60669999999999</v>
      </c>
      <c r="I455" s="174">
        <v>223.38140000000001</v>
      </c>
      <c r="J455" s="174">
        <v>219.72479999999999</v>
      </c>
      <c r="K455" s="175">
        <v>1803.4935</v>
      </c>
    </row>
    <row r="456" spans="1:11">
      <c r="A456" s="171"/>
      <c r="B456" s="172" t="s">
        <v>11</v>
      </c>
      <c r="C456" s="173">
        <v>1017.252</v>
      </c>
      <c r="D456" s="174">
        <v>1040.9639999999999</v>
      </c>
      <c r="E456" s="174">
        <v>907.65859999999998</v>
      </c>
      <c r="F456" s="174">
        <v>986.24519999999995</v>
      </c>
      <c r="G456" s="174">
        <v>801.02710000000002</v>
      </c>
      <c r="H456" s="174">
        <v>516.39700000000005</v>
      </c>
      <c r="I456" s="174">
        <v>443.18860000000001</v>
      </c>
      <c r="J456" s="174">
        <v>494.30419999999998</v>
      </c>
      <c r="K456" s="175">
        <v>6207.0366999999997</v>
      </c>
    </row>
    <row r="457" spans="1:11">
      <c r="A457" s="171"/>
      <c r="B457" s="172" t="s">
        <v>12</v>
      </c>
      <c r="C457" s="173">
        <v>37.343539999999997</v>
      </c>
      <c r="D457" s="174">
        <v>39.184530000000002</v>
      </c>
      <c r="E457" s="174">
        <v>30.960039999999999</v>
      </c>
      <c r="F457" s="174">
        <v>20.976400000000002</v>
      </c>
      <c r="G457" s="174">
        <v>25.562329999999999</v>
      </c>
      <c r="H457" s="174">
        <v>41.024279999999997</v>
      </c>
      <c r="I457" s="174">
        <v>53.852820000000001</v>
      </c>
      <c r="J457" s="174">
        <v>52.01811</v>
      </c>
      <c r="K457" s="175">
        <v>300.92205000000001</v>
      </c>
    </row>
    <row r="458" spans="1:11">
      <c r="A458" s="171"/>
      <c r="B458" s="172" t="s">
        <v>13</v>
      </c>
      <c r="C458" s="173">
        <v>1693.961</v>
      </c>
      <c r="D458" s="174">
        <v>1667.498</v>
      </c>
      <c r="E458" s="174">
        <v>1656.5070000000001</v>
      </c>
      <c r="F458" s="174">
        <v>1662.7919999999999</v>
      </c>
      <c r="G458" s="174">
        <v>1709.326</v>
      </c>
      <c r="H458" s="174">
        <v>1685.674</v>
      </c>
      <c r="I458" s="174">
        <v>1707.5309999999999</v>
      </c>
      <c r="J458" s="174">
        <v>1691.1089999999999</v>
      </c>
      <c r="K458" s="175">
        <v>13474.397999999997</v>
      </c>
    </row>
    <row r="459" spans="1:11">
      <c r="A459" s="171"/>
      <c r="B459" s="172" t="s">
        <v>14</v>
      </c>
      <c r="C459" s="173">
        <v>15229.57</v>
      </c>
      <c r="D459" s="174">
        <v>15510.03</v>
      </c>
      <c r="E459" s="174">
        <v>15458.82</v>
      </c>
      <c r="F459" s="174">
        <v>14752.8</v>
      </c>
      <c r="G459" s="174">
        <v>15931.69</v>
      </c>
      <c r="H459" s="174">
        <v>16109.3</v>
      </c>
      <c r="I459" s="174">
        <v>15892.96</v>
      </c>
      <c r="J459" s="174">
        <v>15558.89</v>
      </c>
      <c r="K459" s="175">
        <v>124444.06000000001</v>
      </c>
    </row>
    <row r="460" spans="1:11">
      <c r="A460" s="171"/>
      <c r="B460" s="172" t="s">
        <v>15</v>
      </c>
      <c r="C460" s="173">
        <v>185094</v>
      </c>
      <c r="D460" s="174">
        <v>180270.5</v>
      </c>
      <c r="E460" s="174">
        <v>185589.6</v>
      </c>
      <c r="F460" s="174">
        <v>180881.8</v>
      </c>
      <c r="G460" s="174">
        <v>184854</v>
      </c>
      <c r="H460" s="174">
        <v>199842.8</v>
      </c>
      <c r="I460" s="174">
        <v>197598.5</v>
      </c>
      <c r="J460" s="174">
        <v>199219.7</v>
      </c>
      <c r="K460" s="175">
        <v>1513350.9</v>
      </c>
    </row>
    <row r="461" spans="1:11">
      <c r="A461" s="171"/>
      <c r="B461" s="172" t="s">
        <v>17</v>
      </c>
      <c r="C461" s="173">
        <v>4972.3990000000003</v>
      </c>
      <c r="D461" s="174">
        <v>6821.7290000000003</v>
      </c>
      <c r="E461" s="174">
        <v>7409.768</v>
      </c>
      <c r="F461" s="174">
        <v>7977.5649999999996</v>
      </c>
      <c r="G461" s="174">
        <v>7059.7089999999998</v>
      </c>
      <c r="H461" s="174">
        <v>7214.085</v>
      </c>
      <c r="I461" s="174">
        <v>6837.7889999999998</v>
      </c>
      <c r="J461" s="174">
        <v>5707.9219999999996</v>
      </c>
      <c r="K461" s="175">
        <v>54000.965999999993</v>
      </c>
    </row>
    <row r="462" spans="1:11">
      <c r="A462" s="171"/>
      <c r="B462" s="172" t="s">
        <v>18</v>
      </c>
      <c r="C462" s="173">
        <v>157.7148</v>
      </c>
      <c r="D462" s="174">
        <v>172.30359999999999</v>
      </c>
      <c r="E462" s="174">
        <v>117.66549999999999</v>
      </c>
      <c r="F462" s="174">
        <v>138.61859999999999</v>
      </c>
      <c r="G462" s="174">
        <v>174.14250000000001</v>
      </c>
      <c r="H462" s="174">
        <v>170.5325</v>
      </c>
      <c r="I462" s="174">
        <v>276.44720000000001</v>
      </c>
      <c r="J462" s="174">
        <v>225.33009999999999</v>
      </c>
      <c r="K462" s="175">
        <v>1432.7547999999999</v>
      </c>
    </row>
    <row r="463" spans="1:11">
      <c r="A463" s="171"/>
      <c r="B463" s="172" t="s">
        <v>19</v>
      </c>
      <c r="C463" s="173"/>
      <c r="D463" s="174">
        <v>0.91432599999999997</v>
      </c>
      <c r="E463" s="174">
        <v>0.91432599999999997</v>
      </c>
      <c r="F463" s="174"/>
      <c r="G463" s="174"/>
      <c r="H463" s="174"/>
      <c r="I463" s="174"/>
      <c r="J463" s="174"/>
      <c r="K463" s="175">
        <v>1.8286519999999999</v>
      </c>
    </row>
    <row r="464" spans="1:11">
      <c r="A464" s="171"/>
      <c r="B464" s="172" t="s">
        <v>20</v>
      </c>
      <c r="C464" s="173">
        <v>1440.424</v>
      </c>
      <c r="D464" s="174">
        <v>1238.452</v>
      </c>
      <c r="E464" s="174">
        <v>1286.6030000000001</v>
      </c>
      <c r="F464" s="174">
        <v>1252.7650000000001</v>
      </c>
      <c r="G464" s="174">
        <v>1511.537</v>
      </c>
      <c r="H464" s="174">
        <v>1674.52</v>
      </c>
      <c r="I464" s="174">
        <v>1804.0630000000001</v>
      </c>
      <c r="J464" s="174">
        <v>1818.5989999999999</v>
      </c>
      <c r="K464" s="175">
        <v>12026.963000000002</v>
      </c>
    </row>
    <row r="465" spans="1:11">
      <c r="A465" s="171"/>
      <c r="B465" s="172" t="s">
        <v>21</v>
      </c>
      <c r="C465" s="173">
        <v>700.68820000000005</v>
      </c>
      <c r="D465" s="174">
        <v>509.22519999999997</v>
      </c>
      <c r="E465" s="174">
        <v>405.19369999999998</v>
      </c>
      <c r="F465" s="174">
        <v>366.89940000000001</v>
      </c>
      <c r="G465" s="174">
        <v>1085.376</v>
      </c>
      <c r="H465" s="174">
        <v>1041.432</v>
      </c>
      <c r="I465" s="174">
        <v>815.45479999999998</v>
      </c>
      <c r="J465" s="174">
        <v>952.07159999999999</v>
      </c>
      <c r="K465" s="175">
        <v>5876.3409000000001</v>
      </c>
    </row>
    <row r="466" spans="1:11">
      <c r="A466" s="171"/>
      <c r="B466" s="172" t="s">
        <v>22</v>
      </c>
      <c r="C466" s="173">
        <v>2000.6210000000001</v>
      </c>
      <c r="D466" s="174">
        <v>1439.07</v>
      </c>
      <c r="E466" s="174">
        <v>1970.479</v>
      </c>
      <c r="F466" s="174">
        <v>2118.7139999999999</v>
      </c>
      <c r="G466" s="174">
        <v>2477.145</v>
      </c>
      <c r="H466" s="174">
        <v>2701.1640000000002</v>
      </c>
      <c r="I466" s="174">
        <v>2395.2539999999999</v>
      </c>
      <c r="J466" s="174">
        <v>2412.56</v>
      </c>
      <c r="K466" s="175">
        <v>17515.007000000001</v>
      </c>
    </row>
    <row r="467" spans="1:11">
      <c r="A467" s="171"/>
      <c r="B467" s="172" t="s">
        <v>23</v>
      </c>
      <c r="C467" s="173">
        <v>104724.2</v>
      </c>
      <c r="D467" s="174">
        <v>102959.3</v>
      </c>
      <c r="E467" s="174">
        <v>102799.4</v>
      </c>
      <c r="F467" s="174">
        <v>103059.3</v>
      </c>
      <c r="G467" s="174">
        <v>103219.8</v>
      </c>
      <c r="H467" s="174">
        <v>110873.2</v>
      </c>
      <c r="I467" s="174">
        <v>116692.6</v>
      </c>
      <c r="J467" s="174">
        <v>119243.3</v>
      </c>
      <c r="K467" s="175">
        <v>863571.1</v>
      </c>
    </row>
    <row r="468" spans="1:11">
      <c r="A468" s="171"/>
      <c r="B468" s="172" t="s">
        <v>24</v>
      </c>
      <c r="C468" s="173">
        <v>70977.52</v>
      </c>
      <c r="D468" s="174">
        <v>72424.679999999993</v>
      </c>
      <c r="E468" s="174">
        <v>73412.639999999999</v>
      </c>
      <c r="F468" s="174">
        <v>72754.100000000006</v>
      </c>
      <c r="G468" s="174">
        <v>72482.98</v>
      </c>
      <c r="H468" s="174">
        <v>74125.289999999994</v>
      </c>
      <c r="I468" s="174">
        <v>80549.8</v>
      </c>
      <c r="J468" s="174">
        <v>83810</v>
      </c>
      <c r="K468" s="175">
        <v>600537.01</v>
      </c>
    </row>
    <row r="469" spans="1:11">
      <c r="A469" s="171"/>
      <c r="B469" s="172" t="s">
        <v>25</v>
      </c>
      <c r="C469" s="173">
        <v>294.68380000000002</v>
      </c>
      <c r="D469" s="174">
        <v>142.2336</v>
      </c>
      <c r="E469" s="174">
        <v>211.54949999999999</v>
      </c>
      <c r="F469" s="174">
        <v>159.59020000000001</v>
      </c>
      <c r="G469" s="174">
        <v>101.22880000000001</v>
      </c>
      <c r="H469" s="174">
        <v>209.768</v>
      </c>
      <c r="I469" s="174">
        <v>225.26560000000001</v>
      </c>
      <c r="J469" s="174">
        <v>152.35310000000001</v>
      </c>
      <c r="K469" s="175">
        <v>1496.6725999999999</v>
      </c>
    </row>
    <row r="470" spans="1:11">
      <c r="A470" s="171"/>
      <c r="B470" s="172" t="s">
        <v>27</v>
      </c>
      <c r="C470" s="173">
        <v>0.91312199999999999</v>
      </c>
      <c r="D470" s="174">
        <v>0.91312199999999999</v>
      </c>
      <c r="E470" s="174">
        <v>0.91285400000000005</v>
      </c>
      <c r="F470" s="174">
        <v>13.695790000000001</v>
      </c>
      <c r="G470" s="174">
        <v>4.5663460000000002</v>
      </c>
      <c r="H470" s="174">
        <v>11.868980000000001</v>
      </c>
      <c r="I470" s="174">
        <v>7.3068679999999997</v>
      </c>
      <c r="J470" s="174">
        <v>8.2201179999999994</v>
      </c>
      <c r="K470" s="175">
        <v>48.397200000000005</v>
      </c>
    </row>
    <row r="471" spans="1:11">
      <c r="A471" s="171"/>
      <c r="B471" s="172" t="s">
        <v>28</v>
      </c>
      <c r="C471" s="173"/>
      <c r="D471" s="174">
        <v>1.827823</v>
      </c>
      <c r="E471" s="174">
        <v>2.7365849999999998</v>
      </c>
      <c r="F471" s="174">
        <v>1.8242780000000001</v>
      </c>
      <c r="G471" s="174">
        <v>14.612130000000001</v>
      </c>
      <c r="H471" s="174">
        <v>8.2177070000000008</v>
      </c>
      <c r="I471" s="174">
        <v>0.91413599999999995</v>
      </c>
      <c r="J471" s="174">
        <v>1.8279449999999999</v>
      </c>
      <c r="K471" s="175">
        <v>31.960604</v>
      </c>
    </row>
    <row r="472" spans="1:11">
      <c r="A472" s="171"/>
      <c r="B472" s="172" t="s">
        <v>29</v>
      </c>
      <c r="C472" s="173">
        <v>5192.2719999999999</v>
      </c>
      <c r="D472" s="174">
        <v>4218.1589999999997</v>
      </c>
      <c r="E472" s="174">
        <v>4538.8919999999998</v>
      </c>
      <c r="F472" s="174">
        <v>3560.57</v>
      </c>
      <c r="G472" s="174">
        <v>4360.9610000000002</v>
      </c>
      <c r="H472" s="174">
        <v>4672.7610000000004</v>
      </c>
      <c r="I472" s="174">
        <v>4762.3140000000003</v>
      </c>
      <c r="J472" s="174">
        <v>4611.8440000000001</v>
      </c>
      <c r="K472" s="175">
        <v>35917.772999999994</v>
      </c>
    </row>
    <row r="473" spans="1:11">
      <c r="A473" s="165" t="s">
        <v>78</v>
      </c>
      <c r="B473" s="163"/>
      <c r="C473" s="168">
        <v>744055.802272</v>
      </c>
      <c r="D473" s="169">
        <v>744055.95756300027</v>
      </c>
      <c r="E473" s="169">
        <v>744055.89723300003</v>
      </c>
      <c r="F473" s="169">
        <v>744055.84139000007</v>
      </c>
      <c r="G473" s="169">
        <v>744055.96021300019</v>
      </c>
      <c r="H473" s="169">
        <v>744055.85973500006</v>
      </c>
      <c r="I473" s="169">
        <v>744055.77915199997</v>
      </c>
      <c r="J473" s="169">
        <v>744056.00061600038</v>
      </c>
      <c r="K473" s="170">
        <v>5952447.0981740002</v>
      </c>
    </row>
    <row r="474" spans="1:11">
      <c r="A474" s="165" t="s">
        <v>53</v>
      </c>
      <c r="B474" s="165" t="s">
        <v>5</v>
      </c>
      <c r="C474" s="168">
        <v>126.1927</v>
      </c>
      <c r="D474" s="169">
        <v>89.045330000000007</v>
      </c>
      <c r="E474" s="169">
        <v>91.848659999999995</v>
      </c>
      <c r="F474" s="169">
        <v>128.97489999999999</v>
      </c>
      <c r="G474" s="169">
        <v>281.18</v>
      </c>
      <c r="H474" s="169">
        <v>323.94909999999999</v>
      </c>
      <c r="I474" s="169">
        <v>311.90429999999998</v>
      </c>
      <c r="J474" s="169">
        <v>273.86059999999998</v>
      </c>
      <c r="K474" s="170">
        <v>1626.9555899999998</v>
      </c>
    </row>
    <row r="475" spans="1:11">
      <c r="A475" s="171"/>
      <c r="B475" s="172" t="s">
        <v>6</v>
      </c>
      <c r="C475" s="173">
        <v>160399.29999999999</v>
      </c>
      <c r="D475" s="174">
        <v>162210.9</v>
      </c>
      <c r="E475" s="174">
        <v>163311.5</v>
      </c>
      <c r="F475" s="174">
        <v>160103.20000000001</v>
      </c>
      <c r="G475" s="174">
        <v>155799.20000000001</v>
      </c>
      <c r="H475" s="174">
        <v>153117.29999999999</v>
      </c>
      <c r="I475" s="174">
        <v>152781.5</v>
      </c>
      <c r="J475" s="174">
        <v>152870</v>
      </c>
      <c r="K475" s="175">
        <v>1260592.8999999999</v>
      </c>
    </row>
    <row r="476" spans="1:11">
      <c r="A476" s="171"/>
      <c r="B476" s="172" t="s">
        <v>7</v>
      </c>
      <c r="C476" s="173">
        <v>19.49783</v>
      </c>
      <c r="D476" s="174">
        <v>17.641269999999999</v>
      </c>
      <c r="E476" s="174">
        <v>19.49775</v>
      </c>
      <c r="F476" s="174">
        <v>22.282820000000001</v>
      </c>
      <c r="G476" s="174">
        <v>20.42822</v>
      </c>
      <c r="H476" s="174">
        <v>22.282520000000002</v>
      </c>
      <c r="I476" s="174">
        <v>22.283069999999999</v>
      </c>
      <c r="J476" s="174">
        <v>22.27948</v>
      </c>
      <c r="K476" s="175">
        <v>166.19296</v>
      </c>
    </row>
    <row r="477" spans="1:11">
      <c r="A477" s="171"/>
      <c r="B477" s="172" t="s">
        <v>8</v>
      </c>
      <c r="C477" s="173">
        <v>4.6389719999999999</v>
      </c>
      <c r="D477" s="174">
        <v>3.710248</v>
      </c>
      <c r="E477" s="174">
        <v>0.92940699999999998</v>
      </c>
      <c r="F477" s="174">
        <v>1.8557619999999999</v>
      </c>
      <c r="G477" s="174">
        <v>0.92734499999999997</v>
      </c>
      <c r="H477" s="174">
        <v>1.8548519999999999</v>
      </c>
      <c r="I477" s="174"/>
      <c r="J477" s="174">
        <v>1.8553869999999999</v>
      </c>
      <c r="K477" s="175">
        <v>15.771972999999999</v>
      </c>
    </row>
    <row r="478" spans="1:11">
      <c r="A478" s="171"/>
      <c r="B478" s="172" t="s">
        <v>9</v>
      </c>
      <c r="C478" s="173">
        <v>1.8569580000000001</v>
      </c>
      <c r="D478" s="174"/>
      <c r="E478" s="174"/>
      <c r="F478" s="174"/>
      <c r="G478" s="174"/>
      <c r="H478" s="174"/>
      <c r="I478" s="174"/>
      <c r="J478" s="174"/>
      <c r="K478" s="175">
        <v>1.8569580000000001</v>
      </c>
    </row>
    <row r="479" spans="1:11">
      <c r="A479" s="171"/>
      <c r="B479" s="172" t="s">
        <v>10</v>
      </c>
      <c r="C479" s="173">
        <v>8.3520610000000008</v>
      </c>
      <c r="D479" s="174">
        <v>7.4257429999999998</v>
      </c>
      <c r="E479" s="174">
        <v>4.6418509999999999</v>
      </c>
      <c r="F479" s="174">
        <v>5.5659359999999998</v>
      </c>
      <c r="G479" s="174">
        <v>12.06073</v>
      </c>
      <c r="H479" s="174">
        <v>20.412289999999999</v>
      </c>
      <c r="I479" s="174">
        <v>21.336919999999999</v>
      </c>
      <c r="J479" s="174">
        <v>30.615559999999999</v>
      </c>
      <c r="K479" s="175">
        <v>110.411091</v>
      </c>
    </row>
    <row r="480" spans="1:11">
      <c r="A480" s="171"/>
      <c r="B480" s="172" t="s">
        <v>11</v>
      </c>
      <c r="C480" s="173">
        <v>13041.46</v>
      </c>
      <c r="D480" s="174">
        <v>12956.63</v>
      </c>
      <c r="E480" s="174">
        <v>13400.01</v>
      </c>
      <c r="F480" s="174">
        <v>16193.66</v>
      </c>
      <c r="G480" s="174">
        <v>16339</v>
      </c>
      <c r="H480" s="174">
        <v>15915.04</v>
      </c>
      <c r="I480" s="174">
        <v>10556.08</v>
      </c>
      <c r="J480" s="174">
        <v>11068.72</v>
      </c>
      <c r="K480" s="175">
        <v>109470.59999999999</v>
      </c>
    </row>
    <row r="481" spans="1:11">
      <c r="A481" s="171"/>
      <c r="B481" s="172" t="s">
        <v>12</v>
      </c>
      <c r="C481" s="173">
        <v>623.29520000000002</v>
      </c>
      <c r="D481" s="174">
        <v>523.10860000000002</v>
      </c>
      <c r="E481" s="174">
        <v>431.3064</v>
      </c>
      <c r="F481" s="174">
        <v>592.80290000000002</v>
      </c>
      <c r="G481" s="174">
        <v>1261.672</v>
      </c>
      <c r="H481" s="174">
        <v>821.93529999999998</v>
      </c>
      <c r="I481" s="174">
        <v>887.76869999999997</v>
      </c>
      <c r="J481" s="174">
        <v>633.57069999999999</v>
      </c>
      <c r="K481" s="175">
        <v>5775.4597999999996</v>
      </c>
    </row>
    <row r="482" spans="1:11">
      <c r="A482" s="171"/>
      <c r="B482" s="172" t="s">
        <v>13</v>
      </c>
      <c r="C482" s="173">
        <v>137.2655</v>
      </c>
      <c r="D482" s="174">
        <v>116.85720000000001</v>
      </c>
      <c r="E482" s="174">
        <v>115.0059</v>
      </c>
      <c r="F482" s="174">
        <v>110.3737</v>
      </c>
      <c r="G482" s="174">
        <v>115.0103</v>
      </c>
      <c r="H482" s="174">
        <v>100.1698</v>
      </c>
      <c r="I482" s="174">
        <v>97.397599999999997</v>
      </c>
      <c r="J482" s="174">
        <v>100.1746</v>
      </c>
      <c r="K482" s="175">
        <v>892.25459999999998</v>
      </c>
    </row>
    <row r="483" spans="1:11">
      <c r="A483" s="171"/>
      <c r="B483" s="172" t="s">
        <v>14</v>
      </c>
      <c r="C483" s="173">
        <v>34111.68</v>
      </c>
      <c r="D483" s="174">
        <v>34732.35</v>
      </c>
      <c r="E483" s="174">
        <v>34753.74</v>
      </c>
      <c r="F483" s="174">
        <v>35779.21</v>
      </c>
      <c r="G483" s="174">
        <v>36514.769999999997</v>
      </c>
      <c r="H483" s="174">
        <v>34784.47</v>
      </c>
      <c r="I483" s="174">
        <v>35280.980000000003</v>
      </c>
      <c r="J483" s="174">
        <v>35466.74</v>
      </c>
      <c r="K483" s="175">
        <v>281423.94</v>
      </c>
    </row>
    <row r="484" spans="1:11">
      <c r="A484" s="171"/>
      <c r="B484" s="172" t="s">
        <v>15</v>
      </c>
      <c r="C484" s="173">
        <v>229070</v>
      </c>
      <c r="D484" s="174">
        <v>226834.7</v>
      </c>
      <c r="E484" s="174">
        <v>225221.1</v>
      </c>
      <c r="F484" s="174">
        <v>227947.4</v>
      </c>
      <c r="G484" s="174">
        <v>231115.6</v>
      </c>
      <c r="H484" s="174">
        <v>232289.1</v>
      </c>
      <c r="I484" s="174">
        <v>229653.6</v>
      </c>
      <c r="J484" s="174">
        <v>228480.6</v>
      </c>
      <c r="K484" s="175">
        <v>1830612.1000000003</v>
      </c>
    </row>
    <row r="485" spans="1:11">
      <c r="A485" s="171"/>
      <c r="B485" s="172" t="s">
        <v>16</v>
      </c>
      <c r="C485" s="173">
        <v>762.48339999999996</v>
      </c>
      <c r="D485" s="174">
        <v>849.76649999999995</v>
      </c>
      <c r="E485" s="174">
        <v>862.76020000000005</v>
      </c>
      <c r="F485" s="174">
        <v>894.3528</v>
      </c>
      <c r="G485" s="174">
        <v>905.50509999999997</v>
      </c>
      <c r="H485" s="174">
        <v>924.99680000000001</v>
      </c>
      <c r="I485" s="174">
        <v>918.47630000000004</v>
      </c>
      <c r="J485" s="174">
        <v>874.82569999999998</v>
      </c>
      <c r="K485" s="175">
        <v>6993.1668000000009</v>
      </c>
    </row>
    <row r="486" spans="1:11">
      <c r="A486" s="171"/>
      <c r="B486" s="172" t="s">
        <v>17</v>
      </c>
      <c r="C486" s="173">
        <v>13805.8</v>
      </c>
      <c r="D486" s="174">
        <v>14160.18</v>
      </c>
      <c r="E486" s="174">
        <v>13129.2</v>
      </c>
      <c r="F486" s="174">
        <v>13773.83</v>
      </c>
      <c r="G486" s="174">
        <v>16238.44</v>
      </c>
      <c r="H486" s="174">
        <v>15680.94</v>
      </c>
      <c r="I486" s="174">
        <v>9171.0869999999995</v>
      </c>
      <c r="J486" s="174">
        <v>8689.9380000000001</v>
      </c>
      <c r="K486" s="175">
        <v>104649.41499999999</v>
      </c>
    </row>
    <row r="487" spans="1:11">
      <c r="A487" s="171"/>
      <c r="B487" s="172" t="s">
        <v>18</v>
      </c>
      <c r="C487" s="173">
        <v>1475.3710000000001</v>
      </c>
      <c r="D487" s="174">
        <v>1459.671</v>
      </c>
      <c r="E487" s="174">
        <v>1473.528</v>
      </c>
      <c r="F487" s="174">
        <v>1483.7180000000001</v>
      </c>
      <c r="G487" s="174">
        <v>1529.1289999999999</v>
      </c>
      <c r="H487" s="174">
        <v>1519.8610000000001</v>
      </c>
      <c r="I487" s="174">
        <v>1540.2190000000001</v>
      </c>
      <c r="J487" s="174">
        <v>1532.8240000000001</v>
      </c>
      <c r="K487" s="175">
        <v>12014.321</v>
      </c>
    </row>
    <row r="488" spans="1:11">
      <c r="A488" s="171"/>
      <c r="B488" s="172" t="s">
        <v>19</v>
      </c>
      <c r="C488" s="173">
        <v>12.998010000000001</v>
      </c>
      <c r="D488" s="174">
        <v>12.068849999999999</v>
      </c>
      <c r="E488" s="174">
        <v>11.13653</v>
      </c>
      <c r="F488" s="174">
        <v>8.3565539999999991</v>
      </c>
      <c r="G488" s="174">
        <v>11.139239999999999</v>
      </c>
      <c r="H488" s="174">
        <v>11.142810000000001</v>
      </c>
      <c r="I488" s="174">
        <v>12.070880000000001</v>
      </c>
      <c r="J488" s="174">
        <v>9.2856640000000006</v>
      </c>
      <c r="K488" s="175">
        <v>88.198537999999999</v>
      </c>
    </row>
    <row r="489" spans="1:11">
      <c r="A489" s="171"/>
      <c r="B489" s="172" t="s">
        <v>20</v>
      </c>
      <c r="C489" s="173">
        <v>562.71479999999997</v>
      </c>
      <c r="D489" s="174">
        <v>375.45409999999998</v>
      </c>
      <c r="E489" s="174">
        <v>311.46249999999998</v>
      </c>
      <c r="F489" s="174">
        <v>335.52260000000001</v>
      </c>
      <c r="G489" s="174">
        <v>420.71350000000001</v>
      </c>
      <c r="H489" s="174">
        <v>532.87419999999997</v>
      </c>
      <c r="I489" s="174">
        <v>690.44219999999996</v>
      </c>
      <c r="J489" s="174">
        <v>661.76099999999997</v>
      </c>
      <c r="K489" s="175">
        <v>3890.9448999999995</v>
      </c>
    </row>
    <row r="490" spans="1:11">
      <c r="A490" s="171"/>
      <c r="B490" s="172" t="s">
        <v>21</v>
      </c>
      <c r="C490" s="173">
        <v>67.696510000000004</v>
      </c>
      <c r="D490" s="174">
        <v>38.956699999999998</v>
      </c>
      <c r="E490" s="174">
        <v>29.692299999999999</v>
      </c>
      <c r="F490" s="174">
        <v>18.555820000000001</v>
      </c>
      <c r="G490" s="174">
        <v>25.9678</v>
      </c>
      <c r="H490" s="174">
        <v>25.969139999999999</v>
      </c>
      <c r="I490" s="174">
        <v>33.39134</v>
      </c>
      <c r="J490" s="174">
        <v>32.477130000000002</v>
      </c>
      <c r="K490" s="175">
        <v>272.70674000000002</v>
      </c>
    </row>
    <row r="491" spans="1:11">
      <c r="A491" s="171"/>
      <c r="B491" s="172" t="s">
        <v>22</v>
      </c>
      <c r="C491" s="173">
        <v>1282.4169999999999</v>
      </c>
      <c r="D491" s="174">
        <v>1096.9059999999999</v>
      </c>
      <c r="E491" s="174">
        <v>1159.0429999999999</v>
      </c>
      <c r="F491" s="174">
        <v>1210.885</v>
      </c>
      <c r="G491" s="174">
        <v>1119.999</v>
      </c>
      <c r="H491" s="174">
        <v>1936.808</v>
      </c>
      <c r="I491" s="174">
        <v>2433.64</v>
      </c>
      <c r="J491" s="174">
        <v>2311.2730000000001</v>
      </c>
      <c r="K491" s="175">
        <v>12550.971000000001</v>
      </c>
    </row>
    <row r="492" spans="1:11">
      <c r="A492" s="171"/>
      <c r="B492" s="172" t="s">
        <v>23</v>
      </c>
      <c r="C492" s="173">
        <v>261857.2</v>
      </c>
      <c r="D492" s="174">
        <v>262075.8</v>
      </c>
      <c r="E492" s="174">
        <v>265150.40000000002</v>
      </c>
      <c r="F492" s="174">
        <v>265423.09999999998</v>
      </c>
      <c r="G492" s="174">
        <v>261459.4</v>
      </c>
      <c r="H492" s="174">
        <v>262195.5</v>
      </c>
      <c r="I492" s="174">
        <v>263169.8</v>
      </c>
      <c r="J492" s="174">
        <v>265656.2</v>
      </c>
      <c r="K492" s="175">
        <v>2106987.4</v>
      </c>
    </row>
    <row r="493" spans="1:11">
      <c r="A493" s="171"/>
      <c r="B493" s="172" t="s">
        <v>32</v>
      </c>
      <c r="C493" s="173">
        <v>2.7858939999999999</v>
      </c>
      <c r="D493" s="174">
        <v>1.858193</v>
      </c>
      <c r="E493" s="174">
        <v>2.7873329999999998</v>
      </c>
      <c r="F493" s="174">
        <v>0.92908299999999999</v>
      </c>
      <c r="G493" s="174">
        <v>4.645238</v>
      </c>
      <c r="H493" s="174">
        <v>6.5014200000000004</v>
      </c>
      <c r="I493" s="174">
        <v>13.00259</v>
      </c>
      <c r="J493" s="174">
        <v>9.2864620000000002</v>
      </c>
      <c r="K493" s="175">
        <v>41.796213000000002</v>
      </c>
    </row>
    <row r="494" spans="1:11">
      <c r="A494" s="171"/>
      <c r="B494" s="172" t="s">
        <v>24</v>
      </c>
      <c r="C494" s="173">
        <v>2330.6619999999998</v>
      </c>
      <c r="D494" s="174">
        <v>2279.4769999999999</v>
      </c>
      <c r="E494" s="174">
        <v>1847.258</v>
      </c>
      <c r="F494" s="174">
        <v>1387.3030000000001</v>
      </c>
      <c r="G494" s="174">
        <v>1476.2650000000001</v>
      </c>
      <c r="H494" s="174">
        <v>2266.576</v>
      </c>
      <c r="I494" s="174">
        <v>2591.9290000000001</v>
      </c>
      <c r="J494" s="174">
        <v>2513.1660000000002</v>
      </c>
      <c r="K494" s="175">
        <v>16692.635999999999</v>
      </c>
    </row>
    <row r="495" spans="1:11">
      <c r="A495" s="171"/>
      <c r="B495" s="172" t="s">
        <v>25</v>
      </c>
      <c r="C495" s="173">
        <v>839.76980000000003</v>
      </c>
      <c r="D495" s="174">
        <v>397.1909</v>
      </c>
      <c r="E495" s="174">
        <v>495.56229999999999</v>
      </c>
      <c r="F495" s="174">
        <v>232.02709999999999</v>
      </c>
      <c r="G495" s="174">
        <v>441.72640000000001</v>
      </c>
      <c r="H495" s="174">
        <v>737.58690000000001</v>
      </c>
      <c r="I495" s="174">
        <v>577.14340000000004</v>
      </c>
      <c r="J495" s="174">
        <v>398.09980000000002</v>
      </c>
      <c r="K495" s="175">
        <v>4119.1066000000001</v>
      </c>
    </row>
    <row r="496" spans="1:11">
      <c r="A496" s="171"/>
      <c r="B496" s="172" t="s">
        <v>26</v>
      </c>
      <c r="C496" s="173">
        <v>260.81650000000002</v>
      </c>
      <c r="D496" s="174">
        <v>261.73259999999999</v>
      </c>
      <c r="E496" s="174">
        <v>249.65270000000001</v>
      </c>
      <c r="F496" s="174">
        <v>253.36590000000001</v>
      </c>
      <c r="G496" s="174">
        <v>275.65359999999998</v>
      </c>
      <c r="H496" s="174">
        <v>245.01599999999999</v>
      </c>
      <c r="I496" s="174">
        <v>248.72720000000001</v>
      </c>
      <c r="J496" s="174">
        <v>263.58429999999998</v>
      </c>
      <c r="K496" s="175">
        <v>2058.5488000000005</v>
      </c>
    </row>
    <row r="497" spans="1:11">
      <c r="A497" s="171"/>
      <c r="B497" s="172" t="s">
        <v>27</v>
      </c>
      <c r="C497" s="173"/>
      <c r="D497" s="174"/>
      <c r="E497" s="174"/>
      <c r="F497" s="174"/>
      <c r="G497" s="174">
        <v>0.926149</v>
      </c>
      <c r="H497" s="174">
        <v>2.7848989999999998</v>
      </c>
      <c r="I497" s="174">
        <v>0.92863600000000002</v>
      </c>
      <c r="J497" s="174"/>
      <c r="K497" s="175">
        <v>4.6396839999999999</v>
      </c>
    </row>
    <row r="498" spans="1:11">
      <c r="A498" s="171"/>
      <c r="B498" s="172" t="s">
        <v>28</v>
      </c>
      <c r="C498" s="173">
        <v>1.8561430000000001</v>
      </c>
      <c r="D498" s="174">
        <v>18.542290000000001</v>
      </c>
      <c r="E498" s="174">
        <v>31.5489</v>
      </c>
      <c r="F498" s="174">
        <v>18.548780000000001</v>
      </c>
      <c r="G498" s="174">
        <v>38.023209999999999</v>
      </c>
      <c r="H498" s="174">
        <v>12.060449999999999</v>
      </c>
      <c r="I498" s="174">
        <v>1.8540289999999999</v>
      </c>
      <c r="J498" s="174">
        <v>6.492299</v>
      </c>
      <c r="K498" s="175">
        <v>128.92610100000002</v>
      </c>
    </row>
    <row r="499" spans="1:11">
      <c r="A499" s="171"/>
      <c r="B499" s="172" t="s">
        <v>29</v>
      </c>
      <c r="C499" s="173">
        <v>25857.69</v>
      </c>
      <c r="D499" s="174">
        <v>26143.96</v>
      </c>
      <c r="E499" s="174">
        <v>24560.33</v>
      </c>
      <c r="F499" s="174">
        <v>20738.13</v>
      </c>
      <c r="G499" s="174">
        <v>21256.44</v>
      </c>
      <c r="H499" s="174">
        <v>23168.85</v>
      </c>
      <c r="I499" s="174">
        <v>35648.33</v>
      </c>
      <c r="J499" s="174">
        <v>34756.199999999997</v>
      </c>
      <c r="K499" s="175">
        <v>212129.93</v>
      </c>
    </row>
    <row r="500" spans="1:11">
      <c r="A500" s="165" t="s">
        <v>79</v>
      </c>
      <c r="B500" s="163"/>
      <c r="C500" s="168">
        <v>746663.80027799984</v>
      </c>
      <c r="D500" s="169">
        <v>746663.93252399983</v>
      </c>
      <c r="E500" s="169">
        <v>746663.94173099997</v>
      </c>
      <c r="F500" s="169">
        <v>746663.95065499994</v>
      </c>
      <c r="G500" s="169">
        <v>746663.82183199993</v>
      </c>
      <c r="H500" s="169">
        <v>746663.98148099997</v>
      </c>
      <c r="I500" s="169">
        <v>746663.89216499997</v>
      </c>
      <c r="J500" s="169">
        <v>746663.82968199998</v>
      </c>
      <c r="K500" s="170">
        <v>5973311.1503479993</v>
      </c>
    </row>
    <row r="501" spans="1:11">
      <c r="A501" s="165" t="s">
        <v>54</v>
      </c>
      <c r="B501" s="165" t="s">
        <v>5</v>
      </c>
      <c r="C501" s="168">
        <v>362.66079999999999</v>
      </c>
      <c r="D501" s="169">
        <v>482.08080000000001</v>
      </c>
      <c r="E501" s="169">
        <v>410.54539999999997</v>
      </c>
      <c r="F501" s="169">
        <v>452.8023</v>
      </c>
      <c r="G501" s="169">
        <v>331.64519999999999</v>
      </c>
      <c r="H501" s="169">
        <v>283.77460000000002</v>
      </c>
      <c r="I501" s="169">
        <v>381.90989999999999</v>
      </c>
      <c r="J501" s="169">
        <v>429.87819999999999</v>
      </c>
      <c r="K501" s="170">
        <v>3135.2972000000004</v>
      </c>
    </row>
    <row r="502" spans="1:11">
      <c r="A502" s="171"/>
      <c r="B502" s="172" t="s">
        <v>6</v>
      </c>
      <c r="C502" s="173">
        <v>76057.850000000006</v>
      </c>
      <c r="D502" s="174">
        <v>78907.990000000005</v>
      </c>
      <c r="E502" s="174">
        <v>80798.53</v>
      </c>
      <c r="F502" s="174">
        <v>77094.039999999994</v>
      </c>
      <c r="G502" s="174">
        <v>72329.600000000006</v>
      </c>
      <c r="H502" s="174">
        <v>63712.44</v>
      </c>
      <c r="I502" s="174">
        <v>55354.53</v>
      </c>
      <c r="J502" s="174">
        <v>53571.26</v>
      </c>
      <c r="K502" s="175">
        <v>557826.24</v>
      </c>
    </row>
    <row r="503" spans="1:11">
      <c r="A503" s="171"/>
      <c r="B503" s="172" t="s">
        <v>7</v>
      </c>
      <c r="C503" s="173">
        <v>1.8382149999999999</v>
      </c>
      <c r="D503" s="174">
        <v>1.8393870000000001</v>
      </c>
      <c r="E503" s="174">
        <v>1.840824</v>
      </c>
      <c r="F503" s="174">
        <v>3.6803149999999998</v>
      </c>
      <c r="G503" s="174">
        <v>4.5990029999999997</v>
      </c>
      <c r="H503" s="174">
        <v>4.5993700000000004</v>
      </c>
      <c r="I503" s="174">
        <v>1.8395440000000001</v>
      </c>
      <c r="J503" s="174">
        <v>1.8407</v>
      </c>
      <c r="K503" s="175">
        <v>22.077358000000004</v>
      </c>
    </row>
    <row r="504" spans="1:11">
      <c r="A504" s="171"/>
      <c r="B504" s="172" t="s">
        <v>8</v>
      </c>
      <c r="C504" s="173"/>
      <c r="D504" s="174">
        <v>0.91821299999999995</v>
      </c>
      <c r="E504" s="174"/>
      <c r="F504" s="174"/>
      <c r="G504" s="174"/>
      <c r="H504" s="174">
        <v>0.918207</v>
      </c>
      <c r="I504" s="174"/>
      <c r="J504" s="174"/>
      <c r="K504" s="175">
        <v>1.8364199999999999</v>
      </c>
    </row>
    <row r="505" spans="1:11">
      <c r="A505" s="171"/>
      <c r="B505" s="172" t="s">
        <v>9</v>
      </c>
      <c r="C505" s="173"/>
      <c r="D505" s="174"/>
      <c r="E505" s="174"/>
      <c r="F505" s="174">
        <v>12.84235</v>
      </c>
      <c r="G505" s="174">
        <v>5.5150560000000004</v>
      </c>
      <c r="H505" s="174">
        <v>0.91428399999999999</v>
      </c>
      <c r="I505" s="174">
        <v>7.3538300000000003</v>
      </c>
      <c r="J505" s="174">
        <v>3.6696689999999998</v>
      </c>
      <c r="K505" s="175">
        <v>30.295189000000001</v>
      </c>
    </row>
    <row r="506" spans="1:11">
      <c r="A506" s="171"/>
      <c r="B506" s="172" t="s">
        <v>10</v>
      </c>
      <c r="C506" s="173">
        <v>2179.556</v>
      </c>
      <c r="D506" s="174">
        <v>2613.6979999999999</v>
      </c>
      <c r="E506" s="174">
        <v>2112.9119999999998</v>
      </c>
      <c r="F506" s="174">
        <v>1773.6890000000001</v>
      </c>
      <c r="G506" s="174">
        <v>1642.163</v>
      </c>
      <c r="H506" s="174">
        <v>1760.6990000000001</v>
      </c>
      <c r="I506" s="174">
        <v>1777.2629999999999</v>
      </c>
      <c r="J506" s="174">
        <v>1988.318</v>
      </c>
      <c r="K506" s="175">
        <v>15848.297999999999</v>
      </c>
    </row>
    <row r="507" spans="1:11">
      <c r="A507" s="171"/>
      <c r="B507" s="172" t="s">
        <v>11</v>
      </c>
      <c r="C507" s="173">
        <v>4382.3370000000004</v>
      </c>
      <c r="D507" s="174">
        <v>4800.8630000000003</v>
      </c>
      <c r="E507" s="174">
        <v>6283.7290000000003</v>
      </c>
      <c r="F507" s="174">
        <v>7999.6559999999999</v>
      </c>
      <c r="G507" s="174">
        <v>8196.8860000000004</v>
      </c>
      <c r="H507" s="174">
        <v>6754.2550000000001</v>
      </c>
      <c r="I507" s="174">
        <v>4028.8580000000002</v>
      </c>
      <c r="J507" s="174">
        <v>3770.0120000000002</v>
      </c>
      <c r="K507" s="175">
        <v>46216.595999999998</v>
      </c>
    </row>
    <row r="508" spans="1:11">
      <c r="A508" s="171"/>
      <c r="B508" s="172" t="s">
        <v>12</v>
      </c>
      <c r="C508" s="173">
        <v>4045.6010000000001</v>
      </c>
      <c r="D508" s="174">
        <v>4032.3130000000001</v>
      </c>
      <c r="E508" s="174">
        <v>3663.377</v>
      </c>
      <c r="F508" s="174">
        <v>4141.5569999999998</v>
      </c>
      <c r="G508" s="174">
        <v>4805.84</v>
      </c>
      <c r="H508" s="174">
        <v>4582.3339999999998</v>
      </c>
      <c r="I508" s="174">
        <v>5001.5240000000003</v>
      </c>
      <c r="J508" s="174">
        <v>5097.4290000000001</v>
      </c>
      <c r="K508" s="175">
        <v>35369.975000000006</v>
      </c>
    </row>
    <row r="509" spans="1:11">
      <c r="A509" s="171"/>
      <c r="B509" s="172" t="s">
        <v>13</v>
      </c>
      <c r="C509" s="173">
        <v>46437.23</v>
      </c>
      <c r="D509" s="174">
        <v>46751.839999999997</v>
      </c>
      <c r="E509" s="174">
        <v>46213.73</v>
      </c>
      <c r="F509" s="174">
        <v>45039.65</v>
      </c>
      <c r="G509" s="174">
        <v>44350.69</v>
      </c>
      <c r="H509" s="174">
        <v>42547.95</v>
      </c>
      <c r="I509" s="174">
        <v>41644.720000000001</v>
      </c>
      <c r="J509" s="174">
        <v>42023.89</v>
      </c>
      <c r="K509" s="175">
        <v>355009.70000000007</v>
      </c>
    </row>
    <row r="510" spans="1:11">
      <c r="A510" s="171"/>
      <c r="B510" s="172" t="s">
        <v>14</v>
      </c>
      <c r="C510" s="173">
        <v>16603.18</v>
      </c>
      <c r="D510" s="174">
        <v>16629.080000000002</v>
      </c>
      <c r="E510" s="174">
        <v>16669</v>
      </c>
      <c r="F510" s="174">
        <v>16036.13</v>
      </c>
      <c r="G510" s="174">
        <v>16838.72</v>
      </c>
      <c r="H510" s="174">
        <v>16906.240000000002</v>
      </c>
      <c r="I510" s="174">
        <v>17091.509999999998</v>
      </c>
      <c r="J510" s="174">
        <v>17433.45</v>
      </c>
      <c r="K510" s="175">
        <v>134207.31</v>
      </c>
    </row>
    <row r="511" spans="1:11">
      <c r="A511" s="171"/>
      <c r="B511" s="172" t="s">
        <v>15</v>
      </c>
      <c r="C511" s="173">
        <v>134642</v>
      </c>
      <c r="D511" s="174">
        <v>130681.5</v>
      </c>
      <c r="E511" s="174">
        <v>128967.1</v>
      </c>
      <c r="F511" s="174">
        <v>132261</v>
      </c>
      <c r="G511" s="174">
        <v>139426.70000000001</v>
      </c>
      <c r="H511" s="174">
        <v>145730.79999999999</v>
      </c>
      <c r="I511" s="174">
        <v>148291.79999999999</v>
      </c>
      <c r="J511" s="174">
        <v>147067.5</v>
      </c>
      <c r="K511" s="175">
        <v>1107068.4000000001</v>
      </c>
    </row>
    <row r="512" spans="1:11">
      <c r="A512" s="171"/>
      <c r="B512" s="172" t="s">
        <v>17</v>
      </c>
      <c r="C512" s="173">
        <v>6941.1450000000004</v>
      </c>
      <c r="D512" s="174">
        <v>7218.26</v>
      </c>
      <c r="E512" s="174">
        <v>7044.982</v>
      </c>
      <c r="F512" s="174">
        <v>7392.0190000000002</v>
      </c>
      <c r="G512" s="174">
        <v>8024.7120000000004</v>
      </c>
      <c r="H512" s="174">
        <v>8361.2639999999992</v>
      </c>
      <c r="I512" s="174">
        <v>6180.6080000000002</v>
      </c>
      <c r="J512" s="174">
        <v>5416.8490000000002</v>
      </c>
      <c r="K512" s="175">
        <v>56579.839</v>
      </c>
    </row>
    <row r="513" spans="1:11">
      <c r="A513" s="171"/>
      <c r="B513" s="172" t="s">
        <v>18</v>
      </c>
      <c r="C513" s="173">
        <v>614.48419999999999</v>
      </c>
      <c r="D513" s="174">
        <v>637.4153</v>
      </c>
      <c r="E513" s="174">
        <v>608.88829999999996</v>
      </c>
      <c r="F513" s="174">
        <v>575.66390000000001</v>
      </c>
      <c r="G513" s="174">
        <v>576.48410000000001</v>
      </c>
      <c r="H513" s="174">
        <v>589.35209999999995</v>
      </c>
      <c r="I513" s="174">
        <v>597.64480000000003</v>
      </c>
      <c r="J513" s="174">
        <v>614.19370000000004</v>
      </c>
      <c r="K513" s="175">
        <v>4814.1264000000001</v>
      </c>
    </row>
    <row r="514" spans="1:11">
      <c r="A514" s="171"/>
      <c r="B514" s="172" t="s">
        <v>19</v>
      </c>
      <c r="C514" s="173">
        <v>7.3652800000000003</v>
      </c>
      <c r="D514" s="174">
        <v>2.7624140000000001</v>
      </c>
      <c r="E514" s="174">
        <v>0.91622700000000001</v>
      </c>
      <c r="F514" s="174">
        <v>3.6779869999999999</v>
      </c>
      <c r="G514" s="174">
        <v>11.01995</v>
      </c>
      <c r="H514" s="174">
        <v>10.116160000000001</v>
      </c>
      <c r="I514" s="174">
        <v>11.04031</v>
      </c>
      <c r="J514" s="174">
        <v>11.04195</v>
      </c>
      <c r="K514" s="175">
        <v>57.940277999999999</v>
      </c>
    </row>
    <row r="515" spans="1:11">
      <c r="A515" s="171"/>
      <c r="B515" s="172" t="s">
        <v>20</v>
      </c>
      <c r="C515" s="173">
        <v>1027.3340000000001</v>
      </c>
      <c r="D515" s="174">
        <v>973.1318</v>
      </c>
      <c r="E515" s="174">
        <v>697.15480000000002</v>
      </c>
      <c r="F515" s="174">
        <v>668.66690000000006</v>
      </c>
      <c r="G515" s="174">
        <v>785.31979999999999</v>
      </c>
      <c r="H515" s="174">
        <v>1242.258</v>
      </c>
      <c r="I515" s="174">
        <v>2045.14</v>
      </c>
      <c r="J515" s="174">
        <v>1965.1890000000001</v>
      </c>
      <c r="K515" s="175">
        <v>9404.194300000001</v>
      </c>
    </row>
    <row r="516" spans="1:11">
      <c r="A516" s="171"/>
      <c r="B516" s="172" t="s">
        <v>21</v>
      </c>
      <c r="C516" s="173">
        <v>268.95359999999999</v>
      </c>
      <c r="D516" s="174">
        <v>220.99789999999999</v>
      </c>
      <c r="E516" s="174">
        <v>170.32130000000001</v>
      </c>
      <c r="F516" s="174">
        <v>219.7748</v>
      </c>
      <c r="G516" s="174">
        <v>253.80260000000001</v>
      </c>
      <c r="H516" s="174">
        <v>163.65440000000001</v>
      </c>
      <c r="I516" s="174">
        <v>161.79730000000001</v>
      </c>
      <c r="J516" s="174">
        <v>156.30799999999999</v>
      </c>
      <c r="K516" s="175">
        <v>1615.6099000000002</v>
      </c>
    </row>
    <row r="517" spans="1:11">
      <c r="A517" s="171"/>
      <c r="B517" s="172" t="s">
        <v>22</v>
      </c>
      <c r="C517" s="173">
        <v>1371.768</v>
      </c>
      <c r="D517" s="174">
        <v>1323.799</v>
      </c>
      <c r="E517" s="174">
        <v>1085.615</v>
      </c>
      <c r="F517" s="174">
        <v>994.34619999999995</v>
      </c>
      <c r="G517" s="174">
        <v>1139.356</v>
      </c>
      <c r="H517" s="174">
        <v>1911.3320000000001</v>
      </c>
      <c r="I517" s="174">
        <v>2591.2829999999999</v>
      </c>
      <c r="J517" s="174">
        <v>2336.6619999999998</v>
      </c>
      <c r="K517" s="175">
        <v>12754.1612</v>
      </c>
    </row>
    <row r="518" spans="1:11">
      <c r="A518" s="171"/>
      <c r="B518" s="172" t="s">
        <v>23</v>
      </c>
      <c r="C518" s="173">
        <v>705885.3</v>
      </c>
      <c r="D518" s="174">
        <v>706940</v>
      </c>
      <c r="E518" s="174">
        <v>713407</v>
      </c>
      <c r="F518" s="174">
        <v>717898.3</v>
      </c>
      <c r="G518" s="174">
        <v>715071.8</v>
      </c>
      <c r="H518" s="174">
        <v>720195.9</v>
      </c>
      <c r="I518" s="174">
        <v>726231.2</v>
      </c>
      <c r="J518" s="174">
        <v>730673.1</v>
      </c>
      <c r="K518" s="175">
        <v>5736302.5999999996</v>
      </c>
    </row>
    <row r="519" spans="1:11">
      <c r="A519" s="171"/>
      <c r="B519" s="172" t="s">
        <v>34</v>
      </c>
      <c r="C519" s="173">
        <v>5057.2910000000002</v>
      </c>
      <c r="D519" s="174">
        <v>5156.5209999999997</v>
      </c>
      <c r="E519" s="174">
        <v>5314.3490000000002</v>
      </c>
      <c r="F519" s="174">
        <v>5426.83</v>
      </c>
      <c r="G519" s="174">
        <v>5137.7849999999999</v>
      </c>
      <c r="H519" s="174">
        <v>5324.8689999999997</v>
      </c>
      <c r="I519" s="174">
        <v>5533.2929999999997</v>
      </c>
      <c r="J519" s="174">
        <v>5184.8180000000002</v>
      </c>
      <c r="K519" s="175">
        <v>42135.756000000001</v>
      </c>
    </row>
    <row r="520" spans="1:11">
      <c r="A520" s="171"/>
      <c r="B520" s="172" t="s">
        <v>24</v>
      </c>
      <c r="C520" s="173">
        <v>34118.449999999997</v>
      </c>
      <c r="D520" s="174">
        <v>32969.17</v>
      </c>
      <c r="E520" s="174">
        <v>27745.15</v>
      </c>
      <c r="F520" s="174">
        <v>24344.69</v>
      </c>
      <c r="G520" s="174">
        <v>23168.18</v>
      </c>
      <c r="H520" s="174">
        <v>21229.23</v>
      </c>
      <c r="I520" s="174">
        <v>21614.99</v>
      </c>
      <c r="J520" s="174">
        <v>21522.95</v>
      </c>
      <c r="K520" s="175">
        <v>206712.81</v>
      </c>
    </row>
    <row r="521" spans="1:11">
      <c r="A521" s="171"/>
      <c r="B521" s="172" t="s">
        <v>25</v>
      </c>
      <c r="C521" s="173">
        <v>2986.85</v>
      </c>
      <c r="D521" s="174">
        <v>3124.9450000000002</v>
      </c>
      <c r="E521" s="174">
        <v>3503.9780000000001</v>
      </c>
      <c r="F521" s="174">
        <v>3372.922</v>
      </c>
      <c r="G521" s="174">
        <v>3248.5650000000001</v>
      </c>
      <c r="H521" s="174">
        <v>2916.7159999999999</v>
      </c>
      <c r="I521" s="174">
        <v>2777.5349999999999</v>
      </c>
      <c r="J521" s="174">
        <v>3055.7660000000001</v>
      </c>
      <c r="K521" s="175">
        <v>24987.277000000002</v>
      </c>
    </row>
    <row r="522" spans="1:11">
      <c r="A522" s="171"/>
      <c r="B522" s="172" t="s">
        <v>27</v>
      </c>
      <c r="C522" s="173">
        <v>25.770980000000002</v>
      </c>
      <c r="D522" s="174">
        <v>18.40053</v>
      </c>
      <c r="E522" s="174">
        <v>15.62823</v>
      </c>
      <c r="F522" s="174">
        <v>38.673909999999999</v>
      </c>
      <c r="G522" s="174">
        <v>26.629940000000001</v>
      </c>
      <c r="H522" s="174">
        <v>39.51643</v>
      </c>
      <c r="I522" s="174">
        <v>43.179020000000001</v>
      </c>
      <c r="J522" s="174">
        <v>40.42774</v>
      </c>
      <c r="K522" s="175">
        <v>248.22678000000002</v>
      </c>
    </row>
    <row r="523" spans="1:11">
      <c r="A523" s="171"/>
      <c r="B523" s="172" t="s">
        <v>28</v>
      </c>
      <c r="C523" s="173">
        <v>17.425989999999999</v>
      </c>
      <c r="D523" s="174">
        <v>108.4755</v>
      </c>
      <c r="E523" s="174">
        <v>196.2021</v>
      </c>
      <c r="F523" s="174">
        <v>187.7962</v>
      </c>
      <c r="G523" s="174">
        <v>121.6067</v>
      </c>
      <c r="H523" s="174">
        <v>45.135420000000003</v>
      </c>
      <c r="I523" s="174">
        <v>11.971310000000001</v>
      </c>
      <c r="J523" s="174">
        <v>19.340250000000001</v>
      </c>
      <c r="K523" s="175">
        <v>707.95346999999992</v>
      </c>
    </row>
    <row r="524" spans="1:11">
      <c r="A524" s="171"/>
      <c r="B524" s="172" t="s">
        <v>29</v>
      </c>
      <c r="C524" s="173">
        <v>4854.3130000000001</v>
      </c>
      <c r="D524" s="174">
        <v>4292.683</v>
      </c>
      <c r="E524" s="174">
        <v>2977.7260000000001</v>
      </c>
      <c r="F524" s="174">
        <v>1950.3330000000001</v>
      </c>
      <c r="G524" s="174">
        <v>2391.0549999999998</v>
      </c>
      <c r="H524" s="174">
        <v>3574.386</v>
      </c>
      <c r="I524" s="174">
        <v>6507.7190000000001</v>
      </c>
      <c r="J524" s="174">
        <v>5504.7889999999998</v>
      </c>
      <c r="K524" s="175">
        <v>32053.004000000001</v>
      </c>
    </row>
    <row r="525" spans="1:11">
      <c r="A525" s="165" t="s">
        <v>80</v>
      </c>
      <c r="B525" s="163"/>
      <c r="C525" s="168">
        <v>1047888.7040650001</v>
      </c>
      <c r="D525" s="169">
        <v>1047888.6838439999</v>
      </c>
      <c r="E525" s="169">
        <v>1047888.6751810001</v>
      </c>
      <c r="F525" s="169">
        <v>1047888.7408619999</v>
      </c>
      <c r="G525" s="169">
        <v>1047888.6743490001</v>
      </c>
      <c r="H525" s="169">
        <v>1047888.6539709999</v>
      </c>
      <c r="I525" s="169">
        <v>1047888.709014</v>
      </c>
      <c r="J525" s="169">
        <v>1047888.6822089999</v>
      </c>
      <c r="K525" s="170">
        <v>8383109.5234949999</v>
      </c>
    </row>
    <row r="526" spans="1:11">
      <c r="A526" s="165" t="s">
        <v>55</v>
      </c>
      <c r="B526" s="165" t="s">
        <v>5</v>
      </c>
      <c r="C526" s="168">
        <v>8.3709299999999995</v>
      </c>
      <c r="D526" s="169">
        <v>5.5812229999999996</v>
      </c>
      <c r="E526" s="169">
        <v>2.7876810000000001</v>
      </c>
      <c r="F526" s="169">
        <v>2.7890799999999998</v>
      </c>
      <c r="G526" s="169">
        <v>2.787992</v>
      </c>
      <c r="H526" s="169">
        <v>1.8589180000000001</v>
      </c>
      <c r="I526" s="169">
        <v>1.859637</v>
      </c>
      <c r="J526" s="169">
        <v>3.7187450000000002</v>
      </c>
      <c r="K526" s="170">
        <v>29.754205999999996</v>
      </c>
    </row>
    <row r="527" spans="1:11">
      <c r="A527" s="171"/>
      <c r="B527" s="172" t="s">
        <v>6</v>
      </c>
      <c r="C527" s="173">
        <v>152440.79999999999</v>
      </c>
      <c r="D527" s="174">
        <v>150284.9</v>
      </c>
      <c r="E527" s="174">
        <v>149325.29999999999</v>
      </c>
      <c r="F527" s="174">
        <v>148791.5</v>
      </c>
      <c r="G527" s="174">
        <v>148694</v>
      </c>
      <c r="H527" s="174">
        <v>149807</v>
      </c>
      <c r="I527" s="174">
        <v>150590</v>
      </c>
      <c r="J527" s="174">
        <v>150380.79999999999</v>
      </c>
      <c r="K527" s="175">
        <v>1200314.3</v>
      </c>
    </row>
    <row r="528" spans="1:11">
      <c r="A528" s="171"/>
      <c r="B528" s="172" t="s">
        <v>8</v>
      </c>
      <c r="C528" s="173">
        <v>62.346870000000003</v>
      </c>
      <c r="D528" s="174">
        <v>64.206599999999995</v>
      </c>
      <c r="E528" s="174">
        <v>65.13673</v>
      </c>
      <c r="F528" s="174">
        <v>63.276789999999998</v>
      </c>
      <c r="G528" s="174">
        <v>61.416919999999998</v>
      </c>
      <c r="H528" s="174">
        <v>62.346989999999998</v>
      </c>
      <c r="I528" s="174">
        <v>61.416069999999998</v>
      </c>
      <c r="J528" s="174">
        <v>60.485100000000003</v>
      </c>
      <c r="K528" s="175">
        <v>500.63207</v>
      </c>
    </row>
    <row r="529" spans="1:11">
      <c r="A529" s="171"/>
      <c r="B529" s="172" t="s">
        <v>11</v>
      </c>
      <c r="C529" s="173">
        <v>39.058100000000003</v>
      </c>
      <c r="D529" s="174">
        <v>65.092619999999997</v>
      </c>
      <c r="E529" s="174">
        <v>73.462999999999994</v>
      </c>
      <c r="F529" s="174">
        <v>117.1692</v>
      </c>
      <c r="G529" s="174">
        <v>102.2754</v>
      </c>
      <c r="H529" s="174">
        <v>69.738349999999997</v>
      </c>
      <c r="I529" s="174">
        <v>58.58419</v>
      </c>
      <c r="J529" s="174">
        <v>47.426310000000001</v>
      </c>
      <c r="K529" s="175">
        <v>572.80717000000004</v>
      </c>
    </row>
    <row r="530" spans="1:11">
      <c r="A530" s="171"/>
      <c r="B530" s="172" t="s">
        <v>12</v>
      </c>
      <c r="C530" s="173"/>
      <c r="D530" s="174">
        <v>0.93105300000000002</v>
      </c>
      <c r="E530" s="174">
        <v>0.93105300000000002</v>
      </c>
      <c r="F530" s="174">
        <v>0.93105300000000002</v>
      </c>
      <c r="G530" s="174">
        <v>1.86121</v>
      </c>
      <c r="H530" s="174">
        <v>1.861084</v>
      </c>
      <c r="I530" s="174"/>
      <c r="J530" s="174"/>
      <c r="K530" s="175">
        <v>6.5154529999999999</v>
      </c>
    </row>
    <row r="531" spans="1:11">
      <c r="A531" s="171"/>
      <c r="B531" s="172" t="s">
        <v>13</v>
      </c>
      <c r="C531" s="173">
        <v>8.3695719999999998</v>
      </c>
      <c r="D531" s="174">
        <v>6.5111600000000003</v>
      </c>
      <c r="E531" s="174">
        <v>5.5806430000000002</v>
      </c>
      <c r="F531" s="174">
        <v>4.6513640000000001</v>
      </c>
      <c r="G531" s="174">
        <v>4.6512779999999996</v>
      </c>
      <c r="H531" s="174">
        <v>3.7204760000000001</v>
      </c>
      <c r="I531" s="174">
        <v>4.6504539999999999</v>
      </c>
      <c r="J531" s="174">
        <v>3.719338</v>
      </c>
      <c r="K531" s="175">
        <v>41.854284999999997</v>
      </c>
    </row>
    <row r="532" spans="1:11">
      <c r="A532" s="171"/>
      <c r="B532" s="172" t="s">
        <v>14</v>
      </c>
      <c r="C532" s="173">
        <v>163.74170000000001</v>
      </c>
      <c r="D532" s="174">
        <v>183.2722</v>
      </c>
      <c r="E532" s="174">
        <v>168.38800000000001</v>
      </c>
      <c r="F532" s="174">
        <v>205.60300000000001</v>
      </c>
      <c r="G532" s="174">
        <v>235.36699999999999</v>
      </c>
      <c r="H532" s="174">
        <v>193.50319999999999</v>
      </c>
      <c r="I532" s="174">
        <v>221.40360000000001</v>
      </c>
      <c r="J532" s="174">
        <v>226.98439999999999</v>
      </c>
      <c r="K532" s="175">
        <v>1598.2631000000003</v>
      </c>
    </row>
    <row r="533" spans="1:11">
      <c r="A533" s="171"/>
      <c r="B533" s="172" t="s">
        <v>15</v>
      </c>
      <c r="C533" s="173">
        <v>1318.229</v>
      </c>
      <c r="D533" s="174">
        <v>1071.0050000000001</v>
      </c>
      <c r="E533" s="174">
        <v>1006.831</v>
      </c>
      <c r="F533" s="174">
        <v>939.88459999999998</v>
      </c>
      <c r="G533" s="174">
        <v>888.75130000000001</v>
      </c>
      <c r="H533" s="174">
        <v>760.41449999999998</v>
      </c>
      <c r="I533" s="174">
        <v>697.19759999999997</v>
      </c>
      <c r="J533" s="174">
        <v>726.01559999999995</v>
      </c>
      <c r="K533" s="175">
        <v>7408.3285999999998</v>
      </c>
    </row>
    <row r="534" spans="1:11">
      <c r="A534" s="171"/>
      <c r="B534" s="172" t="s">
        <v>17</v>
      </c>
      <c r="C534" s="173">
        <v>5.579866</v>
      </c>
      <c r="D534" s="174">
        <v>13.018000000000001</v>
      </c>
      <c r="E534" s="174">
        <v>8.3724439999999998</v>
      </c>
      <c r="F534" s="174">
        <v>17.663879999999999</v>
      </c>
      <c r="G534" s="174">
        <v>14.879899999999999</v>
      </c>
      <c r="H534" s="174">
        <v>28.81917</v>
      </c>
      <c r="I534" s="174">
        <v>14.875019999999999</v>
      </c>
      <c r="J534" s="174">
        <v>16.734660000000002</v>
      </c>
      <c r="K534" s="175">
        <v>119.94294000000001</v>
      </c>
    </row>
    <row r="535" spans="1:11">
      <c r="A535" s="171"/>
      <c r="B535" s="172" t="s">
        <v>18</v>
      </c>
      <c r="C535" s="173">
        <v>94.859260000000006</v>
      </c>
      <c r="D535" s="174">
        <v>99.508099999999999</v>
      </c>
      <c r="E535" s="174">
        <v>98.580539999999999</v>
      </c>
      <c r="F535" s="174">
        <v>99.509979999999999</v>
      </c>
      <c r="G535" s="174">
        <v>98.579599999999999</v>
      </c>
      <c r="H535" s="174">
        <v>96.718689999999995</v>
      </c>
      <c r="I535" s="174">
        <v>96.716999999999999</v>
      </c>
      <c r="J535" s="174">
        <v>97.646960000000007</v>
      </c>
      <c r="K535" s="175">
        <v>782.12013000000002</v>
      </c>
    </row>
    <row r="536" spans="1:11">
      <c r="A536" s="171"/>
      <c r="B536" s="172" t="s">
        <v>20</v>
      </c>
      <c r="C536" s="173">
        <v>302.2398</v>
      </c>
      <c r="D536" s="174">
        <v>275.27269999999999</v>
      </c>
      <c r="E536" s="174">
        <v>292.01600000000002</v>
      </c>
      <c r="F536" s="174">
        <v>240.8706</v>
      </c>
      <c r="G536" s="174">
        <v>223.19159999999999</v>
      </c>
      <c r="H536" s="174">
        <v>274.31439999999998</v>
      </c>
      <c r="I536" s="174">
        <v>294.76139999999998</v>
      </c>
      <c r="J536" s="174">
        <v>287.31650000000002</v>
      </c>
      <c r="K536" s="175">
        <v>2189.9830000000002</v>
      </c>
    </row>
    <row r="537" spans="1:11">
      <c r="A537" s="171"/>
      <c r="B537" s="172" t="s">
        <v>21</v>
      </c>
      <c r="C537" s="173">
        <v>2.7877010000000002</v>
      </c>
      <c r="D537" s="174">
        <v>1.857615</v>
      </c>
      <c r="E537" s="174"/>
      <c r="F537" s="174"/>
      <c r="G537" s="174">
        <v>0.92911100000000002</v>
      </c>
      <c r="H537" s="174">
        <v>5.5750609999999998</v>
      </c>
      <c r="I537" s="174">
        <v>4.6478619999999999</v>
      </c>
      <c r="J537" s="174">
        <v>4.6467980000000004</v>
      </c>
      <c r="K537" s="175">
        <v>20.444147999999998</v>
      </c>
    </row>
    <row r="538" spans="1:11">
      <c r="A538" s="171"/>
      <c r="B538" s="172" t="s">
        <v>22</v>
      </c>
      <c r="C538" s="173">
        <v>623.93870000000004</v>
      </c>
      <c r="D538" s="174">
        <v>525.38760000000002</v>
      </c>
      <c r="E538" s="174">
        <v>547.72080000000005</v>
      </c>
      <c r="F538" s="174">
        <v>398.9316</v>
      </c>
      <c r="G538" s="174">
        <v>390.52969999999999</v>
      </c>
      <c r="H538" s="174">
        <v>648.05820000000006</v>
      </c>
      <c r="I538" s="174">
        <v>927.91250000000002</v>
      </c>
      <c r="J538" s="174">
        <v>902.78920000000005</v>
      </c>
      <c r="K538" s="175">
        <v>4965.2682999999997</v>
      </c>
    </row>
    <row r="539" spans="1:11">
      <c r="A539" s="171"/>
      <c r="B539" s="172" t="s">
        <v>23</v>
      </c>
      <c r="C539" s="173">
        <v>13791.74</v>
      </c>
      <c r="D539" s="174">
        <v>16674.48</v>
      </c>
      <c r="E539" s="174">
        <v>17841.439999999999</v>
      </c>
      <c r="F539" s="174">
        <v>18927.509999999998</v>
      </c>
      <c r="G539" s="174">
        <v>18783.37</v>
      </c>
      <c r="H539" s="174">
        <v>16275.8</v>
      </c>
      <c r="I539" s="174">
        <v>14963.76</v>
      </c>
      <c r="J539" s="174">
        <v>15148.79</v>
      </c>
      <c r="K539" s="175">
        <v>132406.88999999998</v>
      </c>
    </row>
    <row r="540" spans="1:11">
      <c r="A540" s="171"/>
      <c r="B540" s="172" t="s">
        <v>24</v>
      </c>
      <c r="C540" s="173">
        <v>2119.7240000000002</v>
      </c>
      <c r="D540" s="174">
        <v>1720.049</v>
      </c>
      <c r="E540" s="174">
        <v>1561.08</v>
      </c>
      <c r="F540" s="174">
        <v>1221.7080000000001</v>
      </c>
      <c r="G540" s="174">
        <v>1519.2260000000001</v>
      </c>
      <c r="H540" s="174">
        <v>2770.6689999999999</v>
      </c>
      <c r="I540" s="174">
        <v>3052.4319999999998</v>
      </c>
      <c r="J540" s="174">
        <v>3085.884</v>
      </c>
      <c r="K540" s="175">
        <v>17050.771999999997</v>
      </c>
    </row>
    <row r="541" spans="1:11">
      <c r="A541" s="171"/>
      <c r="B541" s="172" t="s">
        <v>25</v>
      </c>
      <c r="C541" s="173">
        <v>31.61251</v>
      </c>
      <c r="D541" s="174">
        <v>19.527539999999998</v>
      </c>
      <c r="E541" s="174">
        <v>22.3125</v>
      </c>
      <c r="F541" s="174">
        <v>7.4402059999999999</v>
      </c>
      <c r="G541" s="174">
        <v>9.2990980000000008</v>
      </c>
      <c r="H541" s="174">
        <v>8.3660800000000002</v>
      </c>
      <c r="I541" s="174">
        <v>15.805859999999999</v>
      </c>
      <c r="J541" s="174">
        <v>11.156269999999999</v>
      </c>
      <c r="K541" s="175">
        <v>125.52006399999999</v>
      </c>
    </row>
    <row r="542" spans="1:11">
      <c r="A542" s="171"/>
      <c r="B542" s="172" t="s">
        <v>28</v>
      </c>
      <c r="C542" s="173"/>
      <c r="D542" s="174"/>
      <c r="E542" s="174"/>
      <c r="F542" s="174"/>
      <c r="G542" s="174">
        <v>0.93037800000000004</v>
      </c>
      <c r="H542" s="174"/>
      <c r="I542" s="174"/>
      <c r="J542" s="174"/>
      <c r="K542" s="175">
        <v>0.93037800000000004</v>
      </c>
    </row>
    <row r="543" spans="1:11">
      <c r="A543" s="171"/>
      <c r="B543" s="172" t="s">
        <v>29</v>
      </c>
      <c r="C543" s="173">
        <v>65.089470000000006</v>
      </c>
      <c r="D543" s="174">
        <v>67.876050000000006</v>
      </c>
      <c r="E543" s="174">
        <v>58.577939999999998</v>
      </c>
      <c r="F543" s="174">
        <v>39.051349999999999</v>
      </c>
      <c r="G543" s="174">
        <v>46.503749999999997</v>
      </c>
      <c r="H543" s="174">
        <v>69.746440000000007</v>
      </c>
      <c r="I543" s="174">
        <v>72.536739999999995</v>
      </c>
      <c r="J543" s="174">
        <v>74.392840000000007</v>
      </c>
      <c r="K543" s="175">
        <v>493.77458000000001</v>
      </c>
    </row>
    <row r="544" spans="1:11">
      <c r="A544" s="165" t="s">
        <v>81</v>
      </c>
      <c r="B544" s="163"/>
      <c r="C544" s="168">
        <v>171078.48747899997</v>
      </c>
      <c r="D544" s="169">
        <v>171078.47646100001</v>
      </c>
      <c r="E544" s="169">
        <v>171078.51833099997</v>
      </c>
      <c r="F544" s="169">
        <v>171078.49070300002</v>
      </c>
      <c r="G544" s="169">
        <v>171078.55023699999</v>
      </c>
      <c r="H544" s="169">
        <v>171078.51055900002</v>
      </c>
      <c r="I544" s="169">
        <v>171078.55993300001</v>
      </c>
      <c r="J544" s="169">
        <v>171078.50672099995</v>
      </c>
      <c r="K544" s="170">
        <v>1368628.1004239998</v>
      </c>
    </row>
    <row r="545" spans="1:11">
      <c r="A545" s="165" t="s">
        <v>56</v>
      </c>
      <c r="B545" s="165" t="s">
        <v>5</v>
      </c>
      <c r="C545" s="168">
        <v>163.94040000000001</v>
      </c>
      <c r="D545" s="169">
        <v>114.1564</v>
      </c>
      <c r="E545" s="169">
        <v>148.3152</v>
      </c>
      <c r="F545" s="169">
        <v>119.6562</v>
      </c>
      <c r="G545" s="169">
        <v>145.4461</v>
      </c>
      <c r="H545" s="169">
        <v>81.984319999999997</v>
      </c>
      <c r="I545" s="169">
        <v>69.063339999999997</v>
      </c>
      <c r="J545" s="169">
        <v>80.098380000000006</v>
      </c>
      <c r="K545" s="170">
        <v>922.66034000000013</v>
      </c>
    </row>
    <row r="546" spans="1:11">
      <c r="A546" s="171"/>
      <c r="B546" s="172" t="s">
        <v>6</v>
      </c>
      <c r="C546" s="173">
        <v>219769.1</v>
      </c>
      <c r="D546" s="174">
        <v>234642.3</v>
      </c>
      <c r="E546" s="174">
        <v>239752.5</v>
      </c>
      <c r="F546" s="174">
        <v>234764.3</v>
      </c>
      <c r="G546" s="174">
        <v>227599.5</v>
      </c>
      <c r="H546" s="174">
        <v>221276.6</v>
      </c>
      <c r="I546" s="174">
        <v>229170.7</v>
      </c>
      <c r="J546" s="174">
        <v>230913.4</v>
      </c>
      <c r="K546" s="175">
        <v>1837888.4</v>
      </c>
    </row>
    <row r="547" spans="1:11">
      <c r="A547" s="171"/>
      <c r="B547" s="172" t="s">
        <v>7</v>
      </c>
      <c r="C547" s="173">
        <v>22.104030000000002</v>
      </c>
      <c r="D547" s="174">
        <v>26.707999999999998</v>
      </c>
      <c r="E547" s="174">
        <v>40.536740000000002</v>
      </c>
      <c r="F547" s="174">
        <v>37.756129999999999</v>
      </c>
      <c r="G547" s="174">
        <v>34.069389999999999</v>
      </c>
      <c r="H547" s="174">
        <v>42.364190000000001</v>
      </c>
      <c r="I547" s="174">
        <v>43.279820000000001</v>
      </c>
      <c r="J547" s="174">
        <v>43.279339999999998</v>
      </c>
      <c r="K547" s="175">
        <v>290.09764000000001</v>
      </c>
    </row>
    <row r="548" spans="1:11">
      <c r="A548" s="171"/>
      <c r="B548" s="172" t="s">
        <v>8</v>
      </c>
      <c r="C548" s="173">
        <v>4.6008110000000002</v>
      </c>
      <c r="D548" s="174">
        <v>17.47129</v>
      </c>
      <c r="E548" s="174">
        <v>8.2781800000000008</v>
      </c>
      <c r="F548" s="174">
        <v>7.3586200000000002</v>
      </c>
      <c r="G548" s="174">
        <v>1.840398</v>
      </c>
      <c r="H548" s="174">
        <v>7.3637980000000001</v>
      </c>
      <c r="I548" s="174">
        <v>7.3606420000000004</v>
      </c>
      <c r="J548" s="174">
        <v>6.4409320000000001</v>
      </c>
      <c r="K548" s="175">
        <v>60.71467100000001</v>
      </c>
    </row>
    <row r="549" spans="1:11">
      <c r="A549" s="171"/>
      <c r="B549" s="172" t="s">
        <v>9</v>
      </c>
      <c r="C549" s="173"/>
      <c r="D549" s="174"/>
      <c r="E549" s="174"/>
      <c r="F549" s="174">
        <v>0.91997700000000004</v>
      </c>
      <c r="G549" s="174">
        <v>3.6808839999999998</v>
      </c>
      <c r="H549" s="174">
        <v>1.840654</v>
      </c>
      <c r="I549" s="174">
        <v>1.840654</v>
      </c>
      <c r="J549" s="174">
        <v>1.840409</v>
      </c>
      <c r="K549" s="175">
        <v>10.122577999999999</v>
      </c>
    </row>
    <row r="550" spans="1:11">
      <c r="A550" s="171"/>
      <c r="B550" s="172" t="s">
        <v>10</v>
      </c>
      <c r="C550" s="173">
        <v>103.0895</v>
      </c>
      <c r="D550" s="174">
        <v>103.0783</v>
      </c>
      <c r="E550" s="174">
        <v>89.276920000000004</v>
      </c>
      <c r="F550" s="174">
        <v>84.685010000000005</v>
      </c>
      <c r="G550" s="174">
        <v>82.827430000000007</v>
      </c>
      <c r="H550" s="174">
        <v>153.70660000000001</v>
      </c>
      <c r="I550" s="174">
        <v>196.1003</v>
      </c>
      <c r="J550" s="174">
        <v>234.82730000000001</v>
      </c>
      <c r="K550" s="175">
        <v>1047.5913599999999</v>
      </c>
    </row>
    <row r="551" spans="1:11">
      <c r="A551" s="171"/>
      <c r="B551" s="172" t="s">
        <v>11</v>
      </c>
      <c r="C551" s="173">
        <v>2030.0909999999999</v>
      </c>
      <c r="D551" s="174">
        <v>1824.69</v>
      </c>
      <c r="E551" s="174">
        <v>2085.7779999999998</v>
      </c>
      <c r="F551" s="174">
        <v>2463.2460000000001</v>
      </c>
      <c r="G551" s="174">
        <v>2606.4059999999999</v>
      </c>
      <c r="H551" s="174">
        <v>2005.3040000000001</v>
      </c>
      <c r="I551" s="174">
        <v>1557.9469999999999</v>
      </c>
      <c r="J551" s="174">
        <v>1797.2080000000001</v>
      </c>
      <c r="K551" s="175">
        <v>16370.67</v>
      </c>
    </row>
    <row r="552" spans="1:11">
      <c r="A552" s="171"/>
      <c r="B552" s="172" t="s">
        <v>12</v>
      </c>
      <c r="C552" s="173">
        <v>990.27290000000005</v>
      </c>
      <c r="D552" s="174">
        <v>937.68380000000002</v>
      </c>
      <c r="E552" s="174">
        <v>831.60839999999996</v>
      </c>
      <c r="F552" s="174">
        <v>938.65409999999997</v>
      </c>
      <c r="G552" s="174">
        <v>1005.755</v>
      </c>
      <c r="H552" s="174">
        <v>905.173</v>
      </c>
      <c r="I552" s="174">
        <v>898.68610000000001</v>
      </c>
      <c r="J552" s="174">
        <v>767.56629999999996</v>
      </c>
      <c r="K552" s="175">
        <v>7275.3996000000006</v>
      </c>
    </row>
    <row r="553" spans="1:11">
      <c r="A553" s="171"/>
      <c r="B553" s="172" t="s">
        <v>13</v>
      </c>
      <c r="C553" s="173">
        <v>2442.08</v>
      </c>
      <c r="D553" s="174">
        <v>2451.3150000000001</v>
      </c>
      <c r="E553" s="174">
        <v>2455.9630000000002</v>
      </c>
      <c r="F553" s="174">
        <v>2435.6529999999998</v>
      </c>
      <c r="G553" s="174">
        <v>2517.473</v>
      </c>
      <c r="H553" s="174">
        <v>2417.1039999999998</v>
      </c>
      <c r="I553" s="174">
        <v>2379.3879999999999</v>
      </c>
      <c r="J553" s="174">
        <v>2377.5720000000001</v>
      </c>
      <c r="K553" s="175">
        <v>19476.547999999999</v>
      </c>
    </row>
    <row r="554" spans="1:11">
      <c r="A554" s="171"/>
      <c r="B554" s="172" t="s">
        <v>14</v>
      </c>
      <c r="C554" s="173">
        <v>28107.14</v>
      </c>
      <c r="D554" s="174">
        <v>28294.03</v>
      </c>
      <c r="E554" s="174">
        <v>28554.63</v>
      </c>
      <c r="F554" s="174">
        <v>28710.23</v>
      </c>
      <c r="G554" s="174">
        <v>29773.11</v>
      </c>
      <c r="H554" s="174">
        <v>28540.38</v>
      </c>
      <c r="I554" s="174">
        <v>28208.81</v>
      </c>
      <c r="J554" s="174">
        <v>28123.119999999999</v>
      </c>
      <c r="K554" s="175">
        <v>228311.45</v>
      </c>
    </row>
    <row r="555" spans="1:11">
      <c r="A555" s="171"/>
      <c r="B555" s="172" t="s">
        <v>15</v>
      </c>
      <c r="C555" s="173">
        <v>267379.59999999998</v>
      </c>
      <c r="D555" s="174">
        <v>262241</v>
      </c>
      <c r="E555" s="174">
        <v>260926.7</v>
      </c>
      <c r="F555" s="174">
        <v>264741.90000000002</v>
      </c>
      <c r="G555" s="174">
        <v>268617</v>
      </c>
      <c r="H555" s="174">
        <v>268238.8</v>
      </c>
      <c r="I555" s="174">
        <v>260218.6</v>
      </c>
      <c r="J555" s="174">
        <v>258927.5</v>
      </c>
      <c r="K555" s="175">
        <v>2111291.1000000006</v>
      </c>
    </row>
    <row r="556" spans="1:11">
      <c r="A556" s="171"/>
      <c r="B556" s="172" t="s">
        <v>17</v>
      </c>
      <c r="C556" s="173">
        <v>1933.1469999999999</v>
      </c>
      <c r="D556" s="174">
        <v>1902.222</v>
      </c>
      <c r="E556" s="174">
        <v>1994.221</v>
      </c>
      <c r="F556" s="174">
        <v>2084.4369999999999</v>
      </c>
      <c r="G556" s="174">
        <v>2380.5010000000002</v>
      </c>
      <c r="H556" s="174">
        <v>2428.3229999999999</v>
      </c>
      <c r="I556" s="174">
        <v>1506.4559999999999</v>
      </c>
      <c r="J556" s="174">
        <v>1555.2539999999999</v>
      </c>
      <c r="K556" s="175">
        <v>15784.561000000002</v>
      </c>
    </row>
    <row r="557" spans="1:11">
      <c r="A557" s="171"/>
      <c r="B557" s="172" t="s">
        <v>18</v>
      </c>
      <c r="C557" s="173">
        <v>940.85220000000004</v>
      </c>
      <c r="D557" s="174">
        <v>946.39229999999998</v>
      </c>
      <c r="E557" s="174">
        <v>934.41859999999997</v>
      </c>
      <c r="F557" s="174">
        <v>988.72209999999995</v>
      </c>
      <c r="G557" s="174">
        <v>981.37</v>
      </c>
      <c r="H557" s="174">
        <v>972.13229999999999</v>
      </c>
      <c r="I557" s="174">
        <v>958.35090000000002</v>
      </c>
      <c r="J557" s="174">
        <v>966.6268</v>
      </c>
      <c r="K557" s="175">
        <v>7688.8652000000002</v>
      </c>
    </row>
    <row r="558" spans="1:11">
      <c r="A558" s="171"/>
      <c r="B558" s="172" t="s">
        <v>19</v>
      </c>
      <c r="C558" s="173">
        <v>8.2933579999999996</v>
      </c>
      <c r="D558" s="174"/>
      <c r="E558" s="174"/>
      <c r="F558" s="174"/>
      <c r="G558" s="174">
        <v>1.840314</v>
      </c>
      <c r="H558" s="174"/>
      <c r="I558" s="174"/>
      <c r="J558" s="174"/>
      <c r="K558" s="175">
        <v>10.133671999999999</v>
      </c>
    </row>
    <row r="559" spans="1:11">
      <c r="A559" s="171"/>
      <c r="B559" s="172" t="s">
        <v>20</v>
      </c>
      <c r="C559" s="173">
        <v>914.54679999999996</v>
      </c>
      <c r="D559" s="174">
        <v>588.44370000000004</v>
      </c>
      <c r="E559" s="174">
        <v>544.28129999999999</v>
      </c>
      <c r="F559" s="174">
        <v>577.43230000000005</v>
      </c>
      <c r="G559" s="174">
        <v>675.14859999999999</v>
      </c>
      <c r="H559" s="174">
        <v>684.48320000000001</v>
      </c>
      <c r="I559" s="174">
        <v>665.90350000000001</v>
      </c>
      <c r="J559" s="174">
        <v>647.46130000000005</v>
      </c>
      <c r="K559" s="175">
        <v>5297.7007000000003</v>
      </c>
    </row>
    <row r="560" spans="1:11">
      <c r="A560" s="171"/>
      <c r="B560" s="172" t="s">
        <v>21</v>
      </c>
      <c r="C560" s="173">
        <v>257.63060000000002</v>
      </c>
      <c r="D560" s="174">
        <v>160.10640000000001</v>
      </c>
      <c r="E560" s="174">
        <v>103.0628</v>
      </c>
      <c r="F560" s="174">
        <v>84.658690000000007</v>
      </c>
      <c r="G560" s="174">
        <v>98.458309999999997</v>
      </c>
      <c r="H560" s="174">
        <v>102.1163</v>
      </c>
      <c r="I560" s="174">
        <v>137.11000000000001</v>
      </c>
      <c r="J560" s="174">
        <v>115.93899999999999</v>
      </c>
      <c r="K560" s="175">
        <v>1059.0821000000001</v>
      </c>
    </row>
    <row r="561" spans="1:11">
      <c r="A561" s="171"/>
      <c r="B561" s="172" t="s">
        <v>22</v>
      </c>
      <c r="C561" s="173">
        <v>1012.02</v>
      </c>
      <c r="D561" s="174">
        <v>793.05169999999998</v>
      </c>
      <c r="E561" s="174">
        <v>890.62180000000001</v>
      </c>
      <c r="F561" s="174">
        <v>983.52639999999997</v>
      </c>
      <c r="G561" s="174">
        <v>1222.0940000000001</v>
      </c>
      <c r="H561" s="174">
        <v>1565.7760000000001</v>
      </c>
      <c r="I561" s="174">
        <v>1822.519</v>
      </c>
      <c r="J561" s="174">
        <v>1799.4190000000001</v>
      </c>
      <c r="K561" s="175">
        <v>10089.027899999999</v>
      </c>
    </row>
    <row r="562" spans="1:11">
      <c r="A562" s="171"/>
      <c r="B562" s="172" t="s">
        <v>23</v>
      </c>
      <c r="C562" s="173">
        <v>212842.1</v>
      </c>
      <c r="D562" s="174">
        <v>206880.8</v>
      </c>
      <c r="E562" s="174">
        <v>203568.6</v>
      </c>
      <c r="F562" s="174">
        <v>204131.6</v>
      </c>
      <c r="G562" s="174">
        <v>204988.7</v>
      </c>
      <c r="H562" s="174">
        <v>210435.7</v>
      </c>
      <c r="I562" s="174">
        <v>210509.6</v>
      </c>
      <c r="J562" s="174">
        <v>210756.5</v>
      </c>
      <c r="K562" s="175">
        <v>1664113.6</v>
      </c>
    </row>
    <row r="563" spans="1:11">
      <c r="A563" s="171"/>
      <c r="B563" s="172" t="s">
        <v>24</v>
      </c>
      <c r="C563" s="173">
        <v>28705.84</v>
      </c>
      <c r="D563" s="174">
        <v>25831.8</v>
      </c>
      <c r="E563" s="174">
        <v>25218.34</v>
      </c>
      <c r="F563" s="174">
        <v>25270.48</v>
      </c>
      <c r="G563" s="174">
        <v>25426.46</v>
      </c>
      <c r="H563" s="174">
        <v>27008.26</v>
      </c>
      <c r="I563" s="174">
        <v>27301.19</v>
      </c>
      <c r="J563" s="174">
        <v>27116.75</v>
      </c>
      <c r="K563" s="175">
        <v>211879.12</v>
      </c>
    </row>
    <row r="564" spans="1:11">
      <c r="A564" s="171"/>
      <c r="B564" s="172" t="s">
        <v>25</v>
      </c>
      <c r="C564" s="173">
        <v>421.06959999999998</v>
      </c>
      <c r="D564" s="174">
        <v>236.84880000000001</v>
      </c>
      <c r="E564" s="174">
        <v>274.57580000000002</v>
      </c>
      <c r="F564" s="174">
        <v>206.39570000000001</v>
      </c>
      <c r="G564" s="174">
        <v>260.73399999999998</v>
      </c>
      <c r="H564" s="174">
        <v>288.24849999999998</v>
      </c>
      <c r="I564" s="174">
        <v>237.5771</v>
      </c>
      <c r="J564" s="174">
        <v>200.74189999999999</v>
      </c>
      <c r="K564" s="175">
        <v>2126.1913999999997</v>
      </c>
    </row>
    <row r="565" spans="1:11">
      <c r="A565" s="171"/>
      <c r="B565" s="172" t="s">
        <v>27</v>
      </c>
      <c r="C565" s="173">
        <v>0.919956</v>
      </c>
      <c r="D565" s="174">
        <v>0.919956</v>
      </c>
      <c r="E565" s="174">
        <v>1.839926</v>
      </c>
      <c r="F565" s="174">
        <v>10.123799999999999</v>
      </c>
      <c r="G565" s="174">
        <v>5.5189389999999996</v>
      </c>
      <c r="H565" s="174">
        <v>12.882099999999999</v>
      </c>
      <c r="I565" s="174">
        <v>14.721270000000001</v>
      </c>
      <c r="J565" s="174">
        <v>11.03809</v>
      </c>
      <c r="K565" s="175">
        <v>57.96403699999999</v>
      </c>
    </row>
    <row r="566" spans="1:11">
      <c r="A566" s="171"/>
      <c r="B566" s="172" t="s">
        <v>28</v>
      </c>
      <c r="C566" s="173">
        <v>0.91918500000000003</v>
      </c>
      <c r="D566" s="174">
        <v>3.6875399999999998</v>
      </c>
      <c r="E566" s="174">
        <v>18.441800000000001</v>
      </c>
      <c r="F566" s="174">
        <v>12.91737</v>
      </c>
      <c r="G566" s="174">
        <v>33.211100000000002</v>
      </c>
      <c r="H566" s="174">
        <v>24.9116</v>
      </c>
      <c r="I566" s="174">
        <v>9.2264579999999992</v>
      </c>
      <c r="J566" s="174">
        <v>17.529990000000002</v>
      </c>
      <c r="K566" s="175">
        <v>120.84504299999999</v>
      </c>
    </row>
    <row r="567" spans="1:11">
      <c r="A567" s="171"/>
      <c r="B567" s="172" t="s">
        <v>29</v>
      </c>
      <c r="C567" s="173">
        <v>5621.7939999999999</v>
      </c>
      <c r="D567" s="174">
        <v>5674.5450000000001</v>
      </c>
      <c r="E567" s="174">
        <v>5229.165</v>
      </c>
      <c r="F567" s="174">
        <v>5016.5929999999998</v>
      </c>
      <c r="G567" s="174">
        <v>5210.098</v>
      </c>
      <c r="H567" s="174">
        <v>6477.6890000000003</v>
      </c>
      <c r="I567" s="174">
        <v>7756.8549999999996</v>
      </c>
      <c r="J567" s="174">
        <v>7211.0659999999998</v>
      </c>
      <c r="K567" s="175">
        <v>48197.805</v>
      </c>
    </row>
    <row r="568" spans="1:11">
      <c r="A568" s="165" t="s">
        <v>82</v>
      </c>
      <c r="B568" s="163"/>
      <c r="C568" s="168">
        <v>773671.1513400001</v>
      </c>
      <c r="D568" s="169">
        <v>773671.25018600002</v>
      </c>
      <c r="E568" s="169">
        <v>773671.15446599992</v>
      </c>
      <c r="F568" s="169">
        <v>773671.24539699988</v>
      </c>
      <c r="G568" s="169">
        <v>773671.2424649999</v>
      </c>
      <c r="H568" s="169">
        <v>773671.14256200008</v>
      </c>
      <c r="I568" s="169">
        <v>773671.28508399986</v>
      </c>
      <c r="J568" s="169">
        <v>773671.17874100001</v>
      </c>
      <c r="K568" s="170">
        <v>6189369.6502409996</v>
      </c>
    </row>
    <row r="569" spans="1:11">
      <c r="A569" s="165" t="s">
        <v>57</v>
      </c>
      <c r="B569" s="165" t="s">
        <v>5</v>
      </c>
      <c r="C569" s="168">
        <v>42.899459999999998</v>
      </c>
      <c r="D569" s="169">
        <v>27.04411</v>
      </c>
      <c r="E569" s="169">
        <v>49.422870000000003</v>
      </c>
      <c r="F569" s="169">
        <v>87.659540000000007</v>
      </c>
      <c r="G569" s="169">
        <v>105.3511</v>
      </c>
      <c r="H569" s="169">
        <v>71.804540000000003</v>
      </c>
      <c r="I569" s="169">
        <v>35.438980000000001</v>
      </c>
      <c r="J569" s="169">
        <v>42.911000000000001</v>
      </c>
      <c r="K569" s="170">
        <v>462.53159999999997</v>
      </c>
    </row>
    <row r="570" spans="1:11">
      <c r="A570" s="171"/>
      <c r="B570" s="172" t="s">
        <v>6</v>
      </c>
      <c r="C570" s="173">
        <v>167394.79999999999</v>
      </c>
      <c r="D570" s="174">
        <v>168580.6</v>
      </c>
      <c r="E570" s="174">
        <v>168712.1</v>
      </c>
      <c r="F570" s="174">
        <v>166726.70000000001</v>
      </c>
      <c r="G570" s="174">
        <v>161632.9</v>
      </c>
      <c r="H570" s="174">
        <v>158846</v>
      </c>
      <c r="I570" s="174">
        <v>161007.1</v>
      </c>
      <c r="J570" s="174">
        <v>161331.79999999999</v>
      </c>
      <c r="K570" s="175">
        <v>1314232</v>
      </c>
    </row>
    <row r="571" spans="1:11">
      <c r="A571" s="171"/>
      <c r="B571" s="172" t="s">
        <v>7</v>
      </c>
      <c r="C571" s="173">
        <v>37.292630000000003</v>
      </c>
      <c r="D571" s="174">
        <v>43.823909999999998</v>
      </c>
      <c r="E571" s="174">
        <v>83.929649999999995</v>
      </c>
      <c r="F571" s="174">
        <v>65.277990000000003</v>
      </c>
      <c r="G571" s="174">
        <v>60.612839999999998</v>
      </c>
      <c r="H571" s="174">
        <v>49.414430000000003</v>
      </c>
      <c r="I571" s="174">
        <v>52.217689999999997</v>
      </c>
      <c r="J571" s="174">
        <v>54.082909999999998</v>
      </c>
      <c r="K571" s="175">
        <v>446.65205000000003</v>
      </c>
    </row>
    <row r="572" spans="1:11">
      <c r="A572" s="171"/>
      <c r="B572" s="172" t="s">
        <v>8</v>
      </c>
      <c r="C572" s="173">
        <v>32.632330000000003</v>
      </c>
      <c r="D572" s="174">
        <v>41.958539999999999</v>
      </c>
      <c r="E572" s="174">
        <v>39.162930000000003</v>
      </c>
      <c r="F572" s="174">
        <v>72.745890000000003</v>
      </c>
      <c r="G572" s="174">
        <v>57.820180000000001</v>
      </c>
      <c r="H572" s="174">
        <v>29.84076</v>
      </c>
      <c r="I572" s="174">
        <v>24.241230000000002</v>
      </c>
      <c r="J572" s="174">
        <v>26.105530000000002</v>
      </c>
      <c r="K572" s="175">
        <v>324.50738999999993</v>
      </c>
    </row>
    <row r="573" spans="1:11">
      <c r="A573" s="171"/>
      <c r="B573" s="172" t="s">
        <v>10</v>
      </c>
      <c r="C573" s="173">
        <v>8.3965870000000002</v>
      </c>
      <c r="D573" s="174">
        <v>2.800465</v>
      </c>
      <c r="E573" s="174">
        <v>7.4679589999999996</v>
      </c>
      <c r="F573" s="174">
        <v>6.5349069999999996</v>
      </c>
      <c r="G573" s="174">
        <v>5.5998060000000001</v>
      </c>
      <c r="H573" s="174">
        <v>15.86661</v>
      </c>
      <c r="I573" s="174">
        <v>18.66883</v>
      </c>
      <c r="J573" s="174">
        <v>18.67135</v>
      </c>
      <c r="K573" s="175">
        <v>84.006513999999996</v>
      </c>
    </row>
    <row r="574" spans="1:11">
      <c r="A574" s="171"/>
      <c r="B574" s="172" t="s">
        <v>11</v>
      </c>
      <c r="C574" s="173">
        <v>2247.8679999999999</v>
      </c>
      <c r="D574" s="174">
        <v>2472.0239999999999</v>
      </c>
      <c r="E574" s="174">
        <v>2486.1010000000001</v>
      </c>
      <c r="F574" s="174">
        <v>3151.241</v>
      </c>
      <c r="G574" s="174">
        <v>2867.5520000000001</v>
      </c>
      <c r="H574" s="174">
        <v>2549.3649999999998</v>
      </c>
      <c r="I574" s="174">
        <v>1945.4349999999999</v>
      </c>
      <c r="J574" s="174">
        <v>1835.4829999999999</v>
      </c>
      <c r="K574" s="175">
        <v>19555.069</v>
      </c>
    </row>
    <row r="575" spans="1:11">
      <c r="A575" s="171"/>
      <c r="B575" s="172" t="s">
        <v>12</v>
      </c>
      <c r="C575" s="173">
        <v>166.73939999999999</v>
      </c>
      <c r="D575" s="174">
        <v>84.788740000000004</v>
      </c>
      <c r="E575" s="174">
        <v>87.578230000000005</v>
      </c>
      <c r="F575" s="174">
        <v>81.060689999999994</v>
      </c>
      <c r="G575" s="174">
        <v>137.87209999999999</v>
      </c>
      <c r="H575" s="174">
        <v>97.878860000000003</v>
      </c>
      <c r="I575" s="174">
        <v>112.8095</v>
      </c>
      <c r="J575" s="174">
        <v>107.22320000000001</v>
      </c>
      <c r="K575" s="175">
        <v>875.95072000000005</v>
      </c>
    </row>
    <row r="576" spans="1:11">
      <c r="A576" s="171"/>
      <c r="B576" s="172" t="s">
        <v>13</v>
      </c>
      <c r="C576" s="173">
        <v>47.538879999999999</v>
      </c>
      <c r="D576" s="174">
        <v>32.653080000000003</v>
      </c>
      <c r="E576" s="174">
        <v>26.118659999999998</v>
      </c>
      <c r="F576" s="174">
        <v>29.858350000000002</v>
      </c>
      <c r="G576" s="174">
        <v>26.129100000000001</v>
      </c>
      <c r="H576" s="174">
        <v>17.728829999999999</v>
      </c>
      <c r="I576" s="174">
        <v>16.79673</v>
      </c>
      <c r="J576" s="174">
        <v>18.666429999999998</v>
      </c>
      <c r="K576" s="175">
        <v>215.49005999999997</v>
      </c>
    </row>
    <row r="577" spans="1:11">
      <c r="A577" s="171"/>
      <c r="B577" s="172" t="s">
        <v>14</v>
      </c>
      <c r="C577" s="173">
        <v>7532.9120000000003</v>
      </c>
      <c r="D577" s="174">
        <v>7653.3149999999996</v>
      </c>
      <c r="E577" s="174">
        <v>7869.9579999999996</v>
      </c>
      <c r="F577" s="174">
        <v>8354.0550000000003</v>
      </c>
      <c r="G577" s="174">
        <v>8992.0630000000001</v>
      </c>
      <c r="H577" s="174">
        <v>8283.116</v>
      </c>
      <c r="I577" s="174">
        <v>8663.6560000000009</v>
      </c>
      <c r="J577" s="174">
        <v>8864.9770000000008</v>
      </c>
      <c r="K577" s="175">
        <v>66214.052000000011</v>
      </c>
    </row>
    <row r="578" spans="1:11">
      <c r="A578" s="171"/>
      <c r="B578" s="172" t="s">
        <v>15</v>
      </c>
      <c r="C578" s="173">
        <v>36038.519999999997</v>
      </c>
      <c r="D578" s="174">
        <v>34258.32</v>
      </c>
      <c r="E578" s="174">
        <v>33005.18</v>
      </c>
      <c r="F578" s="174">
        <v>32457.88</v>
      </c>
      <c r="G578" s="174">
        <v>32966.58</v>
      </c>
      <c r="H578" s="174">
        <v>32455.09</v>
      </c>
      <c r="I578" s="174">
        <v>30446.68</v>
      </c>
      <c r="J578" s="174">
        <v>30581.05</v>
      </c>
      <c r="K578" s="175">
        <v>262209.3</v>
      </c>
    </row>
    <row r="579" spans="1:11">
      <c r="A579" s="171"/>
      <c r="B579" s="172" t="s">
        <v>16</v>
      </c>
      <c r="C579" s="173">
        <v>140.9562</v>
      </c>
      <c r="D579" s="174">
        <v>172.71510000000001</v>
      </c>
      <c r="E579" s="174">
        <v>155.90299999999999</v>
      </c>
      <c r="F579" s="174">
        <v>155.90049999999999</v>
      </c>
      <c r="G579" s="174">
        <v>170.8391</v>
      </c>
      <c r="H579" s="174">
        <v>181.10239999999999</v>
      </c>
      <c r="I579" s="174">
        <v>172.71010000000001</v>
      </c>
      <c r="J579" s="174">
        <v>184.85820000000001</v>
      </c>
      <c r="K579" s="175">
        <v>1334.9846000000002</v>
      </c>
    </row>
    <row r="580" spans="1:11">
      <c r="A580" s="171"/>
      <c r="B580" s="172" t="s">
        <v>17</v>
      </c>
      <c r="C580" s="173">
        <v>875.32370000000003</v>
      </c>
      <c r="D580" s="174">
        <v>1039.443</v>
      </c>
      <c r="E580" s="174">
        <v>790.3845</v>
      </c>
      <c r="F580" s="174">
        <v>903.29280000000006</v>
      </c>
      <c r="G580" s="174">
        <v>788.40449999999998</v>
      </c>
      <c r="H580" s="174">
        <v>1001.057</v>
      </c>
      <c r="I580" s="174">
        <v>989.90830000000005</v>
      </c>
      <c r="J580" s="174">
        <v>945.15890000000002</v>
      </c>
      <c r="K580" s="175">
        <v>7332.9727000000003</v>
      </c>
    </row>
    <row r="581" spans="1:11">
      <c r="A581" s="171"/>
      <c r="B581" s="172" t="s">
        <v>18</v>
      </c>
      <c r="C581" s="173">
        <v>2356.5729999999999</v>
      </c>
      <c r="D581" s="174">
        <v>2647.462</v>
      </c>
      <c r="E581" s="174">
        <v>2543.085</v>
      </c>
      <c r="F581" s="174">
        <v>2506.7739999999999</v>
      </c>
      <c r="G581" s="174">
        <v>2477.9110000000001</v>
      </c>
      <c r="H581" s="174">
        <v>2430.3330000000001</v>
      </c>
      <c r="I581" s="174">
        <v>2368.7620000000002</v>
      </c>
      <c r="J581" s="174">
        <v>2374.3510000000001</v>
      </c>
      <c r="K581" s="175">
        <v>19705.251</v>
      </c>
    </row>
    <row r="582" spans="1:11">
      <c r="A582" s="171"/>
      <c r="B582" s="172" t="s">
        <v>19</v>
      </c>
      <c r="C582" s="173">
        <v>25.186869999999999</v>
      </c>
      <c r="D582" s="174">
        <v>23.321999999999999</v>
      </c>
      <c r="E582" s="174">
        <v>27.982690000000002</v>
      </c>
      <c r="F582" s="174">
        <v>15.861829999999999</v>
      </c>
      <c r="G582" s="174">
        <v>18.65831</v>
      </c>
      <c r="H582" s="174">
        <v>30.779419999999998</v>
      </c>
      <c r="I582" s="174">
        <v>51.278080000000003</v>
      </c>
      <c r="J582" s="174">
        <v>40.093780000000002</v>
      </c>
      <c r="K582" s="175">
        <v>233.16298000000003</v>
      </c>
    </row>
    <row r="583" spans="1:11">
      <c r="A583" s="171"/>
      <c r="B583" s="172" t="s">
        <v>20</v>
      </c>
      <c r="C583" s="173">
        <v>410.35899999999998</v>
      </c>
      <c r="D583" s="174">
        <v>372.14690000000002</v>
      </c>
      <c r="E583" s="174">
        <v>419.71449999999999</v>
      </c>
      <c r="F583" s="174">
        <v>363.76299999999998</v>
      </c>
      <c r="G583" s="174">
        <v>401.09339999999997</v>
      </c>
      <c r="H583" s="174">
        <v>444.89769999999999</v>
      </c>
      <c r="I583" s="174">
        <v>500.87900000000002</v>
      </c>
      <c r="J583" s="174">
        <v>471.96480000000003</v>
      </c>
      <c r="K583" s="175">
        <v>3384.8182999999999</v>
      </c>
    </row>
    <row r="584" spans="1:11">
      <c r="A584" s="171"/>
      <c r="B584" s="172" t="s">
        <v>21</v>
      </c>
      <c r="C584" s="173">
        <v>22.383749999999999</v>
      </c>
      <c r="D584" s="174">
        <v>15.85219</v>
      </c>
      <c r="E584" s="174">
        <v>8.3916679999999992</v>
      </c>
      <c r="F584" s="174">
        <v>11.194710000000001</v>
      </c>
      <c r="G584" s="174">
        <v>12.130140000000001</v>
      </c>
      <c r="H584" s="174">
        <v>11.19299</v>
      </c>
      <c r="I584" s="174">
        <v>17.72241</v>
      </c>
      <c r="J584" s="174">
        <v>14.919829999999999</v>
      </c>
      <c r="K584" s="175">
        <v>113.78768799999999</v>
      </c>
    </row>
    <row r="585" spans="1:11">
      <c r="A585" s="171"/>
      <c r="B585" s="172" t="s">
        <v>22</v>
      </c>
      <c r="C585" s="173">
        <v>750.19799999999998</v>
      </c>
      <c r="D585" s="174">
        <v>849.12779999999998</v>
      </c>
      <c r="E585" s="174">
        <v>951.69899999999996</v>
      </c>
      <c r="F585" s="174">
        <v>965.7201</v>
      </c>
      <c r="G585" s="174">
        <v>898.56190000000004</v>
      </c>
      <c r="H585" s="174">
        <v>1300.664</v>
      </c>
      <c r="I585" s="174">
        <v>1811.942</v>
      </c>
      <c r="J585" s="174">
        <v>1671.047</v>
      </c>
      <c r="K585" s="175">
        <v>9198.9598000000005</v>
      </c>
    </row>
    <row r="586" spans="1:11">
      <c r="A586" s="171"/>
      <c r="B586" s="172" t="s">
        <v>23</v>
      </c>
      <c r="C586" s="173">
        <v>79796.33</v>
      </c>
      <c r="D586" s="174">
        <v>79379.7</v>
      </c>
      <c r="E586" s="174">
        <v>80332.12</v>
      </c>
      <c r="F586" s="174">
        <v>82306.259999999995</v>
      </c>
      <c r="G586" s="174">
        <v>86046.49</v>
      </c>
      <c r="H586" s="174">
        <v>89067.93</v>
      </c>
      <c r="I586" s="174">
        <v>87717.54</v>
      </c>
      <c r="J586" s="174">
        <v>87548.46</v>
      </c>
      <c r="K586" s="175">
        <v>672194.83</v>
      </c>
    </row>
    <row r="587" spans="1:11">
      <c r="A587" s="171"/>
      <c r="B587" s="172" t="s">
        <v>24</v>
      </c>
      <c r="C587" s="173">
        <v>1104.548</v>
      </c>
      <c r="D587" s="174">
        <v>1387.29</v>
      </c>
      <c r="E587" s="174">
        <v>1279.0219999999999</v>
      </c>
      <c r="F587" s="174">
        <v>1116.75</v>
      </c>
      <c r="G587" s="174">
        <v>1472.1559999999999</v>
      </c>
      <c r="H587" s="174">
        <v>2043.934</v>
      </c>
      <c r="I587" s="174">
        <v>2104.4989999999998</v>
      </c>
      <c r="J587" s="174">
        <v>1970.1489999999999</v>
      </c>
      <c r="K587" s="175">
        <v>12478.347999999998</v>
      </c>
    </row>
    <row r="588" spans="1:11">
      <c r="A588" s="171"/>
      <c r="B588" s="172" t="s">
        <v>25</v>
      </c>
      <c r="C588" s="173">
        <v>215.33850000000001</v>
      </c>
      <c r="D588" s="174">
        <v>96.988619999999997</v>
      </c>
      <c r="E588" s="174">
        <v>148.26740000000001</v>
      </c>
      <c r="F588" s="174">
        <v>79.275210000000001</v>
      </c>
      <c r="G588" s="174">
        <v>100.7119</v>
      </c>
      <c r="H588" s="174">
        <v>120.2804</v>
      </c>
      <c r="I588" s="174">
        <v>106.2925</v>
      </c>
      <c r="J588" s="174">
        <v>85.778530000000003</v>
      </c>
      <c r="K588" s="175">
        <v>952.93306000000007</v>
      </c>
    </row>
    <row r="589" spans="1:11">
      <c r="A589" s="171"/>
      <c r="B589" s="172" t="s">
        <v>26</v>
      </c>
      <c r="C589" s="173">
        <v>58.796169999999996</v>
      </c>
      <c r="D589" s="174">
        <v>56.927030000000002</v>
      </c>
      <c r="E589" s="174">
        <v>59.72587</v>
      </c>
      <c r="F589" s="174">
        <v>57.862250000000003</v>
      </c>
      <c r="G589" s="174">
        <v>71.849329999999995</v>
      </c>
      <c r="H589" s="174">
        <v>43.862839999999998</v>
      </c>
      <c r="I589" s="174">
        <v>58.799010000000003</v>
      </c>
      <c r="J589" s="174">
        <v>78.384709999999998</v>
      </c>
      <c r="K589" s="175">
        <v>486.20721000000003</v>
      </c>
    </row>
    <row r="590" spans="1:11">
      <c r="A590" s="171"/>
      <c r="B590" s="172" t="s">
        <v>27</v>
      </c>
      <c r="C590" s="173">
        <v>0.93271800000000005</v>
      </c>
      <c r="D590" s="174">
        <v>0.93271800000000005</v>
      </c>
      <c r="E590" s="174">
        <v>0.93271800000000005</v>
      </c>
      <c r="F590" s="174">
        <v>0.93271800000000005</v>
      </c>
      <c r="G590" s="174">
        <v>0.93271800000000005</v>
      </c>
      <c r="H590" s="174">
        <v>2.7989099999999998</v>
      </c>
      <c r="I590" s="174"/>
      <c r="J590" s="174">
        <v>1.8648400000000001</v>
      </c>
      <c r="K590" s="175">
        <v>9.3273399999999995</v>
      </c>
    </row>
    <row r="591" spans="1:11">
      <c r="A591" s="171"/>
      <c r="B591" s="172" t="s">
        <v>28</v>
      </c>
      <c r="C591" s="173"/>
      <c r="D591" s="174">
        <v>0.93364100000000005</v>
      </c>
      <c r="E591" s="174">
        <v>2.7987030000000002</v>
      </c>
      <c r="F591" s="174"/>
      <c r="G591" s="174">
        <v>10.26267</v>
      </c>
      <c r="H591" s="174">
        <v>7.464664</v>
      </c>
      <c r="I591" s="174"/>
      <c r="J591" s="174"/>
      <c r="K591" s="175">
        <v>21.459678</v>
      </c>
    </row>
    <row r="592" spans="1:11">
      <c r="A592" s="171"/>
      <c r="B592" s="172" t="s">
        <v>29</v>
      </c>
      <c r="C592" s="173">
        <v>2493.9989999999998</v>
      </c>
      <c r="D592" s="174">
        <v>2560.3150000000001</v>
      </c>
      <c r="E592" s="174">
        <v>2713.402</v>
      </c>
      <c r="F592" s="174">
        <v>2283.9369999999999</v>
      </c>
      <c r="G592" s="174">
        <v>2477.9839999999999</v>
      </c>
      <c r="H592" s="174">
        <v>2698.0590000000002</v>
      </c>
      <c r="I592" s="174">
        <v>3577.1419999999998</v>
      </c>
      <c r="J592" s="174">
        <v>3532.45</v>
      </c>
      <c r="K592" s="175">
        <v>22337.288</v>
      </c>
    </row>
    <row r="593" spans="1:11">
      <c r="A593" s="165" t="s">
        <v>83</v>
      </c>
      <c r="B593" s="163"/>
      <c r="C593" s="168">
        <v>301800.52419500001</v>
      </c>
      <c r="D593" s="169">
        <v>301800.48384400003</v>
      </c>
      <c r="E593" s="169">
        <v>301800.44834800006</v>
      </c>
      <c r="F593" s="169">
        <v>301800.53748500004</v>
      </c>
      <c r="G593" s="169">
        <v>301800.4650940001</v>
      </c>
      <c r="H593" s="169">
        <v>301800.46135400009</v>
      </c>
      <c r="I593" s="169">
        <v>301800.51835999999</v>
      </c>
      <c r="J593" s="169">
        <v>301800.45100999996</v>
      </c>
      <c r="K593" s="170">
        <v>2414403.8896899996</v>
      </c>
    </row>
    <row r="594" spans="1:11">
      <c r="A594" s="176" t="s">
        <v>59</v>
      </c>
      <c r="B594" s="177"/>
      <c r="C594" s="178">
        <v>14192523.060379004</v>
      </c>
      <c r="D594" s="179">
        <v>14192523.440307993</v>
      </c>
      <c r="E594" s="179">
        <v>14192523.363889003</v>
      </c>
      <c r="F594" s="179">
        <v>14192523.616891999</v>
      </c>
      <c r="G594" s="179">
        <v>14192523.56211099</v>
      </c>
      <c r="H594" s="179">
        <v>14192523.668746013</v>
      </c>
      <c r="I594" s="179">
        <v>14192523.578158988</v>
      </c>
      <c r="J594" s="179">
        <v>14192523.474366002</v>
      </c>
      <c r="K594" s="180">
        <v>113540187.76485004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920"/>
  <sheetViews>
    <sheetView workbookViewId="0">
      <selection activeCell="E8" sqref="E8"/>
    </sheetView>
  </sheetViews>
  <sheetFormatPr defaultColWidth="12.6640625" defaultRowHeight="15.75" customHeight="1"/>
  <cols>
    <col min="1" max="1" width="28.88671875" customWidth="1"/>
    <col min="2" max="2" width="9.44140625" customWidth="1"/>
    <col min="3" max="3" width="12" customWidth="1"/>
    <col min="4" max="4" width="29.33203125" customWidth="1"/>
    <col min="5" max="5" width="56.109375" customWidth="1"/>
    <col min="6" max="6" width="10.21875" customWidth="1"/>
    <col min="7" max="7" width="4.44140625" customWidth="1"/>
    <col min="8" max="8" width="10.6640625" customWidth="1"/>
    <col min="9" max="9" width="28.88671875" customWidth="1"/>
    <col min="10" max="10" width="34.109375" customWidth="1"/>
    <col min="11" max="11" width="34" customWidth="1"/>
    <col min="12" max="12" width="7.6640625" hidden="1" customWidth="1"/>
    <col min="13" max="13" width="8.33203125" hidden="1" customWidth="1"/>
    <col min="14" max="14" width="11" hidden="1" customWidth="1"/>
    <col min="15" max="15" width="10.6640625" hidden="1" customWidth="1"/>
  </cols>
  <sheetData>
    <row r="1" spans="1:26" ht="24.6" thickBot="1">
      <c r="A1" s="181" t="s">
        <v>84</v>
      </c>
      <c r="B1" s="182" t="s">
        <v>85</v>
      </c>
      <c r="C1" s="182" t="s">
        <v>85</v>
      </c>
      <c r="D1" s="182" t="s">
        <v>85</v>
      </c>
      <c r="E1" s="182" t="s">
        <v>86</v>
      </c>
      <c r="F1" s="182" t="s">
        <v>87</v>
      </c>
      <c r="G1" s="183" t="s">
        <v>88</v>
      </c>
      <c r="H1" s="182" t="s">
        <v>89</v>
      </c>
      <c r="I1" s="182" t="s">
        <v>90</v>
      </c>
      <c r="J1" s="182" t="s">
        <v>91</v>
      </c>
      <c r="K1" s="184" t="s">
        <v>92</v>
      </c>
      <c r="L1" s="3" t="s">
        <v>93</v>
      </c>
      <c r="M1" s="3" t="s">
        <v>94</v>
      </c>
      <c r="N1" s="4" t="s">
        <v>95</v>
      </c>
      <c r="O1" s="4" t="s">
        <v>96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ht="24" thickBot="1">
      <c r="A2" s="185" t="s">
        <v>97</v>
      </c>
      <c r="B2" s="185" t="s">
        <v>98</v>
      </c>
      <c r="C2" s="185" t="s">
        <v>99</v>
      </c>
      <c r="D2" s="185" t="s">
        <v>100</v>
      </c>
      <c r="E2" s="185" t="s">
        <v>334</v>
      </c>
      <c r="F2" s="185" t="s">
        <v>101</v>
      </c>
      <c r="G2" s="186">
        <v>2012</v>
      </c>
      <c r="H2" s="185" t="s">
        <v>102</v>
      </c>
      <c r="I2" s="187">
        <v>2277376</v>
      </c>
      <c r="J2" s="188">
        <v>10018631.02</v>
      </c>
      <c r="K2" s="189">
        <v>-36734980.409999996</v>
      </c>
      <c r="L2" s="6">
        <v>1</v>
      </c>
      <c r="M2" s="6">
        <v>1</v>
      </c>
      <c r="N2" s="6">
        <f t="shared" ref="N2:N73" si="0">K2*L2</f>
        <v>-36734980.409999996</v>
      </c>
      <c r="O2" s="6">
        <f t="shared" ref="O2:O73" si="1">K2*M2</f>
        <v>-36734980.409999996</v>
      </c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spans="1:26" ht="24" thickBot="1">
      <c r="A3" s="185" t="s">
        <v>97</v>
      </c>
      <c r="B3" s="185" t="s">
        <v>98</v>
      </c>
      <c r="C3" s="185" t="s">
        <v>99</v>
      </c>
      <c r="D3" s="185" t="s">
        <v>100</v>
      </c>
      <c r="E3" s="185" t="s">
        <v>334</v>
      </c>
      <c r="F3" s="185" t="s">
        <v>101</v>
      </c>
      <c r="G3" s="186">
        <v>2013</v>
      </c>
      <c r="H3" s="185" t="s">
        <v>102</v>
      </c>
      <c r="I3" s="187">
        <v>2282452</v>
      </c>
      <c r="J3" s="188">
        <v>10040961.960000001</v>
      </c>
      <c r="K3" s="189">
        <v>-36816860.520000003</v>
      </c>
      <c r="L3" s="6">
        <v>1</v>
      </c>
      <c r="M3" s="6">
        <v>1</v>
      </c>
      <c r="N3" s="6">
        <f t="shared" si="0"/>
        <v>-36816860.520000003</v>
      </c>
      <c r="O3" s="6">
        <f t="shared" si="1"/>
        <v>-36816860.520000003</v>
      </c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spans="1:26" ht="24" thickBot="1">
      <c r="A4" s="185" t="s">
        <v>97</v>
      </c>
      <c r="B4" s="185" t="s">
        <v>98</v>
      </c>
      <c r="C4" s="185" t="s">
        <v>99</v>
      </c>
      <c r="D4" s="185" t="s">
        <v>100</v>
      </c>
      <c r="E4" s="185" t="s">
        <v>334</v>
      </c>
      <c r="F4" s="185" t="s">
        <v>101</v>
      </c>
      <c r="G4" s="186">
        <v>2014</v>
      </c>
      <c r="H4" s="185" t="s">
        <v>102</v>
      </c>
      <c r="I4" s="187">
        <v>2286598</v>
      </c>
      <c r="J4" s="188">
        <v>10059202.58</v>
      </c>
      <c r="K4" s="189">
        <v>-36883742.780000001</v>
      </c>
      <c r="L4" s="6">
        <v>1</v>
      </c>
      <c r="M4" s="6">
        <v>1</v>
      </c>
      <c r="N4" s="6">
        <f t="shared" si="0"/>
        <v>-36883742.780000001</v>
      </c>
      <c r="O4" s="6">
        <f t="shared" si="1"/>
        <v>-36883742.780000001</v>
      </c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spans="1:26" ht="24" thickBot="1">
      <c r="A5" s="185" t="s">
        <v>97</v>
      </c>
      <c r="B5" s="185" t="s">
        <v>98</v>
      </c>
      <c r="C5" s="185" t="s">
        <v>99</v>
      </c>
      <c r="D5" s="185" t="s">
        <v>100</v>
      </c>
      <c r="E5" s="185" t="s">
        <v>334</v>
      </c>
      <c r="F5" s="185" t="s">
        <v>101</v>
      </c>
      <c r="G5" s="186">
        <v>2015</v>
      </c>
      <c r="H5" s="185" t="s">
        <v>102</v>
      </c>
      <c r="I5" s="187">
        <v>2339971</v>
      </c>
      <c r="J5" s="188">
        <v>10293998.9</v>
      </c>
      <c r="K5" s="189">
        <v>-37744662.619999997</v>
      </c>
      <c r="L5" s="6">
        <v>1</v>
      </c>
      <c r="M5" s="6">
        <v>1</v>
      </c>
      <c r="N5" s="6">
        <f t="shared" si="0"/>
        <v>-37744662.619999997</v>
      </c>
      <c r="O5" s="6">
        <f t="shared" si="1"/>
        <v>-37744662.619999997</v>
      </c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spans="1:26" ht="24" thickBot="1">
      <c r="A6" s="185" t="s">
        <v>97</v>
      </c>
      <c r="B6" s="185" t="s">
        <v>98</v>
      </c>
      <c r="C6" s="185" t="s">
        <v>99</v>
      </c>
      <c r="D6" s="185" t="s">
        <v>100</v>
      </c>
      <c r="E6" s="185" t="s">
        <v>334</v>
      </c>
      <c r="F6" s="185" t="s">
        <v>101</v>
      </c>
      <c r="G6" s="186">
        <v>2016</v>
      </c>
      <c r="H6" s="185" t="s">
        <v>102</v>
      </c>
      <c r="I6" s="187">
        <v>2390339</v>
      </c>
      <c r="J6" s="188">
        <v>10515577.460000001</v>
      </c>
      <c r="K6" s="189">
        <v>-38557117.359999999</v>
      </c>
      <c r="L6" s="6">
        <v>1</v>
      </c>
      <c r="M6" s="6">
        <v>1</v>
      </c>
      <c r="N6" s="6">
        <f t="shared" si="0"/>
        <v>-38557117.359999999</v>
      </c>
      <c r="O6" s="6">
        <f t="shared" si="1"/>
        <v>-38557117.359999999</v>
      </c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spans="1:26" ht="24" thickBot="1">
      <c r="A7" s="185" t="s">
        <v>97</v>
      </c>
      <c r="B7" s="185" t="s">
        <v>98</v>
      </c>
      <c r="C7" s="185" t="s">
        <v>99</v>
      </c>
      <c r="D7" s="185" t="s">
        <v>100</v>
      </c>
      <c r="E7" s="185" t="s">
        <v>334</v>
      </c>
      <c r="F7" s="185" t="s">
        <v>101</v>
      </c>
      <c r="G7" s="186">
        <v>2017</v>
      </c>
      <c r="H7" s="185" t="s">
        <v>102</v>
      </c>
      <c r="I7" s="187">
        <v>2389332</v>
      </c>
      <c r="J7" s="188">
        <v>10511147.779999999</v>
      </c>
      <c r="K7" s="189">
        <v>-38540875.189999998</v>
      </c>
      <c r="L7" s="6">
        <v>1</v>
      </c>
      <c r="M7" s="6">
        <v>1</v>
      </c>
      <c r="N7" s="6">
        <f t="shared" si="0"/>
        <v>-38540875.189999998</v>
      </c>
      <c r="O7" s="6">
        <f t="shared" si="1"/>
        <v>-38540875.189999998</v>
      </c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spans="1:26" ht="24" thickBot="1">
      <c r="A8" s="185" t="s">
        <v>97</v>
      </c>
      <c r="B8" s="185" t="s">
        <v>98</v>
      </c>
      <c r="C8" s="185" t="s">
        <v>99</v>
      </c>
      <c r="D8" s="185" t="s">
        <v>100</v>
      </c>
      <c r="E8" s="185" t="s">
        <v>334</v>
      </c>
      <c r="F8" s="185" t="s">
        <v>101</v>
      </c>
      <c r="G8" s="186">
        <v>2018</v>
      </c>
      <c r="H8" s="185" t="s">
        <v>102</v>
      </c>
      <c r="I8" s="187">
        <v>2362610</v>
      </c>
      <c r="J8" s="188">
        <v>10393595.91</v>
      </c>
      <c r="K8" s="189">
        <v>-38109851.670000002</v>
      </c>
      <c r="L8" s="6">
        <v>1</v>
      </c>
      <c r="M8" s="6">
        <v>1</v>
      </c>
      <c r="N8" s="6">
        <f t="shared" si="0"/>
        <v>-38109851.670000002</v>
      </c>
      <c r="O8" s="6">
        <f t="shared" si="1"/>
        <v>-38109851.670000002</v>
      </c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spans="1:26" ht="24" thickBot="1">
      <c r="A9" s="185" t="s">
        <v>97</v>
      </c>
      <c r="B9" s="185" t="s">
        <v>98</v>
      </c>
      <c r="C9" s="185" t="s">
        <v>99</v>
      </c>
      <c r="D9" s="185" t="s">
        <v>100</v>
      </c>
      <c r="E9" s="185" t="s">
        <v>334</v>
      </c>
      <c r="F9" s="185" t="s">
        <v>101</v>
      </c>
      <c r="G9" s="186">
        <v>2019</v>
      </c>
      <c r="H9" s="185" t="s">
        <v>102</v>
      </c>
      <c r="I9" s="187">
        <v>2323416</v>
      </c>
      <c r="J9" s="188">
        <v>10221170.960000001</v>
      </c>
      <c r="K9" s="189">
        <v>-37477626.850000001</v>
      </c>
      <c r="L9" s="6">
        <v>1</v>
      </c>
      <c r="M9" s="6">
        <v>1</v>
      </c>
      <c r="N9" s="6">
        <f t="shared" si="0"/>
        <v>-37477626.850000001</v>
      </c>
      <c r="O9" s="6">
        <f t="shared" si="1"/>
        <v>-37477626.850000001</v>
      </c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spans="1:26" ht="24" thickBot="1">
      <c r="A10" s="185" t="s">
        <v>97</v>
      </c>
      <c r="B10" s="185" t="s">
        <v>98</v>
      </c>
      <c r="C10" s="185" t="s">
        <v>99</v>
      </c>
      <c r="D10" s="185" t="s">
        <v>100</v>
      </c>
      <c r="E10" s="185" t="s">
        <v>334</v>
      </c>
      <c r="F10" s="185" t="s">
        <v>101</v>
      </c>
      <c r="G10" s="186">
        <v>2020</v>
      </c>
      <c r="H10" s="185" t="s">
        <v>102</v>
      </c>
      <c r="I10" s="187">
        <v>2250530</v>
      </c>
      <c r="J10" s="188">
        <v>9900533.3000000007</v>
      </c>
      <c r="K10" s="189">
        <v>-36301955.439999998</v>
      </c>
      <c r="L10" s="6">
        <v>1</v>
      </c>
      <c r="M10" s="6">
        <v>1</v>
      </c>
      <c r="N10" s="6">
        <f t="shared" si="0"/>
        <v>-36301955.439999998</v>
      </c>
      <c r="O10" s="6">
        <f t="shared" si="1"/>
        <v>-36301955.439999998</v>
      </c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spans="1:26" ht="24" thickBot="1">
      <c r="A11" s="185" t="s">
        <v>97</v>
      </c>
      <c r="B11" s="185" t="s">
        <v>98</v>
      </c>
      <c r="C11" s="185" t="s">
        <v>99</v>
      </c>
      <c r="D11" s="185" t="s">
        <v>100</v>
      </c>
      <c r="E11" s="185" t="s">
        <v>334</v>
      </c>
      <c r="F11" s="185" t="s">
        <v>101</v>
      </c>
      <c r="G11" s="186">
        <v>2021</v>
      </c>
      <c r="H11" s="185" t="s">
        <v>102</v>
      </c>
      <c r="I11" s="187">
        <v>2236488</v>
      </c>
      <c r="J11" s="188">
        <v>9838758.5399999991</v>
      </c>
      <c r="K11" s="189">
        <v>-36075447.990000002</v>
      </c>
      <c r="L11" s="6">
        <v>1</v>
      </c>
      <c r="M11" s="6">
        <v>1</v>
      </c>
      <c r="N11" s="6">
        <f t="shared" si="0"/>
        <v>-36075447.990000002</v>
      </c>
      <c r="O11" s="6">
        <f t="shared" si="1"/>
        <v>-36075447.990000002</v>
      </c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spans="1:26" ht="24" thickBot="1">
      <c r="A12" s="185" t="s">
        <v>97</v>
      </c>
      <c r="B12" s="185" t="s">
        <v>98</v>
      </c>
      <c r="C12" s="185" t="s">
        <v>99</v>
      </c>
      <c r="D12" s="185" t="s">
        <v>100</v>
      </c>
      <c r="E12" s="185" t="s">
        <v>334</v>
      </c>
      <c r="F12" s="185" t="s">
        <v>101</v>
      </c>
      <c r="G12" s="186">
        <v>2022</v>
      </c>
      <c r="H12" s="185" t="s">
        <v>102</v>
      </c>
      <c r="I12" s="187">
        <v>2225596</v>
      </c>
      <c r="J12" s="188">
        <v>9790842.8900000006</v>
      </c>
      <c r="K12" s="189">
        <v>-35899757.270000003</v>
      </c>
      <c r="L12" s="6">
        <v>1</v>
      </c>
      <c r="M12" s="6">
        <v>1</v>
      </c>
      <c r="N12" s="6">
        <f t="shared" si="0"/>
        <v>-35899757.270000003</v>
      </c>
      <c r="O12" s="6">
        <f t="shared" si="1"/>
        <v>-35899757.270000003</v>
      </c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spans="1:26" ht="24" thickBot="1">
      <c r="A13" s="185" t="s">
        <v>97</v>
      </c>
      <c r="B13" s="185" t="s">
        <v>98</v>
      </c>
      <c r="C13" s="185" t="s">
        <v>99</v>
      </c>
      <c r="D13" s="185" t="s">
        <v>100</v>
      </c>
      <c r="E13" s="185" t="s">
        <v>334</v>
      </c>
      <c r="F13" s="185" t="s">
        <v>101</v>
      </c>
      <c r="G13" s="186">
        <v>2023</v>
      </c>
      <c r="H13" s="185" t="s">
        <v>102</v>
      </c>
      <c r="I13" s="190">
        <v>0</v>
      </c>
      <c r="J13" s="190">
        <v>0</v>
      </c>
      <c r="K13" s="189">
        <v>0</v>
      </c>
      <c r="L13" s="6">
        <v>1</v>
      </c>
      <c r="M13" s="6">
        <v>1</v>
      </c>
      <c r="N13" s="6">
        <f t="shared" si="0"/>
        <v>0</v>
      </c>
      <c r="O13" s="6">
        <f t="shared" si="1"/>
        <v>0</v>
      </c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spans="1:26" ht="24" thickBot="1">
      <c r="A14" s="185" t="s">
        <v>97</v>
      </c>
      <c r="B14" s="185" t="s">
        <v>98</v>
      </c>
      <c r="C14" s="185" t="s">
        <v>99</v>
      </c>
      <c r="D14" s="185" t="s">
        <v>100</v>
      </c>
      <c r="E14" s="185" t="s">
        <v>334</v>
      </c>
      <c r="F14" s="185" t="s">
        <v>101</v>
      </c>
      <c r="G14" s="186">
        <v>2012</v>
      </c>
      <c r="H14" s="185" t="s">
        <v>103</v>
      </c>
      <c r="I14" s="187">
        <v>253042</v>
      </c>
      <c r="J14" s="188">
        <v>1284439.8700000001</v>
      </c>
      <c r="K14" s="189">
        <v>-4709612.87</v>
      </c>
      <c r="L14" s="6">
        <v>1</v>
      </c>
      <c r="M14" s="6">
        <v>1</v>
      </c>
      <c r="N14" s="6">
        <f t="shared" si="0"/>
        <v>-4709612.87</v>
      </c>
      <c r="O14" s="6">
        <f t="shared" si="1"/>
        <v>-4709612.87</v>
      </c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spans="1:26" ht="24" thickBot="1">
      <c r="A15" s="185" t="s">
        <v>97</v>
      </c>
      <c r="B15" s="185" t="s">
        <v>98</v>
      </c>
      <c r="C15" s="185" t="s">
        <v>99</v>
      </c>
      <c r="D15" s="185" t="s">
        <v>100</v>
      </c>
      <c r="E15" s="185" t="s">
        <v>334</v>
      </c>
      <c r="F15" s="185" t="s">
        <v>101</v>
      </c>
      <c r="G15" s="186">
        <v>2013</v>
      </c>
      <c r="H15" s="185" t="s">
        <v>103</v>
      </c>
      <c r="I15" s="187">
        <v>253606</v>
      </c>
      <c r="J15" s="188">
        <v>1287302.82</v>
      </c>
      <c r="K15" s="189">
        <v>-4720110.32</v>
      </c>
      <c r="L15" s="6">
        <v>1</v>
      </c>
      <c r="M15" s="6">
        <v>1</v>
      </c>
      <c r="N15" s="6">
        <f t="shared" si="0"/>
        <v>-4720110.32</v>
      </c>
      <c r="O15" s="6">
        <f t="shared" si="1"/>
        <v>-4720110.32</v>
      </c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spans="1:26" ht="24" thickBot="1">
      <c r="A16" s="185" t="s">
        <v>97</v>
      </c>
      <c r="B16" s="185" t="s">
        <v>98</v>
      </c>
      <c r="C16" s="185" t="s">
        <v>99</v>
      </c>
      <c r="D16" s="185" t="s">
        <v>100</v>
      </c>
      <c r="E16" s="185" t="s">
        <v>334</v>
      </c>
      <c r="F16" s="185" t="s">
        <v>101</v>
      </c>
      <c r="G16" s="186">
        <v>2014</v>
      </c>
      <c r="H16" s="185" t="s">
        <v>103</v>
      </c>
      <c r="I16" s="187">
        <v>254066</v>
      </c>
      <c r="J16" s="188">
        <v>1289641.3600000001</v>
      </c>
      <c r="K16" s="189">
        <v>-4728684.97</v>
      </c>
      <c r="L16" s="6">
        <v>1</v>
      </c>
      <c r="M16" s="6">
        <v>1</v>
      </c>
      <c r="N16" s="6">
        <f t="shared" si="0"/>
        <v>-4728684.97</v>
      </c>
      <c r="O16" s="6">
        <f t="shared" si="1"/>
        <v>-4728684.97</v>
      </c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spans="1:26" ht="24" thickBot="1">
      <c r="A17" s="185" t="s">
        <v>97</v>
      </c>
      <c r="B17" s="185" t="s">
        <v>98</v>
      </c>
      <c r="C17" s="185" t="s">
        <v>99</v>
      </c>
      <c r="D17" s="185" t="s">
        <v>100</v>
      </c>
      <c r="E17" s="185" t="s">
        <v>334</v>
      </c>
      <c r="F17" s="185" t="s">
        <v>101</v>
      </c>
      <c r="G17" s="186">
        <v>2015</v>
      </c>
      <c r="H17" s="185" t="s">
        <v>103</v>
      </c>
      <c r="I17" s="187">
        <v>259997</v>
      </c>
      <c r="J17" s="188">
        <v>1319743.45</v>
      </c>
      <c r="K17" s="189">
        <v>-4839059.3099999996</v>
      </c>
      <c r="L17" s="6">
        <v>1</v>
      </c>
      <c r="M17" s="6">
        <v>1</v>
      </c>
      <c r="N17" s="6">
        <f t="shared" si="0"/>
        <v>-4839059.3099999996</v>
      </c>
      <c r="O17" s="6">
        <f t="shared" si="1"/>
        <v>-4839059.3099999996</v>
      </c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spans="1:26" ht="24" thickBot="1">
      <c r="A18" s="185" t="s">
        <v>97</v>
      </c>
      <c r="B18" s="185" t="s">
        <v>98</v>
      </c>
      <c r="C18" s="185" t="s">
        <v>99</v>
      </c>
      <c r="D18" s="185" t="s">
        <v>100</v>
      </c>
      <c r="E18" s="185" t="s">
        <v>334</v>
      </c>
      <c r="F18" s="185" t="s">
        <v>101</v>
      </c>
      <c r="G18" s="186">
        <v>2016</v>
      </c>
      <c r="H18" s="185" t="s">
        <v>103</v>
      </c>
      <c r="I18" s="187">
        <v>265593</v>
      </c>
      <c r="J18" s="188">
        <v>1348150.96</v>
      </c>
      <c r="K18" s="189">
        <v>-4943220.17</v>
      </c>
      <c r="L18" s="6">
        <v>1</v>
      </c>
      <c r="M18" s="6">
        <v>1</v>
      </c>
      <c r="N18" s="6">
        <f t="shared" si="0"/>
        <v>-4943220.17</v>
      </c>
      <c r="O18" s="6">
        <f t="shared" si="1"/>
        <v>-4943220.17</v>
      </c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spans="1:26" ht="24" thickBot="1">
      <c r="A19" s="185" t="s">
        <v>97</v>
      </c>
      <c r="B19" s="185" t="s">
        <v>98</v>
      </c>
      <c r="C19" s="185" t="s">
        <v>99</v>
      </c>
      <c r="D19" s="185" t="s">
        <v>100</v>
      </c>
      <c r="E19" s="185" t="s">
        <v>334</v>
      </c>
      <c r="F19" s="185" t="s">
        <v>101</v>
      </c>
      <c r="G19" s="186">
        <v>2017</v>
      </c>
      <c r="H19" s="185" t="s">
        <v>103</v>
      </c>
      <c r="I19" s="187">
        <v>265481</v>
      </c>
      <c r="J19" s="188">
        <v>1347583.05</v>
      </c>
      <c r="K19" s="189">
        <v>-4941137.84</v>
      </c>
      <c r="L19" s="6">
        <v>1</v>
      </c>
      <c r="M19" s="6">
        <v>1</v>
      </c>
      <c r="N19" s="6">
        <f t="shared" si="0"/>
        <v>-4941137.84</v>
      </c>
      <c r="O19" s="6">
        <f t="shared" si="1"/>
        <v>-4941137.84</v>
      </c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spans="1:26" ht="24" thickBot="1">
      <c r="A20" s="185" t="s">
        <v>97</v>
      </c>
      <c r="B20" s="185" t="s">
        <v>98</v>
      </c>
      <c r="C20" s="185" t="s">
        <v>99</v>
      </c>
      <c r="D20" s="185" t="s">
        <v>100</v>
      </c>
      <c r="E20" s="185" t="s">
        <v>334</v>
      </c>
      <c r="F20" s="185" t="s">
        <v>101</v>
      </c>
      <c r="G20" s="186">
        <v>2018</v>
      </c>
      <c r="H20" s="185" t="s">
        <v>103</v>
      </c>
      <c r="I20" s="187">
        <v>262512</v>
      </c>
      <c r="J20" s="188">
        <v>1332512.3</v>
      </c>
      <c r="K20" s="189">
        <v>-4885878.42</v>
      </c>
      <c r="L20" s="6">
        <v>1</v>
      </c>
      <c r="M20" s="6">
        <v>1</v>
      </c>
      <c r="N20" s="6">
        <f t="shared" si="0"/>
        <v>-4885878.42</v>
      </c>
      <c r="O20" s="6">
        <f t="shared" si="1"/>
        <v>-4885878.42</v>
      </c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spans="1:26" ht="24" thickBot="1">
      <c r="A21" s="185" t="s">
        <v>97</v>
      </c>
      <c r="B21" s="185" t="s">
        <v>98</v>
      </c>
      <c r="C21" s="185" t="s">
        <v>99</v>
      </c>
      <c r="D21" s="185" t="s">
        <v>100</v>
      </c>
      <c r="E21" s="185" t="s">
        <v>334</v>
      </c>
      <c r="F21" s="185" t="s">
        <v>101</v>
      </c>
      <c r="G21" s="186">
        <v>2019</v>
      </c>
      <c r="H21" s="185" t="s">
        <v>103</v>
      </c>
      <c r="I21" s="187">
        <v>258157</v>
      </c>
      <c r="J21" s="188">
        <v>1310406.53</v>
      </c>
      <c r="K21" s="189">
        <v>-4804823.96</v>
      </c>
      <c r="L21" s="6">
        <v>1</v>
      </c>
      <c r="M21" s="6">
        <v>1</v>
      </c>
      <c r="N21" s="6">
        <f t="shared" si="0"/>
        <v>-4804823.96</v>
      </c>
      <c r="O21" s="6">
        <f t="shared" si="1"/>
        <v>-4804823.96</v>
      </c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spans="1:26" ht="24" thickBot="1">
      <c r="A22" s="185" t="s">
        <v>97</v>
      </c>
      <c r="B22" s="185" t="s">
        <v>98</v>
      </c>
      <c r="C22" s="185" t="s">
        <v>99</v>
      </c>
      <c r="D22" s="185" t="s">
        <v>100</v>
      </c>
      <c r="E22" s="185" t="s">
        <v>334</v>
      </c>
      <c r="F22" s="185" t="s">
        <v>101</v>
      </c>
      <c r="G22" s="186">
        <v>2020</v>
      </c>
      <c r="H22" s="185" t="s">
        <v>103</v>
      </c>
      <c r="I22" s="187">
        <v>250059</v>
      </c>
      <c r="J22" s="188">
        <v>1269299.1399999999</v>
      </c>
      <c r="K22" s="189">
        <v>-4654096.8499999996</v>
      </c>
      <c r="L22" s="6">
        <v>1</v>
      </c>
      <c r="M22" s="6">
        <v>1</v>
      </c>
      <c r="N22" s="6">
        <f t="shared" si="0"/>
        <v>-4654096.8499999996</v>
      </c>
      <c r="O22" s="6">
        <f t="shared" si="1"/>
        <v>-4654096.8499999996</v>
      </c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spans="1:26" ht="24" thickBot="1">
      <c r="A23" s="185" t="s">
        <v>97</v>
      </c>
      <c r="B23" s="185" t="s">
        <v>98</v>
      </c>
      <c r="C23" s="185" t="s">
        <v>99</v>
      </c>
      <c r="D23" s="185" t="s">
        <v>100</v>
      </c>
      <c r="E23" s="185" t="s">
        <v>334</v>
      </c>
      <c r="F23" s="185" t="s">
        <v>101</v>
      </c>
      <c r="G23" s="186">
        <v>2021</v>
      </c>
      <c r="H23" s="185" t="s">
        <v>103</v>
      </c>
      <c r="I23" s="187">
        <v>248499</v>
      </c>
      <c r="J23" s="188">
        <v>1261379.3</v>
      </c>
      <c r="K23" s="189">
        <v>-4625057.4400000004</v>
      </c>
      <c r="L23" s="6">
        <v>1</v>
      </c>
      <c r="M23" s="6">
        <v>1</v>
      </c>
      <c r="N23" s="6">
        <f t="shared" si="0"/>
        <v>-4625057.4400000004</v>
      </c>
      <c r="O23" s="6">
        <f t="shared" si="1"/>
        <v>-4625057.4400000004</v>
      </c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spans="1:26" ht="24" thickBot="1">
      <c r="A24" s="185" t="s">
        <v>97</v>
      </c>
      <c r="B24" s="185" t="s">
        <v>98</v>
      </c>
      <c r="C24" s="185" t="s">
        <v>99</v>
      </c>
      <c r="D24" s="185" t="s">
        <v>100</v>
      </c>
      <c r="E24" s="185" t="s">
        <v>334</v>
      </c>
      <c r="F24" s="185" t="s">
        <v>101</v>
      </c>
      <c r="G24" s="186">
        <v>2022</v>
      </c>
      <c r="H24" s="185" t="s">
        <v>103</v>
      </c>
      <c r="I24" s="187">
        <v>247288</v>
      </c>
      <c r="J24" s="188">
        <v>1255236.27</v>
      </c>
      <c r="K24" s="189">
        <v>-4602532.9800000004</v>
      </c>
      <c r="L24" s="6">
        <v>1</v>
      </c>
      <c r="M24" s="6">
        <v>1</v>
      </c>
      <c r="N24" s="6">
        <f t="shared" si="0"/>
        <v>-4602532.9800000004</v>
      </c>
      <c r="O24" s="6">
        <f t="shared" si="1"/>
        <v>-4602532.9800000004</v>
      </c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spans="1:26" ht="24" thickBot="1">
      <c r="A25" s="185" t="s">
        <v>97</v>
      </c>
      <c r="B25" s="185" t="s">
        <v>98</v>
      </c>
      <c r="C25" s="185" t="s">
        <v>99</v>
      </c>
      <c r="D25" s="185" t="s">
        <v>100</v>
      </c>
      <c r="E25" s="185" t="s">
        <v>334</v>
      </c>
      <c r="F25" s="185" t="s">
        <v>101</v>
      </c>
      <c r="G25" s="186">
        <v>2023</v>
      </c>
      <c r="H25" s="185" t="s">
        <v>103</v>
      </c>
      <c r="I25" s="190">
        <v>0</v>
      </c>
      <c r="J25" s="190">
        <v>0</v>
      </c>
      <c r="K25" s="189">
        <v>0</v>
      </c>
      <c r="L25" s="6">
        <v>1</v>
      </c>
      <c r="M25" s="6">
        <v>1</v>
      </c>
      <c r="N25" s="6">
        <f t="shared" si="0"/>
        <v>0</v>
      </c>
      <c r="O25" s="6">
        <f t="shared" si="1"/>
        <v>0</v>
      </c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spans="1:26" ht="24" thickBot="1">
      <c r="A26" s="185" t="s">
        <v>97</v>
      </c>
      <c r="B26" s="185" t="s">
        <v>98</v>
      </c>
      <c r="C26" s="185" t="s">
        <v>99</v>
      </c>
      <c r="D26" s="185" t="s">
        <v>104</v>
      </c>
      <c r="E26" s="185" t="s">
        <v>334</v>
      </c>
      <c r="F26" s="185" t="s">
        <v>101</v>
      </c>
      <c r="G26" s="186">
        <v>2012</v>
      </c>
      <c r="H26" s="185" t="s">
        <v>102</v>
      </c>
      <c r="I26" s="187">
        <v>2277376</v>
      </c>
      <c r="J26" s="188">
        <v>268636.28999999998</v>
      </c>
      <c r="K26" s="189">
        <v>-984999.75</v>
      </c>
      <c r="L26" s="6">
        <v>1</v>
      </c>
      <c r="M26" s="6">
        <v>1</v>
      </c>
      <c r="N26" s="6">
        <f t="shared" si="0"/>
        <v>-984999.75</v>
      </c>
      <c r="O26" s="6">
        <f t="shared" si="1"/>
        <v>-984999.75</v>
      </c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 spans="1:26" ht="24" thickBot="1">
      <c r="A27" s="185" t="s">
        <v>97</v>
      </c>
      <c r="B27" s="185" t="s">
        <v>98</v>
      </c>
      <c r="C27" s="185" t="s">
        <v>99</v>
      </c>
      <c r="D27" s="185" t="s">
        <v>104</v>
      </c>
      <c r="E27" s="185" t="s">
        <v>334</v>
      </c>
      <c r="F27" s="185" t="s">
        <v>101</v>
      </c>
      <c r="G27" s="186">
        <v>2013</v>
      </c>
      <c r="H27" s="185" t="s">
        <v>102</v>
      </c>
      <c r="I27" s="187">
        <v>2282452</v>
      </c>
      <c r="J27" s="188">
        <v>22330.94</v>
      </c>
      <c r="K27" s="189">
        <v>-81880.100000000006</v>
      </c>
      <c r="L27" s="6">
        <v>1</v>
      </c>
      <c r="M27" s="6">
        <v>1</v>
      </c>
      <c r="N27" s="6">
        <f t="shared" si="0"/>
        <v>-81880.100000000006</v>
      </c>
      <c r="O27" s="6">
        <f t="shared" si="1"/>
        <v>-81880.100000000006</v>
      </c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spans="1:26" ht="24" thickBot="1">
      <c r="A28" s="185" t="s">
        <v>97</v>
      </c>
      <c r="B28" s="185" t="s">
        <v>98</v>
      </c>
      <c r="C28" s="185" t="s">
        <v>99</v>
      </c>
      <c r="D28" s="185" t="s">
        <v>104</v>
      </c>
      <c r="E28" s="185" t="s">
        <v>334</v>
      </c>
      <c r="F28" s="185" t="s">
        <v>101</v>
      </c>
      <c r="G28" s="186">
        <v>2014</v>
      </c>
      <c r="H28" s="185" t="s">
        <v>102</v>
      </c>
      <c r="I28" s="187">
        <v>2286598</v>
      </c>
      <c r="J28" s="188">
        <v>18240.62</v>
      </c>
      <c r="K28" s="189">
        <v>-66882.259999999995</v>
      </c>
      <c r="L28" s="6">
        <v>1</v>
      </c>
      <c r="M28" s="6">
        <v>1</v>
      </c>
      <c r="N28" s="6">
        <f t="shared" si="0"/>
        <v>-66882.259999999995</v>
      </c>
      <c r="O28" s="6">
        <f t="shared" si="1"/>
        <v>-66882.259999999995</v>
      </c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spans="1:26" ht="24" thickBot="1">
      <c r="A29" s="185" t="s">
        <v>97</v>
      </c>
      <c r="B29" s="185" t="s">
        <v>98</v>
      </c>
      <c r="C29" s="185" t="s">
        <v>99</v>
      </c>
      <c r="D29" s="185" t="s">
        <v>104</v>
      </c>
      <c r="E29" s="185" t="s">
        <v>334</v>
      </c>
      <c r="F29" s="185" t="s">
        <v>101</v>
      </c>
      <c r="G29" s="186">
        <v>2015</v>
      </c>
      <c r="H29" s="185" t="s">
        <v>102</v>
      </c>
      <c r="I29" s="187">
        <v>2339971</v>
      </c>
      <c r="J29" s="188">
        <v>234796.32</v>
      </c>
      <c r="K29" s="189">
        <v>-860919.84</v>
      </c>
      <c r="L29" s="6">
        <v>1</v>
      </c>
      <c r="M29" s="6">
        <v>1</v>
      </c>
      <c r="N29" s="6">
        <f t="shared" si="0"/>
        <v>-860919.84</v>
      </c>
      <c r="O29" s="6">
        <f t="shared" si="1"/>
        <v>-860919.84</v>
      </c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spans="1:26" ht="24" thickBot="1">
      <c r="A30" s="185" t="s">
        <v>97</v>
      </c>
      <c r="B30" s="185" t="s">
        <v>98</v>
      </c>
      <c r="C30" s="185" t="s">
        <v>99</v>
      </c>
      <c r="D30" s="185" t="s">
        <v>104</v>
      </c>
      <c r="E30" s="185" t="s">
        <v>334</v>
      </c>
      <c r="F30" s="185" t="s">
        <v>101</v>
      </c>
      <c r="G30" s="186">
        <v>2016</v>
      </c>
      <c r="H30" s="185" t="s">
        <v>102</v>
      </c>
      <c r="I30" s="187">
        <v>2390339</v>
      </c>
      <c r="J30" s="188">
        <v>221578.57</v>
      </c>
      <c r="K30" s="189">
        <v>-812454.74</v>
      </c>
      <c r="L30" s="6">
        <v>1</v>
      </c>
      <c r="M30" s="6">
        <v>1</v>
      </c>
      <c r="N30" s="6">
        <f t="shared" si="0"/>
        <v>-812454.74</v>
      </c>
      <c r="O30" s="6">
        <f t="shared" si="1"/>
        <v>-812454.74</v>
      </c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spans="1:26" ht="24" thickBot="1">
      <c r="A31" s="185" t="s">
        <v>97</v>
      </c>
      <c r="B31" s="185" t="s">
        <v>98</v>
      </c>
      <c r="C31" s="185" t="s">
        <v>99</v>
      </c>
      <c r="D31" s="185" t="s">
        <v>104</v>
      </c>
      <c r="E31" s="185" t="s">
        <v>334</v>
      </c>
      <c r="F31" s="185" t="s">
        <v>101</v>
      </c>
      <c r="G31" s="186">
        <v>2017</v>
      </c>
      <c r="H31" s="185" t="s">
        <v>102</v>
      </c>
      <c r="I31" s="187">
        <v>2389332</v>
      </c>
      <c r="J31" s="188">
        <v>-4429.68</v>
      </c>
      <c r="K31" s="189">
        <v>16242.17</v>
      </c>
      <c r="L31" s="6">
        <v>1</v>
      </c>
      <c r="M31" s="6">
        <v>1</v>
      </c>
      <c r="N31" s="6">
        <f t="shared" si="0"/>
        <v>16242.17</v>
      </c>
      <c r="O31" s="6">
        <f t="shared" si="1"/>
        <v>16242.17</v>
      </c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spans="1:26" ht="24" thickBot="1">
      <c r="A32" s="185" t="s">
        <v>97</v>
      </c>
      <c r="B32" s="185" t="s">
        <v>98</v>
      </c>
      <c r="C32" s="185" t="s">
        <v>99</v>
      </c>
      <c r="D32" s="185" t="s">
        <v>104</v>
      </c>
      <c r="E32" s="185" t="s">
        <v>334</v>
      </c>
      <c r="F32" s="185" t="s">
        <v>101</v>
      </c>
      <c r="G32" s="186">
        <v>2018</v>
      </c>
      <c r="H32" s="185" t="s">
        <v>102</v>
      </c>
      <c r="I32" s="187">
        <v>2362610</v>
      </c>
      <c r="J32" s="188">
        <v>-117551.87</v>
      </c>
      <c r="K32" s="189">
        <v>431023.51</v>
      </c>
      <c r="L32" s="6">
        <v>1</v>
      </c>
      <c r="M32" s="6">
        <v>1</v>
      </c>
      <c r="N32" s="6">
        <f t="shared" si="0"/>
        <v>431023.51</v>
      </c>
      <c r="O32" s="6">
        <f t="shared" si="1"/>
        <v>431023.51</v>
      </c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spans="1:26" ht="24" thickBot="1">
      <c r="A33" s="185" t="s">
        <v>97</v>
      </c>
      <c r="B33" s="185" t="s">
        <v>98</v>
      </c>
      <c r="C33" s="185" t="s">
        <v>99</v>
      </c>
      <c r="D33" s="185" t="s">
        <v>104</v>
      </c>
      <c r="E33" s="185" t="s">
        <v>334</v>
      </c>
      <c r="F33" s="185" t="s">
        <v>101</v>
      </c>
      <c r="G33" s="186">
        <v>2019</v>
      </c>
      <c r="H33" s="185" t="s">
        <v>102</v>
      </c>
      <c r="I33" s="187">
        <v>2323416</v>
      </c>
      <c r="J33" s="188">
        <v>-172424.95</v>
      </c>
      <c r="K33" s="189">
        <v>632224.81999999995</v>
      </c>
      <c r="L33" s="6">
        <v>1</v>
      </c>
      <c r="M33" s="6">
        <v>1</v>
      </c>
      <c r="N33" s="6">
        <f t="shared" si="0"/>
        <v>632224.81999999995</v>
      </c>
      <c r="O33" s="6">
        <f t="shared" si="1"/>
        <v>632224.81999999995</v>
      </c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spans="1:26" ht="24" thickBot="1">
      <c r="A34" s="185" t="s">
        <v>97</v>
      </c>
      <c r="B34" s="185" t="s">
        <v>98</v>
      </c>
      <c r="C34" s="185" t="s">
        <v>99</v>
      </c>
      <c r="D34" s="185" t="s">
        <v>104</v>
      </c>
      <c r="E34" s="185" t="s">
        <v>334</v>
      </c>
      <c r="F34" s="185" t="s">
        <v>101</v>
      </c>
      <c r="G34" s="186">
        <v>2020</v>
      </c>
      <c r="H34" s="185" t="s">
        <v>102</v>
      </c>
      <c r="I34" s="187">
        <v>2250530</v>
      </c>
      <c r="J34" s="188">
        <v>-320637.65999999997</v>
      </c>
      <c r="K34" s="189">
        <v>1175671.4099999999</v>
      </c>
      <c r="L34" s="6">
        <v>1</v>
      </c>
      <c r="M34" s="6">
        <v>1</v>
      </c>
      <c r="N34" s="6">
        <f t="shared" si="0"/>
        <v>1175671.4099999999</v>
      </c>
      <c r="O34" s="6">
        <f t="shared" si="1"/>
        <v>1175671.4099999999</v>
      </c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spans="1:26" ht="24" thickBot="1">
      <c r="A35" s="185" t="s">
        <v>97</v>
      </c>
      <c r="B35" s="185" t="s">
        <v>98</v>
      </c>
      <c r="C35" s="185" t="s">
        <v>99</v>
      </c>
      <c r="D35" s="185" t="s">
        <v>104</v>
      </c>
      <c r="E35" s="185" t="s">
        <v>334</v>
      </c>
      <c r="F35" s="185" t="s">
        <v>101</v>
      </c>
      <c r="G35" s="186">
        <v>2021</v>
      </c>
      <c r="H35" s="185" t="s">
        <v>102</v>
      </c>
      <c r="I35" s="187">
        <v>2236488</v>
      </c>
      <c r="J35" s="188">
        <v>-61774.76</v>
      </c>
      <c r="K35" s="189">
        <v>226507.44</v>
      </c>
      <c r="L35" s="6">
        <v>1</v>
      </c>
      <c r="M35" s="6">
        <v>1</v>
      </c>
      <c r="N35" s="6">
        <f t="shared" si="0"/>
        <v>226507.44</v>
      </c>
      <c r="O35" s="6">
        <f t="shared" si="1"/>
        <v>226507.44</v>
      </c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spans="1:26" ht="24" thickBot="1">
      <c r="A36" s="185" t="s">
        <v>97</v>
      </c>
      <c r="B36" s="185" t="s">
        <v>98</v>
      </c>
      <c r="C36" s="185" t="s">
        <v>99</v>
      </c>
      <c r="D36" s="185" t="s">
        <v>104</v>
      </c>
      <c r="E36" s="185" t="s">
        <v>334</v>
      </c>
      <c r="F36" s="185" t="s">
        <v>101</v>
      </c>
      <c r="G36" s="186">
        <v>2022</v>
      </c>
      <c r="H36" s="185" t="s">
        <v>102</v>
      </c>
      <c r="I36" s="187">
        <v>2225596</v>
      </c>
      <c r="J36" s="188">
        <v>-47915.65</v>
      </c>
      <c r="K36" s="189">
        <v>175690.72</v>
      </c>
      <c r="L36" s="6">
        <v>1</v>
      </c>
      <c r="M36" s="6">
        <v>1</v>
      </c>
      <c r="N36" s="6">
        <f t="shared" si="0"/>
        <v>175690.72</v>
      </c>
      <c r="O36" s="6">
        <f t="shared" si="1"/>
        <v>175690.72</v>
      </c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spans="1:26" ht="24" thickBot="1">
      <c r="A37" s="185" t="s">
        <v>97</v>
      </c>
      <c r="B37" s="185" t="s">
        <v>98</v>
      </c>
      <c r="C37" s="185" t="s">
        <v>99</v>
      </c>
      <c r="D37" s="185" t="s">
        <v>104</v>
      </c>
      <c r="E37" s="185" t="s">
        <v>334</v>
      </c>
      <c r="F37" s="185" t="s">
        <v>101</v>
      </c>
      <c r="G37" s="186">
        <v>2023</v>
      </c>
      <c r="H37" s="185" t="s">
        <v>102</v>
      </c>
      <c r="I37" s="190">
        <v>0</v>
      </c>
      <c r="J37" s="190">
        <v>0</v>
      </c>
      <c r="K37" s="189">
        <v>0</v>
      </c>
      <c r="L37" s="6">
        <v>1</v>
      </c>
      <c r="M37" s="6">
        <v>1</v>
      </c>
      <c r="N37" s="6">
        <f t="shared" si="0"/>
        <v>0</v>
      </c>
      <c r="O37" s="6">
        <f t="shared" si="1"/>
        <v>0</v>
      </c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spans="1:26" ht="24" thickBot="1">
      <c r="A38" s="185" t="s">
        <v>97</v>
      </c>
      <c r="B38" s="185" t="s">
        <v>98</v>
      </c>
      <c r="C38" s="185" t="s">
        <v>99</v>
      </c>
      <c r="D38" s="185" t="s">
        <v>104</v>
      </c>
      <c r="E38" s="185" t="s">
        <v>334</v>
      </c>
      <c r="F38" s="185" t="s">
        <v>101</v>
      </c>
      <c r="G38" s="186">
        <v>2012</v>
      </c>
      <c r="H38" s="185" t="s">
        <v>103</v>
      </c>
      <c r="I38" s="187">
        <v>253042</v>
      </c>
      <c r="J38" s="188">
        <v>34440.550000000003</v>
      </c>
      <c r="K38" s="189">
        <v>-126282.02</v>
      </c>
      <c r="L38" s="6">
        <v>1</v>
      </c>
      <c r="M38" s="6">
        <v>1</v>
      </c>
      <c r="N38" s="6">
        <f t="shared" si="0"/>
        <v>-126282.02</v>
      </c>
      <c r="O38" s="6">
        <f t="shared" si="1"/>
        <v>-126282.02</v>
      </c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spans="1:26" ht="24" thickBot="1">
      <c r="A39" s="185" t="s">
        <v>97</v>
      </c>
      <c r="B39" s="185" t="s">
        <v>98</v>
      </c>
      <c r="C39" s="185" t="s">
        <v>99</v>
      </c>
      <c r="D39" s="185" t="s">
        <v>104</v>
      </c>
      <c r="E39" s="185" t="s">
        <v>334</v>
      </c>
      <c r="F39" s="185" t="s">
        <v>101</v>
      </c>
      <c r="G39" s="186">
        <v>2013</v>
      </c>
      <c r="H39" s="185" t="s">
        <v>103</v>
      </c>
      <c r="I39" s="187">
        <v>253606</v>
      </c>
      <c r="J39" s="188">
        <v>2862.94</v>
      </c>
      <c r="K39" s="189">
        <v>-10497.45</v>
      </c>
      <c r="L39" s="6">
        <v>1</v>
      </c>
      <c r="M39" s="6">
        <v>1</v>
      </c>
      <c r="N39" s="6">
        <f t="shared" si="0"/>
        <v>-10497.45</v>
      </c>
      <c r="O39" s="6">
        <f t="shared" si="1"/>
        <v>-10497.45</v>
      </c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spans="1:26" ht="24" thickBot="1">
      <c r="A40" s="185" t="s">
        <v>97</v>
      </c>
      <c r="B40" s="185" t="s">
        <v>98</v>
      </c>
      <c r="C40" s="185" t="s">
        <v>99</v>
      </c>
      <c r="D40" s="185" t="s">
        <v>104</v>
      </c>
      <c r="E40" s="185" t="s">
        <v>334</v>
      </c>
      <c r="F40" s="185" t="s">
        <v>101</v>
      </c>
      <c r="G40" s="186">
        <v>2014</v>
      </c>
      <c r="H40" s="185" t="s">
        <v>103</v>
      </c>
      <c r="I40" s="187">
        <v>254066</v>
      </c>
      <c r="J40" s="188">
        <v>2338.54</v>
      </c>
      <c r="K40" s="189">
        <v>-8574.65</v>
      </c>
      <c r="L40" s="6">
        <v>1</v>
      </c>
      <c r="M40" s="6">
        <v>1</v>
      </c>
      <c r="N40" s="6">
        <f t="shared" si="0"/>
        <v>-8574.65</v>
      </c>
      <c r="O40" s="6">
        <f t="shared" si="1"/>
        <v>-8574.65</v>
      </c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spans="1:26" ht="24" thickBot="1">
      <c r="A41" s="185" t="s">
        <v>97</v>
      </c>
      <c r="B41" s="185" t="s">
        <v>98</v>
      </c>
      <c r="C41" s="185" t="s">
        <v>99</v>
      </c>
      <c r="D41" s="185" t="s">
        <v>104</v>
      </c>
      <c r="E41" s="185" t="s">
        <v>334</v>
      </c>
      <c r="F41" s="185" t="s">
        <v>101</v>
      </c>
      <c r="G41" s="186">
        <v>2015</v>
      </c>
      <c r="H41" s="185" t="s">
        <v>103</v>
      </c>
      <c r="I41" s="187">
        <v>259997</v>
      </c>
      <c r="J41" s="188">
        <v>30102.09</v>
      </c>
      <c r="K41" s="189">
        <v>-110374.34</v>
      </c>
      <c r="L41" s="6">
        <v>1</v>
      </c>
      <c r="M41" s="6">
        <v>1</v>
      </c>
      <c r="N41" s="6">
        <f t="shared" si="0"/>
        <v>-110374.34</v>
      </c>
      <c r="O41" s="6">
        <f t="shared" si="1"/>
        <v>-110374.34</v>
      </c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spans="1:26" ht="24" thickBot="1">
      <c r="A42" s="185" t="s">
        <v>97</v>
      </c>
      <c r="B42" s="185" t="s">
        <v>98</v>
      </c>
      <c r="C42" s="185" t="s">
        <v>99</v>
      </c>
      <c r="D42" s="185" t="s">
        <v>104</v>
      </c>
      <c r="E42" s="185" t="s">
        <v>334</v>
      </c>
      <c r="F42" s="185" t="s">
        <v>101</v>
      </c>
      <c r="G42" s="186">
        <v>2016</v>
      </c>
      <c r="H42" s="185" t="s">
        <v>103</v>
      </c>
      <c r="I42" s="187">
        <v>265593</v>
      </c>
      <c r="J42" s="188">
        <v>28407.51</v>
      </c>
      <c r="K42" s="189">
        <v>-104160.86</v>
      </c>
      <c r="L42" s="6">
        <v>1</v>
      </c>
      <c r="M42" s="6">
        <v>1</v>
      </c>
      <c r="N42" s="6">
        <f t="shared" si="0"/>
        <v>-104160.86</v>
      </c>
      <c r="O42" s="6">
        <f t="shared" si="1"/>
        <v>-104160.86</v>
      </c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spans="1:26" ht="24" thickBot="1">
      <c r="A43" s="185" t="s">
        <v>97</v>
      </c>
      <c r="B43" s="185" t="s">
        <v>98</v>
      </c>
      <c r="C43" s="185" t="s">
        <v>99</v>
      </c>
      <c r="D43" s="185" t="s">
        <v>104</v>
      </c>
      <c r="E43" s="185" t="s">
        <v>334</v>
      </c>
      <c r="F43" s="185" t="s">
        <v>101</v>
      </c>
      <c r="G43" s="186">
        <v>2017</v>
      </c>
      <c r="H43" s="185" t="s">
        <v>103</v>
      </c>
      <c r="I43" s="187">
        <v>265481</v>
      </c>
      <c r="J43" s="190">
        <v>-567.91</v>
      </c>
      <c r="K43" s="189">
        <v>2082.33</v>
      </c>
      <c r="L43" s="6">
        <v>1</v>
      </c>
      <c r="M43" s="6">
        <v>1</v>
      </c>
      <c r="N43" s="6">
        <f t="shared" si="0"/>
        <v>2082.33</v>
      </c>
      <c r="O43" s="6">
        <f t="shared" si="1"/>
        <v>2082.33</v>
      </c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spans="1:26" ht="24" thickBot="1">
      <c r="A44" s="185" t="s">
        <v>97</v>
      </c>
      <c r="B44" s="185" t="s">
        <v>98</v>
      </c>
      <c r="C44" s="185" t="s">
        <v>99</v>
      </c>
      <c r="D44" s="185" t="s">
        <v>104</v>
      </c>
      <c r="E44" s="185" t="s">
        <v>334</v>
      </c>
      <c r="F44" s="185" t="s">
        <v>101</v>
      </c>
      <c r="G44" s="186">
        <v>2018</v>
      </c>
      <c r="H44" s="185" t="s">
        <v>103</v>
      </c>
      <c r="I44" s="187">
        <v>262512</v>
      </c>
      <c r="J44" s="188">
        <v>-15070.75</v>
      </c>
      <c r="K44" s="189">
        <v>55259.42</v>
      </c>
      <c r="L44" s="6">
        <v>1</v>
      </c>
      <c r="M44" s="6">
        <v>1</v>
      </c>
      <c r="N44" s="6">
        <f t="shared" si="0"/>
        <v>55259.42</v>
      </c>
      <c r="O44" s="6">
        <f t="shared" si="1"/>
        <v>55259.42</v>
      </c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spans="1:26" ht="24" thickBot="1">
      <c r="A45" s="185" t="s">
        <v>97</v>
      </c>
      <c r="B45" s="185" t="s">
        <v>98</v>
      </c>
      <c r="C45" s="185" t="s">
        <v>99</v>
      </c>
      <c r="D45" s="185" t="s">
        <v>104</v>
      </c>
      <c r="E45" s="185" t="s">
        <v>334</v>
      </c>
      <c r="F45" s="185" t="s">
        <v>101</v>
      </c>
      <c r="G45" s="186">
        <v>2019</v>
      </c>
      <c r="H45" s="185" t="s">
        <v>103</v>
      </c>
      <c r="I45" s="187">
        <v>258157</v>
      </c>
      <c r="J45" s="188">
        <v>-22105.759999999998</v>
      </c>
      <c r="K45" s="189">
        <v>81054.460000000006</v>
      </c>
      <c r="L45" s="6">
        <v>1</v>
      </c>
      <c r="M45" s="6">
        <v>1</v>
      </c>
      <c r="N45" s="6">
        <f t="shared" si="0"/>
        <v>81054.460000000006</v>
      </c>
      <c r="O45" s="6">
        <f t="shared" si="1"/>
        <v>81054.460000000006</v>
      </c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spans="1:26" ht="24" thickBot="1">
      <c r="A46" s="185" t="s">
        <v>97</v>
      </c>
      <c r="B46" s="185" t="s">
        <v>98</v>
      </c>
      <c r="C46" s="185" t="s">
        <v>99</v>
      </c>
      <c r="D46" s="185" t="s">
        <v>104</v>
      </c>
      <c r="E46" s="185" t="s">
        <v>334</v>
      </c>
      <c r="F46" s="185" t="s">
        <v>101</v>
      </c>
      <c r="G46" s="186">
        <v>2020</v>
      </c>
      <c r="H46" s="185" t="s">
        <v>103</v>
      </c>
      <c r="I46" s="187">
        <v>250059</v>
      </c>
      <c r="J46" s="188">
        <v>-41107.39</v>
      </c>
      <c r="K46" s="189">
        <v>150727.1</v>
      </c>
      <c r="L46" s="6">
        <v>1</v>
      </c>
      <c r="M46" s="6">
        <v>1</v>
      </c>
      <c r="N46" s="6">
        <f t="shared" si="0"/>
        <v>150727.1</v>
      </c>
      <c r="O46" s="6">
        <f t="shared" si="1"/>
        <v>150727.1</v>
      </c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spans="1:26" ht="24" thickBot="1">
      <c r="A47" s="185" t="s">
        <v>97</v>
      </c>
      <c r="B47" s="185" t="s">
        <v>98</v>
      </c>
      <c r="C47" s="185" t="s">
        <v>99</v>
      </c>
      <c r="D47" s="185" t="s">
        <v>104</v>
      </c>
      <c r="E47" s="185" t="s">
        <v>334</v>
      </c>
      <c r="F47" s="185" t="s">
        <v>101</v>
      </c>
      <c r="G47" s="186">
        <v>2021</v>
      </c>
      <c r="H47" s="185" t="s">
        <v>103</v>
      </c>
      <c r="I47" s="187">
        <v>248499</v>
      </c>
      <c r="J47" s="188">
        <v>-7919.84</v>
      </c>
      <c r="K47" s="189">
        <v>29039.42</v>
      </c>
      <c r="L47" s="6">
        <v>1</v>
      </c>
      <c r="M47" s="6">
        <v>1</v>
      </c>
      <c r="N47" s="6">
        <f t="shared" si="0"/>
        <v>29039.42</v>
      </c>
      <c r="O47" s="6">
        <f t="shared" si="1"/>
        <v>29039.42</v>
      </c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spans="1:26" ht="24" thickBot="1">
      <c r="A48" s="185" t="s">
        <v>97</v>
      </c>
      <c r="B48" s="185" t="s">
        <v>98</v>
      </c>
      <c r="C48" s="185" t="s">
        <v>99</v>
      </c>
      <c r="D48" s="185" t="s">
        <v>104</v>
      </c>
      <c r="E48" s="185" t="s">
        <v>334</v>
      </c>
      <c r="F48" s="185" t="s">
        <v>101</v>
      </c>
      <c r="G48" s="186">
        <v>2022</v>
      </c>
      <c r="H48" s="185" t="s">
        <v>103</v>
      </c>
      <c r="I48" s="187">
        <v>247288</v>
      </c>
      <c r="J48" s="188">
        <v>-6143.03</v>
      </c>
      <c r="K48" s="189">
        <v>22524.45</v>
      </c>
      <c r="L48" s="6">
        <v>1</v>
      </c>
      <c r="M48" s="6">
        <v>1</v>
      </c>
      <c r="N48" s="6">
        <f t="shared" si="0"/>
        <v>22524.45</v>
      </c>
      <c r="O48" s="6">
        <f t="shared" si="1"/>
        <v>22524.45</v>
      </c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spans="1:26" ht="24" thickBot="1">
      <c r="A49" s="185" t="s">
        <v>97</v>
      </c>
      <c r="B49" s="185" t="s">
        <v>98</v>
      </c>
      <c r="C49" s="185" t="s">
        <v>99</v>
      </c>
      <c r="D49" s="185" t="s">
        <v>104</v>
      </c>
      <c r="E49" s="185" t="s">
        <v>334</v>
      </c>
      <c r="F49" s="185" t="s">
        <v>101</v>
      </c>
      <c r="G49" s="186">
        <v>2023</v>
      </c>
      <c r="H49" s="185" t="s">
        <v>103</v>
      </c>
      <c r="I49" s="190">
        <v>0</v>
      </c>
      <c r="J49" s="190">
        <v>0</v>
      </c>
      <c r="K49" s="189">
        <v>0</v>
      </c>
      <c r="L49" s="6">
        <v>1</v>
      </c>
      <c r="M49" s="6">
        <v>1</v>
      </c>
      <c r="N49" s="6">
        <f t="shared" si="0"/>
        <v>0</v>
      </c>
      <c r="O49" s="6">
        <f t="shared" si="1"/>
        <v>0</v>
      </c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spans="1:26" ht="24" thickBot="1">
      <c r="A50" s="185" t="s">
        <v>97</v>
      </c>
      <c r="B50" s="185" t="s">
        <v>98</v>
      </c>
      <c r="C50" s="185" t="s">
        <v>99</v>
      </c>
      <c r="D50" s="185" t="s">
        <v>104</v>
      </c>
      <c r="E50" s="185" t="s">
        <v>335</v>
      </c>
      <c r="F50" s="185" t="s">
        <v>101</v>
      </c>
      <c r="G50" s="186">
        <v>2012</v>
      </c>
      <c r="H50" s="185" t="s">
        <v>102</v>
      </c>
      <c r="I50" s="187">
        <v>2277376</v>
      </c>
      <c r="J50" s="188">
        <v>6411.8</v>
      </c>
      <c r="K50" s="189">
        <v>-23509.95</v>
      </c>
      <c r="L50" s="6">
        <v>1</v>
      </c>
      <c r="M50" s="6">
        <v>1</v>
      </c>
      <c r="N50" s="6">
        <f t="shared" si="0"/>
        <v>-23509.95</v>
      </c>
      <c r="O50" s="6">
        <f t="shared" si="1"/>
        <v>-23509.95</v>
      </c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spans="1:26" ht="24" thickBot="1">
      <c r="A51" s="185" t="s">
        <v>97</v>
      </c>
      <c r="B51" s="185" t="s">
        <v>98</v>
      </c>
      <c r="C51" s="185" t="s">
        <v>99</v>
      </c>
      <c r="D51" s="185" t="s">
        <v>104</v>
      </c>
      <c r="E51" s="185" t="s">
        <v>335</v>
      </c>
      <c r="F51" s="185" t="s">
        <v>101</v>
      </c>
      <c r="G51" s="186">
        <v>2013</v>
      </c>
      <c r="H51" s="185" t="s">
        <v>102</v>
      </c>
      <c r="I51" s="187">
        <v>2282452</v>
      </c>
      <c r="J51" s="190">
        <v>532.99</v>
      </c>
      <c r="K51" s="189">
        <v>-1954.31</v>
      </c>
      <c r="L51" s="6">
        <v>1</v>
      </c>
      <c r="M51" s="6">
        <v>1</v>
      </c>
      <c r="N51" s="6">
        <f t="shared" si="0"/>
        <v>-1954.31</v>
      </c>
      <c r="O51" s="6">
        <f t="shared" si="1"/>
        <v>-1954.31</v>
      </c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spans="1:26" ht="24" thickBot="1">
      <c r="A52" s="185" t="s">
        <v>97</v>
      </c>
      <c r="B52" s="185" t="s">
        <v>98</v>
      </c>
      <c r="C52" s="185" t="s">
        <v>99</v>
      </c>
      <c r="D52" s="185" t="s">
        <v>104</v>
      </c>
      <c r="E52" s="185" t="s">
        <v>335</v>
      </c>
      <c r="F52" s="185" t="s">
        <v>101</v>
      </c>
      <c r="G52" s="186">
        <v>2014</v>
      </c>
      <c r="H52" s="185" t="s">
        <v>102</v>
      </c>
      <c r="I52" s="187">
        <v>2286598</v>
      </c>
      <c r="J52" s="190">
        <v>435.37</v>
      </c>
      <c r="K52" s="189">
        <v>-1596.34</v>
      </c>
      <c r="L52" s="6">
        <v>1</v>
      </c>
      <c r="M52" s="6">
        <v>1</v>
      </c>
      <c r="N52" s="6">
        <f t="shared" si="0"/>
        <v>-1596.34</v>
      </c>
      <c r="O52" s="6">
        <f t="shared" si="1"/>
        <v>-1596.34</v>
      </c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spans="1:26" ht="24" thickBot="1">
      <c r="A53" s="185" t="s">
        <v>97</v>
      </c>
      <c r="B53" s="185" t="s">
        <v>98</v>
      </c>
      <c r="C53" s="185" t="s">
        <v>99</v>
      </c>
      <c r="D53" s="185" t="s">
        <v>104</v>
      </c>
      <c r="E53" s="185" t="s">
        <v>335</v>
      </c>
      <c r="F53" s="185" t="s">
        <v>101</v>
      </c>
      <c r="G53" s="186">
        <v>2015</v>
      </c>
      <c r="H53" s="185" t="s">
        <v>102</v>
      </c>
      <c r="I53" s="187">
        <v>2339971</v>
      </c>
      <c r="J53" s="188">
        <v>5604.11</v>
      </c>
      <c r="K53" s="189">
        <v>-20548.41</v>
      </c>
      <c r="L53" s="6">
        <v>1</v>
      </c>
      <c r="M53" s="6">
        <v>1</v>
      </c>
      <c r="N53" s="6">
        <f t="shared" si="0"/>
        <v>-20548.41</v>
      </c>
      <c r="O53" s="6">
        <f t="shared" si="1"/>
        <v>-20548.41</v>
      </c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spans="1:26" ht="24" thickBot="1">
      <c r="A54" s="185" t="s">
        <v>97</v>
      </c>
      <c r="B54" s="185" t="s">
        <v>98</v>
      </c>
      <c r="C54" s="185" t="s">
        <v>99</v>
      </c>
      <c r="D54" s="185" t="s">
        <v>104</v>
      </c>
      <c r="E54" s="185" t="s">
        <v>335</v>
      </c>
      <c r="F54" s="185" t="s">
        <v>101</v>
      </c>
      <c r="G54" s="186">
        <v>2016</v>
      </c>
      <c r="H54" s="185" t="s">
        <v>102</v>
      </c>
      <c r="I54" s="187">
        <v>2390339</v>
      </c>
      <c r="J54" s="188">
        <v>5288.63</v>
      </c>
      <c r="K54" s="189">
        <v>-19391.650000000001</v>
      </c>
      <c r="L54" s="6">
        <v>1</v>
      </c>
      <c r="M54" s="6">
        <v>1</v>
      </c>
      <c r="N54" s="6">
        <f t="shared" si="0"/>
        <v>-19391.650000000001</v>
      </c>
      <c r="O54" s="6">
        <f t="shared" si="1"/>
        <v>-19391.650000000001</v>
      </c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spans="1:26" ht="24" thickBot="1">
      <c r="A55" s="185" t="s">
        <v>97</v>
      </c>
      <c r="B55" s="185" t="s">
        <v>98</v>
      </c>
      <c r="C55" s="185" t="s">
        <v>99</v>
      </c>
      <c r="D55" s="185" t="s">
        <v>104</v>
      </c>
      <c r="E55" s="185" t="s">
        <v>335</v>
      </c>
      <c r="F55" s="185" t="s">
        <v>101</v>
      </c>
      <c r="G55" s="186">
        <v>2017</v>
      </c>
      <c r="H55" s="185" t="s">
        <v>102</v>
      </c>
      <c r="I55" s="187">
        <v>2389332</v>
      </c>
      <c r="J55" s="190">
        <v>-105.73</v>
      </c>
      <c r="K55" s="189">
        <v>387.67</v>
      </c>
      <c r="L55" s="6">
        <v>1</v>
      </c>
      <c r="M55" s="6">
        <v>1</v>
      </c>
      <c r="N55" s="6">
        <f t="shared" si="0"/>
        <v>387.67</v>
      </c>
      <c r="O55" s="6">
        <f t="shared" si="1"/>
        <v>387.67</v>
      </c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spans="1:26" ht="24" thickBot="1">
      <c r="A56" s="185" t="s">
        <v>97</v>
      </c>
      <c r="B56" s="185" t="s">
        <v>98</v>
      </c>
      <c r="C56" s="185" t="s">
        <v>99</v>
      </c>
      <c r="D56" s="185" t="s">
        <v>104</v>
      </c>
      <c r="E56" s="185" t="s">
        <v>335</v>
      </c>
      <c r="F56" s="185" t="s">
        <v>101</v>
      </c>
      <c r="G56" s="186">
        <v>2018</v>
      </c>
      <c r="H56" s="185" t="s">
        <v>102</v>
      </c>
      <c r="I56" s="187">
        <v>2362610</v>
      </c>
      <c r="J56" s="188">
        <v>-2805.73</v>
      </c>
      <c r="K56" s="189">
        <v>10287.66</v>
      </c>
      <c r="L56" s="6">
        <v>1</v>
      </c>
      <c r="M56" s="6">
        <v>1</v>
      </c>
      <c r="N56" s="6">
        <f t="shared" si="0"/>
        <v>10287.66</v>
      </c>
      <c r="O56" s="6">
        <f t="shared" si="1"/>
        <v>10287.66</v>
      </c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spans="1:26" ht="24" thickBot="1">
      <c r="A57" s="185" t="s">
        <v>97</v>
      </c>
      <c r="B57" s="185" t="s">
        <v>98</v>
      </c>
      <c r="C57" s="185" t="s">
        <v>99</v>
      </c>
      <c r="D57" s="185" t="s">
        <v>104</v>
      </c>
      <c r="E57" s="185" t="s">
        <v>335</v>
      </c>
      <c r="F57" s="185" t="s">
        <v>101</v>
      </c>
      <c r="G57" s="186">
        <v>2019</v>
      </c>
      <c r="H57" s="185" t="s">
        <v>102</v>
      </c>
      <c r="I57" s="187">
        <v>2323416</v>
      </c>
      <c r="J57" s="188">
        <v>-4115.43</v>
      </c>
      <c r="K57" s="189">
        <v>15089.93</v>
      </c>
      <c r="L57" s="6">
        <v>1</v>
      </c>
      <c r="M57" s="6">
        <v>1</v>
      </c>
      <c r="N57" s="6">
        <f t="shared" si="0"/>
        <v>15089.93</v>
      </c>
      <c r="O57" s="6">
        <f t="shared" si="1"/>
        <v>15089.93</v>
      </c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spans="1:26" ht="24" thickBot="1">
      <c r="A58" s="185" t="s">
        <v>97</v>
      </c>
      <c r="B58" s="185" t="s">
        <v>98</v>
      </c>
      <c r="C58" s="185" t="s">
        <v>99</v>
      </c>
      <c r="D58" s="185" t="s">
        <v>104</v>
      </c>
      <c r="E58" s="185" t="s">
        <v>335</v>
      </c>
      <c r="F58" s="185" t="s">
        <v>101</v>
      </c>
      <c r="G58" s="186">
        <v>2020</v>
      </c>
      <c r="H58" s="185" t="s">
        <v>102</v>
      </c>
      <c r="I58" s="187">
        <v>2250530</v>
      </c>
      <c r="J58" s="188">
        <v>-7652.97</v>
      </c>
      <c r="K58" s="189">
        <v>28060.9</v>
      </c>
      <c r="L58" s="6">
        <v>1</v>
      </c>
      <c r="M58" s="6">
        <v>1</v>
      </c>
      <c r="N58" s="6">
        <f t="shared" si="0"/>
        <v>28060.9</v>
      </c>
      <c r="O58" s="6">
        <f t="shared" si="1"/>
        <v>28060.9</v>
      </c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spans="1:26" ht="24" thickBot="1">
      <c r="A59" s="185" t="s">
        <v>97</v>
      </c>
      <c r="B59" s="185" t="s">
        <v>98</v>
      </c>
      <c r="C59" s="185" t="s">
        <v>99</v>
      </c>
      <c r="D59" s="185" t="s">
        <v>104</v>
      </c>
      <c r="E59" s="185" t="s">
        <v>335</v>
      </c>
      <c r="F59" s="185" t="s">
        <v>101</v>
      </c>
      <c r="G59" s="186">
        <v>2021</v>
      </c>
      <c r="H59" s="185" t="s">
        <v>102</v>
      </c>
      <c r="I59" s="187">
        <v>2236488</v>
      </c>
      <c r="J59" s="188">
        <v>-1474.44</v>
      </c>
      <c r="K59" s="189">
        <v>5406.27</v>
      </c>
      <c r="L59" s="6">
        <v>1</v>
      </c>
      <c r="M59" s="6">
        <v>1</v>
      </c>
      <c r="N59" s="6">
        <f t="shared" si="0"/>
        <v>5406.27</v>
      </c>
      <c r="O59" s="6">
        <f t="shared" si="1"/>
        <v>5406.27</v>
      </c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spans="1:26" ht="24" thickBot="1">
      <c r="A60" s="185" t="s">
        <v>97</v>
      </c>
      <c r="B60" s="185" t="s">
        <v>98</v>
      </c>
      <c r="C60" s="185" t="s">
        <v>99</v>
      </c>
      <c r="D60" s="185" t="s">
        <v>104</v>
      </c>
      <c r="E60" s="185" t="s">
        <v>335</v>
      </c>
      <c r="F60" s="185" t="s">
        <v>101</v>
      </c>
      <c r="G60" s="186">
        <v>2022</v>
      </c>
      <c r="H60" s="185" t="s">
        <v>102</v>
      </c>
      <c r="I60" s="187">
        <v>2225596</v>
      </c>
      <c r="J60" s="188">
        <v>-1143.6500000000001</v>
      </c>
      <c r="K60" s="189">
        <v>4193.38</v>
      </c>
      <c r="L60" s="6">
        <v>1</v>
      </c>
      <c r="M60" s="6">
        <v>1</v>
      </c>
      <c r="N60" s="6">
        <f t="shared" si="0"/>
        <v>4193.38</v>
      </c>
      <c r="O60" s="6">
        <f t="shared" si="1"/>
        <v>4193.38</v>
      </c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spans="1:26" ht="24" thickBot="1">
      <c r="A61" s="185" t="s">
        <v>97</v>
      </c>
      <c r="B61" s="185" t="s">
        <v>98</v>
      </c>
      <c r="C61" s="185" t="s">
        <v>99</v>
      </c>
      <c r="D61" s="185" t="s">
        <v>104</v>
      </c>
      <c r="E61" s="185" t="s">
        <v>335</v>
      </c>
      <c r="F61" s="185" t="s">
        <v>101</v>
      </c>
      <c r="G61" s="186">
        <v>2023</v>
      </c>
      <c r="H61" s="185" t="s">
        <v>102</v>
      </c>
      <c r="I61" s="190">
        <v>0</v>
      </c>
      <c r="J61" s="191"/>
      <c r="K61" s="189">
        <v>0</v>
      </c>
      <c r="L61" s="6">
        <v>1</v>
      </c>
      <c r="M61" s="6">
        <v>1</v>
      </c>
      <c r="N61" s="6">
        <f t="shared" si="0"/>
        <v>0</v>
      </c>
      <c r="O61" s="6">
        <f t="shared" si="1"/>
        <v>0</v>
      </c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spans="1:26" ht="24" thickBot="1">
      <c r="A62" s="185" t="s">
        <v>97</v>
      </c>
      <c r="B62" s="185" t="s">
        <v>98</v>
      </c>
      <c r="C62" s="185" t="s">
        <v>99</v>
      </c>
      <c r="D62" s="185" t="s">
        <v>104</v>
      </c>
      <c r="E62" s="185" t="s">
        <v>335</v>
      </c>
      <c r="F62" s="185" t="s">
        <v>101</v>
      </c>
      <c r="G62" s="186">
        <v>2012</v>
      </c>
      <c r="H62" s="185" t="s">
        <v>103</v>
      </c>
      <c r="I62" s="187">
        <v>253042</v>
      </c>
      <c r="J62" s="190">
        <v>712.42</v>
      </c>
      <c r="K62" s="189">
        <v>-2612.2199999999998</v>
      </c>
      <c r="L62" s="6">
        <v>1</v>
      </c>
      <c r="M62" s="6">
        <v>1</v>
      </c>
      <c r="N62" s="6">
        <f t="shared" si="0"/>
        <v>-2612.2199999999998</v>
      </c>
      <c r="O62" s="6">
        <f t="shared" si="1"/>
        <v>-2612.2199999999998</v>
      </c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spans="1:26" ht="24" thickBot="1">
      <c r="A63" s="185" t="s">
        <v>97</v>
      </c>
      <c r="B63" s="185" t="s">
        <v>98</v>
      </c>
      <c r="C63" s="185" t="s">
        <v>99</v>
      </c>
      <c r="D63" s="185" t="s">
        <v>104</v>
      </c>
      <c r="E63" s="185" t="s">
        <v>335</v>
      </c>
      <c r="F63" s="185" t="s">
        <v>101</v>
      </c>
      <c r="G63" s="186">
        <v>2013</v>
      </c>
      <c r="H63" s="185" t="s">
        <v>103</v>
      </c>
      <c r="I63" s="187">
        <v>253606</v>
      </c>
      <c r="J63" s="190">
        <v>59.22</v>
      </c>
      <c r="K63" s="189">
        <v>-217.15</v>
      </c>
      <c r="L63" s="6">
        <v>1</v>
      </c>
      <c r="M63" s="6">
        <v>1</v>
      </c>
      <c r="N63" s="6">
        <f t="shared" si="0"/>
        <v>-217.15</v>
      </c>
      <c r="O63" s="6">
        <f t="shared" si="1"/>
        <v>-217.15</v>
      </c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spans="1:26" ht="24" thickBot="1">
      <c r="A64" s="185" t="s">
        <v>97</v>
      </c>
      <c r="B64" s="185" t="s">
        <v>98</v>
      </c>
      <c r="C64" s="185" t="s">
        <v>99</v>
      </c>
      <c r="D64" s="185" t="s">
        <v>104</v>
      </c>
      <c r="E64" s="185" t="s">
        <v>335</v>
      </c>
      <c r="F64" s="185" t="s">
        <v>101</v>
      </c>
      <c r="G64" s="186">
        <v>2014</v>
      </c>
      <c r="H64" s="185" t="s">
        <v>103</v>
      </c>
      <c r="I64" s="187">
        <v>254066</v>
      </c>
      <c r="J64" s="190">
        <v>48.37</v>
      </c>
      <c r="K64" s="189">
        <v>-177.37</v>
      </c>
      <c r="L64" s="6">
        <v>1</v>
      </c>
      <c r="M64" s="6">
        <v>1</v>
      </c>
      <c r="N64" s="6">
        <f t="shared" si="0"/>
        <v>-177.37</v>
      </c>
      <c r="O64" s="6">
        <f t="shared" si="1"/>
        <v>-177.37</v>
      </c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spans="1:26" ht="24" thickBot="1">
      <c r="A65" s="185" t="s">
        <v>97</v>
      </c>
      <c r="B65" s="185" t="s">
        <v>98</v>
      </c>
      <c r="C65" s="185" t="s">
        <v>99</v>
      </c>
      <c r="D65" s="185" t="s">
        <v>104</v>
      </c>
      <c r="E65" s="185" t="s">
        <v>335</v>
      </c>
      <c r="F65" s="185" t="s">
        <v>101</v>
      </c>
      <c r="G65" s="186">
        <v>2015</v>
      </c>
      <c r="H65" s="185" t="s">
        <v>103</v>
      </c>
      <c r="I65" s="187">
        <v>259997</v>
      </c>
      <c r="J65" s="190">
        <v>622.67999999999995</v>
      </c>
      <c r="K65" s="189">
        <v>-2283.16</v>
      </c>
      <c r="L65" s="6">
        <v>1</v>
      </c>
      <c r="M65" s="6">
        <v>1</v>
      </c>
      <c r="N65" s="6">
        <f t="shared" si="0"/>
        <v>-2283.16</v>
      </c>
      <c r="O65" s="6">
        <f t="shared" si="1"/>
        <v>-2283.16</v>
      </c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spans="1:26" ht="24" thickBot="1">
      <c r="A66" s="185" t="s">
        <v>97</v>
      </c>
      <c r="B66" s="185" t="s">
        <v>98</v>
      </c>
      <c r="C66" s="185" t="s">
        <v>99</v>
      </c>
      <c r="D66" s="185" t="s">
        <v>104</v>
      </c>
      <c r="E66" s="185" t="s">
        <v>335</v>
      </c>
      <c r="F66" s="185" t="s">
        <v>101</v>
      </c>
      <c r="G66" s="186">
        <v>2016</v>
      </c>
      <c r="H66" s="185" t="s">
        <v>103</v>
      </c>
      <c r="I66" s="187">
        <v>265593</v>
      </c>
      <c r="J66" s="190">
        <v>587.63</v>
      </c>
      <c r="K66" s="189">
        <v>-2154.63</v>
      </c>
      <c r="L66" s="6">
        <v>1</v>
      </c>
      <c r="M66" s="6">
        <v>1</v>
      </c>
      <c r="N66" s="6">
        <f t="shared" si="0"/>
        <v>-2154.63</v>
      </c>
      <c r="O66" s="6">
        <f t="shared" si="1"/>
        <v>-2154.63</v>
      </c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spans="1:26" ht="24" thickBot="1">
      <c r="A67" s="185" t="s">
        <v>97</v>
      </c>
      <c r="B67" s="185" t="s">
        <v>98</v>
      </c>
      <c r="C67" s="185" t="s">
        <v>99</v>
      </c>
      <c r="D67" s="185" t="s">
        <v>104</v>
      </c>
      <c r="E67" s="185" t="s">
        <v>335</v>
      </c>
      <c r="F67" s="185" t="s">
        <v>101</v>
      </c>
      <c r="G67" s="186">
        <v>2017</v>
      </c>
      <c r="H67" s="185" t="s">
        <v>103</v>
      </c>
      <c r="I67" s="187">
        <v>265481</v>
      </c>
      <c r="J67" s="190">
        <v>-11.75</v>
      </c>
      <c r="K67" s="189">
        <v>43.07</v>
      </c>
      <c r="L67" s="6">
        <v>1</v>
      </c>
      <c r="M67" s="6">
        <v>1</v>
      </c>
      <c r="N67" s="6">
        <f t="shared" si="0"/>
        <v>43.07</v>
      </c>
      <c r="O67" s="6">
        <f t="shared" si="1"/>
        <v>43.07</v>
      </c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spans="1:26" ht="24" thickBot="1">
      <c r="A68" s="185" t="s">
        <v>97</v>
      </c>
      <c r="B68" s="185" t="s">
        <v>98</v>
      </c>
      <c r="C68" s="185" t="s">
        <v>99</v>
      </c>
      <c r="D68" s="185" t="s">
        <v>104</v>
      </c>
      <c r="E68" s="185" t="s">
        <v>335</v>
      </c>
      <c r="F68" s="185" t="s">
        <v>101</v>
      </c>
      <c r="G68" s="186">
        <v>2018</v>
      </c>
      <c r="H68" s="185" t="s">
        <v>103</v>
      </c>
      <c r="I68" s="187">
        <v>262512</v>
      </c>
      <c r="J68" s="190">
        <v>-311.75</v>
      </c>
      <c r="K68" s="189">
        <v>1143.07</v>
      </c>
      <c r="L68" s="6">
        <v>1</v>
      </c>
      <c r="M68" s="6">
        <v>1</v>
      </c>
      <c r="N68" s="6">
        <f t="shared" si="0"/>
        <v>1143.07</v>
      </c>
      <c r="O68" s="6">
        <f t="shared" si="1"/>
        <v>1143.07</v>
      </c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spans="1:26" ht="24" thickBot="1">
      <c r="A69" s="185" t="s">
        <v>97</v>
      </c>
      <c r="B69" s="185" t="s">
        <v>98</v>
      </c>
      <c r="C69" s="185" t="s">
        <v>99</v>
      </c>
      <c r="D69" s="185" t="s">
        <v>104</v>
      </c>
      <c r="E69" s="185" t="s">
        <v>335</v>
      </c>
      <c r="F69" s="185" t="s">
        <v>101</v>
      </c>
      <c r="G69" s="186">
        <v>2019</v>
      </c>
      <c r="H69" s="185" t="s">
        <v>103</v>
      </c>
      <c r="I69" s="187">
        <v>258157</v>
      </c>
      <c r="J69" s="190">
        <v>-457.27</v>
      </c>
      <c r="K69" s="189">
        <v>1676.66</v>
      </c>
      <c r="L69" s="6">
        <v>1</v>
      </c>
      <c r="M69" s="6">
        <v>1</v>
      </c>
      <c r="N69" s="6">
        <f t="shared" si="0"/>
        <v>1676.66</v>
      </c>
      <c r="O69" s="6">
        <f t="shared" si="1"/>
        <v>1676.66</v>
      </c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spans="1:26" ht="24" thickBot="1">
      <c r="A70" s="185" t="s">
        <v>97</v>
      </c>
      <c r="B70" s="185" t="s">
        <v>98</v>
      </c>
      <c r="C70" s="185" t="s">
        <v>99</v>
      </c>
      <c r="D70" s="185" t="s">
        <v>104</v>
      </c>
      <c r="E70" s="185" t="s">
        <v>335</v>
      </c>
      <c r="F70" s="185" t="s">
        <v>101</v>
      </c>
      <c r="G70" s="186">
        <v>2020</v>
      </c>
      <c r="H70" s="185" t="s">
        <v>103</v>
      </c>
      <c r="I70" s="187">
        <v>250059</v>
      </c>
      <c r="J70" s="190">
        <v>-850.33</v>
      </c>
      <c r="K70" s="189">
        <v>3117.88</v>
      </c>
      <c r="L70" s="6">
        <v>1</v>
      </c>
      <c r="M70" s="6">
        <v>1</v>
      </c>
      <c r="N70" s="6">
        <f t="shared" si="0"/>
        <v>3117.88</v>
      </c>
      <c r="O70" s="6">
        <f t="shared" si="1"/>
        <v>3117.88</v>
      </c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spans="1:26" ht="24" thickBot="1">
      <c r="A71" s="185" t="s">
        <v>97</v>
      </c>
      <c r="B71" s="185" t="s">
        <v>98</v>
      </c>
      <c r="C71" s="185" t="s">
        <v>99</v>
      </c>
      <c r="D71" s="185" t="s">
        <v>104</v>
      </c>
      <c r="E71" s="185" t="s">
        <v>335</v>
      </c>
      <c r="F71" s="185" t="s">
        <v>101</v>
      </c>
      <c r="G71" s="186">
        <v>2021</v>
      </c>
      <c r="H71" s="185" t="s">
        <v>103</v>
      </c>
      <c r="I71" s="187">
        <v>248499</v>
      </c>
      <c r="J71" s="190">
        <v>-163.83000000000001</v>
      </c>
      <c r="K71" s="189">
        <v>600.70000000000005</v>
      </c>
      <c r="L71" s="6">
        <v>1</v>
      </c>
      <c r="M71" s="6">
        <v>1</v>
      </c>
      <c r="N71" s="6">
        <f t="shared" si="0"/>
        <v>600.70000000000005</v>
      </c>
      <c r="O71" s="6">
        <f t="shared" si="1"/>
        <v>600.70000000000005</v>
      </c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spans="1:26" ht="24" thickBot="1">
      <c r="A72" s="185" t="s">
        <v>97</v>
      </c>
      <c r="B72" s="185" t="s">
        <v>98</v>
      </c>
      <c r="C72" s="185" t="s">
        <v>99</v>
      </c>
      <c r="D72" s="185" t="s">
        <v>104</v>
      </c>
      <c r="E72" s="185" t="s">
        <v>335</v>
      </c>
      <c r="F72" s="185" t="s">
        <v>101</v>
      </c>
      <c r="G72" s="186">
        <v>2022</v>
      </c>
      <c r="H72" s="185" t="s">
        <v>103</v>
      </c>
      <c r="I72" s="187">
        <v>247288</v>
      </c>
      <c r="J72" s="190">
        <v>-127.07</v>
      </c>
      <c r="K72" s="189">
        <v>465.93</v>
      </c>
      <c r="L72" s="6">
        <v>1</v>
      </c>
      <c r="M72" s="6">
        <v>1</v>
      </c>
      <c r="N72" s="6">
        <f t="shared" si="0"/>
        <v>465.93</v>
      </c>
      <c r="O72" s="6">
        <f t="shared" si="1"/>
        <v>465.93</v>
      </c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spans="1:26" ht="24" thickBot="1">
      <c r="A73" s="185" t="s">
        <v>97</v>
      </c>
      <c r="B73" s="185" t="s">
        <v>98</v>
      </c>
      <c r="C73" s="185" t="s">
        <v>99</v>
      </c>
      <c r="D73" s="185" t="s">
        <v>104</v>
      </c>
      <c r="E73" s="185" t="s">
        <v>335</v>
      </c>
      <c r="F73" s="185" t="s">
        <v>101</v>
      </c>
      <c r="G73" s="186">
        <v>2023</v>
      </c>
      <c r="H73" s="185" t="s">
        <v>103</v>
      </c>
      <c r="I73" s="190">
        <v>0</v>
      </c>
      <c r="J73" s="191"/>
      <c r="K73" s="189">
        <v>0</v>
      </c>
      <c r="L73" s="6">
        <v>1</v>
      </c>
      <c r="M73" s="6">
        <v>1</v>
      </c>
      <c r="N73" s="6">
        <f t="shared" si="0"/>
        <v>0</v>
      </c>
      <c r="O73" s="6">
        <f t="shared" si="1"/>
        <v>0</v>
      </c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spans="1:26" ht="13.2">
      <c r="A74" s="5"/>
      <c r="B74" s="5"/>
      <c r="C74" s="5"/>
      <c r="D74" s="5"/>
      <c r="E74" s="5"/>
      <c r="F74" s="5"/>
      <c r="G74" s="7"/>
      <c r="H74" s="5"/>
      <c r="I74" s="5"/>
      <c r="J74" s="5"/>
      <c r="K74" s="8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spans="1:26">
      <c r="A75" s="5"/>
      <c r="B75" s="5"/>
      <c r="C75" s="5"/>
      <c r="D75" s="5"/>
      <c r="E75" s="5"/>
      <c r="F75" s="5"/>
      <c r="G75" s="7"/>
      <c r="H75" s="5"/>
      <c r="I75" s="5"/>
      <c r="J75" s="5"/>
      <c r="K75" s="8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spans="1:26">
      <c r="A76" s="5"/>
      <c r="B76" s="5"/>
      <c r="C76" s="5"/>
      <c r="D76" s="5"/>
      <c r="E76" s="5"/>
      <c r="F76" s="5"/>
      <c r="G76" s="7"/>
      <c r="H76" s="5"/>
      <c r="I76" s="5"/>
      <c r="J76" s="5"/>
      <c r="K76" s="8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spans="1:26">
      <c r="A77" s="5"/>
      <c r="B77" s="5"/>
      <c r="C77" s="5"/>
      <c r="D77" s="5"/>
      <c r="E77" s="5"/>
      <c r="F77" s="5"/>
      <c r="G77" s="7"/>
      <c r="H77" s="5"/>
      <c r="I77" s="5"/>
      <c r="J77" s="5"/>
      <c r="K77" s="8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spans="1:26">
      <c r="A78" s="5"/>
      <c r="B78" s="5"/>
      <c r="C78" s="5"/>
      <c r="D78" s="5"/>
      <c r="E78" s="5"/>
      <c r="F78" s="5"/>
      <c r="G78" s="7"/>
      <c r="H78" s="5"/>
      <c r="I78" s="5"/>
      <c r="J78" s="5"/>
      <c r="K78" s="8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spans="1:26">
      <c r="A79" s="5"/>
      <c r="B79" s="5"/>
      <c r="C79" s="5"/>
      <c r="D79" s="5"/>
      <c r="E79" s="5"/>
      <c r="F79" s="5"/>
      <c r="G79" s="7"/>
      <c r="H79" s="5"/>
      <c r="I79" s="5"/>
      <c r="J79" s="5"/>
      <c r="K79" s="8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spans="1:26">
      <c r="A80" s="5"/>
      <c r="B80" s="5"/>
      <c r="C80" s="5"/>
      <c r="D80" s="5"/>
      <c r="E80" s="5"/>
      <c r="F80" s="5"/>
      <c r="G80" s="7"/>
      <c r="H80" s="5"/>
      <c r="I80" s="5"/>
      <c r="J80" s="5"/>
      <c r="K80" s="8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spans="1:26">
      <c r="A81" s="5"/>
      <c r="B81" s="5"/>
      <c r="C81" s="5"/>
      <c r="D81" s="5"/>
      <c r="E81" s="5"/>
      <c r="F81" s="5"/>
      <c r="G81" s="7"/>
      <c r="H81" s="5"/>
      <c r="I81" s="5"/>
      <c r="J81" s="5"/>
      <c r="K81" s="8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spans="1:26">
      <c r="A82" s="5"/>
      <c r="B82" s="5"/>
      <c r="C82" s="5"/>
      <c r="D82" s="5"/>
      <c r="E82" s="5"/>
      <c r="F82" s="5"/>
      <c r="G82" s="7"/>
      <c r="H82" s="5"/>
      <c r="I82" s="5"/>
      <c r="J82" s="5"/>
      <c r="K82" s="8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spans="1:26">
      <c r="A83" s="5"/>
      <c r="B83" s="5"/>
      <c r="C83" s="5"/>
      <c r="D83" s="5"/>
      <c r="E83" s="5"/>
      <c r="F83" s="5"/>
      <c r="G83" s="7"/>
      <c r="H83" s="5"/>
      <c r="I83" s="5"/>
      <c r="J83" s="5"/>
      <c r="K83" s="8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spans="1:26">
      <c r="A84" s="5"/>
      <c r="B84" s="5"/>
      <c r="C84" s="5"/>
      <c r="D84" s="5"/>
      <c r="E84" s="5"/>
      <c r="F84" s="5"/>
      <c r="G84" s="7"/>
      <c r="H84" s="5"/>
      <c r="I84" s="5"/>
      <c r="J84" s="5"/>
      <c r="K84" s="8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spans="1:26">
      <c r="A85" s="5"/>
      <c r="B85" s="5"/>
      <c r="C85" s="5"/>
      <c r="D85" s="5"/>
      <c r="E85" s="5"/>
      <c r="F85" s="5"/>
      <c r="G85" s="7"/>
      <c r="H85" s="5"/>
      <c r="I85" s="5"/>
      <c r="J85" s="5"/>
      <c r="K85" s="8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spans="1:26">
      <c r="A86" s="5"/>
      <c r="B86" s="5"/>
      <c r="C86" s="5"/>
      <c r="D86" s="5"/>
      <c r="E86" s="5"/>
      <c r="F86" s="5"/>
      <c r="G86" s="7"/>
      <c r="H86" s="5"/>
      <c r="I86" s="5"/>
      <c r="J86" s="5"/>
      <c r="K86" s="8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spans="1:26">
      <c r="A87" s="5"/>
      <c r="B87" s="5"/>
      <c r="C87" s="5"/>
      <c r="D87" s="5"/>
      <c r="E87" s="5"/>
      <c r="F87" s="5"/>
      <c r="G87" s="7"/>
      <c r="H87" s="5"/>
      <c r="I87" s="5"/>
      <c r="J87" s="5"/>
      <c r="K87" s="8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spans="1:26">
      <c r="A88" s="5"/>
      <c r="B88" s="5"/>
      <c r="C88" s="5"/>
      <c r="D88" s="5"/>
      <c r="E88" s="5"/>
      <c r="F88" s="5"/>
      <c r="G88" s="7"/>
      <c r="H88" s="5"/>
      <c r="I88" s="5"/>
      <c r="J88" s="5"/>
      <c r="K88" s="8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spans="1:26">
      <c r="A89" s="5"/>
      <c r="B89" s="5"/>
      <c r="C89" s="5"/>
      <c r="D89" s="5"/>
      <c r="E89" s="5"/>
      <c r="F89" s="5"/>
      <c r="G89" s="7"/>
      <c r="H89" s="5"/>
      <c r="I89" s="5"/>
      <c r="J89" s="5"/>
      <c r="K89" s="8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spans="1:26">
      <c r="A90" s="5"/>
      <c r="B90" s="5"/>
      <c r="C90" s="5"/>
      <c r="D90" s="5"/>
      <c r="E90" s="5"/>
      <c r="F90" s="5"/>
      <c r="G90" s="7"/>
      <c r="H90" s="5"/>
      <c r="I90" s="5"/>
      <c r="J90" s="5"/>
      <c r="K90" s="8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spans="1:26">
      <c r="A91" s="5"/>
      <c r="B91" s="5"/>
      <c r="C91" s="5"/>
      <c r="D91" s="5"/>
      <c r="E91" s="5"/>
      <c r="F91" s="5"/>
      <c r="G91" s="7"/>
      <c r="H91" s="5"/>
      <c r="I91" s="5"/>
      <c r="J91" s="5"/>
      <c r="K91" s="8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spans="1:26">
      <c r="A92" s="5"/>
      <c r="B92" s="5"/>
      <c r="C92" s="5"/>
      <c r="D92" s="5"/>
      <c r="E92" s="5"/>
      <c r="F92" s="5"/>
      <c r="G92" s="7"/>
      <c r="H92" s="5"/>
      <c r="I92" s="5"/>
      <c r="J92" s="5"/>
      <c r="K92" s="8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spans="1:26">
      <c r="A93" s="5"/>
      <c r="B93" s="5"/>
      <c r="C93" s="5"/>
      <c r="D93" s="5"/>
      <c r="E93" s="5"/>
      <c r="F93" s="5"/>
      <c r="G93" s="7"/>
      <c r="H93" s="5"/>
      <c r="I93" s="5"/>
      <c r="J93" s="5"/>
      <c r="K93" s="8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spans="1:26">
      <c r="A94" s="5"/>
      <c r="B94" s="5"/>
      <c r="C94" s="5"/>
      <c r="D94" s="5"/>
      <c r="E94" s="5"/>
      <c r="F94" s="5"/>
      <c r="G94" s="7"/>
      <c r="H94" s="5"/>
      <c r="I94" s="5"/>
      <c r="J94" s="5"/>
      <c r="K94" s="8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spans="1:26">
      <c r="A95" s="5"/>
      <c r="B95" s="5"/>
      <c r="C95" s="5"/>
      <c r="D95" s="5"/>
      <c r="E95" s="5"/>
      <c r="F95" s="5"/>
      <c r="G95" s="7"/>
      <c r="H95" s="5"/>
      <c r="I95" s="5"/>
      <c r="J95" s="5"/>
      <c r="K95" s="8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spans="1:26">
      <c r="A96" s="5"/>
      <c r="B96" s="5"/>
      <c r="C96" s="5"/>
      <c r="D96" s="5"/>
      <c r="E96" s="5"/>
      <c r="F96" s="5"/>
      <c r="G96" s="7"/>
      <c r="H96" s="5"/>
      <c r="I96" s="5"/>
      <c r="J96" s="5"/>
      <c r="K96" s="8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spans="1:26">
      <c r="A97" s="5"/>
      <c r="B97" s="5"/>
      <c r="C97" s="5"/>
      <c r="D97" s="5"/>
      <c r="E97" s="5"/>
      <c r="F97" s="5"/>
      <c r="G97" s="7"/>
      <c r="H97" s="5"/>
      <c r="I97" s="5"/>
      <c r="J97" s="5"/>
      <c r="K97" s="8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spans="1:26">
      <c r="A98" s="5"/>
      <c r="B98" s="5"/>
      <c r="C98" s="5"/>
      <c r="D98" s="5"/>
      <c r="E98" s="5"/>
      <c r="F98" s="5"/>
      <c r="G98" s="7"/>
      <c r="H98" s="5"/>
      <c r="I98" s="5"/>
      <c r="J98" s="5"/>
      <c r="K98" s="8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spans="1:26">
      <c r="A99" s="5"/>
      <c r="B99" s="5"/>
      <c r="C99" s="5"/>
      <c r="D99" s="5"/>
      <c r="E99" s="5"/>
      <c r="F99" s="5"/>
      <c r="G99" s="7"/>
      <c r="H99" s="5"/>
      <c r="I99" s="5"/>
      <c r="J99" s="5"/>
      <c r="K99" s="8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spans="1:26">
      <c r="A100" s="5"/>
      <c r="B100" s="5"/>
      <c r="C100" s="5"/>
      <c r="D100" s="5"/>
      <c r="E100" s="5"/>
      <c r="F100" s="5"/>
      <c r="G100" s="7"/>
      <c r="H100" s="5"/>
      <c r="I100" s="5"/>
      <c r="J100" s="5"/>
      <c r="K100" s="8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spans="1:26">
      <c r="A101" s="5"/>
      <c r="B101" s="5"/>
      <c r="C101" s="5"/>
      <c r="D101" s="5"/>
      <c r="E101" s="5"/>
      <c r="F101" s="5"/>
      <c r="G101" s="7"/>
      <c r="H101" s="5"/>
      <c r="I101" s="5"/>
      <c r="J101" s="5"/>
      <c r="K101" s="8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spans="1:26">
      <c r="A102" s="5"/>
      <c r="B102" s="5"/>
      <c r="C102" s="5"/>
      <c r="D102" s="5"/>
      <c r="E102" s="5"/>
      <c r="F102" s="5"/>
      <c r="G102" s="7"/>
      <c r="H102" s="5"/>
      <c r="I102" s="5"/>
      <c r="J102" s="5"/>
      <c r="K102" s="8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spans="1:26">
      <c r="A103" s="5"/>
      <c r="B103" s="5"/>
      <c r="C103" s="5"/>
      <c r="D103" s="5"/>
      <c r="E103" s="5"/>
      <c r="F103" s="5"/>
      <c r="G103" s="7"/>
      <c r="H103" s="5"/>
      <c r="I103" s="5"/>
      <c r="J103" s="5"/>
      <c r="K103" s="8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spans="1:26">
      <c r="A104" s="5"/>
      <c r="B104" s="5"/>
      <c r="C104" s="5"/>
      <c r="D104" s="5"/>
      <c r="E104" s="5"/>
      <c r="F104" s="5"/>
      <c r="G104" s="7"/>
      <c r="H104" s="5"/>
      <c r="I104" s="5"/>
      <c r="J104" s="5"/>
      <c r="K104" s="8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spans="1:26">
      <c r="A105" s="5"/>
      <c r="B105" s="5"/>
      <c r="C105" s="5"/>
      <c r="D105" s="5"/>
      <c r="E105" s="5"/>
      <c r="F105" s="5"/>
      <c r="G105" s="7"/>
      <c r="H105" s="5"/>
      <c r="I105" s="5"/>
      <c r="J105" s="5"/>
      <c r="K105" s="8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spans="1:26">
      <c r="A106" s="5"/>
      <c r="B106" s="5"/>
      <c r="C106" s="5"/>
      <c r="D106" s="5"/>
      <c r="E106" s="5"/>
      <c r="F106" s="5"/>
      <c r="G106" s="7"/>
      <c r="H106" s="5"/>
      <c r="I106" s="5"/>
      <c r="J106" s="5"/>
      <c r="K106" s="8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spans="1:26">
      <c r="A107" s="5"/>
      <c r="B107" s="5"/>
      <c r="C107" s="5"/>
      <c r="D107" s="5"/>
      <c r="E107" s="5"/>
      <c r="F107" s="5"/>
      <c r="G107" s="7"/>
      <c r="H107" s="5"/>
      <c r="I107" s="5"/>
      <c r="J107" s="5"/>
      <c r="K107" s="8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spans="1:26">
      <c r="A108" s="5"/>
      <c r="B108" s="5"/>
      <c r="C108" s="5"/>
      <c r="D108" s="5"/>
      <c r="E108" s="5"/>
      <c r="F108" s="5"/>
      <c r="G108" s="7"/>
      <c r="H108" s="5"/>
      <c r="I108" s="5"/>
      <c r="J108" s="5"/>
      <c r="K108" s="8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spans="1:26">
      <c r="A109" s="5"/>
      <c r="B109" s="5"/>
      <c r="C109" s="5"/>
      <c r="D109" s="5"/>
      <c r="E109" s="5"/>
      <c r="F109" s="5"/>
      <c r="G109" s="7"/>
      <c r="H109" s="5"/>
      <c r="I109" s="5"/>
      <c r="J109" s="5"/>
      <c r="K109" s="8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spans="1:26">
      <c r="A110" s="5"/>
      <c r="B110" s="5"/>
      <c r="C110" s="5"/>
      <c r="D110" s="5"/>
      <c r="E110" s="5"/>
      <c r="F110" s="5"/>
      <c r="G110" s="7"/>
      <c r="H110" s="5"/>
      <c r="I110" s="5"/>
      <c r="J110" s="5"/>
      <c r="K110" s="8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spans="1:26">
      <c r="A111" s="5"/>
      <c r="B111" s="5"/>
      <c r="C111" s="5"/>
      <c r="D111" s="5"/>
      <c r="E111" s="5"/>
      <c r="F111" s="5"/>
      <c r="G111" s="7"/>
      <c r="H111" s="5"/>
      <c r="I111" s="5"/>
      <c r="J111" s="5"/>
      <c r="K111" s="8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spans="1:26">
      <c r="A112" s="5"/>
      <c r="B112" s="5"/>
      <c r="C112" s="5"/>
      <c r="D112" s="5"/>
      <c r="E112" s="5"/>
      <c r="F112" s="5"/>
      <c r="G112" s="7"/>
      <c r="H112" s="5"/>
      <c r="I112" s="5"/>
      <c r="J112" s="5"/>
      <c r="K112" s="8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spans="1:26">
      <c r="A113" s="5"/>
      <c r="B113" s="5"/>
      <c r="C113" s="5"/>
      <c r="D113" s="5"/>
      <c r="E113" s="5"/>
      <c r="F113" s="5"/>
      <c r="G113" s="7"/>
      <c r="H113" s="5"/>
      <c r="I113" s="5"/>
      <c r="J113" s="5"/>
      <c r="K113" s="8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spans="1:26">
      <c r="A114" s="5"/>
      <c r="B114" s="5"/>
      <c r="C114" s="5"/>
      <c r="D114" s="5"/>
      <c r="E114" s="5"/>
      <c r="F114" s="5"/>
      <c r="G114" s="7"/>
      <c r="H114" s="5"/>
      <c r="I114" s="5"/>
      <c r="J114" s="5"/>
      <c r="K114" s="8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spans="1:26">
      <c r="A115" s="5"/>
      <c r="B115" s="5"/>
      <c r="C115" s="5"/>
      <c r="D115" s="5"/>
      <c r="E115" s="5"/>
      <c r="F115" s="5"/>
      <c r="G115" s="7"/>
      <c r="H115" s="5"/>
      <c r="I115" s="5"/>
      <c r="J115" s="5"/>
      <c r="K115" s="8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spans="1:26">
      <c r="A116" s="5"/>
      <c r="B116" s="5"/>
      <c r="C116" s="5"/>
      <c r="D116" s="5"/>
      <c r="E116" s="5"/>
      <c r="F116" s="5"/>
      <c r="G116" s="7"/>
      <c r="H116" s="5"/>
      <c r="I116" s="5"/>
      <c r="J116" s="5"/>
      <c r="K116" s="8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spans="1:26">
      <c r="A117" s="5"/>
      <c r="B117" s="5"/>
      <c r="C117" s="5"/>
      <c r="D117" s="5"/>
      <c r="E117" s="5"/>
      <c r="F117" s="5"/>
      <c r="G117" s="7"/>
      <c r="H117" s="5"/>
      <c r="I117" s="5"/>
      <c r="J117" s="5"/>
      <c r="K117" s="8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spans="1:26">
      <c r="A118" s="5"/>
      <c r="B118" s="5"/>
      <c r="C118" s="5"/>
      <c r="D118" s="5"/>
      <c r="E118" s="5"/>
      <c r="F118" s="5"/>
      <c r="G118" s="7"/>
      <c r="H118" s="5"/>
      <c r="I118" s="5"/>
      <c r="J118" s="5"/>
      <c r="K118" s="8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spans="1:26">
      <c r="A119" s="5"/>
      <c r="B119" s="5"/>
      <c r="C119" s="5"/>
      <c r="D119" s="5"/>
      <c r="E119" s="5"/>
      <c r="F119" s="5"/>
      <c r="G119" s="7"/>
      <c r="H119" s="5"/>
      <c r="I119" s="5"/>
      <c r="J119" s="5"/>
      <c r="K119" s="8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spans="1:26">
      <c r="A120" s="5"/>
      <c r="B120" s="5"/>
      <c r="C120" s="5"/>
      <c r="D120" s="5"/>
      <c r="E120" s="5"/>
      <c r="F120" s="5"/>
      <c r="G120" s="7"/>
      <c r="H120" s="5"/>
      <c r="I120" s="5"/>
      <c r="J120" s="5"/>
      <c r="K120" s="8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spans="1:26">
      <c r="A121" s="5"/>
      <c r="B121" s="5"/>
      <c r="C121" s="5"/>
      <c r="D121" s="5"/>
      <c r="E121" s="5"/>
      <c r="F121" s="5"/>
      <c r="G121" s="7"/>
      <c r="H121" s="5"/>
      <c r="I121" s="5"/>
      <c r="J121" s="5"/>
      <c r="K121" s="8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spans="1:26">
      <c r="A122" s="5"/>
      <c r="B122" s="5"/>
      <c r="C122" s="5"/>
      <c r="D122" s="5"/>
      <c r="E122" s="5"/>
      <c r="F122" s="5"/>
      <c r="G122" s="7"/>
      <c r="H122" s="5"/>
      <c r="I122" s="5"/>
      <c r="J122" s="5"/>
      <c r="K122" s="8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spans="1:26">
      <c r="A123" s="5"/>
      <c r="B123" s="5"/>
      <c r="C123" s="5"/>
      <c r="D123" s="5"/>
      <c r="E123" s="5"/>
      <c r="F123" s="5"/>
      <c r="G123" s="7"/>
      <c r="H123" s="5"/>
      <c r="I123" s="5"/>
      <c r="J123" s="5"/>
      <c r="K123" s="8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spans="1:26">
      <c r="A124" s="5"/>
      <c r="B124" s="5"/>
      <c r="C124" s="5"/>
      <c r="D124" s="5"/>
      <c r="E124" s="5"/>
      <c r="F124" s="5"/>
      <c r="G124" s="7"/>
      <c r="H124" s="5"/>
      <c r="I124" s="5"/>
      <c r="J124" s="5"/>
      <c r="K124" s="8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spans="1:26">
      <c r="A125" s="5"/>
      <c r="B125" s="5"/>
      <c r="C125" s="5"/>
      <c r="D125" s="5"/>
      <c r="E125" s="5"/>
      <c r="F125" s="5"/>
      <c r="G125" s="7"/>
      <c r="H125" s="5"/>
      <c r="I125" s="5"/>
      <c r="J125" s="5"/>
      <c r="K125" s="8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spans="1:26">
      <c r="A126" s="5"/>
      <c r="B126" s="5"/>
      <c r="C126" s="5"/>
      <c r="D126" s="5"/>
      <c r="E126" s="5"/>
      <c r="F126" s="5"/>
      <c r="G126" s="7"/>
      <c r="H126" s="5"/>
      <c r="I126" s="5"/>
      <c r="J126" s="5"/>
      <c r="K126" s="8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spans="1:26">
      <c r="A127" s="5"/>
      <c r="B127" s="5"/>
      <c r="C127" s="5"/>
      <c r="D127" s="5"/>
      <c r="E127" s="5"/>
      <c r="F127" s="5"/>
      <c r="G127" s="7"/>
      <c r="H127" s="5"/>
      <c r="I127" s="5"/>
      <c r="J127" s="5"/>
      <c r="K127" s="8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spans="1:26">
      <c r="A128" s="5"/>
      <c r="B128" s="5"/>
      <c r="C128" s="5"/>
      <c r="D128" s="5"/>
      <c r="E128" s="5"/>
      <c r="F128" s="5"/>
      <c r="G128" s="7"/>
      <c r="H128" s="5"/>
      <c r="I128" s="5"/>
      <c r="J128" s="5"/>
      <c r="K128" s="8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spans="1:26">
      <c r="A129" s="5"/>
      <c r="B129" s="5"/>
      <c r="C129" s="5"/>
      <c r="D129" s="5"/>
      <c r="E129" s="5"/>
      <c r="F129" s="5"/>
      <c r="G129" s="7"/>
      <c r="H129" s="5"/>
      <c r="I129" s="5"/>
      <c r="J129" s="5"/>
      <c r="K129" s="8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spans="1:26">
      <c r="A130" s="5"/>
      <c r="B130" s="5"/>
      <c r="C130" s="5"/>
      <c r="D130" s="5"/>
      <c r="E130" s="5"/>
      <c r="F130" s="5"/>
      <c r="G130" s="7"/>
      <c r="H130" s="5"/>
      <c r="I130" s="5"/>
      <c r="J130" s="5"/>
      <c r="K130" s="8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spans="1:26">
      <c r="A131" s="5"/>
      <c r="B131" s="5"/>
      <c r="C131" s="5"/>
      <c r="D131" s="5"/>
      <c r="E131" s="5"/>
      <c r="F131" s="5"/>
      <c r="G131" s="7"/>
      <c r="H131" s="5"/>
      <c r="I131" s="5"/>
      <c r="J131" s="5"/>
      <c r="K131" s="8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spans="1:26">
      <c r="A132" s="5"/>
      <c r="B132" s="5"/>
      <c r="C132" s="5"/>
      <c r="D132" s="5"/>
      <c r="E132" s="5"/>
      <c r="F132" s="5"/>
      <c r="G132" s="7"/>
      <c r="H132" s="5"/>
      <c r="I132" s="5"/>
      <c r="J132" s="5"/>
      <c r="K132" s="8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spans="1:26">
      <c r="A133" s="5"/>
      <c r="B133" s="5"/>
      <c r="C133" s="5"/>
      <c r="D133" s="5"/>
      <c r="E133" s="5"/>
      <c r="F133" s="5"/>
      <c r="G133" s="7"/>
      <c r="H133" s="5"/>
      <c r="I133" s="5"/>
      <c r="J133" s="5"/>
      <c r="K133" s="8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spans="1:26">
      <c r="A134" s="5"/>
      <c r="B134" s="5"/>
      <c r="C134" s="5"/>
      <c r="D134" s="5"/>
      <c r="E134" s="5"/>
      <c r="F134" s="5"/>
      <c r="G134" s="7"/>
      <c r="H134" s="5"/>
      <c r="I134" s="5"/>
      <c r="J134" s="5"/>
      <c r="K134" s="8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spans="1:26">
      <c r="A135" s="5"/>
      <c r="B135" s="5"/>
      <c r="C135" s="5"/>
      <c r="D135" s="5"/>
      <c r="E135" s="5"/>
      <c r="F135" s="5"/>
      <c r="G135" s="7"/>
      <c r="H135" s="5"/>
      <c r="I135" s="5"/>
      <c r="J135" s="5"/>
      <c r="K135" s="8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spans="1:26">
      <c r="A136" s="5"/>
      <c r="B136" s="5"/>
      <c r="C136" s="5"/>
      <c r="D136" s="5"/>
      <c r="E136" s="5"/>
      <c r="F136" s="5"/>
      <c r="G136" s="7"/>
      <c r="H136" s="5"/>
      <c r="I136" s="5"/>
      <c r="J136" s="5"/>
      <c r="K136" s="8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spans="1:26">
      <c r="A137" s="5"/>
      <c r="B137" s="5"/>
      <c r="C137" s="5"/>
      <c r="D137" s="5"/>
      <c r="E137" s="5"/>
      <c r="F137" s="5"/>
      <c r="G137" s="7"/>
      <c r="H137" s="5"/>
      <c r="I137" s="5"/>
      <c r="J137" s="5"/>
      <c r="K137" s="8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spans="1:26">
      <c r="A138" s="5"/>
      <c r="B138" s="5"/>
      <c r="C138" s="5"/>
      <c r="D138" s="5"/>
      <c r="E138" s="5"/>
      <c r="F138" s="5"/>
      <c r="G138" s="7"/>
      <c r="H138" s="5"/>
      <c r="I138" s="5"/>
      <c r="J138" s="5"/>
      <c r="K138" s="8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spans="1:26">
      <c r="A139" s="5"/>
      <c r="B139" s="5"/>
      <c r="C139" s="5"/>
      <c r="D139" s="5"/>
      <c r="E139" s="5"/>
      <c r="F139" s="5"/>
      <c r="G139" s="7"/>
      <c r="H139" s="5"/>
      <c r="I139" s="5"/>
      <c r="J139" s="5"/>
      <c r="K139" s="8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spans="1:26">
      <c r="A140" s="5"/>
      <c r="B140" s="5"/>
      <c r="C140" s="5"/>
      <c r="D140" s="5"/>
      <c r="E140" s="5"/>
      <c r="F140" s="5"/>
      <c r="G140" s="7"/>
      <c r="H140" s="5"/>
      <c r="I140" s="5"/>
      <c r="J140" s="5"/>
      <c r="K140" s="8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spans="1:26">
      <c r="A141" s="5"/>
      <c r="B141" s="5"/>
      <c r="C141" s="5"/>
      <c r="D141" s="5"/>
      <c r="E141" s="5"/>
      <c r="F141" s="5"/>
      <c r="G141" s="7"/>
      <c r="H141" s="5"/>
      <c r="I141" s="5"/>
      <c r="J141" s="5"/>
      <c r="K141" s="8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spans="1:26">
      <c r="A142" s="5"/>
      <c r="B142" s="5"/>
      <c r="C142" s="5"/>
      <c r="D142" s="5"/>
      <c r="E142" s="5"/>
      <c r="F142" s="5"/>
      <c r="G142" s="7"/>
      <c r="H142" s="5"/>
      <c r="I142" s="5"/>
      <c r="J142" s="5"/>
      <c r="K142" s="8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spans="1:26">
      <c r="A143" s="5"/>
      <c r="B143" s="5"/>
      <c r="C143" s="5"/>
      <c r="D143" s="5"/>
      <c r="E143" s="5"/>
      <c r="F143" s="5"/>
      <c r="G143" s="7"/>
      <c r="H143" s="5"/>
      <c r="I143" s="5"/>
      <c r="J143" s="5"/>
      <c r="K143" s="8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spans="1:26">
      <c r="A144" s="5"/>
      <c r="B144" s="5"/>
      <c r="C144" s="5"/>
      <c r="D144" s="5"/>
      <c r="E144" s="5"/>
      <c r="F144" s="5"/>
      <c r="G144" s="7"/>
      <c r="H144" s="5"/>
      <c r="I144" s="5"/>
      <c r="J144" s="5"/>
      <c r="K144" s="8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spans="1:26">
      <c r="A145" s="5"/>
      <c r="B145" s="5"/>
      <c r="C145" s="5"/>
      <c r="D145" s="5"/>
      <c r="E145" s="5"/>
      <c r="F145" s="5"/>
      <c r="G145" s="7"/>
      <c r="H145" s="5"/>
      <c r="I145" s="5"/>
      <c r="J145" s="5"/>
      <c r="K145" s="8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spans="1:26">
      <c r="A146" s="5"/>
      <c r="B146" s="5"/>
      <c r="C146" s="5"/>
      <c r="D146" s="5"/>
      <c r="E146" s="5"/>
      <c r="F146" s="5"/>
      <c r="G146" s="7"/>
      <c r="H146" s="5"/>
      <c r="I146" s="5"/>
      <c r="J146" s="5"/>
      <c r="K146" s="8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spans="1:26">
      <c r="A147" s="5"/>
      <c r="B147" s="5"/>
      <c r="C147" s="5"/>
      <c r="D147" s="5"/>
      <c r="E147" s="5"/>
      <c r="F147" s="5"/>
      <c r="G147" s="7"/>
      <c r="H147" s="5"/>
      <c r="I147" s="5"/>
      <c r="J147" s="5"/>
      <c r="K147" s="8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spans="1:26">
      <c r="A148" s="5"/>
      <c r="B148" s="5"/>
      <c r="C148" s="5"/>
      <c r="D148" s="5"/>
      <c r="E148" s="5"/>
      <c r="F148" s="5"/>
      <c r="G148" s="7"/>
      <c r="H148" s="5"/>
      <c r="I148" s="5"/>
      <c r="J148" s="5"/>
      <c r="K148" s="8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spans="1:26">
      <c r="A149" s="5"/>
      <c r="B149" s="5"/>
      <c r="C149" s="5"/>
      <c r="D149" s="5"/>
      <c r="E149" s="5"/>
      <c r="F149" s="5"/>
      <c r="G149" s="7"/>
      <c r="H149" s="5"/>
      <c r="I149" s="5"/>
      <c r="J149" s="5"/>
      <c r="K149" s="8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spans="1:26">
      <c r="A150" s="5"/>
      <c r="B150" s="5"/>
      <c r="C150" s="5"/>
      <c r="D150" s="5"/>
      <c r="E150" s="5"/>
      <c r="F150" s="5"/>
      <c r="G150" s="7"/>
      <c r="H150" s="5"/>
      <c r="I150" s="5"/>
      <c r="J150" s="5"/>
      <c r="K150" s="8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spans="1:26">
      <c r="A151" s="5"/>
      <c r="B151" s="5"/>
      <c r="C151" s="5"/>
      <c r="D151" s="5"/>
      <c r="E151" s="5"/>
      <c r="F151" s="5"/>
      <c r="G151" s="7"/>
      <c r="H151" s="5"/>
      <c r="I151" s="5"/>
      <c r="J151" s="5"/>
      <c r="K151" s="8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spans="1:26">
      <c r="A152" s="5"/>
      <c r="B152" s="5"/>
      <c r="C152" s="5"/>
      <c r="D152" s="5"/>
      <c r="E152" s="5"/>
      <c r="F152" s="5"/>
      <c r="G152" s="7"/>
      <c r="H152" s="5"/>
      <c r="I152" s="5"/>
      <c r="J152" s="5"/>
      <c r="K152" s="8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spans="1:26">
      <c r="A153" s="5"/>
      <c r="B153" s="5"/>
      <c r="C153" s="5"/>
      <c r="D153" s="5"/>
      <c r="E153" s="5"/>
      <c r="F153" s="5"/>
      <c r="G153" s="7"/>
      <c r="H153" s="5"/>
      <c r="I153" s="5"/>
      <c r="J153" s="5"/>
      <c r="K153" s="8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spans="1:26">
      <c r="A154" s="5"/>
      <c r="B154" s="5"/>
      <c r="C154" s="5"/>
      <c r="D154" s="5"/>
      <c r="E154" s="5"/>
      <c r="F154" s="5"/>
      <c r="G154" s="7"/>
      <c r="H154" s="5"/>
      <c r="I154" s="5"/>
      <c r="J154" s="5"/>
      <c r="K154" s="8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spans="1:26">
      <c r="A155" s="5"/>
      <c r="B155" s="5"/>
      <c r="C155" s="5"/>
      <c r="D155" s="5"/>
      <c r="E155" s="5"/>
      <c r="F155" s="5"/>
      <c r="G155" s="7"/>
      <c r="H155" s="5"/>
      <c r="I155" s="5"/>
      <c r="J155" s="5"/>
      <c r="K155" s="8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spans="1:26">
      <c r="A156" s="5"/>
      <c r="B156" s="5"/>
      <c r="C156" s="5"/>
      <c r="D156" s="5"/>
      <c r="E156" s="5"/>
      <c r="F156" s="5"/>
      <c r="G156" s="7"/>
      <c r="H156" s="5"/>
      <c r="I156" s="5"/>
      <c r="J156" s="5"/>
      <c r="K156" s="8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spans="1:26">
      <c r="A157" s="5"/>
      <c r="B157" s="5"/>
      <c r="C157" s="5"/>
      <c r="D157" s="5"/>
      <c r="E157" s="5"/>
      <c r="F157" s="5"/>
      <c r="G157" s="7"/>
      <c r="H157" s="5"/>
      <c r="I157" s="5"/>
      <c r="J157" s="5"/>
      <c r="K157" s="8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spans="1:26">
      <c r="A158" s="5"/>
      <c r="B158" s="5"/>
      <c r="C158" s="5"/>
      <c r="D158" s="5"/>
      <c r="E158" s="5"/>
      <c r="F158" s="5"/>
      <c r="G158" s="7"/>
      <c r="H158" s="5"/>
      <c r="I158" s="5"/>
      <c r="J158" s="5"/>
      <c r="K158" s="8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spans="1:26">
      <c r="A159" s="5"/>
      <c r="B159" s="5"/>
      <c r="C159" s="5"/>
      <c r="D159" s="5"/>
      <c r="E159" s="5"/>
      <c r="F159" s="5"/>
      <c r="G159" s="7"/>
      <c r="H159" s="5"/>
      <c r="I159" s="5"/>
      <c r="J159" s="5"/>
      <c r="K159" s="8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spans="1:26">
      <c r="A160" s="5"/>
      <c r="B160" s="5"/>
      <c r="C160" s="5"/>
      <c r="D160" s="5"/>
      <c r="E160" s="5"/>
      <c r="F160" s="5"/>
      <c r="G160" s="7"/>
      <c r="H160" s="5"/>
      <c r="I160" s="5"/>
      <c r="J160" s="5"/>
      <c r="K160" s="8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spans="1:26">
      <c r="A161" s="5"/>
      <c r="B161" s="5"/>
      <c r="C161" s="5"/>
      <c r="D161" s="5"/>
      <c r="E161" s="5"/>
      <c r="F161" s="5"/>
      <c r="G161" s="7"/>
      <c r="H161" s="5"/>
      <c r="I161" s="5"/>
      <c r="J161" s="5"/>
      <c r="K161" s="8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spans="1:26">
      <c r="A162" s="5"/>
      <c r="B162" s="5"/>
      <c r="C162" s="5"/>
      <c r="D162" s="5"/>
      <c r="E162" s="5"/>
      <c r="F162" s="5"/>
      <c r="G162" s="7"/>
      <c r="H162" s="5"/>
      <c r="I162" s="5"/>
      <c r="J162" s="5"/>
      <c r="K162" s="8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spans="1:26">
      <c r="A163" s="5"/>
      <c r="B163" s="5"/>
      <c r="C163" s="5"/>
      <c r="D163" s="5"/>
      <c r="E163" s="5"/>
      <c r="F163" s="5"/>
      <c r="G163" s="7"/>
      <c r="H163" s="5"/>
      <c r="I163" s="5"/>
      <c r="J163" s="5"/>
      <c r="K163" s="8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spans="1:26">
      <c r="A164" s="5"/>
      <c r="B164" s="5"/>
      <c r="C164" s="5"/>
      <c r="D164" s="5"/>
      <c r="E164" s="5"/>
      <c r="F164" s="5"/>
      <c r="G164" s="7"/>
      <c r="H164" s="5"/>
      <c r="I164" s="5"/>
      <c r="J164" s="5"/>
      <c r="K164" s="8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spans="1:26">
      <c r="A165" s="5"/>
      <c r="B165" s="5"/>
      <c r="C165" s="5"/>
      <c r="D165" s="5"/>
      <c r="E165" s="5"/>
      <c r="F165" s="5"/>
      <c r="G165" s="7"/>
      <c r="H165" s="5"/>
      <c r="I165" s="5"/>
      <c r="J165" s="5"/>
      <c r="K165" s="8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spans="1:26">
      <c r="A166" s="5"/>
      <c r="B166" s="5"/>
      <c r="C166" s="5"/>
      <c r="D166" s="5"/>
      <c r="E166" s="5"/>
      <c r="F166" s="5"/>
      <c r="G166" s="7"/>
      <c r="H166" s="5"/>
      <c r="I166" s="5"/>
      <c r="J166" s="5"/>
      <c r="K166" s="8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spans="1:26">
      <c r="A167" s="5"/>
      <c r="B167" s="5"/>
      <c r="C167" s="5"/>
      <c r="D167" s="5"/>
      <c r="E167" s="5"/>
      <c r="F167" s="5"/>
      <c r="G167" s="7"/>
      <c r="H167" s="5"/>
      <c r="I167" s="5"/>
      <c r="J167" s="5"/>
      <c r="K167" s="8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spans="1:26">
      <c r="A168" s="5"/>
      <c r="B168" s="5"/>
      <c r="C168" s="5"/>
      <c r="D168" s="5"/>
      <c r="E168" s="5"/>
      <c r="F168" s="5"/>
      <c r="G168" s="7"/>
      <c r="H168" s="5"/>
      <c r="I168" s="5"/>
      <c r="J168" s="5"/>
      <c r="K168" s="8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spans="1:26">
      <c r="A169" s="5"/>
      <c r="B169" s="5"/>
      <c r="C169" s="5"/>
      <c r="D169" s="5"/>
      <c r="E169" s="5"/>
      <c r="F169" s="5"/>
      <c r="G169" s="7"/>
      <c r="H169" s="5"/>
      <c r="I169" s="5"/>
      <c r="J169" s="5"/>
      <c r="K169" s="8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spans="1:26">
      <c r="A170" s="5"/>
      <c r="B170" s="5"/>
      <c r="C170" s="5"/>
      <c r="D170" s="5"/>
      <c r="E170" s="5"/>
      <c r="F170" s="5"/>
      <c r="G170" s="7"/>
      <c r="H170" s="5"/>
      <c r="I170" s="5"/>
      <c r="J170" s="5"/>
      <c r="K170" s="8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spans="1:26">
      <c r="A171" s="5"/>
      <c r="B171" s="5"/>
      <c r="C171" s="5"/>
      <c r="D171" s="5"/>
      <c r="E171" s="5"/>
      <c r="F171" s="5"/>
      <c r="G171" s="7"/>
      <c r="H171" s="5"/>
      <c r="I171" s="5"/>
      <c r="J171" s="5"/>
      <c r="K171" s="8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spans="1:26">
      <c r="A172" s="5"/>
      <c r="B172" s="5"/>
      <c r="C172" s="5"/>
      <c r="D172" s="5"/>
      <c r="E172" s="5"/>
      <c r="F172" s="5"/>
      <c r="G172" s="7"/>
      <c r="H172" s="5"/>
      <c r="I172" s="5"/>
      <c r="J172" s="5"/>
      <c r="K172" s="8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spans="1:26">
      <c r="A173" s="5"/>
      <c r="B173" s="5"/>
      <c r="C173" s="5"/>
      <c r="D173" s="5"/>
      <c r="E173" s="5"/>
      <c r="F173" s="5"/>
      <c r="G173" s="7"/>
      <c r="H173" s="5"/>
      <c r="I173" s="5"/>
      <c r="J173" s="5"/>
      <c r="K173" s="8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spans="1:26">
      <c r="A174" s="5"/>
      <c r="B174" s="5"/>
      <c r="C174" s="5"/>
      <c r="D174" s="5"/>
      <c r="E174" s="5"/>
      <c r="F174" s="5"/>
      <c r="G174" s="7"/>
      <c r="H174" s="5"/>
      <c r="I174" s="5"/>
      <c r="J174" s="5"/>
      <c r="K174" s="8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spans="1:26">
      <c r="A175" s="5"/>
      <c r="B175" s="5"/>
      <c r="C175" s="5"/>
      <c r="D175" s="5"/>
      <c r="E175" s="5"/>
      <c r="F175" s="5"/>
      <c r="G175" s="7"/>
      <c r="H175" s="5"/>
      <c r="I175" s="5"/>
      <c r="J175" s="5"/>
      <c r="K175" s="8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spans="1:26">
      <c r="A176" s="5"/>
      <c r="B176" s="5"/>
      <c r="C176" s="5"/>
      <c r="D176" s="5"/>
      <c r="E176" s="5"/>
      <c r="F176" s="5"/>
      <c r="G176" s="7"/>
      <c r="H176" s="5"/>
      <c r="I176" s="5"/>
      <c r="J176" s="5"/>
      <c r="K176" s="8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spans="1:26">
      <c r="A177" s="5"/>
      <c r="B177" s="5"/>
      <c r="C177" s="5"/>
      <c r="D177" s="5"/>
      <c r="E177" s="5"/>
      <c r="F177" s="5"/>
      <c r="G177" s="7"/>
      <c r="H177" s="5"/>
      <c r="I177" s="5"/>
      <c r="J177" s="5"/>
      <c r="K177" s="8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spans="1:26">
      <c r="A178" s="5"/>
      <c r="B178" s="5"/>
      <c r="C178" s="5"/>
      <c r="D178" s="5"/>
      <c r="E178" s="5"/>
      <c r="F178" s="5"/>
      <c r="G178" s="7"/>
      <c r="H178" s="5"/>
      <c r="I178" s="5"/>
      <c r="J178" s="5"/>
      <c r="K178" s="8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spans="1:26">
      <c r="A179" s="5"/>
      <c r="B179" s="5"/>
      <c r="C179" s="5"/>
      <c r="D179" s="5"/>
      <c r="E179" s="5"/>
      <c r="F179" s="5"/>
      <c r="G179" s="7"/>
      <c r="H179" s="5"/>
      <c r="I179" s="5"/>
      <c r="J179" s="5"/>
      <c r="K179" s="8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spans="1:26">
      <c r="A180" s="5"/>
      <c r="B180" s="5"/>
      <c r="C180" s="5"/>
      <c r="D180" s="5"/>
      <c r="E180" s="5"/>
      <c r="F180" s="5"/>
      <c r="G180" s="7"/>
      <c r="H180" s="5"/>
      <c r="I180" s="5"/>
      <c r="J180" s="5"/>
      <c r="K180" s="8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spans="1:26">
      <c r="A181" s="5"/>
      <c r="B181" s="5"/>
      <c r="C181" s="5"/>
      <c r="D181" s="5"/>
      <c r="E181" s="5"/>
      <c r="F181" s="5"/>
      <c r="G181" s="7"/>
      <c r="H181" s="5"/>
      <c r="I181" s="5"/>
      <c r="J181" s="5"/>
      <c r="K181" s="8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spans="1:26">
      <c r="A182" s="5"/>
      <c r="B182" s="5"/>
      <c r="C182" s="5"/>
      <c r="D182" s="5"/>
      <c r="E182" s="5"/>
      <c r="F182" s="5"/>
      <c r="G182" s="7"/>
      <c r="H182" s="5"/>
      <c r="I182" s="5"/>
      <c r="J182" s="5"/>
      <c r="K182" s="8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spans="1:26">
      <c r="A183" s="5"/>
      <c r="B183" s="5"/>
      <c r="C183" s="5"/>
      <c r="D183" s="5"/>
      <c r="E183" s="5"/>
      <c r="F183" s="5"/>
      <c r="G183" s="7"/>
      <c r="H183" s="5"/>
      <c r="I183" s="5"/>
      <c r="J183" s="5"/>
      <c r="K183" s="8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spans="1:26">
      <c r="A184" s="5"/>
      <c r="B184" s="5"/>
      <c r="C184" s="5"/>
      <c r="D184" s="5"/>
      <c r="E184" s="5"/>
      <c r="F184" s="5"/>
      <c r="G184" s="7"/>
      <c r="H184" s="5"/>
      <c r="I184" s="5"/>
      <c r="J184" s="5"/>
      <c r="K184" s="8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spans="1:26">
      <c r="A185" s="5"/>
      <c r="B185" s="5"/>
      <c r="C185" s="5"/>
      <c r="D185" s="5"/>
      <c r="E185" s="5"/>
      <c r="F185" s="5"/>
      <c r="G185" s="7"/>
      <c r="H185" s="5"/>
      <c r="I185" s="5"/>
      <c r="J185" s="5"/>
      <c r="K185" s="8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spans="1:26">
      <c r="A186" s="5"/>
      <c r="B186" s="5"/>
      <c r="C186" s="5"/>
      <c r="D186" s="5"/>
      <c r="E186" s="5"/>
      <c r="F186" s="5"/>
      <c r="G186" s="7"/>
      <c r="H186" s="5"/>
      <c r="I186" s="5"/>
      <c r="J186" s="5"/>
      <c r="K186" s="8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spans="1:26">
      <c r="A187" s="5"/>
      <c r="B187" s="5"/>
      <c r="C187" s="5"/>
      <c r="D187" s="5"/>
      <c r="E187" s="5"/>
      <c r="F187" s="5"/>
      <c r="G187" s="7"/>
      <c r="H187" s="5"/>
      <c r="I187" s="5"/>
      <c r="J187" s="5"/>
      <c r="K187" s="8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spans="1:26">
      <c r="A188" s="5"/>
      <c r="B188" s="5"/>
      <c r="C188" s="5"/>
      <c r="D188" s="5"/>
      <c r="E188" s="5"/>
      <c r="F188" s="5"/>
      <c r="G188" s="7"/>
      <c r="H188" s="5"/>
      <c r="I188" s="5"/>
      <c r="J188" s="5"/>
      <c r="K188" s="8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spans="1:26">
      <c r="A189" s="5"/>
      <c r="B189" s="5"/>
      <c r="C189" s="5"/>
      <c r="D189" s="5"/>
      <c r="E189" s="5"/>
      <c r="F189" s="5"/>
      <c r="G189" s="7"/>
      <c r="H189" s="5"/>
      <c r="I189" s="5"/>
      <c r="J189" s="5"/>
      <c r="K189" s="8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spans="1:26">
      <c r="A190" s="5"/>
      <c r="B190" s="5"/>
      <c r="C190" s="5"/>
      <c r="D190" s="5"/>
      <c r="E190" s="5"/>
      <c r="F190" s="5"/>
      <c r="G190" s="7"/>
      <c r="H190" s="5"/>
      <c r="I190" s="5"/>
      <c r="J190" s="5"/>
      <c r="K190" s="8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spans="1:26">
      <c r="A191" s="5"/>
      <c r="B191" s="5"/>
      <c r="C191" s="5"/>
      <c r="D191" s="5"/>
      <c r="E191" s="5"/>
      <c r="F191" s="5"/>
      <c r="G191" s="7"/>
      <c r="H191" s="5"/>
      <c r="I191" s="5"/>
      <c r="J191" s="5"/>
      <c r="K191" s="8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spans="1:26">
      <c r="A192" s="5"/>
      <c r="B192" s="5"/>
      <c r="C192" s="5"/>
      <c r="D192" s="5"/>
      <c r="E192" s="5"/>
      <c r="F192" s="5"/>
      <c r="G192" s="7"/>
      <c r="H192" s="5"/>
      <c r="I192" s="5"/>
      <c r="J192" s="5"/>
      <c r="K192" s="8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spans="1:26">
      <c r="A193" s="5"/>
      <c r="B193" s="5"/>
      <c r="C193" s="5"/>
      <c r="D193" s="5"/>
      <c r="E193" s="5"/>
      <c r="F193" s="5"/>
      <c r="G193" s="7"/>
      <c r="H193" s="5"/>
      <c r="I193" s="5"/>
      <c r="J193" s="5"/>
      <c r="K193" s="8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spans="1:26">
      <c r="A194" s="5"/>
      <c r="B194" s="5"/>
      <c r="C194" s="5"/>
      <c r="D194" s="5"/>
      <c r="E194" s="5"/>
      <c r="F194" s="5"/>
      <c r="G194" s="7"/>
      <c r="H194" s="5"/>
      <c r="I194" s="5"/>
      <c r="J194" s="5"/>
      <c r="K194" s="8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spans="1:26">
      <c r="A195" s="5"/>
      <c r="B195" s="5"/>
      <c r="C195" s="5"/>
      <c r="D195" s="5"/>
      <c r="E195" s="5"/>
      <c r="F195" s="5"/>
      <c r="G195" s="7"/>
      <c r="H195" s="5"/>
      <c r="I195" s="5"/>
      <c r="J195" s="5"/>
      <c r="K195" s="8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spans="1:26">
      <c r="A196" s="5"/>
      <c r="B196" s="5"/>
      <c r="C196" s="5"/>
      <c r="D196" s="5"/>
      <c r="E196" s="5"/>
      <c r="F196" s="5"/>
      <c r="G196" s="7"/>
      <c r="H196" s="5"/>
      <c r="I196" s="5"/>
      <c r="J196" s="5"/>
      <c r="K196" s="8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spans="1:26">
      <c r="A197" s="5"/>
      <c r="B197" s="5"/>
      <c r="C197" s="5"/>
      <c r="D197" s="5"/>
      <c r="E197" s="5"/>
      <c r="F197" s="5"/>
      <c r="G197" s="7"/>
      <c r="H197" s="5"/>
      <c r="I197" s="5"/>
      <c r="J197" s="5"/>
      <c r="K197" s="8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spans="1:26">
      <c r="A198" s="5"/>
      <c r="B198" s="5"/>
      <c r="C198" s="5"/>
      <c r="D198" s="5"/>
      <c r="E198" s="5"/>
      <c r="F198" s="5"/>
      <c r="G198" s="7"/>
      <c r="H198" s="5"/>
      <c r="I198" s="5"/>
      <c r="J198" s="5"/>
      <c r="K198" s="8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spans="1:26">
      <c r="A199" s="5"/>
      <c r="B199" s="5"/>
      <c r="C199" s="5"/>
      <c r="D199" s="5"/>
      <c r="E199" s="5"/>
      <c r="F199" s="5"/>
      <c r="G199" s="7"/>
      <c r="H199" s="5"/>
      <c r="I199" s="5"/>
      <c r="J199" s="5"/>
      <c r="K199" s="8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spans="1:26">
      <c r="A200" s="5"/>
      <c r="B200" s="5"/>
      <c r="C200" s="5"/>
      <c r="D200" s="5"/>
      <c r="E200" s="5"/>
      <c r="F200" s="5"/>
      <c r="G200" s="7"/>
      <c r="H200" s="5"/>
      <c r="I200" s="5"/>
      <c r="J200" s="5"/>
      <c r="K200" s="8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spans="1:26">
      <c r="A201" s="5"/>
      <c r="B201" s="5"/>
      <c r="C201" s="5"/>
      <c r="D201" s="5"/>
      <c r="E201" s="5"/>
      <c r="F201" s="5"/>
      <c r="G201" s="7"/>
      <c r="H201" s="5"/>
      <c r="I201" s="5"/>
      <c r="J201" s="5"/>
      <c r="K201" s="8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spans="1:26">
      <c r="A202" s="5"/>
      <c r="B202" s="5"/>
      <c r="C202" s="5"/>
      <c r="D202" s="5"/>
      <c r="E202" s="5"/>
      <c r="F202" s="5"/>
      <c r="G202" s="7"/>
      <c r="H202" s="5"/>
      <c r="I202" s="5"/>
      <c r="J202" s="5"/>
      <c r="K202" s="8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spans="1:26">
      <c r="A203" s="5"/>
      <c r="B203" s="5"/>
      <c r="C203" s="5"/>
      <c r="D203" s="5"/>
      <c r="E203" s="5"/>
      <c r="F203" s="5"/>
      <c r="G203" s="7"/>
      <c r="H203" s="5"/>
      <c r="I203" s="5"/>
      <c r="J203" s="5"/>
      <c r="K203" s="8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spans="1:26">
      <c r="A204" s="5"/>
      <c r="B204" s="5"/>
      <c r="C204" s="5"/>
      <c r="D204" s="5"/>
      <c r="E204" s="5"/>
      <c r="F204" s="5"/>
      <c r="G204" s="7"/>
      <c r="H204" s="5"/>
      <c r="I204" s="5"/>
      <c r="J204" s="5"/>
      <c r="K204" s="8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spans="1:26">
      <c r="A205" s="5"/>
      <c r="B205" s="5"/>
      <c r="C205" s="5"/>
      <c r="D205" s="5"/>
      <c r="E205" s="5"/>
      <c r="F205" s="5"/>
      <c r="G205" s="7"/>
      <c r="H205" s="5"/>
      <c r="I205" s="5"/>
      <c r="J205" s="5"/>
      <c r="K205" s="8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 spans="1:26">
      <c r="A206" s="5"/>
      <c r="B206" s="5"/>
      <c r="C206" s="5"/>
      <c r="D206" s="5"/>
      <c r="E206" s="5"/>
      <c r="F206" s="5"/>
      <c r="G206" s="7"/>
      <c r="H206" s="5"/>
      <c r="I206" s="5"/>
      <c r="J206" s="5"/>
      <c r="K206" s="8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spans="1:26">
      <c r="A207" s="5"/>
      <c r="B207" s="5"/>
      <c r="C207" s="5"/>
      <c r="D207" s="5"/>
      <c r="E207" s="5"/>
      <c r="F207" s="5"/>
      <c r="G207" s="7"/>
      <c r="H207" s="5"/>
      <c r="I207" s="5"/>
      <c r="J207" s="5"/>
      <c r="K207" s="8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spans="1:26">
      <c r="A208" s="5"/>
      <c r="B208" s="5"/>
      <c r="C208" s="5"/>
      <c r="D208" s="5"/>
      <c r="E208" s="5"/>
      <c r="F208" s="5"/>
      <c r="G208" s="7"/>
      <c r="H208" s="5"/>
      <c r="I208" s="5"/>
      <c r="J208" s="5"/>
      <c r="K208" s="8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spans="1:26">
      <c r="A209" s="5"/>
      <c r="B209" s="5"/>
      <c r="C209" s="5"/>
      <c r="D209" s="5"/>
      <c r="E209" s="5"/>
      <c r="F209" s="5"/>
      <c r="G209" s="7"/>
      <c r="H209" s="5"/>
      <c r="I209" s="5"/>
      <c r="J209" s="5"/>
      <c r="K209" s="8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spans="1:26">
      <c r="A210" s="5"/>
      <c r="B210" s="5"/>
      <c r="C210" s="5"/>
      <c r="D210" s="5"/>
      <c r="E210" s="5"/>
      <c r="F210" s="5"/>
      <c r="G210" s="7"/>
      <c r="H210" s="5"/>
      <c r="I210" s="5"/>
      <c r="J210" s="5"/>
      <c r="K210" s="8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spans="1:26">
      <c r="A211" s="5"/>
      <c r="B211" s="5"/>
      <c r="C211" s="5"/>
      <c r="D211" s="5"/>
      <c r="E211" s="5"/>
      <c r="F211" s="5"/>
      <c r="G211" s="7"/>
      <c r="H211" s="5"/>
      <c r="I211" s="5"/>
      <c r="J211" s="5"/>
      <c r="K211" s="8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spans="1:26">
      <c r="A212" s="5"/>
      <c r="B212" s="5"/>
      <c r="C212" s="5"/>
      <c r="D212" s="5"/>
      <c r="E212" s="5"/>
      <c r="F212" s="5"/>
      <c r="G212" s="7"/>
      <c r="H212" s="5"/>
      <c r="I212" s="5"/>
      <c r="J212" s="5"/>
      <c r="K212" s="8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spans="1:26">
      <c r="A213" s="5"/>
      <c r="B213" s="5"/>
      <c r="C213" s="5"/>
      <c r="D213" s="5"/>
      <c r="E213" s="5"/>
      <c r="F213" s="5"/>
      <c r="G213" s="7"/>
      <c r="H213" s="5"/>
      <c r="I213" s="5"/>
      <c r="J213" s="5"/>
      <c r="K213" s="8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spans="1:26">
      <c r="A214" s="5"/>
      <c r="B214" s="5"/>
      <c r="C214" s="5"/>
      <c r="D214" s="5"/>
      <c r="E214" s="5"/>
      <c r="F214" s="5"/>
      <c r="G214" s="7"/>
      <c r="H214" s="5"/>
      <c r="I214" s="5"/>
      <c r="J214" s="5"/>
      <c r="K214" s="8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spans="1:26">
      <c r="A215" s="5"/>
      <c r="B215" s="5"/>
      <c r="C215" s="5"/>
      <c r="D215" s="5"/>
      <c r="E215" s="5"/>
      <c r="F215" s="5"/>
      <c r="G215" s="7"/>
      <c r="H215" s="5"/>
      <c r="I215" s="5"/>
      <c r="J215" s="5"/>
      <c r="K215" s="8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spans="1:26">
      <c r="A216" s="5"/>
      <c r="B216" s="5"/>
      <c r="C216" s="5"/>
      <c r="D216" s="5"/>
      <c r="E216" s="5"/>
      <c r="F216" s="5"/>
      <c r="G216" s="7"/>
      <c r="H216" s="5"/>
      <c r="I216" s="5"/>
      <c r="J216" s="5"/>
      <c r="K216" s="8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spans="1:26">
      <c r="A217" s="5"/>
      <c r="B217" s="5"/>
      <c r="C217" s="5"/>
      <c r="D217" s="5"/>
      <c r="E217" s="5"/>
      <c r="F217" s="5"/>
      <c r="G217" s="7"/>
      <c r="H217" s="5"/>
      <c r="I217" s="5"/>
      <c r="J217" s="5"/>
      <c r="K217" s="8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spans="1:26">
      <c r="A218" s="5"/>
      <c r="B218" s="5"/>
      <c r="C218" s="5"/>
      <c r="D218" s="5"/>
      <c r="E218" s="5"/>
      <c r="F218" s="5"/>
      <c r="G218" s="7"/>
      <c r="H218" s="5"/>
      <c r="I218" s="5"/>
      <c r="J218" s="5"/>
      <c r="K218" s="8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spans="1:26">
      <c r="A219" s="5"/>
      <c r="B219" s="5"/>
      <c r="C219" s="5"/>
      <c r="D219" s="5"/>
      <c r="E219" s="5"/>
      <c r="F219" s="5"/>
      <c r="G219" s="7"/>
      <c r="H219" s="5"/>
      <c r="I219" s="5"/>
      <c r="J219" s="5"/>
      <c r="K219" s="8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spans="1:26">
      <c r="A220" s="5"/>
      <c r="B220" s="5"/>
      <c r="C220" s="5"/>
      <c r="D220" s="5"/>
      <c r="E220" s="5"/>
      <c r="F220" s="5"/>
      <c r="G220" s="7"/>
      <c r="H220" s="5"/>
      <c r="I220" s="5"/>
      <c r="J220" s="5"/>
      <c r="K220" s="8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spans="1:26">
      <c r="A221" s="5"/>
      <c r="B221" s="5"/>
      <c r="C221" s="5"/>
      <c r="D221" s="5"/>
      <c r="E221" s="5"/>
      <c r="F221" s="5"/>
      <c r="G221" s="7"/>
      <c r="H221" s="5"/>
      <c r="I221" s="5"/>
      <c r="J221" s="5"/>
      <c r="K221" s="8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spans="1:26">
      <c r="A222" s="5"/>
      <c r="B222" s="5"/>
      <c r="C222" s="5"/>
      <c r="D222" s="5"/>
      <c r="E222" s="5"/>
      <c r="F222" s="5"/>
      <c r="G222" s="7"/>
      <c r="H222" s="5"/>
      <c r="I222" s="5"/>
      <c r="J222" s="5"/>
      <c r="K222" s="8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spans="1:26">
      <c r="A223" s="5"/>
      <c r="B223" s="5"/>
      <c r="C223" s="5"/>
      <c r="D223" s="5"/>
      <c r="E223" s="5"/>
      <c r="F223" s="5"/>
      <c r="G223" s="7"/>
      <c r="H223" s="5"/>
      <c r="I223" s="5"/>
      <c r="J223" s="5"/>
      <c r="K223" s="8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spans="1:26">
      <c r="A224" s="5"/>
      <c r="B224" s="5"/>
      <c r="C224" s="5"/>
      <c r="D224" s="5"/>
      <c r="E224" s="5"/>
      <c r="F224" s="5"/>
      <c r="G224" s="7"/>
      <c r="H224" s="5"/>
      <c r="I224" s="5"/>
      <c r="J224" s="5"/>
      <c r="K224" s="8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spans="1:26">
      <c r="A225" s="5"/>
      <c r="B225" s="5"/>
      <c r="C225" s="5"/>
      <c r="D225" s="5"/>
      <c r="E225" s="5"/>
      <c r="F225" s="5"/>
      <c r="G225" s="7"/>
      <c r="H225" s="5"/>
      <c r="I225" s="5"/>
      <c r="J225" s="5"/>
      <c r="K225" s="8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spans="1:26">
      <c r="A226" s="5"/>
      <c r="B226" s="5"/>
      <c r="C226" s="5"/>
      <c r="D226" s="5"/>
      <c r="E226" s="5"/>
      <c r="F226" s="5"/>
      <c r="G226" s="7"/>
      <c r="H226" s="5"/>
      <c r="I226" s="5"/>
      <c r="J226" s="5"/>
      <c r="K226" s="8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spans="1:26">
      <c r="A227" s="5"/>
      <c r="B227" s="5"/>
      <c r="C227" s="5"/>
      <c r="D227" s="5"/>
      <c r="E227" s="5"/>
      <c r="F227" s="5"/>
      <c r="G227" s="7"/>
      <c r="H227" s="5"/>
      <c r="I227" s="5"/>
      <c r="J227" s="5"/>
      <c r="K227" s="8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spans="1:26">
      <c r="A228" s="5"/>
      <c r="B228" s="5"/>
      <c r="C228" s="5"/>
      <c r="D228" s="5"/>
      <c r="E228" s="5"/>
      <c r="F228" s="5"/>
      <c r="G228" s="7"/>
      <c r="H228" s="5"/>
      <c r="I228" s="5"/>
      <c r="J228" s="5"/>
      <c r="K228" s="8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spans="1:26">
      <c r="A229" s="5"/>
      <c r="B229" s="5"/>
      <c r="C229" s="5"/>
      <c r="D229" s="5"/>
      <c r="E229" s="5"/>
      <c r="F229" s="5"/>
      <c r="G229" s="7"/>
      <c r="H229" s="5"/>
      <c r="I229" s="5"/>
      <c r="J229" s="5"/>
      <c r="K229" s="8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spans="1:26">
      <c r="A230" s="5"/>
      <c r="B230" s="5"/>
      <c r="C230" s="5"/>
      <c r="D230" s="5"/>
      <c r="E230" s="5"/>
      <c r="F230" s="5"/>
      <c r="G230" s="7"/>
      <c r="H230" s="5"/>
      <c r="I230" s="5"/>
      <c r="J230" s="5"/>
      <c r="K230" s="8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spans="1:26">
      <c r="A231" s="5"/>
      <c r="B231" s="5"/>
      <c r="C231" s="5"/>
      <c r="D231" s="5"/>
      <c r="E231" s="5"/>
      <c r="F231" s="5"/>
      <c r="G231" s="7"/>
      <c r="H231" s="5"/>
      <c r="I231" s="5"/>
      <c r="J231" s="5"/>
      <c r="K231" s="8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spans="1:26">
      <c r="A232" s="5"/>
      <c r="B232" s="5"/>
      <c r="C232" s="5"/>
      <c r="D232" s="5"/>
      <c r="E232" s="5"/>
      <c r="F232" s="5"/>
      <c r="G232" s="7"/>
      <c r="H232" s="5"/>
      <c r="I232" s="5"/>
      <c r="J232" s="5"/>
      <c r="K232" s="8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spans="1:26">
      <c r="A233" s="5"/>
      <c r="B233" s="5"/>
      <c r="C233" s="5"/>
      <c r="D233" s="5"/>
      <c r="E233" s="5"/>
      <c r="F233" s="5"/>
      <c r="G233" s="7"/>
      <c r="H233" s="5"/>
      <c r="I233" s="5"/>
      <c r="J233" s="5"/>
      <c r="K233" s="8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spans="1:26">
      <c r="A234" s="5"/>
      <c r="B234" s="5"/>
      <c r="C234" s="5"/>
      <c r="D234" s="5"/>
      <c r="E234" s="5"/>
      <c r="F234" s="5"/>
      <c r="G234" s="7"/>
      <c r="H234" s="5"/>
      <c r="I234" s="5"/>
      <c r="J234" s="5"/>
      <c r="K234" s="8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spans="1:26">
      <c r="A235" s="5"/>
      <c r="B235" s="5"/>
      <c r="C235" s="5"/>
      <c r="D235" s="5"/>
      <c r="E235" s="5"/>
      <c r="F235" s="5"/>
      <c r="G235" s="7"/>
      <c r="H235" s="5"/>
      <c r="I235" s="5"/>
      <c r="J235" s="5"/>
      <c r="K235" s="8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spans="1:26">
      <c r="A236" s="5"/>
      <c r="B236" s="5"/>
      <c r="C236" s="5"/>
      <c r="D236" s="5"/>
      <c r="E236" s="5"/>
      <c r="F236" s="5"/>
      <c r="G236" s="7"/>
      <c r="H236" s="5"/>
      <c r="I236" s="5"/>
      <c r="J236" s="5"/>
      <c r="K236" s="8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spans="1:26">
      <c r="A237" s="5"/>
      <c r="B237" s="5"/>
      <c r="C237" s="5"/>
      <c r="D237" s="5"/>
      <c r="E237" s="5"/>
      <c r="F237" s="5"/>
      <c r="G237" s="7"/>
      <c r="H237" s="5"/>
      <c r="I237" s="5"/>
      <c r="J237" s="5"/>
      <c r="K237" s="8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spans="1:26">
      <c r="A238" s="5"/>
      <c r="B238" s="5"/>
      <c r="C238" s="5"/>
      <c r="D238" s="5"/>
      <c r="E238" s="5"/>
      <c r="F238" s="5"/>
      <c r="G238" s="7"/>
      <c r="H238" s="5"/>
      <c r="I238" s="5"/>
      <c r="J238" s="5"/>
      <c r="K238" s="8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spans="1:26">
      <c r="A239" s="5"/>
      <c r="B239" s="5"/>
      <c r="C239" s="5"/>
      <c r="D239" s="5"/>
      <c r="E239" s="5"/>
      <c r="F239" s="5"/>
      <c r="G239" s="7"/>
      <c r="H239" s="5"/>
      <c r="I239" s="5"/>
      <c r="J239" s="5"/>
      <c r="K239" s="8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spans="1:26">
      <c r="A240" s="5"/>
      <c r="B240" s="5"/>
      <c r="C240" s="5"/>
      <c r="D240" s="5"/>
      <c r="E240" s="5"/>
      <c r="F240" s="5"/>
      <c r="G240" s="7"/>
      <c r="H240" s="5"/>
      <c r="I240" s="5"/>
      <c r="J240" s="5"/>
      <c r="K240" s="8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spans="1:26">
      <c r="A241" s="5"/>
      <c r="B241" s="5"/>
      <c r="C241" s="5"/>
      <c r="D241" s="5"/>
      <c r="E241" s="5"/>
      <c r="F241" s="5"/>
      <c r="G241" s="7"/>
      <c r="H241" s="5"/>
      <c r="I241" s="5"/>
      <c r="J241" s="5"/>
      <c r="K241" s="8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spans="1:26">
      <c r="A242" s="5"/>
      <c r="B242" s="5"/>
      <c r="C242" s="5"/>
      <c r="D242" s="5"/>
      <c r="E242" s="5"/>
      <c r="F242" s="5"/>
      <c r="G242" s="7"/>
      <c r="H242" s="5"/>
      <c r="I242" s="5"/>
      <c r="J242" s="5"/>
      <c r="K242" s="8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spans="1:26">
      <c r="A243" s="5"/>
      <c r="B243" s="5"/>
      <c r="C243" s="5"/>
      <c r="D243" s="5"/>
      <c r="E243" s="5"/>
      <c r="F243" s="5"/>
      <c r="G243" s="7"/>
      <c r="H243" s="5"/>
      <c r="I243" s="5"/>
      <c r="J243" s="5"/>
      <c r="K243" s="8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spans="1:26">
      <c r="A244" s="5"/>
      <c r="B244" s="5"/>
      <c r="C244" s="5"/>
      <c r="D244" s="5"/>
      <c r="E244" s="5"/>
      <c r="F244" s="5"/>
      <c r="G244" s="7"/>
      <c r="H244" s="5"/>
      <c r="I244" s="5"/>
      <c r="J244" s="5"/>
      <c r="K244" s="8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spans="1:26">
      <c r="A245" s="5"/>
      <c r="B245" s="5"/>
      <c r="C245" s="5"/>
      <c r="D245" s="5"/>
      <c r="E245" s="5"/>
      <c r="F245" s="5"/>
      <c r="G245" s="7"/>
      <c r="H245" s="5"/>
      <c r="I245" s="5"/>
      <c r="J245" s="5"/>
      <c r="K245" s="8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spans="1:26">
      <c r="A246" s="5"/>
      <c r="B246" s="5"/>
      <c r="C246" s="5"/>
      <c r="D246" s="5"/>
      <c r="E246" s="5"/>
      <c r="F246" s="5"/>
      <c r="G246" s="7"/>
      <c r="H246" s="5"/>
      <c r="I246" s="5"/>
      <c r="J246" s="5"/>
      <c r="K246" s="8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spans="1:26">
      <c r="A247" s="5"/>
      <c r="B247" s="5"/>
      <c r="C247" s="5"/>
      <c r="D247" s="5"/>
      <c r="E247" s="5"/>
      <c r="F247" s="5"/>
      <c r="G247" s="7"/>
      <c r="H247" s="5"/>
      <c r="I247" s="5"/>
      <c r="J247" s="5"/>
      <c r="K247" s="8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spans="1:26">
      <c r="A248" s="5"/>
      <c r="B248" s="5"/>
      <c r="C248" s="5"/>
      <c r="D248" s="5"/>
      <c r="E248" s="5"/>
      <c r="F248" s="5"/>
      <c r="G248" s="7"/>
      <c r="H248" s="5"/>
      <c r="I248" s="5"/>
      <c r="J248" s="5"/>
      <c r="K248" s="8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spans="1:26">
      <c r="A249" s="5"/>
      <c r="B249" s="5"/>
      <c r="C249" s="5"/>
      <c r="D249" s="5"/>
      <c r="E249" s="5"/>
      <c r="F249" s="5"/>
      <c r="G249" s="7"/>
      <c r="H249" s="5"/>
      <c r="I249" s="5"/>
      <c r="J249" s="5"/>
      <c r="K249" s="8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spans="1:26">
      <c r="A250" s="5"/>
      <c r="B250" s="5"/>
      <c r="C250" s="5"/>
      <c r="D250" s="5"/>
      <c r="E250" s="5"/>
      <c r="F250" s="5"/>
      <c r="G250" s="7"/>
      <c r="H250" s="5"/>
      <c r="I250" s="5"/>
      <c r="J250" s="5"/>
      <c r="K250" s="8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spans="1:26">
      <c r="A251" s="5"/>
      <c r="B251" s="5"/>
      <c r="C251" s="5"/>
      <c r="D251" s="5"/>
      <c r="E251" s="5"/>
      <c r="F251" s="5"/>
      <c r="G251" s="7"/>
      <c r="H251" s="5"/>
      <c r="I251" s="5"/>
      <c r="J251" s="5"/>
      <c r="K251" s="8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spans="1:26">
      <c r="A252" s="5"/>
      <c r="B252" s="5"/>
      <c r="C252" s="5"/>
      <c r="D252" s="5"/>
      <c r="E252" s="5"/>
      <c r="F252" s="5"/>
      <c r="G252" s="7"/>
      <c r="H252" s="5"/>
      <c r="I252" s="5"/>
      <c r="J252" s="5"/>
      <c r="K252" s="8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spans="1:26">
      <c r="A253" s="5"/>
      <c r="B253" s="5"/>
      <c r="C253" s="5"/>
      <c r="D253" s="5"/>
      <c r="E253" s="5"/>
      <c r="F253" s="5"/>
      <c r="G253" s="7"/>
      <c r="H253" s="5"/>
      <c r="I253" s="5"/>
      <c r="J253" s="5"/>
      <c r="K253" s="8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spans="1:26">
      <c r="A254" s="5"/>
      <c r="B254" s="5"/>
      <c r="C254" s="5"/>
      <c r="D254" s="5"/>
      <c r="E254" s="5"/>
      <c r="F254" s="5"/>
      <c r="G254" s="7"/>
      <c r="H254" s="5"/>
      <c r="I254" s="5"/>
      <c r="J254" s="5"/>
      <c r="K254" s="8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spans="1:26">
      <c r="A255" s="5"/>
      <c r="B255" s="5"/>
      <c r="C255" s="5"/>
      <c r="D255" s="5"/>
      <c r="E255" s="5"/>
      <c r="F255" s="5"/>
      <c r="G255" s="7"/>
      <c r="H255" s="5"/>
      <c r="I255" s="5"/>
      <c r="J255" s="5"/>
      <c r="K255" s="8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spans="1:26">
      <c r="A256" s="5"/>
      <c r="B256" s="5"/>
      <c r="C256" s="5"/>
      <c r="D256" s="5"/>
      <c r="E256" s="5"/>
      <c r="F256" s="5"/>
      <c r="G256" s="7"/>
      <c r="H256" s="5"/>
      <c r="I256" s="5"/>
      <c r="J256" s="5"/>
      <c r="K256" s="8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spans="1:26">
      <c r="A257" s="5"/>
      <c r="B257" s="5"/>
      <c r="C257" s="5"/>
      <c r="D257" s="5"/>
      <c r="E257" s="5"/>
      <c r="F257" s="5"/>
      <c r="G257" s="7"/>
      <c r="H257" s="5"/>
      <c r="I257" s="5"/>
      <c r="J257" s="5"/>
      <c r="K257" s="8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spans="1:26">
      <c r="A258" s="5"/>
      <c r="B258" s="5"/>
      <c r="C258" s="5"/>
      <c r="D258" s="5"/>
      <c r="E258" s="5"/>
      <c r="F258" s="5"/>
      <c r="G258" s="7"/>
      <c r="H258" s="5"/>
      <c r="I258" s="5"/>
      <c r="J258" s="5"/>
      <c r="K258" s="8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spans="1:26">
      <c r="A259" s="5"/>
      <c r="B259" s="5"/>
      <c r="C259" s="5"/>
      <c r="D259" s="5"/>
      <c r="E259" s="5"/>
      <c r="F259" s="5"/>
      <c r="G259" s="7"/>
      <c r="H259" s="5"/>
      <c r="I259" s="5"/>
      <c r="J259" s="5"/>
      <c r="K259" s="8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spans="1:26">
      <c r="A260" s="5"/>
      <c r="B260" s="5"/>
      <c r="C260" s="5"/>
      <c r="D260" s="5"/>
      <c r="E260" s="5"/>
      <c r="F260" s="5"/>
      <c r="G260" s="7"/>
      <c r="H260" s="5"/>
      <c r="I260" s="5"/>
      <c r="J260" s="5"/>
      <c r="K260" s="8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spans="1:26">
      <c r="A261" s="5"/>
      <c r="B261" s="5"/>
      <c r="C261" s="5"/>
      <c r="D261" s="5"/>
      <c r="E261" s="5"/>
      <c r="F261" s="5"/>
      <c r="G261" s="7"/>
      <c r="H261" s="5"/>
      <c r="I261" s="5"/>
      <c r="J261" s="5"/>
      <c r="K261" s="8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spans="1:26">
      <c r="A262" s="5"/>
      <c r="B262" s="5"/>
      <c r="C262" s="5"/>
      <c r="D262" s="5"/>
      <c r="E262" s="5"/>
      <c r="F262" s="5"/>
      <c r="G262" s="7"/>
      <c r="H262" s="5"/>
      <c r="I262" s="5"/>
      <c r="J262" s="5"/>
      <c r="K262" s="8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spans="1:26">
      <c r="A263" s="5"/>
      <c r="B263" s="5"/>
      <c r="C263" s="5"/>
      <c r="D263" s="5"/>
      <c r="E263" s="5"/>
      <c r="F263" s="5"/>
      <c r="G263" s="7"/>
      <c r="H263" s="5"/>
      <c r="I263" s="5"/>
      <c r="J263" s="5"/>
      <c r="K263" s="8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spans="1:26">
      <c r="A264" s="5"/>
      <c r="B264" s="5"/>
      <c r="C264" s="5"/>
      <c r="D264" s="5"/>
      <c r="E264" s="5"/>
      <c r="F264" s="5"/>
      <c r="G264" s="7"/>
      <c r="H264" s="5"/>
      <c r="I264" s="5"/>
      <c r="J264" s="5"/>
      <c r="K264" s="8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spans="1:26">
      <c r="A265" s="5"/>
      <c r="B265" s="5"/>
      <c r="C265" s="5"/>
      <c r="D265" s="5"/>
      <c r="E265" s="5"/>
      <c r="F265" s="5"/>
      <c r="G265" s="7"/>
      <c r="H265" s="5"/>
      <c r="I265" s="5"/>
      <c r="J265" s="5"/>
      <c r="K265" s="8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spans="1:26">
      <c r="A266" s="5"/>
      <c r="B266" s="5"/>
      <c r="C266" s="5"/>
      <c r="D266" s="5"/>
      <c r="E266" s="5"/>
      <c r="F266" s="5"/>
      <c r="G266" s="7"/>
      <c r="H266" s="5"/>
      <c r="I266" s="5"/>
      <c r="J266" s="5"/>
      <c r="K266" s="8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spans="1:26">
      <c r="A267" s="5"/>
      <c r="B267" s="5"/>
      <c r="C267" s="5"/>
      <c r="D267" s="5"/>
      <c r="E267" s="5"/>
      <c r="F267" s="5"/>
      <c r="G267" s="7"/>
      <c r="H267" s="5"/>
      <c r="I267" s="5"/>
      <c r="J267" s="5"/>
      <c r="K267" s="8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spans="1:26">
      <c r="A268" s="5"/>
      <c r="B268" s="5"/>
      <c r="C268" s="5"/>
      <c r="D268" s="5"/>
      <c r="E268" s="5"/>
      <c r="F268" s="5"/>
      <c r="G268" s="7"/>
      <c r="H268" s="5"/>
      <c r="I268" s="5"/>
      <c r="J268" s="5"/>
      <c r="K268" s="8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spans="1:26">
      <c r="A269" s="5"/>
      <c r="B269" s="5"/>
      <c r="C269" s="5"/>
      <c r="D269" s="5"/>
      <c r="E269" s="5"/>
      <c r="F269" s="5"/>
      <c r="G269" s="7"/>
      <c r="H269" s="5"/>
      <c r="I269" s="5"/>
      <c r="J269" s="5"/>
      <c r="K269" s="8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spans="1:26">
      <c r="A270" s="5"/>
      <c r="B270" s="5"/>
      <c r="C270" s="5"/>
      <c r="D270" s="5"/>
      <c r="E270" s="5"/>
      <c r="F270" s="5"/>
      <c r="G270" s="7"/>
      <c r="H270" s="5"/>
      <c r="I270" s="5"/>
      <c r="J270" s="5"/>
      <c r="K270" s="8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spans="1:26">
      <c r="A271" s="5"/>
      <c r="B271" s="5"/>
      <c r="C271" s="5"/>
      <c r="D271" s="5"/>
      <c r="E271" s="5"/>
      <c r="F271" s="5"/>
      <c r="G271" s="7"/>
      <c r="H271" s="5"/>
      <c r="I271" s="5"/>
      <c r="J271" s="5"/>
      <c r="K271" s="8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spans="1:26">
      <c r="A272" s="5"/>
      <c r="B272" s="5"/>
      <c r="C272" s="5"/>
      <c r="D272" s="5"/>
      <c r="E272" s="5"/>
      <c r="F272" s="5"/>
      <c r="G272" s="7"/>
      <c r="H272" s="5"/>
      <c r="I272" s="5"/>
      <c r="J272" s="5"/>
      <c r="K272" s="8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spans="1:26">
      <c r="A273" s="5"/>
      <c r="B273" s="5"/>
      <c r="C273" s="5"/>
      <c r="D273" s="5"/>
      <c r="E273" s="5"/>
      <c r="F273" s="5"/>
      <c r="G273" s="7"/>
      <c r="H273" s="5"/>
      <c r="I273" s="5"/>
      <c r="J273" s="5"/>
      <c r="K273" s="8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spans="1:26">
      <c r="A274" s="5"/>
      <c r="B274" s="5"/>
      <c r="C274" s="5"/>
      <c r="D274" s="5"/>
      <c r="E274" s="5"/>
      <c r="F274" s="5"/>
      <c r="G274" s="7"/>
      <c r="H274" s="5"/>
      <c r="I274" s="5"/>
      <c r="J274" s="5"/>
      <c r="K274" s="8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spans="1:26">
      <c r="A275" s="5"/>
      <c r="B275" s="5"/>
      <c r="C275" s="5"/>
      <c r="D275" s="5"/>
      <c r="E275" s="5"/>
      <c r="F275" s="5"/>
      <c r="G275" s="7"/>
      <c r="H275" s="5"/>
      <c r="I275" s="5"/>
      <c r="J275" s="5"/>
      <c r="K275" s="8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spans="1:26">
      <c r="A276" s="5"/>
      <c r="B276" s="5"/>
      <c r="C276" s="5"/>
      <c r="D276" s="5"/>
      <c r="E276" s="5"/>
      <c r="F276" s="5"/>
      <c r="G276" s="7"/>
      <c r="H276" s="5"/>
      <c r="I276" s="5"/>
      <c r="J276" s="5"/>
      <c r="K276" s="8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spans="1:26">
      <c r="A277" s="5"/>
      <c r="B277" s="5"/>
      <c r="C277" s="5"/>
      <c r="D277" s="5"/>
      <c r="E277" s="5"/>
      <c r="F277" s="5"/>
      <c r="G277" s="7"/>
      <c r="H277" s="5"/>
      <c r="I277" s="5"/>
      <c r="J277" s="5"/>
      <c r="K277" s="8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spans="1:26">
      <c r="A278" s="5"/>
      <c r="B278" s="5"/>
      <c r="C278" s="5"/>
      <c r="D278" s="5"/>
      <c r="E278" s="5"/>
      <c r="F278" s="5"/>
      <c r="G278" s="7"/>
      <c r="H278" s="5"/>
      <c r="I278" s="5"/>
      <c r="J278" s="5"/>
      <c r="K278" s="8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spans="1:26">
      <c r="A279" s="5"/>
      <c r="B279" s="5"/>
      <c r="C279" s="5"/>
      <c r="D279" s="5"/>
      <c r="E279" s="5"/>
      <c r="F279" s="5"/>
      <c r="G279" s="7"/>
      <c r="H279" s="5"/>
      <c r="I279" s="5"/>
      <c r="J279" s="5"/>
      <c r="K279" s="8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spans="1:26">
      <c r="A280" s="5"/>
      <c r="B280" s="5"/>
      <c r="C280" s="5"/>
      <c r="D280" s="5"/>
      <c r="E280" s="5"/>
      <c r="F280" s="5"/>
      <c r="G280" s="7"/>
      <c r="H280" s="5"/>
      <c r="I280" s="5"/>
      <c r="J280" s="5"/>
      <c r="K280" s="8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spans="1:26">
      <c r="A281" s="5"/>
      <c r="B281" s="5"/>
      <c r="C281" s="5"/>
      <c r="D281" s="5"/>
      <c r="E281" s="5"/>
      <c r="F281" s="5"/>
      <c r="G281" s="7"/>
      <c r="H281" s="5"/>
      <c r="I281" s="5"/>
      <c r="J281" s="5"/>
      <c r="K281" s="8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spans="1:26">
      <c r="A282" s="5"/>
      <c r="B282" s="5"/>
      <c r="C282" s="5"/>
      <c r="D282" s="5"/>
      <c r="E282" s="5"/>
      <c r="F282" s="5"/>
      <c r="G282" s="7"/>
      <c r="H282" s="5"/>
      <c r="I282" s="5"/>
      <c r="J282" s="5"/>
      <c r="K282" s="8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spans="1:26">
      <c r="A283" s="5"/>
      <c r="B283" s="5"/>
      <c r="C283" s="5"/>
      <c r="D283" s="5"/>
      <c r="E283" s="5"/>
      <c r="F283" s="5"/>
      <c r="G283" s="7"/>
      <c r="H283" s="5"/>
      <c r="I283" s="5"/>
      <c r="J283" s="5"/>
      <c r="K283" s="8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spans="1:26">
      <c r="A284" s="5"/>
      <c r="B284" s="5"/>
      <c r="C284" s="5"/>
      <c r="D284" s="5"/>
      <c r="E284" s="5"/>
      <c r="F284" s="5"/>
      <c r="G284" s="7"/>
      <c r="H284" s="5"/>
      <c r="I284" s="5"/>
      <c r="J284" s="5"/>
      <c r="K284" s="8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spans="1:26">
      <c r="A285" s="5"/>
      <c r="B285" s="5"/>
      <c r="C285" s="5"/>
      <c r="D285" s="5"/>
      <c r="E285" s="5"/>
      <c r="F285" s="5"/>
      <c r="G285" s="7"/>
      <c r="H285" s="5"/>
      <c r="I285" s="5"/>
      <c r="J285" s="5"/>
      <c r="K285" s="8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spans="1:26">
      <c r="A286" s="5"/>
      <c r="B286" s="5"/>
      <c r="C286" s="5"/>
      <c r="D286" s="5"/>
      <c r="E286" s="5"/>
      <c r="F286" s="5"/>
      <c r="G286" s="7"/>
      <c r="H286" s="5"/>
      <c r="I286" s="5"/>
      <c r="J286" s="5"/>
      <c r="K286" s="8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spans="1:26">
      <c r="A287" s="5"/>
      <c r="B287" s="5"/>
      <c r="C287" s="5"/>
      <c r="D287" s="5"/>
      <c r="E287" s="5"/>
      <c r="F287" s="5"/>
      <c r="G287" s="7"/>
      <c r="H287" s="5"/>
      <c r="I287" s="5"/>
      <c r="J287" s="5"/>
      <c r="K287" s="8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spans="1:26">
      <c r="A288" s="5"/>
      <c r="B288" s="5"/>
      <c r="C288" s="5"/>
      <c r="D288" s="5"/>
      <c r="E288" s="5"/>
      <c r="F288" s="5"/>
      <c r="G288" s="7"/>
      <c r="H288" s="5"/>
      <c r="I288" s="5"/>
      <c r="J288" s="5"/>
      <c r="K288" s="8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spans="1:26">
      <c r="A289" s="5"/>
      <c r="B289" s="5"/>
      <c r="C289" s="5"/>
      <c r="D289" s="5"/>
      <c r="E289" s="5"/>
      <c r="F289" s="5"/>
      <c r="G289" s="7"/>
      <c r="H289" s="5"/>
      <c r="I289" s="5"/>
      <c r="J289" s="5"/>
      <c r="K289" s="8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spans="1:26">
      <c r="A290" s="5"/>
      <c r="B290" s="5"/>
      <c r="C290" s="5"/>
      <c r="D290" s="5"/>
      <c r="E290" s="5"/>
      <c r="F290" s="5"/>
      <c r="G290" s="7"/>
      <c r="H290" s="5"/>
      <c r="I290" s="5"/>
      <c r="J290" s="5"/>
      <c r="K290" s="8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spans="1:26">
      <c r="A291" s="5"/>
      <c r="B291" s="5"/>
      <c r="C291" s="5"/>
      <c r="D291" s="5"/>
      <c r="E291" s="5"/>
      <c r="F291" s="5"/>
      <c r="G291" s="7"/>
      <c r="H291" s="5"/>
      <c r="I291" s="5"/>
      <c r="J291" s="5"/>
      <c r="K291" s="8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spans="1:26">
      <c r="A292" s="5"/>
      <c r="B292" s="5"/>
      <c r="C292" s="5"/>
      <c r="D292" s="5"/>
      <c r="E292" s="5"/>
      <c r="F292" s="5"/>
      <c r="G292" s="7"/>
      <c r="H292" s="5"/>
      <c r="I292" s="5"/>
      <c r="J292" s="5"/>
      <c r="K292" s="8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spans="1:26">
      <c r="A293" s="5"/>
      <c r="B293" s="5"/>
      <c r="C293" s="5"/>
      <c r="D293" s="5"/>
      <c r="E293" s="5"/>
      <c r="F293" s="5"/>
      <c r="G293" s="7"/>
      <c r="H293" s="5"/>
      <c r="I293" s="5"/>
      <c r="J293" s="5"/>
      <c r="K293" s="8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spans="1:26">
      <c r="A294" s="5"/>
      <c r="B294" s="5"/>
      <c r="C294" s="5"/>
      <c r="D294" s="5"/>
      <c r="E294" s="5"/>
      <c r="F294" s="5"/>
      <c r="G294" s="7"/>
      <c r="H294" s="5"/>
      <c r="I294" s="5"/>
      <c r="J294" s="5"/>
      <c r="K294" s="8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spans="1:26">
      <c r="A295" s="5"/>
      <c r="B295" s="5"/>
      <c r="C295" s="5"/>
      <c r="D295" s="5"/>
      <c r="E295" s="5"/>
      <c r="F295" s="5"/>
      <c r="G295" s="7"/>
      <c r="H295" s="5"/>
      <c r="I295" s="5"/>
      <c r="J295" s="5"/>
      <c r="K295" s="8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spans="1:26">
      <c r="A296" s="5"/>
      <c r="B296" s="5"/>
      <c r="C296" s="5"/>
      <c r="D296" s="5"/>
      <c r="E296" s="5"/>
      <c r="F296" s="5"/>
      <c r="G296" s="7"/>
      <c r="H296" s="5"/>
      <c r="I296" s="5"/>
      <c r="J296" s="5"/>
      <c r="K296" s="8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spans="1:26">
      <c r="A297" s="5"/>
      <c r="B297" s="5"/>
      <c r="C297" s="5"/>
      <c r="D297" s="5"/>
      <c r="E297" s="5"/>
      <c r="F297" s="5"/>
      <c r="G297" s="7"/>
      <c r="H297" s="5"/>
      <c r="I297" s="5"/>
      <c r="J297" s="5"/>
      <c r="K297" s="8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spans="1:26">
      <c r="A298" s="5"/>
      <c r="B298" s="5"/>
      <c r="C298" s="5"/>
      <c r="D298" s="5"/>
      <c r="E298" s="5"/>
      <c r="F298" s="5"/>
      <c r="G298" s="7"/>
      <c r="H298" s="5"/>
      <c r="I298" s="5"/>
      <c r="J298" s="5"/>
      <c r="K298" s="8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spans="1:26">
      <c r="A299" s="5"/>
      <c r="B299" s="5"/>
      <c r="C299" s="5"/>
      <c r="D299" s="5"/>
      <c r="E299" s="5"/>
      <c r="F299" s="5"/>
      <c r="G299" s="7"/>
      <c r="H299" s="5"/>
      <c r="I299" s="5"/>
      <c r="J299" s="5"/>
      <c r="K299" s="8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spans="1:26">
      <c r="A300" s="5"/>
      <c r="B300" s="5"/>
      <c r="C300" s="5"/>
      <c r="D300" s="5"/>
      <c r="E300" s="5"/>
      <c r="F300" s="5"/>
      <c r="G300" s="7"/>
      <c r="H300" s="5"/>
      <c r="I300" s="5"/>
      <c r="J300" s="5"/>
      <c r="K300" s="8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spans="1:26">
      <c r="A301" s="5"/>
      <c r="B301" s="5"/>
      <c r="C301" s="5"/>
      <c r="D301" s="5"/>
      <c r="E301" s="5"/>
      <c r="F301" s="5"/>
      <c r="G301" s="7"/>
      <c r="H301" s="5"/>
      <c r="I301" s="5"/>
      <c r="J301" s="5"/>
      <c r="K301" s="8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spans="1:26">
      <c r="A302" s="5"/>
      <c r="B302" s="5"/>
      <c r="C302" s="5"/>
      <c r="D302" s="5"/>
      <c r="E302" s="5"/>
      <c r="F302" s="5"/>
      <c r="G302" s="7"/>
      <c r="H302" s="5"/>
      <c r="I302" s="5"/>
      <c r="J302" s="5"/>
      <c r="K302" s="8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spans="1:26">
      <c r="A303" s="5"/>
      <c r="B303" s="5"/>
      <c r="C303" s="5"/>
      <c r="D303" s="5"/>
      <c r="E303" s="5"/>
      <c r="F303" s="5"/>
      <c r="G303" s="7"/>
      <c r="H303" s="5"/>
      <c r="I303" s="5"/>
      <c r="J303" s="5"/>
      <c r="K303" s="8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spans="1:26">
      <c r="A304" s="5"/>
      <c r="B304" s="5"/>
      <c r="C304" s="5"/>
      <c r="D304" s="5"/>
      <c r="E304" s="5"/>
      <c r="F304" s="5"/>
      <c r="G304" s="7"/>
      <c r="H304" s="5"/>
      <c r="I304" s="5"/>
      <c r="J304" s="5"/>
      <c r="K304" s="8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spans="1:26">
      <c r="A305" s="5"/>
      <c r="B305" s="5"/>
      <c r="C305" s="5"/>
      <c r="D305" s="5"/>
      <c r="E305" s="5"/>
      <c r="F305" s="5"/>
      <c r="G305" s="7"/>
      <c r="H305" s="5"/>
      <c r="I305" s="5"/>
      <c r="J305" s="5"/>
      <c r="K305" s="8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spans="1:26">
      <c r="A306" s="5"/>
      <c r="B306" s="5"/>
      <c r="C306" s="5"/>
      <c r="D306" s="5"/>
      <c r="E306" s="5"/>
      <c r="F306" s="5"/>
      <c r="G306" s="7"/>
      <c r="H306" s="5"/>
      <c r="I306" s="5"/>
      <c r="J306" s="5"/>
      <c r="K306" s="8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spans="1:26">
      <c r="A307" s="5"/>
      <c r="B307" s="5"/>
      <c r="C307" s="5"/>
      <c r="D307" s="5"/>
      <c r="E307" s="5"/>
      <c r="F307" s="5"/>
      <c r="G307" s="7"/>
      <c r="H307" s="5"/>
      <c r="I307" s="5"/>
      <c r="J307" s="5"/>
      <c r="K307" s="8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 spans="1:26">
      <c r="A308" s="5"/>
      <c r="B308" s="5"/>
      <c r="C308" s="5"/>
      <c r="D308" s="5"/>
      <c r="E308" s="5"/>
      <c r="F308" s="5"/>
      <c r="G308" s="7"/>
      <c r="H308" s="5"/>
      <c r="I308" s="5"/>
      <c r="J308" s="5"/>
      <c r="K308" s="8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spans="1:26">
      <c r="A309" s="5"/>
      <c r="B309" s="5"/>
      <c r="C309" s="5"/>
      <c r="D309" s="5"/>
      <c r="E309" s="5"/>
      <c r="F309" s="5"/>
      <c r="G309" s="7"/>
      <c r="H309" s="5"/>
      <c r="I309" s="5"/>
      <c r="J309" s="5"/>
      <c r="K309" s="8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spans="1:26">
      <c r="A310" s="5"/>
      <c r="B310" s="5"/>
      <c r="C310" s="5"/>
      <c r="D310" s="5"/>
      <c r="E310" s="5"/>
      <c r="F310" s="5"/>
      <c r="G310" s="7"/>
      <c r="H310" s="5"/>
      <c r="I310" s="5"/>
      <c r="J310" s="5"/>
      <c r="K310" s="8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spans="1:26">
      <c r="A311" s="5"/>
      <c r="B311" s="5"/>
      <c r="C311" s="5"/>
      <c r="D311" s="5"/>
      <c r="E311" s="5"/>
      <c r="F311" s="5"/>
      <c r="G311" s="7"/>
      <c r="H311" s="5"/>
      <c r="I311" s="5"/>
      <c r="J311" s="5"/>
      <c r="K311" s="8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spans="1:26">
      <c r="A312" s="5"/>
      <c r="B312" s="5"/>
      <c r="C312" s="5"/>
      <c r="D312" s="5"/>
      <c r="E312" s="5"/>
      <c r="F312" s="5"/>
      <c r="G312" s="7"/>
      <c r="H312" s="5"/>
      <c r="I312" s="5"/>
      <c r="J312" s="5"/>
      <c r="K312" s="8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spans="1:26">
      <c r="A313" s="5"/>
      <c r="B313" s="5"/>
      <c r="C313" s="5"/>
      <c r="D313" s="5"/>
      <c r="E313" s="5"/>
      <c r="F313" s="5"/>
      <c r="G313" s="7"/>
      <c r="H313" s="5"/>
      <c r="I313" s="5"/>
      <c r="J313" s="5"/>
      <c r="K313" s="8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spans="1:26">
      <c r="A314" s="5"/>
      <c r="B314" s="5"/>
      <c r="C314" s="5"/>
      <c r="D314" s="5"/>
      <c r="E314" s="5"/>
      <c r="F314" s="5"/>
      <c r="G314" s="7"/>
      <c r="H314" s="5"/>
      <c r="I314" s="5"/>
      <c r="J314" s="5"/>
      <c r="K314" s="8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spans="1:26">
      <c r="A315" s="5"/>
      <c r="B315" s="5"/>
      <c r="C315" s="5"/>
      <c r="D315" s="5"/>
      <c r="E315" s="5"/>
      <c r="F315" s="5"/>
      <c r="G315" s="7"/>
      <c r="H315" s="5"/>
      <c r="I315" s="5"/>
      <c r="J315" s="5"/>
      <c r="K315" s="8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spans="1:26">
      <c r="A316" s="5"/>
      <c r="B316" s="5"/>
      <c r="C316" s="5"/>
      <c r="D316" s="5"/>
      <c r="E316" s="5"/>
      <c r="F316" s="5"/>
      <c r="G316" s="7"/>
      <c r="H316" s="5"/>
      <c r="I316" s="5"/>
      <c r="J316" s="5"/>
      <c r="K316" s="8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spans="1:26">
      <c r="A317" s="5"/>
      <c r="B317" s="5"/>
      <c r="C317" s="5"/>
      <c r="D317" s="5"/>
      <c r="E317" s="5"/>
      <c r="F317" s="5"/>
      <c r="G317" s="7"/>
      <c r="H317" s="5"/>
      <c r="I317" s="5"/>
      <c r="J317" s="5"/>
      <c r="K317" s="8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spans="1:26">
      <c r="A318" s="5"/>
      <c r="B318" s="5"/>
      <c r="C318" s="5"/>
      <c r="D318" s="5"/>
      <c r="E318" s="5"/>
      <c r="F318" s="5"/>
      <c r="G318" s="7"/>
      <c r="H318" s="5"/>
      <c r="I318" s="5"/>
      <c r="J318" s="5"/>
      <c r="K318" s="8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spans="1:26">
      <c r="A319" s="5"/>
      <c r="B319" s="5"/>
      <c r="C319" s="5"/>
      <c r="D319" s="5"/>
      <c r="E319" s="5"/>
      <c r="F319" s="5"/>
      <c r="G319" s="7"/>
      <c r="H319" s="5"/>
      <c r="I319" s="5"/>
      <c r="J319" s="5"/>
      <c r="K319" s="8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spans="1:26">
      <c r="A320" s="5"/>
      <c r="B320" s="5"/>
      <c r="C320" s="5"/>
      <c r="D320" s="5"/>
      <c r="E320" s="5"/>
      <c r="F320" s="5"/>
      <c r="G320" s="7"/>
      <c r="H320" s="5"/>
      <c r="I320" s="5"/>
      <c r="J320" s="5"/>
      <c r="K320" s="8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spans="1:26">
      <c r="A321" s="5"/>
      <c r="B321" s="5"/>
      <c r="C321" s="5"/>
      <c r="D321" s="5"/>
      <c r="E321" s="5"/>
      <c r="F321" s="5"/>
      <c r="G321" s="7"/>
      <c r="H321" s="5"/>
      <c r="I321" s="5"/>
      <c r="J321" s="5"/>
      <c r="K321" s="8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 spans="1:26">
      <c r="A322" s="5"/>
      <c r="B322" s="5"/>
      <c r="C322" s="5"/>
      <c r="D322" s="5"/>
      <c r="E322" s="5"/>
      <c r="F322" s="5"/>
      <c r="G322" s="7"/>
      <c r="H322" s="5"/>
      <c r="I322" s="5"/>
      <c r="J322" s="5"/>
      <c r="K322" s="8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spans="1:26">
      <c r="A323" s="5"/>
      <c r="B323" s="5"/>
      <c r="C323" s="5"/>
      <c r="D323" s="5"/>
      <c r="E323" s="5"/>
      <c r="F323" s="5"/>
      <c r="G323" s="7"/>
      <c r="H323" s="5"/>
      <c r="I323" s="5"/>
      <c r="J323" s="5"/>
      <c r="K323" s="8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spans="1:26">
      <c r="A324" s="5"/>
      <c r="B324" s="5"/>
      <c r="C324" s="5"/>
      <c r="D324" s="5"/>
      <c r="E324" s="5"/>
      <c r="F324" s="5"/>
      <c r="G324" s="7"/>
      <c r="H324" s="5"/>
      <c r="I324" s="5"/>
      <c r="J324" s="5"/>
      <c r="K324" s="8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spans="1:26">
      <c r="A325" s="5"/>
      <c r="B325" s="5"/>
      <c r="C325" s="5"/>
      <c r="D325" s="5"/>
      <c r="E325" s="5"/>
      <c r="F325" s="5"/>
      <c r="G325" s="7"/>
      <c r="H325" s="5"/>
      <c r="I325" s="5"/>
      <c r="J325" s="5"/>
      <c r="K325" s="8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spans="1:26">
      <c r="A326" s="5"/>
      <c r="B326" s="5"/>
      <c r="C326" s="5"/>
      <c r="D326" s="5"/>
      <c r="E326" s="5"/>
      <c r="F326" s="5"/>
      <c r="G326" s="7"/>
      <c r="H326" s="5"/>
      <c r="I326" s="5"/>
      <c r="J326" s="5"/>
      <c r="K326" s="8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spans="1:26">
      <c r="A327" s="5"/>
      <c r="B327" s="5"/>
      <c r="C327" s="5"/>
      <c r="D327" s="5"/>
      <c r="E327" s="5"/>
      <c r="F327" s="5"/>
      <c r="G327" s="7"/>
      <c r="H327" s="5"/>
      <c r="I327" s="5"/>
      <c r="J327" s="5"/>
      <c r="K327" s="8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spans="1:26">
      <c r="A328" s="5"/>
      <c r="B328" s="5"/>
      <c r="C328" s="5"/>
      <c r="D328" s="5"/>
      <c r="E328" s="5"/>
      <c r="F328" s="5"/>
      <c r="G328" s="7"/>
      <c r="H328" s="5"/>
      <c r="I328" s="5"/>
      <c r="J328" s="5"/>
      <c r="K328" s="8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spans="1:26">
      <c r="A329" s="5"/>
      <c r="B329" s="5"/>
      <c r="C329" s="5"/>
      <c r="D329" s="5"/>
      <c r="E329" s="5"/>
      <c r="F329" s="5"/>
      <c r="G329" s="7"/>
      <c r="H329" s="5"/>
      <c r="I329" s="5"/>
      <c r="J329" s="5"/>
      <c r="K329" s="8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spans="1:26">
      <c r="A330" s="5"/>
      <c r="B330" s="5"/>
      <c r="C330" s="5"/>
      <c r="D330" s="5"/>
      <c r="E330" s="5"/>
      <c r="F330" s="5"/>
      <c r="G330" s="7"/>
      <c r="H330" s="5"/>
      <c r="I330" s="5"/>
      <c r="J330" s="5"/>
      <c r="K330" s="8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spans="1:26">
      <c r="A331" s="5"/>
      <c r="B331" s="5"/>
      <c r="C331" s="5"/>
      <c r="D331" s="5"/>
      <c r="E331" s="5"/>
      <c r="F331" s="5"/>
      <c r="G331" s="7"/>
      <c r="H331" s="5"/>
      <c r="I331" s="5"/>
      <c r="J331" s="5"/>
      <c r="K331" s="8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spans="1:26">
      <c r="A332" s="5"/>
      <c r="B332" s="5"/>
      <c r="C332" s="5"/>
      <c r="D332" s="5"/>
      <c r="E332" s="5"/>
      <c r="F332" s="5"/>
      <c r="G332" s="7"/>
      <c r="H332" s="5"/>
      <c r="I332" s="5"/>
      <c r="J332" s="5"/>
      <c r="K332" s="8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spans="1:26">
      <c r="A333" s="5"/>
      <c r="B333" s="5"/>
      <c r="C333" s="5"/>
      <c r="D333" s="5"/>
      <c r="E333" s="5"/>
      <c r="F333" s="5"/>
      <c r="G333" s="7"/>
      <c r="H333" s="5"/>
      <c r="I333" s="5"/>
      <c r="J333" s="5"/>
      <c r="K333" s="8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spans="1:26">
      <c r="A334" s="5"/>
      <c r="B334" s="5"/>
      <c r="C334" s="5"/>
      <c r="D334" s="5"/>
      <c r="E334" s="5"/>
      <c r="F334" s="5"/>
      <c r="G334" s="7"/>
      <c r="H334" s="5"/>
      <c r="I334" s="5"/>
      <c r="J334" s="5"/>
      <c r="K334" s="8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spans="1:26">
      <c r="A335" s="5"/>
      <c r="B335" s="5"/>
      <c r="C335" s="5"/>
      <c r="D335" s="5"/>
      <c r="E335" s="5"/>
      <c r="F335" s="5"/>
      <c r="G335" s="7"/>
      <c r="H335" s="5"/>
      <c r="I335" s="5"/>
      <c r="J335" s="5"/>
      <c r="K335" s="8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spans="1:26">
      <c r="A336" s="5"/>
      <c r="B336" s="5"/>
      <c r="C336" s="5"/>
      <c r="D336" s="5"/>
      <c r="E336" s="5"/>
      <c r="F336" s="5"/>
      <c r="G336" s="7"/>
      <c r="H336" s="5"/>
      <c r="I336" s="5"/>
      <c r="J336" s="5"/>
      <c r="K336" s="8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spans="1:26">
      <c r="A337" s="5"/>
      <c r="B337" s="5"/>
      <c r="C337" s="5"/>
      <c r="D337" s="5"/>
      <c r="E337" s="5"/>
      <c r="F337" s="5"/>
      <c r="G337" s="7"/>
      <c r="H337" s="5"/>
      <c r="I337" s="5"/>
      <c r="J337" s="5"/>
      <c r="K337" s="8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spans="1:26">
      <c r="A338" s="5"/>
      <c r="B338" s="5"/>
      <c r="C338" s="5"/>
      <c r="D338" s="5"/>
      <c r="E338" s="5"/>
      <c r="F338" s="5"/>
      <c r="G338" s="7"/>
      <c r="H338" s="5"/>
      <c r="I338" s="5"/>
      <c r="J338" s="5"/>
      <c r="K338" s="8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spans="1:26">
      <c r="A339" s="5"/>
      <c r="B339" s="5"/>
      <c r="C339" s="5"/>
      <c r="D339" s="5"/>
      <c r="E339" s="5"/>
      <c r="F339" s="5"/>
      <c r="G339" s="7"/>
      <c r="H339" s="5"/>
      <c r="I339" s="5"/>
      <c r="J339" s="5"/>
      <c r="K339" s="8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spans="1:26">
      <c r="A340" s="5"/>
      <c r="B340" s="5"/>
      <c r="C340" s="5"/>
      <c r="D340" s="5"/>
      <c r="E340" s="5"/>
      <c r="F340" s="5"/>
      <c r="G340" s="7"/>
      <c r="H340" s="5"/>
      <c r="I340" s="5"/>
      <c r="J340" s="5"/>
      <c r="K340" s="8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spans="1:26">
      <c r="A341" s="5"/>
      <c r="B341" s="5"/>
      <c r="C341" s="5"/>
      <c r="D341" s="5"/>
      <c r="E341" s="5"/>
      <c r="F341" s="5"/>
      <c r="G341" s="7"/>
      <c r="H341" s="5"/>
      <c r="I341" s="5"/>
      <c r="J341" s="5"/>
      <c r="K341" s="8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spans="1:26">
      <c r="A342" s="5"/>
      <c r="B342" s="5"/>
      <c r="C342" s="5"/>
      <c r="D342" s="5"/>
      <c r="E342" s="5"/>
      <c r="F342" s="5"/>
      <c r="G342" s="7"/>
      <c r="H342" s="5"/>
      <c r="I342" s="5"/>
      <c r="J342" s="5"/>
      <c r="K342" s="8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spans="1:26">
      <c r="A343" s="5"/>
      <c r="B343" s="5"/>
      <c r="C343" s="5"/>
      <c r="D343" s="5"/>
      <c r="E343" s="5"/>
      <c r="F343" s="5"/>
      <c r="G343" s="7"/>
      <c r="H343" s="5"/>
      <c r="I343" s="5"/>
      <c r="J343" s="5"/>
      <c r="K343" s="8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spans="1:26">
      <c r="A344" s="5"/>
      <c r="B344" s="5"/>
      <c r="C344" s="5"/>
      <c r="D344" s="5"/>
      <c r="E344" s="5"/>
      <c r="F344" s="5"/>
      <c r="G344" s="7"/>
      <c r="H344" s="5"/>
      <c r="I344" s="5"/>
      <c r="J344" s="5"/>
      <c r="K344" s="8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spans="1:26">
      <c r="A345" s="5"/>
      <c r="B345" s="5"/>
      <c r="C345" s="5"/>
      <c r="D345" s="5"/>
      <c r="E345" s="5"/>
      <c r="F345" s="5"/>
      <c r="G345" s="7"/>
      <c r="H345" s="5"/>
      <c r="I345" s="5"/>
      <c r="J345" s="5"/>
      <c r="K345" s="8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spans="1:26">
      <c r="A346" s="5"/>
      <c r="B346" s="5"/>
      <c r="C346" s="5"/>
      <c r="D346" s="5"/>
      <c r="E346" s="5"/>
      <c r="F346" s="5"/>
      <c r="G346" s="7"/>
      <c r="H346" s="5"/>
      <c r="I346" s="5"/>
      <c r="J346" s="5"/>
      <c r="K346" s="8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spans="1:26">
      <c r="A347" s="5"/>
      <c r="B347" s="5"/>
      <c r="C347" s="5"/>
      <c r="D347" s="5"/>
      <c r="E347" s="5"/>
      <c r="F347" s="5"/>
      <c r="G347" s="7"/>
      <c r="H347" s="5"/>
      <c r="I347" s="5"/>
      <c r="J347" s="5"/>
      <c r="K347" s="8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spans="1:26">
      <c r="A348" s="5"/>
      <c r="B348" s="5"/>
      <c r="C348" s="5"/>
      <c r="D348" s="5"/>
      <c r="E348" s="5"/>
      <c r="F348" s="5"/>
      <c r="G348" s="7"/>
      <c r="H348" s="5"/>
      <c r="I348" s="5"/>
      <c r="J348" s="5"/>
      <c r="K348" s="8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spans="1:26">
      <c r="A349" s="5"/>
      <c r="B349" s="5"/>
      <c r="C349" s="5"/>
      <c r="D349" s="5"/>
      <c r="E349" s="5"/>
      <c r="F349" s="5"/>
      <c r="G349" s="7"/>
      <c r="H349" s="5"/>
      <c r="I349" s="5"/>
      <c r="J349" s="5"/>
      <c r="K349" s="8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spans="1:26">
      <c r="A350" s="5"/>
      <c r="B350" s="5"/>
      <c r="C350" s="5"/>
      <c r="D350" s="5"/>
      <c r="E350" s="5"/>
      <c r="F350" s="5"/>
      <c r="G350" s="7"/>
      <c r="H350" s="5"/>
      <c r="I350" s="5"/>
      <c r="J350" s="5"/>
      <c r="K350" s="8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spans="1:26">
      <c r="A351" s="5"/>
      <c r="B351" s="5"/>
      <c r="C351" s="5"/>
      <c r="D351" s="5"/>
      <c r="E351" s="5"/>
      <c r="F351" s="5"/>
      <c r="G351" s="7"/>
      <c r="H351" s="5"/>
      <c r="I351" s="5"/>
      <c r="J351" s="5"/>
      <c r="K351" s="8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spans="1:26">
      <c r="A352" s="5"/>
      <c r="B352" s="5"/>
      <c r="C352" s="5"/>
      <c r="D352" s="5"/>
      <c r="E352" s="5"/>
      <c r="F352" s="5"/>
      <c r="G352" s="7"/>
      <c r="H352" s="5"/>
      <c r="I352" s="5"/>
      <c r="J352" s="5"/>
      <c r="K352" s="8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spans="1:26">
      <c r="A353" s="5"/>
      <c r="B353" s="5"/>
      <c r="C353" s="5"/>
      <c r="D353" s="5"/>
      <c r="E353" s="5"/>
      <c r="F353" s="5"/>
      <c r="G353" s="7"/>
      <c r="H353" s="5"/>
      <c r="I353" s="5"/>
      <c r="J353" s="5"/>
      <c r="K353" s="8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spans="1:26">
      <c r="A354" s="5"/>
      <c r="B354" s="5"/>
      <c r="C354" s="5"/>
      <c r="D354" s="5"/>
      <c r="E354" s="5"/>
      <c r="F354" s="5"/>
      <c r="G354" s="7"/>
      <c r="H354" s="5"/>
      <c r="I354" s="5"/>
      <c r="J354" s="5"/>
      <c r="K354" s="8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 spans="1:26">
      <c r="A355" s="5"/>
      <c r="B355" s="5"/>
      <c r="C355" s="5"/>
      <c r="D355" s="5"/>
      <c r="E355" s="5"/>
      <c r="F355" s="5"/>
      <c r="G355" s="7"/>
      <c r="H355" s="5"/>
      <c r="I355" s="5"/>
      <c r="J355" s="5"/>
      <c r="K355" s="8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spans="1:26">
      <c r="A356" s="5"/>
      <c r="B356" s="5"/>
      <c r="C356" s="5"/>
      <c r="D356" s="5"/>
      <c r="E356" s="5"/>
      <c r="F356" s="5"/>
      <c r="G356" s="7"/>
      <c r="H356" s="5"/>
      <c r="I356" s="5"/>
      <c r="J356" s="5"/>
      <c r="K356" s="8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spans="1:26">
      <c r="A357" s="5"/>
      <c r="B357" s="5"/>
      <c r="C357" s="5"/>
      <c r="D357" s="5"/>
      <c r="E357" s="5"/>
      <c r="F357" s="5"/>
      <c r="G357" s="7"/>
      <c r="H357" s="5"/>
      <c r="I357" s="5"/>
      <c r="J357" s="5"/>
      <c r="K357" s="8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spans="1:26">
      <c r="A358" s="5"/>
      <c r="B358" s="5"/>
      <c r="C358" s="5"/>
      <c r="D358" s="5"/>
      <c r="E358" s="5"/>
      <c r="F358" s="5"/>
      <c r="G358" s="7"/>
      <c r="H358" s="5"/>
      <c r="I358" s="5"/>
      <c r="J358" s="5"/>
      <c r="K358" s="8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spans="1:26">
      <c r="A359" s="5"/>
      <c r="B359" s="5"/>
      <c r="C359" s="5"/>
      <c r="D359" s="5"/>
      <c r="E359" s="5"/>
      <c r="F359" s="5"/>
      <c r="G359" s="7"/>
      <c r="H359" s="5"/>
      <c r="I359" s="5"/>
      <c r="J359" s="5"/>
      <c r="K359" s="8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spans="1:26">
      <c r="A360" s="5"/>
      <c r="B360" s="5"/>
      <c r="C360" s="5"/>
      <c r="D360" s="5"/>
      <c r="E360" s="5"/>
      <c r="F360" s="5"/>
      <c r="G360" s="7"/>
      <c r="H360" s="5"/>
      <c r="I360" s="5"/>
      <c r="J360" s="5"/>
      <c r="K360" s="8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spans="1:26">
      <c r="A361" s="5"/>
      <c r="B361" s="5"/>
      <c r="C361" s="5"/>
      <c r="D361" s="5"/>
      <c r="E361" s="5"/>
      <c r="F361" s="5"/>
      <c r="G361" s="7"/>
      <c r="H361" s="5"/>
      <c r="I361" s="5"/>
      <c r="J361" s="5"/>
      <c r="K361" s="8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spans="1:26">
      <c r="A362" s="5"/>
      <c r="B362" s="5"/>
      <c r="C362" s="5"/>
      <c r="D362" s="5"/>
      <c r="E362" s="5"/>
      <c r="F362" s="5"/>
      <c r="G362" s="7"/>
      <c r="H362" s="5"/>
      <c r="I362" s="5"/>
      <c r="J362" s="5"/>
      <c r="K362" s="8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spans="1:26">
      <c r="A363" s="5"/>
      <c r="B363" s="5"/>
      <c r="C363" s="5"/>
      <c r="D363" s="5"/>
      <c r="E363" s="5"/>
      <c r="F363" s="5"/>
      <c r="G363" s="7"/>
      <c r="H363" s="5"/>
      <c r="I363" s="5"/>
      <c r="J363" s="5"/>
      <c r="K363" s="8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spans="1:26">
      <c r="A364" s="5"/>
      <c r="B364" s="5"/>
      <c r="C364" s="5"/>
      <c r="D364" s="5"/>
      <c r="E364" s="5"/>
      <c r="F364" s="5"/>
      <c r="G364" s="7"/>
      <c r="H364" s="5"/>
      <c r="I364" s="5"/>
      <c r="J364" s="5"/>
      <c r="K364" s="8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spans="1:26">
      <c r="A365" s="5"/>
      <c r="B365" s="5"/>
      <c r="C365" s="5"/>
      <c r="D365" s="5"/>
      <c r="E365" s="5"/>
      <c r="F365" s="5"/>
      <c r="G365" s="7"/>
      <c r="H365" s="5"/>
      <c r="I365" s="5"/>
      <c r="J365" s="5"/>
      <c r="K365" s="8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spans="1:26">
      <c r="A366" s="5"/>
      <c r="B366" s="5"/>
      <c r="C366" s="5"/>
      <c r="D366" s="5"/>
      <c r="E366" s="5"/>
      <c r="F366" s="5"/>
      <c r="G366" s="7"/>
      <c r="H366" s="5"/>
      <c r="I366" s="5"/>
      <c r="J366" s="5"/>
      <c r="K366" s="8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spans="1:26">
      <c r="A367" s="5"/>
      <c r="B367" s="5"/>
      <c r="C367" s="5"/>
      <c r="D367" s="5"/>
      <c r="E367" s="5"/>
      <c r="F367" s="5"/>
      <c r="G367" s="7"/>
      <c r="H367" s="5"/>
      <c r="I367" s="5"/>
      <c r="J367" s="5"/>
      <c r="K367" s="8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spans="1:26">
      <c r="A368" s="5"/>
      <c r="B368" s="5"/>
      <c r="C368" s="5"/>
      <c r="D368" s="5"/>
      <c r="E368" s="5"/>
      <c r="F368" s="5"/>
      <c r="G368" s="7"/>
      <c r="H368" s="5"/>
      <c r="I368" s="5"/>
      <c r="J368" s="5"/>
      <c r="K368" s="8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spans="1:26">
      <c r="A369" s="5"/>
      <c r="B369" s="5"/>
      <c r="C369" s="5"/>
      <c r="D369" s="5"/>
      <c r="E369" s="5"/>
      <c r="F369" s="5"/>
      <c r="G369" s="7"/>
      <c r="H369" s="5"/>
      <c r="I369" s="5"/>
      <c r="J369" s="5"/>
      <c r="K369" s="8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spans="1:26">
      <c r="A370" s="5"/>
      <c r="B370" s="5"/>
      <c r="C370" s="5"/>
      <c r="D370" s="5"/>
      <c r="E370" s="5"/>
      <c r="F370" s="5"/>
      <c r="G370" s="7"/>
      <c r="H370" s="5"/>
      <c r="I370" s="5"/>
      <c r="J370" s="5"/>
      <c r="K370" s="8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spans="1:26">
      <c r="A371" s="5"/>
      <c r="B371" s="5"/>
      <c r="C371" s="5"/>
      <c r="D371" s="5"/>
      <c r="E371" s="5"/>
      <c r="F371" s="5"/>
      <c r="G371" s="7"/>
      <c r="H371" s="5"/>
      <c r="I371" s="5"/>
      <c r="J371" s="5"/>
      <c r="K371" s="8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spans="1:26">
      <c r="A372" s="5"/>
      <c r="B372" s="5"/>
      <c r="C372" s="5"/>
      <c r="D372" s="5"/>
      <c r="E372" s="5"/>
      <c r="F372" s="5"/>
      <c r="G372" s="7"/>
      <c r="H372" s="5"/>
      <c r="I372" s="5"/>
      <c r="J372" s="5"/>
      <c r="K372" s="8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spans="1:26">
      <c r="A373" s="5"/>
      <c r="B373" s="5"/>
      <c r="C373" s="5"/>
      <c r="D373" s="5"/>
      <c r="E373" s="5"/>
      <c r="F373" s="5"/>
      <c r="G373" s="7"/>
      <c r="H373" s="5"/>
      <c r="I373" s="5"/>
      <c r="J373" s="5"/>
      <c r="K373" s="8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spans="1:26">
      <c r="A374" s="5"/>
      <c r="B374" s="5"/>
      <c r="C374" s="5"/>
      <c r="D374" s="5"/>
      <c r="E374" s="5"/>
      <c r="F374" s="5"/>
      <c r="G374" s="7"/>
      <c r="H374" s="5"/>
      <c r="I374" s="5"/>
      <c r="J374" s="5"/>
      <c r="K374" s="8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spans="1:26">
      <c r="A375" s="5"/>
      <c r="B375" s="5"/>
      <c r="C375" s="5"/>
      <c r="D375" s="5"/>
      <c r="E375" s="5"/>
      <c r="F375" s="5"/>
      <c r="G375" s="7"/>
      <c r="H375" s="5"/>
      <c r="I375" s="5"/>
      <c r="J375" s="5"/>
      <c r="K375" s="8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spans="1:26">
      <c r="A376" s="5"/>
      <c r="B376" s="5"/>
      <c r="C376" s="5"/>
      <c r="D376" s="5"/>
      <c r="E376" s="5"/>
      <c r="F376" s="5"/>
      <c r="G376" s="7"/>
      <c r="H376" s="5"/>
      <c r="I376" s="5"/>
      <c r="J376" s="5"/>
      <c r="K376" s="8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spans="1:26">
      <c r="A377" s="5"/>
      <c r="B377" s="5"/>
      <c r="C377" s="5"/>
      <c r="D377" s="5"/>
      <c r="E377" s="5"/>
      <c r="F377" s="5"/>
      <c r="G377" s="7"/>
      <c r="H377" s="5"/>
      <c r="I377" s="5"/>
      <c r="J377" s="5"/>
      <c r="K377" s="8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spans="1:26">
      <c r="A378" s="5"/>
      <c r="B378" s="5"/>
      <c r="C378" s="5"/>
      <c r="D378" s="5"/>
      <c r="E378" s="5"/>
      <c r="F378" s="5"/>
      <c r="G378" s="7"/>
      <c r="H378" s="5"/>
      <c r="I378" s="5"/>
      <c r="J378" s="5"/>
      <c r="K378" s="8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spans="1:26">
      <c r="A379" s="5"/>
      <c r="B379" s="5"/>
      <c r="C379" s="5"/>
      <c r="D379" s="5"/>
      <c r="E379" s="5"/>
      <c r="F379" s="5"/>
      <c r="G379" s="7"/>
      <c r="H379" s="5"/>
      <c r="I379" s="5"/>
      <c r="J379" s="5"/>
      <c r="K379" s="8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spans="1:26">
      <c r="A380" s="5"/>
      <c r="B380" s="5"/>
      <c r="C380" s="5"/>
      <c r="D380" s="5"/>
      <c r="E380" s="5"/>
      <c r="F380" s="5"/>
      <c r="G380" s="7"/>
      <c r="H380" s="5"/>
      <c r="I380" s="5"/>
      <c r="J380" s="5"/>
      <c r="K380" s="8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spans="1:26">
      <c r="A381" s="5"/>
      <c r="B381" s="5"/>
      <c r="C381" s="5"/>
      <c r="D381" s="5"/>
      <c r="E381" s="5"/>
      <c r="F381" s="5"/>
      <c r="G381" s="7"/>
      <c r="H381" s="5"/>
      <c r="I381" s="5"/>
      <c r="J381" s="5"/>
      <c r="K381" s="8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spans="1:26">
      <c r="A382" s="5"/>
      <c r="B382" s="5"/>
      <c r="C382" s="5"/>
      <c r="D382" s="5"/>
      <c r="E382" s="5"/>
      <c r="F382" s="5"/>
      <c r="G382" s="7"/>
      <c r="H382" s="5"/>
      <c r="I382" s="5"/>
      <c r="J382" s="5"/>
      <c r="K382" s="8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spans="1:26">
      <c r="A383" s="5"/>
      <c r="B383" s="5"/>
      <c r="C383" s="5"/>
      <c r="D383" s="5"/>
      <c r="E383" s="5"/>
      <c r="F383" s="5"/>
      <c r="G383" s="7"/>
      <c r="H383" s="5"/>
      <c r="I383" s="5"/>
      <c r="J383" s="5"/>
      <c r="K383" s="8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spans="1:26">
      <c r="A384" s="5"/>
      <c r="B384" s="5"/>
      <c r="C384" s="5"/>
      <c r="D384" s="5"/>
      <c r="E384" s="5"/>
      <c r="F384" s="5"/>
      <c r="G384" s="7"/>
      <c r="H384" s="5"/>
      <c r="I384" s="5"/>
      <c r="J384" s="5"/>
      <c r="K384" s="8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spans="1:26">
      <c r="A385" s="5"/>
      <c r="B385" s="5"/>
      <c r="C385" s="5"/>
      <c r="D385" s="5"/>
      <c r="E385" s="5"/>
      <c r="F385" s="5"/>
      <c r="G385" s="7"/>
      <c r="H385" s="5"/>
      <c r="I385" s="5"/>
      <c r="J385" s="5"/>
      <c r="K385" s="8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spans="1:26">
      <c r="A386" s="5"/>
      <c r="B386" s="5"/>
      <c r="C386" s="5"/>
      <c r="D386" s="5"/>
      <c r="E386" s="5"/>
      <c r="F386" s="5"/>
      <c r="G386" s="7"/>
      <c r="H386" s="5"/>
      <c r="I386" s="5"/>
      <c r="J386" s="5"/>
      <c r="K386" s="8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spans="1:26">
      <c r="A387" s="5"/>
      <c r="B387" s="5"/>
      <c r="C387" s="5"/>
      <c r="D387" s="5"/>
      <c r="E387" s="5"/>
      <c r="F387" s="5"/>
      <c r="G387" s="7"/>
      <c r="H387" s="5"/>
      <c r="I387" s="5"/>
      <c r="J387" s="5"/>
      <c r="K387" s="8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spans="1:26">
      <c r="A388" s="5"/>
      <c r="B388" s="5"/>
      <c r="C388" s="5"/>
      <c r="D388" s="5"/>
      <c r="E388" s="5"/>
      <c r="F388" s="5"/>
      <c r="G388" s="7"/>
      <c r="H388" s="5"/>
      <c r="I388" s="5"/>
      <c r="J388" s="5"/>
      <c r="K388" s="8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spans="1:26">
      <c r="A389" s="5"/>
      <c r="B389" s="5"/>
      <c r="C389" s="5"/>
      <c r="D389" s="5"/>
      <c r="E389" s="5"/>
      <c r="F389" s="5"/>
      <c r="G389" s="7"/>
      <c r="H389" s="5"/>
      <c r="I389" s="5"/>
      <c r="J389" s="5"/>
      <c r="K389" s="8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spans="1:26">
      <c r="A390" s="5"/>
      <c r="B390" s="5"/>
      <c r="C390" s="5"/>
      <c r="D390" s="5"/>
      <c r="E390" s="5"/>
      <c r="F390" s="5"/>
      <c r="G390" s="7"/>
      <c r="H390" s="5"/>
      <c r="I390" s="5"/>
      <c r="J390" s="5"/>
      <c r="K390" s="8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spans="1:26">
      <c r="A391" s="5"/>
      <c r="B391" s="5"/>
      <c r="C391" s="5"/>
      <c r="D391" s="5"/>
      <c r="E391" s="5"/>
      <c r="F391" s="5"/>
      <c r="G391" s="7"/>
      <c r="H391" s="5"/>
      <c r="I391" s="5"/>
      <c r="J391" s="5"/>
      <c r="K391" s="8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spans="1:26">
      <c r="A392" s="5"/>
      <c r="B392" s="5"/>
      <c r="C392" s="5"/>
      <c r="D392" s="5"/>
      <c r="E392" s="5"/>
      <c r="F392" s="5"/>
      <c r="G392" s="7"/>
      <c r="H392" s="5"/>
      <c r="I392" s="5"/>
      <c r="J392" s="5"/>
      <c r="K392" s="8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spans="1:26">
      <c r="A393" s="5"/>
      <c r="B393" s="5"/>
      <c r="C393" s="5"/>
      <c r="D393" s="5"/>
      <c r="E393" s="5"/>
      <c r="F393" s="5"/>
      <c r="G393" s="7"/>
      <c r="H393" s="5"/>
      <c r="I393" s="5"/>
      <c r="J393" s="5"/>
      <c r="K393" s="8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spans="1:26">
      <c r="A394" s="5"/>
      <c r="B394" s="5"/>
      <c r="C394" s="5"/>
      <c r="D394" s="5"/>
      <c r="E394" s="5"/>
      <c r="F394" s="5"/>
      <c r="G394" s="7"/>
      <c r="H394" s="5"/>
      <c r="I394" s="5"/>
      <c r="J394" s="5"/>
      <c r="K394" s="8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spans="1:26">
      <c r="A395" s="5"/>
      <c r="B395" s="5"/>
      <c r="C395" s="5"/>
      <c r="D395" s="5"/>
      <c r="E395" s="5"/>
      <c r="F395" s="5"/>
      <c r="G395" s="7"/>
      <c r="H395" s="5"/>
      <c r="I395" s="5"/>
      <c r="J395" s="5"/>
      <c r="K395" s="8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spans="1:26">
      <c r="A396" s="5"/>
      <c r="B396" s="5"/>
      <c r="C396" s="5"/>
      <c r="D396" s="5"/>
      <c r="E396" s="5"/>
      <c r="F396" s="5"/>
      <c r="G396" s="7"/>
      <c r="H396" s="5"/>
      <c r="I396" s="5"/>
      <c r="J396" s="5"/>
      <c r="K396" s="8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spans="1:26">
      <c r="A397" s="5"/>
      <c r="B397" s="5"/>
      <c r="C397" s="5"/>
      <c r="D397" s="5"/>
      <c r="E397" s="5"/>
      <c r="F397" s="5"/>
      <c r="G397" s="7"/>
      <c r="H397" s="5"/>
      <c r="I397" s="5"/>
      <c r="J397" s="5"/>
      <c r="K397" s="8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spans="1:26">
      <c r="A398" s="5"/>
      <c r="B398" s="5"/>
      <c r="C398" s="5"/>
      <c r="D398" s="5"/>
      <c r="E398" s="5"/>
      <c r="F398" s="5"/>
      <c r="G398" s="7"/>
      <c r="H398" s="5"/>
      <c r="I398" s="5"/>
      <c r="J398" s="5"/>
      <c r="K398" s="8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spans="1:26">
      <c r="A399" s="5"/>
      <c r="B399" s="5"/>
      <c r="C399" s="5"/>
      <c r="D399" s="5"/>
      <c r="E399" s="5"/>
      <c r="F399" s="5"/>
      <c r="G399" s="7"/>
      <c r="H399" s="5"/>
      <c r="I399" s="5"/>
      <c r="J399" s="5"/>
      <c r="K399" s="8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spans="1:26">
      <c r="A400" s="5"/>
      <c r="B400" s="5"/>
      <c r="C400" s="5"/>
      <c r="D400" s="5"/>
      <c r="E400" s="5"/>
      <c r="F400" s="5"/>
      <c r="G400" s="7"/>
      <c r="H400" s="5"/>
      <c r="I400" s="5"/>
      <c r="J400" s="5"/>
      <c r="K400" s="8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spans="1:26">
      <c r="A401" s="5"/>
      <c r="B401" s="5"/>
      <c r="C401" s="5"/>
      <c r="D401" s="5"/>
      <c r="E401" s="5"/>
      <c r="F401" s="5"/>
      <c r="G401" s="7"/>
      <c r="H401" s="5"/>
      <c r="I401" s="5"/>
      <c r="J401" s="5"/>
      <c r="K401" s="8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spans="1:26">
      <c r="A402" s="5"/>
      <c r="B402" s="5"/>
      <c r="C402" s="5"/>
      <c r="D402" s="5"/>
      <c r="E402" s="5"/>
      <c r="F402" s="5"/>
      <c r="G402" s="7"/>
      <c r="H402" s="5"/>
      <c r="I402" s="5"/>
      <c r="J402" s="5"/>
      <c r="K402" s="8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spans="1:26">
      <c r="A403" s="5"/>
      <c r="B403" s="5"/>
      <c r="C403" s="5"/>
      <c r="D403" s="5"/>
      <c r="E403" s="5"/>
      <c r="F403" s="5"/>
      <c r="G403" s="7"/>
      <c r="H403" s="5"/>
      <c r="I403" s="5"/>
      <c r="J403" s="5"/>
      <c r="K403" s="8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spans="1:26">
      <c r="A404" s="5"/>
      <c r="B404" s="5"/>
      <c r="C404" s="5"/>
      <c r="D404" s="5"/>
      <c r="E404" s="5"/>
      <c r="F404" s="5"/>
      <c r="G404" s="7"/>
      <c r="H404" s="5"/>
      <c r="I404" s="5"/>
      <c r="J404" s="5"/>
      <c r="K404" s="8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spans="1:26">
      <c r="A405" s="5"/>
      <c r="B405" s="5"/>
      <c r="C405" s="5"/>
      <c r="D405" s="5"/>
      <c r="E405" s="5"/>
      <c r="F405" s="5"/>
      <c r="G405" s="7"/>
      <c r="H405" s="5"/>
      <c r="I405" s="5"/>
      <c r="J405" s="5"/>
      <c r="K405" s="8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spans="1:26">
      <c r="A406" s="5"/>
      <c r="B406" s="5"/>
      <c r="C406" s="5"/>
      <c r="D406" s="5"/>
      <c r="E406" s="5"/>
      <c r="F406" s="5"/>
      <c r="G406" s="7"/>
      <c r="H406" s="5"/>
      <c r="I406" s="5"/>
      <c r="J406" s="5"/>
      <c r="K406" s="8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spans="1:26">
      <c r="A407" s="5"/>
      <c r="B407" s="5"/>
      <c r="C407" s="5"/>
      <c r="D407" s="5"/>
      <c r="E407" s="5"/>
      <c r="F407" s="5"/>
      <c r="G407" s="7"/>
      <c r="H407" s="5"/>
      <c r="I407" s="5"/>
      <c r="J407" s="5"/>
      <c r="K407" s="8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spans="1:26">
      <c r="A408" s="5"/>
      <c r="B408" s="5"/>
      <c r="C408" s="5"/>
      <c r="D408" s="5"/>
      <c r="E408" s="5"/>
      <c r="F408" s="5"/>
      <c r="G408" s="7"/>
      <c r="H408" s="5"/>
      <c r="I408" s="5"/>
      <c r="J408" s="5"/>
      <c r="K408" s="8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spans="1:26">
      <c r="A409" s="5"/>
      <c r="B409" s="5"/>
      <c r="C409" s="5"/>
      <c r="D409" s="5"/>
      <c r="E409" s="5"/>
      <c r="F409" s="5"/>
      <c r="G409" s="7"/>
      <c r="H409" s="5"/>
      <c r="I409" s="5"/>
      <c r="J409" s="5"/>
      <c r="K409" s="8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spans="1:26">
      <c r="A410" s="5"/>
      <c r="B410" s="5"/>
      <c r="C410" s="5"/>
      <c r="D410" s="5"/>
      <c r="E410" s="5"/>
      <c r="F410" s="5"/>
      <c r="G410" s="7"/>
      <c r="H410" s="5"/>
      <c r="I410" s="5"/>
      <c r="J410" s="5"/>
      <c r="K410" s="8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spans="1:26">
      <c r="A411" s="5"/>
      <c r="B411" s="5"/>
      <c r="C411" s="5"/>
      <c r="D411" s="5"/>
      <c r="E411" s="5"/>
      <c r="F411" s="5"/>
      <c r="G411" s="7"/>
      <c r="H411" s="5"/>
      <c r="I411" s="5"/>
      <c r="J411" s="5"/>
      <c r="K411" s="8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spans="1:26">
      <c r="A412" s="5"/>
      <c r="B412" s="5"/>
      <c r="C412" s="5"/>
      <c r="D412" s="5"/>
      <c r="E412" s="5"/>
      <c r="F412" s="5"/>
      <c r="G412" s="7"/>
      <c r="H412" s="5"/>
      <c r="I412" s="5"/>
      <c r="J412" s="5"/>
      <c r="K412" s="8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spans="1:26">
      <c r="A413" s="5"/>
      <c r="B413" s="5"/>
      <c r="C413" s="5"/>
      <c r="D413" s="5"/>
      <c r="E413" s="5"/>
      <c r="F413" s="5"/>
      <c r="G413" s="7"/>
      <c r="H413" s="5"/>
      <c r="I413" s="5"/>
      <c r="J413" s="5"/>
      <c r="K413" s="8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spans="1:26">
      <c r="A414" s="5"/>
      <c r="B414" s="5"/>
      <c r="C414" s="5"/>
      <c r="D414" s="5"/>
      <c r="E414" s="5"/>
      <c r="F414" s="5"/>
      <c r="G414" s="7"/>
      <c r="H414" s="5"/>
      <c r="I414" s="5"/>
      <c r="J414" s="5"/>
      <c r="K414" s="8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spans="1:26">
      <c r="A415" s="5"/>
      <c r="B415" s="5"/>
      <c r="C415" s="5"/>
      <c r="D415" s="5"/>
      <c r="E415" s="5"/>
      <c r="F415" s="5"/>
      <c r="G415" s="7"/>
      <c r="H415" s="5"/>
      <c r="I415" s="5"/>
      <c r="J415" s="5"/>
      <c r="K415" s="8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spans="1:26">
      <c r="A416" s="5"/>
      <c r="B416" s="5"/>
      <c r="C416" s="5"/>
      <c r="D416" s="5"/>
      <c r="E416" s="5"/>
      <c r="F416" s="5"/>
      <c r="G416" s="7"/>
      <c r="H416" s="5"/>
      <c r="I416" s="5"/>
      <c r="J416" s="5"/>
      <c r="K416" s="8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spans="1:26">
      <c r="A417" s="5"/>
      <c r="B417" s="5"/>
      <c r="C417" s="5"/>
      <c r="D417" s="5"/>
      <c r="E417" s="5"/>
      <c r="F417" s="5"/>
      <c r="G417" s="7"/>
      <c r="H417" s="5"/>
      <c r="I417" s="5"/>
      <c r="J417" s="5"/>
      <c r="K417" s="8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spans="1:26">
      <c r="A418" s="5"/>
      <c r="B418" s="5"/>
      <c r="C418" s="5"/>
      <c r="D418" s="5"/>
      <c r="E418" s="5"/>
      <c r="F418" s="5"/>
      <c r="G418" s="7"/>
      <c r="H418" s="5"/>
      <c r="I418" s="5"/>
      <c r="J418" s="5"/>
      <c r="K418" s="8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spans="1:26">
      <c r="A419" s="5"/>
      <c r="B419" s="5"/>
      <c r="C419" s="5"/>
      <c r="D419" s="5"/>
      <c r="E419" s="5"/>
      <c r="F419" s="5"/>
      <c r="G419" s="7"/>
      <c r="H419" s="5"/>
      <c r="I419" s="5"/>
      <c r="J419" s="5"/>
      <c r="K419" s="8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spans="1:26">
      <c r="A420" s="5"/>
      <c r="B420" s="5"/>
      <c r="C420" s="5"/>
      <c r="D420" s="5"/>
      <c r="E420" s="5"/>
      <c r="F420" s="5"/>
      <c r="G420" s="7"/>
      <c r="H420" s="5"/>
      <c r="I420" s="5"/>
      <c r="J420" s="5"/>
      <c r="K420" s="8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spans="1:26">
      <c r="A421" s="5"/>
      <c r="B421" s="5"/>
      <c r="C421" s="5"/>
      <c r="D421" s="5"/>
      <c r="E421" s="5"/>
      <c r="F421" s="5"/>
      <c r="G421" s="7"/>
      <c r="H421" s="5"/>
      <c r="I421" s="5"/>
      <c r="J421" s="5"/>
      <c r="K421" s="8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spans="1:26">
      <c r="A422" s="5"/>
      <c r="B422" s="5"/>
      <c r="C422" s="5"/>
      <c r="D422" s="5"/>
      <c r="E422" s="5"/>
      <c r="F422" s="5"/>
      <c r="G422" s="7"/>
      <c r="H422" s="5"/>
      <c r="I422" s="5"/>
      <c r="J422" s="5"/>
      <c r="K422" s="8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spans="1:26">
      <c r="A423" s="5"/>
      <c r="B423" s="5"/>
      <c r="C423" s="5"/>
      <c r="D423" s="5"/>
      <c r="E423" s="5"/>
      <c r="F423" s="5"/>
      <c r="G423" s="7"/>
      <c r="H423" s="5"/>
      <c r="I423" s="5"/>
      <c r="J423" s="5"/>
      <c r="K423" s="8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spans="1:26">
      <c r="A424" s="5"/>
      <c r="B424" s="5"/>
      <c r="C424" s="5"/>
      <c r="D424" s="5"/>
      <c r="E424" s="5"/>
      <c r="F424" s="5"/>
      <c r="G424" s="7"/>
      <c r="H424" s="5"/>
      <c r="I424" s="5"/>
      <c r="J424" s="5"/>
      <c r="K424" s="8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spans="1:26">
      <c r="A425" s="5"/>
      <c r="B425" s="5"/>
      <c r="C425" s="5"/>
      <c r="D425" s="5"/>
      <c r="E425" s="5"/>
      <c r="F425" s="5"/>
      <c r="G425" s="7"/>
      <c r="H425" s="5"/>
      <c r="I425" s="5"/>
      <c r="J425" s="5"/>
      <c r="K425" s="8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spans="1:26">
      <c r="A426" s="5"/>
      <c r="B426" s="5"/>
      <c r="C426" s="5"/>
      <c r="D426" s="5"/>
      <c r="E426" s="5"/>
      <c r="F426" s="5"/>
      <c r="G426" s="7"/>
      <c r="H426" s="5"/>
      <c r="I426" s="5"/>
      <c r="J426" s="5"/>
      <c r="K426" s="8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spans="1:26">
      <c r="A427" s="5"/>
      <c r="B427" s="5"/>
      <c r="C427" s="5"/>
      <c r="D427" s="5"/>
      <c r="E427" s="5"/>
      <c r="F427" s="5"/>
      <c r="G427" s="7"/>
      <c r="H427" s="5"/>
      <c r="I427" s="5"/>
      <c r="J427" s="5"/>
      <c r="K427" s="8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 spans="1:26">
      <c r="A428" s="5"/>
      <c r="B428" s="5"/>
      <c r="C428" s="5"/>
      <c r="D428" s="5"/>
      <c r="E428" s="5"/>
      <c r="F428" s="5"/>
      <c r="G428" s="7"/>
      <c r="H428" s="5"/>
      <c r="I428" s="5"/>
      <c r="J428" s="5"/>
      <c r="K428" s="8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spans="1:26">
      <c r="A429" s="5"/>
      <c r="B429" s="5"/>
      <c r="C429" s="5"/>
      <c r="D429" s="5"/>
      <c r="E429" s="5"/>
      <c r="F429" s="5"/>
      <c r="G429" s="7"/>
      <c r="H429" s="5"/>
      <c r="I429" s="5"/>
      <c r="J429" s="5"/>
      <c r="K429" s="8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spans="1:26">
      <c r="A430" s="5"/>
      <c r="B430" s="5"/>
      <c r="C430" s="5"/>
      <c r="D430" s="5"/>
      <c r="E430" s="5"/>
      <c r="F430" s="5"/>
      <c r="G430" s="7"/>
      <c r="H430" s="5"/>
      <c r="I430" s="5"/>
      <c r="J430" s="5"/>
      <c r="K430" s="8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spans="1:26">
      <c r="A431" s="5"/>
      <c r="B431" s="5"/>
      <c r="C431" s="5"/>
      <c r="D431" s="5"/>
      <c r="E431" s="5"/>
      <c r="F431" s="5"/>
      <c r="G431" s="7"/>
      <c r="H431" s="5"/>
      <c r="I431" s="5"/>
      <c r="J431" s="5"/>
      <c r="K431" s="8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spans="1:26">
      <c r="A432" s="5"/>
      <c r="B432" s="5"/>
      <c r="C432" s="5"/>
      <c r="D432" s="5"/>
      <c r="E432" s="5"/>
      <c r="F432" s="5"/>
      <c r="G432" s="7"/>
      <c r="H432" s="5"/>
      <c r="I432" s="5"/>
      <c r="J432" s="5"/>
      <c r="K432" s="8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spans="1:26">
      <c r="A433" s="5"/>
      <c r="B433" s="5"/>
      <c r="C433" s="5"/>
      <c r="D433" s="5"/>
      <c r="E433" s="5"/>
      <c r="F433" s="5"/>
      <c r="G433" s="7"/>
      <c r="H433" s="5"/>
      <c r="I433" s="5"/>
      <c r="J433" s="5"/>
      <c r="K433" s="8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spans="1:26">
      <c r="A434" s="5"/>
      <c r="B434" s="5"/>
      <c r="C434" s="5"/>
      <c r="D434" s="5"/>
      <c r="E434" s="5"/>
      <c r="F434" s="5"/>
      <c r="G434" s="7"/>
      <c r="H434" s="5"/>
      <c r="I434" s="5"/>
      <c r="J434" s="5"/>
      <c r="K434" s="8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spans="1:26">
      <c r="A435" s="5"/>
      <c r="B435" s="5"/>
      <c r="C435" s="5"/>
      <c r="D435" s="5"/>
      <c r="E435" s="5"/>
      <c r="F435" s="5"/>
      <c r="G435" s="7"/>
      <c r="H435" s="5"/>
      <c r="I435" s="5"/>
      <c r="J435" s="5"/>
      <c r="K435" s="8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spans="1:26">
      <c r="A436" s="5"/>
      <c r="B436" s="5"/>
      <c r="C436" s="5"/>
      <c r="D436" s="5"/>
      <c r="E436" s="5"/>
      <c r="F436" s="5"/>
      <c r="G436" s="7"/>
      <c r="H436" s="5"/>
      <c r="I436" s="5"/>
      <c r="J436" s="5"/>
      <c r="K436" s="8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spans="1:26">
      <c r="A437" s="5"/>
      <c r="B437" s="5"/>
      <c r="C437" s="5"/>
      <c r="D437" s="5"/>
      <c r="E437" s="5"/>
      <c r="F437" s="5"/>
      <c r="G437" s="7"/>
      <c r="H437" s="5"/>
      <c r="I437" s="5"/>
      <c r="J437" s="5"/>
      <c r="K437" s="8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spans="1:26">
      <c r="A438" s="5"/>
      <c r="B438" s="5"/>
      <c r="C438" s="5"/>
      <c r="D438" s="5"/>
      <c r="E438" s="5"/>
      <c r="F438" s="5"/>
      <c r="G438" s="7"/>
      <c r="H438" s="5"/>
      <c r="I438" s="5"/>
      <c r="J438" s="5"/>
      <c r="K438" s="8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spans="1:26">
      <c r="A439" s="5"/>
      <c r="B439" s="5"/>
      <c r="C439" s="5"/>
      <c r="D439" s="5"/>
      <c r="E439" s="5"/>
      <c r="F439" s="5"/>
      <c r="G439" s="7"/>
      <c r="H439" s="5"/>
      <c r="I439" s="5"/>
      <c r="J439" s="5"/>
      <c r="K439" s="8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spans="1:26">
      <c r="A440" s="5"/>
      <c r="B440" s="5"/>
      <c r="C440" s="5"/>
      <c r="D440" s="5"/>
      <c r="E440" s="5"/>
      <c r="F440" s="5"/>
      <c r="G440" s="7"/>
      <c r="H440" s="5"/>
      <c r="I440" s="5"/>
      <c r="J440" s="5"/>
      <c r="K440" s="8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spans="1:26">
      <c r="A441" s="5"/>
      <c r="B441" s="5"/>
      <c r="C441" s="5"/>
      <c r="D441" s="5"/>
      <c r="E441" s="5"/>
      <c r="F441" s="5"/>
      <c r="G441" s="7"/>
      <c r="H441" s="5"/>
      <c r="I441" s="5"/>
      <c r="J441" s="5"/>
      <c r="K441" s="8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spans="1:26">
      <c r="A442" s="5"/>
      <c r="B442" s="5"/>
      <c r="C442" s="5"/>
      <c r="D442" s="5"/>
      <c r="E442" s="5"/>
      <c r="F442" s="5"/>
      <c r="G442" s="7"/>
      <c r="H442" s="5"/>
      <c r="I442" s="5"/>
      <c r="J442" s="5"/>
      <c r="K442" s="8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spans="1:26">
      <c r="A443" s="5"/>
      <c r="B443" s="5"/>
      <c r="C443" s="5"/>
      <c r="D443" s="5"/>
      <c r="E443" s="5"/>
      <c r="F443" s="5"/>
      <c r="G443" s="7"/>
      <c r="H443" s="5"/>
      <c r="I443" s="5"/>
      <c r="J443" s="5"/>
      <c r="K443" s="8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spans="1:26">
      <c r="A444" s="5"/>
      <c r="B444" s="5"/>
      <c r="C444" s="5"/>
      <c r="D444" s="5"/>
      <c r="E444" s="5"/>
      <c r="F444" s="5"/>
      <c r="G444" s="7"/>
      <c r="H444" s="5"/>
      <c r="I444" s="5"/>
      <c r="J444" s="5"/>
      <c r="K444" s="8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spans="1:26">
      <c r="A445" s="5"/>
      <c r="B445" s="5"/>
      <c r="C445" s="5"/>
      <c r="D445" s="5"/>
      <c r="E445" s="5"/>
      <c r="F445" s="5"/>
      <c r="G445" s="7"/>
      <c r="H445" s="5"/>
      <c r="I445" s="5"/>
      <c r="J445" s="5"/>
      <c r="K445" s="8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spans="1:26">
      <c r="A446" s="5"/>
      <c r="B446" s="5"/>
      <c r="C446" s="5"/>
      <c r="D446" s="5"/>
      <c r="E446" s="5"/>
      <c r="F446" s="5"/>
      <c r="G446" s="7"/>
      <c r="H446" s="5"/>
      <c r="I446" s="5"/>
      <c r="J446" s="5"/>
      <c r="K446" s="8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spans="1:26">
      <c r="A447" s="5"/>
      <c r="B447" s="5"/>
      <c r="C447" s="5"/>
      <c r="D447" s="5"/>
      <c r="E447" s="5"/>
      <c r="F447" s="5"/>
      <c r="G447" s="7"/>
      <c r="H447" s="5"/>
      <c r="I447" s="5"/>
      <c r="J447" s="5"/>
      <c r="K447" s="8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spans="1:26">
      <c r="A448" s="5"/>
      <c r="B448" s="5"/>
      <c r="C448" s="5"/>
      <c r="D448" s="5"/>
      <c r="E448" s="5"/>
      <c r="F448" s="5"/>
      <c r="G448" s="7"/>
      <c r="H448" s="5"/>
      <c r="I448" s="5"/>
      <c r="J448" s="5"/>
      <c r="K448" s="8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spans="1:26">
      <c r="A449" s="5"/>
      <c r="B449" s="5"/>
      <c r="C449" s="5"/>
      <c r="D449" s="5"/>
      <c r="E449" s="5"/>
      <c r="F449" s="5"/>
      <c r="G449" s="7"/>
      <c r="H449" s="5"/>
      <c r="I449" s="5"/>
      <c r="J449" s="5"/>
      <c r="K449" s="8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spans="1:26">
      <c r="A450" s="5"/>
      <c r="B450" s="5"/>
      <c r="C450" s="5"/>
      <c r="D450" s="5"/>
      <c r="E450" s="5"/>
      <c r="F450" s="5"/>
      <c r="G450" s="7"/>
      <c r="H450" s="5"/>
      <c r="I450" s="5"/>
      <c r="J450" s="5"/>
      <c r="K450" s="8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spans="1:26">
      <c r="A451" s="5"/>
      <c r="B451" s="5"/>
      <c r="C451" s="5"/>
      <c r="D451" s="5"/>
      <c r="E451" s="5"/>
      <c r="F451" s="5"/>
      <c r="G451" s="7"/>
      <c r="H451" s="5"/>
      <c r="I451" s="5"/>
      <c r="J451" s="5"/>
      <c r="K451" s="8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spans="1:26">
      <c r="A452" s="5"/>
      <c r="B452" s="5"/>
      <c r="C452" s="5"/>
      <c r="D452" s="5"/>
      <c r="E452" s="5"/>
      <c r="F452" s="5"/>
      <c r="G452" s="7"/>
      <c r="H452" s="5"/>
      <c r="I452" s="5"/>
      <c r="J452" s="5"/>
      <c r="K452" s="8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spans="1:26">
      <c r="A453" s="5"/>
      <c r="B453" s="5"/>
      <c r="C453" s="5"/>
      <c r="D453" s="5"/>
      <c r="E453" s="5"/>
      <c r="F453" s="5"/>
      <c r="G453" s="7"/>
      <c r="H453" s="5"/>
      <c r="I453" s="5"/>
      <c r="J453" s="5"/>
      <c r="K453" s="8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spans="1:26">
      <c r="A454" s="5"/>
      <c r="B454" s="5"/>
      <c r="C454" s="5"/>
      <c r="D454" s="5"/>
      <c r="E454" s="5"/>
      <c r="F454" s="5"/>
      <c r="G454" s="7"/>
      <c r="H454" s="5"/>
      <c r="I454" s="5"/>
      <c r="J454" s="5"/>
      <c r="K454" s="8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spans="1:26">
      <c r="A455" s="5"/>
      <c r="B455" s="5"/>
      <c r="C455" s="5"/>
      <c r="D455" s="5"/>
      <c r="E455" s="5"/>
      <c r="F455" s="5"/>
      <c r="G455" s="7"/>
      <c r="H455" s="5"/>
      <c r="I455" s="5"/>
      <c r="J455" s="5"/>
      <c r="K455" s="8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spans="1:26">
      <c r="A456" s="5"/>
      <c r="B456" s="5"/>
      <c r="C456" s="5"/>
      <c r="D456" s="5"/>
      <c r="E456" s="5"/>
      <c r="F456" s="5"/>
      <c r="G456" s="7"/>
      <c r="H456" s="5"/>
      <c r="I456" s="5"/>
      <c r="J456" s="5"/>
      <c r="K456" s="8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spans="1:26">
      <c r="A457" s="5"/>
      <c r="B457" s="5"/>
      <c r="C457" s="5"/>
      <c r="D457" s="5"/>
      <c r="E457" s="5"/>
      <c r="F457" s="5"/>
      <c r="G457" s="7"/>
      <c r="H457" s="5"/>
      <c r="I457" s="5"/>
      <c r="J457" s="5"/>
      <c r="K457" s="8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spans="1:26">
      <c r="A458" s="5"/>
      <c r="B458" s="5"/>
      <c r="C458" s="5"/>
      <c r="D458" s="5"/>
      <c r="E458" s="5"/>
      <c r="F458" s="5"/>
      <c r="G458" s="7"/>
      <c r="H458" s="5"/>
      <c r="I458" s="5"/>
      <c r="J458" s="5"/>
      <c r="K458" s="8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spans="1:26">
      <c r="A459" s="5"/>
      <c r="B459" s="5"/>
      <c r="C459" s="5"/>
      <c r="D459" s="5"/>
      <c r="E459" s="5"/>
      <c r="F459" s="5"/>
      <c r="G459" s="7"/>
      <c r="H459" s="5"/>
      <c r="I459" s="5"/>
      <c r="J459" s="5"/>
      <c r="K459" s="8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spans="1:26">
      <c r="A460" s="5"/>
      <c r="B460" s="5"/>
      <c r="C460" s="5"/>
      <c r="D460" s="5"/>
      <c r="E460" s="5"/>
      <c r="F460" s="5"/>
      <c r="G460" s="7"/>
      <c r="H460" s="5"/>
      <c r="I460" s="5"/>
      <c r="J460" s="5"/>
      <c r="K460" s="8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spans="1:26">
      <c r="A461" s="5"/>
      <c r="B461" s="5"/>
      <c r="C461" s="5"/>
      <c r="D461" s="5"/>
      <c r="E461" s="5"/>
      <c r="F461" s="5"/>
      <c r="G461" s="7"/>
      <c r="H461" s="5"/>
      <c r="I461" s="5"/>
      <c r="J461" s="5"/>
      <c r="K461" s="8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spans="1:26">
      <c r="A462" s="5"/>
      <c r="B462" s="5"/>
      <c r="C462" s="5"/>
      <c r="D462" s="5"/>
      <c r="E462" s="5"/>
      <c r="F462" s="5"/>
      <c r="G462" s="7"/>
      <c r="H462" s="5"/>
      <c r="I462" s="5"/>
      <c r="J462" s="5"/>
      <c r="K462" s="8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spans="1:26">
      <c r="A463" s="5"/>
      <c r="B463" s="5"/>
      <c r="C463" s="5"/>
      <c r="D463" s="5"/>
      <c r="E463" s="5"/>
      <c r="F463" s="5"/>
      <c r="G463" s="7"/>
      <c r="H463" s="5"/>
      <c r="I463" s="5"/>
      <c r="J463" s="5"/>
      <c r="K463" s="8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spans="1:26">
      <c r="A464" s="5"/>
      <c r="B464" s="5"/>
      <c r="C464" s="5"/>
      <c r="D464" s="5"/>
      <c r="E464" s="5"/>
      <c r="F464" s="5"/>
      <c r="G464" s="7"/>
      <c r="H464" s="5"/>
      <c r="I464" s="5"/>
      <c r="J464" s="5"/>
      <c r="K464" s="8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spans="1:26">
      <c r="A465" s="5"/>
      <c r="B465" s="5"/>
      <c r="C465" s="5"/>
      <c r="D465" s="5"/>
      <c r="E465" s="5"/>
      <c r="F465" s="5"/>
      <c r="G465" s="7"/>
      <c r="H465" s="5"/>
      <c r="I465" s="5"/>
      <c r="J465" s="5"/>
      <c r="K465" s="8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spans="1:26">
      <c r="A466" s="5"/>
      <c r="B466" s="5"/>
      <c r="C466" s="5"/>
      <c r="D466" s="5"/>
      <c r="E466" s="5"/>
      <c r="F466" s="5"/>
      <c r="G466" s="7"/>
      <c r="H466" s="5"/>
      <c r="I466" s="5"/>
      <c r="J466" s="5"/>
      <c r="K466" s="8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spans="1:26">
      <c r="A467" s="5"/>
      <c r="B467" s="5"/>
      <c r="C467" s="5"/>
      <c r="D467" s="5"/>
      <c r="E467" s="5"/>
      <c r="F467" s="5"/>
      <c r="G467" s="7"/>
      <c r="H467" s="5"/>
      <c r="I467" s="5"/>
      <c r="J467" s="5"/>
      <c r="K467" s="8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spans="1:26">
      <c r="A468" s="5"/>
      <c r="B468" s="5"/>
      <c r="C468" s="5"/>
      <c r="D468" s="5"/>
      <c r="E468" s="5"/>
      <c r="F468" s="5"/>
      <c r="G468" s="7"/>
      <c r="H468" s="5"/>
      <c r="I468" s="5"/>
      <c r="J468" s="5"/>
      <c r="K468" s="8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spans="1:26">
      <c r="A469" s="5"/>
      <c r="B469" s="5"/>
      <c r="C469" s="5"/>
      <c r="D469" s="5"/>
      <c r="E469" s="5"/>
      <c r="F469" s="5"/>
      <c r="G469" s="7"/>
      <c r="H469" s="5"/>
      <c r="I469" s="5"/>
      <c r="J469" s="5"/>
      <c r="K469" s="8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spans="1:26">
      <c r="A470" s="5"/>
      <c r="B470" s="5"/>
      <c r="C470" s="5"/>
      <c r="D470" s="5"/>
      <c r="E470" s="5"/>
      <c r="F470" s="5"/>
      <c r="G470" s="7"/>
      <c r="H470" s="5"/>
      <c r="I470" s="5"/>
      <c r="J470" s="5"/>
      <c r="K470" s="8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spans="1:26">
      <c r="A471" s="5"/>
      <c r="B471" s="5"/>
      <c r="C471" s="5"/>
      <c r="D471" s="5"/>
      <c r="E471" s="5"/>
      <c r="F471" s="5"/>
      <c r="G471" s="7"/>
      <c r="H471" s="5"/>
      <c r="I471" s="5"/>
      <c r="J471" s="5"/>
      <c r="K471" s="8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spans="1:26">
      <c r="A472" s="5"/>
      <c r="B472" s="5"/>
      <c r="C472" s="5"/>
      <c r="D472" s="5"/>
      <c r="E472" s="5"/>
      <c r="F472" s="5"/>
      <c r="G472" s="7"/>
      <c r="H472" s="5"/>
      <c r="I472" s="5"/>
      <c r="J472" s="5"/>
      <c r="K472" s="8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spans="1:26">
      <c r="A473" s="5"/>
      <c r="B473" s="5"/>
      <c r="C473" s="5"/>
      <c r="D473" s="5"/>
      <c r="E473" s="5"/>
      <c r="F473" s="5"/>
      <c r="G473" s="7"/>
      <c r="H473" s="5"/>
      <c r="I473" s="5"/>
      <c r="J473" s="5"/>
      <c r="K473" s="8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spans="1:26">
      <c r="A474" s="5"/>
      <c r="B474" s="5"/>
      <c r="C474" s="5"/>
      <c r="D474" s="5"/>
      <c r="E474" s="5"/>
      <c r="F474" s="5"/>
      <c r="G474" s="7"/>
      <c r="H474" s="5"/>
      <c r="I474" s="5"/>
      <c r="J474" s="5"/>
      <c r="K474" s="8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spans="1:26">
      <c r="A475" s="5"/>
      <c r="B475" s="5"/>
      <c r="C475" s="5"/>
      <c r="D475" s="5"/>
      <c r="E475" s="5"/>
      <c r="F475" s="5"/>
      <c r="G475" s="7"/>
      <c r="H475" s="5"/>
      <c r="I475" s="5"/>
      <c r="J475" s="5"/>
      <c r="K475" s="8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spans="1:26">
      <c r="A476" s="5"/>
      <c r="B476" s="5"/>
      <c r="C476" s="5"/>
      <c r="D476" s="5"/>
      <c r="E476" s="5"/>
      <c r="F476" s="5"/>
      <c r="G476" s="7"/>
      <c r="H476" s="5"/>
      <c r="I476" s="5"/>
      <c r="J476" s="5"/>
      <c r="K476" s="8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spans="1:26">
      <c r="A477" s="5"/>
      <c r="B477" s="5"/>
      <c r="C477" s="5"/>
      <c r="D477" s="5"/>
      <c r="E477" s="5"/>
      <c r="F477" s="5"/>
      <c r="G477" s="7"/>
      <c r="H477" s="5"/>
      <c r="I477" s="5"/>
      <c r="J477" s="5"/>
      <c r="K477" s="8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spans="1:26">
      <c r="A478" s="5"/>
      <c r="B478" s="5"/>
      <c r="C478" s="5"/>
      <c r="D478" s="5"/>
      <c r="E478" s="5"/>
      <c r="F478" s="5"/>
      <c r="G478" s="7"/>
      <c r="H478" s="5"/>
      <c r="I478" s="5"/>
      <c r="J478" s="5"/>
      <c r="K478" s="8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spans="1:26">
      <c r="A479" s="5"/>
      <c r="B479" s="5"/>
      <c r="C479" s="5"/>
      <c r="D479" s="5"/>
      <c r="E479" s="5"/>
      <c r="F479" s="5"/>
      <c r="G479" s="7"/>
      <c r="H479" s="5"/>
      <c r="I479" s="5"/>
      <c r="J479" s="5"/>
      <c r="K479" s="8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spans="1:26">
      <c r="A480" s="5"/>
      <c r="B480" s="5"/>
      <c r="C480" s="5"/>
      <c r="D480" s="5"/>
      <c r="E480" s="5"/>
      <c r="F480" s="5"/>
      <c r="G480" s="7"/>
      <c r="H480" s="5"/>
      <c r="I480" s="5"/>
      <c r="J480" s="5"/>
      <c r="K480" s="8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spans="1:26">
      <c r="A481" s="5"/>
      <c r="B481" s="5"/>
      <c r="C481" s="5"/>
      <c r="D481" s="5"/>
      <c r="E481" s="5"/>
      <c r="F481" s="5"/>
      <c r="G481" s="7"/>
      <c r="H481" s="5"/>
      <c r="I481" s="5"/>
      <c r="J481" s="5"/>
      <c r="K481" s="8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spans="1:26">
      <c r="A482" s="5"/>
      <c r="B482" s="5"/>
      <c r="C482" s="5"/>
      <c r="D482" s="5"/>
      <c r="E482" s="5"/>
      <c r="F482" s="5"/>
      <c r="G482" s="7"/>
      <c r="H482" s="5"/>
      <c r="I482" s="5"/>
      <c r="J482" s="5"/>
      <c r="K482" s="8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spans="1:26">
      <c r="A483" s="5"/>
      <c r="B483" s="5"/>
      <c r="C483" s="5"/>
      <c r="D483" s="5"/>
      <c r="E483" s="5"/>
      <c r="F483" s="5"/>
      <c r="G483" s="7"/>
      <c r="H483" s="5"/>
      <c r="I483" s="5"/>
      <c r="J483" s="5"/>
      <c r="K483" s="8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spans="1:26">
      <c r="A484" s="5"/>
      <c r="B484" s="5"/>
      <c r="C484" s="5"/>
      <c r="D484" s="5"/>
      <c r="E484" s="5"/>
      <c r="F484" s="5"/>
      <c r="G484" s="7"/>
      <c r="H484" s="5"/>
      <c r="I484" s="5"/>
      <c r="J484" s="5"/>
      <c r="K484" s="8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spans="1:26">
      <c r="A485" s="5"/>
      <c r="B485" s="5"/>
      <c r="C485" s="5"/>
      <c r="D485" s="5"/>
      <c r="E485" s="5"/>
      <c r="F485" s="5"/>
      <c r="G485" s="7"/>
      <c r="H485" s="5"/>
      <c r="I485" s="5"/>
      <c r="J485" s="5"/>
      <c r="K485" s="8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spans="1:26">
      <c r="A486" s="5"/>
      <c r="B486" s="5"/>
      <c r="C486" s="5"/>
      <c r="D486" s="5"/>
      <c r="E486" s="5"/>
      <c r="F486" s="5"/>
      <c r="G486" s="7"/>
      <c r="H486" s="5"/>
      <c r="I486" s="5"/>
      <c r="J486" s="5"/>
      <c r="K486" s="8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spans="1:26">
      <c r="A487" s="5"/>
      <c r="B487" s="5"/>
      <c r="C487" s="5"/>
      <c r="D487" s="5"/>
      <c r="E487" s="5"/>
      <c r="F487" s="5"/>
      <c r="G487" s="7"/>
      <c r="H487" s="5"/>
      <c r="I487" s="5"/>
      <c r="J487" s="5"/>
      <c r="K487" s="8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spans="1:26">
      <c r="A488" s="5"/>
      <c r="B488" s="5"/>
      <c r="C488" s="5"/>
      <c r="D488" s="5"/>
      <c r="E488" s="5"/>
      <c r="F488" s="5"/>
      <c r="G488" s="7"/>
      <c r="H488" s="5"/>
      <c r="I488" s="5"/>
      <c r="J488" s="5"/>
      <c r="K488" s="8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spans="1:26">
      <c r="A489" s="5"/>
      <c r="B489" s="5"/>
      <c r="C489" s="5"/>
      <c r="D489" s="5"/>
      <c r="E489" s="5"/>
      <c r="F489" s="5"/>
      <c r="G489" s="7"/>
      <c r="H489" s="5"/>
      <c r="I489" s="5"/>
      <c r="J489" s="5"/>
      <c r="K489" s="8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spans="1:26">
      <c r="A490" s="5"/>
      <c r="B490" s="5"/>
      <c r="C490" s="5"/>
      <c r="D490" s="5"/>
      <c r="E490" s="5"/>
      <c r="F490" s="5"/>
      <c r="G490" s="7"/>
      <c r="H490" s="5"/>
      <c r="I490" s="5"/>
      <c r="J490" s="5"/>
      <c r="K490" s="8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spans="1:26">
      <c r="A491" s="5"/>
      <c r="B491" s="5"/>
      <c r="C491" s="5"/>
      <c r="D491" s="5"/>
      <c r="E491" s="5"/>
      <c r="F491" s="5"/>
      <c r="G491" s="7"/>
      <c r="H491" s="5"/>
      <c r="I491" s="5"/>
      <c r="J491" s="5"/>
      <c r="K491" s="8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spans="1:26">
      <c r="A492" s="5"/>
      <c r="B492" s="5"/>
      <c r="C492" s="5"/>
      <c r="D492" s="5"/>
      <c r="E492" s="5"/>
      <c r="F492" s="5"/>
      <c r="G492" s="7"/>
      <c r="H492" s="5"/>
      <c r="I492" s="5"/>
      <c r="J492" s="5"/>
      <c r="K492" s="8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 spans="1:26">
      <c r="A493" s="5"/>
      <c r="B493" s="5"/>
      <c r="C493" s="5"/>
      <c r="D493" s="5"/>
      <c r="E493" s="5"/>
      <c r="F493" s="5"/>
      <c r="G493" s="7"/>
      <c r="H493" s="5"/>
      <c r="I493" s="5"/>
      <c r="J493" s="5"/>
      <c r="K493" s="8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spans="1:26">
      <c r="A494" s="5"/>
      <c r="B494" s="5"/>
      <c r="C494" s="5"/>
      <c r="D494" s="5"/>
      <c r="E494" s="5"/>
      <c r="F494" s="5"/>
      <c r="G494" s="7"/>
      <c r="H494" s="5"/>
      <c r="I494" s="5"/>
      <c r="J494" s="5"/>
      <c r="K494" s="8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spans="1:26">
      <c r="A495" s="5"/>
      <c r="B495" s="5"/>
      <c r="C495" s="5"/>
      <c r="D495" s="5"/>
      <c r="E495" s="5"/>
      <c r="F495" s="5"/>
      <c r="G495" s="7"/>
      <c r="H495" s="5"/>
      <c r="I495" s="5"/>
      <c r="J495" s="5"/>
      <c r="K495" s="8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spans="1:26">
      <c r="A496" s="5"/>
      <c r="B496" s="5"/>
      <c r="C496" s="5"/>
      <c r="D496" s="5"/>
      <c r="E496" s="5"/>
      <c r="F496" s="5"/>
      <c r="G496" s="7"/>
      <c r="H496" s="5"/>
      <c r="I496" s="5"/>
      <c r="J496" s="5"/>
      <c r="K496" s="8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spans="1:26">
      <c r="A497" s="5"/>
      <c r="B497" s="5"/>
      <c r="C497" s="5"/>
      <c r="D497" s="5"/>
      <c r="E497" s="5"/>
      <c r="F497" s="5"/>
      <c r="G497" s="7"/>
      <c r="H497" s="5"/>
      <c r="I497" s="5"/>
      <c r="J497" s="5"/>
      <c r="K497" s="8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spans="1:26">
      <c r="A498" s="5"/>
      <c r="B498" s="5"/>
      <c r="C498" s="5"/>
      <c r="D498" s="5"/>
      <c r="E498" s="5"/>
      <c r="F498" s="5"/>
      <c r="G498" s="7"/>
      <c r="H498" s="5"/>
      <c r="I498" s="5"/>
      <c r="J498" s="5"/>
      <c r="K498" s="8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spans="1:26">
      <c r="A499" s="5"/>
      <c r="B499" s="5"/>
      <c r="C499" s="5"/>
      <c r="D499" s="5"/>
      <c r="E499" s="5"/>
      <c r="F499" s="5"/>
      <c r="G499" s="7"/>
      <c r="H499" s="5"/>
      <c r="I499" s="5"/>
      <c r="J499" s="5"/>
      <c r="K499" s="8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spans="1:26">
      <c r="A500" s="5"/>
      <c r="B500" s="5"/>
      <c r="C500" s="5"/>
      <c r="D500" s="5"/>
      <c r="E500" s="5"/>
      <c r="F500" s="5"/>
      <c r="G500" s="7"/>
      <c r="H500" s="5"/>
      <c r="I500" s="5"/>
      <c r="J500" s="5"/>
      <c r="K500" s="8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spans="1:26">
      <c r="A501" s="5"/>
      <c r="B501" s="5"/>
      <c r="C501" s="5"/>
      <c r="D501" s="5"/>
      <c r="E501" s="5"/>
      <c r="F501" s="5"/>
      <c r="G501" s="7"/>
      <c r="H501" s="5"/>
      <c r="I501" s="5"/>
      <c r="J501" s="5"/>
      <c r="K501" s="8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spans="1:26">
      <c r="A502" s="5"/>
      <c r="B502" s="5"/>
      <c r="C502" s="5"/>
      <c r="D502" s="5"/>
      <c r="E502" s="5"/>
      <c r="F502" s="5"/>
      <c r="G502" s="7"/>
      <c r="H502" s="5"/>
      <c r="I502" s="5"/>
      <c r="J502" s="5"/>
      <c r="K502" s="8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spans="1:26">
      <c r="A503" s="5"/>
      <c r="B503" s="5"/>
      <c r="C503" s="5"/>
      <c r="D503" s="5"/>
      <c r="E503" s="5"/>
      <c r="F503" s="5"/>
      <c r="G503" s="7"/>
      <c r="H503" s="5"/>
      <c r="I503" s="5"/>
      <c r="J503" s="5"/>
      <c r="K503" s="8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spans="1:26">
      <c r="A504" s="5"/>
      <c r="B504" s="5"/>
      <c r="C504" s="5"/>
      <c r="D504" s="5"/>
      <c r="E504" s="5"/>
      <c r="F504" s="5"/>
      <c r="G504" s="7"/>
      <c r="H504" s="5"/>
      <c r="I504" s="5"/>
      <c r="J504" s="5"/>
      <c r="K504" s="8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spans="1:26">
      <c r="A505" s="5"/>
      <c r="B505" s="5"/>
      <c r="C505" s="5"/>
      <c r="D505" s="5"/>
      <c r="E505" s="5"/>
      <c r="F505" s="5"/>
      <c r="G505" s="7"/>
      <c r="H505" s="5"/>
      <c r="I505" s="5"/>
      <c r="J505" s="5"/>
      <c r="K505" s="8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spans="1:26">
      <c r="A506" s="5"/>
      <c r="B506" s="5"/>
      <c r="C506" s="5"/>
      <c r="D506" s="5"/>
      <c r="E506" s="5"/>
      <c r="F506" s="5"/>
      <c r="G506" s="7"/>
      <c r="H506" s="5"/>
      <c r="I506" s="5"/>
      <c r="J506" s="5"/>
      <c r="K506" s="8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spans="1:26">
      <c r="A507" s="5"/>
      <c r="B507" s="5"/>
      <c r="C507" s="5"/>
      <c r="D507" s="5"/>
      <c r="E507" s="5"/>
      <c r="F507" s="5"/>
      <c r="G507" s="7"/>
      <c r="H507" s="5"/>
      <c r="I507" s="5"/>
      <c r="J507" s="5"/>
      <c r="K507" s="8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spans="1:26">
      <c r="A508" s="5"/>
      <c r="B508" s="5"/>
      <c r="C508" s="5"/>
      <c r="D508" s="5"/>
      <c r="E508" s="5"/>
      <c r="F508" s="5"/>
      <c r="G508" s="7"/>
      <c r="H508" s="5"/>
      <c r="I508" s="5"/>
      <c r="J508" s="5"/>
      <c r="K508" s="8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spans="1:26">
      <c r="A509" s="5"/>
      <c r="B509" s="5"/>
      <c r="C509" s="5"/>
      <c r="D509" s="5"/>
      <c r="E509" s="5"/>
      <c r="F509" s="5"/>
      <c r="G509" s="7"/>
      <c r="H509" s="5"/>
      <c r="I509" s="5"/>
      <c r="J509" s="5"/>
      <c r="K509" s="8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spans="1:26">
      <c r="A510" s="5"/>
      <c r="B510" s="5"/>
      <c r="C510" s="5"/>
      <c r="D510" s="5"/>
      <c r="E510" s="5"/>
      <c r="F510" s="5"/>
      <c r="G510" s="7"/>
      <c r="H510" s="5"/>
      <c r="I510" s="5"/>
      <c r="J510" s="5"/>
      <c r="K510" s="8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spans="1:26">
      <c r="A511" s="5"/>
      <c r="B511" s="5"/>
      <c r="C511" s="5"/>
      <c r="D511" s="5"/>
      <c r="E511" s="5"/>
      <c r="F511" s="5"/>
      <c r="G511" s="7"/>
      <c r="H511" s="5"/>
      <c r="I511" s="5"/>
      <c r="J511" s="5"/>
      <c r="K511" s="8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spans="1:26">
      <c r="A512" s="5"/>
      <c r="B512" s="5"/>
      <c r="C512" s="5"/>
      <c r="D512" s="5"/>
      <c r="E512" s="5"/>
      <c r="F512" s="5"/>
      <c r="G512" s="7"/>
      <c r="H512" s="5"/>
      <c r="I512" s="5"/>
      <c r="J512" s="5"/>
      <c r="K512" s="8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spans="1:26">
      <c r="A513" s="5"/>
      <c r="B513" s="5"/>
      <c r="C513" s="5"/>
      <c r="D513" s="5"/>
      <c r="E513" s="5"/>
      <c r="F513" s="5"/>
      <c r="G513" s="7"/>
      <c r="H513" s="5"/>
      <c r="I513" s="5"/>
      <c r="J513" s="5"/>
      <c r="K513" s="8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spans="1:26">
      <c r="A514" s="5"/>
      <c r="B514" s="5"/>
      <c r="C514" s="5"/>
      <c r="D514" s="5"/>
      <c r="E514" s="5"/>
      <c r="F514" s="5"/>
      <c r="G514" s="7"/>
      <c r="H514" s="5"/>
      <c r="I514" s="5"/>
      <c r="J514" s="5"/>
      <c r="K514" s="8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spans="1:26">
      <c r="A515" s="5"/>
      <c r="B515" s="5"/>
      <c r="C515" s="5"/>
      <c r="D515" s="5"/>
      <c r="E515" s="5"/>
      <c r="F515" s="5"/>
      <c r="G515" s="7"/>
      <c r="H515" s="5"/>
      <c r="I515" s="5"/>
      <c r="J515" s="5"/>
      <c r="K515" s="8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spans="1:26">
      <c r="A516" s="5"/>
      <c r="B516" s="5"/>
      <c r="C516" s="5"/>
      <c r="D516" s="5"/>
      <c r="E516" s="5"/>
      <c r="F516" s="5"/>
      <c r="G516" s="7"/>
      <c r="H516" s="5"/>
      <c r="I516" s="5"/>
      <c r="J516" s="5"/>
      <c r="K516" s="8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spans="1:26">
      <c r="A517" s="5"/>
      <c r="B517" s="5"/>
      <c r="C517" s="5"/>
      <c r="D517" s="5"/>
      <c r="E517" s="5"/>
      <c r="F517" s="5"/>
      <c r="G517" s="7"/>
      <c r="H517" s="5"/>
      <c r="I517" s="5"/>
      <c r="J517" s="5"/>
      <c r="K517" s="8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spans="1:26">
      <c r="A518" s="5"/>
      <c r="B518" s="5"/>
      <c r="C518" s="5"/>
      <c r="D518" s="5"/>
      <c r="E518" s="5"/>
      <c r="F518" s="5"/>
      <c r="G518" s="7"/>
      <c r="H518" s="5"/>
      <c r="I518" s="5"/>
      <c r="J518" s="5"/>
      <c r="K518" s="8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spans="1:26">
      <c r="A519" s="5"/>
      <c r="B519" s="5"/>
      <c r="C519" s="5"/>
      <c r="D519" s="5"/>
      <c r="E519" s="5"/>
      <c r="F519" s="5"/>
      <c r="G519" s="7"/>
      <c r="H519" s="5"/>
      <c r="I519" s="5"/>
      <c r="J519" s="5"/>
      <c r="K519" s="8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 spans="1:26">
      <c r="A520" s="5"/>
      <c r="B520" s="5"/>
      <c r="C520" s="5"/>
      <c r="D520" s="5"/>
      <c r="E520" s="5"/>
      <c r="F520" s="5"/>
      <c r="G520" s="7"/>
      <c r="H520" s="5"/>
      <c r="I520" s="5"/>
      <c r="J520" s="5"/>
      <c r="K520" s="8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spans="1:26">
      <c r="A521" s="5"/>
      <c r="B521" s="5"/>
      <c r="C521" s="5"/>
      <c r="D521" s="5"/>
      <c r="E521" s="5"/>
      <c r="F521" s="5"/>
      <c r="G521" s="7"/>
      <c r="H521" s="5"/>
      <c r="I521" s="5"/>
      <c r="J521" s="5"/>
      <c r="K521" s="8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spans="1:26">
      <c r="A522" s="5"/>
      <c r="B522" s="5"/>
      <c r="C522" s="5"/>
      <c r="D522" s="5"/>
      <c r="E522" s="5"/>
      <c r="F522" s="5"/>
      <c r="G522" s="7"/>
      <c r="H522" s="5"/>
      <c r="I522" s="5"/>
      <c r="J522" s="5"/>
      <c r="K522" s="8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spans="1:26">
      <c r="A523" s="5"/>
      <c r="B523" s="5"/>
      <c r="C523" s="5"/>
      <c r="D523" s="5"/>
      <c r="E523" s="5"/>
      <c r="F523" s="5"/>
      <c r="G523" s="7"/>
      <c r="H523" s="5"/>
      <c r="I523" s="5"/>
      <c r="J523" s="5"/>
      <c r="K523" s="8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spans="1:26">
      <c r="A524" s="5"/>
      <c r="B524" s="5"/>
      <c r="C524" s="5"/>
      <c r="D524" s="5"/>
      <c r="E524" s="5"/>
      <c r="F524" s="5"/>
      <c r="G524" s="7"/>
      <c r="H524" s="5"/>
      <c r="I524" s="5"/>
      <c r="J524" s="5"/>
      <c r="K524" s="8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spans="1:26">
      <c r="A525" s="5"/>
      <c r="B525" s="5"/>
      <c r="C525" s="5"/>
      <c r="D525" s="5"/>
      <c r="E525" s="5"/>
      <c r="F525" s="5"/>
      <c r="G525" s="7"/>
      <c r="H525" s="5"/>
      <c r="I525" s="5"/>
      <c r="J525" s="5"/>
      <c r="K525" s="8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spans="1:26">
      <c r="A526" s="5"/>
      <c r="B526" s="5"/>
      <c r="C526" s="5"/>
      <c r="D526" s="5"/>
      <c r="E526" s="5"/>
      <c r="F526" s="5"/>
      <c r="G526" s="7"/>
      <c r="H526" s="5"/>
      <c r="I526" s="5"/>
      <c r="J526" s="5"/>
      <c r="K526" s="8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spans="1:26">
      <c r="A527" s="5"/>
      <c r="B527" s="5"/>
      <c r="C527" s="5"/>
      <c r="D527" s="5"/>
      <c r="E527" s="5"/>
      <c r="F527" s="5"/>
      <c r="G527" s="7"/>
      <c r="H527" s="5"/>
      <c r="I527" s="5"/>
      <c r="J527" s="5"/>
      <c r="K527" s="8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spans="1:26">
      <c r="A528" s="5"/>
      <c r="B528" s="5"/>
      <c r="C528" s="5"/>
      <c r="D528" s="5"/>
      <c r="E528" s="5"/>
      <c r="F528" s="5"/>
      <c r="G528" s="7"/>
      <c r="H528" s="5"/>
      <c r="I528" s="5"/>
      <c r="J528" s="5"/>
      <c r="K528" s="8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spans="1:26">
      <c r="A529" s="5"/>
      <c r="B529" s="5"/>
      <c r="C529" s="5"/>
      <c r="D529" s="5"/>
      <c r="E529" s="5"/>
      <c r="F529" s="5"/>
      <c r="G529" s="7"/>
      <c r="H529" s="5"/>
      <c r="I529" s="5"/>
      <c r="J529" s="5"/>
      <c r="K529" s="8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spans="1:26">
      <c r="A530" s="5"/>
      <c r="B530" s="5"/>
      <c r="C530" s="5"/>
      <c r="D530" s="5"/>
      <c r="E530" s="5"/>
      <c r="F530" s="5"/>
      <c r="G530" s="7"/>
      <c r="H530" s="5"/>
      <c r="I530" s="5"/>
      <c r="J530" s="5"/>
      <c r="K530" s="8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spans="1:26">
      <c r="A531" s="5"/>
      <c r="B531" s="5"/>
      <c r="C531" s="5"/>
      <c r="D531" s="5"/>
      <c r="E531" s="5"/>
      <c r="F531" s="5"/>
      <c r="G531" s="7"/>
      <c r="H531" s="5"/>
      <c r="I531" s="5"/>
      <c r="J531" s="5"/>
      <c r="K531" s="8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spans="1:26">
      <c r="A532" s="5"/>
      <c r="B532" s="5"/>
      <c r="C532" s="5"/>
      <c r="D532" s="5"/>
      <c r="E532" s="5"/>
      <c r="F532" s="5"/>
      <c r="G532" s="7"/>
      <c r="H532" s="5"/>
      <c r="I532" s="5"/>
      <c r="J532" s="5"/>
      <c r="K532" s="8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spans="1:26">
      <c r="A533" s="5"/>
      <c r="B533" s="5"/>
      <c r="C533" s="5"/>
      <c r="D533" s="5"/>
      <c r="E533" s="5"/>
      <c r="F533" s="5"/>
      <c r="G533" s="7"/>
      <c r="H533" s="5"/>
      <c r="I533" s="5"/>
      <c r="J533" s="5"/>
      <c r="K533" s="8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spans="1:26">
      <c r="A534" s="5"/>
      <c r="B534" s="5"/>
      <c r="C534" s="5"/>
      <c r="D534" s="5"/>
      <c r="E534" s="5"/>
      <c r="F534" s="5"/>
      <c r="G534" s="7"/>
      <c r="H534" s="5"/>
      <c r="I534" s="5"/>
      <c r="J534" s="5"/>
      <c r="K534" s="8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spans="1:26">
      <c r="A535" s="5"/>
      <c r="B535" s="5"/>
      <c r="C535" s="5"/>
      <c r="D535" s="5"/>
      <c r="E535" s="5"/>
      <c r="F535" s="5"/>
      <c r="G535" s="7"/>
      <c r="H535" s="5"/>
      <c r="I535" s="5"/>
      <c r="J535" s="5"/>
      <c r="K535" s="8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spans="1:26">
      <c r="A536" s="5"/>
      <c r="B536" s="5"/>
      <c r="C536" s="5"/>
      <c r="D536" s="5"/>
      <c r="E536" s="5"/>
      <c r="F536" s="5"/>
      <c r="G536" s="7"/>
      <c r="H536" s="5"/>
      <c r="I536" s="5"/>
      <c r="J536" s="5"/>
      <c r="K536" s="8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spans="1:26">
      <c r="A537" s="5"/>
      <c r="B537" s="5"/>
      <c r="C537" s="5"/>
      <c r="D537" s="5"/>
      <c r="E537" s="5"/>
      <c r="F537" s="5"/>
      <c r="G537" s="7"/>
      <c r="H537" s="5"/>
      <c r="I537" s="5"/>
      <c r="J537" s="5"/>
      <c r="K537" s="8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spans="1:26">
      <c r="A538" s="5"/>
      <c r="B538" s="5"/>
      <c r="C538" s="5"/>
      <c r="D538" s="5"/>
      <c r="E538" s="5"/>
      <c r="F538" s="5"/>
      <c r="G538" s="7"/>
      <c r="H538" s="5"/>
      <c r="I538" s="5"/>
      <c r="J538" s="5"/>
      <c r="K538" s="8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spans="1:26">
      <c r="A539" s="5"/>
      <c r="B539" s="5"/>
      <c r="C539" s="5"/>
      <c r="D539" s="5"/>
      <c r="E539" s="5"/>
      <c r="F539" s="5"/>
      <c r="G539" s="7"/>
      <c r="H539" s="5"/>
      <c r="I539" s="5"/>
      <c r="J539" s="5"/>
      <c r="K539" s="8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spans="1:26">
      <c r="A540" s="5"/>
      <c r="B540" s="5"/>
      <c r="C540" s="5"/>
      <c r="D540" s="5"/>
      <c r="E540" s="5"/>
      <c r="F540" s="5"/>
      <c r="G540" s="7"/>
      <c r="H540" s="5"/>
      <c r="I540" s="5"/>
      <c r="J540" s="5"/>
      <c r="K540" s="8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spans="1:26">
      <c r="A541" s="5"/>
      <c r="B541" s="5"/>
      <c r="C541" s="5"/>
      <c r="D541" s="5"/>
      <c r="E541" s="5"/>
      <c r="F541" s="5"/>
      <c r="G541" s="7"/>
      <c r="H541" s="5"/>
      <c r="I541" s="5"/>
      <c r="J541" s="5"/>
      <c r="K541" s="8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spans="1:26">
      <c r="A542" s="5"/>
      <c r="B542" s="5"/>
      <c r="C542" s="5"/>
      <c r="D542" s="5"/>
      <c r="E542" s="5"/>
      <c r="F542" s="5"/>
      <c r="G542" s="7"/>
      <c r="H542" s="5"/>
      <c r="I542" s="5"/>
      <c r="J542" s="5"/>
      <c r="K542" s="8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spans="1:26">
      <c r="A543" s="5"/>
      <c r="B543" s="5"/>
      <c r="C543" s="5"/>
      <c r="D543" s="5"/>
      <c r="E543" s="5"/>
      <c r="F543" s="5"/>
      <c r="G543" s="7"/>
      <c r="H543" s="5"/>
      <c r="I543" s="5"/>
      <c r="J543" s="5"/>
      <c r="K543" s="8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spans="1:26">
      <c r="A544" s="5"/>
      <c r="B544" s="5"/>
      <c r="C544" s="5"/>
      <c r="D544" s="5"/>
      <c r="E544" s="5"/>
      <c r="F544" s="5"/>
      <c r="G544" s="7"/>
      <c r="H544" s="5"/>
      <c r="I544" s="5"/>
      <c r="J544" s="5"/>
      <c r="K544" s="8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spans="1:26">
      <c r="A545" s="5"/>
      <c r="B545" s="5"/>
      <c r="C545" s="5"/>
      <c r="D545" s="5"/>
      <c r="E545" s="5"/>
      <c r="F545" s="5"/>
      <c r="G545" s="7"/>
      <c r="H545" s="5"/>
      <c r="I545" s="5"/>
      <c r="J545" s="5"/>
      <c r="K545" s="8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spans="1:26">
      <c r="A546" s="5"/>
      <c r="B546" s="5"/>
      <c r="C546" s="5"/>
      <c r="D546" s="5"/>
      <c r="E546" s="5"/>
      <c r="F546" s="5"/>
      <c r="G546" s="7"/>
      <c r="H546" s="5"/>
      <c r="I546" s="5"/>
      <c r="J546" s="5"/>
      <c r="K546" s="8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 spans="1:26">
      <c r="A547" s="5"/>
      <c r="B547" s="5"/>
      <c r="C547" s="5"/>
      <c r="D547" s="5"/>
      <c r="E547" s="5"/>
      <c r="F547" s="5"/>
      <c r="G547" s="7"/>
      <c r="H547" s="5"/>
      <c r="I547" s="5"/>
      <c r="J547" s="5"/>
      <c r="K547" s="8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 spans="1:26">
      <c r="A548" s="5"/>
      <c r="B548" s="5"/>
      <c r="C548" s="5"/>
      <c r="D548" s="5"/>
      <c r="E548" s="5"/>
      <c r="F548" s="5"/>
      <c r="G548" s="7"/>
      <c r="H548" s="5"/>
      <c r="I548" s="5"/>
      <c r="J548" s="5"/>
      <c r="K548" s="8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spans="1:26">
      <c r="A549" s="5"/>
      <c r="B549" s="5"/>
      <c r="C549" s="5"/>
      <c r="D549" s="5"/>
      <c r="E549" s="5"/>
      <c r="F549" s="5"/>
      <c r="G549" s="7"/>
      <c r="H549" s="5"/>
      <c r="I549" s="5"/>
      <c r="J549" s="5"/>
      <c r="K549" s="8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spans="1:26">
      <c r="A550" s="5"/>
      <c r="B550" s="5"/>
      <c r="C550" s="5"/>
      <c r="D550" s="5"/>
      <c r="E550" s="5"/>
      <c r="F550" s="5"/>
      <c r="G550" s="7"/>
      <c r="H550" s="5"/>
      <c r="I550" s="5"/>
      <c r="J550" s="5"/>
      <c r="K550" s="8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 spans="1:26">
      <c r="A551" s="5"/>
      <c r="B551" s="5"/>
      <c r="C551" s="5"/>
      <c r="D551" s="5"/>
      <c r="E551" s="5"/>
      <c r="F551" s="5"/>
      <c r="G551" s="7"/>
      <c r="H551" s="5"/>
      <c r="I551" s="5"/>
      <c r="J551" s="5"/>
      <c r="K551" s="8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spans="1:26">
      <c r="A552" s="5"/>
      <c r="B552" s="5"/>
      <c r="C552" s="5"/>
      <c r="D552" s="5"/>
      <c r="E552" s="5"/>
      <c r="F552" s="5"/>
      <c r="G552" s="7"/>
      <c r="H552" s="5"/>
      <c r="I552" s="5"/>
      <c r="J552" s="5"/>
      <c r="K552" s="8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spans="1:26">
      <c r="A553" s="5"/>
      <c r="B553" s="5"/>
      <c r="C553" s="5"/>
      <c r="D553" s="5"/>
      <c r="E553" s="5"/>
      <c r="F553" s="5"/>
      <c r="G553" s="7"/>
      <c r="H553" s="5"/>
      <c r="I553" s="5"/>
      <c r="J553" s="5"/>
      <c r="K553" s="8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spans="1:26">
      <c r="A554" s="5"/>
      <c r="B554" s="5"/>
      <c r="C554" s="5"/>
      <c r="D554" s="5"/>
      <c r="E554" s="5"/>
      <c r="F554" s="5"/>
      <c r="G554" s="7"/>
      <c r="H554" s="5"/>
      <c r="I554" s="5"/>
      <c r="J554" s="5"/>
      <c r="K554" s="8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spans="1:26">
      <c r="A555" s="5"/>
      <c r="B555" s="5"/>
      <c r="C555" s="5"/>
      <c r="D555" s="5"/>
      <c r="E555" s="5"/>
      <c r="F555" s="5"/>
      <c r="G555" s="7"/>
      <c r="H555" s="5"/>
      <c r="I555" s="5"/>
      <c r="J555" s="5"/>
      <c r="K555" s="8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spans="1:26">
      <c r="A556" s="5"/>
      <c r="B556" s="5"/>
      <c r="C556" s="5"/>
      <c r="D556" s="5"/>
      <c r="E556" s="5"/>
      <c r="F556" s="5"/>
      <c r="G556" s="7"/>
      <c r="H556" s="5"/>
      <c r="I556" s="5"/>
      <c r="J556" s="5"/>
      <c r="K556" s="8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spans="1:26">
      <c r="A557" s="5"/>
      <c r="B557" s="5"/>
      <c r="C557" s="5"/>
      <c r="D557" s="5"/>
      <c r="E557" s="5"/>
      <c r="F557" s="5"/>
      <c r="G557" s="7"/>
      <c r="H557" s="5"/>
      <c r="I557" s="5"/>
      <c r="J557" s="5"/>
      <c r="K557" s="8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spans="1:26">
      <c r="A558" s="5"/>
      <c r="B558" s="5"/>
      <c r="C558" s="5"/>
      <c r="D558" s="5"/>
      <c r="E558" s="5"/>
      <c r="F558" s="5"/>
      <c r="G558" s="7"/>
      <c r="H558" s="5"/>
      <c r="I558" s="5"/>
      <c r="J558" s="5"/>
      <c r="K558" s="8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spans="1:26">
      <c r="A559" s="5"/>
      <c r="B559" s="5"/>
      <c r="C559" s="5"/>
      <c r="D559" s="5"/>
      <c r="E559" s="5"/>
      <c r="F559" s="5"/>
      <c r="G559" s="7"/>
      <c r="H559" s="5"/>
      <c r="I559" s="5"/>
      <c r="J559" s="5"/>
      <c r="K559" s="8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spans="1:26">
      <c r="A560" s="5"/>
      <c r="B560" s="5"/>
      <c r="C560" s="5"/>
      <c r="D560" s="5"/>
      <c r="E560" s="5"/>
      <c r="F560" s="5"/>
      <c r="G560" s="7"/>
      <c r="H560" s="5"/>
      <c r="I560" s="5"/>
      <c r="J560" s="5"/>
      <c r="K560" s="8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spans="1:26">
      <c r="A561" s="5"/>
      <c r="B561" s="5"/>
      <c r="C561" s="5"/>
      <c r="D561" s="5"/>
      <c r="E561" s="5"/>
      <c r="F561" s="5"/>
      <c r="G561" s="7"/>
      <c r="H561" s="5"/>
      <c r="I561" s="5"/>
      <c r="J561" s="5"/>
      <c r="K561" s="8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spans="1:26">
      <c r="A562" s="5"/>
      <c r="B562" s="5"/>
      <c r="C562" s="5"/>
      <c r="D562" s="5"/>
      <c r="E562" s="5"/>
      <c r="F562" s="5"/>
      <c r="G562" s="7"/>
      <c r="H562" s="5"/>
      <c r="I562" s="5"/>
      <c r="J562" s="5"/>
      <c r="K562" s="8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spans="1:26">
      <c r="A563" s="5"/>
      <c r="B563" s="5"/>
      <c r="C563" s="5"/>
      <c r="D563" s="5"/>
      <c r="E563" s="5"/>
      <c r="F563" s="5"/>
      <c r="G563" s="7"/>
      <c r="H563" s="5"/>
      <c r="I563" s="5"/>
      <c r="J563" s="5"/>
      <c r="K563" s="8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spans="1:26">
      <c r="A564" s="5"/>
      <c r="B564" s="5"/>
      <c r="C564" s="5"/>
      <c r="D564" s="5"/>
      <c r="E564" s="5"/>
      <c r="F564" s="5"/>
      <c r="G564" s="7"/>
      <c r="H564" s="5"/>
      <c r="I564" s="5"/>
      <c r="J564" s="5"/>
      <c r="K564" s="8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spans="1:26">
      <c r="A565" s="5"/>
      <c r="B565" s="5"/>
      <c r="C565" s="5"/>
      <c r="D565" s="5"/>
      <c r="E565" s="5"/>
      <c r="F565" s="5"/>
      <c r="G565" s="7"/>
      <c r="H565" s="5"/>
      <c r="I565" s="5"/>
      <c r="J565" s="5"/>
      <c r="K565" s="8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spans="1:26">
      <c r="A566" s="5"/>
      <c r="B566" s="5"/>
      <c r="C566" s="5"/>
      <c r="D566" s="5"/>
      <c r="E566" s="5"/>
      <c r="F566" s="5"/>
      <c r="G566" s="7"/>
      <c r="H566" s="5"/>
      <c r="I566" s="5"/>
      <c r="J566" s="5"/>
      <c r="K566" s="8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spans="1:26">
      <c r="A567" s="5"/>
      <c r="B567" s="5"/>
      <c r="C567" s="5"/>
      <c r="D567" s="5"/>
      <c r="E567" s="5"/>
      <c r="F567" s="5"/>
      <c r="G567" s="7"/>
      <c r="H567" s="5"/>
      <c r="I567" s="5"/>
      <c r="J567" s="5"/>
      <c r="K567" s="8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 spans="1:26">
      <c r="A568" s="5"/>
      <c r="B568" s="5"/>
      <c r="C568" s="5"/>
      <c r="D568" s="5"/>
      <c r="E568" s="5"/>
      <c r="F568" s="5"/>
      <c r="G568" s="7"/>
      <c r="H568" s="5"/>
      <c r="I568" s="5"/>
      <c r="J568" s="5"/>
      <c r="K568" s="8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spans="1:26">
      <c r="A569" s="5"/>
      <c r="B569" s="5"/>
      <c r="C569" s="5"/>
      <c r="D569" s="5"/>
      <c r="E569" s="5"/>
      <c r="F569" s="5"/>
      <c r="G569" s="7"/>
      <c r="H569" s="5"/>
      <c r="I569" s="5"/>
      <c r="J569" s="5"/>
      <c r="K569" s="8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 spans="1:26">
      <c r="A570" s="5"/>
      <c r="B570" s="5"/>
      <c r="C570" s="5"/>
      <c r="D570" s="5"/>
      <c r="E570" s="5"/>
      <c r="F570" s="5"/>
      <c r="G570" s="7"/>
      <c r="H570" s="5"/>
      <c r="I570" s="5"/>
      <c r="J570" s="5"/>
      <c r="K570" s="8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spans="1:26">
      <c r="A571" s="5"/>
      <c r="B571" s="5"/>
      <c r="C571" s="5"/>
      <c r="D571" s="5"/>
      <c r="E571" s="5"/>
      <c r="F571" s="5"/>
      <c r="G571" s="7"/>
      <c r="H571" s="5"/>
      <c r="I571" s="5"/>
      <c r="J571" s="5"/>
      <c r="K571" s="8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spans="1:26">
      <c r="A572" s="5"/>
      <c r="B572" s="5"/>
      <c r="C572" s="5"/>
      <c r="D572" s="5"/>
      <c r="E572" s="5"/>
      <c r="F572" s="5"/>
      <c r="G572" s="7"/>
      <c r="H572" s="5"/>
      <c r="I572" s="5"/>
      <c r="J572" s="5"/>
      <c r="K572" s="8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spans="1:26">
      <c r="A573" s="5"/>
      <c r="B573" s="5"/>
      <c r="C573" s="5"/>
      <c r="D573" s="5"/>
      <c r="E573" s="5"/>
      <c r="F573" s="5"/>
      <c r="G573" s="7"/>
      <c r="H573" s="5"/>
      <c r="I573" s="5"/>
      <c r="J573" s="5"/>
      <c r="K573" s="8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spans="1:26">
      <c r="A574" s="5"/>
      <c r="B574" s="5"/>
      <c r="C574" s="5"/>
      <c r="D574" s="5"/>
      <c r="E574" s="5"/>
      <c r="F574" s="5"/>
      <c r="G574" s="7"/>
      <c r="H574" s="5"/>
      <c r="I574" s="5"/>
      <c r="J574" s="5"/>
      <c r="K574" s="8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spans="1:26">
      <c r="A575" s="5"/>
      <c r="B575" s="5"/>
      <c r="C575" s="5"/>
      <c r="D575" s="5"/>
      <c r="E575" s="5"/>
      <c r="F575" s="5"/>
      <c r="G575" s="7"/>
      <c r="H575" s="5"/>
      <c r="I575" s="5"/>
      <c r="J575" s="5"/>
      <c r="K575" s="8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spans="1:26">
      <c r="A576" s="5"/>
      <c r="B576" s="5"/>
      <c r="C576" s="5"/>
      <c r="D576" s="5"/>
      <c r="E576" s="5"/>
      <c r="F576" s="5"/>
      <c r="G576" s="7"/>
      <c r="H576" s="5"/>
      <c r="I576" s="5"/>
      <c r="J576" s="5"/>
      <c r="K576" s="8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spans="1:26">
      <c r="A577" s="5"/>
      <c r="B577" s="5"/>
      <c r="C577" s="5"/>
      <c r="D577" s="5"/>
      <c r="E577" s="5"/>
      <c r="F577" s="5"/>
      <c r="G577" s="7"/>
      <c r="H577" s="5"/>
      <c r="I577" s="5"/>
      <c r="J577" s="5"/>
      <c r="K577" s="8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spans="1:26">
      <c r="A578" s="5"/>
      <c r="B578" s="5"/>
      <c r="C578" s="5"/>
      <c r="D578" s="5"/>
      <c r="E578" s="5"/>
      <c r="F578" s="5"/>
      <c r="G578" s="7"/>
      <c r="H578" s="5"/>
      <c r="I578" s="5"/>
      <c r="J578" s="5"/>
      <c r="K578" s="8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spans="1:26">
      <c r="A579" s="5"/>
      <c r="B579" s="5"/>
      <c r="C579" s="5"/>
      <c r="D579" s="5"/>
      <c r="E579" s="5"/>
      <c r="F579" s="5"/>
      <c r="G579" s="7"/>
      <c r="H579" s="5"/>
      <c r="I579" s="5"/>
      <c r="J579" s="5"/>
      <c r="K579" s="8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 spans="1:26">
      <c r="A580" s="5"/>
      <c r="B580" s="5"/>
      <c r="C580" s="5"/>
      <c r="D580" s="5"/>
      <c r="E580" s="5"/>
      <c r="F580" s="5"/>
      <c r="G580" s="7"/>
      <c r="H580" s="5"/>
      <c r="I580" s="5"/>
      <c r="J580" s="5"/>
      <c r="K580" s="8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spans="1:26">
      <c r="A581" s="5"/>
      <c r="B581" s="5"/>
      <c r="C581" s="5"/>
      <c r="D581" s="5"/>
      <c r="E581" s="5"/>
      <c r="F581" s="5"/>
      <c r="G581" s="7"/>
      <c r="H581" s="5"/>
      <c r="I581" s="5"/>
      <c r="J581" s="5"/>
      <c r="K581" s="8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spans="1:26">
      <c r="A582" s="5"/>
      <c r="B582" s="5"/>
      <c r="C582" s="5"/>
      <c r="D582" s="5"/>
      <c r="E582" s="5"/>
      <c r="F582" s="5"/>
      <c r="G582" s="7"/>
      <c r="H582" s="5"/>
      <c r="I582" s="5"/>
      <c r="J582" s="5"/>
      <c r="K582" s="8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spans="1:26">
      <c r="A583" s="5"/>
      <c r="B583" s="5"/>
      <c r="C583" s="5"/>
      <c r="D583" s="5"/>
      <c r="E583" s="5"/>
      <c r="F583" s="5"/>
      <c r="G583" s="7"/>
      <c r="H583" s="5"/>
      <c r="I583" s="5"/>
      <c r="J583" s="5"/>
      <c r="K583" s="8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spans="1:26">
      <c r="A584" s="5"/>
      <c r="B584" s="5"/>
      <c r="C584" s="5"/>
      <c r="D584" s="5"/>
      <c r="E584" s="5"/>
      <c r="F584" s="5"/>
      <c r="G584" s="7"/>
      <c r="H584" s="5"/>
      <c r="I584" s="5"/>
      <c r="J584" s="5"/>
      <c r="K584" s="8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spans="1:26">
      <c r="A585" s="5"/>
      <c r="B585" s="5"/>
      <c r="C585" s="5"/>
      <c r="D585" s="5"/>
      <c r="E585" s="5"/>
      <c r="F585" s="5"/>
      <c r="G585" s="7"/>
      <c r="H585" s="5"/>
      <c r="I585" s="5"/>
      <c r="J585" s="5"/>
      <c r="K585" s="8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spans="1:26">
      <c r="A586" s="5"/>
      <c r="B586" s="5"/>
      <c r="C586" s="5"/>
      <c r="D586" s="5"/>
      <c r="E586" s="5"/>
      <c r="F586" s="5"/>
      <c r="G586" s="7"/>
      <c r="H586" s="5"/>
      <c r="I586" s="5"/>
      <c r="J586" s="5"/>
      <c r="K586" s="8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spans="1:26">
      <c r="A587" s="5"/>
      <c r="B587" s="5"/>
      <c r="C587" s="5"/>
      <c r="D587" s="5"/>
      <c r="E587" s="5"/>
      <c r="F587" s="5"/>
      <c r="G587" s="7"/>
      <c r="H587" s="5"/>
      <c r="I587" s="5"/>
      <c r="J587" s="5"/>
      <c r="K587" s="8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spans="1:26">
      <c r="A588" s="5"/>
      <c r="B588" s="5"/>
      <c r="C588" s="5"/>
      <c r="D588" s="5"/>
      <c r="E588" s="5"/>
      <c r="F588" s="5"/>
      <c r="G588" s="7"/>
      <c r="H588" s="5"/>
      <c r="I588" s="5"/>
      <c r="J588" s="5"/>
      <c r="K588" s="8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spans="1:26">
      <c r="A589" s="5"/>
      <c r="B589" s="5"/>
      <c r="C589" s="5"/>
      <c r="D589" s="5"/>
      <c r="E589" s="5"/>
      <c r="F589" s="5"/>
      <c r="G589" s="7"/>
      <c r="H589" s="5"/>
      <c r="I589" s="5"/>
      <c r="J589" s="5"/>
      <c r="K589" s="8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spans="1:26">
      <c r="A590" s="5"/>
      <c r="B590" s="5"/>
      <c r="C590" s="5"/>
      <c r="D590" s="5"/>
      <c r="E590" s="5"/>
      <c r="F590" s="5"/>
      <c r="G590" s="7"/>
      <c r="H590" s="5"/>
      <c r="I590" s="5"/>
      <c r="J590" s="5"/>
      <c r="K590" s="8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spans="1:26">
      <c r="A591" s="5"/>
      <c r="B591" s="5"/>
      <c r="C591" s="5"/>
      <c r="D591" s="5"/>
      <c r="E591" s="5"/>
      <c r="F591" s="5"/>
      <c r="G591" s="7"/>
      <c r="H591" s="5"/>
      <c r="I591" s="5"/>
      <c r="J591" s="5"/>
      <c r="K591" s="8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spans="1:26">
      <c r="A592" s="5"/>
      <c r="B592" s="5"/>
      <c r="C592" s="5"/>
      <c r="D592" s="5"/>
      <c r="E592" s="5"/>
      <c r="F592" s="5"/>
      <c r="G592" s="7"/>
      <c r="H592" s="5"/>
      <c r="I592" s="5"/>
      <c r="J592" s="5"/>
      <c r="K592" s="8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spans="1:26">
      <c r="A593" s="5"/>
      <c r="B593" s="5"/>
      <c r="C593" s="5"/>
      <c r="D593" s="5"/>
      <c r="E593" s="5"/>
      <c r="F593" s="5"/>
      <c r="G593" s="7"/>
      <c r="H593" s="5"/>
      <c r="I593" s="5"/>
      <c r="J593" s="5"/>
      <c r="K593" s="8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spans="1:26">
      <c r="A594" s="5"/>
      <c r="B594" s="5"/>
      <c r="C594" s="5"/>
      <c r="D594" s="5"/>
      <c r="E594" s="5"/>
      <c r="F594" s="5"/>
      <c r="G594" s="7"/>
      <c r="H594" s="5"/>
      <c r="I594" s="5"/>
      <c r="J594" s="5"/>
      <c r="K594" s="8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spans="1:26">
      <c r="A595" s="5"/>
      <c r="B595" s="5"/>
      <c r="C595" s="5"/>
      <c r="D595" s="5"/>
      <c r="E595" s="5"/>
      <c r="F595" s="5"/>
      <c r="G595" s="7"/>
      <c r="H595" s="5"/>
      <c r="I595" s="5"/>
      <c r="J595" s="5"/>
      <c r="K595" s="8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spans="1:26">
      <c r="A596" s="5"/>
      <c r="B596" s="5"/>
      <c r="C596" s="5"/>
      <c r="D596" s="5"/>
      <c r="E596" s="5"/>
      <c r="F596" s="5"/>
      <c r="G596" s="7"/>
      <c r="H596" s="5"/>
      <c r="I596" s="5"/>
      <c r="J596" s="5"/>
      <c r="K596" s="8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spans="1:26">
      <c r="A597" s="5"/>
      <c r="B597" s="5"/>
      <c r="C597" s="5"/>
      <c r="D597" s="5"/>
      <c r="E597" s="5"/>
      <c r="F597" s="5"/>
      <c r="G597" s="7"/>
      <c r="H597" s="5"/>
      <c r="I597" s="5"/>
      <c r="J597" s="5"/>
      <c r="K597" s="8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spans="1:26">
      <c r="A598" s="5"/>
      <c r="B598" s="5"/>
      <c r="C598" s="5"/>
      <c r="D598" s="5"/>
      <c r="E598" s="5"/>
      <c r="F598" s="5"/>
      <c r="G598" s="7"/>
      <c r="H598" s="5"/>
      <c r="I598" s="5"/>
      <c r="J598" s="5"/>
      <c r="K598" s="8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spans="1:26">
      <c r="A599" s="5"/>
      <c r="B599" s="5"/>
      <c r="C599" s="5"/>
      <c r="D599" s="5"/>
      <c r="E599" s="5"/>
      <c r="F599" s="5"/>
      <c r="G599" s="7"/>
      <c r="H599" s="5"/>
      <c r="I599" s="5"/>
      <c r="J599" s="5"/>
      <c r="K599" s="8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spans="1:26">
      <c r="A600" s="5"/>
      <c r="B600" s="5"/>
      <c r="C600" s="5"/>
      <c r="D600" s="5"/>
      <c r="E600" s="5"/>
      <c r="F600" s="5"/>
      <c r="G600" s="7"/>
      <c r="H600" s="5"/>
      <c r="I600" s="5"/>
      <c r="J600" s="5"/>
      <c r="K600" s="8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spans="1:26">
      <c r="A601" s="5"/>
      <c r="B601" s="5"/>
      <c r="C601" s="5"/>
      <c r="D601" s="5"/>
      <c r="E601" s="5"/>
      <c r="F601" s="5"/>
      <c r="G601" s="7"/>
      <c r="H601" s="5"/>
      <c r="I601" s="5"/>
      <c r="J601" s="5"/>
      <c r="K601" s="8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spans="1:26">
      <c r="A602" s="5"/>
      <c r="B602" s="5"/>
      <c r="C602" s="5"/>
      <c r="D602" s="5"/>
      <c r="E602" s="5"/>
      <c r="F602" s="5"/>
      <c r="G602" s="7"/>
      <c r="H602" s="5"/>
      <c r="I602" s="5"/>
      <c r="J602" s="5"/>
      <c r="K602" s="8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spans="1:26">
      <c r="A603" s="5"/>
      <c r="B603" s="5"/>
      <c r="C603" s="5"/>
      <c r="D603" s="5"/>
      <c r="E603" s="5"/>
      <c r="F603" s="5"/>
      <c r="G603" s="7"/>
      <c r="H603" s="5"/>
      <c r="I603" s="5"/>
      <c r="J603" s="5"/>
      <c r="K603" s="8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spans="1:26">
      <c r="A604" s="5"/>
      <c r="B604" s="5"/>
      <c r="C604" s="5"/>
      <c r="D604" s="5"/>
      <c r="E604" s="5"/>
      <c r="F604" s="5"/>
      <c r="G604" s="7"/>
      <c r="H604" s="5"/>
      <c r="I604" s="5"/>
      <c r="J604" s="5"/>
      <c r="K604" s="8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spans="1:26">
      <c r="A605" s="5"/>
      <c r="B605" s="5"/>
      <c r="C605" s="5"/>
      <c r="D605" s="5"/>
      <c r="E605" s="5"/>
      <c r="F605" s="5"/>
      <c r="G605" s="7"/>
      <c r="H605" s="5"/>
      <c r="I605" s="5"/>
      <c r="J605" s="5"/>
      <c r="K605" s="8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spans="1:26">
      <c r="A606" s="5"/>
      <c r="B606" s="5"/>
      <c r="C606" s="5"/>
      <c r="D606" s="5"/>
      <c r="E606" s="5"/>
      <c r="F606" s="5"/>
      <c r="G606" s="7"/>
      <c r="H606" s="5"/>
      <c r="I606" s="5"/>
      <c r="J606" s="5"/>
      <c r="K606" s="8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spans="1:26">
      <c r="A607" s="5"/>
      <c r="B607" s="5"/>
      <c r="C607" s="5"/>
      <c r="D607" s="5"/>
      <c r="E607" s="5"/>
      <c r="F607" s="5"/>
      <c r="G607" s="7"/>
      <c r="H607" s="5"/>
      <c r="I607" s="5"/>
      <c r="J607" s="5"/>
      <c r="K607" s="8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spans="1:26">
      <c r="A608" s="5"/>
      <c r="B608" s="5"/>
      <c r="C608" s="5"/>
      <c r="D608" s="5"/>
      <c r="E608" s="5"/>
      <c r="F608" s="5"/>
      <c r="G608" s="7"/>
      <c r="H608" s="5"/>
      <c r="I608" s="5"/>
      <c r="J608" s="5"/>
      <c r="K608" s="8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spans="1:26">
      <c r="A609" s="5"/>
      <c r="B609" s="5"/>
      <c r="C609" s="5"/>
      <c r="D609" s="5"/>
      <c r="E609" s="5"/>
      <c r="F609" s="5"/>
      <c r="G609" s="7"/>
      <c r="H609" s="5"/>
      <c r="I609" s="5"/>
      <c r="J609" s="5"/>
      <c r="K609" s="8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spans="1:26">
      <c r="A610" s="5"/>
      <c r="B610" s="5"/>
      <c r="C610" s="5"/>
      <c r="D610" s="5"/>
      <c r="E610" s="5"/>
      <c r="F610" s="5"/>
      <c r="G610" s="7"/>
      <c r="H610" s="5"/>
      <c r="I610" s="5"/>
      <c r="J610" s="5"/>
      <c r="K610" s="8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spans="1:26">
      <c r="A611" s="5"/>
      <c r="B611" s="5"/>
      <c r="C611" s="5"/>
      <c r="D611" s="5"/>
      <c r="E611" s="5"/>
      <c r="F611" s="5"/>
      <c r="G611" s="7"/>
      <c r="H611" s="5"/>
      <c r="I611" s="5"/>
      <c r="J611" s="5"/>
      <c r="K611" s="8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spans="1:26">
      <c r="A612" s="5"/>
      <c r="B612" s="5"/>
      <c r="C612" s="5"/>
      <c r="D612" s="5"/>
      <c r="E612" s="5"/>
      <c r="F612" s="5"/>
      <c r="G612" s="7"/>
      <c r="H612" s="5"/>
      <c r="I612" s="5"/>
      <c r="J612" s="5"/>
      <c r="K612" s="8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spans="1:26">
      <c r="A613" s="5"/>
      <c r="B613" s="5"/>
      <c r="C613" s="5"/>
      <c r="D613" s="5"/>
      <c r="E613" s="5"/>
      <c r="F613" s="5"/>
      <c r="G613" s="7"/>
      <c r="H613" s="5"/>
      <c r="I613" s="5"/>
      <c r="J613" s="5"/>
      <c r="K613" s="8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spans="1:26">
      <c r="A614" s="5"/>
      <c r="B614" s="5"/>
      <c r="C614" s="5"/>
      <c r="D614" s="5"/>
      <c r="E614" s="5"/>
      <c r="F614" s="5"/>
      <c r="G614" s="7"/>
      <c r="H614" s="5"/>
      <c r="I614" s="5"/>
      <c r="J614" s="5"/>
      <c r="K614" s="8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spans="1:26">
      <c r="A615" s="5"/>
      <c r="B615" s="5"/>
      <c r="C615" s="5"/>
      <c r="D615" s="5"/>
      <c r="E615" s="5"/>
      <c r="F615" s="5"/>
      <c r="G615" s="7"/>
      <c r="H615" s="5"/>
      <c r="I615" s="5"/>
      <c r="J615" s="5"/>
      <c r="K615" s="8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spans="1:26">
      <c r="A616" s="5"/>
      <c r="B616" s="5"/>
      <c r="C616" s="5"/>
      <c r="D616" s="5"/>
      <c r="E616" s="5"/>
      <c r="F616" s="5"/>
      <c r="G616" s="7"/>
      <c r="H616" s="5"/>
      <c r="I616" s="5"/>
      <c r="J616" s="5"/>
      <c r="K616" s="8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spans="1:26">
      <c r="A617" s="5"/>
      <c r="B617" s="5"/>
      <c r="C617" s="5"/>
      <c r="D617" s="5"/>
      <c r="E617" s="5"/>
      <c r="F617" s="5"/>
      <c r="G617" s="7"/>
      <c r="H617" s="5"/>
      <c r="I617" s="5"/>
      <c r="J617" s="5"/>
      <c r="K617" s="8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spans="1:26">
      <c r="A618" s="5"/>
      <c r="B618" s="5"/>
      <c r="C618" s="5"/>
      <c r="D618" s="5"/>
      <c r="E618" s="5"/>
      <c r="F618" s="5"/>
      <c r="G618" s="7"/>
      <c r="H618" s="5"/>
      <c r="I618" s="5"/>
      <c r="J618" s="5"/>
      <c r="K618" s="8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spans="1:26">
      <c r="A619" s="5"/>
      <c r="B619" s="5"/>
      <c r="C619" s="5"/>
      <c r="D619" s="5"/>
      <c r="E619" s="5"/>
      <c r="F619" s="5"/>
      <c r="G619" s="7"/>
      <c r="H619" s="5"/>
      <c r="I619" s="5"/>
      <c r="J619" s="5"/>
      <c r="K619" s="8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spans="1:26">
      <c r="A620" s="5"/>
      <c r="B620" s="5"/>
      <c r="C620" s="5"/>
      <c r="D620" s="5"/>
      <c r="E620" s="5"/>
      <c r="F620" s="5"/>
      <c r="G620" s="7"/>
      <c r="H620" s="5"/>
      <c r="I620" s="5"/>
      <c r="J620" s="5"/>
      <c r="K620" s="8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spans="1:26">
      <c r="A621" s="5"/>
      <c r="B621" s="5"/>
      <c r="C621" s="5"/>
      <c r="D621" s="5"/>
      <c r="E621" s="5"/>
      <c r="F621" s="5"/>
      <c r="G621" s="7"/>
      <c r="H621" s="5"/>
      <c r="I621" s="5"/>
      <c r="J621" s="5"/>
      <c r="K621" s="8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spans="1:26">
      <c r="A622" s="5"/>
      <c r="B622" s="5"/>
      <c r="C622" s="5"/>
      <c r="D622" s="5"/>
      <c r="E622" s="5"/>
      <c r="F622" s="5"/>
      <c r="G622" s="7"/>
      <c r="H622" s="5"/>
      <c r="I622" s="5"/>
      <c r="J622" s="5"/>
      <c r="K622" s="8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spans="1:26">
      <c r="A623" s="5"/>
      <c r="B623" s="5"/>
      <c r="C623" s="5"/>
      <c r="D623" s="5"/>
      <c r="E623" s="5"/>
      <c r="F623" s="5"/>
      <c r="G623" s="7"/>
      <c r="H623" s="5"/>
      <c r="I623" s="5"/>
      <c r="J623" s="5"/>
      <c r="K623" s="8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spans="1:26">
      <c r="A624" s="5"/>
      <c r="B624" s="5"/>
      <c r="C624" s="5"/>
      <c r="D624" s="5"/>
      <c r="E624" s="5"/>
      <c r="F624" s="5"/>
      <c r="G624" s="7"/>
      <c r="H624" s="5"/>
      <c r="I624" s="5"/>
      <c r="J624" s="5"/>
      <c r="K624" s="8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spans="1:26">
      <c r="A625" s="5"/>
      <c r="B625" s="5"/>
      <c r="C625" s="5"/>
      <c r="D625" s="5"/>
      <c r="E625" s="5"/>
      <c r="F625" s="5"/>
      <c r="G625" s="7"/>
      <c r="H625" s="5"/>
      <c r="I625" s="5"/>
      <c r="J625" s="5"/>
      <c r="K625" s="8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spans="1:26">
      <c r="A626" s="5"/>
      <c r="B626" s="5"/>
      <c r="C626" s="5"/>
      <c r="D626" s="5"/>
      <c r="E626" s="5"/>
      <c r="F626" s="5"/>
      <c r="G626" s="7"/>
      <c r="H626" s="5"/>
      <c r="I626" s="5"/>
      <c r="J626" s="5"/>
      <c r="K626" s="8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spans="1:26">
      <c r="A627" s="5"/>
      <c r="B627" s="5"/>
      <c r="C627" s="5"/>
      <c r="D627" s="5"/>
      <c r="E627" s="5"/>
      <c r="F627" s="5"/>
      <c r="G627" s="7"/>
      <c r="H627" s="5"/>
      <c r="I627" s="5"/>
      <c r="J627" s="5"/>
      <c r="K627" s="8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spans="1:26">
      <c r="A628" s="5"/>
      <c r="B628" s="5"/>
      <c r="C628" s="5"/>
      <c r="D628" s="5"/>
      <c r="E628" s="5"/>
      <c r="F628" s="5"/>
      <c r="G628" s="7"/>
      <c r="H628" s="5"/>
      <c r="I628" s="5"/>
      <c r="J628" s="5"/>
      <c r="K628" s="8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spans="1:26">
      <c r="A629" s="5"/>
      <c r="B629" s="5"/>
      <c r="C629" s="5"/>
      <c r="D629" s="5"/>
      <c r="E629" s="5"/>
      <c r="F629" s="5"/>
      <c r="G629" s="7"/>
      <c r="H629" s="5"/>
      <c r="I629" s="5"/>
      <c r="J629" s="5"/>
      <c r="K629" s="8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spans="1:26">
      <c r="A630" s="5"/>
      <c r="B630" s="5"/>
      <c r="C630" s="5"/>
      <c r="D630" s="5"/>
      <c r="E630" s="5"/>
      <c r="F630" s="5"/>
      <c r="G630" s="7"/>
      <c r="H630" s="5"/>
      <c r="I630" s="5"/>
      <c r="J630" s="5"/>
      <c r="K630" s="8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spans="1:26">
      <c r="A631" s="5"/>
      <c r="B631" s="5"/>
      <c r="C631" s="5"/>
      <c r="D631" s="5"/>
      <c r="E631" s="5"/>
      <c r="F631" s="5"/>
      <c r="G631" s="7"/>
      <c r="H631" s="5"/>
      <c r="I631" s="5"/>
      <c r="J631" s="5"/>
      <c r="K631" s="8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spans="1:26">
      <c r="A632" s="5"/>
      <c r="B632" s="5"/>
      <c r="C632" s="5"/>
      <c r="D632" s="5"/>
      <c r="E632" s="5"/>
      <c r="F632" s="5"/>
      <c r="G632" s="7"/>
      <c r="H632" s="5"/>
      <c r="I632" s="5"/>
      <c r="J632" s="5"/>
      <c r="K632" s="8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spans="1:26">
      <c r="A633" s="5"/>
      <c r="B633" s="5"/>
      <c r="C633" s="5"/>
      <c r="D633" s="5"/>
      <c r="E633" s="5"/>
      <c r="F633" s="5"/>
      <c r="G633" s="7"/>
      <c r="H633" s="5"/>
      <c r="I633" s="5"/>
      <c r="J633" s="5"/>
      <c r="K633" s="8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spans="1:26">
      <c r="A634" s="5"/>
      <c r="B634" s="5"/>
      <c r="C634" s="5"/>
      <c r="D634" s="5"/>
      <c r="E634" s="5"/>
      <c r="F634" s="5"/>
      <c r="G634" s="7"/>
      <c r="H634" s="5"/>
      <c r="I634" s="5"/>
      <c r="J634" s="5"/>
      <c r="K634" s="8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spans="1:26">
      <c r="A635" s="5"/>
      <c r="B635" s="5"/>
      <c r="C635" s="5"/>
      <c r="D635" s="5"/>
      <c r="E635" s="5"/>
      <c r="F635" s="5"/>
      <c r="G635" s="7"/>
      <c r="H635" s="5"/>
      <c r="I635" s="5"/>
      <c r="J635" s="5"/>
      <c r="K635" s="8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spans="1:26">
      <c r="A636" s="5"/>
      <c r="B636" s="5"/>
      <c r="C636" s="5"/>
      <c r="D636" s="5"/>
      <c r="E636" s="5"/>
      <c r="F636" s="5"/>
      <c r="G636" s="7"/>
      <c r="H636" s="5"/>
      <c r="I636" s="5"/>
      <c r="J636" s="5"/>
      <c r="K636" s="8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 spans="1:26">
      <c r="A637" s="5"/>
      <c r="B637" s="5"/>
      <c r="C637" s="5"/>
      <c r="D637" s="5"/>
      <c r="E637" s="5"/>
      <c r="F637" s="5"/>
      <c r="G637" s="7"/>
      <c r="H637" s="5"/>
      <c r="I637" s="5"/>
      <c r="J637" s="5"/>
      <c r="K637" s="8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spans="1:26">
      <c r="A638" s="5"/>
      <c r="B638" s="5"/>
      <c r="C638" s="5"/>
      <c r="D638" s="5"/>
      <c r="E638" s="5"/>
      <c r="F638" s="5"/>
      <c r="G638" s="7"/>
      <c r="H638" s="5"/>
      <c r="I638" s="5"/>
      <c r="J638" s="5"/>
      <c r="K638" s="8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spans="1:26">
      <c r="A639" s="5"/>
      <c r="B639" s="5"/>
      <c r="C639" s="5"/>
      <c r="D639" s="5"/>
      <c r="E639" s="5"/>
      <c r="F639" s="5"/>
      <c r="G639" s="7"/>
      <c r="H639" s="5"/>
      <c r="I639" s="5"/>
      <c r="J639" s="5"/>
      <c r="K639" s="8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spans="1:26">
      <c r="A640" s="5"/>
      <c r="B640" s="5"/>
      <c r="C640" s="5"/>
      <c r="D640" s="5"/>
      <c r="E640" s="5"/>
      <c r="F640" s="5"/>
      <c r="G640" s="7"/>
      <c r="H640" s="5"/>
      <c r="I640" s="5"/>
      <c r="J640" s="5"/>
      <c r="K640" s="8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spans="1:26">
      <c r="A641" s="5"/>
      <c r="B641" s="5"/>
      <c r="C641" s="5"/>
      <c r="D641" s="5"/>
      <c r="E641" s="5"/>
      <c r="F641" s="5"/>
      <c r="G641" s="7"/>
      <c r="H641" s="5"/>
      <c r="I641" s="5"/>
      <c r="J641" s="5"/>
      <c r="K641" s="8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spans="1:26">
      <c r="A642" s="5"/>
      <c r="B642" s="5"/>
      <c r="C642" s="5"/>
      <c r="D642" s="5"/>
      <c r="E642" s="5"/>
      <c r="F642" s="5"/>
      <c r="G642" s="7"/>
      <c r="H642" s="5"/>
      <c r="I642" s="5"/>
      <c r="J642" s="5"/>
      <c r="K642" s="8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spans="1:26">
      <c r="A643" s="5"/>
      <c r="B643" s="5"/>
      <c r="C643" s="5"/>
      <c r="D643" s="5"/>
      <c r="E643" s="5"/>
      <c r="F643" s="5"/>
      <c r="G643" s="7"/>
      <c r="H643" s="5"/>
      <c r="I643" s="5"/>
      <c r="J643" s="5"/>
      <c r="K643" s="8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spans="1:26">
      <c r="A644" s="5"/>
      <c r="B644" s="5"/>
      <c r="C644" s="5"/>
      <c r="D644" s="5"/>
      <c r="E644" s="5"/>
      <c r="F644" s="5"/>
      <c r="G644" s="7"/>
      <c r="H644" s="5"/>
      <c r="I644" s="5"/>
      <c r="J644" s="5"/>
      <c r="K644" s="8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spans="1:26">
      <c r="A645" s="5"/>
      <c r="B645" s="5"/>
      <c r="C645" s="5"/>
      <c r="D645" s="5"/>
      <c r="E645" s="5"/>
      <c r="F645" s="5"/>
      <c r="G645" s="7"/>
      <c r="H645" s="5"/>
      <c r="I645" s="5"/>
      <c r="J645" s="5"/>
      <c r="K645" s="8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spans="1:26">
      <c r="A646" s="5"/>
      <c r="B646" s="5"/>
      <c r="C646" s="5"/>
      <c r="D646" s="5"/>
      <c r="E646" s="5"/>
      <c r="F646" s="5"/>
      <c r="G646" s="7"/>
      <c r="H646" s="5"/>
      <c r="I646" s="5"/>
      <c r="J646" s="5"/>
      <c r="K646" s="8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spans="1:26">
      <c r="A647" s="5"/>
      <c r="B647" s="5"/>
      <c r="C647" s="5"/>
      <c r="D647" s="5"/>
      <c r="E647" s="5"/>
      <c r="F647" s="5"/>
      <c r="G647" s="7"/>
      <c r="H647" s="5"/>
      <c r="I647" s="5"/>
      <c r="J647" s="5"/>
      <c r="K647" s="8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 spans="1:26">
      <c r="A648" s="5"/>
      <c r="B648" s="5"/>
      <c r="C648" s="5"/>
      <c r="D648" s="5"/>
      <c r="E648" s="5"/>
      <c r="F648" s="5"/>
      <c r="G648" s="7"/>
      <c r="H648" s="5"/>
      <c r="I648" s="5"/>
      <c r="J648" s="5"/>
      <c r="K648" s="8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spans="1:26">
      <c r="A649" s="5"/>
      <c r="B649" s="5"/>
      <c r="C649" s="5"/>
      <c r="D649" s="5"/>
      <c r="E649" s="5"/>
      <c r="F649" s="5"/>
      <c r="G649" s="7"/>
      <c r="H649" s="5"/>
      <c r="I649" s="5"/>
      <c r="J649" s="5"/>
      <c r="K649" s="8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spans="1:26">
      <c r="A650" s="5"/>
      <c r="B650" s="5"/>
      <c r="C650" s="5"/>
      <c r="D650" s="5"/>
      <c r="E650" s="5"/>
      <c r="F650" s="5"/>
      <c r="G650" s="7"/>
      <c r="H650" s="5"/>
      <c r="I650" s="5"/>
      <c r="J650" s="5"/>
      <c r="K650" s="8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spans="1:26">
      <c r="A651" s="5"/>
      <c r="B651" s="5"/>
      <c r="C651" s="5"/>
      <c r="D651" s="5"/>
      <c r="E651" s="5"/>
      <c r="F651" s="5"/>
      <c r="G651" s="7"/>
      <c r="H651" s="5"/>
      <c r="I651" s="5"/>
      <c r="J651" s="5"/>
      <c r="K651" s="8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spans="1:26">
      <c r="A652" s="5"/>
      <c r="B652" s="5"/>
      <c r="C652" s="5"/>
      <c r="D652" s="5"/>
      <c r="E652" s="5"/>
      <c r="F652" s="5"/>
      <c r="G652" s="7"/>
      <c r="H652" s="5"/>
      <c r="I652" s="5"/>
      <c r="J652" s="5"/>
      <c r="K652" s="8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spans="1:26">
      <c r="A653" s="5"/>
      <c r="B653" s="5"/>
      <c r="C653" s="5"/>
      <c r="D653" s="5"/>
      <c r="E653" s="5"/>
      <c r="F653" s="5"/>
      <c r="G653" s="7"/>
      <c r="H653" s="5"/>
      <c r="I653" s="5"/>
      <c r="J653" s="5"/>
      <c r="K653" s="8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spans="1:26">
      <c r="A654" s="5"/>
      <c r="B654" s="5"/>
      <c r="C654" s="5"/>
      <c r="D654" s="5"/>
      <c r="E654" s="5"/>
      <c r="F654" s="5"/>
      <c r="G654" s="7"/>
      <c r="H654" s="5"/>
      <c r="I654" s="5"/>
      <c r="J654" s="5"/>
      <c r="K654" s="8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spans="1:26">
      <c r="A655" s="5"/>
      <c r="B655" s="5"/>
      <c r="C655" s="5"/>
      <c r="D655" s="5"/>
      <c r="E655" s="5"/>
      <c r="F655" s="5"/>
      <c r="G655" s="7"/>
      <c r="H655" s="5"/>
      <c r="I655" s="5"/>
      <c r="J655" s="5"/>
      <c r="K655" s="8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spans="1:26">
      <c r="A656" s="5"/>
      <c r="B656" s="5"/>
      <c r="C656" s="5"/>
      <c r="D656" s="5"/>
      <c r="E656" s="5"/>
      <c r="F656" s="5"/>
      <c r="G656" s="7"/>
      <c r="H656" s="5"/>
      <c r="I656" s="5"/>
      <c r="J656" s="5"/>
      <c r="K656" s="8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spans="1:26">
      <c r="A657" s="5"/>
      <c r="B657" s="5"/>
      <c r="C657" s="5"/>
      <c r="D657" s="5"/>
      <c r="E657" s="5"/>
      <c r="F657" s="5"/>
      <c r="G657" s="7"/>
      <c r="H657" s="5"/>
      <c r="I657" s="5"/>
      <c r="J657" s="5"/>
      <c r="K657" s="8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spans="1:26">
      <c r="A658" s="5"/>
      <c r="B658" s="5"/>
      <c r="C658" s="5"/>
      <c r="D658" s="5"/>
      <c r="E658" s="5"/>
      <c r="F658" s="5"/>
      <c r="G658" s="7"/>
      <c r="H658" s="5"/>
      <c r="I658" s="5"/>
      <c r="J658" s="5"/>
      <c r="K658" s="8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spans="1:26">
      <c r="A659" s="5"/>
      <c r="B659" s="5"/>
      <c r="C659" s="5"/>
      <c r="D659" s="5"/>
      <c r="E659" s="5"/>
      <c r="F659" s="5"/>
      <c r="G659" s="7"/>
      <c r="H659" s="5"/>
      <c r="I659" s="5"/>
      <c r="J659" s="5"/>
      <c r="K659" s="8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spans="1:26">
      <c r="A660" s="5"/>
      <c r="B660" s="5"/>
      <c r="C660" s="5"/>
      <c r="D660" s="5"/>
      <c r="E660" s="5"/>
      <c r="F660" s="5"/>
      <c r="G660" s="7"/>
      <c r="H660" s="5"/>
      <c r="I660" s="5"/>
      <c r="J660" s="5"/>
      <c r="K660" s="8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spans="1:26">
      <c r="A661" s="5"/>
      <c r="B661" s="5"/>
      <c r="C661" s="5"/>
      <c r="D661" s="5"/>
      <c r="E661" s="5"/>
      <c r="F661" s="5"/>
      <c r="G661" s="7"/>
      <c r="H661" s="5"/>
      <c r="I661" s="5"/>
      <c r="J661" s="5"/>
      <c r="K661" s="8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spans="1:26">
      <c r="A662" s="5"/>
      <c r="B662" s="5"/>
      <c r="C662" s="5"/>
      <c r="D662" s="5"/>
      <c r="E662" s="5"/>
      <c r="F662" s="5"/>
      <c r="G662" s="7"/>
      <c r="H662" s="5"/>
      <c r="I662" s="5"/>
      <c r="J662" s="5"/>
      <c r="K662" s="8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spans="1:26">
      <c r="A663" s="5"/>
      <c r="B663" s="5"/>
      <c r="C663" s="5"/>
      <c r="D663" s="5"/>
      <c r="E663" s="5"/>
      <c r="F663" s="5"/>
      <c r="G663" s="7"/>
      <c r="H663" s="5"/>
      <c r="I663" s="5"/>
      <c r="J663" s="5"/>
      <c r="K663" s="8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spans="1:26">
      <c r="A664" s="5"/>
      <c r="B664" s="5"/>
      <c r="C664" s="5"/>
      <c r="D664" s="5"/>
      <c r="E664" s="5"/>
      <c r="F664" s="5"/>
      <c r="G664" s="7"/>
      <c r="H664" s="5"/>
      <c r="I664" s="5"/>
      <c r="J664" s="5"/>
      <c r="K664" s="8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spans="1:26">
      <c r="A665" s="5"/>
      <c r="B665" s="5"/>
      <c r="C665" s="5"/>
      <c r="D665" s="5"/>
      <c r="E665" s="5"/>
      <c r="F665" s="5"/>
      <c r="G665" s="7"/>
      <c r="H665" s="5"/>
      <c r="I665" s="5"/>
      <c r="J665" s="5"/>
      <c r="K665" s="8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spans="1:26">
      <c r="A666" s="5"/>
      <c r="B666" s="5"/>
      <c r="C666" s="5"/>
      <c r="D666" s="5"/>
      <c r="E666" s="5"/>
      <c r="F666" s="5"/>
      <c r="G666" s="7"/>
      <c r="H666" s="5"/>
      <c r="I666" s="5"/>
      <c r="J666" s="5"/>
      <c r="K666" s="8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spans="1:26">
      <c r="A667" s="5"/>
      <c r="B667" s="5"/>
      <c r="C667" s="5"/>
      <c r="D667" s="5"/>
      <c r="E667" s="5"/>
      <c r="F667" s="5"/>
      <c r="G667" s="7"/>
      <c r="H667" s="5"/>
      <c r="I667" s="5"/>
      <c r="J667" s="5"/>
      <c r="K667" s="8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spans="1:26">
      <c r="A668" s="5"/>
      <c r="B668" s="5"/>
      <c r="C668" s="5"/>
      <c r="D668" s="5"/>
      <c r="E668" s="5"/>
      <c r="F668" s="5"/>
      <c r="G668" s="7"/>
      <c r="H668" s="5"/>
      <c r="I668" s="5"/>
      <c r="J668" s="5"/>
      <c r="K668" s="8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spans="1:26">
      <c r="A669" s="5"/>
      <c r="B669" s="5"/>
      <c r="C669" s="5"/>
      <c r="D669" s="5"/>
      <c r="E669" s="5"/>
      <c r="F669" s="5"/>
      <c r="G669" s="7"/>
      <c r="H669" s="5"/>
      <c r="I669" s="5"/>
      <c r="J669" s="5"/>
      <c r="K669" s="8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spans="1:26">
      <c r="A670" s="5"/>
      <c r="B670" s="5"/>
      <c r="C670" s="5"/>
      <c r="D670" s="5"/>
      <c r="E670" s="5"/>
      <c r="F670" s="5"/>
      <c r="G670" s="7"/>
      <c r="H670" s="5"/>
      <c r="I670" s="5"/>
      <c r="J670" s="5"/>
      <c r="K670" s="8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spans="1:26">
      <c r="A671" s="5"/>
      <c r="B671" s="5"/>
      <c r="C671" s="5"/>
      <c r="D671" s="5"/>
      <c r="E671" s="5"/>
      <c r="F671" s="5"/>
      <c r="G671" s="7"/>
      <c r="H671" s="5"/>
      <c r="I671" s="5"/>
      <c r="J671" s="5"/>
      <c r="K671" s="8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spans="1:26">
      <c r="A672" s="5"/>
      <c r="B672" s="5"/>
      <c r="C672" s="5"/>
      <c r="D672" s="5"/>
      <c r="E672" s="5"/>
      <c r="F672" s="5"/>
      <c r="G672" s="7"/>
      <c r="H672" s="5"/>
      <c r="I672" s="5"/>
      <c r="J672" s="5"/>
      <c r="K672" s="8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spans="1:26">
      <c r="A673" s="5"/>
      <c r="B673" s="5"/>
      <c r="C673" s="5"/>
      <c r="D673" s="5"/>
      <c r="E673" s="5"/>
      <c r="F673" s="5"/>
      <c r="G673" s="7"/>
      <c r="H673" s="5"/>
      <c r="I673" s="5"/>
      <c r="J673" s="5"/>
      <c r="K673" s="8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spans="1:26">
      <c r="A674" s="5"/>
      <c r="B674" s="5"/>
      <c r="C674" s="5"/>
      <c r="D674" s="5"/>
      <c r="E674" s="5"/>
      <c r="F674" s="5"/>
      <c r="G674" s="7"/>
      <c r="H674" s="5"/>
      <c r="I674" s="5"/>
      <c r="J674" s="5"/>
      <c r="K674" s="8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spans="1:26">
      <c r="A675" s="5"/>
      <c r="B675" s="5"/>
      <c r="C675" s="5"/>
      <c r="D675" s="5"/>
      <c r="E675" s="5"/>
      <c r="F675" s="5"/>
      <c r="G675" s="7"/>
      <c r="H675" s="5"/>
      <c r="I675" s="5"/>
      <c r="J675" s="5"/>
      <c r="K675" s="8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spans="1:26">
      <c r="A676" s="5"/>
      <c r="B676" s="5"/>
      <c r="C676" s="5"/>
      <c r="D676" s="5"/>
      <c r="E676" s="5"/>
      <c r="F676" s="5"/>
      <c r="G676" s="7"/>
      <c r="H676" s="5"/>
      <c r="I676" s="5"/>
      <c r="J676" s="5"/>
      <c r="K676" s="8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spans="1:26">
      <c r="A677" s="5"/>
      <c r="B677" s="5"/>
      <c r="C677" s="5"/>
      <c r="D677" s="5"/>
      <c r="E677" s="5"/>
      <c r="F677" s="5"/>
      <c r="G677" s="7"/>
      <c r="H677" s="5"/>
      <c r="I677" s="5"/>
      <c r="J677" s="5"/>
      <c r="K677" s="8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spans="1:26">
      <c r="A678" s="5"/>
      <c r="B678" s="5"/>
      <c r="C678" s="5"/>
      <c r="D678" s="5"/>
      <c r="E678" s="5"/>
      <c r="F678" s="5"/>
      <c r="G678" s="7"/>
      <c r="H678" s="5"/>
      <c r="I678" s="5"/>
      <c r="J678" s="5"/>
      <c r="K678" s="8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spans="1:26">
      <c r="A679" s="5"/>
      <c r="B679" s="5"/>
      <c r="C679" s="5"/>
      <c r="D679" s="5"/>
      <c r="E679" s="5"/>
      <c r="F679" s="5"/>
      <c r="G679" s="7"/>
      <c r="H679" s="5"/>
      <c r="I679" s="5"/>
      <c r="J679" s="5"/>
      <c r="K679" s="8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spans="1:26">
      <c r="A680" s="5"/>
      <c r="B680" s="5"/>
      <c r="C680" s="5"/>
      <c r="D680" s="5"/>
      <c r="E680" s="5"/>
      <c r="F680" s="5"/>
      <c r="G680" s="7"/>
      <c r="H680" s="5"/>
      <c r="I680" s="5"/>
      <c r="J680" s="5"/>
      <c r="K680" s="8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spans="1:26">
      <c r="A681" s="5"/>
      <c r="B681" s="5"/>
      <c r="C681" s="5"/>
      <c r="D681" s="5"/>
      <c r="E681" s="5"/>
      <c r="F681" s="5"/>
      <c r="G681" s="7"/>
      <c r="H681" s="5"/>
      <c r="I681" s="5"/>
      <c r="J681" s="5"/>
      <c r="K681" s="8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spans="1:26">
      <c r="A682" s="5"/>
      <c r="B682" s="5"/>
      <c r="C682" s="5"/>
      <c r="D682" s="5"/>
      <c r="E682" s="5"/>
      <c r="F682" s="5"/>
      <c r="G682" s="7"/>
      <c r="H682" s="5"/>
      <c r="I682" s="5"/>
      <c r="J682" s="5"/>
      <c r="K682" s="8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spans="1:26">
      <c r="A683" s="5"/>
      <c r="B683" s="5"/>
      <c r="C683" s="5"/>
      <c r="D683" s="5"/>
      <c r="E683" s="5"/>
      <c r="F683" s="5"/>
      <c r="G683" s="7"/>
      <c r="H683" s="5"/>
      <c r="I683" s="5"/>
      <c r="J683" s="5"/>
      <c r="K683" s="8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spans="1:26">
      <c r="A684" s="5"/>
      <c r="B684" s="5"/>
      <c r="C684" s="5"/>
      <c r="D684" s="5"/>
      <c r="E684" s="5"/>
      <c r="F684" s="5"/>
      <c r="G684" s="7"/>
      <c r="H684" s="5"/>
      <c r="I684" s="5"/>
      <c r="J684" s="5"/>
      <c r="K684" s="8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spans="1:26">
      <c r="A685" s="5"/>
      <c r="B685" s="5"/>
      <c r="C685" s="5"/>
      <c r="D685" s="5"/>
      <c r="E685" s="5"/>
      <c r="F685" s="5"/>
      <c r="G685" s="7"/>
      <c r="H685" s="5"/>
      <c r="I685" s="5"/>
      <c r="J685" s="5"/>
      <c r="K685" s="8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spans="1:26">
      <c r="A686" s="5"/>
      <c r="B686" s="5"/>
      <c r="C686" s="5"/>
      <c r="D686" s="5"/>
      <c r="E686" s="5"/>
      <c r="F686" s="5"/>
      <c r="G686" s="7"/>
      <c r="H686" s="5"/>
      <c r="I686" s="5"/>
      <c r="J686" s="5"/>
      <c r="K686" s="8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spans="1:26">
      <c r="A687" s="5"/>
      <c r="B687" s="5"/>
      <c r="C687" s="5"/>
      <c r="D687" s="5"/>
      <c r="E687" s="5"/>
      <c r="F687" s="5"/>
      <c r="G687" s="7"/>
      <c r="H687" s="5"/>
      <c r="I687" s="5"/>
      <c r="J687" s="5"/>
      <c r="K687" s="8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spans="1:26">
      <c r="A688" s="5"/>
      <c r="B688" s="5"/>
      <c r="C688" s="5"/>
      <c r="D688" s="5"/>
      <c r="E688" s="5"/>
      <c r="F688" s="5"/>
      <c r="G688" s="7"/>
      <c r="H688" s="5"/>
      <c r="I688" s="5"/>
      <c r="J688" s="5"/>
      <c r="K688" s="8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spans="1:26">
      <c r="A689" s="5"/>
      <c r="B689" s="5"/>
      <c r="C689" s="5"/>
      <c r="D689" s="5"/>
      <c r="E689" s="5"/>
      <c r="F689" s="5"/>
      <c r="G689" s="7"/>
      <c r="H689" s="5"/>
      <c r="I689" s="5"/>
      <c r="J689" s="5"/>
      <c r="K689" s="8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spans="1:26">
      <c r="A690" s="5"/>
      <c r="B690" s="5"/>
      <c r="C690" s="5"/>
      <c r="D690" s="5"/>
      <c r="E690" s="5"/>
      <c r="F690" s="5"/>
      <c r="G690" s="7"/>
      <c r="H690" s="5"/>
      <c r="I690" s="5"/>
      <c r="J690" s="5"/>
      <c r="K690" s="8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spans="1:26">
      <c r="A691" s="5"/>
      <c r="B691" s="5"/>
      <c r="C691" s="5"/>
      <c r="D691" s="5"/>
      <c r="E691" s="5"/>
      <c r="F691" s="5"/>
      <c r="G691" s="7"/>
      <c r="H691" s="5"/>
      <c r="I691" s="5"/>
      <c r="J691" s="5"/>
      <c r="K691" s="8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spans="1:26">
      <c r="A692" s="5"/>
      <c r="B692" s="5"/>
      <c r="C692" s="5"/>
      <c r="D692" s="5"/>
      <c r="E692" s="5"/>
      <c r="F692" s="5"/>
      <c r="G692" s="7"/>
      <c r="H692" s="5"/>
      <c r="I692" s="5"/>
      <c r="J692" s="5"/>
      <c r="K692" s="8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spans="1:26">
      <c r="A693" s="5"/>
      <c r="B693" s="5"/>
      <c r="C693" s="5"/>
      <c r="D693" s="5"/>
      <c r="E693" s="5"/>
      <c r="F693" s="5"/>
      <c r="G693" s="7"/>
      <c r="H693" s="5"/>
      <c r="I693" s="5"/>
      <c r="J693" s="5"/>
      <c r="K693" s="8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spans="1:26">
      <c r="A694" s="5"/>
      <c r="B694" s="5"/>
      <c r="C694" s="5"/>
      <c r="D694" s="5"/>
      <c r="E694" s="5"/>
      <c r="F694" s="5"/>
      <c r="G694" s="7"/>
      <c r="H694" s="5"/>
      <c r="I694" s="5"/>
      <c r="J694" s="5"/>
      <c r="K694" s="8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spans="1:26">
      <c r="A695" s="5"/>
      <c r="B695" s="5"/>
      <c r="C695" s="5"/>
      <c r="D695" s="5"/>
      <c r="E695" s="5"/>
      <c r="F695" s="5"/>
      <c r="G695" s="7"/>
      <c r="H695" s="5"/>
      <c r="I695" s="5"/>
      <c r="J695" s="5"/>
      <c r="K695" s="8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spans="1:26">
      <c r="A696" s="5"/>
      <c r="B696" s="5"/>
      <c r="C696" s="5"/>
      <c r="D696" s="5"/>
      <c r="E696" s="5"/>
      <c r="F696" s="5"/>
      <c r="G696" s="7"/>
      <c r="H696" s="5"/>
      <c r="I696" s="5"/>
      <c r="J696" s="5"/>
      <c r="K696" s="8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spans="1:26">
      <c r="A697" s="5"/>
      <c r="B697" s="5"/>
      <c r="C697" s="5"/>
      <c r="D697" s="5"/>
      <c r="E697" s="5"/>
      <c r="F697" s="5"/>
      <c r="G697" s="7"/>
      <c r="H697" s="5"/>
      <c r="I697" s="5"/>
      <c r="J697" s="5"/>
      <c r="K697" s="8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spans="1:26">
      <c r="A698" s="5"/>
      <c r="B698" s="5"/>
      <c r="C698" s="5"/>
      <c r="D698" s="5"/>
      <c r="E698" s="5"/>
      <c r="F698" s="5"/>
      <c r="G698" s="7"/>
      <c r="H698" s="5"/>
      <c r="I698" s="5"/>
      <c r="J698" s="5"/>
      <c r="K698" s="8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spans="1:26">
      <c r="A699" s="5"/>
      <c r="B699" s="5"/>
      <c r="C699" s="5"/>
      <c r="D699" s="5"/>
      <c r="E699" s="5"/>
      <c r="F699" s="5"/>
      <c r="G699" s="7"/>
      <c r="H699" s="5"/>
      <c r="I699" s="5"/>
      <c r="J699" s="5"/>
      <c r="K699" s="8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spans="1:26">
      <c r="A700" s="5"/>
      <c r="B700" s="5"/>
      <c r="C700" s="5"/>
      <c r="D700" s="5"/>
      <c r="E700" s="5"/>
      <c r="F700" s="5"/>
      <c r="G700" s="7"/>
      <c r="H700" s="5"/>
      <c r="I700" s="5"/>
      <c r="J700" s="5"/>
      <c r="K700" s="8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spans="1:26">
      <c r="A701" s="5"/>
      <c r="B701" s="5"/>
      <c r="C701" s="5"/>
      <c r="D701" s="5"/>
      <c r="E701" s="5"/>
      <c r="F701" s="5"/>
      <c r="G701" s="7"/>
      <c r="H701" s="5"/>
      <c r="I701" s="5"/>
      <c r="J701" s="5"/>
      <c r="K701" s="8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spans="1:26">
      <c r="A702" s="5"/>
      <c r="B702" s="5"/>
      <c r="C702" s="5"/>
      <c r="D702" s="5"/>
      <c r="E702" s="5"/>
      <c r="F702" s="5"/>
      <c r="G702" s="7"/>
      <c r="H702" s="5"/>
      <c r="I702" s="5"/>
      <c r="J702" s="5"/>
      <c r="K702" s="8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spans="1:26">
      <c r="A703" s="5"/>
      <c r="B703" s="5"/>
      <c r="C703" s="5"/>
      <c r="D703" s="5"/>
      <c r="E703" s="5"/>
      <c r="F703" s="5"/>
      <c r="G703" s="7"/>
      <c r="H703" s="5"/>
      <c r="I703" s="5"/>
      <c r="J703" s="5"/>
      <c r="K703" s="8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spans="1:26">
      <c r="A704" s="5"/>
      <c r="B704" s="5"/>
      <c r="C704" s="5"/>
      <c r="D704" s="5"/>
      <c r="E704" s="5"/>
      <c r="F704" s="5"/>
      <c r="G704" s="7"/>
      <c r="H704" s="5"/>
      <c r="I704" s="5"/>
      <c r="J704" s="5"/>
      <c r="K704" s="8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spans="1:26">
      <c r="A705" s="5"/>
      <c r="B705" s="5"/>
      <c r="C705" s="5"/>
      <c r="D705" s="5"/>
      <c r="E705" s="5"/>
      <c r="F705" s="5"/>
      <c r="G705" s="7"/>
      <c r="H705" s="5"/>
      <c r="I705" s="5"/>
      <c r="J705" s="5"/>
      <c r="K705" s="8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spans="1:26">
      <c r="A706" s="5"/>
      <c r="B706" s="5"/>
      <c r="C706" s="5"/>
      <c r="D706" s="5"/>
      <c r="E706" s="5"/>
      <c r="F706" s="5"/>
      <c r="G706" s="7"/>
      <c r="H706" s="5"/>
      <c r="I706" s="5"/>
      <c r="J706" s="5"/>
      <c r="K706" s="8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spans="1:26">
      <c r="A707" s="5"/>
      <c r="B707" s="5"/>
      <c r="C707" s="5"/>
      <c r="D707" s="5"/>
      <c r="E707" s="5"/>
      <c r="F707" s="5"/>
      <c r="G707" s="7"/>
      <c r="H707" s="5"/>
      <c r="I707" s="5"/>
      <c r="J707" s="5"/>
      <c r="K707" s="8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spans="1:26">
      <c r="A708" s="5"/>
      <c r="B708" s="5"/>
      <c r="C708" s="5"/>
      <c r="D708" s="5"/>
      <c r="E708" s="5"/>
      <c r="F708" s="5"/>
      <c r="G708" s="7"/>
      <c r="H708" s="5"/>
      <c r="I708" s="5"/>
      <c r="J708" s="5"/>
      <c r="K708" s="8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spans="1:26">
      <c r="A709" s="5"/>
      <c r="B709" s="5"/>
      <c r="C709" s="5"/>
      <c r="D709" s="5"/>
      <c r="E709" s="5"/>
      <c r="F709" s="5"/>
      <c r="G709" s="7"/>
      <c r="H709" s="5"/>
      <c r="I709" s="5"/>
      <c r="J709" s="5"/>
      <c r="K709" s="8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spans="1:26">
      <c r="A710" s="5"/>
      <c r="B710" s="5"/>
      <c r="C710" s="5"/>
      <c r="D710" s="5"/>
      <c r="E710" s="5"/>
      <c r="F710" s="5"/>
      <c r="G710" s="7"/>
      <c r="H710" s="5"/>
      <c r="I710" s="5"/>
      <c r="J710" s="5"/>
      <c r="K710" s="8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spans="1:26">
      <c r="A711" s="5"/>
      <c r="B711" s="5"/>
      <c r="C711" s="5"/>
      <c r="D711" s="5"/>
      <c r="E711" s="5"/>
      <c r="F711" s="5"/>
      <c r="G711" s="7"/>
      <c r="H711" s="5"/>
      <c r="I711" s="5"/>
      <c r="J711" s="5"/>
      <c r="K711" s="8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spans="1:26">
      <c r="A712" s="5"/>
      <c r="B712" s="5"/>
      <c r="C712" s="5"/>
      <c r="D712" s="5"/>
      <c r="E712" s="5"/>
      <c r="F712" s="5"/>
      <c r="G712" s="7"/>
      <c r="H712" s="5"/>
      <c r="I712" s="5"/>
      <c r="J712" s="5"/>
      <c r="K712" s="8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spans="1:26">
      <c r="A713" s="5"/>
      <c r="B713" s="5"/>
      <c r="C713" s="5"/>
      <c r="D713" s="5"/>
      <c r="E713" s="5"/>
      <c r="F713" s="5"/>
      <c r="G713" s="7"/>
      <c r="H713" s="5"/>
      <c r="I713" s="5"/>
      <c r="J713" s="5"/>
      <c r="K713" s="8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spans="1:26">
      <c r="A714" s="5"/>
      <c r="B714" s="5"/>
      <c r="C714" s="5"/>
      <c r="D714" s="5"/>
      <c r="E714" s="5"/>
      <c r="F714" s="5"/>
      <c r="G714" s="7"/>
      <c r="H714" s="5"/>
      <c r="I714" s="5"/>
      <c r="J714" s="5"/>
      <c r="K714" s="8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spans="1:26">
      <c r="A715" s="5"/>
      <c r="B715" s="5"/>
      <c r="C715" s="5"/>
      <c r="D715" s="5"/>
      <c r="E715" s="5"/>
      <c r="F715" s="5"/>
      <c r="G715" s="7"/>
      <c r="H715" s="5"/>
      <c r="I715" s="5"/>
      <c r="J715" s="5"/>
      <c r="K715" s="8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spans="1:26">
      <c r="A716" s="5"/>
      <c r="B716" s="5"/>
      <c r="C716" s="5"/>
      <c r="D716" s="5"/>
      <c r="E716" s="5"/>
      <c r="F716" s="5"/>
      <c r="G716" s="7"/>
      <c r="H716" s="5"/>
      <c r="I716" s="5"/>
      <c r="J716" s="5"/>
      <c r="K716" s="8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spans="1:26">
      <c r="A717" s="5"/>
      <c r="B717" s="5"/>
      <c r="C717" s="5"/>
      <c r="D717" s="5"/>
      <c r="E717" s="5"/>
      <c r="F717" s="5"/>
      <c r="G717" s="7"/>
      <c r="H717" s="5"/>
      <c r="I717" s="5"/>
      <c r="J717" s="5"/>
      <c r="K717" s="8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spans="1:26">
      <c r="A718" s="5"/>
      <c r="B718" s="5"/>
      <c r="C718" s="5"/>
      <c r="D718" s="5"/>
      <c r="E718" s="5"/>
      <c r="F718" s="5"/>
      <c r="G718" s="7"/>
      <c r="H718" s="5"/>
      <c r="I718" s="5"/>
      <c r="J718" s="5"/>
      <c r="K718" s="8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spans="1:26">
      <c r="A719" s="5"/>
      <c r="B719" s="5"/>
      <c r="C719" s="5"/>
      <c r="D719" s="5"/>
      <c r="E719" s="5"/>
      <c r="F719" s="5"/>
      <c r="G719" s="7"/>
      <c r="H719" s="5"/>
      <c r="I719" s="5"/>
      <c r="J719" s="5"/>
      <c r="K719" s="8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spans="1:26">
      <c r="A720" s="5"/>
      <c r="B720" s="5"/>
      <c r="C720" s="5"/>
      <c r="D720" s="5"/>
      <c r="E720" s="5"/>
      <c r="F720" s="5"/>
      <c r="G720" s="7"/>
      <c r="H720" s="5"/>
      <c r="I720" s="5"/>
      <c r="J720" s="5"/>
      <c r="K720" s="8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spans="1:26">
      <c r="A721" s="5"/>
      <c r="B721" s="5"/>
      <c r="C721" s="5"/>
      <c r="D721" s="5"/>
      <c r="E721" s="5"/>
      <c r="F721" s="5"/>
      <c r="G721" s="7"/>
      <c r="H721" s="5"/>
      <c r="I721" s="5"/>
      <c r="J721" s="5"/>
      <c r="K721" s="8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spans="1:26">
      <c r="A722" s="5"/>
      <c r="B722" s="5"/>
      <c r="C722" s="5"/>
      <c r="D722" s="5"/>
      <c r="E722" s="5"/>
      <c r="F722" s="5"/>
      <c r="G722" s="7"/>
      <c r="H722" s="5"/>
      <c r="I722" s="5"/>
      <c r="J722" s="5"/>
      <c r="K722" s="8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spans="1:26">
      <c r="A723" s="5"/>
      <c r="B723" s="5"/>
      <c r="C723" s="5"/>
      <c r="D723" s="5"/>
      <c r="E723" s="5"/>
      <c r="F723" s="5"/>
      <c r="G723" s="7"/>
      <c r="H723" s="5"/>
      <c r="I723" s="5"/>
      <c r="J723" s="5"/>
      <c r="K723" s="8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spans="1:26">
      <c r="A724" s="5"/>
      <c r="B724" s="5"/>
      <c r="C724" s="5"/>
      <c r="D724" s="5"/>
      <c r="E724" s="5"/>
      <c r="F724" s="5"/>
      <c r="G724" s="7"/>
      <c r="H724" s="5"/>
      <c r="I724" s="5"/>
      <c r="J724" s="5"/>
      <c r="K724" s="8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spans="1:26">
      <c r="A725" s="5"/>
      <c r="B725" s="5"/>
      <c r="C725" s="5"/>
      <c r="D725" s="5"/>
      <c r="E725" s="5"/>
      <c r="F725" s="5"/>
      <c r="G725" s="7"/>
      <c r="H725" s="5"/>
      <c r="I725" s="5"/>
      <c r="J725" s="5"/>
      <c r="K725" s="8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spans="1:26">
      <c r="A726" s="5"/>
      <c r="B726" s="5"/>
      <c r="C726" s="5"/>
      <c r="D726" s="5"/>
      <c r="E726" s="5"/>
      <c r="F726" s="5"/>
      <c r="G726" s="7"/>
      <c r="H726" s="5"/>
      <c r="I726" s="5"/>
      <c r="J726" s="5"/>
      <c r="K726" s="8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spans="1:26">
      <c r="A727" s="5"/>
      <c r="B727" s="5"/>
      <c r="C727" s="5"/>
      <c r="D727" s="5"/>
      <c r="E727" s="5"/>
      <c r="F727" s="5"/>
      <c r="G727" s="7"/>
      <c r="H727" s="5"/>
      <c r="I727" s="5"/>
      <c r="J727" s="5"/>
      <c r="K727" s="8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spans="1:26">
      <c r="A728" s="5"/>
      <c r="B728" s="5"/>
      <c r="C728" s="5"/>
      <c r="D728" s="5"/>
      <c r="E728" s="5"/>
      <c r="F728" s="5"/>
      <c r="G728" s="7"/>
      <c r="H728" s="5"/>
      <c r="I728" s="5"/>
      <c r="J728" s="5"/>
      <c r="K728" s="8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spans="1:26">
      <c r="A729" s="5"/>
      <c r="B729" s="5"/>
      <c r="C729" s="5"/>
      <c r="D729" s="5"/>
      <c r="E729" s="5"/>
      <c r="F729" s="5"/>
      <c r="G729" s="7"/>
      <c r="H729" s="5"/>
      <c r="I729" s="5"/>
      <c r="J729" s="5"/>
      <c r="K729" s="8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spans="1:26">
      <c r="A730" s="5"/>
      <c r="B730" s="5"/>
      <c r="C730" s="5"/>
      <c r="D730" s="5"/>
      <c r="E730" s="5"/>
      <c r="F730" s="5"/>
      <c r="G730" s="7"/>
      <c r="H730" s="5"/>
      <c r="I730" s="5"/>
      <c r="J730" s="5"/>
      <c r="K730" s="8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spans="1:26">
      <c r="A731" s="5"/>
      <c r="B731" s="5"/>
      <c r="C731" s="5"/>
      <c r="D731" s="5"/>
      <c r="E731" s="5"/>
      <c r="F731" s="5"/>
      <c r="G731" s="7"/>
      <c r="H731" s="5"/>
      <c r="I731" s="5"/>
      <c r="J731" s="5"/>
      <c r="K731" s="8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spans="1:26">
      <c r="A732" s="5"/>
      <c r="B732" s="5"/>
      <c r="C732" s="5"/>
      <c r="D732" s="5"/>
      <c r="E732" s="5"/>
      <c r="F732" s="5"/>
      <c r="G732" s="7"/>
      <c r="H732" s="5"/>
      <c r="I732" s="5"/>
      <c r="J732" s="5"/>
      <c r="K732" s="8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spans="1:26">
      <c r="A733" s="5"/>
      <c r="B733" s="5"/>
      <c r="C733" s="5"/>
      <c r="D733" s="5"/>
      <c r="E733" s="5"/>
      <c r="F733" s="5"/>
      <c r="G733" s="7"/>
      <c r="H733" s="5"/>
      <c r="I733" s="5"/>
      <c r="J733" s="5"/>
      <c r="K733" s="8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spans="1:26">
      <c r="A734" s="5"/>
      <c r="B734" s="5"/>
      <c r="C734" s="5"/>
      <c r="D734" s="5"/>
      <c r="E734" s="5"/>
      <c r="F734" s="5"/>
      <c r="G734" s="7"/>
      <c r="H734" s="5"/>
      <c r="I734" s="5"/>
      <c r="J734" s="5"/>
      <c r="K734" s="8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spans="1:26">
      <c r="A735" s="5"/>
      <c r="B735" s="5"/>
      <c r="C735" s="5"/>
      <c r="D735" s="5"/>
      <c r="E735" s="5"/>
      <c r="F735" s="5"/>
      <c r="G735" s="7"/>
      <c r="H735" s="5"/>
      <c r="I735" s="5"/>
      <c r="J735" s="5"/>
      <c r="K735" s="8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spans="1:26">
      <c r="A736" s="5"/>
      <c r="B736" s="5"/>
      <c r="C736" s="5"/>
      <c r="D736" s="5"/>
      <c r="E736" s="5"/>
      <c r="F736" s="5"/>
      <c r="G736" s="7"/>
      <c r="H736" s="5"/>
      <c r="I736" s="5"/>
      <c r="J736" s="5"/>
      <c r="K736" s="8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spans="1:26">
      <c r="A737" s="5"/>
      <c r="B737" s="5"/>
      <c r="C737" s="5"/>
      <c r="D737" s="5"/>
      <c r="E737" s="5"/>
      <c r="F737" s="5"/>
      <c r="G737" s="7"/>
      <c r="H737" s="5"/>
      <c r="I737" s="5"/>
      <c r="J737" s="5"/>
      <c r="K737" s="8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spans="1:26">
      <c r="A738" s="5"/>
      <c r="B738" s="5"/>
      <c r="C738" s="5"/>
      <c r="D738" s="5"/>
      <c r="E738" s="5"/>
      <c r="F738" s="5"/>
      <c r="G738" s="7"/>
      <c r="H738" s="5"/>
      <c r="I738" s="5"/>
      <c r="J738" s="5"/>
      <c r="K738" s="8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spans="1:26">
      <c r="A739" s="5"/>
      <c r="B739" s="5"/>
      <c r="C739" s="5"/>
      <c r="D739" s="5"/>
      <c r="E739" s="5"/>
      <c r="F739" s="5"/>
      <c r="G739" s="7"/>
      <c r="H739" s="5"/>
      <c r="I739" s="5"/>
      <c r="J739" s="5"/>
      <c r="K739" s="8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spans="1:26">
      <c r="A740" s="5"/>
      <c r="B740" s="5"/>
      <c r="C740" s="5"/>
      <c r="D740" s="5"/>
      <c r="E740" s="5"/>
      <c r="F740" s="5"/>
      <c r="G740" s="7"/>
      <c r="H740" s="5"/>
      <c r="I740" s="5"/>
      <c r="J740" s="5"/>
      <c r="K740" s="8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spans="1:26">
      <c r="A741" s="5"/>
      <c r="B741" s="5"/>
      <c r="C741" s="5"/>
      <c r="D741" s="5"/>
      <c r="E741" s="5"/>
      <c r="F741" s="5"/>
      <c r="G741" s="7"/>
      <c r="H741" s="5"/>
      <c r="I741" s="5"/>
      <c r="J741" s="5"/>
      <c r="K741" s="8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spans="1:26">
      <c r="A742" s="5"/>
      <c r="B742" s="5"/>
      <c r="C742" s="5"/>
      <c r="D742" s="5"/>
      <c r="E742" s="5"/>
      <c r="F742" s="5"/>
      <c r="G742" s="7"/>
      <c r="H742" s="5"/>
      <c r="I742" s="5"/>
      <c r="J742" s="5"/>
      <c r="K742" s="8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spans="1:26">
      <c r="A743" s="5"/>
      <c r="B743" s="5"/>
      <c r="C743" s="5"/>
      <c r="D743" s="5"/>
      <c r="E743" s="5"/>
      <c r="F743" s="5"/>
      <c r="G743" s="7"/>
      <c r="H743" s="5"/>
      <c r="I743" s="5"/>
      <c r="J743" s="5"/>
      <c r="K743" s="8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spans="1:26">
      <c r="A744" s="5"/>
      <c r="B744" s="5"/>
      <c r="C744" s="5"/>
      <c r="D744" s="5"/>
      <c r="E744" s="5"/>
      <c r="F744" s="5"/>
      <c r="G744" s="7"/>
      <c r="H744" s="5"/>
      <c r="I744" s="5"/>
      <c r="J744" s="5"/>
      <c r="K744" s="8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spans="1:26">
      <c r="A745" s="5"/>
      <c r="B745" s="5"/>
      <c r="C745" s="5"/>
      <c r="D745" s="5"/>
      <c r="E745" s="5"/>
      <c r="F745" s="5"/>
      <c r="G745" s="7"/>
      <c r="H745" s="5"/>
      <c r="I745" s="5"/>
      <c r="J745" s="5"/>
      <c r="K745" s="8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spans="1:26">
      <c r="A746" s="5"/>
      <c r="B746" s="5"/>
      <c r="C746" s="5"/>
      <c r="D746" s="5"/>
      <c r="E746" s="5"/>
      <c r="F746" s="5"/>
      <c r="G746" s="7"/>
      <c r="H746" s="5"/>
      <c r="I746" s="5"/>
      <c r="J746" s="5"/>
      <c r="K746" s="8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spans="1:26">
      <c r="A747" s="5"/>
      <c r="B747" s="5"/>
      <c r="C747" s="5"/>
      <c r="D747" s="5"/>
      <c r="E747" s="5"/>
      <c r="F747" s="5"/>
      <c r="G747" s="7"/>
      <c r="H747" s="5"/>
      <c r="I747" s="5"/>
      <c r="J747" s="5"/>
      <c r="K747" s="8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spans="1:26">
      <c r="A748" s="5"/>
      <c r="B748" s="5"/>
      <c r="C748" s="5"/>
      <c r="D748" s="5"/>
      <c r="E748" s="5"/>
      <c r="F748" s="5"/>
      <c r="G748" s="7"/>
      <c r="H748" s="5"/>
      <c r="I748" s="5"/>
      <c r="J748" s="5"/>
      <c r="K748" s="8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spans="1:26">
      <c r="A749" s="5"/>
      <c r="B749" s="5"/>
      <c r="C749" s="5"/>
      <c r="D749" s="5"/>
      <c r="E749" s="5"/>
      <c r="F749" s="5"/>
      <c r="G749" s="7"/>
      <c r="H749" s="5"/>
      <c r="I749" s="5"/>
      <c r="J749" s="5"/>
      <c r="K749" s="8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spans="1:26">
      <c r="A750" s="5"/>
      <c r="B750" s="5"/>
      <c r="C750" s="5"/>
      <c r="D750" s="5"/>
      <c r="E750" s="5"/>
      <c r="F750" s="5"/>
      <c r="G750" s="7"/>
      <c r="H750" s="5"/>
      <c r="I750" s="5"/>
      <c r="J750" s="5"/>
      <c r="K750" s="8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spans="1:26">
      <c r="A751" s="5"/>
      <c r="B751" s="5"/>
      <c r="C751" s="5"/>
      <c r="D751" s="5"/>
      <c r="E751" s="5"/>
      <c r="F751" s="5"/>
      <c r="G751" s="7"/>
      <c r="H751" s="5"/>
      <c r="I751" s="5"/>
      <c r="J751" s="5"/>
      <c r="K751" s="8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spans="1:26">
      <c r="A752" s="5"/>
      <c r="B752" s="5"/>
      <c r="C752" s="5"/>
      <c r="D752" s="5"/>
      <c r="E752" s="5"/>
      <c r="F752" s="5"/>
      <c r="G752" s="7"/>
      <c r="H752" s="5"/>
      <c r="I752" s="5"/>
      <c r="J752" s="5"/>
      <c r="K752" s="8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spans="1:26">
      <c r="A753" s="5"/>
      <c r="B753" s="5"/>
      <c r="C753" s="5"/>
      <c r="D753" s="5"/>
      <c r="E753" s="5"/>
      <c r="F753" s="5"/>
      <c r="G753" s="7"/>
      <c r="H753" s="5"/>
      <c r="I753" s="5"/>
      <c r="J753" s="5"/>
      <c r="K753" s="8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spans="1:26">
      <c r="A754" s="5"/>
      <c r="B754" s="5"/>
      <c r="C754" s="5"/>
      <c r="D754" s="5"/>
      <c r="E754" s="5"/>
      <c r="F754" s="5"/>
      <c r="G754" s="7"/>
      <c r="H754" s="5"/>
      <c r="I754" s="5"/>
      <c r="J754" s="5"/>
      <c r="K754" s="8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spans="1:26">
      <c r="A755" s="5"/>
      <c r="B755" s="5"/>
      <c r="C755" s="5"/>
      <c r="D755" s="5"/>
      <c r="E755" s="5"/>
      <c r="F755" s="5"/>
      <c r="G755" s="7"/>
      <c r="H755" s="5"/>
      <c r="I755" s="5"/>
      <c r="J755" s="5"/>
      <c r="K755" s="8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spans="1:26">
      <c r="A756" s="5"/>
      <c r="B756" s="5"/>
      <c r="C756" s="5"/>
      <c r="D756" s="5"/>
      <c r="E756" s="5"/>
      <c r="F756" s="5"/>
      <c r="G756" s="7"/>
      <c r="H756" s="5"/>
      <c r="I756" s="5"/>
      <c r="J756" s="5"/>
      <c r="K756" s="8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spans="1:26">
      <c r="A757" s="5"/>
      <c r="B757" s="5"/>
      <c r="C757" s="5"/>
      <c r="D757" s="5"/>
      <c r="E757" s="5"/>
      <c r="F757" s="5"/>
      <c r="G757" s="7"/>
      <c r="H757" s="5"/>
      <c r="I757" s="5"/>
      <c r="J757" s="5"/>
      <c r="K757" s="8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spans="1:26">
      <c r="A758" s="5"/>
      <c r="B758" s="5"/>
      <c r="C758" s="5"/>
      <c r="D758" s="5"/>
      <c r="E758" s="5"/>
      <c r="F758" s="5"/>
      <c r="G758" s="7"/>
      <c r="H758" s="5"/>
      <c r="I758" s="5"/>
      <c r="J758" s="5"/>
      <c r="K758" s="8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spans="1:26">
      <c r="A759" s="5"/>
      <c r="B759" s="5"/>
      <c r="C759" s="5"/>
      <c r="D759" s="5"/>
      <c r="E759" s="5"/>
      <c r="F759" s="5"/>
      <c r="G759" s="7"/>
      <c r="H759" s="5"/>
      <c r="I759" s="5"/>
      <c r="J759" s="5"/>
      <c r="K759" s="8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spans="1:26">
      <c r="A760" s="5"/>
      <c r="B760" s="5"/>
      <c r="C760" s="5"/>
      <c r="D760" s="5"/>
      <c r="E760" s="5"/>
      <c r="F760" s="5"/>
      <c r="G760" s="7"/>
      <c r="H760" s="5"/>
      <c r="I760" s="5"/>
      <c r="J760" s="5"/>
      <c r="K760" s="8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spans="1:26">
      <c r="A761" s="5"/>
      <c r="B761" s="5"/>
      <c r="C761" s="5"/>
      <c r="D761" s="5"/>
      <c r="E761" s="5"/>
      <c r="F761" s="5"/>
      <c r="G761" s="7"/>
      <c r="H761" s="5"/>
      <c r="I761" s="5"/>
      <c r="J761" s="5"/>
      <c r="K761" s="8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spans="1:26">
      <c r="A762" s="5"/>
      <c r="B762" s="5"/>
      <c r="C762" s="5"/>
      <c r="D762" s="5"/>
      <c r="E762" s="5"/>
      <c r="F762" s="5"/>
      <c r="G762" s="7"/>
      <c r="H762" s="5"/>
      <c r="I762" s="5"/>
      <c r="J762" s="5"/>
      <c r="K762" s="8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spans="1:26">
      <c r="A763" s="5"/>
      <c r="B763" s="5"/>
      <c r="C763" s="5"/>
      <c r="D763" s="5"/>
      <c r="E763" s="5"/>
      <c r="F763" s="5"/>
      <c r="G763" s="7"/>
      <c r="H763" s="5"/>
      <c r="I763" s="5"/>
      <c r="J763" s="5"/>
      <c r="K763" s="8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spans="1:26">
      <c r="A764" s="5"/>
      <c r="B764" s="5"/>
      <c r="C764" s="5"/>
      <c r="D764" s="5"/>
      <c r="E764" s="5"/>
      <c r="F764" s="5"/>
      <c r="G764" s="7"/>
      <c r="H764" s="5"/>
      <c r="I764" s="5"/>
      <c r="J764" s="5"/>
      <c r="K764" s="8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spans="1:26">
      <c r="A765" s="5"/>
      <c r="B765" s="5"/>
      <c r="C765" s="5"/>
      <c r="D765" s="5"/>
      <c r="E765" s="5"/>
      <c r="F765" s="5"/>
      <c r="G765" s="7"/>
      <c r="H765" s="5"/>
      <c r="I765" s="5"/>
      <c r="J765" s="5"/>
      <c r="K765" s="8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spans="1:26">
      <c r="A766" s="5"/>
      <c r="B766" s="5"/>
      <c r="C766" s="5"/>
      <c r="D766" s="5"/>
      <c r="E766" s="5"/>
      <c r="F766" s="5"/>
      <c r="G766" s="7"/>
      <c r="H766" s="5"/>
      <c r="I766" s="5"/>
      <c r="J766" s="5"/>
      <c r="K766" s="8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spans="1:26">
      <c r="A767" s="5"/>
      <c r="B767" s="5"/>
      <c r="C767" s="5"/>
      <c r="D767" s="5"/>
      <c r="E767" s="5"/>
      <c r="F767" s="5"/>
      <c r="G767" s="7"/>
      <c r="H767" s="5"/>
      <c r="I767" s="5"/>
      <c r="J767" s="5"/>
      <c r="K767" s="8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spans="1:26">
      <c r="A768" s="5"/>
      <c r="B768" s="5"/>
      <c r="C768" s="5"/>
      <c r="D768" s="5"/>
      <c r="E768" s="5"/>
      <c r="F768" s="5"/>
      <c r="G768" s="7"/>
      <c r="H768" s="5"/>
      <c r="I768" s="5"/>
      <c r="J768" s="5"/>
      <c r="K768" s="8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spans="1:26">
      <c r="A769" s="5"/>
      <c r="B769" s="5"/>
      <c r="C769" s="5"/>
      <c r="D769" s="5"/>
      <c r="E769" s="5"/>
      <c r="F769" s="5"/>
      <c r="G769" s="7"/>
      <c r="H769" s="5"/>
      <c r="I769" s="5"/>
      <c r="J769" s="5"/>
      <c r="K769" s="8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spans="1:26">
      <c r="A770" s="5"/>
      <c r="B770" s="5"/>
      <c r="C770" s="5"/>
      <c r="D770" s="5"/>
      <c r="E770" s="5"/>
      <c r="F770" s="5"/>
      <c r="G770" s="7"/>
      <c r="H770" s="5"/>
      <c r="I770" s="5"/>
      <c r="J770" s="5"/>
      <c r="K770" s="8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spans="1:26">
      <c r="A771" s="5"/>
      <c r="B771" s="5"/>
      <c r="C771" s="5"/>
      <c r="D771" s="5"/>
      <c r="E771" s="5"/>
      <c r="F771" s="5"/>
      <c r="G771" s="7"/>
      <c r="H771" s="5"/>
      <c r="I771" s="5"/>
      <c r="J771" s="5"/>
      <c r="K771" s="8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spans="1:26">
      <c r="A772" s="5"/>
      <c r="B772" s="5"/>
      <c r="C772" s="5"/>
      <c r="D772" s="5"/>
      <c r="E772" s="5"/>
      <c r="F772" s="5"/>
      <c r="G772" s="7"/>
      <c r="H772" s="5"/>
      <c r="I772" s="5"/>
      <c r="J772" s="5"/>
      <c r="K772" s="8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spans="1:26">
      <c r="A773" s="5"/>
      <c r="B773" s="5"/>
      <c r="C773" s="5"/>
      <c r="D773" s="5"/>
      <c r="E773" s="5"/>
      <c r="F773" s="5"/>
      <c r="G773" s="7"/>
      <c r="H773" s="5"/>
      <c r="I773" s="5"/>
      <c r="J773" s="5"/>
      <c r="K773" s="8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spans="1:26">
      <c r="A774" s="5"/>
      <c r="B774" s="5"/>
      <c r="C774" s="5"/>
      <c r="D774" s="5"/>
      <c r="E774" s="5"/>
      <c r="F774" s="5"/>
      <c r="G774" s="7"/>
      <c r="H774" s="5"/>
      <c r="I774" s="5"/>
      <c r="J774" s="5"/>
      <c r="K774" s="8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spans="1:26">
      <c r="A775" s="5"/>
      <c r="B775" s="5"/>
      <c r="C775" s="5"/>
      <c r="D775" s="5"/>
      <c r="E775" s="5"/>
      <c r="F775" s="5"/>
      <c r="G775" s="7"/>
      <c r="H775" s="5"/>
      <c r="I775" s="5"/>
      <c r="J775" s="5"/>
      <c r="K775" s="8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spans="1:26">
      <c r="A776" s="5"/>
      <c r="B776" s="5"/>
      <c r="C776" s="5"/>
      <c r="D776" s="5"/>
      <c r="E776" s="5"/>
      <c r="F776" s="5"/>
      <c r="G776" s="7"/>
      <c r="H776" s="5"/>
      <c r="I776" s="5"/>
      <c r="J776" s="5"/>
      <c r="K776" s="8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spans="1:26">
      <c r="A777" s="5"/>
      <c r="B777" s="5"/>
      <c r="C777" s="5"/>
      <c r="D777" s="5"/>
      <c r="E777" s="5"/>
      <c r="F777" s="5"/>
      <c r="G777" s="7"/>
      <c r="H777" s="5"/>
      <c r="I777" s="5"/>
      <c r="J777" s="5"/>
      <c r="K777" s="8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spans="1:26">
      <c r="A778" s="5"/>
      <c r="B778" s="5"/>
      <c r="C778" s="5"/>
      <c r="D778" s="5"/>
      <c r="E778" s="5"/>
      <c r="F778" s="5"/>
      <c r="G778" s="7"/>
      <c r="H778" s="5"/>
      <c r="I778" s="5"/>
      <c r="J778" s="5"/>
      <c r="K778" s="8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spans="1:26">
      <c r="A779" s="5"/>
      <c r="B779" s="5"/>
      <c r="C779" s="5"/>
      <c r="D779" s="5"/>
      <c r="E779" s="5"/>
      <c r="F779" s="5"/>
      <c r="G779" s="7"/>
      <c r="H779" s="5"/>
      <c r="I779" s="5"/>
      <c r="J779" s="5"/>
      <c r="K779" s="8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spans="1:26">
      <c r="A780" s="5"/>
      <c r="B780" s="5"/>
      <c r="C780" s="5"/>
      <c r="D780" s="5"/>
      <c r="E780" s="5"/>
      <c r="F780" s="5"/>
      <c r="G780" s="7"/>
      <c r="H780" s="5"/>
      <c r="I780" s="5"/>
      <c r="J780" s="5"/>
      <c r="K780" s="8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spans="1:26">
      <c r="A781" s="5"/>
      <c r="B781" s="5"/>
      <c r="C781" s="5"/>
      <c r="D781" s="5"/>
      <c r="E781" s="5"/>
      <c r="F781" s="5"/>
      <c r="G781" s="7"/>
      <c r="H781" s="5"/>
      <c r="I781" s="5"/>
      <c r="J781" s="5"/>
      <c r="K781" s="8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spans="1:26">
      <c r="A782" s="5"/>
      <c r="B782" s="5"/>
      <c r="C782" s="5"/>
      <c r="D782" s="5"/>
      <c r="E782" s="5"/>
      <c r="F782" s="5"/>
      <c r="G782" s="7"/>
      <c r="H782" s="5"/>
      <c r="I782" s="5"/>
      <c r="J782" s="5"/>
      <c r="K782" s="8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spans="1:26">
      <c r="A783" s="5"/>
      <c r="B783" s="5"/>
      <c r="C783" s="5"/>
      <c r="D783" s="5"/>
      <c r="E783" s="5"/>
      <c r="F783" s="5"/>
      <c r="G783" s="7"/>
      <c r="H783" s="5"/>
      <c r="I783" s="5"/>
      <c r="J783" s="5"/>
      <c r="K783" s="8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spans="1:26">
      <c r="A784" s="5"/>
      <c r="B784" s="5"/>
      <c r="C784" s="5"/>
      <c r="D784" s="5"/>
      <c r="E784" s="5"/>
      <c r="F784" s="5"/>
      <c r="G784" s="7"/>
      <c r="H784" s="5"/>
      <c r="I784" s="5"/>
      <c r="J784" s="5"/>
      <c r="K784" s="8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spans="1:26">
      <c r="A785" s="5"/>
      <c r="B785" s="5"/>
      <c r="C785" s="5"/>
      <c r="D785" s="5"/>
      <c r="E785" s="5"/>
      <c r="F785" s="5"/>
      <c r="G785" s="7"/>
      <c r="H785" s="5"/>
      <c r="I785" s="5"/>
      <c r="J785" s="5"/>
      <c r="K785" s="8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spans="1:26">
      <c r="A786" s="5"/>
      <c r="B786" s="5"/>
      <c r="C786" s="5"/>
      <c r="D786" s="5"/>
      <c r="E786" s="5"/>
      <c r="F786" s="5"/>
      <c r="G786" s="7"/>
      <c r="H786" s="5"/>
      <c r="I786" s="5"/>
      <c r="J786" s="5"/>
      <c r="K786" s="8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spans="1:26">
      <c r="A787" s="5"/>
      <c r="B787" s="5"/>
      <c r="C787" s="5"/>
      <c r="D787" s="5"/>
      <c r="E787" s="5"/>
      <c r="F787" s="5"/>
      <c r="G787" s="7"/>
      <c r="H787" s="5"/>
      <c r="I787" s="5"/>
      <c r="J787" s="5"/>
      <c r="K787" s="8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spans="1:26">
      <c r="A788" s="5"/>
      <c r="B788" s="5"/>
      <c r="C788" s="5"/>
      <c r="D788" s="5"/>
      <c r="E788" s="5"/>
      <c r="F788" s="5"/>
      <c r="G788" s="7"/>
      <c r="H788" s="5"/>
      <c r="I788" s="5"/>
      <c r="J788" s="5"/>
      <c r="K788" s="8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spans="1:26">
      <c r="A789" s="5"/>
      <c r="B789" s="5"/>
      <c r="C789" s="5"/>
      <c r="D789" s="5"/>
      <c r="E789" s="5"/>
      <c r="F789" s="5"/>
      <c r="G789" s="7"/>
      <c r="H789" s="5"/>
      <c r="I789" s="5"/>
      <c r="J789" s="5"/>
      <c r="K789" s="8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spans="1:26">
      <c r="A790" s="5"/>
      <c r="B790" s="5"/>
      <c r="C790" s="5"/>
      <c r="D790" s="5"/>
      <c r="E790" s="5"/>
      <c r="F790" s="5"/>
      <c r="G790" s="7"/>
      <c r="H790" s="5"/>
      <c r="I790" s="5"/>
      <c r="J790" s="5"/>
      <c r="K790" s="8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spans="1:26">
      <c r="A791" s="5"/>
      <c r="B791" s="5"/>
      <c r="C791" s="5"/>
      <c r="D791" s="5"/>
      <c r="E791" s="5"/>
      <c r="F791" s="5"/>
      <c r="G791" s="7"/>
      <c r="H791" s="5"/>
      <c r="I791" s="5"/>
      <c r="J791" s="5"/>
      <c r="K791" s="8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spans="1:26">
      <c r="A792" s="5"/>
      <c r="B792" s="5"/>
      <c r="C792" s="5"/>
      <c r="D792" s="5"/>
      <c r="E792" s="5"/>
      <c r="F792" s="5"/>
      <c r="G792" s="7"/>
      <c r="H792" s="5"/>
      <c r="I792" s="5"/>
      <c r="J792" s="5"/>
      <c r="K792" s="8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spans="1:26">
      <c r="A793" s="5"/>
      <c r="B793" s="5"/>
      <c r="C793" s="5"/>
      <c r="D793" s="5"/>
      <c r="E793" s="5"/>
      <c r="F793" s="5"/>
      <c r="G793" s="7"/>
      <c r="H793" s="5"/>
      <c r="I793" s="5"/>
      <c r="J793" s="5"/>
      <c r="K793" s="8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spans="1:26">
      <c r="A794" s="5"/>
      <c r="B794" s="5"/>
      <c r="C794" s="5"/>
      <c r="D794" s="5"/>
      <c r="E794" s="5"/>
      <c r="F794" s="5"/>
      <c r="G794" s="7"/>
      <c r="H794" s="5"/>
      <c r="I794" s="5"/>
      <c r="J794" s="5"/>
      <c r="K794" s="8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spans="1:26">
      <c r="A795" s="5"/>
      <c r="B795" s="5"/>
      <c r="C795" s="5"/>
      <c r="D795" s="5"/>
      <c r="E795" s="5"/>
      <c r="F795" s="5"/>
      <c r="G795" s="7"/>
      <c r="H795" s="5"/>
      <c r="I795" s="5"/>
      <c r="J795" s="5"/>
      <c r="K795" s="8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spans="1:26">
      <c r="A796" s="5"/>
      <c r="B796" s="5"/>
      <c r="C796" s="5"/>
      <c r="D796" s="5"/>
      <c r="E796" s="5"/>
      <c r="F796" s="5"/>
      <c r="G796" s="7"/>
      <c r="H796" s="5"/>
      <c r="I796" s="5"/>
      <c r="J796" s="5"/>
      <c r="K796" s="8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spans="1:26">
      <c r="A797" s="5"/>
      <c r="B797" s="5"/>
      <c r="C797" s="5"/>
      <c r="D797" s="5"/>
      <c r="E797" s="5"/>
      <c r="F797" s="5"/>
      <c r="G797" s="7"/>
      <c r="H797" s="5"/>
      <c r="I797" s="5"/>
      <c r="J797" s="5"/>
      <c r="K797" s="8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spans="1:26">
      <c r="A798" s="5"/>
      <c r="B798" s="5"/>
      <c r="C798" s="5"/>
      <c r="D798" s="5"/>
      <c r="E798" s="5"/>
      <c r="F798" s="5"/>
      <c r="G798" s="7"/>
      <c r="H798" s="5"/>
      <c r="I798" s="5"/>
      <c r="J798" s="5"/>
      <c r="K798" s="8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spans="1:26">
      <c r="A799" s="5"/>
      <c r="B799" s="5"/>
      <c r="C799" s="5"/>
      <c r="D799" s="5"/>
      <c r="E799" s="5"/>
      <c r="F799" s="5"/>
      <c r="G799" s="7"/>
      <c r="H799" s="5"/>
      <c r="I799" s="5"/>
      <c r="J799" s="5"/>
      <c r="K799" s="8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spans="1:26">
      <c r="A800" s="5"/>
      <c r="B800" s="5"/>
      <c r="C800" s="5"/>
      <c r="D800" s="5"/>
      <c r="E800" s="5"/>
      <c r="F800" s="5"/>
      <c r="G800" s="7"/>
      <c r="H800" s="5"/>
      <c r="I800" s="5"/>
      <c r="J800" s="5"/>
      <c r="K800" s="8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spans="1:26">
      <c r="A801" s="5"/>
      <c r="B801" s="5"/>
      <c r="C801" s="5"/>
      <c r="D801" s="5"/>
      <c r="E801" s="5"/>
      <c r="F801" s="5"/>
      <c r="G801" s="7"/>
      <c r="H801" s="5"/>
      <c r="I801" s="5"/>
      <c r="J801" s="5"/>
      <c r="K801" s="8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spans="1:26">
      <c r="A802" s="5"/>
      <c r="B802" s="5"/>
      <c r="C802" s="5"/>
      <c r="D802" s="5"/>
      <c r="E802" s="5"/>
      <c r="F802" s="5"/>
      <c r="G802" s="7"/>
      <c r="H802" s="5"/>
      <c r="I802" s="5"/>
      <c r="J802" s="5"/>
      <c r="K802" s="8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spans="1:26">
      <c r="A803" s="5"/>
      <c r="B803" s="5"/>
      <c r="C803" s="5"/>
      <c r="D803" s="5"/>
      <c r="E803" s="5"/>
      <c r="F803" s="5"/>
      <c r="G803" s="7"/>
      <c r="H803" s="5"/>
      <c r="I803" s="5"/>
      <c r="J803" s="5"/>
      <c r="K803" s="8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spans="1:26">
      <c r="A804" s="5"/>
      <c r="B804" s="5"/>
      <c r="C804" s="5"/>
      <c r="D804" s="5"/>
      <c r="E804" s="5"/>
      <c r="F804" s="5"/>
      <c r="G804" s="7"/>
      <c r="H804" s="5"/>
      <c r="I804" s="5"/>
      <c r="J804" s="5"/>
      <c r="K804" s="8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spans="1:26">
      <c r="A805" s="5"/>
      <c r="B805" s="5"/>
      <c r="C805" s="5"/>
      <c r="D805" s="5"/>
      <c r="E805" s="5"/>
      <c r="F805" s="5"/>
      <c r="G805" s="7"/>
      <c r="H805" s="5"/>
      <c r="I805" s="5"/>
      <c r="J805" s="5"/>
      <c r="K805" s="8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spans="1:26">
      <c r="A806" s="5"/>
      <c r="B806" s="5"/>
      <c r="C806" s="5"/>
      <c r="D806" s="5"/>
      <c r="E806" s="5"/>
      <c r="F806" s="5"/>
      <c r="G806" s="7"/>
      <c r="H806" s="5"/>
      <c r="I806" s="5"/>
      <c r="J806" s="5"/>
      <c r="K806" s="8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spans="1:26">
      <c r="A807" s="5"/>
      <c r="B807" s="5"/>
      <c r="C807" s="5"/>
      <c r="D807" s="5"/>
      <c r="E807" s="5"/>
      <c r="F807" s="5"/>
      <c r="G807" s="7"/>
      <c r="H807" s="5"/>
      <c r="I807" s="5"/>
      <c r="J807" s="5"/>
      <c r="K807" s="8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spans="1:26">
      <c r="A808" s="5"/>
      <c r="B808" s="5"/>
      <c r="C808" s="5"/>
      <c r="D808" s="5"/>
      <c r="E808" s="5"/>
      <c r="F808" s="5"/>
      <c r="G808" s="7"/>
      <c r="H808" s="5"/>
      <c r="I808" s="5"/>
      <c r="J808" s="5"/>
      <c r="K808" s="8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spans="1:26">
      <c r="A809" s="5"/>
      <c r="B809" s="5"/>
      <c r="C809" s="5"/>
      <c r="D809" s="5"/>
      <c r="E809" s="5"/>
      <c r="F809" s="5"/>
      <c r="G809" s="7"/>
      <c r="H809" s="5"/>
      <c r="I809" s="5"/>
      <c r="J809" s="5"/>
      <c r="K809" s="8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spans="1:26">
      <c r="A810" s="5"/>
      <c r="B810" s="5"/>
      <c r="C810" s="5"/>
      <c r="D810" s="5"/>
      <c r="E810" s="5"/>
      <c r="F810" s="5"/>
      <c r="G810" s="7"/>
      <c r="H810" s="5"/>
      <c r="I810" s="5"/>
      <c r="J810" s="5"/>
      <c r="K810" s="8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spans="1:26">
      <c r="A811" s="5"/>
      <c r="B811" s="5"/>
      <c r="C811" s="5"/>
      <c r="D811" s="5"/>
      <c r="E811" s="5"/>
      <c r="F811" s="5"/>
      <c r="G811" s="7"/>
      <c r="H811" s="5"/>
      <c r="I811" s="5"/>
      <c r="J811" s="5"/>
      <c r="K811" s="8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spans="1:26">
      <c r="A812" s="5"/>
      <c r="B812" s="5"/>
      <c r="C812" s="5"/>
      <c r="D812" s="5"/>
      <c r="E812" s="5"/>
      <c r="F812" s="5"/>
      <c r="G812" s="7"/>
      <c r="H812" s="5"/>
      <c r="I812" s="5"/>
      <c r="J812" s="5"/>
      <c r="K812" s="8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spans="1:26">
      <c r="A813" s="5"/>
      <c r="B813" s="5"/>
      <c r="C813" s="5"/>
      <c r="D813" s="5"/>
      <c r="E813" s="5"/>
      <c r="F813" s="5"/>
      <c r="G813" s="7"/>
      <c r="H813" s="5"/>
      <c r="I813" s="5"/>
      <c r="J813" s="5"/>
      <c r="K813" s="8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spans="1:26">
      <c r="A814" s="5"/>
      <c r="B814" s="5"/>
      <c r="C814" s="5"/>
      <c r="D814" s="5"/>
      <c r="E814" s="5"/>
      <c r="F814" s="5"/>
      <c r="G814" s="7"/>
      <c r="H814" s="5"/>
      <c r="I814" s="5"/>
      <c r="J814" s="5"/>
      <c r="K814" s="8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spans="1:26">
      <c r="A815" s="5"/>
      <c r="B815" s="5"/>
      <c r="C815" s="5"/>
      <c r="D815" s="5"/>
      <c r="E815" s="5"/>
      <c r="F815" s="5"/>
      <c r="G815" s="7"/>
      <c r="H815" s="5"/>
      <c r="I815" s="5"/>
      <c r="J815" s="5"/>
      <c r="K815" s="8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spans="1:26">
      <c r="A816" s="5"/>
      <c r="B816" s="5"/>
      <c r="C816" s="5"/>
      <c r="D816" s="5"/>
      <c r="E816" s="5"/>
      <c r="F816" s="5"/>
      <c r="G816" s="7"/>
      <c r="H816" s="5"/>
      <c r="I816" s="5"/>
      <c r="J816" s="5"/>
      <c r="K816" s="8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spans="1:26">
      <c r="A817" s="5"/>
      <c r="B817" s="5"/>
      <c r="C817" s="5"/>
      <c r="D817" s="5"/>
      <c r="E817" s="5"/>
      <c r="F817" s="5"/>
      <c r="G817" s="7"/>
      <c r="H817" s="5"/>
      <c r="I817" s="5"/>
      <c r="J817" s="5"/>
      <c r="K817" s="8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spans="1:26">
      <c r="A818" s="5"/>
      <c r="B818" s="5"/>
      <c r="C818" s="5"/>
      <c r="D818" s="5"/>
      <c r="E818" s="5"/>
      <c r="F818" s="5"/>
      <c r="G818" s="7"/>
      <c r="H818" s="5"/>
      <c r="I818" s="5"/>
      <c r="J818" s="5"/>
      <c r="K818" s="8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spans="1:26">
      <c r="A819" s="5"/>
      <c r="B819" s="5"/>
      <c r="C819" s="5"/>
      <c r="D819" s="5"/>
      <c r="E819" s="5"/>
      <c r="F819" s="5"/>
      <c r="G819" s="7"/>
      <c r="H819" s="5"/>
      <c r="I819" s="5"/>
      <c r="J819" s="5"/>
      <c r="K819" s="8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spans="1:26">
      <c r="A820" s="5"/>
      <c r="B820" s="5"/>
      <c r="C820" s="5"/>
      <c r="D820" s="5"/>
      <c r="E820" s="5"/>
      <c r="F820" s="5"/>
      <c r="G820" s="7"/>
      <c r="H820" s="5"/>
      <c r="I820" s="5"/>
      <c r="J820" s="5"/>
      <c r="K820" s="8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spans="1:26">
      <c r="A821" s="5"/>
      <c r="B821" s="5"/>
      <c r="C821" s="5"/>
      <c r="D821" s="5"/>
      <c r="E821" s="5"/>
      <c r="F821" s="5"/>
      <c r="G821" s="7"/>
      <c r="H821" s="5"/>
      <c r="I821" s="5"/>
      <c r="J821" s="5"/>
      <c r="K821" s="8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spans="1:26">
      <c r="A822" s="5"/>
      <c r="B822" s="5"/>
      <c r="C822" s="5"/>
      <c r="D822" s="5"/>
      <c r="E822" s="5"/>
      <c r="F822" s="5"/>
      <c r="G822" s="7"/>
      <c r="H822" s="5"/>
      <c r="I822" s="5"/>
      <c r="J822" s="5"/>
      <c r="K822" s="8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spans="1:26">
      <c r="A823" s="5"/>
      <c r="B823" s="5"/>
      <c r="C823" s="5"/>
      <c r="D823" s="5"/>
      <c r="E823" s="5"/>
      <c r="F823" s="5"/>
      <c r="G823" s="7"/>
      <c r="H823" s="5"/>
      <c r="I823" s="5"/>
      <c r="J823" s="5"/>
      <c r="K823" s="8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spans="1:26">
      <c r="A824" s="5"/>
      <c r="B824" s="5"/>
      <c r="C824" s="5"/>
      <c r="D824" s="5"/>
      <c r="E824" s="5"/>
      <c r="F824" s="5"/>
      <c r="G824" s="7"/>
      <c r="H824" s="5"/>
      <c r="I824" s="5"/>
      <c r="J824" s="5"/>
      <c r="K824" s="8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spans="1:26">
      <c r="A825" s="5"/>
      <c r="B825" s="5"/>
      <c r="C825" s="5"/>
      <c r="D825" s="5"/>
      <c r="E825" s="5"/>
      <c r="F825" s="5"/>
      <c r="G825" s="7"/>
      <c r="H825" s="5"/>
      <c r="I825" s="5"/>
      <c r="J825" s="5"/>
      <c r="K825" s="8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spans="1:26">
      <c r="A826" s="5"/>
      <c r="B826" s="5"/>
      <c r="C826" s="5"/>
      <c r="D826" s="5"/>
      <c r="E826" s="5"/>
      <c r="F826" s="5"/>
      <c r="G826" s="7"/>
      <c r="H826" s="5"/>
      <c r="I826" s="5"/>
      <c r="J826" s="5"/>
      <c r="K826" s="8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spans="1:26">
      <c r="A827" s="5"/>
      <c r="B827" s="5"/>
      <c r="C827" s="5"/>
      <c r="D827" s="5"/>
      <c r="E827" s="5"/>
      <c r="F827" s="5"/>
      <c r="G827" s="7"/>
      <c r="H827" s="5"/>
      <c r="I827" s="5"/>
      <c r="J827" s="5"/>
      <c r="K827" s="8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spans="1:26">
      <c r="A828" s="5"/>
      <c r="B828" s="5"/>
      <c r="C828" s="5"/>
      <c r="D828" s="5"/>
      <c r="E828" s="5"/>
      <c r="F828" s="5"/>
      <c r="G828" s="7"/>
      <c r="H828" s="5"/>
      <c r="I828" s="5"/>
      <c r="J828" s="5"/>
      <c r="K828" s="8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spans="1:26">
      <c r="A829" s="5"/>
      <c r="B829" s="5"/>
      <c r="C829" s="5"/>
      <c r="D829" s="5"/>
      <c r="E829" s="5"/>
      <c r="F829" s="5"/>
      <c r="G829" s="7"/>
      <c r="H829" s="5"/>
      <c r="I829" s="5"/>
      <c r="J829" s="5"/>
      <c r="K829" s="8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spans="1:26">
      <c r="A830" s="5"/>
      <c r="B830" s="5"/>
      <c r="C830" s="5"/>
      <c r="D830" s="5"/>
      <c r="E830" s="5"/>
      <c r="F830" s="5"/>
      <c r="G830" s="7"/>
      <c r="H830" s="5"/>
      <c r="I830" s="5"/>
      <c r="J830" s="5"/>
      <c r="K830" s="8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spans="1:26">
      <c r="A831" s="5"/>
      <c r="B831" s="5"/>
      <c r="C831" s="5"/>
      <c r="D831" s="5"/>
      <c r="E831" s="5"/>
      <c r="F831" s="5"/>
      <c r="G831" s="7"/>
      <c r="H831" s="5"/>
      <c r="I831" s="5"/>
      <c r="J831" s="5"/>
      <c r="K831" s="8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spans="1:26">
      <c r="A832" s="5"/>
      <c r="B832" s="5"/>
      <c r="C832" s="5"/>
      <c r="D832" s="5"/>
      <c r="E832" s="5"/>
      <c r="F832" s="5"/>
      <c r="G832" s="7"/>
      <c r="H832" s="5"/>
      <c r="I832" s="5"/>
      <c r="J832" s="5"/>
      <c r="K832" s="8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spans="1:26">
      <c r="A833" s="5"/>
      <c r="B833" s="5"/>
      <c r="C833" s="5"/>
      <c r="D833" s="5"/>
      <c r="E833" s="5"/>
      <c r="F833" s="5"/>
      <c r="G833" s="7"/>
      <c r="H833" s="5"/>
      <c r="I833" s="5"/>
      <c r="J833" s="5"/>
      <c r="K833" s="8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spans="1:26">
      <c r="A834" s="5"/>
      <c r="B834" s="5"/>
      <c r="C834" s="5"/>
      <c r="D834" s="5"/>
      <c r="E834" s="5"/>
      <c r="F834" s="5"/>
      <c r="G834" s="7"/>
      <c r="H834" s="5"/>
      <c r="I834" s="5"/>
      <c r="J834" s="5"/>
      <c r="K834" s="8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spans="1:26">
      <c r="A835" s="5"/>
      <c r="B835" s="5"/>
      <c r="C835" s="5"/>
      <c r="D835" s="5"/>
      <c r="E835" s="5"/>
      <c r="F835" s="5"/>
      <c r="G835" s="7"/>
      <c r="H835" s="5"/>
      <c r="I835" s="5"/>
      <c r="J835" s="5"/>
      <c r="K835" s="8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spans="1:26">
      <c r="A836" s="5"/>
      <c r="B836" s="5"/>
      <c r="C836" s="5"/>
      <c r="D836" s="5"/>
      <c r="E836" s="5"/>
      <c r="F836" s="5"/>
      <c r="G836" s="7"/>
      <c r="H836" s="5"/>
      <c r="I836" s="5"/>
      <c r="J836" s="5"/>
      <c r="K836" s="8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spans="1:26">
      <c r="A837" s="5"/>
      <c r="B837" s="5"/>
      <c r="C837" s="5"/>
      <c r="D837" s="5"/>
      <c r="E837" s="5"/>
      <c r="F837" s="5"/>
      <c r="G837" s="7"/>
      <c r="H837" s="5"/>
      <c r="I837" s="5"/>
      <c r="J837" s="5"/>
      <c r="K837" s="8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spans="1:26">
      <c r="A838" s="5"/>
      <c r="B838" s="5"/>
      <c r="C838" s="5"/>
      <c r="D838" s="5"/>
      <c r="E838" s="5"/>
      <c r="F838" s="5"/>
      <c r="G838" s="7"/>
      <c r="H838" s="5"/>
      <c r="I838" s="5"/>
      <c r="J838" s="5"/>
      <c r="K838" s="8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spans="1:26">
      <c r="A839" s="5"/>
      <c r="B839" s="5"/>
      <c r="C839" s="5"/>
      <c r="D839" s="5"/>
      <c r="E839" s="5"/>
      <c r="F839" s="5"/>
      <c r="G839" s="7"/>
      <c r="H839" s="5"/>
      <c r="I839" s="5"/>
      <c r="J839" s="5"/>
      <c r="K839" s="8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spans="1:26">
      <c r="A840" s="5"/>
      <c r="B840" s="5"/>
      <c r="C840" s="5"/>
      <c r="D840" s="5"/>
      <c r="E840" s="5"/>
      <c r="F840" s="5"/>
      <c r="G840" s="7"/>
      <c r="H840" s="5"/>
      <c r="I840" s="5"/>
      <c r="J840" s="5"/>
      <c r="K840" s="8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spans="1:26">
      <c r="A841" s="5"/>
      <c r="B841" s="5"/>
      <c r="C841" s="5"/>
      <c r="D841" s="5"/>
      <c r="E841" s="5"/>
      <c r="F841" s="5"/>
      <c r="G841" s="7"/>
      <c r="H841" s="5"/>
      <c r="I841" s="5"/>
      <c r="J841" s="5"/>
      <c r="K841" s="8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spans="1:26">
      <c r="A842" s="5"/>
      <c r="B842" s="5"/>
      <c r="C842" s="5"/>
      <c r="D842" s="5"/>
      <c r="E842" s="5"/>
      <c r="F842" s="5"/>
      <c r="G842" s="7"/>
      <c r="H842" s="5"/>
      <c r="I842" s="5"/>
      <c r="J842" s="5"/>
      <c r="K842" s="8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spans="1:26">
      <c r="A843" s="5"/>
      <c r="B843" s="5"/>
      <c r="C843" s="5"/>
      <c r="D843" s="5"/>
      <c r="E843" s="5"/>
      <c r="F843" s="5"/>
      <c r="G843" s="7"/>
      <c r="H843" s="5"/>
      <c r="I843" s="5"/>
      <c r="J843" s="5"/>
      <c r="K843" s="8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spans="1:26">
      <c r="A844" s="5"/>
      <c r="B844" s="5"/>
      <c r="C844" s="5"/>
      <c r="D844" s="5"/>
      <c r="E844" s="5"/>
      <c r="F844" s="5"/>
      <c r="G844" s="7"/>
      <c r="H844" s="5"/>
      <c r="I844" s="5"/>
      <c r="J844" s="5"/>
      <c r="K844" s="8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spans="1:26">
      <c r="A845" s="5"/>
      <c r="B845" s="5"/>
      <c r="C845" s="5"/>
      <c r="D845" s="5"/>
      <c r="E845" s="5"/>
      <c r="F845" s="5"/>
      <c r="G845" s="7"/>
      <c r="H845" s="5"/>
      <c r="I845" s="5"/>
      <c r="J845" s="5"/>
      <c r="K845" s="8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spans="1:26">
      <c r="A846" s="5"/>
      <c r="B846" s="5"/>
      <c r="C846" s="5"/>
      <c r="D846" s="5"/>
      <c r="E846" s="5"/>
      <c r="F846" s="5"/>
      <c r="G846" s="7"/>
      <c r="H846" s="5"/>
      <c r="I846" s="5"/>
      <c r="J846" s="5"/>
      <c r="K846" s="8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spans="1:26">
      <c r="A847" s="5"/>
      <c r="B847" s="5"/>
      <c r="C847" s="5"/>
      <c r="D847" s="5"/>
      <c r="E847" s="5"/>
      <c r="F847" s="5"/>
      <c r="G847" s="7"/>
      <c r="H847" s="5"/>
      <c r="I847" s="5"/>
      <c r="J847" s="5"/>
      <c r="K847" s="8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spans="1:26">
      <c r="A848" s="5"/>
      <c r="B848" s="5"/>
      <c r="C848" s="5"/>
      <c r="D848" s="5"/>
      <c r="E848" s="5"/>
      <c r="F848" s="5"/>
      <c r="G848" s="7"/>
      <c r="H848" s="5"/>
      <c r="I848" s="5"/>
      <c r="J848" s="5"/>
      <c r="K848" s="8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spans="1:26">
      <c r="A849" s="5"/>
      <c r="B849" s="5"/>
      <c r="C849" s="5"/>
      <c r="D849" s="5"/>
      <c r="E849" s="5"/>
      <c r="F849" s="5"/>
      <c r="G849" s="7"/>
      <c r="H849" s="5"/>
      <c r="I849" s="5"/>
      <c r="J849" s="5"/>
      <c r="K849" s="8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spans="1:26">
      <c r="A850" s="5"/>
      <c r="B850" s="5"/>
      <c r="C850" s="5"/>
      <c r="D850" s="5"/>
      <c r="E850" s="5"/>
      <c r="F850" s="5"/>
      <c r="G850" s="7"/>
      <c r="H850" s="5"/>
      <c r="I850" s="5"/>
      <c r="J850" s="5"/>
      <c r="K850" s="8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spans="1:26">
      <c r="A851" s="5"/>
      <c r="B851" s="5"/>
      <c r="C851" s="5"/>
      <c r="D851" s="5"/>
      <c r="E851" s="5"/>
      <c r="F851" s="5"/>
      <c r="G851" s="7"/>
      <c r="H851" s="5"/>
      <c r="I851" s="5"/>
      <c r="J851" s="5"/>
      <c r="K851" s="8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spans="1:26">
      <c r="A852" s="5"/>
      <c r="B852" s="5"/>
      <c r="C852" s="5"/>
      <c r="D852" s="5"/>
      <c r="E852" s="5"/>
      <c r="F852" s="5"/>
      <c r="G852" s="7"/>
      <c r="H852" s="5"/>
      <c r="I852" s="5"/>
      <c r="J852" s="5"/>
      <c r="K852" s="8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spans="1:26">
      <c r="A853" s="5"/>
      <c r="B853" s="5"/>
      <c r="C853" s="5"/>
      <c r="D853" s="5"/>
      <c r="E853" s="5"/>
      <c r="F853" s="5"/>
      <c r="G853" s="7"/>
      <c r="H853" s="5"/>
      <c r="I853" s="5"/>
      <c r="J853" s="5"/>
      <c r="K853" s="8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spans="1:26">
      <c r="A854" s="5"/>
      <c r="B854" s="5"/>
      <c r="C854" s="5"/>
      <c r="D854" s="5"/>
      <c r="E854" s="5"/>
      <c r="F854" s="5"/>
      <c r="G854" s="7"/>
      <c r="H854" s="5"/>
      <c r="I854" s="5"/>
      <c r="J854" s="5"/>
      <c r="K854" s="8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spans="1:26">
      <c r="A855" s="5"/>
      <c r="B855" s="5"/>
      <c r="C855" s="5"/>
      <c r="D855" s="5"/>
      <c r="E855" s="5"/>
      <c r="F855" s="5"/>
      <c r="G855" s="7"/>
      <c r="H855" s="5"/>
      <c r="I855" s="5"/>
      <c r="J855" s="5"/>
      <c r="K855" s="8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spans="1:26">
      <c r="A856" s="5"/>
      <c r="B856" s="5"/>
      <c r="C856" s="5"/>
      <c r="D856" s="5"/>
      <c r="E856" s="5"/>
      <c r="F856" s="5"/>
      <c r="G856" s="7"/>
      <c r="H856" s="5"/>
      <c r="I856" s="5"/>
      <c r="J856" s="5"/>
      <c r="K856" s="8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spans="1:26">
      <c r="A857" s="5"/>
      <c r="B857" s="5"/>
      <c r="C857" s="5"/>
      <c r="D857" s="5"/>
      <c r="E857" s="5"/>
      <c r="F857" s="5"/>
      <c r="G857" s="7"/>
      <c r="H857" s="5"/>
      <c r="I857" s="5"/>
      <c r="J857" s="5"/>
      <c r="K857" s="8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spans="1:26">
      <c r="A858" s="5"/>
      <c r="B858" s="5"/>
      <c r="C858" s="5"/>
      <c r="D858" s="5"/>
      <c r="E858" s="5"/>
      <c r="F858" s="5"/>
      <c r="G858" s="7"/>
      <c r="H858" s="5"/>
      <c r="I858" s="5"/>
      <c r="J858" s="5"/>
      <c r="K858" s="8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spans="1:26">
      <c r="A859" s="5"/>
      <c r="B859" s="5"/>
      <c r="C859" s="5"/>
      <c r="D859" s="5"/>
      <c r="E859" s="5"/>
      <c r="F859" s="5"/>
      <c r="G859" s="7"/>
      <c r="H859" s="5"/>
      <c r="I859" s="5"/>
      <c r="J859" s="5"/>
      <c r="K859" s="8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spans="1:26">
      <c r="A860" s="5"/>
      <c r="B860" s="5"/>
      <c r="C860" s="5"/>
      <c r="D860" s="5"/>
      <c r="E860" s="5"/>
      <c r="F860" s="5"/>
      <c r="G860" s="7"/>
      <c r="H860" s="5"/>
      <c r="I860" s="5"/>
      <c r="J860" s="5"/>
      <c r="K860" s="8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spans="1:26">
      <c r="A861" s="5"/>
      <c r="B861" s="5"/>
      <c r="C861" s="5"/>
      <c r="D861" s="5"/>
      <c r="E861" s="5"/>
      <c r="F861" s="5"/>
      <c r="G861" s="7"/>
      <c r="H861" s="5"/>
      <c r="I861" s="5"/>
      <c r="J861" s="5"/>
      <c r="K861" s="8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spans="1:26">
      <c r="A862" s="5"/>
      <c r="B862" s="5"/>
      <c r="C862" s="5"/>
      <c r="D862" s="5"/>
      <c r="E862" s="5"/>
      <c r="F862" s="5"/>
      <c r="G862" s="7"/>
      <c r="H862" s="5"/>
      <c r="I862" s="5"/>
      <c r="J862" s="5"/>
      <c r="K862" s="8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spans="1:26">
      <c r="A863" s="5"/>
      <c r="B863" s="5"/>
      <c r="C863" s="5"/>
      <c r="D863" s="5"/>
      <c r="E863" s="5"/>
      <c r="F863" s="5"/>
      <c r="G863" s="7"/>
      <c r="H863" s="5"/>
      <c r="I863" s="5"/>
      <c r="J863" s="5"/>
      <c r="K863" s="8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spans="1:26">
      <c r="A864" s="5"/>
      <c r="B864" s="5"/>
      <c r="C864" s="5"/>
      <c r="D864" s="5"/>
      <c r="E864" s="5"/>
      <c r="F864" s="5"/>
      <c r="G864" s="7"/>
      <c r="H864" s="5"/>
      <c r="I864" s="5"/>
      <c r="J864" s="5"/>
      <c r="K864" s="8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spans="1:26">
      <c r="A865" s="5"/>
      <c r="B865" s="5"/>
      <c r="C865" s="5"/>
      <c r="D865" s="5"/>
      <c r="E865" s="5"/>
      <c r="F865" s="5"/>
      <c r="G865" s="7"/>
      <c r="H865" s="5"/>
      <c r="I865" s="5"/>
      <c r="J865" s="5"/>
      <c r="K865" s="8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spans="1:26">
      <c r="A866" s="5"/>
      <c r="B866" s="5"/>
      <c r="C866" s="5"/>
      <c r="D866" s="5"/>
      <c r="E866" s="5"/>
      <c r="F866" s="5"/>
      <c r="G866" s="7"/>
      <c r="H866" s="5"/>
      <c r="I866" s="5"/>
      <c r="J866" s="5"/>
      <c r="K866" s="8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spans="1:26">
      <c r="A867" s="5"/>
      <c r="B867" s="5"/>
      <c r="C867" s="5"/>
      <c r="D867" s="5"/>
      <c r="E867" s="5"/>
      <c r="F867" s="5"/>
      <c r="G867" s="7"/>
      <c r="H867" s="5"/>
      <c r="I867" s="5"/>
      <c r="J867" s="5"/>
      <c r="K867" s="8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spans="1:26">
      <c r="A868" s="5"/>
      <c r="B868" s="5"/>
      <c r="C868" s="5"/>
      <c r="D868" s="5"/>
      <c r="E868" s="5"/>
      <c r="F868" s="5"/>
      <c r="G868" s="7"/>
      <c r="H868" s="5"/>
      <c r="I868" s="5"/>
      <c r="J868" s="5"/>
      <c r="K868" s="8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spans="1:26">
      <c r="A869" s="5"/>
      <c r="B869" s="5"/>
      <c r="C869" s="5"/>
      <c r="D869" s="5"/>
      <c r="E869" s="5"/>
      <c r="F869" s="5"/>
      <c r="G869" s="7"/>
      <c r="H869" s="5"/>
      <c r="I869" s="5"/>
      <c r="J869" s="5"/>
      <c r="K869" s="8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spans="1:26">
      <c r="A870" s="5"/>
      <c r="B870" s="5"/>
      <c r="C870" s="5"/>
      <c r="D870" s="5"/>
      <c r="E870" s="5"/>
      <c r="F870" s="5"/>
      <c r="G870" s="7"/>
      <c r="H870" s="5"/>
      <c r="I870" s="5"/>
      <c r="J870" s="5"/>
      <c r="K870" s="8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spans="1:26">
      <c r="A871" s="5"/>
      <c r="B871" s="5"/>
      <c r="C871" s="5"/>
      <c r="D871" s="5"/>
      <c r="E871" s="5"/>
      <c r="F871" s="5"/>
      <c r="G871" s="7"/>
      <c r="H871" s="5"/>
      <c r="I871" s="5"/>
      <c r="J871" s="5"/>
      <c r="K871" s="8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spans="1:26">
      <c r="A872" s="5"/>
      <c r="B872" s="5"/>
      <c r="C872" s="5"/>
      <c r="D872" s="5"/>
      <c r="E872" s="5"/>
      <c r="F872" s="5"/>
      <c r="G872" s="7"/>
      <c r="H872" s="5"/>
      <c r="I872" s="5"/>
      <c r="J872" s="5"/>
      <c r="K872" s="8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spans="1:26">
      <c r="A873" s="5"/>
      <c r="B873" s="5"/>
      <c r="C873" s="5"/>
      <c r="D873" s="5"/>
      <c r="E873" s="5"/>
      <c r="F873" s="5"/>
      <c r="G873" s="7"/>
      <c r="H873" s="5"/>
      <c r="I873" s="5"/>
      <c r="J873" s="5"/>
      <c r="K873" s="8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spans="1:26">
      <c r="A874" s="5"/>
      <c r="B874" s="5"/>
      <c r="C874" s="5"/>
      <c r="D874" s="5"/>
      <c r="E874" s="5"/>
      <c r="F874" s="5"/>
      <c r="G874" s="7"/>
      <c r="H874" s="5"/>
      <c r="I874" s="5"/>
      <c r="J874" s="5"/>
      <c r="K874" s="8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spans="1:26">
      <c r="A875" s="5"/>
      <c r="B875" s="5"/>
      <c r="C875" s="5"/>
      <c r="D875" s="5"/>
      <c r="E875" s="5"/>
      <c r="F875" s="5"/>
      <c r="G875" s="7"/>
      <c r="H875" s="5"/>
      <c r="I875" s="5"/>
      <c r="J875" s="5"/>
      <c r="K875" s="8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spans="1:26">
      <c r="A876" s="5"/>
      <c r="B876" s="5"/>
      <c r="C876" s="5"/>
      <c r="D876" s="5"/>
      <c r="E876" s="5"/>
      <c r="F876" s="5"/>
      <c r="G876" s="7"/>
      <c r="H876" s="5"/>
      <c r="I876" s="5"/>
      <c r="J876" s="5"/>
      <c r="K876" s="8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spans="1:26">
      <c r="A877" s="5"/>
      <c r="B877" s="5"/>
      <c r="C877" s="5"/>
      <c r="D877" s="5"/>
      <c r="E877" s="5"/>
      <c r="F877" s="5"/>
      <c r="G877" s="7"/>
      <c r="H877" s="5"/>
      <c r="I877" s="5"/>
      <c r="J877" s="5"/>
      <c r="K877" s="8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spans="1:26">
      <c r="A878" s="5"/>
      <c r="B878" s="5"/>
      <c r="C878" s="5"/>
      <c r="D878" s="5"/>
      <c r="E878" s="5"/>
      <c r="F878" s="5"/>
      <c r="G878" s="7"/>
      <c r="H878" s="5"/>
      <c r="I878" s="5"/>
      <c r="J878" s="5"/>
      <c r="K878" s="8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spans="1:26">
      <c r="A879" s="5"/>
      <c r="B879" s="5"/>
      <c r="C879" s="5"/>
      <c r="D879" s="5"/>
      <c r="E879" s="5"/>
      <c r="F879" s="5"/>
      <c r="G879" s="7"/>
      <c r="H879" s="5"/>
      <c r="I879" s="5"/>
      <c r="J879" s="5"/>
      <c r="K879" s="8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spans="1:26">
      <c r="A880" s="5"/>
      <c r="B880" s="5"/>
      <c r="C880" s="5"/>
      <c r="D880" s="5"/>
      <c r="E880" s="5"/>
      <c r="F880" s="5"/>
      <c r="G880" s="7"/>
      <c r="H880" s="5"/>
      <c r="I880" s="5"/>
      <c r="J880" s="5"/>
      <c r="K880" s="8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spans="1:26">
      <c r="A881" s="5"/>
      <c r="B881" s="5"/>
      <c r="C881" s="5"/>
      <c r="D881" s="5"/>
      <c r="E881" s="5"/>
      <c r="F881" s="5"/>
      <c r="G881" s="7"/>
      <c r="H881" s="5"/>
      <c r="I881" s="5"/>
      <c r="J881" s="5"/>
      <c r="K881" s="8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spans="1:26">
      <c r="A882" s="5"/>
      <c r="B882" s="5"/>
      <c r="C882" s="5"/>
      <c r="D882" s="5"/>
      <c r="E882" s="5"/>
      <c r="F882" s="5"/>
      <c r="G882" s="7"/>
      <c r="H882" s="5"/>
      <c r="I882" s="5"/>
      <c r="J882" s="5"/>
      <c r="K882" s="8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spans="1:26">
      <c r="A883" s="5"/>
      <c r="B883" s="5"/>
      <c r="C883" s="5"/>
      <c r="D883" s="5"/>
      <c r="E883" s="5"/>
      <c r="F883" s="5"/>
      <c r="G883" s="7"/>
      <c r="H883" s="5"/>
      <c r="I883" s="5"/>
      <c r="J883" s="5"/>
      <c r="K883" s="8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spans="1:26">
      <c r="A884" s="5"/>
      <c r="B884" s="5"/>
      <c r="C884" s="5"/>
      <c r="D884" s="5"/>
      <c r="E884" s="5"/>
      <c r="F884" s="5"/>
      <c r="G884" s="7"/>
      <c r="H884" s="5"/>
      <c r="I884" s="5"/>
      <c r="J884" s="5"/>
      <c r="K884" s="8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spans="1:26">
      <c r="A885" s="5"/>
      <c r="B885" s="5"/>
      <c r="C885" s="5"/>
      <c r="D885" s="5"/>
      <c r="E885" s="5"/>
      <c r="F885" s="5"/>
      <c r="G885" s="7"/>
      <c r="H885" s="5"/>
      <c r="I885" s="5"/>
      <c r="J885" s="5"/>
      <c r="K885" s="8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spans="1:26">
      <c r="A886" s="5"/>
      <c r="B886" s="5"/>
      <c r="C886" s="5"/>
      <c r="D886" s="5"/>
      <c r="E886" s="5"/>
      <c r="F886" s="5"/>
      <c r="G886" s="7"/>
      <c r="H886" s="5"/>
      <c r="I886" s="5"/>
      <c r="J886" s="5"/>
      <c r="K886" s="8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spans="1:26">
      <c r="A887" s="5"/>
      <c r="B887" s="5"/>
      <c r="C887" s="5"/>
      <c r="D887" s="5"/>
      <c r="E887" s="5"/>
      <c r="F887" s="5"/>
      <c r="G887" s="7"/>
      <c r="H887" s="5"/>
      <c r="I887" s="5"/>
      <c r="J887" s="5"/>
      <c r="K887" s="8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spans="1:26">
      <c r="A888" s="5"/>
      <c r="B888" s="5"/>
      <c r="C888" s="5"/>
      <c r="D888" s="5"/>
      <c r="E888" s="5"/>
      <c r="F888" s="5"/>
      <c r="G888" s="7"/>
      <c r="H888" s="5"/>
      <c r="I888" s="5"/>
      <c r="J888" s="5"/>
      <c r="K888" s="8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spans="1:26">
      <c r="A889" s="5"/>
      <c r="B889" s="5"/>
      <c r="C889" s="5"/>
      <c r="D889" s="5"/>
      <c r="E889" s="5"/>
      <c r="F889" s="5"/>
      <c r="G889" s="7"/>
      <c r="H889" s="5"/>
      <c r="I889" s="5"/>
      <c r="J889" s="5"/>
      <c r="K889" s="8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spans="1:26">
      <c r="A890" s="5"/>
      <c r="B890" s="5"/>
      <c r="C890" s="5"/>
      <c r="D890" s="5"/>
      <c r="E890" s="5"/>
      <c r="F890" s="5"/>
      <c r="G890" s="7"/>
      <c r="H890" s="5"/>
      <c r="I890" s="5"/>
      <c r="J890" s="5"/>
      <c r="K890" s="8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spans="1:26">
      <c r="A891" s="5"/>
      <c r="B891" s="5"/>
      <c r="C891" s="5"/>
      <c r="D891" s="5"/>
      <c r="E891" s="5"/>
      <c r="F891" s="5"/>
      <c r="G891" s="7"/>
      <c r="H891" s="5"/>
      <c r="I891" s="5"/>
      <c r="J891" s="5"/>
      <c r="K891" s="8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spans="1:26">
      <c r="A892" s="5"/>
      <c r="B892" s="5"/>
      <c r="C892" s="5"/>
      <c r="D892" s="5"/>
      <c r="E892" s="5"/>
      <c r="F892" s="5"/>
      <c r="G892" s="7"/>
      <c r="H892" s="5"/>
      <c r="I892" s="5"/>
      <c r="J892" s="5"/>
      <c r="K892" s="8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spans="1:26">
      <c r="A893" s="5"/>
      <c r="B893" s="5"/>
      <c r="C893" s="5"/>
      <c r="D893" s="5"/>
      <c r="E893" s="5"/>
      <c r="F893" s="5"/>
      <c r="G893" s="7"/>
      <c r="H893" s="5"/>
      <c r="I893" s="5"/>
      <c r="J893" s="5"/>
      <c r="K893" s="8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spans="1:26">
      <c r="A894" s="5"/>
      <c r="B894" s="5"/>
      <c r="C894" s="5"/>
      <c r="D894" s="5"/>
      <c r="E894" s="5"/>
      <c r="F894" s="5"/>
      <c r="G894" s="7"/>
      <c r="H894" s="5"/>
      <c r="I894" s="5"/>
      <c r="J894" s="5"/>
      <c r="K894" s="8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spans="1:26">
      <c r="A895" s="5"/>
      <c r="B895" s="5"/>
      <c r="C895" s="5"/>
      <c r="D895" s="5"/>
      <c r="E895" s="5"/>
      <c r="F895" s="5"/>
      <c r="G895" s="7"/>
      <c r="H895" s="5"/>
      <c r="I895" s="5"/>
      <c r="J895" s="5"/>
      <c r="K895" s="8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spans="1:26">
      <c r="A896" s="5"/>
      <c r="B896" s="5"/>
      <c r="C896" s="5"/>
      <c r="D896" s="5"/>
      <c r="E896" s="5"/>
      <c r="F896" s="5"/>
      <c r="G896" s="7"/>
      <c r="H896" s="5"/>
      <c r="I896" s="5"/>
      <c r="J896" s="5"/>
      <c r="K896" s="8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spans="1:26">
      <c r="A897" s="5"/>
      <c r="B897" s="5"/>
      <c r="C897" s="5"/>
      <c r="D897" s="5"/>
      <c r="E897" s="5"/>
      <c r="F897" s="5"/>
      <c r="G897" s="7"/>
      <c r="H897" s="5"/>
      <c r="I897" s="5"/>
      <c r="J897" s="5"/>
      <c r="K897" s="8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spans="1:26">
      <c r="A898" s="5"/>
      <c r="B898" s="5"/>
      <c r="C898" s="5"/>
      <c r="D898" s="5"/>
      <c r="E898" s="5"/>
      <c r="F898" s="5"/>
      <c r="G898" s="7"/>
      <c r="H898" s="5"/>
      <c r="I898" s="5"/>
      <c r="J898" s="5"/>
      <c r="K898" s="8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spans="1:26">
      <c r="A899" s="5"/>
      <c r="B899" s="5"/>
      <c r="C899" s="5"/>
      <c r="D899" s="5"/>
      <c r="E899" s="5"/>
      <c r="F899" s="5"/>
      <c r="G899" s="7"/>
      <c r="H899" s="5"/>
      <c r="I899" s="5"/>
      <c r="J899" s="5"/>
      <c r="K899" s="8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spans="1:26">
      <c r="A900" s="5"/>
      <c r="B900" s="5"/>
      <c r="C900" s="5"/>
      <c r="D900" s="5"/>
      <c r="E900" s="5"/>
      <c r="F900" s="5"/>
      <c r="G900" s="7"/>
      <c r="H900" s="5"/>
      <c r="I900" s="5"/>
      <c r="J900" s="5"/>
      <c r="K900" s="8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spans="1:26">
      <c r="A901" s="5"/>
      <c r="B901" s="5"/>
      <c r="C901" s="5"/>
      <c r="D901" s="5"/>
      <c r="E901" s="5"/>
      <c r="F901" s="5"/>
      <c r="G901" s="7"/>
      <c r="H901" s="5"/>
      <c r="I901" s="5"/>
      <c r="J901" s="5"/>
      <c r="K901" s="8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spans="1:26">
      <c r="A902" s="5"/>
      <c r="B902" s="5"/>
      <c r="C902" s="5"/>
      <c r="D902" s="5"/>
      <c r="E902" s="5"/>
      <c r="F902" s="5"/>
      <c r="G902" s="7"/>
      <c r="H902" s="5"/>
      <c r="I902" s="5"/>
      <c r="J902" s="5"/>
      <c r="K902" s="8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spans="1:26">
      <c r="A903" s="5"/>
      <c r="B903" s="5"/>
      <c r="C903" s="5"/>
      <c r="D903" s="5"/>
      <c r="E903" s="5"/>
      <c r="F903" s="5"/>
      <c r="G903" s="7"/>
      <c r="H903" s="5"/>
      <c r="I903" s="5"/>
      <c r="J903" s="5"/>
      <c r="K903" s="8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spans="1:26">
      <c r="A904" s="5"/>
      <c r="B904" s="5"/>
      <c r="C904" s="5"/>
      <c r="D904" s="5"/>
      <c r="E904" s="5"/>
      <c r="F904" s="5"/>
      <c r="G904" s="7"/>
      <c r="H904" s="5"/>
      <c r="I904" s="5"/>
      <c r="J904" s="5"/>
      <c r="K904" s="8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spans="1:26">
      <c r="A905" s="5"/>
      <c r="B905" s="5"/>
      <c r="C905" s="5"/>
      <c r="D905" s="5"/>
      <c r="E905" s="5"/>
      <c r="F905" s="5"/>
      <c r="G905" s="7"/>
      <c r="H905" s="5"/>
      <c r="I905" s="5"/>
      <c r="J905" s="5"/>
      <c r="K905" s="8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spans="1:26">
      <c r="A906" s="5"/>
      <c r="B906" s="5"/>
      <c r="C906" s="5"/>
      <c r="D906" s="5"/>
      <c r="E906" s="5"/>
      <c r="F906" s="5"/>
      <c r="G906" s="7"/>
      <c r="H906" s="5"/>
      <c r="I906" s="5"/>
      <c r="J906" s="5"/>
      <c r="K906" s="8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spans="1:26">
      <c r="A907" s="5"/>
      <c r="B907" s="5"/>
      <c r="C907" s="5"/>
      <c r="D907" s="5"/>
      <c r="E907" s="5"/>
      <c r="F907" s="5"/>
      <c r="G907" s="7"/>
      <c r="H907" s="5"/>
      <c r="I907" s="5"/>
      <c r="J907" s="5"/>
      <c r="K907" s="8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spans="1:26">
      <c r="A908" s="5"/>
      <c r="B908" s="5"/>
      <c r="C908" s="5"/>
      <c r="D908" s="5"/>
      <c r="E908" s="5"/>
      <c r="F908" s="5"/>
      <c r="G908" s="7"/>
      <c r="H908" s="5"/>
      <c r="I908" s="5"/>
      <c r="J908" s="5"/>
      <c r="K908" s="8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spans="1:26">
      <c r="A909" s="5"/>
      <c r="B909" s="5"/>
      <c r="C909" s="5"/>
      <c r="D909" s="5"/>
      <c r="E909" s="5"/>
      <c r="F909" s="5"/>
      <c r="G909" s="7"/>
      <c r="H909" s="5"/>
      <c r="I909" s="5"/>
      <c r="J909" s="5"/>
      <c r="K909" s="8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spans="1:26">
      <c r="A910" s="5"/>
      <c r="B910" s="5"/>
      <c r="C910" s="5"/>
      <c r="D910" s="5"/>
      <c r="E910" s="5"/>
      <c r="F910" s="5"/>
      <c r="G910" s="7"/>
      <c r="H910" s="5"/>
      <c r="I910" s="5"/>
      <c r="J910" s="5"/>
      <c r="K910" s="8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spans="1:26">
      <c r="A911" s="5"/>
      <c r="B911" s="5"/>
      <c r="C911" s="5"/>
      <c r="D911" s="5"/>
      <c r="E911" s="5"/>
      <c r="F911" s="5"/>
      <c r="G911" s="7"/>
      <c r="H911" s="5"/>
      <c r="I911" s="5"/>
      <c r="J911" s="5"/>
      <c r="K911" s="8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spans="1:26">
      <c r="A912" s="5"/>
      <c r="B912" s="5"/>
      <c r="C912" s="5"/>
      <c r="D912" s="5"/>
      <c r="E912" s="5"/>
      <c r="F912" s="5"/>
      <c r="G912" s="7"/>
      <c r="H912" s="5"/>
      <c r="I912" s="5"/>
      <c r="J912" s="5"/>
      <c r="K912" s="8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spans="1:26">
      <c r="A913" s="5"/>
      <c r="B913" s="5"/>
      <c r="C913" s="5"/>
      <c r="D913" s="5"/>
      <c r="E913" s="5"/>
      <c r="F913" s="5"/>
      <c r="G913" s="7"/>
      <c r="H913" s="5"/>
      <c r="I913" s="5"/>
      <c r="J913" s="5"/>
      <c r="K913" s="8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spans="1:26">
      <c r="A914" s="5"/>
      <c r="B914" s="5"/>
      <c r="C914" s="5"/>
      <c r="D914" s="5"/>
      <c r="E914" s="5"/>
      <c r="F914" s="5"/>
      <c r="G914" s="7"/>
      <c r="H914" s="5"/>
      <c r="I914" s="5"/>
      <c r="J914" s="5"/>
      <c r="K914" s="8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spans="1:26">
      <c r="A915" s="5"/>
      <c r="B915" s="5"/>
      <c r="C915" s="5"/>
      <c r="D915" s="5"/>
      <c r="E915" s="5"/>
      <c r="F915" s="5"/>
      <c r="G915" s="7"/>
      <c r="H915" s="5"/>
      <c r="I915" s="5"/>
      <c r="J915" s="5"/>
      <c r="K915" s="8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spans="1:26">
      <c r="A916" s="5"/>
      <c r="B916" s="5"/>
      <c r="C916" s="5"/>
      <c r="D916" s="5"/>
      <c r="E916" s="5"/>
      <c r="F916" s="5"/>
      <c r="G916" s="7"/>
      <c r="H916" s="5"/>
      <c r="I916" s="5"/>
      <c r="J916" s="5"/>
      <c r="K916" s="8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spans="1:26">
      <c r="A917" s="5"/>
      <c r="B917" s="5"/>
      <c r="C917" s="5"/>
      <c r="D917" s="5"/>
      <c r="E917" s="5"/>
      <c r="F917" s="5"/>
      <c r="G917" s="7"/>
      <c r="H917" s="5"/>
      <c r="I917" s="5"/>
      <c r="J917" s="5"/>
      <c r="K917" s="8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spans="1:26">
      <c r="A918" s="5"/>
      <c r="B918" s="5"/>
      <c r="C918" s="5"/>
      <c r="D918" s="5"/>
      <c r="E918" s="5"/>
      <c r="F918" s="5"/>
      <c r="G918" s="7"/>
      <c r="H918" s="5"/>
      <c r="I918" s="5"/>
      <c r="J918" s="5"/>
      <c r="K918" s="8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spans="1:26">
      <c r="A919" s="5"/>
      <c r="B919" s="5"/>
      <c r="C919" s="5"/>
      <c r="D919" s="5"/>
      <c r="E919" s="5"/>
      <c r="F919" s="5"/>
      <c r="G919" s="7"/>
      <c r="H919" s="5"/>
      <c r="I919" s="5"/>
      <c r="J919" s="5"/>
      <c r="K919" s="8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spans="1:26">
      <c r="A920" s="5"/>
      <c r="B920" s="5"/>
      <c r="C920" s="5"/>
      <c r="D920" s="5"/>
      <c r="E920" s="5"/>
      <c r="F920" s="5"/>
      <c r="G920" s="7"/>
      <c r="H920" s="5"/>
      <c r="I920" s="5"/>
      <c r="J920" s="5"/>
      <c r="K920" s="8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</sheetData>
  <autoFilter ref="G1:G920" xr:uid="{00000000-0009-0000-0000-000002000000}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Z1000"/>
  <sheetViews>
    <sheetView workbookViewId="0"/>
  </sheetViews>
  <sheetFormatPr defaultColWidth="12.6640625" defaultRowHeight="15.75" customHeight="1"/>
  <sheetData>
    <row r="1" spans="1:26">
      <c r="A1" s="9" t="s">
        <v>92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9" t="s">
        <v>91</v>
      </c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</row>
    <row r="2" spans="1:26">
      <c r="A2" s="11" t="s">
        <v>88</v>
      </c>
      <c r="B2" s="11" t="s">
        <v>102</v>
      </c>
      <c r="C2" s="11" t="s">
        <v>103</v>
      </c>
      <c r="D2" s="11" t="s">
        <v>102</v>
      </c>
      <c r="E2" s="11" t="s">
        <v>103</v>
      </c>
      <c r="F2" s="11" t="s">
        <v>102</v>
      </c>
      <c r="G2" s="11" t="s">
        <v>103</v>
      </c>
      <c r="H2" s="11" t="s">
        <v>102</v>
      </c>
      <c r="I2" s="11" t="s">
        <v>103</v>
      </c>
      <c r="J2" s="11" t="s">
        <v>106</v>
      </c>
      <c r="K2" s="10"/>
      <c r="L2" s="11" t="s">
        <v>88</v>
      </c>
      <c r="M2" s="11" t="s">
        <v>102</v>
      </c>
      <c r="N2" s="11" t="s">
        <v>103</v>
      </c>
      <c r="O2" s="11" t="s">
        <v>102</v>
      </c>
      <c r="P2" s="11" t="s">
        <v>103</v>
      </c>
      <c r="Q2" s="11" t="s">
        <v>102</v>
      </c>
      <c r="R2" s="11" t="s">
        <v>103</v>
      </c>
      <c r="S2" s="11" t="s">
        <v>102</v>
      </c>
      <c r="T2" s="11" t="s">
        <v>103</v>
      </c>
      <c r="U2" s="11" t="s">
        <v>106</v>
      </c>
      <c r="V2" s="10"/>
      <c r="W2" s="10"/>
      <c r="X2" s="10"/>
      <c r="Y2" s="10"/>
      <c r="Z2" s="10"/>
    </row>
    <row r="3" spans="1:26">
      <c r="A3" s="12">
        <v>2015</v>
      </c>
      <c r="B3" s="13">
        <v>-37772207.743844055</v>
      </c>
      <c r="C3" s="12">
        <v>-4842590.7363902638</v>
      </c>
      <c r="D3" s="14">
        <v>-37772207.743844055</v>
      </c>
      <c r="E3" s="12">
        <v>-4842590.7363902638</v>
      </c>
      <c r="F3" s="12">
        <v>-901546.14773223014</v>
      </c>
      <c r="G3" s="12">
        <v>-100171.79419247003</v>
      </c>
      <c r="H3" s="12">
        <v>1351945.1658085729</v>
      </c>
      <c r="I3" s="12">
        <v>225467.43758208142</v>
      </c>
      <c r="J3" s="13">
        <f t="shared" ref="J3:J10" si="0">SUM(B3:I3)</f>
        <v>-84653902.299002677</v>
      </c>
      <c r="K3" s="10"/>
      <c r="L3" s="12">
        <v>2015</v>
      </c>
      <c r="M3" s="15">
        <v>10301511.202866562</v>
      </c>
      <c r="N3" s="15">
        <v>1320706.564470072</v>
      </c>
      <c r="O3" s="16">
        <v>10301511.202866562</v>
      </c>
      <c r="P3" s="15">
        <v>1320706.564470072</v>
      </c>
      <c r="Q3" s="15">
        <v>245876.22210879004</v>
      </c>
      <c r="R3" s="15">
        <v>27319.580234310008</v>
      </c>
      <c r="S3" s="15">
        <v>-368712.31794779265</v>
      </c>
      <c r="T3" s="15">
        <v>-61491.11934056766</v>
      </c>
      <c r="U3" s="15">
        <f t="shared" ref="U3:U10" si="1">SUM(M3:T3)</f>
        <v>23087427.899728004</v>
      </c>
      <c r="V3" s="10"/>
      <c r="W3" s="10"/>
      <c r="X3" s="10"/>
      <c r="Y3" s="10"/>
      <c r="Z3" s="10"/>
    </row>
    <row r="4" spans="1:26">
      <c r="A4" s="12">
        <v>2016</v>
      </c>
      <c r="B4" s="13">
        <v>-38584200.033871025</v>
      </c>
      <c r="C4" s="12">
        <v>-4946692.3120347457</v>
      </c>
      <c r="D4" s="14">
        <v>-811992.29002696788</v>
      </c>
      <c r="E4" s="12">
        <v>-104101.57564448203</v>
      </c>
      <c r="F4" s="12">
        <v>-19380.61248700483</v>
      </c>
      <c r="G4" s="12">
        <v>-2153.4013874449597</v>
      </c>
      <c r="H4" s="12">
        <v>29062.877622097709</v>
      </c>
      <c r="I4" s="12">
        <v>4846.8922497288277</v>
      </c>
      <c r="J4" s="13">
        <f t="shared" si="0"/>
        <v>-44434610.455579855</v>
      </c>
      <c r="K4" s="10"/>
      <c r="L4" s="12">
        <v>2016</v>
      </c>
      <c r="M4" s="15">
        <v>10522963.645601189</v>
      </c>
      <c r="N4" s="15">
        <v>1349097.9032822035</v>
      </c>
      <c r="O4" s="16">
        <v>221452.44273462761</v>
      </c>
      <c r="P4" s="15">
        <v>28391.338812131464</v>
      </c>
      <c r="Q4" s="15">
        <v>5285.6215873649535</v>
      </c>
      <c r="R4" s="15">
        <v>587.29128748498908</v>
      </c>
      <c r="S4" s="15">
        <v>-7926.2393514811938</v>
      </c>
      <c r="T4" s="15">
        <v>-1321.8797044714986</v>
      </c>
      <c r="U4" s="15">
        <f t="shared" si="1"/>
        <v>12118530.124249049</v>
      </c>
      <c r="V4" s="10"/>
      <c r="W4" s="10"/>
      <c r="X4" s="10"/>
      <c r="Y4" s="10"/>
      <c r="Z4" s="10"/>
    </row>
    <row r="5" spans="1:26">
      <c r="A5" s="12">
        <v>2017</v>
      </c>
      <c r="B5" s="13">
        <v>-38563562.367429174</v>
      </c>
      <c r="C5" s="12">
        <v>-4944046.4573627142</v>
      </c>
      <c r="D5" s="14">
        <v>20637.666441845286</v>
      </c>
      <c r="E5" s="12">
        <v>2645.8546720309655</v>
      </c>
      <c r="F5" s="12">
        <v>492.57932723989711</v>
      </c>
      <c r="G5" s="12">
        <v>54.73103635997861</v>
      </c>
      <c r="H5" s="12">
        <v>-738.66461735135749</v>
      </c>
      <c r="I5" s="12">
        <v>-123.18903363741208</v>
      </c>
      <c r="J5" s="13">
        <f t="shared" si="0"/>
        <v>-43484639.846965402</v>
      </c>
      <c r="K5" s="10"/>
      <c r="L5" s="12">
        <v>2017</v>
      </c>
      <c r="M5" s="15">
        <v>10517335.191117048</v>
      </c>
      <c r="N5" s="15">
        <v>1348376.3065534676</v>
      </c>
      <c r="O5" s="16">
        <v>-5628.4544841396237</v>
      </c>
      <c r="P5" s="15">
        <v>-721.59672873571787</v>
      </c>
      <c r="Q5" s="15">
        <v>-134.33981651997195</v>
      </c>
      <c r="R5" s="15">
        <v>-14.926646279994166</v>
      </c>
      <c r="S5" s="15">
        <v>201.45398655037025</v>
      </c>
      <c r="T5" s="15">
        <v>33.597009173839659</v>
      </c>
      <c r="U5" s="15">
        <f t="shared" si="1"/>
        <v>11859447.230990564</v>
      </c>
      <c r="V5" s="10"/>
      <c r="W5" s="10"/>
      <c r="X5" s="10"/>
      <c r="Y5" s="10"/>
      <c r="Z5" s="10"/>
    </row>
    <row r="6" spans="1:26">
      <c r="A6" s="12">
        <v>2018</v>
      </c>
      <c r="B6" s="13">
        <v>-38126400.433798656</v>
      </c>
      <c r="C6" s="12">
        <v>-4888000.0556152118</v>
      </c>
      <c r="D6" s="14">
        <v>437161.93363052548</v>
      </c>
      <c r="E6" s="12">
        <v>56046.40174750243</v>
      </c>
      <c r="F6" s="12">
        <v>10434.170538099015</v>
      </c>
      <c r="G6" s="12">
        <v>1159.3522820109843</v>
      </c>
      <c r="H6" s="12">
        <v>-15646.926620105718</v>
      </c>
      <c r="I6" s="12">
        <v>-2609.4789495105656</v>
      </c>
      <c r="J6" s="13">
        <f t="shared" si="0"/>
        <v>-42527855.036785342</v>
      </c>
      <c r="K6" s="10"/>
      <c r="L6" s="12">
        <v>2018</v>
      </c>
      <c r="M6" s="15">
        <v>10398109.209217815</v>
      </c>
      <c r="N6" s="15">
        <v>1333090.9242586943</v>
      </c>
      <c r="O6" s="16">
        <v>-119225.98189923423</v>
      </c>
      <c r="P6" s="15">
        <v>-15285.38229477339</v>
      </c>
      <c r="Q6" s="15">
        <v>-2845.6828740270043</v>
      </c>
      <c r="R6" s="15">
        <v>-316.1869860029957</v>
      </c>
      <c r="S6" s="15">
        <v>4267.343623665196</v>
      </c>
      <c r="T6" s="15">
        <v>711.67607713924519</v>
      </c>
      <c r="U6" s="15">
        <f t="shared" si="1"/>
        <v>11598505.919123275</v>
      </c>
      <c r="V6" s="10"/>
      <c r="W6" s="10"/>
      <c r="X6" s="10"/>
      <c r="Y6" s="10"/>
      <c r="Z6" s="10"/>
    </row>
    <row r="7" spans="1:26">
      <c r="A7" s="12">
        <v>2019</v>
      </c>
      <c r="B7" s="13">
        <v>-37493278.336063325</v>
      </c>
      <c r="C7" s="12">
        <v>-4806830.5559055544</v>
      </c>
      <c r="D7" s="14">
        <v>633122.09773533128</v>
      </c>
      <c r="E7" s="12">
        <v>81169.499709658645</v>
      </c>
      <c r="F7" s="12">
        <v>15111.343031053328</v>
      </c>
      <c r="G7" s="12">
        <v>1679.038114561497</v>
      </c>
      <c r="H7" s="12">
        <v>-22660.744778397609</v>
      </c>
      <c r="I7" s="12">
        <v>-3779.1917809263673</v>
      </c>
      <c r="J7" s="13">
        <f t="shared" si="0"/>
        <v>-41595466.849937588</v>
      </c>
      <c r="K7" s="10"/>
      <c r="L7" s="12">
        <v>2019</v>
      </c>
      <c r="M7" s="15">
        <v>10225439.546199089</v>
      </c>
      <c r="N7" s="15">
        <v>1310953.7879742421</v>
      </c>
      <c r="O7" s="16">
        <v>-172669.66301872671</v>
      </c>
      <c r="P7" s="15">
        <v>-22137.136284452357</v>
      </c>
      <c r="Q7" s="15">
        <v>-4121.2753721054532</v>
      </c>
      <c r="R7" s="15">
        <v>-457.91948578949922</v>
      </c>
      <c r="S7" s="15">
        <v>6180.2031213811661</v>
      </c>
      <c r="T7" s="15">
        <v>1030.6886675253729</v>
      </c>
      <c r="U7" s="15">
        <f t="shared" si="1"/>
        <v>11344218.231801165</v>
      </c>
      <c r="V7" s="10"/>
      <c r="W7" s="10"/>
      <c r="X7" s="10"/>
      <c r="Y7" s="10"/>
      <c r="Z7" s="10"/>
    </row>
    <row r="8" spans="1:26">
      <c r="A8" s="12">
        <v>2020</v>
      </c>
      <c r="B8" s="13">
        <v>-36319834.27734793</v>
      </c>
      <c r="C8" s="12">
        <v>-4656389.0099164005</v>
      </c>
      <c r="D8" s="14">
        <v>1173444.0587153952</v>
      </c>
      <c r="E8" s="12">
        <v>150441.54598915289</v>
      </c>
      <c r="F8" s="12">
        <v>28007.734625640231</v>
      </c>
      <c r="G8" s="12">
        <v>3111.9705139600196</v>
      </c>
      <c r="H8" s="12">
        <v>-41999.981395993964</v>
      </c>
      <c r="I8" s="12">
        <v>-7004.4469430727431</v>
      </c>
      <c r="J8" s="13">
        <f t="shared" si="0"/>
        <v>-39670222.405759253</v>
      </c>
      <c r="K8" s="10"/>
      <c r="L8" s="12">
        <v>2020</v>
      </c>
      <c r="M8" s="15">
        <v>9905409.3483676184</v>
      </c>
      <c r="N8" s="15">
        <v>1269924.2754317457</v>
      </c>
      <c r="O8" s="16">
        <v>-320030.19783147139</v>
      </c>
      <c r="P8" s="15">
        <v>-41029.512542496246</v>
      </c>
      <c r="Q8" s="15">
        <v>-7638.4730797200637</v>
      </c>
      <c r="R8" s="15">
        <v>-848.71923108000533</v>
      </c>
      <c r="S8" s="15">
        <v>11454.540380725626</v>
      </c>
      <c r="T8" s="15">
        <v>1910.3037117471117</v>
      </c>
      <c r="U8" s="15">
        <f t="shared" si="1"/>
        <v>10819151.565207072</v>
      </c>
      <c r="V8" s="10"/>
      <c r="W8" s="10"/>
      <c r="X8" s="10"/>
      <c r="Y8" s="10"/>
      <c r="Z8" s="10"/>
    </row>
    <row r="9" spans="1:26">
      <c r="A9" s="12">
        <v>2021</v>
      </c>
      <c r="B9" s="13">
        <v>-36096358.523662522</v>
      </c>
      <c r="C9" s="12">
        <v>-4627738.2722644266</v>
      </c>
      <c r="D9" s="14">
        <v>223475.75368540085</v>
      </c>
      <c r="E9" s="12">
        <v>28650.737651974287</v>
      </c>
      <c r="F9" s="12">
        <v>5333.9139245697161</v>
      </c>
      <c r="G9" s="12">
        <v>592.65710272996466</v>
      </c>
      <c r="H9" s="12">
        <v>-7998.6578205676651</v>
      </c>
      <c r="I9" s="12">
        <v>-1333.9571223072903</v>
      </c>
      <c r="J9" s="13">
        <f t="shared" si="0"/>
        <v>-40475376.348505162</v>
      </c>
      <c r="K9" s="10"/>
      <c r="L9" s="12">
        <v>2021</v>
      </c>
      <c r="M9" s="15">
        <v>9844461.4155443255</v>
      </c>
      <c r="N9" s="15">
        <v>1262110.4378902982</v>
      </c>
      <c r="O9" s="16">
        <v>-60947.932823291143</v>
      </c>
      <c r="P9" s="15">
        <v>-7813.8375414475331</v>
      </c>
      <c r="Q9" s="15">
        <v>-1454.7037976099225</v>
      </c>
      <c r="R9" s="15">
        <v>-161.63375528999038</v>
      </c>
      <c r="S9" s="15">
        <v>2181.4521328820906</v>
      </c>
      <c r="T9" s="15">
        <v>363.80648790198831</v>
      </c>
      <c r="U9" s="15">
        <f t="shared" si="1"/>
        <v>11038739.004137767</v>
      </c>
      <c r="V9" s="10"/>
      <c r="W9" s="10"/>
      <c r="X9" s="10"/>
      <c r="Y9" s="10"/>
      <c r="Z9" s="10"/>
    </row>
    <row r="10" spans="1:26">
      <c r="A10" s="12">
        <v>2022</v>
      </c>
      <c r="B10" s="13">
        <v>-35920330.837441728</v>
      </c>
      <c r="C10" s="12">
        <v>-4605170.6201848378</v>
      </c>
      <c r="D10" s="14">
        <v>176027.68622079567</v>
      </c>
      <c r="E10" s="12">
        <v>22567.652079589367</v>
      </c>
      <c r="F10" s="12">
        <v>4201.4245892852223</v>
      </c>
      <c r="G10" s="12">
        <v>466.82495436502842</v>
      </c>
      <c r="H10" s="12">
        <v>-6300.3936928589446</v>
      </c>
      <c r="I10" s="12">
        <v>-1050.7331640463622</v>
      </c>
      <c r="J10" s="13">
        <f t="shared" si="0"/>
        <v>-40329588.996639438</v>
      </c>
      <c r="K10" s="10"/>
      <c r="L10" s="12">
        <v>2022</v>
      </c>
      <c r="M10" s="15">
        <v>9796453.8647568356</v>
      </c>
      <c r="N10" s="15">
        <v>1255955.6236867739</v>
      </c>
      <c r="O10" s="16">
        <v>-48007.55078748973</v>
      </c>
      <c r="P10" s="15">
        <v>-6154.8142035243727</v>
      </c>
      <c r="Q10" s="15">
        <v>-1145.8430698050606</v>
      </c>
      <c r="R10" s="15">
        <v>-127.31589664500775</v>
      </c>
      <c r="S10" s="15">
        <v>1718.2891889615305</v>
      </c>
      <c r="T10" s="15">
        <v>286.56359019446245</v>
      </c>
      <c r="U10" s="15">
        <f t="shared" si="1"/>
        <v>10998978.817265302</v>
      </c>
      <c r="V10" s="10"/>
      <c r="W10" s="10"/>
      <c r="X10" s="10"/>
      <c r="Y10" s="10"/>
      <c r="Z10" s="10"/>
    </row>
    <row r="11" spans="1:26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</row>
    <row r="12" spans="1:26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</row>
    <row r="13" spans="1:26">
      <c r="A13" s="10" t="s">
        <v>107</v>
      </c>
      <c r="B13" s="17"/>
      <c r="C13" s="17"/>
      <c r="D13" s="10"/>
      <c r="E13" s="10"/>
      <c r="F13" s="10"/>
      <c r="G13" s="10"/>
      <c r="H13" s="10"/>
      <c r="I13" s="10"/>
      <c r="J13" s="10"/>
      <c r="K13" s="10"/>
      <c r="L13" s="10" t="s">
        <v>108</v>
      </c>
      <c r="M13" s="17"/>
      <c r="N13" s="17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</row>
    <row r="14" spans="1:26">
      <c r="A14" s="10" t="s">
        <v>88</v>
      </c>
      <c r="B14" s="10" t="s">
        <v>109</v>
      </c>
      <c r="C14" s="17"/>
      <c r="D14" s="10"/>
      <c r="E14" s="10"/>
      <c r="F14" s="10"/>
      <c r="G14" s="10"/>
      <c r="H14" s="10"/>
      <c r="I14" s="10"/>
      <c r="J14" s="10"/>
      <c r="K14" s="10"/>
      <c r="L14" s="10" t="s">
        <v>88</v>
      </c>
      <c r="M14" s="18" t="s">
        <v>110</v>
      </c>
      <c r="N14" s="17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</row>
    <row r="15" spans="1:26">
      <c r="A15" s="18">
        <v>2015</v>
      </c>
      <c r="B15" s="19">
        <f t="shared" ref="B15:B22" si="2">J3</f>
        <v>-84653902.299002677</v>
      </c>
      <c r="C15" s="10"/>
      <c r="D15" s="10"/>
      <c r="E15" s="10"/>
      <c r="F15" s="10"/>
      <c r="G15" s="10"/>
      <c r="H15" s="10"/>
      <c r="I15" s="10"/>
      <c r="J15" s="10"/>
      <c r="K15" s="10"/>
      <c r="L15" s="18">
        <v>2015</v>
      </c>
      <c r="M15" s="20">
        <f t="shared" ref="M15:M22" si="3">U3</f>
        <v>23087427.899728004</v>
      </c>
      <c r="N15" s="17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</row>
    <row r="16" spans="1:26">
      <c r="A16" s="18">
        <v>2016</v>
      </c>
      <c r="B16" s="19">
        <f t="shared" si="2"/>
        <v>-44434610.455579855</v>
      </c>
      <c r="C16" s="10"/>
      <c r="D16" s="10"/>
      <c r="E16" s="10"/>
      <c r="F16" s="10"/>
      <c r="G16" s="10"/>
      <c r="H16" s="10"/>
      <c r="I16" s="10"/>
      <c r="J16" s="10"/>
      <c r="K16" s="10"/>
      <c r="L16" s="18">
        <v>2016</v>
      </c>
      <c r="M16" s="20">
        <f t="shared" si="3"/>
        <v>12118530.124249049</v>
      </c>
      <c r="N16" s="17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</row>
    <row r="17" spans="1:26">
      <c r="A17" s="18">
        <v>2017</v>
      </c>
      <c r="B17" s="19">
        <f t="shared" si="2"/>
        <v>-43484639.846965402</v>
      </c>
      <c r="C17" s="10"/>
      <c r="D17" s="10"/>
      <c r="E17" s="10"/>
      <c r="F17" s="10"/>
      <c r="G17" s="10"/>
      <c r="H17" s="10"/>
      <c r="I17" s="10"/>
      <c r="J17" s="10"/>
      <c r="K17" s="10"/>
      <c r="L17" s="18">
        <v>2017</v>
      </c>
      <c r="M17" s="20">
        <f t="shared" si="3"/>
        <v>11859447.230990564</v>
      </c>
      <c r="N17" s="17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</row>
    <row r="18" spans="1:26">
      <c r="A18" s="18">
        <v>2018</v>
      </c>
      <c r="B18" s="19">
        <f t="shared" si="2"/>
        <v>-42527855.036785342</v>
      </c>
      <c r="C18" s="10"/>
      <c r="D18" s="10"/>
      <c r="E18" s="10"/>
      <c r="F18" s="10"/>
      <c r="G18" s="10"/>
      <c r="H18" s="10"/>
      <c r="I18" s="10"/>
      <c r="J18" s="10"/>
      <c r="K18" s="10"/>
      <c r="L18" s="18">
        <v>2018</v>
      </c>
      <c r="M18" s="20">
        <f t="shared" si="3"/>
        <v>11598505.919123275</v>
      </c>
      <c r="N18" s="17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</row>
    <row r="19" spans="1:26">
      <c r="A19" s="18">
        <v>2019</v>
      </c>
      <c r="B19" s="19">
        <f t="shared" si="2"/>
        <v>-41595466.849937588</v>
      </c>
      <c r="C19" s="10"/>
      <c r="D19" s="10"/>
      <c r="E19" s="10"/>
      <c r="F19" s="10"/>
      <c r="G19" s="10"/>
      <c r="H19" s="10"/>
      <c r="I19" s="10"/>
      <c r="J19" s="10"/>
      <c r="K19" s="10"/>
      <c r="L19" s="18">
        <v>2019</v>
      </c>
      <c r="M19" s="20">
        <f t="shared" si="3"/>
        <v>11344218.231801165</v>
      </c>
      <c r="N19" s="17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</row>
    <row r="20" spans="1:26">
      <c r="A20" s="18">
        <v>2020</v>
      </c>
      <c r="B20" s="19">
        <f t="shared" si="2"/>
        <v>-39670222.405759253</v>
      </c>
      <c r="C20" s="10"/>
      <c r="D20" s="10"/>
      <c r="E20" s="10"/>
      <c r="F20" s="10"/>
      <c r="G20" s="10"/>
      <c r="H20" s="10"/>
      <c r="I20" s="10"/>
      <c r="J20" s="10"/>
      <c r="K20" s="10"/>
      <c r="L20" s="18">
        <v>2020</v>
      </c>
      <c r="M20" s="20">
        <f t="shared" si="3"/>
        <v>10819151.565207072</v>
      </c>
      <c r="N20" s="17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</row>
    <row r="21" spans="1:26">
      <c r="A21" s="18">
        <v>2021</v>
      </c>
      <c r="B21" s="19">
        <f t="shared" si="2"/>
        <v>-40475376.348505162</v>
      </c>
      <c r="C21" s="10"/>
      <c r="D21" s="10"/>
      <c r="E21" s="10"/>
      <c r="F21" s="10"/>
      <c r="G21" s="10"/>
      <c r="H21" s="10"/>
      <c r="I21" s="10"/>
      <c r="J21" s="10"/>
      <c r="K21" s="10"/>
      <c r="L21" s="18">
        <v>2021</v>
      </c>
      <c r="M21" s="20">
        <f t="shared" si="3"/>
        <v>11038739.004137767</v>
      </c>
      <c r="N21" s="17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</row>
    <row r="22" spans="1:26">
      <c r="A22" s="18">
        <v>2022</v>
      </c>
      <c r="B22" s="19">
        <f t="shared" si="2"/>
        <v>-40329588.996639438</v>
      </c>
      <c r="C22" s="10"/>
      <c r="D22" s="10"/>
      <c r="E22" s="10"/>
      <c r="F22" s="10"/>
      <c r="G22" s="10"/>
      <c r="H22" s="10"/>
      <c r="I22" s="10"/>
      <c r="J22" s="10"/>
      <c r="K22" s="10"/>
      <c r="L22" s="18">
        <v>2022</v>
      </c>
      <c r="M22" s="20">
        <f t="shared" si="3"/>
        <v>10998978.817265302</v>
      </c>
      <c r="N22" s="17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</row>
    <row r="23" spans="1:26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7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</row>
    <row r="24" spans="1:26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7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</row>
    <row r="25" spans="1:26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7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</row>
    <row r="26" spans="1:26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</row>
    <row r="27" spans="1:26">
      <c r="A27" s="10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</row>
    <row r="28" spans="1:26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</row>
    <row r="29" spans="1:26">
      <c r="A29" s="10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</row>
    <row r="30" spans="1:26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</row>
    <row r="31" spans="1:26">
      <c r="A31" s="10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</row>
    <row r="32" spans="1:26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</row>
    <row r="33" spans="1:26">
      <c r="A33" s="10"/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</row>
    <row r="34" spans="1:26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</row>
    <row r="35" spans="1:26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</row>
    <row r="36" spans="1:26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</row>
    <row r="37" spans="1:26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</row>
    <row r="38" spans="1:26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</row>
    <row r="39" spans="1:26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</row>
    <row r="40" spans="1:26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</row>
    <row r="41" spans="1:26">
      <c r="A41" s="10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</row>
    <row r="42" spans="1:26">
      <c r="A42" s="10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</row>
    <row r="43" spans="1:26">
      <c r="A43" s="10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</row>
    <row r="44" spans="1:26">
      <c r="A44" s="10"/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</row>
    <row r="45" spans="1:26">
      <c r="A45" s="10"/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</row>
    <row r="46" spans="1:26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</row>
    <row r="47" spans="1:26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</row>
    <row r="48" spans="1:26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</row>
    <row r="49" spans="1:26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</row>
    <row r="50" spans="1:26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</row>
    <row r="51" spans="1:26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</row>
    <row r="52" spans="1:26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</row>
    <row r="53" spans="1:26">
      <c r="A53" s="10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</row>
    <row r="54" spans="1:26">
      <c r="A54" s="10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</row>
    <row r="55" spans="1:26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</row>
    <row r="56" spans="1:26">
      <c r="A56" s="10"/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</row>
    <row r="57" spans="1:26">
      <c r="A57" s="10"/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</row>
    <row r="58" spans="1:26">
      <c r="A58" s="10"/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</row>
    <row r="59" spans="1:26">
      <c r="A59" s="10"/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</row>
    <row r="60" spans="1:26">
      <c r="A60" s="10"/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</row>
    <row r="61" spans="1:26">
      <c r="A61" s="10"/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</row>
    <row r="62" spans="1:26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</row>
    <row r="63" spans="1:26">
      <c r="A63" s="10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</row>
    <row r="64" spans="1:26">
      <c r="A64" s="10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</row>
    <row r="65" spans="1:26">
      <c r="A65" s="10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</row>
    <row r="66" spans="1:26">
      <c r="A66" s="10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</row>
    <row r="67" spans="1:26">
      <c r="A67" s="10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</row>
    <row r="68" spans="1:26">
      <c r="A68" s="10"/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</row>
    <row r="69" spans="1:26">
      <c r="A69" s="10"/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</row>
    <row r="70" spans="1:26">
      <c r="A70" s="10"/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</row>
    <row r="71" spans="1:26">
      <c r="A71" s="10"/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</row>
    <row r="72" spans="1:26">
      <c r="A72" s="10"/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</row>
    <row r="73" spans="1:26">
      <c r="A73" s="10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</row>
    <row r="74" spans="1:26">
      <c r="A74" s="10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</row>
    <row r="75" spans="1:26">
      <c r="A75" s="10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</row>
    <row r="76" spans="1:26">
      <c r="A76" s="10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</row>
    <row r="77" spans="1:26">
      <c r="A77" s="10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</row>
    <row r="78" spans="1:26">
      <c r="A78" s="10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</row>
    <row r="79" spans="1:26">
      <c r="A79" s="10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</row>
    <row r="80" spans="1:26">
      <c r="A80" s="10"/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</row>
    <row r="81" spans="1:26">
      <c r="A81" s="10"/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</row>
    <row r="82" spans="1:26">
      <c r="A82" s="10"/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</row>
    <row r="83" spans="1:26">
      <c r="A83" s="10"/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</row>
    <row r="84" spans="1:26">
      <c r="A84" s="10"/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</row>
    <row r="85" spans="1:26">
      <c r="A85" s="10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</row>
    <row r="86" spans="1:26">
      <c r="A86" s="10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</row>
    <row r="87" spans="1:26">
      <c r="A87" s="10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</row>
    <row r="88" spans="1:26">
      <c r="A88" s="10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</row>
    <row r="89" spans="1:26">
      <c r="A89" s="10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</row>
    <row r="90" spans="1:26">
      <c r="A90" s="10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</row>
    <row r="91" spans="1:26">
      <c r="A91" s="10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</row>
    <row r="92" spans="1:26">
      <c r="A92" s="10"/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</row>
    <row r="93" spans="1:26">
      <c r="A93" s="10"/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</row>
    <row r="94" spans="1:26">
      <c r="A94" s="10"/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</row>
    <row r="95" spans="1:26">
      <c r="A95" s="1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</row>
    <row r="96" spans="1:26">
      <c r="A96" s="1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</row>
    <row r="97" spans="1:26">
      <c r="A97" s="1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</row>
    <row r="98" spans="1:26">
      <c r="A98" s="1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</row>
    <row r="99" spans="1:26">
      <c r="A99" s="1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</row>
    <row r="100" spans="1:26">
      <c r="A100" s="1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</row>
    <row r="101" spans="1:26">
      <c r="A101" s="1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</row>
    <row r="102" spans="1:26">
      <c r="A102" s="1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</row>
    <row r="103" spans="1:26">
      <c r="A103" s="1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</row>
    <row r="104" spans="1:26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</row>
    <row r="105" spans="1:26">
      <c r="A105" s="1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</row>
    <row r="106" spans="1:26">
      <c r="A106" s="1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</row>
    <row r="107" spans="1:26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</row>
    <row r="108" spans="1:26">
      <c r="A108" s="1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</row>
    <row r="109" spans="1:26">
      <c r="A109" s="1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</row>
    <row r="110" spans="1:26">
      <c r="A110" s="1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</row>
    <row r="111" spans="1:26">
      <c r="A111" s="1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</row>
    <row r="112" spans="1:26">
      <c r="A112" s="1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</row>
    <row r="113" spans="1:26">
      <c r="A113" s="1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</row>
    <row r="114" spans="1:26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</row>
    <row r="115" spans="1:26">
      <c r="A115" s="1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</row>
    <row r="116" spans="1:26">
      <c r="A116" s="1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</row>
    <row r="117" spans="1:26">
      <c r="A117" s="1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</row>
    <row r="118" spans="1:26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</row>
    <row r="119" spans="1:26">
      <c r="A119" s="1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</row>
    <row r="120" spans="1:26">
      <c r="A120" s="1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</row>
    <row r="121" spans="1:26">
      <c r="A121" s="1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</row>
    <row r="122" spans="1:26">
      <c r="A122" s="1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</row>
    <row r="123" spans="1:26">
      <c r="A123" s="1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</row>
    <row r="124" spans="1:26">
      <c r="A124" s="1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</row>
    <row r="125" spans="1:26">
      <c r="A125" s="1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</row>
    <row r="126" spans="1:26">
      <c r="A126" s="1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</row>
    <row r="127" spans="1:26">
      <c r="A127" s="1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</row>
    <row r="128" spans="1:26">
      <c r="A128" s="1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</row>
    <row r="129" spans="1:26">
      <c r="A129" s="1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</row>
    <row r="130" spans="1:26">
      <c r="A130" s="1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</row>
    <row r="131" spans="1:26">
      <c r="A131" s="1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</row>
    <row r="132" spans="1:26">
      <c r="A132" s="1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</row>
    <row r="133" spans="1:26">
      <c r="A133" s="1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</row>
    <row r="134" spans="1:26">
      <c r="A134" s="1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</row>
    <row r="135" spans="1:26">
      <c r="A135" s="1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</row>
    <row r="136" spans="1:26">
      <c r="A136" s="1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</row>
    <row r="137" spans="1:26">
      <c r="A137" s="1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</row>
    <row r="138" spans="1:26">
      <c r="A138" s="1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</row>
    <row r="139" spans="1:26">
      <c r="A139" s="1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</row>
    <row r="140" spans="1:26">
      <c r="A140" s="1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</row>
    <row r="141" spans="1:26">
      <c r="A141" s="1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</row>
    <row r="142" spans="1:26">
      <c r="A142" s="1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</row>
    <row r="143" spans="1:26">
      <c r="A143" s="1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</row>
    <row r="144" spans="1:26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</row>
    <row r="145" spans="1:26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</row>
    <row r="146" spans="1:26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</row>
    <row r="147" spans="1:26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</row>
    <row r="148" spans="1:26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</row>
    <row r="149" spans="1:26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</row>
    <row r="150" spans="1:26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</row>
    <row r="151" spans="1:26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</row>
    <row r="152" spans="1:26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</row>
    <row r="153" spans="1:26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</row>
    <row r="154" spans="1:26">
      <c r="A154" s="1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</row>
    <row r="155" spans="1:26">
      <c r="A155" s="1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</row>
    <row r="156" spans="1:26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</row>
    <row r="157" spans="1:26">
      <c r="A157" s="1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</row>
    <row r="158" spans="1:26">
      <c r="A158" s="1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</row>
    <row r="159" spans="1:26">
      <c r="A159" s="1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</row>
    <row r="160" spans="1:26">
      <c r="A160" s="1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</row>
    <row r="161" spans="1:26">
      <c r="A161" s="1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</row>
    <row r="162" spans="1:26">
      <c r="A162" s="1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</row>
    <row r="163" spans="1:26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</row>
    <row r="164" spans="1:26">
      <c r="A164" s="1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</row>
    <row r="165" spans="1:26">
      <c r="A165" s="1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</row>
    <row r="166" spans="1:26">
      <c r="A166" s="1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</row>
    <row r="167" spans="1:26">
      <c r="A167" s="1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</row>
    <row r="168" spans="1:26">
      <c r="A168" s="1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</row>
    <row r="169" spans="1:26">
      <c r="A169" s="1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</row>
    <row r="170" spans="1:26">
      <c r="A170" s="1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</row>
    <row r="171" spans="1:26">
      <c r="A171" s="1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</row>
    <row r="172" spans="1:26">
      <c r="A172" s="1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</row>
    <row r="173" spans="1:26">
      <c r="A173" s="1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</row>
    <row r="174" spans="1:26">
      <c r="A174" s="1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</row>
    <row r="175" spans="1:26">
      <c r="A175" s="1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</row>
    <row r="176" spans="1:26">
      <c r="A176" s="1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</row>
    <row r="177" spans="1:26">
      <c r="A177" s="1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</row>
    <row r="178" spans="1:26">
      <c r="A178" s="1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</row>
    <row r="179" spans="1:26">
      <c r="A179" s="1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</row>
    <row r="180" spans="1:26">
      <c r="A180" s="1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</row>
    <row r="181" spans="1:26">
      <c r="A181" s="1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</row>
    <row r="182" spans="1:26">
      <c r="A182" s="1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</row>
    <row r="183" spans="1:26">
      <c r="A183" s="1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</row>
    <row r="184" spans="1:26">
      <c r="A184" s="1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</row>
    <row r="185" spans="1:26">
      <c r="A185" s="1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</row>
    <row r="186" spans="1:26">
      <c r="A186" s="1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</row>
    <row r="187" spans="1:26">
      <c r="A187" s="1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</row>
    <row r="188" spans="1:26">
      <c r="A188" s="1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</row>
    <row r="189" spans="1:26">
      <c r="A189" s="1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</row>
    <row r="190" spans="1:26">
      <c r="A190" s="1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</row>
    <row r="191" spans="1:26">
      <c r="A191" s="1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</row>
    <row r="192" spans="1:26">
      <c r="A192" s="1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</row>
    <row r="193" spans="1:26">
      <c r="A193" s="1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</row>
    <row r="194" spans="1:26">
      <c r="A194" s="1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</row>
    <row r="195" spans="1:26">
      <c r="A195" s="1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</row>
    <row r="196" spans="1:26">
      <c r="A196" s="1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</row>
    <row r="197" spans="1:26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</row>
    <row r="198" spans="1:26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</row>
    <row r="199" spans="1:26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</row>
    <row r="200" spans="1:26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</row>
    <row r="201" spans="1:26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</row>
    <row r="202" spans="1:26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</row>
    <row r="203" spans="1:26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</row>
    <row r="204" spans="1:26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</row>
    <row r="205" spans="1:26">
      <c r="A205" s="1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</row>
    <row r="206" spans="1:26">
      <c r="A206" s="1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</row>
    <row r="207" spans="1:26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</row>
    <row r="208" spans="1:26">
      <c r="A208" s="1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</row>
    <row r="209" spans="1:26">
      <c r="A209" s="1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</row>
    <row r="210" spans="1:26">
      <c r="A210" s="1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</row>
    <row r="211" spans="1:26">
      <c r="A211" s="1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</row>
    <row r="212" spans="1:26">
      <c r="A212" s="1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</row>
    <row r="213" spans="1:26">
      <c r="A213" s="1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</row>
    <row r="214" spans="1:26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</row>
    <row r="215" spans="1:26">
      <c r="A215" s="1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</row>
    <row r="216" spans="1:26">
      <c r="A216" s="1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</row>
    <row r="217" spans="1:26">
      <c r="A217" s="1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</row>
    <row r="218" spans="1:26">
      <c r="A218" s="1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</row>
    <row r="219" spans="1:26">
      <c r="A219" s="1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</row>
    <row r="220" spans="1:26">
      <c r="A220" s="1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</row>
    <row r="221" spans="1:26">
      <c r="A221" s="1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</row>
    <row r="222" spans="1:26">
      <c r="A222" s="1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</row>
    <row r="223" spans="1:26">
      <c r="A223" s="1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</row>
    <row r="224" spans="1:26">
      <c r="A224" s="1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</row>
    <row r="225" spans="1:26">
      <c r="A225" s="1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</row>
    <row r="226" spans="1:26">
      <c r="A226" s="1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</row>
    <row r="227" spans="1:26">
      <c r="A227" s="1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</row>
    <row r="228" spans="1:26">
      <c r="A228" s="1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</row>
    <row r="229" spans="1:26">
      <c r="A229" s="1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</row>
    <row r="230" spans="1:26">
      <c r="A230" s="1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</row>
    <row r="231" spans="1:26">
      <c r="A231" s="1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</row>
    <row r="232" spans="1:26">
      <c r="A232" s="1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</row>
    <row r="233" spans="1:26">
      <c r="A233" s="1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</row>
    <row r="234" spans="1:26">
      <c r="A234" s="1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</row>
    <row r="235" spans="1:26">
      <c r="A235" s="1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</row>
    <row r="236" spans="1:26">
      <c r="A236" s="1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</row>
    <row r="237" spans="1:26">
      <c r="A237" s="1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</row>
    <row r="238" spans="1:26">
      <c r="A238" s="1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</row>
    <row r="239" spans="1:26">
      <c r="A239" s="1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</row>
    <row r="240" spans="1:26">
      <c r="A240" s="1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</row>
    <row r="241" spans="1:26">
      <c r="A241" s="1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</row>
    <row r="242" spans="1:26">
      <c r="A242" s="1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</row>
    <row r="243" spans="1:26">
      <c r="A243" s="1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</row>
    <row r="244" spans="1:26">
      <c r="A244" s="1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</row>
    <row r="245" spans="1:26">
      <c r="A245" s="1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</row>
    <row r="246" spans="1:26">
      <c r="A246" s="1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</row>
    <row r="247" spans="1:26">
      <c r="A247" s="1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</row>
    <row r="248" spans="1:26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</row>
    <row r="249" spans="1:26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</row>
    <row r="250" spans="1:26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</row>
    <row r="251" spans="1:26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</row>
    <row r="252" spans="1:26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</row>
    <row r="253" spans="1:26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</row>
    <row r="254" spans="1:26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</row>
    <row r="255" spans="1:26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</row>
    <row r="256" spans="1:26">
      <c r="A256" s="1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</row>
    <row r="257" spans="1:26">
      <c r="A257" s="1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</row>
    <row r="258" spans="1:26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</row>
    <row r="259" spans="1:26">
      <c r="A259" s="1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</row>
    <row r="260" spans="1:26">
      <c r="A260" s="1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</row>
    <row r="261" spans="1:26">
      <c r="A261" s="1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</row>
    <row r="262" spans="1:26">
      <c r="A262" s="1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</row>
    <row r="263" spans="1:26">
      <c r="A263" s="1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</row>
    <row r="264" spans="1:26">
      <c r="A264" s="1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</row>
    <row r="265" spans="1:26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</row>
    <row r="266" spans="1:26">
      <c r="A266" s="1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</row>
    <row r="267" spans="1:26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</row>
    <row r="268" spans="1:26">
      <c r="A268" s="1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</row>
    <row r="269" spans="1:26">
      <c r="A269" s="1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</row>
    <row r="270" spans="1:26">
      <c r="A270" s="1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</row>
    <row r="271" spans="1:26">
      <c r="A271" s="1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</row>
    <row r="272" spans="1:26">
      <c r="A272" s="1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</row>
    <row r="273" spans="1:26">
      <c r="A273" s="1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</row>
    <row r="274" spans="1:26">
      <c r="A274" s="1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</row>
    <row r="275" spans="1:26">
      <c r="A275" s="1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</row>
    <row r="276" spans="1:26">
      <c r="A276" s="1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</row>
    <row r="277" spans="1:26">
      <c r="A277" s="1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</row>
    <row r="278" spans="1:26">
      <c r="A278" s="1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</row>
    <row r="279" spans="1:26">
      <c r="A279" s="1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</row>
    <row r="280" spans="1:26">
      <c r="A280" s="1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</row>
    <row r="281" spans="1:26">
      <c r="A281" s="1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</row>
    <row r="282" spans="1:26">
      <c r="A282" s="1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</row>
    <row r="283" spans="1:26">
      <c r="A283" s="1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</row>
    <row r="284" spans="1:26">
      <c r="A284" s="1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</row>
    <row r="285" spans="1:26">
      <c r="A285" s="1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</row>
    <row r="286" spans="1:26">
      <c r="A286" s="1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</row>
    <row r="287" spans="1:26">
      <c r="A287" s="1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</row>
    <row r="288" spans="1:26">
      <c r="A288" s="1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</row>
    <row r="289" spans="1:26">
      <c r="A289" s="1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</row>
    <row r="290" spans="1:26">
      <c r="A290" s="1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</row>
    <row r="291" spans="1:26">
      <c r="A291" s="1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</row>
    <row r="292" spans="1:26">
      <c r="A292" s="1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</row>
    <row r="293" spans="1:26">
      <c r="A293" s="1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</row>
    <row r="294" spans="1:26">
      <c r="A294" s="1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</row>
    <row r="295" spans="1:26">
      <c r="A295" s="1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</row>
    <row r="296" spans="1:26">
      <c r="A296" s="1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</row>
    <row r="297" spans="1:26">
      <c r="A297" s="1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</row>
    <row r="298" spans="1:26">
      <c r="A298" s="1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</row>
    <row r="299" spans="1:26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</row>
    <row r="300" spans="1:26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</row>
    <row r="301" spans="1:26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</row>
    <row r="302" spans="1:26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</row>
    <row r="303" spans="1:26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</row>
    <row r="304" spans="1:26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</row>
    <row r="305" spans="1:26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</row>
    <row r="306" spans="1:26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</row>
    <row r="307" spans="1:26">
      <c r="A307" s="1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</row>
    <row r="308" spans="1:26">
      <c r="A308" s="1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</row>
    <row r="309" spans="1:26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</row>
    <row r="310" spans="1:26">
      <c r="A310" s="1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</row>
    <row r="311" spans="1:26">
      <c r="A311" s="1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</row>
    <row r="312" spans="1:26">
      <c r="A312" s="1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</row>
    <row r="313" spans="1:26">
      <c r="A313" s="1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</row>
    <row r="314" spans="1:26">
      <c r="A314" s="1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</row>
    <row r="315" spans="1:26">
      <c r="A315" s="1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</row>
    <row r="316" spans="1:26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</row>
    <row r="317" spans="1:26">
      <c r="A317" s="1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</row>
    <row r="318" spans="1:26">
      <c r="A318" s="1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</row>
    <row r="319" spans="1:26">
      <c r="A319" s="1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</row>
    <row r="320" spans="1:26">
      <c r="A320" s="1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</row>
    <row r="321" spans="1:26">
      <c r="A321" s="1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</row>
    <row r="322" spans="1:26">
      <c r="A322" s="1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</row>
    <row r="323" spans="1:26">
      <c r="A323" s="1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</row>
    <row r="324" spans="1:26">
      <c r="A324" s="1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</row>
    <row r="325" spans="1:26">
      <c r="A325" s="1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</row>
    <row r="326" spans="1:26">
      <c r="A326" s="1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</row>
    <row r="327" spans="1:26">
      <c r="A327" s="1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</row>
    <row r="328" spans="1:26">
      <c r="A328" s="1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</row>
    <row r="329" spans="1:26">
      <c r="A329" s="1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</row>
    <row r="330" spans="1:26">
      <c r="A330" s="1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</row>
    <row r="331" spans="1:26">
      <c r="A331" s="1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</row>
    <row r="332" spans="1:26">
      <c r="A332" s="1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</row>
    <row r="333" spans="1:26">
      <c r="A333" s="1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</row>
    <row r="334" spans="1:26">
      <c r="A334" s="1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</row>
    <row r="335" spans="1:26">
      <c r="A335" s="1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</row>
    <row r="336" spans="1:26">
      <c r="A336" s="1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</row>
    <row r="337" spans="1:26">
      <c r="A337" s="1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</row>
    <row r="338" spans="1:26">
      <c r="A338" s="1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</row>
    <row r="339" spans="1:26">
      <c r="A339" s="1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</row>
    <row r="340" spans="1:26">
      <c r="A340" s="1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</row>
    <row r="341" spans="1:26">
      <c r="A341" s="1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</row>
    <row r="342" spans="1:26">
      <c r="A342" s="1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</row>
    <row r="343" spans="1:26">
      <c r="A343" s="1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</row>
    <row r="344" spans="1:26">
      <c r="A344" s="1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</row>
    <row r="345" spans="1:26">
      <c r="A345" s="1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</row>
    <row r="346" spans="1:26">
      <c r="A346" s="1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</row>
    <row r="347" spans="1:26">
      <c r="A347" s="1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</row>
    <row r="348" spans="1:26">
      <c r="A348" s="1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</row>
    <row r="349" spans="1:26">
      <c r="A349" s="1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</row>
    <row r="350" spans="1:26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</row>
    <row r="351" spans="1:26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</row>
    <row r="352" spans="1:26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</row>
    <row r="353" spans="1:26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</row>
    <row r="354" spans="1:26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</row>
    <row r="355" spans="1:26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</row>
    <row r="356" spans="1:26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</row>
    <row r="357" spans="1:26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</row>
    <row r="358" spans="1:26">
      <c r="A358" s="1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</row>
    <row r="359" spans="1:26">
      <c r="A359" s="1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</row>
    <row r="360" spans="1:26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</row>
    <row r="361" spans="1:26">
      <c r="A361" s="1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</row>
    <row r="362" spans="1:26">
      <c r="A362" s="1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</row>
    <row r="363" spans="1:26">
      <c r="A363" s="1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</row>
    <row r="364" spans="1:26">
      <c r="A364" s="1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</row>
    <row r="365" spans="1:26">
      <c r="A365" s="1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</row>
    <row r="366" spans="1:26">
      <c r="A366" s="1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</row>
    <row r="367" spans="1:26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</row>
    <row r="368" spans="1:26">
      <c r="A368" s="1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</row>
    <row r="369" spans="1:26">
      <c r="A369" s="1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</row>
    <row r="370" spans="1:26">
      <c r="A370" s="1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</row>
    <row r="371" spans="1:26">
      <c r="A371" s="1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</row>
    <row r="372" spans="1:26">
      <c r="A372" s="1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</row>
    <row r="373" spans="1:26">
      <c r="A373" s="1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</row>
    <row r="374" spans="1:26">
      <c r="A374" s="1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</row>
    <row r="375" spans="1:26">
      <c r="A375" s="1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</row>
    <row r="376" spans="1:26">
      <c r="A376" s="1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</row>
    <row r="377" spans="1:26">
      <c r="A377" s="1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</row>
    <row r="378" spans="1:26">
      <c r="A378" s="1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</row>
    <row r="379" spans="1:26">
      <c r="A379" s="1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</row>
    <row r="380" spans="1:26">
      <c r="A380" s="1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</row>
    <row r="381" spans="1:26">
      <c r="A381" s="1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</row>
    <row r="382" spans="1:26">
      <c r="A382" s="1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</row>
    <row r="383" spans="1:26">
      <c r="A383" s="1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</row>
    <row r="384" spans="1:26">
      <c r="A384" s="1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</row>
    <row r="385" spans="1:26">
      <c r="A385" s="1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</row>
    <row r="386" spans="1:26">
      <c r="A386" s="1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</row>
    <row r="387" spans="1:26">
      <c r="A387" s="1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</row>
    <row r="388" spans="1:26">
      <c r="A388" s="1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</row>
    <row r="389" spans="1:26">
      <c r="A389" s="1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</row>
    <row r="390" spans="1:26">
      <c r="A390" s="1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</row>
    <row r="391" spans="1:26">
      <c r="A391" s="1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</row>
    <row r="392" spans="1:26">
      <c r="A392" s="1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</row>
    <row r="393" spans="1:26">
      <c r="A393" s="1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</row>
    <row r="394" spans="1:26">
      <c r="A394" s="1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</row>
    <row r="395" spans="1:26">
      <c r="A395" s="1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</row>
    <row r="396" spans="1:26">
      <c r="A396" s="1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</row>
    <row r="397" spans="1:26">
      <c r="A397" s="1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</row>
    <row r="398" spans="1:26">
      <c r="A398" s="1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</row>
    <row r="399" spans="1:26">
      <c r="A399" s="1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</row>
    <row r="400" spans="1:26">
      <c r="A400" s="1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</row>
    <row r="401" spans="1:26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</row>
    <row r="402" spans="1:26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</row>
    <row r="403" spans="1:26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</row>
    <row r="404" spans="1:26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</row>
    <row r="405" spans="1:26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</row>
    <row r="406" spans="1:26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</row>
    <row r="407" spans="1:26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</row>
    <row r="408" spans="1:26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</row>
    <row r="409" spans="1:26">
      <c r="A409" s="1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</row>
    <row r="410" spans="1:26">
      <c r="A410" s="1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</row>
    <row r="411" spans="1:26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</row>
    <row r="412" spans="1:26">
      <c r="A412" s="1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</row>
    <row r="413" spans="1:26">
      <c r="A413" s="1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</row>
    <row r="414" spans="1:26">
      <c r="A414" s="1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</row>
    <row r="415" spans="1:26">
      <c r="A415" s="1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</row>
    <row r="416" spans="1:26">
      <c r="A416" s="1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</row>
    <row r="417" spans="1:26">
      <c r="A417" s="1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</row>
    <row r="418" spans="1:26">
      <c r="A418" s="1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</row>
    <row r="419" spans="1:26">
      <c r="A419" s="1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</row>
    <row r="420" spans="1:26">
      <c r="A420" s="1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</row>
    <row r="421" spans="1:26">
      <c r="A421" s="1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</row>
    <row r="422" spans="1:26">
      <c r="A422" s="1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</row>
    <row r="423" spans="1:26">
      <c r="A423" s="1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</row>
    <row r="424" spans="1:26">
      <c r="A424" s="1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</row>
    <row r="425" spans="1:26">
      <c r="A425" s="1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</row>
    <row r="426" spans="1:26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</row>
    <row r="427" spans="1:26">
      <c r="A427" s="1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</row>
    <row r="428" spans="1:26">
      <c r="A428" s="1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</row>
    <row r="429" spans="1:26">
      <c r="A429" s="1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</row>
    <row r="430" spans="1:26">
      <c r="A430" s="1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</row>
    <row r="431" spans="1:26">
      <c r="A431" s="1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</row>
    <row r="432" spans="1:26">
      <c r="A432" s="1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</row>
    <row r="433" spans="1:26">
      <c r="A433" s="1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</row>
    <row r="434" spans="1:26">
      <c r="A434" s="1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</row>
    <row r="435" spans="1:26">
      <c r="A435" s="1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</row>
    <row r="436" spans="1:26">
      <c r="A436" s="1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</row>
    <row r="437" spans="1:26">
      <c r="A437" s="1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</row>
    <row r="438" spans="1:26">
      <c r="A438" s="1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</row>
    <row r="439" spans="1:26">
      <c r="A439" s="1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</row>
    <row r="440" spans="1:26">
      <c r="A440" s="1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</row>
    <row r="441" spans="1:26">
      <c r="A441" s="1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</row>
    <row r="442" spans="1:26">
      <c r="A442" s="1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</row>
    <row r="443" spans="1:26">
      <c r="A443" s="1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</row>
    <row r="444" spans="1:26">
      <c r="A444" s="1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</row>
    <row r="445" spans="1:26">
      <c r="A445" s="1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</row>
    <row r="446" spans="1:26">
      <c r="A446" s="1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</row>
    <row r="447" spans="1:26">
      <c r="A447" s="1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</row>
    <row r="448" spans="1:26">
      <c r="A448" s="1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</row>
    <row r="449" spans="1:26">
      <c r="A449" s="1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</row>
    <row r="450" spans="1:26">
      <c r="A450" s="1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</row>
    <row r="451" spans="1:26">
      <c r="A451" s="1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</row>
    <row r="452" spans="1:26">
      <c r="A452" s="1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</row>
    <row r="453" spans="1:26">
      <c r="A453" s="1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</row>
    <row r="454" spans="1:26">
      <c r="A454" s="1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</row>
    <row r="455" spans="1:26">
      <c r="A455" s="1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</row>
    <row r="456" spans="1:26">
      <c r="A456" s="1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</row>
    <row r="457" spans="1:26">
      <c r="A457" s="1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</row>
    <row r="458" spans="1:26">
      <c r="A458" s="1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</row>
    <row r="459" spans="1:26">
      <c r="A459" s="1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</row>
    <row r="460" spans="1:26">
      <c r="A460" s="1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</row>
    <row r="461" spans="1:26">
      <c r="A461" s="1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</row>
    <row r="462" spans="1:26">
      <c r="A462" s="1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</row>
    <row r="463" spans="1:26">
      <c r="A463" s="1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</row>
    <row r="464" spans="1:26">
      <c r="A464" s="1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</row>
    <row r="465" spans="1:26">
      <c r="A465" s="1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</row>
    <row r="466" spans="1:26">
      <c r="A466" s="1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</row>
    <row r="467" spans="1:26">
      <c r="A467" s="1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</row>
    <row r="468" spans="1:26">
      <c r="A468" s="1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</row>
    <row r="469" spans="1:26">
      <c r="A469" s="1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</row>
    <row r="470" spans="1:26">
      <c r="A470" s="1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</row>
    <row r="471" spans="1:26">
      <c r="A471" s="1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</row>
    <row r="472" spans="1:26">
      <c r="A472" s="1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</row>
    <row r="473" spans="1:26">
      <c r="A473" s="1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</row>
    <row r="474" spans="1:26">
      <c r="A474" s="1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</row>
    <row r="475" spans="1:26">
      <c r="A475" s="1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</row>
    <row r="476" spans="1:26">
      <c r="A476" s="1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</row>
    <row r="477" spans="1:26">
      <c r="A477" s="1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</row>
    <row r="478" spans="1:26">
      <c r="A478" s="1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</row>
    <row r="479" spans="1:26">
      <c r="A479" s="1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</row>
    <row r="480" spans="1:26">
      <c r="A480" s="1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</row>
    <row r="481" spans="1:26">
      <c r="A481" s="1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</row>
    <row r="482" spans="1:26">
      <c r="A482" s="1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</row>
    <row r="483" spans="1:26">
      <c r="A483" s="1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</row>
    <row r="484" spans="1:26">
      <c r="A484" s="1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</row>
    <row r="485" spans="1:26">
      <c r="A485" s="1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</row>
    <row r="486" spans="1:26">
      <c r="A486" s="1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</row>
    <row r="487" spans="1:26">
      <c r="A487" s="1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</row>
    <row r="488" spans="1:26">
      <c r="A488" s="1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</row>
    <row r="489" spans="1:26">
      <c r="A489" s="1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</row>
    <row r="490" spans="1:26">
      <c r="A490" s="1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</row>
    <row r="491" spans="1:26">
      <c r="A491" s="1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</row>
    <row r="492" spans="1:26">
      <c r="A492" s="1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</row>
    <row r="493" spans="1:26">
      <c r="A493" s="1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</row>
    <row r="494" spans="1:26">
      <c r="A494" s="1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</row>
    <row r="495" spans="1:26">
      <c r="A495" s="1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</row>
    <row r="496" spans="1:26">
      <c r="A496" s="1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</row>
    <row r="497" spans="1:26">
      <c r="A497" s="1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</row>
    <row r="498" spans="1:26">
      <c r="A498" s="1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</row>
    <row r="499" spans="1:26">
      <c r="A499" s="1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</row>
    <row r="500" spans="1:26">
      <c r="A500" s="1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</row>
    <row r="501" spans="1:26">
      <c r="A501" s="1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</row>
    <row r="502" spans="1:26">
      <c r="A502" s="1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</row>
    <row r="503" spans="1:26">
      <c r="A503" s="1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</row>
    <row r="504" spans="1:26">
      <c r="A504" s="1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</row>
    <row r="505" spans="1:26">
      <c r="A505" s="1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</row>
    <row r="506" spans="1:26">
      <c r="A506" s="1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</row>
    <row r="507" spans="1:26">
      <c r="A507" s="1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</row>
    <row r="508" spans="1:26">
      <c r="A508" s="1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</row>
    <row r="509" spans="1:26">
      <c r="A509" s="1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</row>
    <row r="510" spans="1:26">
      <c r="A510" s="1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</row>
    <row r="511" spans="1:26">
      <c r="A511" s="1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</row>
    <row r="512" spans="1:26">
      <c r="A512" s="1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</row>
    <row r="513" spans="1:26">
      <c r="A513" s="1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</row>
    <row r="514" spans="1:26">
      <c r="A514" s="1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</row>
    <row r="515" spans="1:26">
      <c r="A515" s="1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</row>
    <row r="516" spans="1:26">
      <c r="A516" s="1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</row>
    <row r="517" spans="1:26">
      <c r="A517" s="1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</row>
    <row r="518" spans="1:26">
      <c r="A518" s="1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</row>
    <row r="519" spans="1:26">
      <c r="A519" s="1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</row>
    <row r="520" spans="1:26">
      <c r="A520" s="1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</row>
    <row r="521" spans="1:26">
      <c r="A521" s="1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</row>
    <row r="522" spans="1:26">
      <c r="A522" s="1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</row>
    <row r="523" spans="1:26">
      <c r="A523" s="1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</row>
    <row r="524" spans="1:26">
      <c r="A524" s="1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</row>
    <row r="525" spans="1:26">
      <c r="A525" s="1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</row>
    <row r="526" spans="1:26">
      <c r="A526" s="1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</row>
    <row r="527" spans="1:26">
      <c r="A527" s="1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</row>
    <row r="528" spans="1:26">
      <c r="A528" s="1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</row>
    <row r="529" spans="1:26">
      <c r="A529" s="1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</row>
    <row r="530" spans="1:26">
      <c r="A530" s="1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</row>
    <row r="531" spans="1:26">
      <c r="A531" s="1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</row>
    <row r="532" spans="1:26">
      <c r="A532" s="1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</row>
    <row r="533" spans="1:26">
      <c r="A533" s="1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</row>
    <row r="534" spans="1:26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</row>
    <row r="535" spans="1:26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</row>
    <row r="536" spans="1:26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</row>
    <row r="537" spans="1:26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</row>
    <row r="538" spans="1:26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</row>
    <row r="539" spans="1:26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</row>
    <row r="540" spans="1:26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</row>
    <row r="541" spans="1:26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</row>
    <row r="542" spans="1:26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</row>
    <row r="543" spans="1:26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</row>
    <row r="544" spans="1:26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</row>
    <row r="545" spans="1:26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</row>
    <row r="546" spans="1:26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</row>
    <row r="547" spans="1:26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</row>
    <row r="548" spans="1:26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</row>
    <row r="549" spans="1:26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</row>
    <row r="550" spans="1:26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</row>
    <row r="551" spans="1:26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</row>
    <row r="552" spans="1:26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</row>
    <row r="553" spans="1:26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</row>
    <row r="554" spans="1:26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</row>
    <row r="555" spans="1:26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</row>
    <row r="556" spans="1:26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</row>
    <row r="557" spans="1:26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</row>
    <row r="558" spans="1:26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</row>
    <row r="559" spans="1:26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</row>
    <row r="560" spans="1:26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</row>
    <row r="561" spans="1:26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</row>
    <row r="562" spans="1:26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</row>
    <row r="563" spans="1:26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</row>
    <row r="564" spans="1:26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</row>
    <row r="565" spans="1:26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</row>
    <row r="566" spans="1:26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</row>
    <row r="567" spans="1:26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</row>
    <row r="568" spans="1:26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</row>
    <row r="569" spans="1:26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</row>
    <row r="570" spans="1:26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</row>
    <row r="571" spans="1:26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</row>
    <row r="572" spans="1:26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</row>
    <row r="573" spans="1:26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</row>
    <row r="574" spans="1:26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</row>
    <row r="575" spans="1:26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</row>
    <row r="576" spans="1:26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</row>
    <row r="577" spans="1:26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</row>
    <row r="578" spans="1:26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</row>
    <row r="579" spans="1:26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</row>
    <row r="580" spans="1:26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</row>
    <row r="581" spans="1:26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</row>
    <row r="582" spans="1:26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</row>
    <row r="583" spans="1:26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</row>
    <row r="584" spans="1:26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</row>
    <row r="585" spans="1:26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</row>
    <row r="586" spans="1:26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</row>
    <row r="587" spans="1:26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</row>
    <row r="588" spans="1:26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</row>
    <row r="589" spans="1:26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</row>
    <row r="590" spans="1:26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</row>
    <row r="591" spans="1:26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</row>
    <row r="592" spans="1:26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</row>
    <row r="593" spans="1:26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</row>
    <row r="594" spans="1:26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</row>
    <row r="595" spans="1:26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</row>
    <row r="596" spans="1:26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</row>
    <row r="597" spans="1:26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</row>
    <row r="598" spans="1:26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</row>
    <row r="599" spans="1:26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</row>
    <row r="600" spans="1:26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</row>
    <row r="601" spans="1:26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</row>
    <row r="602" spans="1:26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</row>
    <row r="603" spans="1:26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</row>
    <row r="604" spans="1:26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</row>
    <row r="605" spans="1:26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</row>
    <row r="606" spans="1:26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</row>
    <row r="607" spans="1:26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</row>
    <row r="608" spans="1:26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</row>
    <row r="609" spans="1:26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</row>
    <row r="610" spans="1:26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</row>
    <row r="611" spans="1:26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</row>
    <row r="612" spans="1:26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</row>
    <row r="613" spans="1:26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</row>
    <row r="614" spans="1:26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</row>
    <row r="615" spans="1:26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</row>
    <row r="616" spans="1:26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</row>
    <row r="617" spans="1:26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</row>
    <row r="618" spans="1:26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</row>
    <row r="619" spans="1:26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</row>
    <row r="620" spans="1:26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</row>
    <row r="621" spans="1:26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</row>
    <row r="622" spans="1:26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</row>
    <row r="623" spans="1:26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</row>
    <row r="624" spans="1:26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</row>
    <row r="625" spans="1:26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</row>
    <row r="626" spans="1:26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</row>
    <row r="627" spans="1:26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</row>
    <row r="628" spans="1:26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</row>
    <row r="629" spans="1:26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</row>
    <row r="630" spans="1:26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</row>
    <row r="631" spans="1:26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</row>
    <row r="632" spans="1:26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</row>
    <row r="633" spans="1:26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</row>
    <row r="634" spans="1:26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</row>
    <row r="635" spans="1:26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</row>
    <row r="636" spans="1:26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</row>
    <row r="637" spans="1:26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</row>
    <row r="638" spans="1:26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</row>
    <row r="639" spans="1:26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</row>
    <row r="640" spans="1:26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</row>
    <row r="641" spans="1:26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</row>
    <row r="642" spans="1:26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</row>
    <row r="643" spans="1:26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</row>
    <row r="644" spans="1:26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</row>
    <row r="645" spans="1:26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</row>
    <row r="646" spans="1:26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</row>
    <row r="647" spans="1:26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</row>
    <row r="648" spans="1:26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</row>
    <row r="649" spans="1:26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</row>
    <row r="650" spans="1:26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</row>
    <row r="651" spans="1:26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</row>
    <row r="652" spans="1:26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</row>
    <row r="653" spans="1:26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</row>
    <row r="654" spans="1:26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</row>
    <row r="655" spans="1:26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</row>
    <row r="656" spans="1:26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</row>
    <row r="657" spans="1:26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</row>
    <row r="658" spans="1:26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</row>
    <row r="659" spans="1:26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</row>
    <row r="660" spans="1:26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</row>
    <row r="661" spans="1:26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</row>
    <row r="662" spans="1:26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</row>
    <row r="663" spans="1:26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</row>
    <row r="664" spans="1:26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</row>
    <row r="665" spans="1:26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</row>
    <row r="666" spans="1:26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</row>
    <row r="667" spans="1:26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</row>
    <row r="668" spans="1:26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</row>
    <row r="669" spans="1:26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</row>
    <row r="670" spans="1:26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</row>
    <row r="671" spans="1:26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</row>
    <row r="672" spans="1:26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</row>
    <row r="673" spans="1:26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</row>
    <row r="674" spans="1:26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</row>
    <row r="675" spans="1:26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</row>
    <row r="676" spans="1:26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</row>
    <row r="677" spans="1:26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</row>
    <row r="678" spans="1:26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</row>
    <row r="679" spans="1:26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</row>
    <row r="680" spans="1:26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</row>
    <row r="681" spans="1:26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</row>
    <row r="682" spans="1:26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</row>
    <row r="683" spans="1:26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</row>
    <row r="684" spans="1:26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</row>
    <row r="685" spans="1:26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</row>
    <row r="686" spans="1:26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</row>
    <row r="687" spans="1:26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</row>
    <row r="688" spans="1:26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</row>
    <row r="689" spans="1:26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</row>
    <row r="690" spans="1:26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</row>
    <row r="691" spans="1:26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</row>
    <row r="692" spans="1:26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</row>
    <row r="693" spans="1:26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</row>
    <row r="694" spans="1:26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</row>
    <row r="695" spans="1:26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</row>
    <row r="696" spans="1:26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</row>
    <row r="697" spans="1:26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</row>
    <row r="698" spans="1:26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</row>
    <row r="699" spans="1:26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</row>
    <row r="700" spans="1:26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</row>
    <row r="701" spans="1:26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</row>
    <row r="702" spans="1:26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</row>
    <row r="703" spans="1:26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</row>
    <row r="704" spans="1:26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</row>
    <row r="705" spans="1:26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</row>
    <row r="706" spans="1:26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</row>
    <row r="707" spans="1:26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</row>
    <row r="708" spans="1:26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</row>
    <row r="709" spans="1:26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</row>
    <row r="710" spans="1:26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</row>
    <row r="711" spans="1:26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</row>
    <row r="712" spans="1:26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</row>
    <row r="713" spans="1:26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</row>
    <row r="714" spans="1:26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</row>
    <row r="715" spans="1:26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</row>
    <row r="716" spans="1:26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</row>
    <row r="717" spans="1:26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</row>
    <row r="718" spans="1:26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</row>
    <row r="719" spans="1:26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</row>
    <row r="720" spans="1:26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</row>
    <row r="721" spans="1:26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</row>
    <row r="722" spans="1:26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</row>
    <row r="723" spans="1:26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</row>
    <row r="724" spans="1:26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</row>
    <row r="725" spans="1:26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</row>
    <row r="726" spans="1:26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</row>
    <row r="727" spans="1:26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</row>
    <row r="728" spans="1:26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</row>
    <row r="729" spans="1:26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</row>
    <row r="730" spans="1:26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</row>
    <row r="731" spans="1:26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</row>
    <row r="732" spans="1:26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</row>
    <row r="733" spans="1:26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</row>
    <row r="734" spans="1:26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</row>
    <row r="735" spans="1:26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</row>
    <row r="736" spans="1:26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</row>
    <row r="737" spans="1:26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</row>
    <row r="738" spans="1:26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</row>
    <row r="739" spans="1:26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</row>
    <row r="740" spans="1:26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</row>
    <row r="741" spans="1:26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</row>
    <row r="742" spans="1:26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</row>
    <row r="743" spans="1:26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</row>
    <row r="744" spans="1:26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</row>
    <row r="745" spans="1:26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</row>
    <row r="746" spans="1:26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</row>
    <row r="747" spans="1:26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</row>
    <row r="748" spans="1:26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</row>
    <row r="749" spans="1:26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</row>
    <row r="750" spans="1:26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</row>
    <row r="751" spans="1:26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</row>
    <row r="752" spans="1:26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</row>
    <row r="753" spans="1:26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</row>
    <row r="754" spans="1:26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</row>
    <row r="755" spans="1:26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</row>
    <row r="756" spans="1:26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</row>
    <row r="757" spans="1:26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</row>
    <row r="758" spans="1:26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</row>
    <row r="759" spans="1:26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</row>
    <row r="760" spans="1:26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</row>
    <row r="761" spans="1:26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</row>
    <row r="762" spans="1:26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</row>
    <row r="763" spans="1:26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</row>
    <row r="764" spans="1:26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</row>
    <row r="765" spans="1:26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</row>
    <row r="766" spans="1:26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</row>
    <row r="767" spans="1:26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</row>
    <row r="768" spans="1:26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</row>
    <row r="769" spans="1:26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</row>
    <row r="770" spans="1:26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</row>
    <row r="771" spans="1:26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</row>
    <row r="772" spans="1:26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</row>
    <row r="773" spans="1:26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</row>
    <row r="774" spans="1:26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</row>
    <row r="775" spans="1:26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</row>
    <row r="776" spans="1:26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</row>
    <row r="777" spans="1:26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</row>
    <row r="778" spans="1:26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</row>
    <row r="779" spans="1:26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</row>
    <row r="780" spans="1:26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</row>
    <row r="781" spans="1:26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</row>
    <row r="782" spans="1:26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</row>
    <row r="783" spans="1:26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</row>
    <row r="784" spans="1:26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</row>
    <row r="785" spans="1:26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</row>
    <row r="786" spans="1:26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</row>
    <row r="787" spans="1:26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</row>
    <row r="788" spans="1:26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</row>
    <row r="789" spans="1:26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</row>
    <row r="790" spans="1:26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</row>
    <row r="791" spans="1:26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</row>
    <row r="792" spans="1:26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</row>
    <row r="793" spans="1:26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</row>
    <row r="794" spans="1:26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</row>
    <row r="795" spans="1:26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</row>
    <row r="796" spans="1:26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</row>
    <row r="797" spans="1:26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</row>
    <row r="798" spans="1:26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</row>
    <row r="799" spans="1:26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</row>
    <row r="800" spans="1:26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</row>
    <row r="801" spans="1:26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</row>
    <row r="802" spans="1:26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</row>
    <row r="803" spans="1:26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</row>
    <row r="804" spans="1:26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</row>
    <row r="805" spans="1:26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</row>
    <row r="806" spans="1:26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</row>
    <row r="807" spans="1:26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</row>
    <row r="808" spans="1:26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</row>
    <row r="809" spans="1:26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</row>
    <row r="810" spans="1:26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</row>
    <row r="811" spans="1:26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</row>
    <row r="812" spans="1:26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</row>
    <row r="813" spans="1:26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</row>
    <row r="814" spans="1:26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</row>
    <row r="815" spans="1:26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</row>
    <row r="816" spans="1:26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</row>
    <row r="817" spans="1:26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</row>
    <row r="818" spans="1:26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</row>
    <row r="819" spans="1:26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</row>
    <row r="820" spans="1:26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</row>
    <row r="821" spans="1:26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</row>
    <row r="822" spans="1:26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</row>
    <row r="823" spans="1:26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</row>
    <row r="824" spans="1:26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</row>
    <row r="825" spans="1:26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</row>
    <row r="826" spans="1:26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</row>
    <row r="827" spans="1:26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</row>
    <row r="828" spans="1:26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</row>
    <row r="829" spans="1:26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</row>
    <row r="830" spans="1:26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</row>
    <row r="831" spans="1:26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</row>
    <row r="832" spans="1:26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</row>
    <row r="833" spans="1:26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</row>
    <row r="834" spans="1:26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</row>
    <row r="835" spans="1:26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</row>
    <row r="836" spans="1:26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</row>
    <row r="837" spans="1:26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</row>
    <row r="838" spans="1:26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</row>
    <row r="839" spans="1:26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</row>
    <row r="840" spans="1:26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</row>
    <row r="841" spans="1:26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</row>
    <row r="842" spans="1:26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</row>
    <row r="843" spans="1:26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</row>
    <row r="844" spans="1:26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</row>
    <row r="845" spans="1:26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</row>
    <row r="846" spans="1:26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</row>
    <row r="847" spans="1:26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</row>
    <row r="848" spans="1:26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</row>
    <row r="849" spans="1:26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</row>
    <row r="850" spans="1:26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</row>
    <row r="851" spans="1:26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</row>
    <row r="852" spans="1:26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</row>
    <row r="853" spans="1:26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</row>
    <row r="854" spans="1:26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</row>
    <row r="855" spans="1:26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</row>
    <row r="856" spans="1:26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</row>
    <row r="857" spans="1:26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</row>
    <row r="858" spans="1:26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</row>
    <row r="859" spans="1:26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</row>
    <row r="860" spans="1:26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</row>
    <row r="861" spans="1:26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</row>
    <row r="862" spans="1:26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</row>
    <row r="863" spans="1:26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</row>
    <row r="864" spans="1:26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</row>
    <row r="865" spans="1:26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</row>
    <row r="866" spans="1:26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</row>
    <row r="867" spans="1:26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</row>
    <row r="868" spans="1:26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</row>
    <row r="869" spans="1:26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</row>
    <row r="870" spans="1:26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</row>
    <row r="871" spans="1:26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</row>
    <row r="872" spans="1:26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</row>
    <row r="873" spans="1:26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</row>
    <row r="874" spans="1:26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</row>
    <row r="875" spans="1:26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</row>
    <row r="876" spans="1:26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</row>
    <row r="877" spans="1:26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</row>
    <row r="878" spans="1:26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</row>
    <row r="879" spans="1:26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</row>
    <row r="880" spans="1:26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</row>
    <row r="881" spans="1:26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</row>
    <row r="882" spans="1:26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</row>
    <row r="883" spans="1:26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</row>
    <row r="884" spans="1:26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</row>
    <row r="885" spans="1:26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</row>
    <row r="886" spans="1:26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</row>
    <row r="887" spans="1:26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</row>
    <row r="888" spans="1:26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</row>
    <row r="889" spans="1:26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</row>
    <row r="890" spans="1:26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</row>
    <row r="891" spans="1:26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</row>
    <row r="892" spans="1:26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</row>
    <row r="893" spans="1:26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</row>
    <row r="894" spans="1:26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</row>
    <row r="895" spans="1:26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</row>
    <row r="896" spans="1:26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</row>
    <row r="897" spans="1:26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</row>
    <row r="898" spans="1:26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</row>
    <row r="899" spans="1:26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</row>
    <row r="900" spans="1:26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</row>
    <row r="901" spans="1:26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</row>
    <row r="902" spans="1:26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</row>
    <row r="903" spans="1:26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</row>
    <row r="904" spans="1:26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</row>
    <row r="905" spans="1:26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</row>
    <row r="906" spans="1:26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</row>
    <row r="907" spans="1:26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</row>
    <row r="908" spans="1:26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</row>
    <row r="909" spans="1:26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</row>
    <row r="910" spans="1:26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</row>
    <row r="911" spans="1:26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</row>
    <row r="912" spans="1:26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</row>
    <row r="913" spans="1:26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</row>
    <row r="914" spans="1:26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</row>
    <row r="915" spans="1:26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</row>
    <row r="916" spans="1:26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</row>
    <row r="917" spans="1:26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</row>
    <row r="918" spans="1:26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</row>
    <row r="919" spans="1:26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</row>
    <row r="920" spans="1:26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</row>
    <row r="921" spans="1:26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</row>
    <row r="922" spans="1:26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</row>
    <row r="923" spans="1:26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</row>
    <row r="924" spans="1:26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</row>
    <row r="925" spans="1:26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</row>
    <row r="926" spans="1:26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</row>
    <row r="927" spans="1:26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</row>
    <row r="928" spans="1:26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</row>
    <row r="929" spans="1:26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</row>
    <row r="930" spans="1:26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</row>
    <row r="931" spans="1:26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</row>
    <row r="932" spans="1:26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</row>
    <row r="933" spans="1:26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</row>
    <row r="934" spans="1:26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</row>
    <row r="935" spans="1:26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</row>
    <row r="936" spans="1:26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</row>
    <row r="937" spans="1:26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</row>
    <row r="938" spans="1:26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</row>
    <row r="939" spans="1:26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</row>
    <row r="940" spans="1:26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</row>
    <row r="941" spans="1:26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</row>
    <row r="942" spans="1:26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</row>
    <row r="943" spans="1:26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</row>
    <row r="944" spans="1:26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</row>
    <row r="945" spans="1:26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</row>
    <row r="946" spans="1:26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</row>
    <row r="947" spans="1:26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</row>
    <row r="948" spans="1:26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</row>
    <row r="949" spans="1:26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</row>
    <row r="950" spans="1:26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</row>
    <row r="951" spans="1:26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</row>
    <row r="952" spans="1:26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</row>
    <row r="953" spans="1:26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</row>
    <row r="954" spans="1:26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</row>
    <row r="955" spans="1:26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</row>
    <row r="956" spans="1:26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</row>
    <row r="957" spans="1:26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</row>
    <row r="958" spans="1:26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</row>
    <row r="959" spans="1:26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</row>
    <row r="960" spans="1:26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</row>
    <row r="961" spans="1:26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</row>
    <row r="962" spans="1:26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</row>
    <row r="963" spans="1:26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</row>
    <row r="964" spans="1:26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</row>
    <row r="965" spans="1:26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</row>
    <row r="966" spans="1:26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</row>
    <row r="967" spans="1:26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</row>
    <row r="968" spans="1:26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</row>
    <row r="969" spans="1:26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</row>
    <row r="970" spans="1:26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</row>
    <row r="971" spans="1:26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</row>
    <row r="972" spans="1:26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</row>
    <row r="973" spans="1:26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</row>
    <row r="974" spans="1:26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</row>
    <row r="975" spans="1:26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</row>
    <row r="976" spans="1:26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</row>
    <row r="977" spans="1:26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</row>
    <row r="978" spans="1:26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</row>
    <row r="979" spans="1:26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</row>
    <row r="980" spans="1:26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</row>
    <row r="981" spans="1:26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</row>
    <row r="982" spans="1:26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</row>
    <row r="983" spans="1:26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</row>
    <row r="984" spans="1:26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</row>
    <row r="985" spans="1:26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</row>
    <row r="986" spans="1:26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</row>
    <row r="987" spans="1:26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</row>
    <row r="988" spans="1:26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</row>
    <row r="989" spans="1:26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</row>
    <row r="990" spans="1:26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</row>
    <row r="991" spans="1:26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</row>
    <row r="992" spans="1:26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</row>
    <row r="993" spans="1:26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</row>
    <row r="994" spans="1:26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</row>
    <row r="995" spans="1:26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</row>
    <row r="996" spans="1:26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</row>
    <row r="997" spans="1:26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</row>
    <row r="998" spans="1:26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N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</row>
    <row r="999" spans="1:26">
      <c r="A999" s="1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N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</row>
    <row r="1000" spans="1:26">
      <c r="A1000" s="1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N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AA4298"/>
  <sheetViews>
    <sheetView tabSelected="1" workbookViewId="0">
      <selection activeCell="E9" sqref="E9"/>
    </sheetView>
  </sheetViews>
  <sheetFormatPr defaultColWidth="12.6640625" defaultRowHeight="15.75" customHeight="1"/>
  <cols>
    <col min="1" max="1" width="28.88671875" customWidth="1"/>
    <col min="2" max="2" width="9.44140625" customWidth="1"/>
    <col min="3" max="3" width="12" customWidth="1"/>
    <col min="4" max="4" width="29.33203125" customWidth="1"/>
    <col min="5" max="5" width="56.109375" customWidth="1"/>
    <col min="6" max="6" width="10.21875" customWidth="1"/>
    <col min="7" max="7" width="17.6640625" customWidth="1"/>
    <col min="8" max="8" width="4.44140625" customWidth="1"/>
    <col min="9" max="9" width="10.6640625" customWidth="1"/>
    <col min="10" max="10" width="28.88671875" customWidth="1"/>
    <col min="11" max="11" width="34.109375" customWidth="1"/>
    <col min="12" max="12" width="34" customWidth="1"/>
    <col min="13" max="13" width="6.44140625" customWidth="1"/>
    <col min="14" max="14" width="7.21875" customWidth="1"/>
    <col min="15" max="15" width="10.33203125" customWidth="1"/>
    <col min="16" max="16" width="11" customWidth="1"/>
  </cols>
  <sheetData>
    <row r="1" spans="1:27" ht="24.6" thickBot="1">
      <c r="A1" s="181" t="s">
        <v>84</v>
      </c>
      <c r="B1" s="182" t="s">
        <v>85</v>
      </c>
      <c r="C1" s="182" t="s">
        <v>85</v>
      </c>
      <c r="D1" s="182" t="s">
        <v>85</v>
      </c>
      <c r="E1" s="182" t="s">
        <v>86</v>
      </c>
      <c r="F1" s="182" t="s">
        <v>87</v>
      </c>
      <c r="G1" s="192" t="s">
        <v>111</v>
      </c>
      <c r="H1" s="192" t="s">
        <v>88</v>
      </c>
      <c r="I1" s="182" t="s">
        <v>89</v>
      </c>
      <c r="J1" s="182" t="s">
        <v>90</v>
      </c>
      <c r="K1" s="182" t="s">
        <v>91</v>
      </c>
      <c r="L1" s="192" t="s">
        <v>92</v>
      </c>
      <c r="M1" s="3" t="s">
        <v>93</v>
      </c>
      <c r="N1" s="3" t="s">
        <v>94</v>
      </c>
      <c r="O1" s="4" t="s">
        <v>95</v>
      </c>
      <c r="P1" s="4" t="s">
        <v>96</v>
      </c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 spans="1:27" ht="24" thickBot="1">
      <c r="A2" s="193" t="s">
        <v>97</v>
      </c>
      <c r="B2" s="194" t="s">
        <v>98</v>
      </c>
      <c r="C2" s="194" t="s">
        <v>99</v>
      </c>
      <c r="D2" s="194" t="s">
        <v>100</v>
      </c>
      <c r="E2" s="194" t="s">
        <v>334</v>
      </c>
      <c r="F2" s="194" t="s">
        <v>101</v>
      </c>
      <c r="G2" s="195" t="s">
        <v>60</v>
      </c>
      <c r="H2" s="195">
        <v>2012</v>
      </c>
      <c r="I2" s="194" t="s">
        <v>102</v>
      </c>
      <c r="J2" s="196">
        <v>6770</v>
      </c>
      <c r="K2" s="197">
        <v>29781.98</v>
      </c>
      <c r="L2" s="198">
        <v>-109200.58</v>
      </c>
      <c r="M2" s="21">
        <v>1</v>
      </c>
      <c r="N2" s="21">
        <v>1</v>
      </c>
      <c r="O2" s="22">
        <f t="shared" ref="O2:O256" si="0">L2*M2</f>
        <v>-109200.58</v>
      </c>
      <c r="P2" s="22">
        <f t="shared" ref="P2:P256" si="1">L2*N2</f>
        <v>-109200.58</v>
      </c>
      <c r="Q2" s="5"/>
      <c r="R2" s="5"/>
      <c r="S2" s="5"/>
      <c r="T2" s="5"/>
      <c r="U2" s="5"/>
      <c r="V2" s="5"/>
      <c r="W2" s="5"/>
      <c r="X2" s="5"/>
      <c r="Y2" s="5"/>
      <c r="Z2" s="5"/>
      <c r="AA2" s="5"/>
    </row>
    <row r="3" spans="1:27" ht="24" thickBot="1">
      <c r="A3" s="193" t="s">
        <v>97</v>
      </c>
      <c r="B3" s="194" t="s">
        <v>98</v>
      </c>
      <c r="C3" s="194" t="s">
        <v>99</v>
      </c>
      <c r="D3" s="194" t="s">
        <v>100</v>
      </c>
      <c r="E3" s="194" t="s">
        <v>334</v>
      </c>
      <c r="F3" s="194" t="s">
        <v>101</v>
      </c>
      <c r="G3" s="195" t="s">
        <v>60</v>
      </c>
      <c r="H3" s="195">
        <v>2013</v>
      </c>
      <c r="I3" s="194" t="s">
        <v>102</v>
      </c>
      <c r="J3" s="196">
        <v>7056</v>
      </c>
      <c r="K3" s="197">
        <v>31039.86</v>
      </c>
      <c r="L3" s="198">
        <v>-113812.83</v>
      </c>
      <c r="M3" s="23">
        <v>1</v>
      </c>
      <c r="N3" s="23">
        <v>1</v>
      </c>
      <c r="O3" s="24">
        <f t="shared" si="0"/>
        <v>-113812.83</v>
      </c>
      <c r="P3" s="24">
        <f t="shared" si="1"/>
        <v>-113812.83</v>
      </c>
      <c r="Q3" s="5"/>
      <c r="R3" s="5"/>
      <c r="S3" s="5"/>
      <c r="T3" s="5"/>
      <c r="U3" s="5"/>
      <c r="V3" s="5"/>
      <c r="W3" s="5"/>
      <c r="X3" s="5"/>
      <c r="Y3" s="5"/>
      <c r="Z3" s="5"/>
      <c r="AA3" s="5"/>
    </row>
    <row r="4" spans="1:27" ht="24" thickBot="1">
      <c r="A4" s="193" t="s">
        <v>97</v>
      </c>
      <c r="B4" s="194" t="s">
        <v>98</v>
      </c>
      <c r="C4" s="194" t="s">
        <v>99</v>
      </c>
      <c r="D4" s="194" t="s">
        <v>100</v>
      </c>
      <c r="E4" s="194" t="s">
        <v>334</v>
      </c>
      <c r="F4" s="194" t="s">
        <v>101</v>
      </c>
      <c r="G4" s="195" t="s">
        <v>60</v>
      </c>
      <c r="H4" s="195">
        <v>2014</v>
      </c>
      <c r="I4" s="194" t="s">
        <v>102</v>
      </c>
      <c r="J4" s="196">
        <v>6759</v>
      </c>
      <c r="K4" s="197">
        <v>29733.67</v>
      </c>
      <c r="L4" s="198">
        <v>-109023.44</v>
      </c>
      <c r="M4" s="23">
        <v>1</v>
      </c>
      <c r="N4" s="23">
        <v>1</v>
      </c>
      <c r="O4" s="24">
        <f t="shared" si="0"/>
        <v>-109023.44</v>
      </c>
      <c r="P4" s="24">
        <f t="shared" si="1"/>
        <v>-109023.44</v>
      </c>
      <c r="Q4" s="5"/>
      <c r="R4" s="5"/>
      <c r="S4" s="5"/>
      <c r="T4" s="5"/>
      <c r="U4" s="5"/>
      <c r="V4" s="5"/>
      <c r="W4" s="5"/>
      <c r="X4" s="5"/>
      <c r="Y4" s="5"/>
      <c r="Z4" s="5"/>
      <c r="AA4" s="5"/>
    </row>
    <row r="5" spans="1:27" ht="24" thickBot="1">
      <c r="A5" s="193" t="s">
        <v>97</v>
      </c>
      <c r="B5" s="194" t="s">
        <v>98</v>
      </c>
      <c r="C5" s="194" t="s">
        <v>99</v>
      </c>
      <c r="D5" s="194" t="s">
        <v>100</v>
      </c>
      <c r="E5" s="194" t="s">
        <v>334</v>
      </c>
      <c r="F5" s="194" t="s">
        <v>101</v>
      </c>
      <c r="G5" s="195" t="s">
        <v>60</v>
      </c>
      <c r="H5" s="195">
        <v>2015</v>
      </c>
      <c r="I5" s="194" t="s">
        <v>102</v>
      </c>
      <c r="J5" s="196">
        <v>6927</v>
      </c>
      <c r="K5" s="197">
        <v>30472.54</v>
      </c>
      <c r="L5" s="198">
        <v>-111732.65</v>
      </c>
      <c r="M5" s="23">
        <v>1</v>
      </c>
      <c r="N5" s="23">
        <v>1</v>
      </c>
      <c r="O5" s="24">
        <f t="shared" si="0"/>
        <v>-111732.65</v>
      </c>
      <c r="P5" s="24">
        <f t="shared" si="1"/>
        <v>-111732.65</v>
      </c>
      <c r="Q5" s="5"/>
      <c r="R5" s="5"/>
      <c r="S5" s="5"/>
      <c r="T5" s="5"/>
      <c r="U5" s="5"/>
      <c r="V5" s="5"/>
      <c r="W5" s="5"/>
      <c r="X5" s="5"/>
      <c r="Y5" s="5"/>
      <c r="Z5" s="5"/>
      <c r="AA5" s="5"/>
    </row>
    <row r="6" spans="1:27" ht="24" thickBot="1">
      <c r="A6" s="193" t="s">
        <v>97</v>
      </c>
      <c r="B6" s="194" t="s">
        <v>98</v>
      </c>
      <c r="C6" s="194" t="s">
        <v>99</v>
      </c>
      <c r="D6" s="194" t="s">
        <v>100</v>
      </c>
      <c r="E6" s="194" t="s">
        <v>334</v>
      </c>
      <c r="F6" s="194" t="s">
        <v>101</v>
      </c>
      <c r="G6" s="195" t="s">
        <v>60</v>
      </c>
      <c r="H6" s="195">
        <v>2016</v>
      </c>
      <c r="I6" s="194" t="s">
        <v>102</v>
      </c>
      <c r="J6" s="196">
        <v>6519</v>
      </c>
      <c r="K6" s="197">
        <v>28676.44</v>
      </c>
      <c r="L6" s="198">
        <v>-105146.94</v>
      </c>
      <c r="M6" s="23">
        <v>1</v>
      </c>
      <c r="N6" s="23">
        <v>1</v>
      </c>
      <c r="O6" s="24">
        <f t="shared" si="0"/>
        <v>-105146.94</v>
      </c>
      <c r="P6" s="24">
        <f t="shared" si="1"/>
        <v>-105146.94</v>
      </c>
      <c r="Q6" s="5"/>
      <c r="R6" s="5"/>
      <c r="S6" s="5"/>
      <c r="T6" s="5"/>
      <c r="U6" s="5"/>
      <c r="V6" s="5"/>
      <c r="W6" s="5"/>
      <c r="X6" s="5"/>
      <c r="Y6" s="5"/>
      <c r="Z6" s="5"/>
      <c r="AA6" s="5"/>
    </row>
    <row r="7" spans="1:27" ht="24" thickBot="1">
      <c r="A7" s="193" t="s">
        <v>97</v>
      </c>
      <c r="B7" s="194" t="s">
        <v>98</v>
      </c>
      <c r="C7" s="194" t="s">
        <v>99</v>
      </c>
      <c r="D7" s="194" t="s">
        <v>100</v>
      </c>
      <c r="E7" s="194" t="s">
        <v>334</v>
      </c>
      <c r="F7" s="194" t="s">
        <v>101</v>
      </c>
      <c r="G7" s="195" t="s">
        <v>60</v>
      </c>
      <c r="H7" s="195">
        <v>2017</v>
      </c>
      <c r="I7" s="194" t="s">
        <v>102</v>
      </c>
      <c r="J7" s="196">
        <v>5917</v>
      </c>
      <c r="K7" s="197">
        <v>26031.9</v>
      </c>
      <c r="L7" s="198">
        <v>-95450.31</v>
      </c>
      <c r="M7" s="23">
        <v>1</v>
      </c>
      <c r="N7" s="23">
        <v>1</v>
      </c>
      <c r="O7" s="24">
        <f t="shared" si="0"/>
        <v>-95450.31</v>
      </c>
      <c r="P7" s="24">
        <f t="shared" si="1"/>
        <v>-95450.31</v>
      </c>
      <c r="Q7" s="5"/>
      <c r="R7" s="5"/>
      <c r="S7" s="5"/>
      <c r="T7" s="5"/>
      <c r="U7" s="5"/>
      <c r="V7" s="5"/>
      <c r="W7" s="5"/>
      <c r="X7" s="5"/>
      <c r="Y7" s="5"/>
      <c r="Z7" s="5"/>
      <c r="AA7" s="5"/>
    </row>
    <row r="8" spans="1:27" ht="24" thickBot="1">
      <c r="A8" s="193" t="s">
        <v>97</v>
      </c>
      <c r="B8" s="194" t="s">
        <v>98</v>
      </c>
      <c r="C8" s="194" t="s">
        <v>99</v>
      </c>
      <c r="D8" s="194" t="s">
        <v>100</v>
      </c>
      <c r="E8" s="194" t="s">
        <v>334</v>
      </c>
      <c r="F8" s="194" t="s">
        <v>101</v>
      </c>
      <c r="G8" s="195" t="s">
        <v>60</v>
      </c>
      <c r="H8" s="195">
        <v>2018</v>
      </c>
      <c r="I8" s="194" t="s">
        <v>102</v>
      </c>
      <c r="J8" s="196">
        <v>5497</v>
      </c>
      <c r="K8" s="197">
        <v>24181.81</v>
      </c>
      <c r="L8" s="198">
        <v>-88666.64</v>
      </c>
      <c r="M8" s="23">
        <v>1</v>
      </c>
      <c r="N8" s="23">
        <v>1</v>
      </c>
      <c r="O8" s="24">
        <f t="shared" si="0"/>
        <v>-88666.64</v>
      </c>
      <c r="P8" s="24">
        <f t="shared" si="1"/>
        <v>-88666.64</v>
      </c>
      <c r="Q8" s="5"/>
      <c r="R8" s="5"/>
      <c r="S8" s="5"/>
      <c r="T8" s="5"/>
      <c r="U8" s="5"/>
      <c r="V8" s="5"/>
      <c r="W8" s="5"/>
      <c r="X8" s="5"/>
      <c r="Y8" s="5"/>
      <c r="Z8" s="5"/>
      <c r="AA8" s="5"/>
    </row>
    <row r="9" spans="1:27" ht="24" thickBot="1">
      <c r="A9" s="193" t="s">
        <v>97</v>
      </c>
      <c r="B9" s="194" t="s">
        <v>98</v>
      </c>
      <c r="C9" s="194" t="s">
        <v>99</v>
      </c>
      <c r="D9" s="194" t="s">
        <v>100</v>
      </c>
      <c r="E9" s="194" t="s">
        <v>334</v>
      </c>
      <c r="F9" s="194" t="s">
        <v>101</v>
      </c>
      <c r="G9" s="195" t="s">
        <v>60</v>
      </c>
      <c r="H9" s="195">
        <v>2019</v>
      </c>
      <c r="I9" s="194" t="s">
        <v>102</v>
      </c>
      <c r="J9" s="196">
        <v>5583</v>
      </c>
      <c r="K9" s="197">
        <v>24562.880000000001</v>
      </c>
      <c r="L9" s="198">
        <v>-90063.9</v>
      </c>
      <c r="M9" s="23">
        <v>1</v>
      </c>
      <c r="N9" s="23">
        <v>1</v>
      </c>
      <c r="O9" s="24">
        <f t="shared" si="0"/>
        <v>-90063.9</v>
      </c>
      <c r="P9" s="24">
        <f t="shared" si="1"/>
        <v>-90063.9</v>
      </c>
      <c r="Q9" s="5"/>
      <c r="R9" s="5"/>
      <c r="S9" s="5"/>
      <c r="T9" s="5"/>
      <c r="U9" s="5"/>
      <c r="V9" s="5"/>
      <c r="W9" s="5"/>
      <c r="X9" s="5"/>
      <c r="Y9" s="5"/>
      <c r="Z9" s="5"/>
      <c r="AA9" s="5"/>
    </row>
    <row r="10" spans="1:27" ht="24" thickBot="1">
      <c r="A10" s="193" t="s">
        <v>97</v>
      </c>
      <c r="B10" s="194" t="s">
        <v>98</v>
      </c>
      <c r="C10" s="194" t="s">
        <v>99</v>
      </c>
      <c r="D10" s="194" t="s">
        <v>100</v>
      </c>
      <c r="E10" s="194" t="s">
        <v>334</v>
      </c>
      <c r="F10" s="194" t="s">
        <v>101</v>
      </c>
      <c r="G10" s="195" t="s">
        <v>60</v>
      </c>
      <c r="H10" s="195">
        <v>2020</v>
      </c>
      <c r="I10" s="194" t="s">
        <v>102</v>
      </c>
      <c r="J10" s="196">
        <v>4331</v>
      </c>
      <c r="K10" s="197">
        <v>19051.509999999998</v>
      </c>
      <c r="L10" s="198">
        <v>-69855.539999999994</v>
      </c>
      <c r="M10" s="23">
        <v>1</v>
      </c>
      <c r="N10" s="23">
        <v>1</v>
      </c>
      <c r="O10" s="24">
        <f t="shared" si="0"/>
        <v>-69855.539999999994</v>
      </c>
      <c r="P10" s="24">
        <f t="shared" si="1"/>
        <v>-69855.539999999994</v>
      </c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</row>
    <row r="11" spans="1:27" ht="24" thickBot="1">
      <c r="A11" s="193" t="s">
        <v>97</v>
      </c>
      <c r="B11" s="194" t="s">
        <v>98</v>
      </c>
      <c r="C11" s="194" t="s">
        <v>99</v>
      </c>
      <c r="D11" s="194" t="s">
        <v>100</v>
      </c>
      <c r="E11" s="194" t="s">
        <v>334</v>
      </c>
      <c r="F11" s="194" t="s">
        <v>101</v>
      </c>
      <c r="G11" s="195" t="s">
        <v>60</v>
      </c>
      <c r="H11" s="195">
        <v>2021</v>
      </c>
      <c r="I11" s="194" t="s">
        <v>102</v>
      </c>
      <c r="J11" s="196">
        <v>4045</v>
      </c>
      <c r="K11" s="197">
        <v>17793.490000000002</v>
      </c>
      <c r="L11" s="198">
        <v>-65242.79</v>
      </c>
      <c r="M11" s="23">
        <v>1</v>
      </c>
      <c r="N11" s="23">
        <v>1</v>
      </c>
      <c r="O11" s="24">
        <f t="shared" si="0"/>
        <v>-65242.79</v>
      </c>
      <c r="P11" s="24">
        <f t="shared" si="1"/>
        <v>-65242.79</v>
      </c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</row>
    <row r="12" spans="1:27" ht="24" thickBot="1">
      <c r="A12" s="193" t="s">
        <v>97</v>
      </c>
      <c r="B12" s="194" t="s">
        <v>98</v>
      </c>
      <c r="C12" s="194" t="s">
        <v>99</v>
      </c>
      <c r="D12" s="194" t="s">
        <v>100</v>
      </c>
      <c r="E12" s="194" t="s">
        <v>334</v>
      </c>
      <c r="F12" s="194" t="s">
        <v>101</v>
      </c>
      <c r="G12" s="195" t="s">
        <v>60</v>
      </c>
      <c r="H12" s="195">
        <v>2022</v>
      </c>
      <c r="I12" s="194" t="s">
        <v>102</v>
      </c>
      <c r="J12" s="196">
        <v>4358</v>
      </c>
      <c r="K12" s="197">
        <v>19171.2</v>
      </c>
      <c r="L12" s="198">
        <v>-70294.39</v>
      </c>
      <c r="M12" s="23">
        <v>1</v>
      </c>
      <c r="N12" s="23">
        <v>1</v>
      </c>
      <c r="O12" s="24">
        <f t="shared" si="0"/>
        <v>-70294.39</v>
      </c>
      <c r="P12" s="24">
        <f t="shared" si="1"/>
        <v>-70294.39</v>
      </c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</row>
    <row r="13" spans="1:27" ht="24" thickBot="1">
      <c r="A13" s="193" t="s">
        <v>97</v>
      </c>
      <c r="B13" s="194" t="s">
        <v>98</v>
      </c>
      <c r="C13" s="194" t="s">
        <v>99</v>
      </c>
      <c r="D13" s="194" t="s">
        <v>100</v>
      </c>
      <c r="E13" s="194" t="s">
        <v>334</v>
      </c>
      <c r="F13" s="194" t="s">
        <v>101</v>
      </c>
      <c r="G13" s="195" t="s">
        <v>61</v>
      </c>
      <c r="H13" s="195">
        <v>2011</v>
      </c>
      <c r="I13" s="194" t="s">
        <v>102</v>
      </c>
      <c r="J13" s="196">
        <v>54760</v>
      </c>
      <c r="K13" s="197">
        <v>240900.83</v>
      </c>
      <c r="L13" s="198">
        <v>-883303.05</v>
      </c>
      <c r="M13" s="23">
        <v>1</v>
      </c>
      <c r="N13" s="23">
        <v>1</v>
      </c>
      <c r="O13" s="24">
        <f t="shared" si="0"/>
        <v>-883303.05</v>
      </c>
      <c r="P13" s="24">
        <f t="shared" si="1"/>
        <v>-883303.05</v>
      </c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</row>
    <row r="14" spans="1:27" ht="24" thickBot="1">
      <c r="A14" s="193" t="s">
        <v>97</v>
      </c>
      <c r="B14" s="194" t="s">
        <v>98</v>
      </c>
      <c r="C14" s="194" t="s">
        <v>99</v>
      </c>
      <c r="D14" s="194" t="s">
        <v>100</v>
      </c>
      <c r="E14" s="194" t="s">
        <v>334</v>
      </c>
      <c r="F14" s="194" t="s">
        <v>101</v>
      </c>
      <c r="G14" s="195" t="s">
        <v>61</v>
      </c>
      <c r="H14" s="195">
        <v>2012</v>
      </c>
      <c r="I14" s="194" t="s">
        <v>102</v>
      </c>
      <c r="J14" s="196">
        <v>50500</v>
      </c>
      <c r="K14" s="197">
        <v>222160.58</v>
      </c>
      <c r="L14" s="198">
        <v>-814588.78</v>
      </c>
      <c r="M14" s="23">
        <v>1</v>
      </c>
      <c r="N14" s="23">
        <v>1</v>
      </c>
      <c r="O14" s="24">
        <f t="shared" si="0"/>
        <v>-814588.78</v>
      </c>
      <c r="P14" s="24">
        <f t="shared" si="1"/>
        <v>-814588.78</v>
      </c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</row>
    <row r="15" spans="1:27" ht="24" thickBot="1">
      <c r="A15" s="193" t="s">
        <v>97</v>
      </c>
      <c r="B15" s="194" t="s">
        <v>98</v>
      </c>
      <c r="C15" s="194" t="s">
        <v>99</v>
      </c>
      <c r="D15" s="194" t="s">
        <v>100</v>
      </c>
      <c r="E15" s="194" t="s">
        <v>334</v>
      </c>
      <c r="F15" s="194" t="s">
        <v>101</v>
      </c>
      <c r="G15" s="195" t="s">
        <v>61</v>
      </c>
      <c r="H15" s="195">
        <v>2013</v>
      </c>
      <c r="I15" s="194" t="s">
        <v>102</v>
      </c>
      <c r="J15" s="196">
        <v>48853</v>
      </c>
      <c r="K15" s="197">
        <v>214915.97</v>
      </c>
      <c r="L15" s="198">
        <v>-788025.23</v>
      </c>
      <c r="M15" s="23">
        <v>1</v>
      </c>
      <c r="N15" s="23">
        <v>1</v>
      </c>
      <c r="O15" s="24">
        <f t="shared" si="0"/>
        <v>-788025.23</v>
      </c>
      <c r="P15" s="24">
        <f t="shared" si="1"/>
        <v>-788025.23</v>
      </c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</row>
    <row r="16" spans="1:27" ht="24" thickBot="1">
      <c r="A16" s="193" t="s">
        <v>97</v>
      </c>
      <c r="B16" s="194" t="s">
        <v>98</v>
      </c>
      <c r="C16" s="194" t="s">
        <v>99</v>
      </c>
      <c r="D16" s="194" t="s">
        <v>100</v>
      </c>
      <c r="E16" s="194" t="s">
        <v>334</v>
      </c>
      <c r="F16" s="194" t="s">
        <v>101</v>
      </c>
      <c r="G16" s="195" t="s">
        <v>61</v>
      </c>
      <c r="H16" s="195">
        <v>2014</v>
      </c>
      <c r="I16" s="194" t="s">
        <v>102</v>
      </c>
      <c r="J16" s="196">
        <v>51432</v>
      </c>
      <c r="K16" s="197">
        <v>226258.31</v>
      </c>
      <c r="L16" s="198">
        <v>-829613.8</v>
      </c>
      <c r="M16" s="23">
        <v>1</v>
      </c>
      <c r="N16" s="23">
        <v>1</v>
      </c>
      <c r="O16" s="24">
        <f t="shared" si="0"/>
        <v>-829613.8</v>
      </c>
      <c r="P16" s="24">
        <f t="shared" si="1"/>
        <v>-829613.8</v>
      </c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</row>
    <row r="17" spans="1:27" ht="24" thickBot="1">
      <c r="A17" s="193" t="s">
        <v>97</v>
      </c>
      <c r="B17" s="194" t="s">
        <v>98</v>
      </c>
      <c r="C17" s="194" t="s">
        <v>99</v>
      </c>
      <c r="D17" s="194" t="s">
        <v>100</v>
      </c>
      <c r="E17" s="194" t="s">
        <v>334</v>
      </c>
      <c r="F17" s="194" t="s">
        <v>101</v>
      </c>
      <c r="G17" s="195" t="s">
        <v>61</v>
      </c>
      <c r="H17" s="195">
        <v>2015</v>
      </c>
      <c r="I17" s="194" t="s">
        <v>102</v>
      </c>
      <c r="J17" s="196">
        <v>53122</v>
      </c>
      <c r="K17" s="197">
        <v>233696.17</v>
      </c>
      <c r="L17" s="198">
        <v>-856885.95</v>
      </c>
      <c r="M17" s="23">
        <v>1</v>
      </c>
      <c r="N17" s="23">
        <v>1</v>
      </c>
      <c r="O17" s="24">
        <f t="shared" si="0"/>
        <v>-856885.95</v>
      </c>
      <c r="P17" s="24">
        <f t="shared" si="1"/>
        <v>-856885.95</v>
      </c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</row>
    <row r="18" spans="1:27" ht="24" thickBot="1">
      <c r="A18" s="193" t="s">
        <v>97</v>
      </c>
      <c r="B18" s="194" t="s">
        <v>98</v>
      </c>
      <c r="C18" s="194" t="s">
        <v>99</v>
      </c>
      <c r="D18" s="194" t="s">
        <v>100</v>
      </c>
      <c r="E18" s="194" t="s">
        <v>334</v>
      </c>
      <c r="F18" s="194" t="s">
        <v>101</v>
      </c>
      <c r="G18" s="195" t="s">
        <v>61</v>
      </c>
      <c r="H18" s="195">
        <v>2016</v>
      </c>
      <c r="I18" s="194" t="s">
        <v>102</v>
      </c>
      <c r="J18" s="196">
        <v>52991</v>
      </c>
      <c r="K18" s="197">
        <v>233119.56</v>
      </c>
      <c r="L18" s="198">
        <v>-854771.73</v>
      </c>
      <c r="M18" s="23">
        <v>1</v>
      </c>
      <c r="N18" s="23">
        <v>1</v>
      </c>
      <c r="O18" s="24">
        <f t="shared" si="0"/>
        <v>-854771.73</v>
      </c>
      <c r="P18" s="24">
        <f t="shared" si="1"/>
        <v>-854771.73</v>
      </c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</row>
    <row r="19" spans="1:27" ht="24" thickBot="1">
      <c r="A19" s="193" t="s">
        <v>97</v>
      </c>
      <c r="B19" s="194" t="s">
        <v>98</v>
      </c>
      <c r="C19" s="194" t="s">
        <v>99</v>
      </c>
      <c r="D19" s="194" t="s">
        <v>100</v>
      </c>
      <c r="E19" s="194" t="s">
        <v>334</v>
      </c>
      <c r="F19" s="194" t="s">
        <v>101</v>
      </c>
      <c r="G19" s="195" t="s">
        <v>61</v>
      </c>
      <c r="H19" s="195">
        <v>2017</v>
      </c>
      <c r="I19" s="194" t="s">
        <v>102</v>
      </c>
      <c r="J19" s="196">
        <v>50390</v>
      </c>
      <c r="K19" s="197">
        <v>221675.18</v>
      </c>
      <c r="L19" s="198">
        <v>-812809</v>
      </c>
      <c r="M19" s="23">
        <v>1</v>
      </c>
      <c r="N19" s="23">
        <v>1</v>
      </c>
      <c r="O19" s="24">
        <f t="shared" si="0"/>
        <v>-812809</v>
      </c>
      <c r="P19" s="24">
        <f t="shared" si="1"/>
        <v>-812809</v>
      </c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</row>
    <row r="20" spans="1:27" ht="24" thickBot="1">
      <c r="A20" s="193" t="s">
        <v>97</v>
      </c>
      <c r="B20" s="194" t="s">
        <v>98</v>
      </c>
      <c r="C20" s="194" t="s">
        <v>99</v>
      </c>
      <c r="D20" s="194" t="s">
        <v>100</v>
      </c>
      <c r="E20" s="194" t="s">
        <v>334</v>
      </c>
      <c r="F20" s="194" t="s">
        <v>101</v>
      </c>
      <c r="G20" s="195" t="s">
        <v>61</v>
      </c>
      <c r="H20" s="195">
        <v>2018</v>
      </c>
      <c r="I20" s="194" t="s">
        <v>102</v>
      </c>
      <c r="J20" s="196">
        <v>49225</v>
      </c>
      <c r="K20" s="197">
        <v>216551.92</v>
      </c>
      <c r="L20" s="198">
        <v>-794023.69</v>
      </c>
      <c r="M20" s="23">
        <v>1</v>
      </c>
      <c r="N20" s="23">
        <v>1</v>
      </c>
      <c r="O20" s="24">
        <f t="shared" si="0"/>
        <v>-794023.69</v>
      </c>
      <c r="P20" s="24">
        <f t="shared" si="1"/>
        <v>-794023.69</v>
      </c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</row>
    <row r="21" spans="1:27" ht="24" thickBot="1">
      <c r="A21" s="193" t="s">
        <v>97</v>
      </c>
      <c r="B21" s="194" t="s">
        <v>98</v>
      </c>
      <c r="C21" s="194" t="s">
        <v>99</v>
      </c>
      <c r="D21" s="194" t="s">
        <v>100</v>
      </c>
      <c r="E21" s="194" t="s">
        <v>334</v>
      </c>
      <c r="F21" s="194" t="s">
        <v>101</v>
      </c>
      <c r="G21" s="195" t="s">
        <v>61</v>
      </c>
      <c r="H21" s="195">
        <v>2019</v>
      </c>
      <c r="I21" s="194" t="s">
        <v>102</v>
      </c>
      <c r="J21" s="196">
        <v>51823</v>
      </c>
      <c r="K21" s="197">
        <v>227979.26</v>
      </c>
      <c r="L21" s="198">
        <v>-835923.96</v>
      </c>
      <c r="M21" s="23">
        <v>1</v>
      </c>
      <c r="N21" s="23">
        <v>1</v>
      </c>
      <c r="O21" s="24">
        <f t="shared" si="0"/>
        <v>-835923.96</v>
      </c>
      <c r="P21" s="24">
        <f t="shared" si="1"/>
        <v>-835923.96</v>
      </c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</row>
    <row r="22" spans="1:27" ht="24" thickBot="1">
      <c r="A22" s="193" t="s">
        <v>97</v>
      </c>
      <c r="B22" s="194" t="s">
        <v>98</v>
      </c>
      <c r="C22" s="194" t="s">
        <v>99</v>
      </c>
      <c r="D22" s="194" t="s">
        <v>100</v>
      </c>
      <c r="E22" s="194" t="s">
        <v>334</v>
      </c>
      <c r="F22" s="194" t="s">
        <v>101</v>
      </c>
      <c r="G22" s="195" t="s">
        <v>61</v>
      </c>
      <c r="H22" s="195">
        <v>2020</v>
      </c>
      <c r="I22" s="194" t="s">
        <v>102</v>
      </c>
      <c r="J22" s="196">
        <v>54911</v>
      </c>
      <c r="K22" s="197">
        <v>241566.1</v>
      </c>
      <c r="L22" s="198">
        <v>-885742.35</v>
      </c>
      <c r="M22" s="23">
        <v>1</v>
      </c>
      <c r="N22" s="23">
        <v>1</v>
      </c>
      <c r="O22" s="24">
        <f t="shared" si="0"/>
        <v>-885742.35</v>
      </c>
      <c r="P22" s="24">
        <f t="shared" si="1"/>
        <v>-885742.35</v>
      </c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</row>
    <row r="23" spans="1:27" ht="24" thickBot="1">
      <c r="A23" s="193" t="s">
        <v>97</v>
      </c>
      <c r="B23" s="194" t="s">
        <v>98</v>
      </c>
      <c r="C23" s="194" t="s">
        <v>99</v>
      </c>
      <c r="D23" s="194" t="s">
        <v>100</v>
      </c>
      <c r="E23" s="194" t="s">
        <v>334</v>
      </c>
      <c r="F23" s="194" t="s">
        <v>101</v>
      </c>
      <c r="G23" s="195" t="s">
        <v>61</v>
      </c>
      <c r="H23" s="195">
        <v>2021</v>
      </c>
      <c r="I23" s="194" t="s">
        <v>102</v>
      </c>
      <c r="J23" s="196">
        <v>56940</v>
      </c>
      <c r="K23" s="197">
        <v>250488.32000000001</v>
      </c>
      <c r="L23" s="198">
        <v>-918457.19</v>
      </c>
      <c r="M23" s="23">
        <v>1</v>
      </c>
      <c r="N23" s="23">
        <v>1</v>
      </c>
      <c r="O23" s="24">
        <f t="shared" si="0"/>
        <v>-918457.19</v>
      </c>
      <c r="P23" s="24">
        <f t="shared" si="1"/>
        <v>-918457.19</v>
      </c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</row>
    <row r="24" spans="1:27" ht="24" thickBot="1">
      <c r="A24" s="193" t="s">
        <v>97</v>
      </c>
      <c r="B24" s="194" t="s">
        <v>98</v>
      </c>
      <c r="C24" s="194" t="s">
        <v>99</v>
      </c>
      <c r="D24" s="194" t="s">
        <v>100</v>
      </c>
      <c r="E24" s="194" t="s">
        <v>334</v>
      </c>
      <c r="F24" s="194" t="s">
        <v>101</v>
      </c>
      <c r="G24" s="195" t="s">
        <v>61</v>
      </c>
      <c r="H24" s="195">
        <v>2022</v>
      </c>
      <c r="I24" s="194" t="s">
        <v>102</v>
      </c>
      <c r="J24" s="196">
        <v>55837</v>
      </c>
      <c r="K24" s="197">
        <v>245639.46</v>
      </c>
      <c r="L24" s="198">
        <v>-900678.02</v>
      </c>
      <c r="M24" s="23">
        <v>1</v>
      </c>
      <c r="N24" s="23">
        <v>1</v>
      </c>
      <c r="O24" s="24">
        <f t="shared" si="0"/>
        <v>-900678.02</v>
      </c>
      <c r="P24" s="24">
        <f t="shared" si="1"/>
        <v>-900678.02</v>
      </c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</row>
    <row r="25" spans="1:27" ht="24" thickBot="1">
      <c r="A25" s="193" t="s">
        <v>97</v>
      </c>
      <c r="B25" s="194" t="s">
        <v>98</v>
      </c>
      <c r="C25" s="194" t="s">
        <v>99</v>
      </c>
      <c r="D25" s="194" t="s">
        <v>100</v>
      </c>
      <c r="E25" s="194" t="s">
        <v>334</v>
      </c>
      <c r="F25" s="194" t="s">
        <v>101</v>
      </c>
      <c r="G25" s="195" t="s">
        <v>62</v>
      </c>
      <c r="H25" s="195">
        <v>2011</v>
      </c>
      <c r="I25" s="194" t="s">
        <v>102</v>
      </c>
      <c r="J25" s="196">
        <v>9564</v>
      </c>
      <c r="K25" s="197">
        <v>42074.92</v>
      </c>
      <c r="L25" s="198">
        <v>-154274.71</v>
      </c>
      <c r="M25" s="23">
        <v>1</v>
      </c>
      <c r="N25" s="23">
        <v>1</v>
      </c>
      <c r="O25" s="24">
        <f t="shared" si="0"/>
        <v>-154274.71</v>
      </c>
      <c r="P25" s="24">
        <f t="shared" si="1"/>
        <v>-154274.71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</row>
    <row r="26" spans="1:27" ht="24" thickBot="1">
      <c r="A26" s="193" t="s">
        <v>97</v>
      </c>
      <c r="B26" s="194" t="s">
        <v>98</v>
      </c>
      <c r="C26" s="194" t="s">
        <v>99</v>
      </c>
      <c r="D26" s="194" t="s">
        <v>100</v>
      </c>
      <c r="E26" s="194" t="s">
        <v>334</v>
      </c>
      <c r="F26" s="194" t="s">
        <v>101</v>
      </c>
      <c r="G26" s="195" t="s">
        <v>62</v>
      </c>
      <c r="H26" s="195">
        <v>2012</v>
      </c>
      <c r="I26" s="194" t="s">
        <v>102</v>
      </c>
      <c r="J26" s="196">
        <v>9652</v>
      </c>
      <c r="K26" s="197">
        <v>42459.82</v>
      </c>
      <c r="L26" s="198">
        <v>-155686.01</v>
      </c>
      <c r="M26" s="23">
        <v>1</v>
      </c>
      <c r="N26" s="23">
        <v>1</v>
      </c>
      <c r="O26" s="24">
        <f t="shared" si="0"/>
        <v>-155686.01</v>
      </c>
      <c r="P26" s="24">
        <f t="shared" si="1"/>
        <v>-155686.01</v>
      </c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</row>
    <row r="27" spans="1:27" ht="24" thickBot="1">
      <c r="A27" s="193" t="s">
        <v>97</v>
      </c>
      <c r="B27" s="194" t="s">
        <v>98</v>
      </c>
      <c r="C27" s="194" t="s">
        <v>99</v>
      </c>
      <c r="D27" s="194" t="s">
        <v>100</v>
      </c>
      <c r="E27" s="194" t="s">
        <v>334</v>
      </c>
      <c r="F27" s="194" t="s">
        <v>101</v>
      </c>
      <c r="G27" s="195" t="s">
        <v>62</v>
      </c>
      <c r="H27" s="195">
        <v>2013</v>
      </c>
      <c r="I27" s="194" t="s">
        <v>102</v>
      </c>
      <c r="J27" s="196">
        <v>10047</v>
      </c>
      <c r="K27" s="197">
        <v>44197.760000000002</v>
      </c>
      <c r="L27" s="198">
        <v>-162058.45000000001</v>
      </c>
      <c r="M27" s="23">
        <v>1</v>
      </c>
      <c r="N27" s="23">
        <v>1</v>
      </c>
      <c r="O27" s="24">
        <f t="shared" si="0"/>
        <v>-162058.45000000001</v>
      </c>
      <c r="P27" s="24">
        <f t="shared" si="1"/>
        <v>-162058.45000000001</v>
      </c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</row>
    <row r="28" spans="1:27" ht="24" thickBot="1">
      <c r="A28" s="193" t="s">
        <v>97</v>
      </c>
      <c r="B28" s="194" t="s">
        <v>98</v>
      </c>
      <c r="C28" s="194" t="s">
        <v>99</v>
      </c>
      <c r="D28" s="194" t="s">
        <v>100</v>
      </c>
      <c r="E28" s="194" t="s">
        <v>334</v>
      </c>
      <c r="F28" s="194" t="s">
        <v>101</v>
      </c>
      <c r="G28" s="195" t="s">
        <v>62</v>
      </c>
      <c r="H28" s="195">
        <v>2014</v>
      </c>
      <c r="I28" s="194" t="s">
        <v>102</v>
      </c>
      <c r="J28" s="196">
        <v>9792</v>
      </c>
      <c r="K28" s="197">
        <v>43077.37</v>
      </c>
      <c r="L28" s="198">
        <v>-157950.34</v>
      </c>
      <c r="M28" s="23">
        <v>1</v>
      </c>
      <c r="N28" s="23">
        <v>1</v>
      </c>
      <c r="O28" s="24">
        <f t="shared" si="0"/>
        <v>-157950.34</v>
      </c>
      <c r="P28" s="24">
        <f t="shared" si="1"/>
        <v>-157950.34</v>
      </c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</row>
    <row r="29" spans="1:27" ht="24" thickBot="1">
      <c r="A29" s="193" t="s">
        <v>97</v>
      </c>
      <c r="B29" s="194" t="s">
        <v>98</v>
      </c>
      <c r="C29" s="194" t="s">
        <v>99</v>
      </c>
      <c r="D29" s="194" t="s">
        <v>100</v>
      </c>
      <c r="E29" s="194" t="s">
        <v>334</v>
      </c>
      <c r="F29" s="194" t="s">
        <v>101</v>
      </c>
      <c r="G29" s="195" t="s">
        <v>62</v>
      </c>
      <c r="H29" s="195">
        <v>2015</v>
      </c>
      <c r="I29" s="194" t="s">
        <v>102</v>
      </c>
      <c r="J29" s="196">
        <v>9493</v>
      </c>
      <c r="K29" s="197">
        <v>41759.75</v>
      </c>
      <c r="L29" s="198">
        <v>-153119.1</v>
      </c>
      <c r="M29" s="23">
        <v>1</v>
      </c>
      <c r="N29" s="23">
        <v>1</v>
      </c>
      <c r="O29" s="24">
        <f t="shared" si="0"/>
        <v>-153119.1</v>
      </c>
      <c r="P29" s="24">
        <f t="shared" si="1"/>
        <v>-153119.1</v>
      </c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</row>
    <row r="30" spans="1:27" ht="24" thickBot="1">
      <c r="A30" s="193" t="s">
        <v>97</v>
      </c>
      <c r="B30" s="194" t="s">
        <v>98</v>
      </c>
      <c r="C30" s="194" t="s">
        <v>99</v>
      </c>
      <c r="D30" s="194" t="s">
        <v>100</v>
      </c>
      <c r="E30" s="194" t="s">
        <v>334</v>
      </c>
      <c r="F30" s="194" t="s">
        <v>101</v>
      </c>
      <c r="G30" s="195" t="s">
        <v>62</v>
      </c>
      <c r="H30" s="195">
        <v>2016</v>
      </c>
      <c r="I30" s="194" t="s">
        <v>102</v>
      </c>
      <c r="J30" s="196">
        <v>9618</v>
      </c>
      <c r="K30" s="197">
        <v>42313.53</v>
      </c>
      <c r="L30" s="198">
        <v>-155149.60999999999</v>
      </c>
      <c r="M30" s="23">
        <v>1</v>
      </c>
      <c r="N30" s="23">
        <v>1</v>
      </c>
      <c r="O30" s="24">
        <f t="shared" si="0"/>
        <v>-155149.60999999999</v>
      </c>
      <c r="P30" s="24">
        <f t="shared" si="1"/>
        <v>-155149.60999999999</v>
      </c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</row>
    <row r="31" spans="1:27" ht="24" thickBot="1">
      <c r="A31" s="193" t="s">
        <v>97</v>
      </c>
      <c r="B31" s="194" t="s">
        <v>98</v>
      </c>
      <c r="C31" s="194" t="s">
        <v>99</v>
      </c>
      <c r="D31" s="194" t="s">
        <v>100</v>
      </c>
      <c r="E31" s="194" t="s">
        <v>334</v>
      </c>
      <c r="F31" s="194" t="s">
        <v>101</v>
      </c>
      <c r="G31" s="195" t="s">
        <v>62</v>
      </c>
      <c r="H31" s="195">
        <v>2017</v>
      </c>
      <c r="I31" s="194" t="s">
        <v>102</v>
      </c>
      <c r="J31" s="196">
        <v>9638</v>
      </c>
      <c r="K31" s="197">
        <v>42400.06</v>
      </c>
      <c r="L31" s="198">
        <v>-155466.87</v>
      </c>
      <c r="M31" s="23">
        <v>1</v>
      </c>
      <c r="N31" s="23">
        <v>1</v>
      </c>
      <c r="O31" s="24">
        <f t="shared" si="0"/>
        <v>-155466.87</v>
      </c>
      <c r="P31" s="24">
        <f t="shared" si="1"/>
        <v>-155466.87</v>
      </c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</row>
    <row r="32" spans="1:27" ht="24" thickBot="1">
      <c r="A32" s="193" t="s">
        <v>97</v>
      </c>
      <c r="B32" s="194" t="s">
        <v>98</v>
      </c>
      <c r="C32" s="194" t="s">
        <v>99</v>
      </c>
      <c r="D32" s="194" t="s">
        <v>100</v>
      </c>
      <c r="E32" s="194" t="s">
        <v>334</v>
      </c>
      <c r="F32" s="194" t="s">
        <v>101</v>
      </c>
      <c r="G32" s="195" t="s">
        <v>62</v>
      </c>
      <c r="H32" s="195">
        <v>2018</v>
      </c>
      <c r="I32" s="194" t="s">
        <v>102</v>
      </c>
      <c r="J32" s="196">
        <v>9161</v>
      </c>
      <c r="K32" s="197">
        <v>40299.410000000003</v>
      </c>
      <c r="L32" s="198">
        <v>-147764.49</v>
      </c>
      <c r="M32" s="23">
        <v>1</v>
      </c>
      <c r="N32" s="23">
        <v>1</v>
      </c>
      <c r="O32" s="24">
        <f t="shared" si="0"/>
        <v>-147764.49</v>
      </c>
      <c r="P32" s="24">
        <f t="shared" si="1"/>
        <v>-147764.49</v>
      </c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</row>
    <row r="33" spans="1:27" ht="24" thickBot="1">
      <c r="A33" s="193" t="s">
        <v>97</v>
      </c>
      <c r="B33" s="194" t="s">
        <v>98</v>
      </c>
      <c r="C33" s="194" t="s">
        <v>99</v>
      </c>
      <c r="D33" s="194" t="s">
        <v>100</v>
      </c>
      <c r="E33" s="194" t="s">
        <v>334</v>
      </c>
      <c r="F33" s="194" t="s">
        <v>101</v>
      </c>
      <c r="G33" s="195" t="s">
        <v>62</v>
      </c>
      <c r="H33" s="195">
        <v>2019</v>
      </c>
      <c r="I33" s="194" t="s">
        <v>102</v>
      </c>
      <c r="J33" s="196">
        <v>8387</v>
      </c>
      <c r="K33" s="197">
        <v>36896.26</v>
      </c>
      <c r="L33" s="198">
        <v>-135286.28</v>
      </c>
      <c r="M33" s="23">
        <v>1</v>
      </c>
      <c r="N33" s="23">
        <v>1</v>
      </c>
      <c r="O33" s="24">
        <f t="shared" si="0"/>
        <v>-135286.28</v>
      </c>
      <c r="P33" s="24">
        <f t="shared" si="1"/>
        <v>-135286.28</v>
      </c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</row>
    <row r="34" spans="1:27" ht="24" thickBot="1">
      <c r="A34" s="193" t="s">
        <v>97</v>
      </c>
      <c r="B34" s="194" t="s">
        <v>98</v>
      </c>
      <c r="C34" s="194" t="s">
        <v>99</v>
      </c>
      <c r="D34" s="194" t="s">
        <v>100</v>
      </c>
      <c r="E34" s="194" t="s">
        <v>334</v>
      </c>
      <c r="F34" s="194" t="s">
        <v>101</v>
      </c>
      <c r="G34" s="195" t="s">
        <v>62</v>
      </c>
      <c r="H34" s="195">
        <v>2020</v>
      </c>
      <c r="I34" s="194" t="s">
        <v>102</v>
      </c>
      <c r="J34" s="196">
        <v>7430</v>
      </c>
      <c r="K34" s="197">
        <v>32686.53</v>
      </c>
      <c r="L34" s="198">
        <v>-119850.6</v>
      </c>
      <c r="M34" s="23">
        <v>1</v>
      </c>
      <c r="N34" s="23">
        <v>1</v>
      </c>
      <c r="O34" s="24">
        <f t="shared" si="0"/>
        <v>-119850.6</v>
      </c>
      <c r="P34" s="24">
        <f t="shared" si="1"/>
        <v>-119850.6</v>
      </c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</row>
    <row r="35" spans="1:27" ht="24" thickBot="1">
      <c r="A35" s="193" t="s">
        <v>97</v>
      </c>
      <c r="B35" s="194" t="s">
        <v>98</v>
      </c>
      <c r="C35" s="194" t="s">
        <v>99</v>
      </c>
      <c r="D35" s="194" t="s">
        <v>100</v>
      </c>
      <c r="E35" s="194" t="s">
        <v>334</v>
      </c>
      <c r="F35" s="194" t="s">
        <v>101</v>
      </c>
      <c r="G35" s="195" t="s">
        <v>62</v>
      </c>
      <c r="H35" s="195">
        <v>2021</v>
      </c>
      <c r="I35" s="194" t="s">
        <v>102</v>
      </c>
      <c r="J35" s="196">
        <v>7189</v>
      </c>
      <c r="K35" s="197">
        <v>31626.91</v>
      </c>
      <c r="L35" s="198">
        <v>-115965.32</v>
      </c>
      <c r="M35" s="23">
        <v>1</v>
      </c>
      <c r="N35" s="23">
        <v>1</v>
      </c>
      <c r="O35" s="24">
        <f t="shared" si="0"/>
        <v>-115965.32</v>
      </c>
      <c r="P35" s="24">
        <f t="shared" si="1"/>
        <v>-115965.32</v>
      </c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</row>
    <row r="36" spans="1:27" ht="24" thickBot="1">
      <c r="A36" s="193" t="s">
        <v>97</v>
      </c>
      <c r="B36" s="194" t="s">
        <v>98</v>
      </c>
      <c r="C36" s="194" t="s">
        <v>99</v>
      </c>
      <c r="D36" s="194" t="s">
        <v>100</v>
      </c>
      <c r="E36" s="194" t="s">
        <v>334</v>
      </c>
      <c r="F36" s="194" t="s">
        <v>101</v>
      </c>
      <c r="G36" s="195" t="s">
        <v>62</v>
      </c>
      <c r="H36" s="195">
        <v>2022</v>
      </c>
      <c r="I36" s="194" t="s">
        <v>102</v>
      </c>
      <c r="J36" s="196">
        <v>7349</v>
      </c>
      <c r="K36" s="197">
        <v>32331.41</v>
      </c>
      <c r="L36" s="198">
        <v>-118548.49</v>
      </c>
      <c r="M36" s="23">
        <v>1</v>
      </c>
      <c r="N36" s="23">
        <v>1</v>
      </c>
      <c r="O36" s="24">
        <f t="shared" si="0"/>
        <v>-118548.49</v>
      </c>
      <c r="P36" s="24">
        <f t="shared" si="1"/>
        <v>-118548.49</v>
      </c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</row>
    <row r="37" spans="1:27" ht="24" thickBot="1">
      <c r="A37" s="193" t="s">
        <v>97</v>
      </c>
      <c r="B37" s="194" t="s">
        <v>98</v>
      </c>
      <c r="C37" s="194" t="s">
        <v>99</v>
      </c>
      <c r="D37" s="194" t="s">
        <v>100</v>
      </c>
      <c r="E37" s="194" t="s">
        <v>334</v>
      </c>
      <c r="F37" s="194" t="s">
        <v>101</v>
      </c>
      <c r="G37" s="195" t="s">
        <v>112</v>
      </c>
      <c r="H37" s="195">
        <v>2011</v>
      </c>
      <c r="I37" s="194" t="s">
        <v>102</v>
      </c>
      <c r="J37" s="196">
        <v>117826</v>
      </c>
      <c r="K37" s="197">
        <v>518341.54</v>
      </c>
      <c r="L37" s="198">
        <v>-1900585.63</v>
      </c>
      <c r="M37" s="23">
        <v>1</v>
      </c>
      <c r="N37" s="23">
        <v>1</v>
      </c>
      <c r="O37" s="24">
        <f t="shared" si="0"/>
        <v>-1900585.63</v>
      </c>
      <c r="P37" s="24">
        <f t="shared" si="1"/>
        <v>-1900585.63</v>
      </c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</row>
    <row r="38" spans="1:27" ht="24" thickBot="1">
      <c r="A38" s="193" t="s">
        <v>97</v>
      </c>
      <c r="B38" s="194" t="s">
        <v>98</v>
      </c>
      <c r="C38" s="194" t="s">
        <v>99</v>
      </c>
      <c r="D38" s="194" t="s">
        <v>100</v>
      </c>
      <c r="E38" s="194" t="s">
        <v>334</v>
      </c>
      <c r="F38" s="194" t="s">
        <v>101</v>
      </c>
      <c r="G38" s="195" t="s">
        <v>112</v>
      </c>
      <c r="H38" s="195">
        <v>2012</v>
      </c>
      <c r="I38" s="194" t="s">
        <v>102</v>
      </c>
      <c r="J38" s="196">
        <v>127765</v>
      </c>
      <c r="K38" s="197">
        <v>562065.26</v>
      </c>
      <c r="L38" s="198">
        <v>-2060905.94</v>
      </c>
      <c r="M38" s="23">
        <v>1</v>
      </c>
      <c r="N38" s="23">
        <v>1</v>
      </c>
      <c r="O38" s="24">
        <f t="shared" si="0"/>
        <v>-2060905.94</v>
      </c>
      <c r="P38" s="24">
        <f t="shared" si="1"/>
        <v>-2060905.94</v>
      </c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</row>
    <row r="39" spans="1:27" ht="24" thickBot="1">
      <c r="A39" s="193" t="s">
        <v>97</v>
      </c>
      <c r="B39" s="194" t="s">
        <v>98</v>
      </c>
      <c r="C39" s="194" t="s">
        <v>99</v>
      </c>
      <c r="D39" s="194" t="s">
        <v>100</v>
      </c>
      <c r="E39" s="194" t="s">
        <v>334</v>
      </c>
      <c r="F39" s="194" t="s">
        <v>101</v>
      </c>
      <c r="G39" s="195" t="s">
        <v>112</v>
      </c>
      <c r="H39" s="195">
        <v>2013</v>
      </c>
      <c r="I39" s="194" t="s">
        <v>102</v>
      </c>
      <c r="J39" s="196">
        <v>130844</v>
      </c>
      <c r="K39" s="197">
        <v>575607.48</v>
      </c>
      <c r="L39" s="198">
        <v>-2110560.77</v>
      </c>
      <c r="M39" s="23">
        <v>1</v>
      </c>
      <c r="N39" s="23">
        <v>1</v>
      </c>
      <c r="O39" s="24">
        <f t="shared" si="0"/>
        <v>-2110560.77</v>
      </c>
      <c r="P39" s="24">
        <f t="shared" si="1"/>
        <v>-2110560.77</v>
      </c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</row>
    <row r="40" spans="1:27" ht="24" thickBot="1">
      <c r="A40" s="193" t="s">
        <v>97</v>
      </c>
      <c r="B40" s="194" t="s">
        <v>98</v>
      </c>
      <c r="C40" s="194" t="s">
        <v>99</v>
      </c>
      <c r="D40" s="194" t="s">
        <v>100</v>
      </c>
      <c r="E40" s="194" t="s">
        <v>334</v>
      </c>
      <c r="F40" s="194" t="s">
        <v>101</v>
      </c>
      <c r="G40" s="195" t="s">
        <v>112</v>
      </c>
      <c r="H40" s="195">
        <v>2014</v>
      </c>
      <c r="I40" s="194" t="s">
        <v>102</v>
      </c>
      <c r="J40" s="196">
        <v>134512</v>
      </c>
      <c r="K40" s="197">
        <v>591743.06000000006</v>
      </c>
      <c r="L40" s="198">
        <v>-2169724.56</v>
      </c>
      <c r="M40" s="23">
        <v>1</v>
      </c>
      <c r="N40" s="23">
        <v>1</v>
      </c>
      <c r="O40" s="24">
        <f t="shared" si="0"/>
        <v>-2169724.56</v>
      </c>
      <c r="P40" s="24">
        <f t="shared" si="1"/>
        <v>-2169724.56</v>
      </c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</row>
    <row r="41" spans="1:27" ht="24" thickBot="1">
      <c r="A41" s="193" t="s">
        <v>97</v>
      </c>
      <c r="B41" s="194" t="s">
        <v>98</v>
      </c>
      <c r="C41" s="194" t="s">
        <v>99</v>
      </c>
      <c r="D41" s="194" t="s">
        <v>100</v>
      </c>
      <c r="E41" s="194" t="s">
        <v>334</v>
      </c>
      <c r="F41" s="194" t="s">
        <v>101</v>
      </c>
      <c r="G41" s="195" t="s">
        <v>112</v>
      </c>
      <c r="H41" s="195">
        <v>2015</v>
      </c>
      <c r="I41" s="194" t="s">
        <v>102</v>
      </c>
      <c r="J41" s="196">
        <v>143947</v>
      </c>
      <c r="K41" s="197">
        <v>633249.73</v>
      </c>
      <c r="L41" s="198">
        <v>-2321915.69</v>
      </c>
      <c r="M41" s="23">
        <v>1</v>
      </c>
      <c r="N41" s="23">
        <v>1</v>
      </c>
      <c r="O41" s="24">
        <f t="shared" si="0"/>
        <v>-2321915.69</v>
      </c>
      <c r="P41" s="24">
        <f t="shared" si="1"/>
        <v>-2321915.69</v>
      </c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</row>
    <row r="42" spans="1:27" ht="24" thickBot="1">
      <c r="A42" s="193" t="s">
        <v>97</v>
      </c>
      <c r="B42" s="194" t="s">
        <v>98</v>
      </c>
      <c r="C42" s="194" t="s">
        <v>99</v>
      </c>
      <c r="D42" s="194" t="s">
        <v>100</v>
      </c>
      <c r="E42" s="194" t="s">
        <v>334</v>
      </c>
      <c r="F42" s="194" t="s">
        <v>101</v>
      </c>
      <c r="G42" s="195" t="s">
        <v>112</v>
      </c>
      <c r="H42" s="195">
        <v>2016</v>
      </c>
      <c r="I42" s="194" t="s">
        <v>102</v>
      </c>
      <c r="J42" s="196">
        <v>146661</v>
      </c>
      <c r="K42" s="197">
        <v>645192.76</v>
      </c>
      <c r="L42" s="198">
        <v>-2365706.77</v>
      </c>
      <c r="M42" s="23">
        <v>1</v>
      </c>
      <c r="N42" s="23">
        <v>1</v>
      </c>
      <c r="O42" s="24">
        <f t="shared" si="0"/>
        <v>-2365706.77</v>
      </c>
      <c r="P42" s="24">
        <f t="shared" si="1"/>
        <v>-2365706.77</v>
      </c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</row>
    <row r="43" spans="1:27" ht="24" thickBot="1">
      <c r="A43" s="193" t="s">
        <v>97</v>
      </c>
      <c r="B43" s="194" t="s">
        <v>98</v>
      </c>
      <c r="C43" s="194" t="s">
        <v>99</v>
      </c>
      <c r="D43" s="194" t="s">
        <v>100</v>
      </c>
      <c r="E43" s="194" t="s">
        <v>334</v>
      </c>
      <c r="F43" s="194" t="s">
        <v>101</v>
      </c>
      <c r="G43" s="195" t="s">
        <v>112</v>
      </c>
      <c r="H43" s="195">
        <v>2017</v>
      </c>
      <c r="I43" s="194" t="s">
        <v>102</v>
      </c>
      <c r="J43" s="196">
        <v>144560</v>
      </c>
      <c r="K43" s="197">
        <v>635947.99</v>
      </c>
      <c r="L43" s="198">
        <v>-2331809.29</v>
      </c>
      <c r="M43" s="23">
        <v>1</v>
      </c>
      <c r="N43" s="23">
        <v>1</v>
      </c>
      <c r="O43" s="24">
        <f t="shared" si="0"/>
        <v>-2331809.29</v>
      </c>
      <c r="P43" s="24">
        <f t="shared" si="1"/>
        <v>-2331809.29</v>
      </c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</row>
    <row r="44" spans="1:27" ht="24" thickBot="1">
      <c r="A44" s="193" t="s">
        <v>97</v>
      </c>
      <c r="B44" s="194" t="s">
        <v>98</v>
      </c>
      <c r="C44" s="194" t="s">
        <v>99</v>
      </c>
      <c r="D44" s="194" t="s">
        <v>100</v>
      </c>
      <c r="E44" s="194" t="s">
        <v>334</v>
      </c>
      <c r="F44" s="194" t="s">
        <v>101</v>
      </c>
      <c r="G44" s="195" t="s">
        <v>112</v>
      </c>
      <c r="H44" s="195">
        <v>2018</v>
      </c>
      <c r="I44" s="194" t="s">
        <v>102</v>
      </c>
      <c r="J44" s="196">
        <v>145432</v>
      </c>
      <c r="K44" s="197">
        <v>639784.5</v>
      </c>
      <c r="L44" s="198">
        <v>-2345876.48</v>
      </c>
      <c r="M44" s="23">
        <v>1</v>
      </c>
      <c r="N44" s="23">
        <v>1</v>
      </c>
      <c r="O44" s="24">
        <f t="shared" si="0"/>
        <v>-2345876.48</v>
      </c>
      <c r="P44" s="24">
        <f t="shared" si="1"/>
        <v>-2345876.48</v>
      </c>
      <c r="Q44" s="5"/>
      <c r="R44" s="5"/>
      <c r="S44" s="5"/>
      <c r="T44" s="5"/>
      <c r="U44" s="5"/>
      <c r="V44" s="5"/>
      <c r="W44" s="5"/>
      <c r="X44" s="5"/>
      <c r="Y44" s="5"/>
      <c r="Z44" s="5"/>
      <c r="AA44" s="5"/>
    </row>
    <row r="45" spans="1:27" ht="24" thickBot="1">
      <c r="A45" s="193" t="s">
        <v>97</v>
      </c>
      <c r="B45" s="194" t="s">
        <v>98</v>
      </c>
      <c r="C45" s="194" t="s">
        <v>99</v>
      </c>
      <c r="D45" s="194" t="s">
        <v>100</v>
      </c>
      <c r="E45" s="194" t="s">
        <v>334</v>
      </c>
      <c r="F45" s="194" t="s">
        <v>101</v>
      </c>
      <c r="G45" s="195" t="s">
        <v>112</v>
      </c>
      <c r="H45" s="195">
        <v>2019</v>
      </c>
      <c r="I45" s="194" t="s">
        <v>102</v>
      </c>
      <c r="J45" s="196">
        <v>141151</v>
      </c>
      <c r="K45" s="197">
        <v>620950.05000000005</v>
      </c>
      <c r="L45" s="198">
        <v>-2276816.85</v>
      </c>
      <c r="M45" s="23">
        <v>1</v>
      </c>
      <c r="N45" s="23">
        <v>1</v>
      </c>
      <c r="O45" s="24">
        <f t="shared" si="0"/>
        <v>-2276816.85</v>
      </c>
      <c r="P45" s="24">
        <f t="shared" si="1"/>
        <v>-2276816.85</v>
      </c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</row>
    <row r="46" spans="1:27" ht="24" thickBot="1">
      <c r="A46" s="193" t="s">
        <v>97</v>
      </c>
      <c r="B46" s="194" t="s">
        <v>98</v>
      </c>
      <c r="C46" s="194" t="s">
        <v>99</v>
      </c>
      <c r="D46" s="194" t="s">
        <v>100</v>
      </c>
      <c r="E46" s="194" t="s">
        <v>334</v>
      </c>
      <c r="F46" s="194" t="s">
        <v>101</v>
      </c>
      <c r="G46" s="195" t="s">
        <v>112</v>
      </c>
      <c r="H46" s="195">
        <v>2020</v>
      </c>
      <c r="I46" s="194" t="s">
        <v>102</v>
      </c>
      <c r="J46" s="196">
        <v>126261</v>
      </c>
      <c r="K46" s="197">
        <v>555449.56000000006</v>
      </c>
      <c r="L46" s="198">
        <v>-2036648.38</v>
      </c>
      <c r="M46" s="23">
        <v>1</v>
      </c>
      <c r="N46" s="23">
        <v>1</v>
      </c>
      <c r="O46" s="24">
        <f t="shared" si="0"/>
        <v>-2036648.38</v>
      </c>
      <c r="P46" s="24">
        <f t="shared" si="1"/>
        <v>-2036648.38</v>
      </c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</row>
    <row r="47" spans="1:27" ht="24" thickBot="1">
      <c r="A47" s="193" t="s">
        <v>97</v>
      </c>
      <c r="B47" s="194" t="s">
        <v>98</v>
      </c>
      <c r="C47" s="194" t="s">
        <v>99</v>
      </c>
      <c r="D47" s="194" t="s">
        <v>100</v>
      </c>
      <c r="E47" s="194" t="s">
        <v>334</v>
      </c>
      <c r="F47" s="194" t="s">
        <v>101</v>
      </c>
      <c r="G47" s="195" t="s">
        <v>112</v>
      </c>
      <c r="H47" s="195">
        <v>2021</v>
      </c>
      <c r="I47" s="194" t="s">
        <v>102</v>
      </c>
      <c r="J47" s="196">
        <v>120477</v>
      </c>
      <c r="K47" s="197">
        <v>530000.41</v>
      </c>
      <c r="L47" s="198">
        <v>-1943334.85</v>
      </c>
      <c r="M47" s="23">
        <v>1</v>
      </c>
      <c r="N47" s="23">
        <v>1</v>
      </c>
      <c r="O47" s="24">
        <f t="shared" si="0"/>
        <v>-1943334.85</v>
      </c>
      <c r="P47" s="24">
        <f t="shared" si="1"/>
        <v>-1943334.85</v>
      </c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</row>
    <row r="48" spans="1:27" ht="24" thickBot="1">
      <c r="A48" s="193" t="s">
        <v>97</v>
      </c>
      <c r="B48" s="194" t="s">
        <v>98</v>
      </c>
      <c r="C48" s="194" t="s">
        <v>99</v>
      </c>
      <c r="D48" s="194" t="s">
        <v>100</v>
      </c>
      <c r="E48" s="194" t="s">
        <v>334</v>
      </c>
      <c r="F48" s="194" t="s">
        <v>101</v>
      </c>
      <c r="G48" s="195" t="s">
        <v>112</v>
      </c>
      <c r="H48" s="195">
        <v>2022</v>
      </c>
      <c r="I48" s="194" t="s">
        <v>102</v>
      </c>
      <c r="J48" s="196">
        <v>118477</v>
      </c>
      <c r="K48" s="197">
        <v>521205.55</v>
      </c>
      <c r="L48" s="198">
        <v>-1911087.02</v>
      </c>
      <c r="M48" s="23">
        <v>1</v>
      </c>
      <c r="N48" s="23">
        <v>1</v>
      </c>
      <c r="O48" s="24">
        <f t="shared" si="0"/>
        <v>-1911087.02</v>
      </c>
      <c r="P48" s="24">
        <f t="shared" si="1"/>
        <v>-1911087.02</v>
      </c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</row>
    <row r="49" spans="1:27" ht="24" thickBot="1">
      <c r="A49" s="193" t="s">
        <v>97</v>
      </c>
      <c r="B49" s="194" t="s">
        <v>98</v>
      </c>
      <c r="C49" s="194" t="s">
        <v>99</v>
      </c>
      <c r="D49" s="194" t="s">
        <v>100</v>
      </c>
      <c r="E49" s="194" t="s">
        <v>334</v>
      </c>
      <c r="F49" s="194" t="s">
        <v>101</v>
      </c>
      <c r="G49" s="195" t="s">
        <v>63</v>
      </c>
      <c r="H49" s="195">
        <v>2011</v>
      </c>
      <c r="I49" s="194" t="s">
        <v>102</v>
      </c>
      <c r="J49" s="196">
        <v>84972</v>
      </c>
      <c r="K49" s="197">
        <v>373808.82</v>
      </c>
      <c r="L49" s="198">
        <v>-1370632.33</v>
      </c>
      <c r="M49" s="23">
        <v>1</v>
      </c>
      <c r="N49" s="23">
        <v>1</v>
      </c>
      <c r="O49" s="24">
        <f t="shared" si="0"/>
        <v>-1370632.33</v>
      </c>
      <c r="P49" s="24">
        <f t="shared" si="1"/>
        <v>-1370632.33</v>
      </c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</row>
    <row r="50" spans="1:27" ht="24" thickBot="1">
      <c r="A50" s="193" t="s">
        <v>97</v>
      </c>
      <c r="B50" s="194" t="s">
        <v>98</v>
      </c>
      <c r="C50" s="194" t="s">
        <v>99</v>
      </c>
      <c r="D50" s="194" t="s">
        <v>100</v>
      </c>
      <c r="E50" s="194" t="s">
        <v>334</v>
      </c>
      <c r="F50" s="194" t="s">
        <v>101</v>
      </c>
      <c r="G50" s="195" t="s">
        <v>63</v>
      </c>
      <c r="H50" s="195">
        <v>2012</v>
      </c>
      <c r="I50" s="194" t="s">
        <v>102</v>
      </c>
      <c r="J50" s="196">
        <v>92302</v>
      </c>
      <c r="K50" s="197">
        <v>406053.81</v>
      </c>
      <c r="L50" s="198">
        <v>-1488863.99</v>
      </c>
      <c r="M50" s="23">
        <v>1</v>
      </c>
      <c r="N50" s="23">
        <v>1</v>
      </c>
      <c r="O50" s="24">
        <f t="shared" si="0"/>
        <v>-1488863.99</v>
      </c>
      <c r="P50" s="24">
        <f t="shared" si="1"/>
        <v>-1488863.99</v>
      </c>
      <c r="Q50" s="5"/>
      <c r="R50" s="5"/>
      <c r="S50" s="5"/>
      <c r="T50" s="5"/>
      <c r="U50" s="5"/>
      <c r="V50" s="5"/>
      <c r="W50" s="5"/>
      <c r="X50" s="5"/>
      <c r="Y50" s="5"/>
      <c r="Z50" s="5"/>
      <c r="AA50" s="5"/>
    </row>
    <row r="51" spans="1:27" ht="24" thickBot="1">
      <c r="A51" s="193" t="s">
        <v>97</v>
      </c>
      <c r="B51" s="194" t="s">
        <v>98</v>
      </c>
      <c r="C51" s="194" t="s">
        <v>99</v>
      </c>
      <c r="D51" s="194" t="s">
        <v>100</v>
      </c>
      <c r="E51" s="194" t="s">
        <v>334</v>
      </c>
      <c r="F51" s="194" t="s">
        <v>101</v>
      </c>
      <c r="G51" s="195" t="s">
        <v>63</v>
      </c>
      <c r="H51" s="195">
        <v>2013</v>
      </c>
      <c r="I51" s="194" t="s">
        <v>102</v>
      </c>
      <c r="J51" s="196">
        <v>89780</v>
      </c>
      <c r="K51" s="197">
        <v>394960.33</v>
      </c>
      <c r="L51" s="198">
        <v>-1448187.88</v>
      </c>
      <c r="M51" s="23">
        <v>1</v>
      </c>
      <c r="N51" s="23">
        <v>1</v>
      </c>
      <c r="O51" s="24">
        <f t="shared" si="0"/>
        <v>-1448187.88</v>
      </c>
      <c r="P51" s="24">
        <f t="shared" si="1"/>
        <v>-1448187.88</v>
      </c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</row>
    <row r="52" spans="1:27" ht="24" thickBot="1">
      <c r="A52" s="193" t="s">
        <v>97</v>
      </c>
      <c r="B52" s="194" t="s">
        <v>98</v>
      </c>
      <c r="C52" s="194" t="s">
        <v>99</v>
      </c>
      <c r="D52" s="194" t="s">
        <v>100</v>
      </c>
      <c r="E52" s="194" t="s">
        <v>334</v>
      </c>
      <c r="F52" s="194" t="s">
        <v>101</v>
      </c>
      <c r="G52" s="195" t="s">
        <v>63</v>
      </c>
      <c r="H52" s="195">
        <v>2014</v>
      </c>
      <c r="I52" s="194" t="s">
        <v>102</v>
      </c>
      <c r="J52" s="196">
        <v>88185</v>
      </c>
      <c r="K52" s="197">
        <v>387941.68</v>
      </c>
      <c r="L52" s="198">
        <v>-1422452.81</v>
      </c>
      <c r="M52" s="23">
        <v>1</v>
      </c>
      <c r="N52" s="23">
        <v>1</v>
      </c>
      <c r="O52" s="24">
        <f t="shared" si="0"/>
        <v>-1422452.81</v>
      </c>
      <c r="P52" s="24">
        <f t="shared" si="1"/>
        <v>-1422452.81</v>
      </c>
      <c r="Q52" s="5"/>
      <c r="R52" s="5"/>
      <c r="S52" s="5"/>
      <c r="T52" s="5"/>
      <c r="U52" s="5"/>
      <c r="V52" s="5"/>
      <c r="W52" s="5"/>
      <c r="X52" s="5"/>
      <c r="Y52" s="5"/>
      <c r="Z52" s="5"/>
      <c r="AA52" s="5"/>
    </row>
    <row r="53" spans="1:27" ht="24" thickBot="1">
      <c r="A53" s="193" t="s">
        <v>97</v>
      </c>
      <c r="B53" s="194" t="s">
        <v>98</v>
      </c>
      <c r="C53" s="194" t="s">
        <v>99</v>
      </c>
      <c r="D53" s="194" t="s">
        <v>100</v>
      </c>
      <c r="E53" s="194" t="s">
        <v>334</v>
      </c>
      <c r="F53" s="194" t="s">
        <v>101</v>
      </c>
      <c r="G53" s="195" t="s">
        <v>63</v>
      </c>
      <c r="H53" s="195">
        <v>2015</v>
      </c>
      <c r="I53" s="194" t="s">
        <v>102</v>
      </c>
      <c r="J53" s="196">
        <v>88697</v>
      </c>
      <c r="K53" s="197">
        <v>390194.69</v>
      </c>
      <c r="L53" s="198">
        <v>-1430713.85</v>
      </c>
      <c r="M53" s="23">
        <v>1</v>
      </c>
      <c r="N53" s="23">
        <v>1</v>
      </c>
      <c r="O53" s="24">
        <f t="shared" si="0"/>
        <v>-1430713.85</v>
      </c>
      <c r="P53" s="24">
        <f t="shared" si="1"/>
        <v>-1430713.85</v>
      </c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</row>
    <row r="54" spans="1:27" ht="24" thickBot="1">
      <c r="A54" s="193" t="s">
        <v>97</v>
      </c>
      <c r="B54" s="194" t="s">
        <v>98</v>
      </c>
      <c r="C54" s="194" t="s">
        <v>99</v>
      </c>
      <c r="D54" s="194" t="s">
        <v>100</v>
      </c>
      <c r="E54" s="194" t="s">
        <v>334</v>
      </c>
      <c r="F54" s="194" t="s">
        <v>101</v>
      </c>
      <c r="G54" s="195" t="s">
        <v>63</v>
      </c>
      <c r="H54" s="195">
        <v>2016</v>
      </c>
      <c r="I54" s="194" t="s">
        <v>102</v>
      </c>
      <c r="J54" s="196">
        <v>88514</v>
      </c>
      <c r="K54" s="197">
        <v>389392.66</v>
      </c>
      <c r="L54" s="198">
        <v>-1427773.07</v>
      </c>
      <c r="M54" s="23">
        <v>1</v>
      </c>
      <c r="N54" s="23">
        <v>1</v>
      </c>
      <c r="O54" s="24">
        <f t="shared" si="0"/>
        <v>-1427773.07</v>
      </c>
      <c r="P54" s="24">
        <f t="shared" si="1"/>
        <v>-1427773.07</v>
      </c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</row>
    <row r="55" spans="1:27" ht="24" thickBot="1">
      <c r="A55" s="193" t="s">
        <v>97</v>
      </c>
      <c r="B55" s="194" t="s">
        <v>98</v>
      </c>
      <c r="C55" s="194" t="s">
        <v>99</v>
      </c>
      <c r="D55" s="194" t="s">
        <v>100</v>
      </c>
      <c r="E55" s="194" t="s">
        <v>334</v>
      </c>
      <c r="F55" s="194" t="s">
        <v>101</v>
      </c>
      <c r="G55" s="195" t="s">
        <v>63</v>
      </c>
      <c r="H55" s="195">
        <v>2017</v>
      </c>
      <c r="I55" s="194" t="s">
        <v>102</v>
      </c>
      <c r="J55" s="196">
        <v>88867</v>
      </c>
      <c r="K55" s="197">
        <v>390944.15</v>
      </c>
      <c r="L55" s="198">
        <v>-1433461.88</v>
      </c>
      <c r="M55" s="23">
        <v>1</v>
      </c>
      <c r="N55" s="23">
        <v>1</v>
      </c>
      <c r="O55" s="24">
        <f t="shared" si="0"/>
        <v>-1433461.88</v>
      </c>
      <c r="P55" s="24">
        <f t="shared" si="1"/>
        <v>-1433461.88</v>
      </c>
      <c r="Q55" s="5"/>
      <c r="R55" s="5"/>
      <c r="S55" s="5"/>
      <c r="T55" s="5"/>
      <c r="U55" s="5"/>
      <c r="V55" s="5"/>
      <c r="W55" s="5"/>
      <c r="X55" s="5"/>
      <c r="Y55" s="5"/>
      <c r="Z55" s="5"/>
      <c r="AA55" s="5"/>
    </row>
    <row r="56" spans="1:27" ht="24" thickBot="1">
      <c r="A56" s="193" t="s">
        <v>97</v>
      </c>
      <c r="B56" s="194" t="s">
        <v>98</v>
      </c>
      <c r="C56" s="194" t="s">
        <v>99</v>
      </c>
      <c r="D56" s="194" t="s">
        <v>100</v>
      </c>
      <c r="E56" s="194" t="s">
        <v>334</v>
      </c>
      <c r="F56" s="194" t="s">
        <v>101</v>
      </c>
      <c r="G56" s="195" t="s">
        <v>63</v>
      </c>
      <c r="H56" s="195">
        <v>2018</v>
      </c>
      <c r="I56" s="194" t="s">
        <v>102</v>
      </c>
      <c r="J56" s="196">
        <v>91242</v>
      </c>
      <c r="K56" s="197">
        <v>401390.77</v>
      </c>
      <c r="L56" s="198">
        <v>-1471766.16</v>
      </c>
      <c r="M56" s="23">
        <v>1</v>
      </c>
      <c r="N56" s="23">
        <v>1</v>
      </c>
      <c r="O56" s="24">
        <f t="shared" si="0"/>
        <v>-1471766.16</v>
      </c>
      <c r="P56" s="24">
        <f t="shared" si="1"/>
        <v>-1471766.16</v>
      </c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</row>
    <row r="57" spans="1:27" ht="24" thickBot="1">
      <c r="A57" s="193" t="s">
        <v>97</v>
      </c>
      <c r="B57" s="194" t="s">
        <v>98</v>
      </c>
      <c r="C57" s="194" t="s">
        <v>99</v>
      </c>
      <c r="D57" s="194" t="s">
        <v>100</v>
      </c>
      <c r="E57" s="194" t="s">
        <v>334</v>
      </c>
      <c r="F57" s="194" t="s">
        <v>101</v>
      </c>
      <c r="G57" s="195" t="s">
        <v>63</v>
      </c>
      <c r="H57" s="195">
        <v>2019</v>
      </c>
      <c r="I57" s="194" t="s">
        <v>102</v>
      </c>
      <c r="J57" s="196">
        <v>92468</v>
      </c>
      <c r="K57" s="197">
        <v>406783.5</v>
      </c>
      <c r="L57" s="198">
        <v>-1491539.52</v>
      </c>
      <c r="M57" s="23">
        <v>1</v>
      </c>
      <c r="N57" s="23">
        <v>1</v>
      </c>
      <c r="O57" s="24">
        <f t="shared" si="0"/>
        <v>-1491539.52</v>
      </c>
      <c r="P57" s="24">
        <f t="shared" si="1"/>
        <v>-1491539.52</v>
      </c>
      <c r="Q57" s="5"/>
      <c r="R57" s="5"/>
      <c r="S57" s="5"/>
      <c r="T57" s="5"/>
      <c r="U57" s="5"/>
      <c r="V57" s="5"/>
      <c r="W57" s="5"/>
      <c r="X57" s="5"/>
      <c r="Y57" s="5"/>
      <c r="Z57" s="5"/>
      <c r="AA57" s="5"/>
    </row>
    <row r="58" spans="1:27" ht="24" thickBot="1">
      <c r="A58" s="193" t="s">
        <v>97</v>
      </c>
      <c r="B58" s="194" t="s">
        <v>98</v>
      </c>
      <c r="C58" s="194" t="s">
        <v>99</v>
      </c>
      <c r="D58" s="194" t="s">
        <v>100</v>
      </c>
      <c r="E58" s="194" t="s">
        <v>334</v>
      </c>
      <c r="F58" s="194" t="s">
        <v>101</v>
      </c>
      <c r="G58" s="195" t="s">
        <v>63</v>
      </c>
      <c r="H58" s="195">
        <v>2020</v>
      </c>
      <c r="I58" s="194" t="s">
        <v>102</v>
      </c>
      <c r="J58" s="196">
        <v>90859</v>
      </c>
      <c r="K58" s="197">
        <v>399706.99</v>
      </c>
      <c r="L58" s="198">
        <v>-1465592.31</v>
      </c>
      <c r="M58" s="23">
        <v>1</v>
      </c>
      <c r="N58" s="23">
        <v>1</v>
      </c>
      <c r="O58" s="24">
        <f t="shared" si="0"/>
        <v>-1465592.31</v>
      </c>
      <c r="P58" s="24">
        <f t="shared" si="1"/>
        <v>-1465592.31</v>
      </c>
      <c r="Q58" s="5"/>
      <c r="R58" s="5"/>
      <c r="S58" s="5"/>
      <c r="T58" s="5"/>
      <c r="U58" s="5"/>
      <c r="V58" s="5"/>
      <c r="W58" s="5"/>
      <c r="X58" s="5"/>
      <c r="Y58" s="5"/>
      <c r="Z58" s="5"/>
      <c r="AA58" s="5"/>
    </row>
    <row r="59" spans="1:27" ht="24" thickBot="1">
      <c r="A59" s="193" t="s">
        <v>97</v>
      </c>
      <c r="B59" s="194" t="s">
        <v>98</v>
      </c>
      <c r="C59" s="194" t="s">
        <v>99</v>
      </c>
      <c r="D59" s="194" t="s">
        <v>100</v>
      </c>
      <c r="E59" s="194" t="s">
        <v>334</v>
      </c>
      <c r="F59" s="194" t="s">
        <v>101</v>
      </c>
      <c r="G59" s="195" t="s">
        <v>63</v>
      </c>
      <c r="H59" s="195">
        <v>2021</v>
      </c>
      <c r="I59" s="194" t="s">
        <v>102</v>
      </c>
      <c r="J59" s="196">
        <v>89745</v>
      </c>
      <c r="K59" s="197">
        <v>394804.78</v>
      </c>
      <c r="L59" s="198">
        <v>-1447617.54</v>
      </c>
      <c r="M59" s="23">
        <v>1</v>
      </c>
      <c r="N59" s="23">
        <v>1</v>
      </c>
      <c r="O59" s="24">
        <f t="shared" si="0"/>
        <v>-1447617.54</v>
      </c>
      <c r="P59" s="24">
        <f t="shared" si="1"/>
        <v>-1447617.54</v>
      </c>
      <c r="Q59" s="5"/>
      <c r="R59" s="5"/>
      <c r="S59" s="5"/>
      <c r="T59" s="5"/>
      <c r="U59" s="5"/>
      <c r="V59" s="5"/>
      <c r="W59" s="5"/>
      <c r="X59" s="5"/>
      <c r="Y59" s="5"/>
      <c r="Z59" s="5"/>
      <c r="AA59" s="5"/>
    </row>
    <row r="60" spans="1:27" ht="24" thickBot="1">
      <c r="A60" s="193" t="s">
        <v>97</v>
      </c>
      <c r="B60" s="194" t="s">
        <v>98</v>
      </c>
      <c r="C60" s="194" t="s">
        <v>99</v>
      </c>
      <c r="D60" s="194" t="s">
        <v>100</v>
      </c>
      <c r="E60" s="194" t="s">
        <v>334</v>
      </c>
      <c r="F60" s="194" t="s">
        <v>101</v>
      </c>
      <c r="G60" s="195" t="s">
        <v>63</v>
      </c>
      <c r="H60" s="195">
        <v>2022</v>
      </c>
      <c r="I60" s="194" t="s">
        <v>102</v>
      </c>
      <c r="J60" s="196">
        <v>89306</v>
      </c>
      <c r="K60" s="197">
        <v>392875.11</v>
      </c>
      <c r="L60" s="198">
        <v>-1440542.07</v>
      </c>
      <c r="M60" s="23">
        <v>1</v>
      </c>
      <c r="N60" s="23">
        <v>1</v>
      </c>
      <c r="O60" s="24">
        <f t="shared" si="0"/>
        <v>-1440542.07</v>
      </c>
      <c r="P60" s="24">
        <f t="shared" si="1"/>
        <v>-1440542.07</v>
      </c>
      <c r="Q60" s="5"/>
      <c r="R60" s="5"/>
      <c r="S60" s="5"/>
      <c r="T60" s="5"/>
      <c r="U60" s="5"/>
      <c r="V60" s="5"/>
      <c r="W60" s="5"/>
      <c r="X60" s="5"/>
      <c r="Y60" s="5"/>
      <c r="Z60" s="5"/>
      <c r="AA60" s="5"/>
    </row>
    <row r="61" spans="1:27" ht="24" thickBot="1">
      <c r="A61" s="193" t="s">
        <v>97</v>
      </c>
      <c r="B61" s="194" t="s">
        <v>98</v>
      </c>
      <c r="C61" s="194" t="s">
        <v>99</v>
      </c>
      <c r="D61" s="194" t="s">
        <v>100</v>
      </c>
      <c r="E61" s="194" t="s">
        <v>334</v>
      </c>
      <c r="F61" s="194" t="s">
        <v>101</v>
      </c>
      <c r="G61" s="195" t="s">
        <v>64</v>
      </c>
      <c r="H61" s="195">
        <v>2011</v>
      </c>
      <c r="I61" s="194" t="s">
        <v>102</v>
      </c>
      <c r="J61" s="196">
        <v>20438</v>
      </c>
      <c r="K61" s="197">
        <v>89908.88</v>
      </c>
      <c r="L61" s="198">
        <v>-329665.89</v>
      </c>
      <c r="M61" s="23">
        <v>1</v>
      </c>
      <c r="N61" s="23">
        <v>1</v>
      </c>
      <c r="O61" s="24">
        <f t="shared" si="0"/>
        <v>-329665.89</v>
      </c>
      <c r="P61" s="24">
        <f t="shared" si="1"/>
        <v>-329665.89</v>
      </c>
      <c r="Q61" s="5"/>
      <c r="R61" s="5"/>
      <c r="S61" s="5"/>
      <c r="T61" s="5"/>
      <c r="U61" s="5"/>
      <c r="V61" s="5"/>
      <c r="W61" s="5"/>
      <c r="X61" s="5"/>
      <c r="Y61" s="5"/>
      <c r="Z61" s="5"/>
      <c r="AA61" s="5"/>
    </row>
    <row r="62" spans="1:27" ht="24" thickBot="1">
      <c r="A62" s="193" t="s">
        <v>97</v>
      </c>
      <c r="B62" s="194" t="s">
        <v>98</v>
      </c>
      <c r="C62" s="194" t="s">
        <v>99</v>
      </c>
      <c r="D62" s="194" t="s">
        <v>100</v>
      </c>
      <c r="E62" s="194" t="s">
        <v>334</v>
      </c>
      <c r="F62" s="194" t="s">
        <v>101</v>
      </c>
      <c r="G62" s="195" t="s">
        <v>64</v>
      </c>
      <c r="H62" s="195">
        <v>2012</v>
      </c>
      <c r="I62" s="194" t="s">
        <v>102</v>
      </c>
      <c r="J62" s="196">
        <v>20547</v>
      </c>
      <c r="K62" s="197">
        <v>90391.06</v>
      </c>
      <c r="L62" s="198">
        <v>-331433.88</v>
      </c>
      <c r="M62" s="23">
        <v>1</v>
      </c>
      <c r="N62" s="23">
        <v>1</v>
      </c>
      <c r="O62" s="24">
        <f t="shared" si="0"/>
        <v>-331433.88</v>
      </c>
      <c r="P62" s="24">
        <f t="shared" si="1"/>
        <v>-331433.88</v>
      </c>
      <c r="Q62" s="5"/>
      <c r="R62" s="5"/>
      <c r="S62" s="5"/>
      <c r="T62" s="5"/>
      <c r="U62" s="5"/>
      <c r="V62" s="5"/>
      <c r="W62" s="5"/>
      <c r="X62" s="5"/>
      <c r="Y62" s="5"/>
      <c r="Z62" s="5"/>
      <c r="AA62" s="5"/>
    </row>
    <row r="63" spans="1:27" ht="24" thickBot="1">
      <c r="A63" s="193" t="s">
        <v>97</v>
      </c>
      <c r="B63" s="194" t="s">
        <v>98</v>
      </c>
      <c r="C63" s="194" t="s">
        <v>99</v>
      </c>
      <c r="D63" s="194" t="s">
        <v>100</v>
      </c>
      <c r="E63" s="194" t="s">
        <v>334</v>
      </c>
      <c r="F63" s="194" t="s">
        <v>101</v>
      </c>
      <c r="G63" s="195" t="s">
        <v>64</v>
      </c>
      <c r="H63" s="195">
        <v>2013</v>
      </c>
      <c r="I63" s="194" t="s">
        <v>102</v>
      </c>
      <c r="J63" s="196">
        <v>19831</v>
      </c>
      <c r="K63" s="197">
        <v>87241.919999999998</v>
      </c>
      <c r="L63" s="198">
        <v>-319887.05</v>
      </c>
      <c r="M63" s="23">
        <v>1</v>
      </c>
      <c r="N63" s="23">
        <v>1</v>
      </c>
      <c r="O63" s="24">
        <f t="shared" si="0"/>
        <v>-319887.05</v>
      </c>
      <c r="P63" s="24">
        <f t="shared" si="1"/>
        <v>-319887.05</v>
      </c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</row>
    <row r="64" spans="1:27" ht="24" thickBot="1">
      <c r="A64" s="193" t="s">
        <v>97</v>
      </c>
      <c r="B64" s="194" t="s">
        <v>98</v>
      </c>
      <c r="C64" s="194" t="s">
        <v>99</v>
      </c>
      <c r="D64" s="194" t="s">
        <v>100</v>
      </c>
      <c r="E64" s="194" t="s">
        <v>334</v>
      </c>
      <c r="F64" s="194" t="s">
        <v>101</v>
      </c>
      <c r="G64" s="195" t="s">
        <v>64</v>
      </c>
      <c r="H64" s="195">
        <v>2014</v>
      </c>
      <c r="I64" s="194" t="s">
        <v>102</v>
      </c>
      <c r="J64" s="196">
        <v>18772</v>
      </c>
      <c r="K64" s="197">
        <v>82580.34</v>
      </c>
      <c r="L64" s="198">
        <v>-302794.58</v>
      </c>
      <c r="M64" s="23">
        <v>1</v>
      </c>
      <c r="N64" s="23">
        <v>1</v>
      </c>
      <c r="O64" s="24">
        <f t="shared" si="0"/>
        <v>-302794.58</v>
      </c>
      <c r="P64" s="24">
        <f t="shared" si="1"/>
        <v>-302794.58</v>
      </c>
      <c r="Q64" s="5"/>
      <c r="R64" s="5"/>
      <c r="S64" s="5"/>
      <c r="T64" s="5"/>
      <c r="U64" s="5"/>
      <c r="V64" s="5"/>
      <c r="W64" s="5"/>
      <c r="X64" s="5"/>
      <c r="Y64" s="5"/>
      <c r="Z64" s="5"/>
      <c r="AA64" s="5"/>
    </row>
    <row r="65" spans="1:27" ht="24" thickBot="1">
      <c r="A65" s="193" t="s">
        <v>97</v>
      </c>
      <c r="B65" s="194" t="s">
        <v>98</v>
      </c>
      <c r="C65" s="194" t="s">
        <v>99</v>
      </c>
      <c r="D65" s="194" t="s">
        <v>100</v>
      </c>
      <c r="E65" s="194" t="s">
        <v>334</v>
      </c>
      <c r="F65" s="194" t="s">
        <v>101</v>
      </c>
      <c r="G65" s="195" t="s">
        <v>64</v>
      </c>
      <c r="H65" s="195">
        <v>2015</v>
      </c>
      <c r="I65" s="194" t="s">
        <v>102</v>
      </c>
      <c r="J65" s="196">
        <v>18701</v>
      </c>
      <c r="K65" s="197">
        <v>82270.350000000006</v>
      </c>
      <c r="L65" s="198">
        <v>-301657.94</v>
      </c>
      <c r="M65" s="23">
        <v>1</v>
      </c>
      <c r="N65" s="23">
        <v>1</v>
      </c>
      <c r="O65" s="24">
        <f t="shared" si="0"/>
        <v>-301657.94</v>
      </c>
      <c r="P65" s="24">
        <f t="shared" si="1"/>
        <v>-301657.94</v>
      </c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</row>
    <row r="66" spans="1:27" ht="24" thickBot="1">
      <c r="A66" s="193" t="s">
        <v>97</v>
      </c>
      <c r="B66" s="194" t="s">
        <v>98</v>
      </c>
      <c r="C66" s="194" t="s">
        <v>99</v>
      </c>
      <c r="D66" s="194" t="s">
        <v>100</v>
      </c>
      <c r="E66" s="194" t="s">
        <v>334</v>
      </c>
      <c r="F66" s="194" t="s">
        <v>101</v>
      </c>
      <c r="G66" s="195" t="s">
        <v>64</v>
      </c>
      <c r="H66" s="195">
        <v>2016</v>
      </c>
      <c r="I66" s="194" t="s">
        <v>102</v>
      </c>
      <c r="J66" s="196">
        <v>19650</v>
      </c>
      <c r="K66" s="197">
        <v>86445.08</v>
      </c>
      <c r="L66" s="198">
        <v>-316965.28000000003</v>
      </c>
      <c r="M66" s="23">
        <v>1</v>
      </c>
      <c r="N66" s="23">
        <v>1</v>
      </c>
      <c r="O66" s="24">
        <f t="shared" si="0"/>
        <v>-316965.28000000003</v>
      </c>
      <c r="P66" s="24">
        <f t="shared" si="1"/>
        <v>-316965.28000000003</v>
      </c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</row>
    <row r="67" spans="1:27" ht="24" thickBot="1">
      <c r="A67" s="193" t="s">
        <v>97</v>
      </c>
      <c r="B67" s="194" t="s">
        <v>98</v>
      </c>
      <c r="C67" s="194" t="s">
        <v>99</v>
      </c>
      <c r="D67" s="194" t="s">
        <v>100</v>
      </c>
      <c r="E67" s="194" t="s">
        <v>334</v>
      </c>
      <c r="F67" s="194" t="s">
        <v>101</v>
      </c>
      <c r="G67" s="195" t="s">
        <v>64</v>
      </c>
      <c r="H67" s="195">
        <v>2017</v>
      </c>
      <c r="I67" s="194" t="s">
        <v>102</v>
      </c>
      <c r="J67" s="196">
        <v>20368</v>
      </c>
      <c r="K67" s="197">
        <v>89601.06</v>
      </c>
      <c r="L67" s="198">
        <v>-328537.21999999997</v>
      </c>
      <c r="M67" s="23">
        <v>1</v>
      </c>
      <c r="N67" s="23">
        <v>1</v>
      </c>
      <c r="O67" s="24">
        <f t="shared" si="0"/>
        <v>-328537.21999999997</v>
      </c>
      <c r="P67" s="24">
        <f t="shared" si="1"/>
        <v>-328537.21999999997</v>
      </c>
      <c r="Q67" s="5"/>
      <c r="R67" s="5"/>
      <c r="S67" s="5"/>
      <c r="T67" s="5"/>
      <c r="U67" s="5"/>
      <c r="V67" s="5"/>
      <c r="W67" s="5"/>
      <c r="X67" s="5"/>
      <c r="Y67" s="5"/>
      <c r="Z67" s="5"/>
      <c r="AA67" s="5"/>
    </row>
    <row r="68" spans="1:27" ht="24" thickBot="1">
      <c r="A68" s="193" t="s">
        <v>97</v>
      </c>
      <c r="B68" s="194" t="s">
        <v>98</v>
      </c>
      <c r="C68" s="194" t="s">
        <v>99</v>
      </c>
      <c r="D68" s="194" t="s">
        <v>100</v>
      </c>
      <c r="E68" s="194" t="s">
        <v>334</v>
      </c>
      <c r="F68" s="194" t="s">
        <v>101</v>
      </c>
      <c r="G68" s="195" t="s">
        <v>64</v>
      </c>
      <c r="H68" s="195">
        <v>2018</v>
      </c>
      <c r="I68" s="194" t="s">
        <v>102</v>
      </c>
      <c r="J68" s="196">
        <v>19431</v>
      </c>
      <c r="K68" s="197">
        <v>85482.61</v>
      </c>
      <c r="L68" s="198">
        <v>-313436.25</v>
      </c>
      <c r="M68" s="23">
        <v>1</v>
      </c>
      <c r="N68" s="23">
        <v>1</v>
      </c>
      <c r="O68" s="24">
        <f t="shared" si="0"/>
        <v>-313436.25</v>
      </c>
      <c r="P68" s="24">
        <f t="shared" si="1"/>
        <v>-313436.25</v>
      </c>
      <c r="Q68" s="5"/>
      <c r="R68" s="5"/>
      <c r="S68" s="5"/>
      <c r="T68" s="5"/>
      <c r="U68" s="5"/>
      <c r="V68" s="5"/>
      <c r="W68" s="5"/>
      <c r="X68" s="5"/>
      <c r="Y68" s="5"/>
      <c r="Z68" s="5"/>
      <c r="AA68" s="5"/>
    </row>
    <row r="69" spans="1:27" ht="24" thickBot="1">
      <c r="A69" s="193" t="s">
        <v>97</v>
      </c>
      <c r="B69" s="194" t="s">
        <v>98</v>
      </c>
      <c r="C69" s="194" t="s">
        <v>99</v>
      </c>
      <c r="D69" s="194" t="s">
        <v>100</v>
      </c>
      <c r="E69" s="194" t="s">
        <v>334</v>
      </c>
      <c r="F69" s="194" t="s">
        <v>101</v>
      </c>
      <c r="G69" s="195" t="s">
        <v>64</v>
      </c>
      <c r="H69" s="195">
        <v>2019</v>
      </c>
      <c r="I69" s="194" t="s">
        <v>102</v>
      </c>
      <c r="J69" s="196">
        <v>18891</v>
      </c>
      <c r="K69" s="197">
        <v>83103.94</v>
      </c>
      <c r="L69" s="198">
        <v>-304714.44</v>
      </c>
      <c r="M69" s="23">
        <v>1</v>
      </c>
      <c r="N69" s="23">
        <v>1</v>
      </c>
      <c r="O69" s="24">
        <f t="shared" si="0"/>
        <v>-304714.44</v>
      </c>
      <c r="P69" s="24">
        <f t="shared" si="1"/>
        <v>-304714.44</v>
      </c>
      <c r="Q69" s="5"/>
      <c r="R69" s="5"/>
      <c r="S69" s="5"/>
      <c r="T69" s="5"/>
      <c r="U69" s="5"/>
      <c r="V69" s="5"/>
      <c r="W69" s="5"/>
      <c r="X69" s="5"/>
      <c r="Y69" s="5"/>
      <c r="Z69" s="5"/>
      <c r="AA69" s="5"/>
    </row>
    <row r="70" spans="1:27" ht="24" thickBot="1">
      <c r="A70" s="193" t="s">
        <v>97</v>
      </c>
      <c r="B70" s="194" t="s">
        <v>98</v>
      </c>
      <c r="C70" s="194" t="s">
        <v>99</v>
      </c>
      <c r="D70" s="194" t="s">
        <v>100</v>
      </c>
      <c r="E70" s="194" t="s">
        <v>334</v>
      </c>
      <c r="F70" s="194" t="s">
        <v>101</v>
      </c>
      <c r="G70" s="195" t="s">
        <v>64</v>
      </c>
      <c r="H70" s="195">
        <v>2020</v>
      </c>
      <c r="I70" s="194" t="s">
        <v>102</v>
      </c>
      <c r="J70" s="196">
        <v>18679</v>
      </c>
      <c r="K70" s="197">
        <v>82173.460000000006</v>
      </c>
      <c r="L70" s="198">
        <v>-301302.7</v>
      </c>
      <c r="M70" s="23">
        <v>1</v>
      </c>
      <c r="N70" s="23">
        <v>1</v>
      </c>
      <c r="O70" s="24">
        <f t="shared" si="0"/>
        <v>-301302.7</v>
      </c>
      <c r="P70" s="24">
        <f t="shared" si="1"/>
        <v>-301302.7</v>
      </c>
      <c r="Q70" s="5"/>
      <c r="R70" s="5"/>
      <c r="S70" s="5"/>
      <c r="T70" s="5"/>
      <c r="U70" s="5"/>
      <c r="V70" s="5"/>
      <c r="W70" s="5"/>
      <c r="X70" s="5"/>
      <c r="Y70" s="5"/>
      <c r="Z70" s="5"/>
      <c r="AA70" s="5"/>
    </row>
    <row r="71" spans="1:27" ht="24" thickBot="1">
      <c r="A71" s="193" t="s">
        <v>97</v>
      </c>
      <c r="B71" s="194" t="s">
        <v>98</v>
      </c>
      <c r="C71" s="194" t="s">
        <v>99</v>
      </c>
      <c r="D71" s="194" t="s">
        <v>100</v>
      </c>
      <c r="E71" s="194" t="s">
        <v>334</v>
      </c>
      <c r="F71" s="194" t="s">
        <v>101</v>
      </c>
      <c r="G71" s="195" t="s">
        <v>64</v>
      </c>
      <c r="H71" s="195">
        <v>2021</v>
      </c>
      <c r="I71" s="194" t="s">
        <v>102</v>
      </c>
      <c r="J71" s="196">
        <v>20295</v>
      </c>
      <c r="K71" s="197">
        <v>89280.25</v>
      </c>
      <c r="L71" s="198">
        <v>-327360.90999999997</v>
      </c>
      <c r="M71" s="23">
        <v>1</v>
      </c>
      <c r="N71" s="23">
        <v>1</v>
      </c>
      <c r="O71" s="24">
        <f t="shared" si="0"/>
        <v>-327360.90999999997</v>
      </c>
      <c r="P71" s="24">
        <f t="shared" si="1"/>
        <v>-327360.90999999997</v>
      </c>
      <c r="Q71" s="5"/>
      <c r="R71" s="5"/>
      <c r="S71" s="5"/>
      <c r="T71" s="5"/>
      <c r="U71" s="5"/>
      <c r="V71" s="5"/>
      <c r="W71" s="5"/>
      <c r="X71" s="5"/>
      <c r="Y71" s="5"/>
      <c r="Z71" s="5"/>
      <c r="AA71" s="5"/>
    </row>
    <row r="72" spans="1:27" ht="24" thickBot="1">
      <c r="A72" s="193" t="s">
        <v>97</v>
      </c>
      <c r="B72" s="194" t="s">
        <v>98</v>
      </c>
      <c r="C72" s="194" t="s">
        <v>99</v>
      </c>
      <c r="D72" s="194" t="s">
        <v>100</v>
      </c>
      <c r="E72" s="194" t="s">
        <v>334</v>
      </c>
      <c r="F72" s="194" t="s">
        <v>101</v>
      </c>
      <c r="G72" s="195" t="s">
        <v>64</v>
      </c>
      <c r="H72" s="195">
        <v>2022</v>
      </c>
      <c r="I72" s="194" t="s">
        <v>102</v>
      </c>
      <c r="J72" s="196">
        <v>21008</v>
      </c>
      <c r="K72" s="197">
        <v>92419.14</v>
      </c>
      <c r="L72" s="198">
        <v>-338870.18</v>
      </c>
      <c r="M72" s="23">
        <v>1</v>
      </c>
      <c r="N72" s="23">
        <v>1</v>
      </c>
      <c r="O72" s="24">
        <f t="shared" si="0"/>
        <v>-338870.18</v>
      </c>
      <c r="P72" s="24">
        <f t="shared" si="1"/>
        <v>-338870.18</v>
      </c>
      <c r="Q72" s="5"/>
      <c r="R72" s="5"/>
      <c r="S72" s="5"/>
      <c r="T72" s="5"/>
      <c r="U72" s="5"/>
      <c r="V72" s="5"/>
      <c r="W72" s="5"/>
      <c r="X72" s="5"/>
      <c r="Y72" s="5"/>
      <c r="Z72" s="5"/>
      <c r="AA72" s="5"/>
    </row>
    <row r="73" spans="1:27" ht="24" thickBot="1">
      <c r="A73" s="193" t="s">
        <v>97</v>
      </c>
      <c r="B73" s="194" t="s">
        <v>98</v>
      </c>
      <c r="C73" s="194" t="s">
        <v>99</v>
      </c>
      <c r="D73" s="194" t="s">
        <v>100</v>
      </c>
      <c r="E73" s="194" t="s">
        <v>334</v>
      </c>
      <c r="F73" s="194" t="s">
        <v>101</v>
      </c>
      <c r="G73" s="195" t="s">
        <v>65</v>
      </c>
      <c r="H73" s="195">
        <v>2011</v>
      </c>
      <c r="I73" s="194" t="s">
        <v>102</v>
      </c>
      <c r="J73" s="196">
        <v>27549</v>
      </c>
      <c r="K73" s="197">
        <v>121193.21</v>
      </c>
      <c r="L73" s="198">
        <v>-444375.11</v>
      </c>
      <c r="M73" s="23">
        <v>1</v>
      </c>
      <c r="N73" s="23">
        <v>1</v>
      </c>
      <c r="O73" s="24">
        <f t="shared" si="0"/>
        <v>-444375.11</v>
      </c>
      <c r="P73" s="24">
        <f t="shared" si="1"/>
        <v>-444375.11</v>
      </c>
      <c r="Q73" s="5"/>
      <c r="R73" s="5"/>
      <c r="S73" s="5"/>
      <c r="T73" s="5"/>
      <c r="U73" s="5"/>
      <c r="V73" s="5"/>
      <c r="W73" s="5"/>
      <c r="X73" s="5"/>
      <c r="Y73" s="5"/>
      <c r="Z73" s="5"/>
      <c r="AA73" s="5"/>
    </row>
    <row r="74" spans="1:27" ht="24" thickBot="1">
      <c r="A74" s="193" t="s">
        <v>97</v>
      </c>
      <c r="B74" s="194" t="s">
        <v>98</v>
      </c>
      <c r="C74" s="194" t="s">
        <v>99</v>
      </c>
      <c r="D74" s="194" t="s">
        <v>100</v>
      </c>
      <c r="E74" s="194" t="s">
        <v>334</v>
      </c>
      <c r="F74" s="194" t="s">
        <v>101</v>
      </c>
      <c r="G74" s="195" t="s">
        <v>65</v>
      </c>
      <c r="H74" s="195">
        <v>2012</v>
      </c>
      <c r="I74" s="194" t="s">
        <v>102</v>
      </c>
      <c r="J74" s="196">
        <v>26523</v>
      </c>
      <c r="K74" s="197">
        <v>116680.14</v>
      </c>
      <c r="L74" s="198">
        <v>-427827.19</v>
      </c>
      <c r="M74" s="23">
        <v>1</v>
      </c>
      <c r="N74" s="23">
        <v>1</v>
      </c>
      <c r="O74" s="24">
        <f t="shared" si="0"/>
        <v>-427827.19</v>
      </c>
      <c r="P74" s="24">
        <f t="shared" si="1"/>
        <v>-427827.19</v>
      </c>
      <c r="Q74" s="5"/>
      <c r="R74" s="5"/>
      <c r="S74" s="5"/>
      <c r="T74" s="5"/>
      <c r="U74" s="5"/>
      <c r="V74" s="5"/>
      <c r="W74" s="5"/>
      <c r="X74" s="5"/>
      <c r="Y74" s="5"/>
      <c r="Z74" s="5"/>
      <c r="AA74" s="5"/>
    </row>
    <row r="75" spans="1:27" ht="24" thickBot="1">
      <c r="A75" s="193" t="s">
        <v>97</v>
      </c>
      <c r="B75" s="194" t="s">
        <v>98</v>
      </c>
      <c r="C75" s="194" t="s">
        <v>99</v>
      </c>
      <c r="D75" s="194" t="s">
        <v>100</v>
      </c>
      <c r="E75" s="194" t="s">
        <v>334</v>
      </c>
      <c r="F75" s="194" t="s">
        <v>101</v>
      </c>
      <c r="G75" s="195" t="s">
        <v>65</v>
      </c>
      <c r="H75" s="195">
        <v>2013</v>
      </c>
      <c r="I75" s="194" t="s">
        <v>102</v>
      </c>
      <c r="J75" s="196">
        <v>26434</v>
      </c>
      <c r="K75" s="197">
        <v>116288.22</v>
      </c>
      <c r="L75" s="198">
        <v>-426390.16</v>
      </c>
      <c r="M75" s="23">
        <v>1</v>
      </c>
      <c r="N75" s="23">
        <v>1</v>
      </c>
      <c r="O75" s="24">
        <f t="shared" si="0"/>
        <v>-426390.16</v>
      </c>
      <c r="P75" s="24">
        <f t="shared" si="1"/>
        <v>-426390.16</v>
      </c>
      <c r="Q75" s="5"/>
      <c r="R75" s="5"/>
      <c r="S75" s="5"/>
      <c r="T75" s="5"/>
      <c r="U75" s="5"/>
      <c r="V75" s="5"/>
      <c r="W75" s="5"/>
      <c r="X75" s="5"/>
      <c r="Y75" s="5"/>
      <c r="Z75" s="5"/>
      <c r="AA75" s="5"/>
    </row>
    <row r="76" spans="1:27" ht="24" thickBot="1">
      <c r="A76" s="193" t="s">
        <v>97</v>
      </c>
      <c r="B76" s="194" t="s">
        <v>98</v>
      </c>
      <c r="C76" s="194" t="s">
        <v>99</v>
      </c>
      <c r="D76" s="194" t="s">
        <v>100</v>
      </c>
      <c r="E76" s="194" t="s">
        <v>334</v>
      </c>
      <c r="F76" s="194" t="s">
        <v>101</v>
      </c>
      <c r="G76" s="195" t="s">
        <v>65</v>
      </c>
      <c r="H76" s="195">
        <v>2014</v>
      </c>
      <c r="I76" s="194" t="s">
        <v>102</v>
      </c>
      <c r="J76" s="196">
        <v>27714</v>
      </c>
      <c r="K76" s="197">
        <v>121920.4</v>
      </c>
      <c r="L76" s="198">
        <v>-447041.47</v>
      </c>
      <c r="M76" s="23">
        <v>1</v>
      </c>
      <c r="N76" s="23">
        <v>1</v>
      </c>
      <c r="O76" s="24">
        <f t="shared" si="0"/>
        <v>-447041.47</v>
      </c>
      <c r="P76" s="24">
        <f t="shared" si="1"/>
        <v>-447041.47</v>
      </c>
      <c r="Q76" s="5"/>
      <c r="R76" s="5"/>
      <c r="S76" s="5"/>
      <c r="T76" s="5"/>
      <c r="U76" s="5"/>
      <c r="V76" s="5"/>
      <c r="W76" s="5"/>
      <c r="X76" s="5"/>
      <c r="Y76" s="5"/>
      <c r="Z76" s="5"/>
      <c r="AA76" s="5"/>
    </row>
    <row r="77" spans="1:27" ht="24" thickBot="1">
      <c r="A77" s="193" t="s">
        <v>97</v>
      </c>
      <c r="B77" s="194" t="s">
        <v>98</v>
      </c>
      <c r="C77" s="194" t="s">
        <v>99</v>
      </c>
      <c r="D77" s="194" t="s">
        <v>100</v>
      </c>
      <c r="E77" s="194" t="s">
        <v>334</v>
      </c>
      <c r="F77" s="194" t="s">
        <v>101</v>
      </c>
      <c r="G77" s="195" t="s">
        <v>65</v>
      </c>
      <c r="H77" s="195">
        <v>2015</v>
      </c>
      <c r="I77" s="194" t="s">
        <v>102</v>
      </c>
      <c r="J77" s="196">
        <v>27804</v>
      </c>
      <c r="K77" s="197">
        <v>122313.59</v>
      </c>
      <c r="L77" s="198">
        <v>-448483.18</v>
      </c>
      <c r="M77" s="23">
        <v>1</v>
      </c>
      <c r="N77" s="23">
        <v>1</v>
      </c>
      <c r="O77" s="24">
        <f t="shared" si="0"/>
        <v>-448483.18</v>
      </c>
      <c r="P77" s="24">
        <f t="shared" si="1"/>
        <v>-448483.18</v>
      </c>
      <c r="Q77" s="5"/>
      <c r="R77" s="5"/>
      <c r="S77" s="5"/>
      <c r="T77" s="5"/>
      <c r="U77" s="5"/>
      <c r="V77" s="5"/>
      <c r="W77" s="5"/>
      <c r="X77" s="5"/>
      <c r="Y77" s="5"/>
      <c r="Z77" s="5"/>
      <c r="AA77" s="5"/>
    </row>
    <row r="78" spans="1:27" ht="24" thickBot="1">
      <c r="A78" s="193" t="s">
        <v>97</v>
      </c>
      <c r="B78" s="194" t="s">
        <v>98</v>
      </c>
      <c r="C78" s="194" t="s">
        <v>99</v>
      </c>
      <c r="D78" s="194" t="s">
        <v>100</v>
      </c>
      <c r="E78" s="194" t="s">
        <v>334</v>
      </c>
      <c r="F78" s="194" t="s">
        <v>101</v>
      </c>
      <c r="G78" s="195" t="s">
        <v>65</v>
      </c>
      <c r="H78" s="195">
        <v>2016</v>
      </c>
      <c r="I78" s="194" t="s">
        <v>102</v>
      </c>
      <c r="J78" s="196">
        <v>28353</v>
      </c>
      <c r="K78" s="197">
        <v>124728.89</v>
      </c>
      <c r="L78" s="198">
        <v>-457339.26</v>
      </c>
      <c r="M78" s="23">
        <v>1</v>
      </c>
      <c r="N78" s="23">
        <v>1</v>
      </c>
      <c r="O78" s="24">
        <f t="shared" si="0"/>
        <v>-457339.26</v>
      </c>
      <c r="P78" s="24">
        <f t="shared" si="1"/>
        <v>-457339.26</v>
      </c>
      <c r="Q78" s="5"/>
      <c r="R78" s="5"/>
      <c r="S78" s="5"/>
      <c r="T78" s="5"/>
      <c r="U78" s="5"/>
      <c r="V78" s="5"/>
      <c r="W78" s="5"/>
      <c r="X78" s="5"/>
      <c r="Y78" s="5"/>
      <c r="Z78" s="5"/>
      <c r="AA78" s="5"/>
    </row>
    <row r="79" spans="1:27" ht="24" thickBot="1">
      <c r="A79" s="193" t="s">
        <v>97</v>
      </c>
      <c r="B79" s="194" t="s">
        <v>98</v>
      </c>
      <c r="C79" s="194" t="s">
        <v>99</v>
      </c>
      <c r="D79" s="194" t="s">
        <v>100</v>
      </c>
      <c r="E79" s="194" t="s">
        <v>334</v>
      </c>
      <c r="F79" s="194" t="s">
        <v>101</v>
      </c>
      <c r="G79" s="195" t="s">
        <v>65</v>
      </c>
      <c r="H79" s="195">
        <v>2017</v>
      </c>
      <c r="I79" s="194" t="s">
        <v>102</v>
      </c>
      <c r="J79" s="196">
        <v>27281</v>
      </c>
      <c r="K79" s="197">
        <v>120013.34</v>
      </c>
      <c r="L79" s="198">
        <v>-440048.93</v>
      </c>
      <c r="M79" s="23">
        <v>1</v>
      </c>
      <c r="N79" s="23">
        <v>1</v>
      </c>
      <c r="O79" s="24">
        <f t="shared" si="0"/>
        <v>-440048.93</v>
      </c>
      <c r="P79" s="24">
        <f t="shared" si="1"/>
        <v>-440048.93</v>
      </c>
      <c r="Q79" s="5"/>
      <c r="R79" s="5"/>
      <c r="S79" s="5"/>
      <c r="T79" s="5"/>
      <c r="U79" s="5"/>
      <c r="V79" s="5"/>
      <c r="W79" s="5"/>
      <c r="X79" s="5"/>
      <c r="Y79" s="5"/>
      <c r="Z79" s="5"/>
      <c r="AA79" s="5"/>
    </row>
    <row r="80" spans="1:27" ht="24" thickBot="1">
      <c r="A80" s="193" t="s">
        <v>97</v>
      </c>
      <c r="B80" s="194" t="s">
        <v>98</v>
      </c>
      <c r="C80" s="194" t="s">
        <v>99</v>
      </c>
      <c r="D80" s="194" t="s">
        <v>100</v>
      </c>
      <c r="E80" s="194" t="s">
        <v>334</v>
      </c>
      <c r="F80" s="194" t="s">
        <v>101</v>
      </c>
      <c r="G80" s="195" t="s">
        <v>65</v>
      </c>
      <c r="H80" s="195">
        <v>2018</v>
      </c>
      <c r="I80" s="194" t="s">
        <v>102</v>
      </c>
      <c r="J80" s="196">
        <v>26131</v>
      </c>
      <c r="K80" s="197">
        <v>114954.55</v>
      </c>
      <c r="L80" s="198">
        <v>-421500.01</v>
      </c>
      <c r="M80" s="23">
        <v>1</v>
      </c>
      <c r="N80" s="23">
        <v>1</v>
      </c>
      <c r="O80" s="24">
        <f t="shared" si="0"/>
        <v>-421500.01</v>
      </c>
      <c r="P80" s="24">
        <f t="shared" si="1"/>
        <v>-421500.01</v>
      </c>
      <c r="Q80" s="5"/>
      <c r="R80" s="5"/>
      <c r="S80" s="5"/>
      <c r="T80" s="5"/>
      <c r="U80" s="5"/>
      <c r="V80" s="5"/>
      <c r="W80" s="5"/>
      <c r="X80" s="5"/>
      <c r="Y80" s="5"/>
      <c r="Z80" s="5"/>
      <c r="AA80" s="5"/>
    </row>
    <row r="81" spans="1:27" ht="24" thickBot="1">
      <c r="A81" s="193" t="s">
        <v>97</v>
      </c>
      <c r="B81" s="194" t="s">
        <v>98</v>
      </c>
      <c r="C81" s="194" t="s">
        <v>99</v>
      </c>
      <c r="D81" s="194" t="s">
        <v>100</v>
      </c>
      <c r="E81" s="194" t="s">
        <v>334</v>
      </c>
      <c r="F81" s="194" t="s">
        <v>101</v>
      </c>
      <c r="G81" s="195" t="s">
        <v>65</v>
      </c>
      <c r="H81" s="195">
        <v>2019</v>
      </c>
      <c r="I81" s="194" t="s">
        <v>102</v>
      </c>
      <c r="J81" s="196">
        <v>27127</v>
      </c>
      <c r="K81" s="197">
        <v>119335.09</v>
      </c>
      <c r="L81" s="198">
        <v>-437562</v>
      </c>
      <c r="M81" s="23">
        <v>1</v>
      </c>
      <c r="N81" s="23">
        <v>1</v>
      </c>
      <c r="O81" s="24">
        <f t="shared" si="0"/>
        <v>-437562</v>
      </c>
      <c r="P81" s="24">
        <f t="shared" si="1"/>
        <v>-437562</v>
      </c>
      <c r="Q81" s="5"/>
      <c r="R81" s="5"/>
      <c r="S81" s="5"/>
      <c r="T81" s="5"/>
      <c r="U81" s="5"/>
      <c r="V81" s="5"/>
      <c r="W81" s="5"/>
      <c r="X81" s="5"/>
      <c r="Y81" s="5"/>
      <c r="Z81" s="5"/>
      <c r="AA81" s="5"/>
    </row>
    <row r="82" spans="1:27" ht="24" thickBot="1">
      <c r="A82" s="193" t="s">
        <v>97</v>
      </c>
      <c r="B82" s="194" t="s">
        <v>98</v>
      </c>
      <c r="C82" s="194" t="s">
        <v>99</v>
      </c>
      <c r="D82" s="194" t="s">
        <v>100</v>
      </c>
      <c r="E82" s="194" t="s">
        <v>334</v>
      </c>
      <c r="F82" s="194" t="s">
        <v>101</v>
      </c>
      <c r="G82" s="195" t="s">
        <v>65</v>
      </c>
      <c r="H82" s="195">
        <v>2020</v>
      </c>
      <c r="I82" s="194" t="s">
        <v>102</v>
      </c>
      <c r="J82" s="196">
        <v>28260</v>
      </c>
      <c r="K82" s="197">
        <v>124320.76</v>
      </c>
      <c r="L82" s="198">
        <v>-455842.8</v>
      </c>
      <c r="M82" s="23">
        <v>1</v>
      </c>
      <c r="N82" s="23">
        <v>1</v>
      </c>
      <c r="O82" s="24">
        <f t="shared" si="0"/>
        <v>-455842.8</v>
      </c>
      <c r="P82" s="24">
        <f t="shared" si="1"/>
        <v>-455842.8</v>
      </c>
      <c r="Q82" s="5"/>
      <c r="R82" s="5"/>
      <c r="S82" s="5"/>
      <c r="T82" s="5"/>
      <c r="U82" s="5"/>
      <c r="V82" s="5"/>
      <c r="W82" s="5"/>
      <c r="X82" s="5"/>
      <c r="Y82" s="5"/>
      <c r="Z82" s="5"/>
      <c r="AA82" s="5"/>
    </row>
    <row r="83" spans="1:27" ht="24" thickBot="1">
      <c r="A83" s="193" t="s">
        <v>97</v>
      </c>
      <c r="B83" s="194" t="s">
        <v>98</v>
      </c>
      <c r="C83" s="194" t="s">
        <v>99</v>
      </c>
      <c r="D83" s="194" t="s">
        <v>100</v>
      </c>
      <c r="E83" s="194" t="s">
        <v>334</v>
      </c>
      <c r="F83" s="194" t="s">
        <v>101</v>
      </c>
      <c r="G83" s="195" t="s">
        <v>65</v>
      </c>
      <c r="H83" s="195">
        <v>2021</v>
      </c>
      <c r="I83" s="194" t="s">
        <v>102</v>
      </c>
      <c r="J83" s="196">
        <v>29133</v>
      </c>
      <c r="K83" s="197">
        <v>128163.58</v>
      </c>
      <c r="L83" s="198">
        <v>-469933.14</v>
      </c>
      <c r="M83" s="23">
        <v>1</v>
      </c>
      <c r="N83" s="23">
        <v>1</v>
      </c>
      <c r="O83" s="24">
        <f t="shared" si="0"/>
        <v>-469933.14</v>
      </c>
      <c r="P83" s="24">
        <f t="shared" si="1"/>
        <v>-469933.14</v>
      </c>
      <c r="Q83" s="5"/>
      <c r="R83" s="5"/>
      <c r="S83" s="5"/>
      <c r="T83" s="5"/>
      <c r="U83" s="5"/>
      <c r="V83" s="5"/>
      <c r="W83" s="5"/>
      <c r="X83" s="5"/>
      <c r="Y83" s="5"/>
      <c r="Z83" s="5"/>
      <c r="AA83" s="5"/>
    </row>
    <row r="84" spans="1:27" ht="24" thickBot="1">
      <c r="A84" s="193" t="s">
        <v>97</v>
      </c>
      <c r="B84" s="194" t="s">
        <v>98</v>
      </c>
      <c r="C84" s="194" t="s">
        <v>99</v>
      </c>
      <c r="D84" s="194" t="s">
        <v>100</v>
      </c>
      <c r="E84" s="194" t="s">
        <v>334</v>
      </c>
      <c r="F84" s="194" t="s">
        <v>101</v>
      </c>
      <c r="G84" s="195" t="s">
        <v>65</v>
      </c>
      <c r="H84" s="195">
        <v>2022</v>
      </c>
      <c r="I84" s="194" t="s">
        <v>102</v>
      </c>
      <c r="J84" s="196">
        <v>28620</v>
      </c>
      <c r="K84" s="197">
        <v>125906.58</v>
      </c>
      <c r="L84" s="198">
        <v>-461657.47</v>
      </c>
      <c r="M84" s="23">
        <v>1</v>
      </c>
      <c r="N84" s="23">
        <v>1</v>
      </c>
      <c r="O84" s="24">
        <f t="shared" si="0"/>
        <v>-461657.47</v>
      </c>
      <c r="P84" s="24">
        <f t="shared" si="1"/>
        <v>-461657.47</v>
      </c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</row>
    <row r="85" spans="1:27" ht="24" thickBot="1">
      <c r="A85" s="193" t="s">
        <v>97</v>
      </c>
      <c r="B85" s="194" t="s">
        <v>98</v>
      </c>
      <c r="C85" s="194" t="s">
        <v>99</v>
      </c>
      <c r="D85" s="194" t="s">
        <v>100</v>
      </c>
      <c r="E85" s="194" t="s">
        <v>334</v>
      </c>
      <c r="F85" s="194" t="s">
        <v>101</v>
      </c>
      <c r="G85" s="195" t="s">
        <v>113</v>
      </c>
      <c r="H85" s="195">
        <v>2011</v>
      </c>
      <c r="I85" s="194" t="s">
        <v>102</v>
      </c>
      <c r="J85" s="196">
        <v>2115</v>
      </c>
      <c r="K85" s="197">
        <v>9304.39</v>
      </c>
      <c r="L85" s="198">
        <v>-34116.080000000002</v>
      </c>
      <c r="M85" s="23">
        <v>1</v>
      </c>
      <c r="N85" s="23">
        <v>1</v>
      </c>
      <c r="O85" s="24">
        <f t="shared" si="0"/>
        <v>-34116.080000000002</v>
      </c>
      <c r="P85" s="24">
        <f t="shared" si="1"/>
        <v>-34116.080000000002</v>
      </c>
      <c r="Q85" s="5"/>
      <c r="R85" s="5"/>
      <c r="S85" s="5"/>
      <c r="T85" s="5"/>
      <c r="U85" s="5"/>
      <c r="V85" s="5"/>
      <c r="W85" s="5"/>
      <c r="X85" s="5"/>
      <c r="Y85" s="5"/>
      <c r="Z85" s="5"/>
      <c r="AA85" s="5"/>
    </row>
    <row r="86" spans="1:27" ht="24" thickBot="1">
      <c r="A86" s="193" t="s">
        <v>97</v>
      </c>
      <c r="B86" s="194" t="s">
        <v>98</v>
      </c>
      <c r="C86" s="194" t="s">
        <v>99</v>
      </c>
      <c r="D86" s="194" t="s">
        <v>100</v>
      </c>
      <c r="E86" s="194" t="s">
        <v>334</v>
      </c>
      <c r="F86" s="194" t="s">
        <v>101</v>
      </c>
      <c r="G86" s="195" t="s">
        <v>113</v>
      </c>
      <c r="H86" s="195">
        <v>2012</v>
      </c>
      <c r="I86" s="194" t="s">
        <v>102</v>
      </c>
      <c r="J86" s="196">
        <v>1996</v>
      </c>
      <c r="K86" s="197">
        <v>8781.69</v>
      </c>
      <c r="L86" s="198">
        <v>-32199.54</v>
      </c>
      <c r="M86" s="23">
        <v>1</v>
      </c>
      <c r="N86" s="23">
        <v>1</v>
      </c>
      <c r="O86" s="24">
        <f t="shared" si="0"/>
        <v>-32199.54</v>
      </c>
      <c r="P86" s="24">
        <f t="shared" si="1"/>
        <v>-32199.54</v>
      </c>
      <c r="Q86" s="5"/>
      <c r="R86" s="5"/>
      <c r="S86" s="5"/>
      <c r="T86" s="5"/>
      <c r="U86" s="5"/>
      <c r="V86" s="5"/>
      <c r="W86" s="5"/>
      <c r="X86" s="5"/>
      <c r="Y86" s="5"/>
      <c r="Z86" s="5"/>
      <c r="AA86" s="5"/>
    </row>
    <row r="87" spans="1:27" ht="24" thickBot="1">
      <c r="A87" s="193" t="s">
        <v>97</v>
      </c>
      <c r="B87" s="194" t="s">
        <v>98</v>
      </c>
      <c r="C87" s="194" t="s">
        <v>99</v>
      </c>
      <c r="D87" s="194" t="s">
        <v>100</v>
      </c>
      <c r="E87" s="194" t="s">
        <v>334</v>
      </c>
      <c r="F87" s="194" t="s">
        <v>101</v>
      </c>
      <c r="G87" s="195" t="s">
        <v>113</v>
      </c>
      <c r="H87" s="195">
        <v>2013</v>
      </c>
      <c r="I87" s="194" t="s">
        <v>102</v>
      </c>
      <c r="J87" s="196">
        <v>2440</v>
      </c>
      <c r="K87" s="197">
        <v>10735.3</v>
      </c>
      <c r="L87" s="198">
        <v>-39362.769999999997</v>
      </c>
      <c r="M87" s="23">
        <v>1</v>
      </c>
      <c r="N87" s="23">
        <v>1</v>
      </c>
      <c r="O87" s="24">
        <f t="shared" si="0"/>
        <v>-39362.769999999997</v>
      </c>
      <c r="P87" s="24">
        <f t="shared" si="1"/>
        <v>-39362.769999999997</v>
      </c>
      <c r="Q87" s="5"/>
      <c r="R87" s="5"/>
      <c r="S87" s="5"/>
      <c r="T87" s="5"/>
      <c r="U87" s="5"/>
      <c r="V87" s="5"/>
      <c r="W87" s="5"/>
      <c r="X87" s="5"/>
      <c r="Y87" s="5"/>
      <c r="Z87" s="5"/>
      <c r="AA87" s="5"/>
    </row>
    <row r="88" spans="1:27" ht="24" thickBot="1">
      <c r="A88" s="193" t="s">
        <v>97</v>
      </c>
      <c r="B88" s="194" t="s">
        <v>98</v>
      </c>
      <c r="C88" s="194" t="s">
        <v>99</v>
      </c>
      <c r="D88" s="194" t="s">
        <v>100</v>
      </c>
      <c r="E88" s="194" t="s">
        <v>334</v>
      </c>
      <c r="F88" s="194" t="s">
        <v>101</v>
      </c>
      <c r="G88" s="195" t="s">
        <v>113</v>
      </c>
      <c r="H88" s="195">
        <v>2014</v>
      </c>
      <c r="I88" s="194" t="s">
        <v>102</v>
      </c>
      <c r="J88" s="196">
        <v>2934</v>
      </c>
      <c r="K88" s="197">
        <v>12907.34</v>
      </c>
      <c r="L88" s="198">
        <v>-47326.92</v>
      </c>
      <c r="M88" s="23">
        <v>1</v>
      </c>
      <c r="N88" s="23">
        <v>1</v>
      </c>
      <c r="O88" s="24">
        <f t="shared" si="0"/>
        <v>-47326.92</v>
      </c>
      <c r="P88" s="24">
        <f t="shared" si="1"/>
        <v>-47326.92</v>
      </c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</row>
    <row r="89" spans="1:27" ht="24" thickBot="1">
      <c r="A89" s="193" t="s">
        <v>97</v>
      </c>
      <c r="B89" s="194" t="s">
        <v>98</v>
      </c>
      <c r="C89" s="194" t="s">
        <v>99</v>
      </c>
      <c r="D89" s="194" t="s">
        <v>100</v>
      </c>
      <c r="E89" s="194" t="s">
        <v>334</v>
      </c>
      <c r="F89" s="194" t="s">
        <v>101</v>
      </c>
      <c r="G89" s="195" t="s">
        <v>113</v>
      </c>
      <c r="H89" s="195">
        <v>2015</v>
      </c>
      <c r="I89" s="194" t="s">
        <v>102</v>
      </c>
      <c r="J89" s="196">
        <v>3332</v>
      </c>
      <c r="K89" s="197">
        <v>14659.15</v>
      </c>
      <c r="L89" s="198">
        <v>-53750.22</v>
      </c>
      <c r="M89" s="23">
        <v>1</v>
      </c>
      <c r="N89" s="23">
        <v>1</v>
      </c>
      <c r="O89" s="24">
        <f t="shared" si="0"/>
        <v>-53750.22</v>
      </c>
      <c r="P89" s="24">
        <f t="shared" si="1"/>
        <v>-53750.22</v>
      </c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</row>
    <row r="90" spans="1:27" ht="24" thickBot="1">
      <c r="A90" s="193" t="s">
        <v>97</v>
      </c>
      <c r="B90" s="194" t="s">
        <v>98</v>
      </c>
      <c r="C90" s="194" t="s">
        <v>99</v>
      </c>
      <c r="D90" s="194" t="s">
        <v>100</v>
      </c>
      <c r="E90" s="194" t="s">
        <v>334</v>
      </c>
      <c r="F90" s="194" t="s">
        <v>101</v>
      </c>
      <c r="G90" s="195" t="s">
        <v>113</v>
      </c>
      <c r="H90" s="195">
        <v>2016</v>
      </c>
      <c r="I90" s="194" t="s">
        <v>102</v>
      </c>
      <c r="J90" s="196">
        <v>3323</v>
      </c>
      <c r="K90" s="197">
        <v>14620.02</v>
      </c>
      <c r="L90" s="198">
        <v>-53606.75</v>
      </c>
      <c r="M90" s="23">
        <v>1</v>
      </c>
      <c r="N90" s="23">
        <v>1</v>
      </c>
      <c r="O90" s="24">
        <f t="shared" si="0"/>
        <v>-53606.75</v>
      </c>
      <c r="P90" s="24">
        <f t="shared" si="1"/>
        <v>-53606.75</v>
      </c>
      <c r="Q90" s="5"/>
      <c r="R90" s="5"/>
      <c r="S90" s="5"/>
      <c r="T90" s="5"/>
      <c r="U90" s="5"/>
      <c r="V90" s="5"/>
      <c r="W90" s="5"/>
      <c r="X90" s="5"/>
      <c r="Y90" s="5"/>
      <c r="Z90" s="5"/>
      <c r="AA90" s="5"/>
    </row>
    <row r="91" spans="1:27" ht="24" thickBot="1">
      <c r="A91" s="193" t="s">
        <v>97</v>
      </c>
      <c r="B91" s="194" t="s">
        <v>98</v>
      </c>
      <c r="C91" s="194" t="s">
        <v>99</v>
      </c>
      <c r="D91" s="194" t="s">
        <v>100</v>
      </c>
      <c r="E91" s="194" t="s">
        <v>334</v>
      </c>
      <c r="F91" s="194" t="s">
        <v>101</v>
      </c>
      <c r="G91" s="195" t="s">
        <v>113</v>
      </c>
      <c r="H91" s="195">
        <v>2017</v>
      </c>
      <c r="I91" s="194" t="s">
        <v>102</v>
      </c>
      <c r="J91" s="196">
        <v>3413</v>
      </c>
      <c r="K91" s="197">
        <v>15012.87</v>
      </c>
      <c r="L91" s="198">
        <v>-55047.199999999997</v>
      </c>
      <c r="M91" s="23">
        <v>1</v>
      </c>
      <c r="N91" s="23">
        <v>1</v>
      </c>
      <c r="O91" s="24">
        <f t="shared" si="0"/>
        <v>-55047.199999999997</v>
      </c>
      <c r="P91" s="24">
        <f t="shared" si="1"/>
        <v>-55047.199999999997</v>
      </c>
      <c r="Q91" s="5"/>
      <c r="R91" s="5"/>
      <c r="S91" s="5"/>
      <c r="T91" s="5"/>
      <c r="U91" s="5"/>
      <c r="V91" s="5"/>
      <c r="W91" s="5"/>
      <c r="X91" s="5"/>
      <c r="Y91" s="5"/>
      <c r="Z91" s="5"/>
      <c r="AA91" s="5"/>
    </row>
    <row r="92" spans="1:27" ht="24" thickBot="1">
      <c r="A92" s="193" t="s">
        <v>97</v>
      </c>
      <c r="B92" s="194" t="s">
        <v>98</v>
      </c>
      <c r="C92" s="194" t="s">
        <v>99</v>
      </c>
      <c r="D92" s="194" t="s">
        <v>100</v>
      </c>
      <c r="E92" s="194" t="s">
        <v>334</v>
      </c>
      <c r="F92" s="194" t="s">
        <v>101</v>
      </c>
      <c r="G92" s="195" t="s">
        <v>113</v>
      </c>
      <c r="H92" s="195">
        <v>2018</v>
      </c>
      <c r="I92" s="194" t="s">
        <v>102</v>
      </c>
      <c r="J92" s="196">
        <v>3635</v>
      </c>
      <c r="K92" s="197">
        <v>15993.21</v>
      </c>
      <c r="L92" s="198">
        <v>-58641.78</v>
      </c>
      <c r="M92" s="23">
        <v>1</v>
      </c>
      <c r="N92" s="23">
        <v>1</v>
      </c>
      <c r="O92" s="24">
        <f t="shared" si="0"/>
        <v>-58641.78</v>
      </c>
      <c r="P92" s="24">
        <f t="shared" si="1"/>
        <v>-58641.78</v>
      </c>
      <c r="Q92" s="5"/>
      <c r="R92" s="5"/>
      <c r="S92" s="5"/>
      <c r="T92" s="5"/>
      <c r="U92" s="5"/>
      <c r="V92" s="5"/>
      <c r="W92" s="5"/>
      <c r="X92" s="5"/>
      <c r="Y92" s="5"/>
      <c r="Z92" s="5"/>
      <c r="AA92" s="5"/>
    </row>
    <row r="93" spans="1:27" ht="24" thickBot="1">
      <c r="A93" s="193" t="s">
        <v>97</v>
      </c>
      <c r="B93" s="194" t="s">
        <v>98</v>
      </c>
      <c r="C93" s="194" t="s">
        <v>99</v>
      </c>
      <c r="D93" s="194" t="s">
        <v>100</v>
      </c>
      <c r="E93" s="194" t="s">
        <v>334</v>
      </c>
      <c r="F93" s="194" t="s">
        <v>101</v>
      </c>
      <c r="G93" s="195" t="s">
        <v>113</v>
      </c>
      <c r="H93" s="195">
        <v>2019</v>
      </c>
      <c r="I93" s="194" t="s">
        <v>102</v>
      </c>
      <c r="J93" s="196">
        <v>3923</v>
      </c>
      <c r="K93" s="197">
        <v>17257.64</v>
      </c>
      <c r="L93" s="198">
        <v>-63278</v>
      </c>
      <c r="M93" s="23">
        <v>1</v>
      </c>
      <c r="N93" s="23">
        <v>1</v>
      </c>
      <c r="O93" s="24">
        <f t="shared" si="0"/>
        <v>-63278</v>
      </c>
      <c r="P93" s="24">
        <f t="shared" si="1"/>
        <v>-63278</v>
      </c>
      <c r="Q93" s="5"/>
      <c r="R93" s="5"/>
      <c r="S93" s="5"/>
      <c r="T93" s="5"/>
      <c r="U93" s="5"/>
      <c r="V93" s="5"/>
      <c r="W93" s="5"/>
      <c r="X93" s="5"/>
      <c r="Y93" s="5"/>
      <c r="Z93" s="5"/>
      <c r="AA93" s="5"/>
    </row>
    <row r="94" spans="1:27" ht="24" thickBot="1">
      <c r="A94" s="193" t="s">
        <v>97</v>
      </c>
      <c r="B94" s="194" t="s">
        <v>98</v>
      </c>
      <c r="C94" s="194" t="s">
        <v>99</v>
      </c>
      <c r="D94" s="194" t="s">
        <v>100</v>
      </c>
      <c r="E94" s="194" t="s">
        <v>334</v>
      </c>
      <c r="F94" s="194" t="s">
        <v>101</v>
      </c>
      <c r="G94" s="195" t="s">
        <v>113</v>
      </c>
      <c r="H94" s="195">
        <v>2020</v>
      </c>
      <c r="I94" s="194" t="s">
        <v>102</v>
      </c>
      <c r="J94" s="196">
        <v>3090</v>
      </c>
      <c r="K94" s="197">
        <v>13595.1</v>
      </c>
      <c r="L94" s="198">
        <v>-49848.7</v>
      </c>
      <c r="M94" s="23">
        <v>1</v>
      </c>
      <c r="N94" s="23">
        <v>1</v>
      </c>
      <c r="O94" s="24">
        <f t="shared" si="0"/>
        <v>-49848.7</v>
      </c>
      <c r="P94" s="24">
        <f t="shared" si="1"/>
        <v>-49848.7</v>
      </c>
      <c r="Q94" s="5"/>
      <c r="R94" s="5"/>
      <c r="S94" s="5"/>
      <c r="T94" s="5"/>
      <c r="U94" s="5"/>
      <c r="V94" s="5"/>
      <c r="W94" s="5"/>
      <c r="X94" s="5"/>
      <c r="Y94" s="5"/>
      <c r="Z94" s="5"/>
      <c r="AA94" s="5"/>
    </row>
    <row r="95" spans="1:27" ht="24" thickBot="1">
      <c r="A95" s="193" t="s">
        <v>97</v>
      </c>
      <c r="B95" s="194" t="s">
        <v>98</v>
      </c>
      <c r="C95" s="194" t="s">
        <v>99</v>
      </c>
      <c r="D95" s="194" t="s">
        <v>100</v>
      </c>
      <c r="E95" s="194" t="s">
        <v>334</v>
      </c>
      <c r="F95" s="194" t="s">
        <v>101</v>
      </c>
      <c r="G95" s="195" t="s">
        <v>113</v>
      </c>
      <c r="H95" s="195">
        <v>2021</v>
      </c>
      <c r="I95" s="194" t="s">
        <v>102</v>
      </c>
      <c r="J95" s="196">
        <v>2823</v>
      </c>
      <c r="K95" s="197">
        <v>12416.82</v>
      </c>
      <c r="L95" s="198">
        <v>-45528.32</v>
      </c>
      <c r="M95" s="23">
        <v>1</v>
      </c>
      <c r="N95" s="23">
        <v>1</v>
      </c>
      <c r="O95" s="24">
        <f t="shared" si="0"/>
        <v>-45528.32</v>
      </c>
      <c r="P95" s="24">
        <f t="shared" si="1"/>
        <v>-45528.32</v>
      </c>
      <c r="Q95" s="5"/>
      <c r="R95" s="5"/>
      <c r="S95" s="5"/>
      <c r="T95" s="5"/>
      <c r="U95" s="5"/>
      <c r="V95" s="5"/>
      <c r="W95" s="5"/>
      <c r="X95" s="5"/>
      <c r="Y95" s="5"/>
      <c r="Z95" s="5"/>
      <c r="AA95" s="5"/>
    </row>
    <row r="96" spans="1:27" ht="24" thickBot="1">
      <c r="A96" s="193" t="s">
        <v>97</v>
      </c>
      <c r="B96" s="194" t="s">
        <v>98</v>
      </c>
      <c r="C96" s="194" t="s">
        <v>99</v>
      </c>
      <c r="D96" s="194" t="s">
        <v>100</v>
      </c>
      <c r="E96" s="194" t="s">
        <v>334</v>
      </c>
      <c r="F96" s="194" t="s">
        <v>101</v>
      </c>
      <c r="G96" s="195" t="s">
        <v>113</v>
      </c>
      <c r="H96" s="195">
        <v>2022</v>
      </c>
      <c r="I96" s="194" t="s">
        <v>102</v>
      </c>
      <c r="J96" s="196">
        <v>2824</v>
      </c>
      <c r="K96" s="197">
        <v>12421.38</v>
      </c>
      <c r="L96" s="198">
        <v>-45545.07</v>
      </c>
      <c r="M96" s="23">
        <v>1</v>
      </c>
      <c r="N96" s="23">
        <v>1</v>
      </c>
      <c r="O96" s="24">
        <f t="shared" si="0"/>
        <v>-45545.07</v>
      </c>
      <c r="P96" s="24">
        <f t="shared" si="1"/>
        <v>-45545.07</v>
      </c>
      <c r="Q96" s="5"/>
      <c r="R96" s="5"/>
      <c r="S96" s="5"/>
      <c r="T96" s="5"/>
      <c r="U96" s="5"/>
      <c r="V96" s="5"/>
      <c r="W96" s="5"/>
      <c r="X96" s="5"/>
      <c r="Y96" s="5"/>
      <c r="Z96" s="5"/>
      <c r="AA96" s="5"/>
    </row>
    <row r="97" spans="1:27" ht="24" thickBot="1">
      <c r="A97" s="193" t="s">
        <v>97</v>
      </c>
      <c r="B97" s="194" t="s">
        <v>98</v>
      </c>
      <c r="C97" s="194" t="s">
        <v>99</v>
      </c>
      <c r="D97" s="194" t="s">
        <v>100</v>
      </c>
      <c r="E97" s="194" t="s">
        <v>334</v>
      </c>
      <c r="F97" s="194" t="s">
        <v>101</v>
      </c>
      <c r="G97" s="195" t="s">
        <v>114</v>
      </c>
      <c r="H97" s="195">
        <v>2011</v>
      </c>
      <c r="I97" s="194" t="s">
        <v>102</v>
      </c>
      <c r="J97" s="196">
        <v>138168</v>
      </c>
      <c r="K97" s="197">
        <v>607826.68999999994</v>
      </c>
      <c r="L97" s="198">
        <v>-2228697.86</v>
      </c>
      <c r="M97" s="23">
        <v>1</v>
      </c>
      <c r="N97" s="23">
        <v>1</v>
      </c>
      <c r="O97" s="24">
        <f t="shared" si="0"/>
        <v>-2228697.86</v>
      </c>
      <c r="P97" s="24">
        <f t="shared" si="1"/>
        <v>-2228697.86</v>
      </c>
      <c r="Q97" s="5"/>
      <c r="R97" s="5"/>
      <c r="S97" s="5"/>
      <c r="T97" s="5"/>
      <c r="U97" s="5"/>
      <c r="V97" s="5"/>
      <c r="W97" s="5"/>
      <c r="X97" s="5"/>
      <c r="Y97" s="5"/>
      <c r="Z97" s="5"/>
      <c r="AA97" s="5"/>
    </row>
    <row r="98" spans="1:27" ht="24" thickBot="1">
      <c r="A98" s="193" t="s">
        <v>97</v>
      </c>
      <c r="B98" s="194" t="s">
        <v>98</v>
      </c>
      <c r="C98" s="194" t="s">
        <v>99</v>
      </c>
      <c r="D98" s="194" t="s">
        <v>100</v>
      </c>
      <c r="E98" s="194" t="s">
        <v>334</v>
      </c>
      <c r="F98" s="194" t="s">
        <v>101</v>
      </c>
      <c r="G98" s="195" t="s">
        <v>114</v>
      </c>
      <c r="H98" s="195">
        <v>2012</v>
      </c>
      <c r="I98" s="194" t="s">
        <v>102</v>
      </c>
      <c r="J98" s="196">
        <v>146567</v>
      </c>
      <c r="K98" s="197">
        <v>644777.01</v>
      </c>
      <c r="L98" s="198">
        <v>-2364182.39</v>
      </c>
      <c r="M98" s="23">
        <v>1</v>
      </c>
      <c r="N98" s="23">
        <v>1</v>
      </c>
      <c r="O98" s="24">
        <f t="shared" si="0"/>
        <v>-2364182.39</v>
      </c>
      <c r="P98" s="24">
        <f t="shared" si="1"/>
        <v>-2364182.39</v>
      </c>
      <c r="Q98" s="5"/>
      <c r="R98" s="5"/>
      <c r="S98" s="5"/>
      <c r="T98" s="5"/>
      <c r="U98" s="5"/>
      <c r="V98" s="5"/>
      <c r="W98" s="5"/>
      <c r="X98" s="5"/>
      <c r="Y98" s="5"/>
      <c r="Z98" s="5"/>
      <c r="AA98" s="5"/>
    </row>
    <row r="99" spans="1:27" ht="24" thickBot="1">
      <c r="A99" s="193" t="s">
        <v>97</v>
      </c>
      <c r="B99" s="194" t="s">
        <v>98</v>
      </c>
      <c r="C99" s="194" t="s">
        <v>99</v>
      </c>
      <c r="D99" s="194" t="s">
        <v>100</v>
      </c>
      <c r="E99" s="194" t="s">
        <v>334</v>
      </c>
      <c r="F99" s="194" t="s">
        <v>101</v>
      </c>
      <c r="G99" s="195" t="s">
        <v>114</v>
      </c>
      <c r="H99" s="195">
        <v>2013</v>
      </c>
      <c r="I99" s="194" t="s">
        <v>102</v>
      </c>
      <c r="J99" s="196">
        <v>152639</v>
      </c>
      <c r="K99" s="197">
        <v>671489.83</v>
      </c>
      <c r="L99" s="198">
        <v>-2462129.39</v>
      </c>
      <c r="M99" s="23">
        <v>1</v>
      </c>
      <c r="N99" s="23">
        <v>1</v>
      </c>
      <c r="O99" s="24">
        <f t="shared" si="0"/>
        <v>-2462129.39</v>
      </c>
      <c r="P99" s="24">
        <f t="shared" si="1"/>
        <v>-2462129.39</v>
      </c>
      <c r="Q99" s="5"/>
      <c r="R99" s="5"/>
      <c r="S99" s="5"/>
      <c r="T99" s="5"/>
      <c r="U99" s="5"/>
      <c r="V99" s="5"/>
      <c r="W99" s="5"/>
      <c r="X99" s="5"/>
      <c r="Y99" s="5"/>
      <c r="Z99" s="5"/>
      <c r="AA99" s="5"/>
    </row>
    <row r="100" spans="1:27" ht="24" thickBot="1">
      <c r="A100" s="193" t="s">
        <v>97</v>
      </c>
      <c r="B100" s="194" t="s">
        <v>98</v>
      </c>
      <c r="C100" s="194" t="s">
        <v>99</v>
      </c>
      <c r="D100" s="194" t="s">
        <v>100</v>
      </c>
      <c r="E100" s="194" t="s">
        <v>334</v>
      </c>
      <c r="F100" s="194" t="s">
        <v>101</v>
      </c>
      <c r="G100" s="195" t="s">
        <v>114</v>
      </c>
      <c r="H100" s="195">
        <v>2014</v>
      </c>
      <c r="I100" s="194" t="s">
        <v>102</v>
      </c>
      <c r="J100" s="196">
        <v>154165</v>
      </c>
      <c r="K100" s="197">
        <v>678202.92</v>
      </c>
      <c r="L100" s="198">
        <v>-2486744.02</v>
      </c>
      <c r="M100" s="23">
        <v>1</v>
      </c>
      <c r="N100" s="23">
        <v>1</v>
      </c>
      <c r="O100" s="24">
        <f t="shared" si="0"/>
        <v>-2486744.02</v>
      </c>
      <c r="P100" s="24">
        <f t="shared" si="1"/>
        <v>-2486744.02</v>
      </c>
      <c r="Q100" s="5"/>
      <c r="R100" s="5"/>
      <c r="S100" s="5"/>
      <c r="T100" s="5"/>
      <c r="U100" s="5"/>
      <c r="V100" s="5"/>
      <c r="W100" s="5"/>
      <c r="X100" s="5"/>
      <c r="Y100" s="5"/>
      <c r="Z100" s="5"/>
      <c r="AA100" s="5"/>
    </row>
    <row r="101" spans="1:27" ht="24" thickBot="1">
      <c r="A101" s="193" t="s">
        <v>97</v>
      </c>
      <c r="B101" s="194" t="s">
        <v>98</v>
      </c>
      <c r="C101" s="194" t="s">
        <v>99</v>
      </c>
      <c r="D101" s="194" t="s">
        <v>100</v>
      </c>
      <c r="E101" s="194" t="s">
        <v>334</v>
      </c>
      <c r="F101" s="194" t="s">
        <v>101</v>
      </c>
      <c r="G101" s="195" t="s">
        <v>114</v>
      </c>
      <c r="H101" s="195">
        <v>2015</v>
      </c>
      <c r="I101" s="194" t="s">
        <v>102</v>
      </c>
      <c r="J101" s="196">
        <v>158455</v>
      </c>
      <c r="K101" s="197">
        <v>697076.67</v>
      </c>
      <c r="L101" s="198">
        <v>-2555947.79</v>
      </c>
      <c r="M101" s="23">
        <v>1</v>
      </c>
      <c r="N101" s="23">
        <v>1</v>
      </c>
      <c r="O101" s="24">
        <f t="shared" si="0"/>
        <v>-2555947.79</v>
      </c>
      <c r="P101" s="24">
        <f t="shared" si="1"/>
        <v>-2555947.79</v>
      </c>
      <c r="Q101" s="5"/>
      <c r="R101" s="5"/>
      <c r="S101" s="5"/>
      <c r="T101" s="5"/>
      <c r="U101" s="5"/>
      <c r="V101" s="5"/>
      <c r="W101" s="5"/>
      <c r="X101" s="5"/>
      <c r="Y101" s="5"/>
      <c r="Z101" s="5"/>
      <c r="AA101" s="5"/>
    </row>
    <row r="102" spans="1:27" ht="24" thickBot="1">
      <c r="A102" s="193" t="s">
        <v>97</v>
      </c>
      <c r="B102" s="194" t="s">
        <v>98</v>
      </c>
      <c r="C102" s="194" t="s">
        <v>99</v>
      </c>
      <c r="D102" s="194" t="s">
        <v>100</v>
      </c>
      <c r="E102" s="194" t="s">
        <v>334</v>
      </c>
      <c r="F102" s="194" t="s">
        <v>101</v>
      </c>
      <c r="G102" s="195" t="s">
        <v>114</v>
      </c>
      <c r="H102" s="195">
        <v>2016</v>
      </c>
      <c r="I102" s="194" t="s">
        <v>102</v>
      </c>
      <c r="J102" s="196">
        <v>167346</v>
      </c>
      <c r="K102" s="197">
        <v>736187.67</v>
      </c>
      <c r="L102" s="198">
        <v>-2699354.78</v>
      </c>
      <c r="M102" s="23">
        <v>1</v>
      </c>
      <c r="N102" s="23">
        <v>1</v>
      </c>
      <c r="O102" s="24">
        <f t="shared" si="0"/>
        <v>-2699354.78</v>
      </c>
      <c r="P102" s="24">
        <f t="shared" si="1"/>
        <v>-2699354.78</v>
      </c>
      <c r="Q102" s="5"/>
      <c r="R102" s="5"/>
      <c r="S102" s="5"/>
      <c r="T102" s="5"/>
      <c r="U102" s="5"/>
      <c r="V102" s="5"/>
      <c r="W102" s="5"/>
      <c r="X102" s="5"/>
      <c r="Y102" s="5"/>
      <c r="Z102" s="5"/>
      <c r="AA102" s="5"/>
    </row>
    <row r="103" spans="1:27" ht="24" thickBot="1">
      <c r="A103" s="193" t="s">
        <v>97</v>
      </c>
      <c r="B103" s="194" t="s">
        <v>98</v>
      </c>
      <c r="C103" s="194" t="s">
        <v>99</v>
      </c>
      <c r="D103" s="194" t="s">
        <v>100</v>
      </c>
      <c r="E103" s="194" t="s">
        <v>334</v>
      </c>
      <c r="F103" s="194" t="s">
        <v>101</v>
      </c>
      <c r="G103" s="195" t="s">
        <v>114</v>
      </c>
      <c r="H103" s="195">
        <v>2017</v>
      </c>
      <c r="I103" s="194" t="s">
        <v>102</v>
      </c>
      <c r="J103" s="196">
        <v>171577</v>
      </c>
      <c r="K103" s="197">
        <v>754801.29</v>
      </c>
      <c r="L103" s="198">
        <v>-2767604.74</v>
      </c>
      <c r="M103" s="23">
        <v>1</v>
      </c>
      <c r="N103" s="23">
        <v>1</v>
      </c>
      <c r="O103" s="24">
        <f t="shared" si="0"/>
        <v>-2767604.74</v>
      </c>
      <c r="P103" s="24">
        <f t="shared" si="1"/>
        <v>-2767604.74</v>
      </c>
      <c r="Q103" s="5"/>
      <c r="R103" s="5"/>
      <c r="S103" s="5"/>
      <c r="T103" s="5"/>
      <c r="U103" s="5"/>
      <c r="V103" s="5"/>
      <c r="W103" s="5"/>
      <c r="X103" s="5"/>
      <c r="Y103" s="5"/>
      <c r="Z103" s="5"/>
      <c r="AA103" s="5"/>
    </row>
    <row r="104" spans="1:27" ht="24" thickBot="1">
      <c r="A104" s="193" t="s">
        <v>97</v>
      </c>
      <c r="B104" s="194" t="s">
        <v>98</v>
      </c>
      <c r="C104" s="194" t="s">
        <v>99</v>
      </c>
      <c r="D104" s="194" t="s">
        <v>100</v>
      </c>
      <c r="E104" s="194" t="s">
        <v>334</v>
      </c>
      <c r="F104" s="194" t="s">
        <v>101</v>
      </c>
      <c r="G104" s="195" t="s">
        <v>114</v>
      </c>
      <c r="H104" s="195">
        <v>2018</v>
      </c>
      <c r="I104" s="194" t="s">
        <v>102</v>
      </c>
      <c r="J104" s="196">
        <v>169649</v>
      </c>
      <c r="K104" s="197">
        <v>746322.03</v>
      </c>
      <c r="L104" s="198">
        <v>-2736514.1</v>
      </c>
      <c r="M104" s="23">
        <v>1</v>
      </c>
      <c r="N104" s="23">
        <v>1</v>
      </c>
      <c r="O104" s="24">
        <f t="shared" si="0"/>
        <v>-2736514.1</v>
      </c>
      <c r="P104" s="24">
        <f t="shared" si="1"/>
        <v>-2736514.1</v>
      </c>
      <c r="Q104" s="5"/>
      <c r="R104" s="5"/>
      <c r="S104" s="5"/>
      <c r="T104" s="5"/>
      <c r="U104" s="5"/>
      <c r="V104" s="5"/>
      <c r="W104" s="5"/>
      <c r="X104" s="5"/>
      <c r="Y104" s="5"/>
      <c r="Z104" s="5"/>
      <c r="AA104" s="5"/>
    </row>
    <row r="105" spans="1:27" ht="24" thickBot="1">
      <c r="A105" s="193" t="s">
        <v>97</v>
      </c>
      <c r="B105" s="194" t="s">
        <v>98</v>
      </c>
      <c r="C105" s="194" t="s">
        <v>99</v>
      </c>
      <c r="D105" s="194" t="s">
        <v>100</v>
      </c>
      <c r="E105" s="194" t="s">
        <v>334</v>
      </c>
      <c r="F105" s="194" t="s">
        <v>101</v>
      </c>
      <c r="G105" s="195" t="s">
        <v>114</v>
      </c>
      <c r="H105" s="195">
        <v>2019</v>
      </c>
      <c r="I105" s="194" t="s">
        <v>102</v>
      </c>
      <c r="J105" s="196">
        <v>167285</v>
      </c>
      <c r="K105" s="197">
        <v>735921.17</v>
      </c>
      <c r="L105" s="198">
        <v>-2698377.61</v>
      </c>
      <c r="M105" s="23">
        <v>1</v>
      </c>
      <c r="N105" s="23">
        <v>1</v>
      </c>
      <c r="O105" s="24">
        <f t="shared" si="0"/>
        <v>-2698377.61</v>
      </c>
      <c r="P105" s="24">
        <f t="shared" si="1"/>
        <v>-2698377.61</v>
      </c>
      <c r="Q105" s="5"/>
      <c r="R105" s="5"/>
      <c r="S105" s="5"/>
      <c r="T105" s="5"/>
      <c r="U105" s="5"/>
      <c r="V105" s="5"/>
      <c r="W105" s="5"/>
      <c r="X105" s="5"/>
      <c r="Y105" s="5"/>
      <c r="Z105" s="5"/>
      <c r="AA105" s="5"/>
    </row>
    <row r="106" spans="1:27" ht="24" thickBot="1">
      <c r="A106" s="193" t="s">
        <v>97</v>
      </c>
      <c r="B106" s="194" t="s">
        <v>98</v>
      </c>
      <c r="C106" s="194" t="s">
        <v>99</v>
      </c>
      <c r="D106" s="194" t="s">
        <v>100</v>
      </c>
      <c r="E106" s="194" t="s">
        <v>334</v>
      </c>
      <c r="F106" s="194" t="s">
        <v>101</v>
      </c>
      <c r="G106" s="195" t="s">
        <v>114</v>
      </c>
      <c r="H106" s="195">
        <v>2020</v>
      </c>
      <c r="I106" s="194" t="s">
        <v>102</v>
      </c>
      <c r="J106" s="196">
        <v>168101</v>
      </c>
      <c r="K106" s="197">
        <v>739510.19</v>
      </c>
      <c r="L106" s="198">
        <v>-2711537.35</v>
      </c>
      <c r="M106" s="23">
        <v>1</v>
      </c>
      <c r="N106" s="23">
        <v>1</v>
      </c>
      <c r="O106" s="24">
        <f t="shared" si="0"/>
        <v>-2711537.35</v>
      </c>
      <c r="P106" s="24">
        <f t="shared" si="1"/>
        <v>-2711537.35</v>
      </c>
      <c r="Q106" s="5"/>
      <c r="R106" s="5"/>
      <c r="S106" s="5"/>
      <c r="T106" s="5"/>
      <c r="U106" s="5"/>
      <c r="V106" s="5"/>
      <c r="W106" s="5"/>
      <c r="X106" s="5"/>
      <c r="Y106" s="5"/>
      <c r="Z106" s="5"/>
      <c r="AA106" s="5"/>
    </row>
    <row r="107" spans="1:27" ht="24" thickBot="1">
      <c r="A107" s="193" t="s">
        <v>97</v>
      </c>
      <c r="B107" s="194" t="s">
        <v>98</v>
      </c>
      <c r="C107" s="194" t="s">
        <v>99</v>
      </c>
      <c r="D107" s="194" t="s">
        <v>100</v>
      </c>
      <c r="E107" s="194" t="s">
        <v>334</v>
      </c>
      <c r="F107" s="194" t="s">
        <v>101</v>
      </c>
      <c r="G107" s="195" t="s">
        <v>114</v>
      </c>
      <c r="H107" s="195">
        <v>2021</v>
      </c>
      <c r="I107" s="194" t="s">
        <v>102</v>
      </c>
      <c r="J107" s="196">
        <v>175083</v>
      </c>
      <c r="K107" s="197">
        <v>770225.84</v>
      </c>
      <c r="L107" s="198">
        <v>-2824161.41</v>
      </c>
      <c r="M107" s="23">
        <v>1</v>
      </c>
      <c r="N107" s="23">
        <v>1</v>
      </c>
      <c r="O107" s="24">
        <f t="shared" si="0"/>
        <v>-2824161.41</v>
      </c>
      <c r="P107" s="24">
        <f t="shared" si="1"/>
        <v>-2824161.41</v>
      </c>
      <c r="Q107" s="5"/>
      <c r="R107" s="5"/>
      <c r="S107" s="5"/>
      <c r="T107" s="5"/>
      <c r="U107" s="5"/>
      <c r="V107" s="5"/>
      <c r="W107" s="5"/>
      <c r="X107" s="5"/>
      <c r="Y107" s="5"/>
      <c r="Z107" s="5"/>
      <c r="AA107" s="5"/>
    </row>
    <row r="108" spans="1:27" ht="24" thickBot="1">
      <c r="A108" s="193" t="s">
        <v>97</v>
      </c>
      <c r="B108" s="194" t="s">
        <v>98</v>
      </c>
      <c r="C108" s="194" t="s">
        <v>99</v>
      </c>
      <c r="D108" s="194" t="s">
        <v>100</v>
      </c>
      <c r="E108" s="194" t="s">
        <v>334</v>
      </c>
      <c r="F108" s="194" t="s">
        <v>101</v>
      </c>
      <c r="G108" s="195" t="s">
        <v>114</v>
      </c>
      <c r="H108" s="195">
        <v>2022</v>
      </c>
      <c r="I108" s="194" t="s">
        <v>102</v>
      </c>
      <c r="J108" s="196">
        <v>175821</v>
      </c>
      <c r="K108" s="197">
        <v>773472.13</v>
      </c>
      <c r="L108" s="198">
        <v>-2836064.48</v>
      </c>
      <c r="M108" s="23">
        <v>1</v>
      </c>
      <c r="N108" s="23">
        <v>1</v>
      </c>
      <c r="O108" s="24">
        <f t="shared" si="0"/>
        <v>-2836064.48</v>
      </c>
      <c r="P108" s="24">
        <f t="shared" si="1"/>
        <v>-2836064.48</v>
      </c>
      <c r="Q108" s="5"/>
      <c r="R108" s="5"/>
      <c r="S108" s="5"/>
      <c r="T108" s="5"/>
      <c r="U108" s="5"/>
      <c r="V108" s="5"/>
      <c r="W108" s="5"/>
      <c r="X108" s="5"/>
      <c r="Y108" s="5"/>
      <c r="Z108" s="5"/>
      <c r="AA108" s="5"/>
    </row>
    <row r="109" spans="1:27" ht="24" thickBot="1">
      <c r="A109" s="193" t="s">
        <v>97</v>
      </c>
      <c r="B109" s="194" t="s">
        <v>98</v>
      </c>
      <c r="C109" s="194" t="s">
        <v>99</v>
      </c>
      <c r="D109" s="194" t="s">
        <v>100</v>
      </c>
      <c r="E109" s="194" t="s">
        <v>334</v>
      </c>
      <c r="F109" s="194" t="s">
        <v>101</v>
      </c>
      <c r="G109" s="195" t="s">
        <v>66</v>
      </c>
      <c r="H109" s="195">
        <v>2011</v>
      </c>
      <c r="I109" s="194" t="s">
        <v>102</v>
      </c>
      <c r="J109" s="196">
        <v>124194</v>
      </c>
      <c r="K109" s="197">
        <v>546354.44999999995</v>
      </c>
      <c r="L109" s="198">
        <v>-2003299.65</v>
      </c>
      <c r="M109" s="23">
        <v>1</v>
      </c>
      <c r="N109" s="23">
        <v>1</v>
      </c>
      <c r="O109" s="24">
        <f t="shared" si="0"/>
        <v>-2003299.65</v>
      </c>
      <c r="P109" s="24">
        <f t="shared" si="1"/>
        <v>-2003299.65</v>
      </c>
      <c r="Q109" s="5"/>
      <c r="R109" s="5"/>
      <c r="S109" s="5"/>
      <c r="T109" s="5"/>
      <c r="U109" s="5"/>
      <c r="V109" s="5"/>
      <c r="W109" s="5"/>
      <c r="X109" s="5"/>
      <c r="Y109" s="5"/>
      <c r="Z109" s="5"/>
      <c r="AA109" s="5"/>
    </row>
    <row r="110" spans="1:27" ht="24" thickBot="1">
      <c r="A110" s="193" t="s">
        <v>97</v>
      </c>
      <c r="B110" s="194" t="s">
        <v>98</v>
      </c>
      <c r="C110" s="194" t="s">
        <v>99</v>
      </c>
      <c r="D110" s="194" t="s">
        <v>100</v>
      </c>
      <c r="E110" s="194" t="s">
        <v>334</v>
      </c>
      <c r="F110" s="194" t="s">
        <v>101</v>
      </c>
      <c r="G110" s="195" t="s">
        <v>66</v>
      </c>
      <c r="H110" s="195">
        <v>2012</v>
      </c>
      <c r="I110" s="194" t="s">
        <v>102</v>
      </c>
      <c r="J110" s="196">
        <v>131292</v>
      </c>
      <c r="K110" s="197">
        <v>577581.55000000005</v>
      </c>
      <c r="L110" s="198">
        <v>-2117799</v>
      </c>
      <c r="M110" s="23">
        <v>1</v>
      </c>
      <c r="N110" s="23">
        <v>1</v>
      </c>
      <c r="O110" s="24">
        <f t="shared" si="0"/>
        <v>-2117799</v>
      </c>
      <c r="P110" s="24">
        <f t="shared" si="1"/>
        <v>-2117799</v>
      </c>
      <c r="Q110" s="5"/>
      <c r="R110" s="5"/>
      <c r="S110" s="5"/>
      <c r="T110" s="5"/>
      <c r="U110" s="5"/>
      <c r="V110" s="5"/>
      <c r="W110" s="5"/>
      <c r="X110" s="5"/>
      <c r="Y110" s="5"/>
      <c r="Z110" s="5"/>
      <c r="AA110" s="5"/>
    </row>
    <row r="111" spans="1:27" ht="24" thickBot="1">
      <c r="A111" s="193" t="s">
        <v>97</v>
      </c>
      <c r="B111" s="194" t="s">
        <v>98</v>
      </c>
      <c r="C111" s="194" t="s">
        <v>99</v>
      </c>
      <c r="D111" s="194" t="s">
        <v>100</v>
      </c>
      <c r="E111" s="194" t="s">
        <v>334</v>
      </c>
      <c r="F111" s="194" t="s">
        <v>101</v>
      </c>
      <c r="G111" s="195" t="s">
        <v>66</v>
      </c>
      <c r="H111" s="195">
        <v>2013</v>
      </c>
      <c r="I111" s="194" t="s">
        <v>102</v>
      </c>
      <c r="J111" s="196">
        <v>132535</v>
      </c>
      <c r="K111" s="197">
        <v>583047.38</v>
      </c>
      <c r="L111" s="198">
        <v>-2137840.38</v>
      </c>
      <c r="M111" s="23">
        <v>1</v>
      </c>
      <c r="N111" s="23">
        <v>1</v>
      </c>
      <c r="O111" s="24">
        <f t="shared" si="0"/>
        <v>-2137840.38</v>
      </c>
      <c r="P111" s="24">
        <f t="shared" si="1"/>
        <v>-2137840.38</v>
      </c>
      <c r="Q111" s="5"/>
      <c r="R111" s="5"/>
      <c r="S111" s="5"/>
      <c r="T111" s="5"/>
      <c r="U111" s="5"/>
      <c r="V111" s="5"/>
      <c r="W111" s="5"/>
      <c r="X111" s="5"/>
      <c r="Y111" s="5"/>
      <c r="Z111" s="5"/>
      <c r="AA111" s="5"/>
    </row>
    <row r="112" spans="1:27" ht="24" thickBot="1">
      <c r="A112" s="193" t="s">
        <v>97</v>
      </c>
      <c r="B112" s="194" t="s">
        <v>98</v>
      </c>
      <c r="C112" s="194" t="s">
        <v>99</v>
      </c>
      <c r="D112" s="194" t="s">
        <v>100</v>
      </c>
      <c r="E112" s="194" t="s">
        <v>334</v>
      </c>
      <c r="F112" s="194" t="s">
        <v>101</v>
      </c>
      <c r="G112" s="195" t="s">
        <v>66</v>
      </c>
      <c r="H112" s="195">
        <v>2014</v>
      </c>
      <c r="I112" s="194" t="s">
        <v>102</v>
      </c>
      <c r="J112" s="196">
        <v>133942</v>
      </c>
      <c r="K112" s="197">
        <v>589238.88</v>
      </c>
      <c r="L112" s="198">
        <v>-2160542.56</v>
      </c>
      <c r="M112" s="23">
        <v>1</v>
      </c>
      <c r="N112" s="23">
        <v>1</v>
      </c>
      <c r="O112" s="24">
        <f t="shared" si="0"/>
        <v>-2160542.56</v>
      </c>
      <c r="P112" s="24">
        <f t="shared" si="1"/>
        <v>-2160542.56</v>
      </c>
      <c r="Q112" s="5"/>
      <c r="R112" s="5"/>
      <c r="S112" s="5"/>
      <c r="T112" s="5"/>
      <c r="U112" s="5"/>
      <c r="V112" s="5"/>
      <c r="W112" s="5"/>
      <c r="X112" s="5"/>
      <c r="Y112" s="5"/>
      <c r="Z112" s="5"/>
      <c r="AA112" s="5"/>
    </row>
    <row r="113" spans="1:27" ht="24" thickBot="1">
      <c r="A113" s="193" t="s">
        <v>97</v>
      </c>
      <c r="B113" s="194" t="s">
        <v>98</v>
      </c>
      <c r="C113" s="194" t="s">
        <v>99</v>
      </c>
      <c r="D113" s="194" t="s">
        <v>100</v>
      </c>
      <c r="E113" s="194" t="s">
        <v>334</v>
      </c>
      <c r="F113" s="194" t="s">
        <v>101</v>
      </c>
      <c r="G113" s="195" t="s">
        <v>66</v>
      </c>
      <c r="H113" s="195">
        <v>2015</v>
      </c>
      <c r="I113" s="194" t="s">
        <v>102</v>
      </c>
      <c r="J113" s="196">
        <v>138348</v>
      </c>
      <c r="K113" s="197">
        <v>608621.02</v>
      </c>
      <c r="L113" s="198">
        <v>-2231610.41</v>
      </c>
      <c r="M113" s="23">
        <v>1</v>
      </c>
      <c r="N113" s="23">
        <v>1</v>
      </c>
      <c r="O113" s="24">
        <f t="shared" si="0"/>
        <v>-2231610.41</v>
      </c>
      <c r="P113" s="24">
        <f t="shared" si="1"/>
        <v>-2231610.41</v>
      </c>
      <c r="Q113" s="5"/>
      <c r="R113" s="5"/>
      <c r="S113" s="5"/>
      <c r="T113" s="5"/>
      <c r="U113" s="5"/>
      <c r="V113" s="5"/>
      <c r="W113" s="5"/>
      <c r="X113" s="5"/>
      <c r="Y113" s="5"/>
      <c r="Z113" s="5"/>
      <c r="AA113" s="5"/>
    </row>
    <row r="114" spans="1:27" ht="24" thickBot="1">
      <c r="A114" s="193" t="s">
        <v>97</v>
      </c>
      <c r="B114" s="194" t="s">
        <v>98</v>
      </c>
      <c r="C114" s="194" t="s">
        <v>99</v>
      </c>
      <c r="D114" s="194" t="s">
        <v>100</v>
      </c>
      <c r="E114" s="194" t="s">
        <v>334</v>
      </c>
      <c r="F114" s="194" t="s">
        <v>101</v>
      </c>
      <c r="G114" s="195" t="s">
        <v>66</v>
      </c>
      <c r="H114" s="195">
        <v>2016</v>
      </c>
      <c r="I114" s="194" t="s">
        <v>102</v>
      </c>
      <c r="J114" s="196">
        <v>146306</v>
      </c>
      <c r="K114" s="197">
        <v>643628.79</v>
      </c>
      <c r="L114" s="198">
        <v>-2359972.23</v>
      </c>
      <c r="M114" s="23">
        <v>1</v>
      </c>
      <c r="N114" s="23">
        <v>1</v>
      </c>
      <c r="O114" s="24">
        <f t="shared" si="0"/>
        <v>-2359972.23</v>
      </c>
      <c r="P114" s="24">
        <f t="shared" si="1"/>
        <v>-2359972.23</v>
      </c>
      <c r="Q114" s="5"/>
      <c r="R114" s="5"/>
      <c r="S114" s="5"/>
      <c r="T114" s="5"/>
      <c r="U114" s="5"/>
      <c r="V114" s="5"/>
      <c r="W114" s="5"/>
      <c r="X114" s="5"/>
      <c r="Y114" s="5"/>
      <c r="Z114" s="5"/>
      <c r="AA114" s="5"/>
    </row>
    <row r="115" spans="1:27" ht="24" thickBot="1">
      <c r="A115" s="193" t="s">
        <v>97</v>
      </c>
      <c r="B115" s="194" t="s">
        <v>98</v>
      </c>
      <c r="C115" s="194" t="s">
        <v>99</v>
      </c>
      <c r="D115" s="194" t="s">
        <v>100</v>
      </c>
      <c r="E115" s="194" t="s">
        <v>334</v>
      </c>
      <c r="F115" s="194" t="s">
        <v>101</v>
      </c>
      <c r="G115" s="195" t="s">
        <v>66</v>
      </c>
      <c r="H115" s="195">
        <v>2017</v>
      </c>
      <c r="I115" s="194" t="s">
        <v>102</v>
      </c>
      <c r="J115" s="196">
        <v>148344</v>
      </c>
      <c r="K115" s="197">
        <v>652593.96</v>
      </c>
      <c r="L115" s="198">
        <v>-2392844.52</v>
      </c>
      <c r="M115" s="23">
        <v>1</v>
      </c>
      <c r="N115" s="23">
        <v>1</v>
      </c>
      <c r="O115" s="24">
        <f t="shared" si="0"/>
        <v>-2392844.52</v>
      </c>
      <c r="P115" s="24">
        <f t="shared" si="1"/>
        <v>-2392844.52</v>
      </c>
      <c r="Q115" s="5"/>
      <c r="R115" s="5"/>
      <c r="S115" s="5"/>
      <c r="T115" s="5"/>
      <c r="U115" s="5"/>
      <c r="V115" s="5"/>
      <c r="W115" s="5"/>
      <c r="X115" s="5"/>
      <c r="Y115" s="5"/>
      <c r="Z115" s="5"/>
      <c r="AA115" s="5"/>
    </row>
    <row r="116" spans="1:27" ht="24" thickBot="1">
      <c r="A116" s="193" t="s">
        <v>97</v>
      </c>
      <c r="B116" s="194" t="s">
        <v>98</v>
      </c>
      <c r="C116" s="194" t="s">
        <v>99</v>
      </c>
      <c r="D116" s="194" t="s">
        <v>100</v>
      </c>
      <c r="E116" s="194" t="s">
        <v>334</v>
      </c>
      <c r="F116" s="194" t="s">
        <v>101</v>
      </c>
      <c r="G116" s="195" t="s">
        <v>66</v>
      </c>
      <c r="H116" s="195">
        <v>2018</v>
      </c>
      <c r="I116" s="194" t="s">
        <v>102</v>
      </c>
      <c r="J116" s="196">
        <v>144926</v>
      </c>
      <c r="K116" s="197">
        <v>637556.37</v>
      </c>
      <c r="L116" s="198">
        <v>-2337706.7000000002</v>
      </c>
      <c r="M116" s="23">
        <v>1</v>
      </c>
      <c r="N116" s="23">
        <v>1</v>
      </c>
      <c r="O116" s="24">
        <f t="shared" si="0"/>
        <v>-2337706.7000000002</v>
      </c>
      <c r="P116" s="24">
        <f t="shared" si="1"/>
        <v>-2337706.7000000002</v>
      </c>
      <c r="Q116" s="5"/>
      <c r="R116" s="5"/>
      <c r="S116" s="5"/>
      <c r="T116" s="5"/>
      <c r="U116" s="5"/>
      <c r="V116" s="5"/>
      <c r="W116" s="5"/>
      <c r="X116" s="5"/>
      <c r="Y116" s="5"/>
      <c r="Z116" s="5"/>
      <c r="AA116" s="5"/>
    </row>
    <row r="117" spans="1:27" ht="24" thickBot="1">
      <c r="A117" s="193" t="s">
        <v>97</v>
      </c>
      <c r="B117" s="194" t="s">
        <v>98</v>
      </c>
      <c r="C117" s="194" t="s">
        <v>99</v>
      </c>
      <c r="D117" s="194" t="s">
        <v>100</v>
      </c>
      <c r="E117" s="194" t="s">
        <v>334</v>
      </c>
      <c r="F117" s="194" t="s">
        <v>101</v>
      </c>
      <c r="G117" s="195" t="s">
        <v>66</v>
      </c>
      <c r="H117" s="195">
        <v>2019</v>
      </c>
      <c r="I117" s="194" t="s">
        <v>102</v>
      </c>
      <c r="J117" s="196">
        <v>141319</v>
      </c>
      <c r="K117" s="197">
        <v>621690.56999999995</v>
      </c>
      <c r="L117" s="198">
        <v>-2279532.0699999998</v>
      </c>
      <c r="M117" s="23">
        <v>1</v>
      </c>
      <c r="N117" s="23">
        <v>1</v>
      </c>
      <c r="O117" s="24">
        <f t="shared" si="0"/>
        <v>-2279532.0699999998</v>
      </c>
      <c r="P117" s="24">
        <f t="shared" si="1"/>
        <v>-2279532.0699999998</v>
      </c>
      <c r="Q117" s="5"/>
      <c r="R117" s="5"/>
      <c r="S117" s="5"/>
      <c r="T117" s="5"/>
      <c r="U117" s="5"/>
      <c r="V117" s="5"/>
      <c r="W117" s="5"/>
      <c r="X117" s="5"/>
      <c r="Y117" s="5"/>
      <c r="Z117" s="5"/>
      <c r="AA117" s="5"/>
    </row>
    <row r="118" spans="1:27" ht="24" thickBot="1">
      <c r="A118" s="193" t="s">
        <v>97</v>
      </c>
      <c r="B118" s="194" t="s">
        <v>98</v>
      </c>
      <c r="C118" s="194" t="s">
        <v>99</v>
      </c>
      <c r="D118" s="194" t="s">
        <v>100</v>
      </c>
      <c r="E118" s="194" t="s">
        <v>334</v>
      </c>
      <c r="F118" s="194" t="s">
        <v>101</v>
      </c>
      <c r="G118" s="195" t="s">
        <v>66</v>
      </c>
      <c r="H118" s="195">
        <v>2020</v>
      </c>
      <c r="I118" s="194" t="s">
        <v>102</v>
      </c>
      <c r="J118" s="196">
        <v>135745</v>
      </c>
      <c r="K118" s="197">
        <v>597167.38</v>
      </c>
      <c r="L118" s="198">
        <v>-2189613.7200000002</v>
      </c>
      <c r="M118" s="23">
        <v>1</v>
      </c>
      <c r="N118" s="23">
        <v>1</v>
      </c>
      <c r="O118" s="24">
        <f t="shared" si="0"/>
        <v>-2189613.7200000002</v>
      </c>
      <c r="P118" s="24">
        <f t="shared" si="1"/>
        <v>-2189613.7200000002</v>
      </c>
      <c r="Q118" s="5"/>
      <c r="R118" s="5"/>
      <c r="S118" s="5"/>
      <c r="T118" s="5"/>
      <c r="U118" s="5"/>
      <c r="V118" s="5"/>
      <c r="W118" s="5"/>
      <c r="X118" s="5"/>
      <c r="Y118" s="5"/>
      <c r="Z118" s="5"/>
      <c r="AA118" s="5"/>
    </row>
    <row r="119" spans="1:27" ht="24" thickBot="1">
      <c r="A119" s="193" t="s">
        <v>97</v>
      </c>
      <c r="B119" s="194" t="s">
        <v>98</v>
      </c>
      <c r="C119" s="194" t="s">
        <v>99</v>
      </c>
      <c r="D119" s="194" t="s">
        <v>100</v>
      </c>
      <c r="E119" s="194" t="s">
        <v>334</v>
      </c>
      <c r="F119" s="194" t="s">
        <v>101</v>
      </c>
      <c r="G119" s="195" t="s">
        <v>66</v>
      </c>
      <c r="H119" s="195">
        <v>2021</v>
      </c>
      <c r="I119" s="194" t="s">
        <v>102</v>
      </c>
      <c r="J119" s="196">
        <v>136356</v>
      </c>
      <c r="K119" s="197">
        <v>599856.26</v>
      </c>
      <c r="L119" s="198">
        <v>-2199472.9500000002</v>
      </c>
      <c r="M119" s="23">
        <v>1</v>
      </c>
      <c r="N119" s="23">
        <v>1</v>
      </c>
      <c r="O119" s="24">
        <f t="shared" si="0"/>
        <v>-2199472.9500000002</v>
      </c>
      <c r="P119" s="24">
        <f t="shared" si="1"/>
        <v>-2199472.9500000002</v>
      </c>
      <c r="Q119" s="5"/>
      <c r="R119" s="5"/>
      <c r="S119" s="5"/>
      <c r="T119" s="5"/>
      <c r="U119" s="5"/>
      <c r="V119" s="5"/>
      <c r="W119" s="5"/>
      <c r="X119" s="5"/>
      <c r="Y119" s="5"/>
      <c r="Z119" s="5"/>
      <c r="AA119" s="5"/>
    </row>
    <row r="120" spans="1:27" ht="24" thickBot="1">
      <c r="A120" s="193" t="s">
        <v>97</v>
      </c>
      <c r="B120" s="194" t="s">
        <v>98</v>
      </c>
      <c r="C120" s="194" t="s">
        <v>99</v>
      </c>
      <c r="D120" s="194" t="s">
        <v>100</v>
      </c>
      <c r="E120" s="194" t="s">
        <v>334</v>
      </c>
      <c r="F120" s="194" t="s">
        <v>101</v>
      </c>
      <c r="G120" s="195" t="s">
        <v>66</v>
      </c>
      <c r="H120" s="195">
        <v>2022</v>
      </c>
      <c r="I120" s="194" t="s">
        <v>102</v>
      </c>
      <c r="J120" s="196">
        <v>135467</v>
      </c>
      <c r="K120" s="197">
        <v>595947.84</v>
      </c>
      <c r="L120" s="198">
        <v>-2185142.08</v>
      </c>
      <c r="M120" s="23">
        <v>1</v>
      </c>
      <c r="N120" s="23">
        <v>1</v>
      </c>
      <c r="O120" s="24">
        <f t="shared" si="0"/>
        <v>-2185142.08</v>
      </c>
      <c r="P120" s="24">
        <f t="shared" si="1"/>
        <v>-2185142.08</v>
      </c>
      <c r="Q120" s="5"/>
      <c r="R120" s="5"/>
      <c r="S120" s="5"/>
      <c r="T120" s="5"/>
      <c r="U120" s="5"/>
      <c r="V120" s="5"/>
      <c r="W120" s="5"/>
      <c r="X120" s="5"/>
      <c r="Y120" s="5"/>
      <c r="Z120" s="5"/>
      <c r="AA120" s="5"/>
    </row>
    <row r="121" spans="1:27" ht="24" thickBot="1">
      <c r="A121" s="193" t="s">
        <v>97</v>
      </c>
      <c r="B121" s="194" t="s">
        <v>98</v>
      </c>
      <c r="C121" s="194" t="s">
        <v>99</v>
      </c>
      <c r="D121" s="194" t="s">
        <v>100</v>
      </c>
      <c r="E121" s="194" t="s">
        <v>334</v>
      </c>
      <c r="F121" s="194" t="s">
        <v>101</v>
      </c>
      <c r="G121" s="195" t="s">
        <v>115</v>
      </c>
      <c r="H121" s="195">
        <v>2011</v>
      </c>
      <c r="I121" s="194" t="s">
        <v>102</v>
      </c>
      <c r="J121" s="196">
        <v>155227</v>
      </c>
      <c r="K121" s="197">
        <v>682874.14</v>
      </c>
      <c r="L121" s="198">
        <v>-2503871.84</v>
      </c>
      <c r="M121" s="23">
        <v>1</v>
      </c>
      <c r="N121" s="23">
        <v>1</v>
      </c>
      <c r="O121" s="24">
        <f t="shared" si="0"/>
        <v>-2503871.84</v>
      </c>
      <c r="P121" s="24">
        <f t="shared" si="1"/>
        <v>-2503871.84</v>
      </c>
      <c r="Q121" s="5"/>
      <c r="R121" s="5"/>
      <c r="S121" s="5"/>
      <c r="T121" s="5"/>
      <c r="U121" s="5"/>
      <c r="V121" s="5"/>
      <c r="W121" s="5"/>
      <c r="X121" s="5"/>
      <c r="Y121" s="5"/>
      <c r="Z121" s="5"/>
      <c r="AA121" s="5"/>
    </row>
    <row r="122" spans="1:27" ht="24" thickBot="1">
      <c r="A122" s="193" t="s">
        <v>97</v>
      </c>
      <c r="B122" s="194" t="s">
        <v>98</v>
      </c>
      <c r="C122" s="194" t="s">
        <v>99</v>
      </c>
      <c r="D122" s="194" t="s">
        <v>100</v>
      </c>
      <c r="E122" s="194" t="s">
        <v>334</v>
      </c>
      <c r="F122" s="194" t="s">
        <v>101</v>
      </c>
      <c r="G122" s="195" t="s">
        <v>115</v>
      </c>
      <c r="H122" s="195">
        <v>2012</v>
      </c>
      <c r="I122" s="194" t="s">
        <v>102</v>
      </c>
      <c r="J122" s="196">
        <v>153768</v>
      </c>
      <c r="K122" s="197">
        <v>676455.31</v>
      </c>
      <c r="L122" s="198">
        <v>-2480336.14</v>
      </c>
      <c r="M122" s="23">
        <v>1</v>
      </c>
      <c r="N122" s="23">
        <v>1</v>
      </c>
      <c r="O122" s="24">
        <f t="shared" si="0"/>
        <v>-2480336.14</v>
      </c>
      <c r="P122" s="24">
        <f t="shared" si="1"/>
        <v>-2480336.14</v>
      </c>
      <c r="Q122" s="5"/>
      <c r="R122" s="5"/>
      <c r="S122" s="5"/>
      <c r="T122" s="5"/>
      <c r="U122" s="5"/>
      <c r="V122" s="5"/>
      <c r="W122" s="5"/>
      <c r="X122" s="5"/>
      <c r="Y122" s="5"/>
      <c r="Z122" s="5"/>
      <c r="AA122" s="5"/>
    </row>
    <row r="123" spans="1:27" ht="24" thickBot="1">
      <c r="A123" s="193" t="s">
        <v>97</v>
      </c>
      <c r="B123" s="194" t="s">
        <v>98</v>
      </c>
      <c r="C123" s="194" t="s">
        <v>99</v>
      </c>
      <c r="D123" s="194" t="s">
        <v>100</v>
      </c>
      <c r="E123" s="194" t="s">
        <v>334</v>
      </c>
      <c r="F123" s="194" t="s">
        <v>101</v>
      </c>
      <c r="G123" s="195" t="s">
        <v>115</v>
      </c>
      <c r="H123" s="195">
        <v>2013</v>
      </c>
      <c r="I123" s="194" t="s">
        <v>102</v>
      </c>
      <c r="J123" s="196">
        <v>152913</v>
      </c>
      <c r="K123" s="197">
        <v>672695.66</v>
      </c>
      <c r="L123" s="198">
        <v>-2466550.7400000002</v>
      </c>
      <c r="M123" s="23">
        <v>1</v>
      </c>
      <c r="N123" s="23">
        <v>1</v>
      </c>
      <c r="O123" s="24">
        <f t="shared" si="0"/>
        <v>-2466550.7400000002</v>
      </c>
      <c r="P123" s="24">
        <f t="shared" si="1"/>
        <v>-2466550.7400000002</v>
      </c>
      <c r="Q123" s="5"/>
      <c r="R123" s="5"/>
      <c r="S123" s="5"/>
      <c r="T123" s="5"/>
      <c r="U123" s="5"/>
      <c r="V123" s="5"/>
      <c r="W123" s="5"/>
      <c r="X123" s="5"/>
      <c r="Y123" s="5"/>
      <c r="Z123" s="5"/>
      <c r="AA123" s="5"/>
    </row>
    <row r="124" spans="1:27" ht="24" thickBot="1">
      <c r="A124" s="193" t="s">
        <v>97</v>
      </c>
      <c r="B124" s="194" t="s">
        <v>98</v>
      </c>
      <c r="C124" s="194" t="s">
        <v>99</v>
      </c>
      <c r="D124" s="194" t="s">
        <v>100</v>
      </c>
      <c r="E124" s="194" t="s">
        <v>334</v>
      </c>
      <c r="F124" s="194" t="s">
        <v>101</v>
      </c>
      <c r="G124" s="195" t="s">
        <v>115</v>
      </c>
      <c r="H124" s="195">
        <v>2014</v>
      </c>
      <c r="I124" s="194" t="s">
        <v>102</v>
      </c>
      <c r="J124" s="196">
        <v>152647</v>
      </c>
      <c r="K124" s="197">
        <v>671525.17</v>
      </c>
      <c r="L124" s="198">
        <v>-2462258.96</v>
      </c>
      <c r="M124" s="23">
        <v>1</v>
      </c>
      <c r="N124" s="23">
        <v>1</v>
      </c>
      <c r="O124" s="24">
        <f t="shared" si="0"/>
        <v>-2462258.96</v>
      </c>
      <c r="P124" s="24">
        <f t="shared" si="1"/>
        <v>-2462258.96</v>
      </c>
      <c r="Q124" s="5"/>
      <c r="R124" s="5"/>
      <c r="S124" s="5"/>
      <c r="T124" s="5"/>
      <c r="U124" s="5"/>
      <c r="V124" s="5"/>
      <c r="W124" s="5"/>
      <c r="X124" s="5"/>
      <c r="Y124" s="5"/>
      <c r="Z124" s="5"/>
      <c r="AA124" s="5"/>
    </row>
    <row r="125" spans="1:27" ht="24" thickBot="1">
      <c r="A125" s="193" t="s">
        <v>97</v>
      </c>
      <c r="B125" s="194" t="s">
        <v>98</v>
      </c>
      <c r="C125" s="194" t="s">
        <v>99</v>
      </c>
      <c r="D125" s="194" t="s">
        <v>100</v>
      </c>
      <c r="E125" s="194" t="s">
        <v>334</v>
      </c>
      <c r="F125" s="194" t="s">
        <v>101</v>
      </c>
      <c r="G125" s="195" t="s">
        <v>115</v>
      </c>
      <c r="H125" s="195">
        <v>2015</v>
      </c>
      <c r="I125" s="194" t="s">
        <v>102</v>
      </c>
      <c r="J125" s="196">
        <v>152160</v>
      </c>
      <c r="K125" s="197">
        <v>669384.06999999995</v>
      </c>
      <c r="L125" s="198">
        <v>-2454408.27</v>
      </c>
      <c r="M125" s="23">
        <v>1</v>
      </c>
      <c r="N125" s="23">
        <v>1</v>
      </c>
      <c r="O125" s="24">
        <f t="shared" si="0"/>
        <v>-2454408.27</v>
      </c>
      <c r="P125" s="24">
        <f t="shared" si="1"/>
        <v>-2454408.27</v>
      </c>
      <c r="Q125" s="5"/>
      <c r="R125" s="5"/>
      <c r="S125" s="5"/>
      <c r="T125" s="5"/>
      <c r="U125" s="5"/>
      <c r="V125" s="5"/>
      <c r="W125" s="5"/>
      <c r="X125" s="5"/>
      <c r="Y125" s="5"/>
      <c r="Z125" s="5"/>
      <c r="AA125" s="5"/>
    </row>
    <row r="126" spans="1:27" ht="24" thickBot="1">
      <c r="A126" s="193" t="s">
        <v>97</v>
      </c>
      <c r="B126" s="194" t="s">
        <v>98</v>
      </c>
      <c r="C126" s="194" t="s">
        <v>99</v>
      </c>
      <c r="D126" s="194" t="s">
        <v>100</v>
      </c>
      <c r="E126" s="194" t="s">
        <v>334</v>
      </c>
      <c r="F126" s="194" t="s">
        <v>101</v>
      </c>
      <c r="G126" s="195" t="s">
        <v>115</v>
      </c>
      <c r="H126" s="195">
        <v>2016</v>
      </c>
      <c r="I126" s="194" t="s">
        <v>102</v>
      </c>
      <c r="J126" s="196">
        <v>150029</v>
      </c>
      <c r="K126" s="197">
        <v>660005.81000000006</v>
      </c>
      <c r="L126" s="198">
        <v>-2420021.3199999998</v>
      </c>
      <c r="M126" s="23">
        <v>1</v>
      </c>
      <c r="N126" s="23">
        <v>1</v>
      </c>
      <c r="O126" s="24">
        <f t="shared" si="0"/>
        <v>-2420021.3199999998</v>
      </c>
      <c r="P126" s="24">
        <f t="shared" si="1"/>
        <v>-2420021.3199999998</v>
      </c>
      <c r="Q126" s="5"/>
      <c r="R126" s="5"/>
      <c r="S126" s="5"/>
      <c r="T126" s="5"/>
      <c r="U126" s="5"/>
      <c r="V126" s="5"/>
      <c r="W126" s="5"/>
      <c r="X126" s="5"/>
      <c r="Y126" s="5"/>
      <c r="Z126" s="5"/>
      <c r="AA126" s="5"/>
    </row>
    <row r="127" spans="1:27" ht="24" thickBot="1">
      <c r="A127" s="193" t="s">
        <v>97</v>
      </c>
      <c r="B127" s="194" t="s">
        <v>98</v>
      </c>
      <c r="C127" s="194" t="s">
        <v>99</v>
      </c>
      <c r="D127" s="194" t="s">
        <v>100</v>
      </c>
      <c r="E127" s="194" t="s">
        <v>334</v>
      </c>
      <c r="F127" s="194" t="s">
        <v>101</v>
      </c>
      <c r="G127" s="195" t="s">
        <v>115</v>
      </c>
      <c r="H127" s="195">
        <v>2017</v>
      </c>
      <c r="I127" s="194" t="s">
        <v>102</v>
      </c>
      <c r="J127" s="196">
        <v>149238</v>
      </c>
      <c r="K127" s="197">
        <v>656529.97</v>
      </c>
      <c r="L127" s="198">
        <v>-2407276.5699999998</v>
      </c>
      <c r="M127" s="23">
        <v>1</v>
      </c>
      <c r="N127" s="23">
        <v>1</v>
      </c>
      <c r="O127" s="24">
        <f t="shared" si="0"/>
        <v>-2407276.5699999998</v>
      </c>
      <c r="P127" s="24">
        <f t="shared" si="1"/>
        <v>-2407276.5699999998</v>
      </c>
      <c r="Q127" s="5"/>
      <c r="R127" s="5"/>
      <c r="S127" s="5"/>
      <c r="T127" s="5"/>
      <c r="U127" s="5"/>
      <c r="V127" s="5"/>
      <c r="W127" s="5"/>
      <c r="X127" s="5"/>
      <c r="Y127" s="5"/>
      <c r="Z127" s="5"/>
      <c r="AA127" s="5"/>
    </row>
    <row r="128" spans="1:27" ht="24" thickBot="1">
      <c r="A128" s="193" t="s">
        <v>97</v>
      </c>
      <c r="B128" s="194" t="s">
        <v>98</v>
      </c>
      <c r="C128" s="194" t="s">
        <v>99</v>
      </c>
      <c r="D128" s="194" t="s">
        <v>100</v>
      </c>
      <c r="E128" s="194" t="s">
        <v>334</v>
      </c>
      <c r="F128" s="194" t="s">
        <v>101</v>
      </c>
      <c r="G128" s="195" t="s">
        <v>115</v>
      </c>
      <c r="H128" s="195">
        <v>2018</v>
      </c>
      <c r="I128" s="194" t="s">
        <v>102</v>
      </c>
      <c r="J128" s="196">
        <v>148508</v>
      </c>
      <c r="K128" s="197">
        <v>653318.31999999995</v>
      </c>
      <c r="L128" s="198">
        <v>-2395500.4900000002</v>
      </c>
      <c r="M128" s="23">
        <v>1</v>
      </c>
      <c r="N128" s="23">
        <v>1</v>
      </c>
      <c r="O128" s="24">
        <f t="shared" si="0"/>
        <v>-2395500.4900000002</v>
      </c>
      <c r="P128" s="24">
        <f t="shared" si="1"/>
        <v>-2395500.4900000002</v>
      </c>
      <c r="Q128" s="5"/>
      <c r="R128" s="5"/>
      <c r="S128" s="5"/>
      <c r="T128" s="5"/>
      <c r="U128" s="5"/>
      <c r="V128" s="5"/>
      <c r="W128" s="5"/>
      <c r="X128" s="5"/>
      <c r="Y128" s="5"/>
      <c r="Z128" s="5"/>
      <c r="AA128" s="5"/>
    </row>
    <row r="129" spans="1:27" ht="24" thickBot="1">
      <c r="A129" s="193" t="s">
        <v>97</v>
      </c>
      <c r="B129" s="194" t="s">
        <v>98</v>
      </c>
      <c r="C129" s="194" t="s">
        <v>99</v>
      </c>
      <c r="D129" s="194" t="s">
        <v>100</v>
      </c>
      <c r="E129" s="194" t="s">
        <v>334</v>
      </c>
      <c r="F129" s="194" t="s">
        <v>101</v>
      </c>
      <c r="G129" s="195" t="s">
        <v>115</v>
      </c>
      <c r="H129" s="195">
        <v>2019</v>
      </c>
      <c r="I129" s="194" t="s">
        <v>102</v>
      </c>
      <c r="J129" s="196">
        <v>148222</v>
      </c>
      <c r="K129" s="197">
        <v>652057.68000000005</v>
      </c>
      <c r="L129" s="198">
        <v>-2390878.15</v>
      </c>
      <c r="M129" s="23">
        <v>1</v>
      </c>
      <c r="N129" s="23">
        <v>1</v>
      </c>
      <c r="O129" s="24">
        <f t="shared" si="0"/>
        <v>-2390878.15</v>
      </c>
      <c r="P129" s="24">
        <f t="shared" si="1"/>
        <v>-2390878.15</v>
      </c>
      <c r="Q129" s="5"/>
      <c r="R129" s="5"/>
      <c r="S129" s="5"/>
      <c r="T129" s="5"/>
      <c r="U129" s="5"/>
      <c r="V129" s="5"/>
      <c r="W129" s="5"/>
      <c r="X129" s="5"/>
      <c r="Y129" s="5"/>
      <c r="Z129" s="5"/>
      <c r="AA129" s="5"/>
    </row>
    <row r="130" spans="1:27" ht="24" thickBot="1">
      <c r="A130" s="193" t="s">
        <v>97</v>
      </c>
      <c r="B130" s="194" t="s">
        <v>98</v>
      </c>
      <c r="C130" s="194" t="s">
        <v>99</v>
      </c>
      <c r="D130" s="194" t="s">
        <v>100</v>
      </c>
      <c r="E130" s="194" t="s">
        <v>334</v>
      </c>
      <c r="F130" s="194" t="s">
        <v>101</v>
      </c>
      <c r="G130" s="195" t="s">
        <v>115</v>
      </c>
      <c r="H130" s="195">
        <v>2020</v>
      </c>
      <c r="I130" s="194" t="s">
        <v>102</v>
      </c>
      <c r="J130" s="196">
        <v>149671</v>
      </c>
      <c r="K130" s="197">
        <v>658432.27</v>
      </c>
      <c r="L130" s="198">
        <v>-2414251.66</v>
      </c>
      <c r="M130" s="23">
        <v>1</v>
      </c>
      <c r="N130" s="23">
        <v>1</v>
      </c>
      <c r="O130" s="24">
        <f t="shared" si="0"/>
        <v>-2414251.66</v>
      </c>
      <c r="P130" s="24">
        <f t="shared" si="1"/>
        <v>-2414251.66</v>
      </c>
      <c r="Q130" s="5"/>
      <c r="R130" s="5"/>
      <c r="S130" s="5"/>
      <c r="T130" s="5"/>
      <c r="U130" s="5"/>
      <c r="V130" s="5"/>
      <c r="W130" s="5"/>
      <c r="X130" s="5"/>
      <c r="Y130" s="5"/>
      <c r="Z130" s="5"/>
      <c r="AA130" s="5"/>
    </row>
    <row r="131" spans="1:27" ht="24" thickBot="1">
      <c r="A131" s="193" t="s">
        <v>97</v>
      </c>
      <c r="B131" s="194" t="s">
        <v>98</v>
      </c>
      <c r="C131" s="194" t="s">
        <v>99</v>
      </c>
      <c r="D131" s="194" t="s">
        <v>100</v>
      </c>
      <c r="E131" s="194" t="s">
        <v>334</v>
      </c>
      <c r="F131" s="194" t="s">
        <v>101</v>
      </c>
      <c r="G131" s="195" t="s">
        <v>115</v>
      </c>
      <c r="H131" s="195">
        <v>2021</v>
      </c>
      <c r="I131" s="194" t="s">
        <v>102</v>
      </c>
      <c r="J131" s="196">
        <v>150682</v>
      </c>
      <c r="K131" s="197">
        <v>662880.86</v>
      </c>
      <c r="L131" s="198">
        <v>-2430563.15</v>
      </c>
      <c r="M131" s="23">
        <v>1</v>
      </c>
      <c r="N131" s="23">
        <v>1</v>
      </c>
      <c r="O131" s="24">
        <f t="shared" si="0"/>
        <v>-2430563.15</v>
      </c>
      <c r="P131" s="24">
        <f t="shared" si="1"/>
        <v>-2430563.15</v>
      </c>
      <c r="Q131" s="5"/>
      <c r="R131" s="5"/>
      <c r="S131" s="5"/>
      <c r="T131" s="5"/>
      <c r="U131" s="5"/>
      <c r="V131" s="5"/>
      <c r="W131" s="5"/>
      <c r="X131" s="5"/>
      <c r="Y131" s="5"/>
      <c r="Z131" s="5"/>
      <c r="AA131" s="5"/>
    </row>
    <row r="132" spans="1:27" ht="24" thickBot="1">
      <c r="A132" s="193" t="s">
        <v>97</v>
      </c>
      <c r="B132" s="194" t="s">
        <v>98</v>
      </c>
      <c r="C132" s="194" t="s">
        <v>99</v>
      </c>
      <c r="D132" s="194" t="s">
        <v>100</v>
      </c>
      <c r="E132" s="194" t="s">
        <v>334</v>
      </c>
      <c r="F132" s="194" t="s">
        <v>101</v>
      </c>
      <c r="G132" s="195" t="s">
        <v>115</v>
      </c>
      <c r="H132" s="195">
        <v>2022</v>
      </c>
      <c r="I132" s="194" t="s">
        <v>102</v>
      </c>
      <c r="J132" s="196">
        <v>150424</v>
      </c>
      <c r="K132" s="197">
        <v>661744.6</v>
      </c>
      <c r="L132" s="198">
        <v>-2426396.88</v>
      </c>
      <c r="M132" s="23">
        <v>1</v>
      </c>
      <c r="N132" s="23">
        <v>1</v>
      </c>
      <c r="O132" s="24">
        <f t="shared" si="0"/>
        <v>-2426396.88</v>
      </c>
      <c r="P132" s="24">
        <f t="shared" si="1"/>
        <v>-2426396.88</v>
      </c>
      <c r="Q132" s="5"/>
      <c r="R132" s="5"/>
      <c r="S132" s="5"/>
      <c r="T132" s="5"/>
      <c r="U132" s="5"/>
      <c r="V132" s="5"/>
      <c r="W132" s="5"/>
      <c r="X132" s="5"/>
      <c r="Y132" s="5"/>
      <c r="Z132" s="5"/>
      <c r="AA132" s="5"/>
    </row>
    <row r="133" spans="1:27" ht="24" thickBot="1">
      <c r="A133" s="193" t="s">
        <v>97</v>
      </c>
      <c r="B133" s="194" t="s">
        <v>98</v>
      </c>
      <c r="C133" s="194" t="s">
        <v>99</v>
      </c>
      <c r="D133" s="194" t="s">
        <v>100</v>
      </c>
      <c r="E133" s="194" t="s">
        <v>334</v>
      </c>
      <c r="F133" s="194" t="s">
        <v>101</v>
      </c>
      <c r="G133" s="195" t="s">
        <v>116</v>
      </c>
      <c r="H133" s="195">
        <v>2011</v>
      </c>
      <c r="I133" s="194" t="s">
        <v>102</v>
      </c>
      <c r="J133" s="196">
        <v>4259</v>
      </c>
      <c r="K133" s="197">
        <v>18734.259999999998</v>
      </c>
      <c r="L133" s="198">
        <v>-68692.27</v>
      </c>
      <c r="M133" s="23">
        <v>1</v>
      </c>
      <c r="N133" s="23">
        <v>1</v>
      </c>
      <c r="O133" s="24">
        <f t="shared" si="0"/>
        <v>-68692.27</v>
      </c>
      <c r="P133" s="24">
        <f t="shared" si="1"/>
        <v>-68692.27</v>
      </c>
      <c r="Q133" s="5"/>
      <c r="R133" s="5"/>
      <c r="S133" s="5"/>
      <c r="T133" s="5"/>
      <c r="U133" s="5"/>
      <c r="V133" s="5"/>
      <c r="W133" s="5"/>
      <c r="X133" s="5"/>
      <c r="Y133" s="5"/>
      <c r="Z133" s="5"/>
      <c r="AA133" s="5"/>
    </row>
    <row r="134" spans="1:27" ht="24" thickBot="1">
      <c r="A134" s="193" t="s">
        <v>97</v>
      </c>
      <c r="B134" s="194" t="s">
        <v>98</v>
      </c>
      <c r="C134" s="194" t="s">
        <v>99</v>
      </c>
      <c r="D134" s="194" t="s">
        <v>100</v>
      </c>
      <c r="E134" s="194" t="s">
        <v>334</v>
      </c>
      <c r="F134" s="194" t="s">
        <v>101</v>
      </c>
      <c r="G134" s="195" t="s">
        <v>116</v>
      </c>
      <c r="H134" s="195">
        <v>2012</v>
      </c>
      <c r="I134" s="194" t="s">
        <v>102</v>
      </c>
      <c r="J134" s="196">
        <v>4367</v>
      </c>
      <c r="K134" s="197">
        <v>19210.22</v>
      </c>
      <c r="L134" s="198">
        <v>-70437.47</v>
      </c>
      <c r="M134" s="23">
        <v>1</v>
      </c>
      <c r="N134" s="23">
        <v>1</v>
      </c>
      <c r="O134" s="24">
        <f t="shared" si="0"/>
        <v>-70437.47</v>
      </c>
      <c r="P134" s="24">
        <f t="shared" si="1"/>
        <v>-70437.47</v>
      </c>
      <c r="Q134" s="5"/>
      <c r="R134" s="5"/>
      <c r="S134" s="5"/>
      <c r="T134" s="5"/>
      <c r="U134" s="5"/>
      <c r="V134" s="5"/>
      <c r="W134" s="5"/>
      <c r="X134" s="5"/>
      <c r="Y134" s="5"/>
      <c r="Z134" s="5"/>
      <c r="AA134" s="5"/>
    </row>
    <row r="135" spans="1:27" ht="24" thickBot="1">
      <c r="A135" s="193" t="s">
        <v>97</v>
      </c>
      <c r="B135" s="194" t="s">
        <v>98</v>
      </c>
      <c r="C135" s="194" t="s">
        <v>99</v>
      </c>
      <c r="D135" s="194" t="s">
        <v>100</v>
      </c>
      <c r="E135" s="194" t="s">
        <v>334</v>
      </c>
      <c r="F135" s="194" t="s">
        <v>101</v>
      </c>
      <c r="G135" s="195" t="s">
        <v>116</v>
      </c>
      <c r="H135" s="195">
        <v>2013</v>
      </c>
      <c r="I135" s="194" t="s">
        <v>102</v>
      </c>
      <c r="J135" s="196">
        <v>4498</v>
      </c>
      <c r="K135" s="197">
        <v>19789.27</v>
      </c>
      <c r="L135" s="198">
        <v>-72560.66</v>
      </c>
      <c r="M135" s="23">
        <v>1</v>
      </c>
      <c r="N135" s="23">
        <v>1</v>
      </c>
      <c r="O135" s="24">
        <f t="shared" si="0"/>
        <v>-72560.66</v>
      </c>
      <c r="P135" s="24">
        <f t="shared" si="1"/>
        <v>-72560.66</v>
      </c>
      <c r="Q135" s="5"/>
      <c r="R135" s="5"/>
      <c r="S135" s="5"/>
      <c r="T135" s="5"/>
      <c r="U135" s="5"/>
      <c r="V135" s="5"/>
      <c r="W135" s="5"/>
      <c r="X135" s="5"/>
      <c r="Y135" s="5"/>
      <c r="Z135" s="5"/>
      <c r="AA135" s="5"/>
    </row>
    <row r="136" spans="1:27" ht="24" thickBot="1">
      <c r="A136" s="193" t="s">
        <v>97</v>
      </c>
      <c r="B136" s="194" t="s">
        <v>98</v>
      </c>
      <c r="C136" s="194" t="s">
        <v>99</v>
      </c>
      <c r="D136" s="194" t="s">
        <v>100</v>
      </c>
      <c r="E136" s="194" t="s">
        <v>334</v>
      </c>
      <c r="F136" s="194" t="s">
        <v>101</v>
      </c>
      <c r="G136" s="195" t="s">
        <v>116</v>
      </c>
      <c r="H136" s="195">
        <v>2014</v>
      </c>
      <c r="I136" s="194" t="s">
        <v>102</v>
      </c>
      <c r="J136" s="196">
        <v>4109</v>
      </c>
      <c r="K136" s="197">
        <v>18076.53</v>
      </c>
      <c r="L136" s="198">
        <v>-66280.63</v>
      </c>
      <c r="M136" s="23">
        <v>1</v>
      </c>
      <c r="N136" s="23">
        <v>1</v>
      </c>
      <c r="O136" s="24">
        <f t="shared" si="0"/>
        <v>-66280.63</v>
      </c>
      <c r="P136" s="24">
        <f t="shared" si="1"/>
        <v>-66280.63</v>
      </c>
      <c r="Q136" s="5"/>
      <c r="R136" s="5"/>
      <c r="S136" s="5"/>
      <c r="T136" s="5"/>
      <c r="U136" s="5"/>
      <c r="V136" s="5"/>
      <c r="W136" s="5"/>
      <c r="X136" s="5"/>
      <c r="Y136" s="5"/>
      <c r="Z136" s="5"/>
      <c r="AA136" s="5"/>
    </row>
    <row r="137" spans="1:27" ht="24" thickBot="1">
      <c r="A137" s="193" t="s">
        <v>97</v>
      </c>
      <c r="B137" s="194" t="s">
        <v>98</v>
      </c>
      <c r="C137" s="194" t="s">
        <v>99</v>
      </c>
      <c r="D137" s="194" t="s">
        <v>100</v>
      </c>
      <c r="E137" s="194" t="s">
        <v>334</v>
      </c>
      <c r="F137" s="194" t="s">
        <v>101</v>
      </c>
      <c r="G137" s="195" t="s">
        <v>116</v>
      </c>
      <c r="H137" s="195">
        <v>2015</v>
      </c>
      <c r="I137" s="194" t="s">
        <v>102</v>
      </c>
      <c r="J137" s="196">
        <v>4205</v>
      </c>
      <c r="K137" s="197">
        <v>18498.91</v>
      </c>
      <c r="L137" s="198">
        <v>-67829.34</v>
      </c>
      <c r="M137" s="23">
        <v>1</v>
      </c>
      <c r="N137" s="23">
        <v>1</v>
      </c>
      <c r="O137" s="24">
        <f t="shared" si="0"/>
        <v>-67829.34</v>
      </c>
      <c r="P137" s="24">
        <f t="shared" si="1"/>
        <v>-67829.34</v>
      </c>
      <c r="Q137" s="5"/>
      <c r="R137" s="5"/>
      <c r="S137" s="5"/>
      <c r="T137" s="5"/>
      <c r="U137" s="5"/>
      <c r="V137" s="5"/>
      <c r="W137" s="5"/>
      <c r="X137" s="5"/>
      <c r="Y137" s="5"/>
      <c r="Z137" s="5"/>
      <c r="AA137" s="5"/>
    </row>
    <row r="138" spans="1:27" ht="24" thickBot="1">
      <c r="A138" s="193" t="s">
        <v>97</v>
      </c>
      <c r="B138" s="194" t="s">
        <v>98</v>
      </c>
      <c r="C138" s="194" t="s">
        <v>99</v>
      </c>
      <c r="D138" s="194" t="s">
        <v>100</v>
      </c>
      <c r="E138" s="194" t="s">
        <v>334</v>
      </c>
      <c r="F138" s="194" t="s">
        <v>101</v>
      </c>
      <c r="G138" s="195" t="s">
        <v>116</v>
      </c>
      <c r="H138" s="195">
        <v>2016</v>
      </c>
      <c r="I138" s="194" t="s">
        <v>102</v>
      </c>
      <c r="J138" s="196">
        <v>4338</v>
      </c>
      <c r="K138" s="197">
        <v>19085.02</v>
      </c>
      <c r="L138" s="198">
        <v>-69978.41</v>
      </c>
      <c r="M138" s="23">
        <v>1</v>
      </c>
      <c r="N138" s="23">
        <v>1</v>
      </c>
      <c r="O138" s="24">
        <f t="shared" si="0"/>
        <v>-69978.41</v>
      </c>
      <c r="P138" s="24">
        <f t="shared" si="1"/>
        <v>-69978.41</v>
      </c>
      <c r="Q138" s="5"/>
      <c r="R138" s="5"/>
      <c r="S138" s="5"/>
      <c r="T138" s="5"/>
      <c r="U138" s="5"/>
      <c r="V138" s="5"/>
      <c r="W138" s="5"/>
      <c r="X138" s="5"/>
      <c r="Y138" s="5"/>
      <c r="Z138" s="5"/>
      <c r="AA138" s="5"/>
    </row>
    <row r="139" spans="1:27" ht="24" thickBot="1">
      <c r="A139" s="193" t="s">
        <v>97</v>
      </c>
      <c r="B139" s="194" t="s">
        <v>98</v>
      </c>
      <c r="C139" s="194" t="s">
        <v>99</v>
      </c>
      <c r="D139" s="194" t="s">
        <v>100</v>
      </c>
      <c r="E139" s="194" t="s">
        <v>334</v>
      </c>
      <c r="F139" s="194" t="s">
        <v>101</v>
      </c>
      <c r="G139" s="195" t="s">
        <v>116</v>
      </c>
      <c r="H139" s="195">
        <v>2017</v>
      </c>
      <c r="I139" s="194" t="s">
        <v>102</v>
      </c>
      <c r="J139" s="196">
        <v>4331</v>
      </c>
      <c r="K139" s="197">
        <v>19054.78</v>
      </c>
      <c r="L139" s="198">
        <v>-69867.53</v>
      </c>
      <c r="M139" s="23">
        <v>1</v>
      </c>
      <c r="N139" s="23">
        <v>1</v>
      </c>
      <c r="O139" s="24">
        <f t="shared" si="0"/>
        <v>-69867.53</v>
      </c>
      <c r="P139" s="24">
        <f t="shared" si="1"/>
        <v>-69867.53</v>
      </c>
      <c r="Q139" s="5"/>
      <c r="R139" s="5"/>
      <c r="S139" s="5"/>
      <c r="T139" s="5"/>
      <c r="U139" s="5"/>
      <c r="V139" s="5"/>
      <c r="W139" s="5"/>
      <c r="X139" s="5"/>
      <c r="Y139" s="5"/>
      <c r="Z139" s="5"/>
      <c r="AA139" s="5"/>
    </row>
    <row r="140" spans="1:27" ht="24" thickBot="1">
      <c r="A140" s="193" t="s">
        <v>97</v>
      </c>
      <c r="B140" s="194" t="s">
        <v>98</v>
      </c>
      <c r="C140" s="194" t="s">
        <v>99</v>
      </c>
      <c r="D140" s="194" t="s">
        <v>100</v>
      </c>
      <c r="E140" s="194" t="s">
        <v>334</v>
      </c>
      <c r="F140" s="194" t="s">
        <v>101</v>
      </c>
      <c r="G140" s="195" t="s">
        <v>116</v>
      </c>
      <c r="H140" s="195">
        <v>2018</v>
      </c>
      <c r="I140" s="194" t="s">
        <v>102</v>
      </c>
      <c r="J140" s="196">
        <v>4112</v>
      </c>
      <c r="K140" s="197">
        <v>18090.64</v>
      </c>
      <c r="L140" s="198">
        <v>-66332.34</v>
      </c>
      <c r="M140" s="23">
        <v>1</v>
      </c>
      <c r="N140" s="23">
        <v>1</v>
      </c>
      <c r="O140" s="24">
        <f t="shared" si="0"/>
        <v>-66332.34</v>
      </c>
      <c r="P140" s="24">
        <f t="shared" si="1"/>
        <v>-66332.34</v>
      </c>
      <c r="Q140" s="5"/>
      <c r="R140" s="5"/>
      <c r="S140" s="5"/>
      <c r="T140" s="5"/>
      <c r="U140" s="5"/>
      <c r="V140" s="5"/>
      <c r="W140" s="5"/>
      <c r="X140" s="5"/>
      <c r="Y140" s="5"/>
      <c r="Z140" s="5"/>
      <c r="AA140" s="5"/>
    </row>
    <row r="141" spans="1:27" ht="24" thickBot="1">
      <c r="A141" s="193" t="s">
        <v>97</v>
      </c>
      <c r="B141" s="194" t="s">
        <v>98</v>
      </c>
      <c r="C141" s="194" t="s">
        <v>99</v>
      </c>
      <c r="D141" s="194" t="s">
        <v>100</v>
      </c>
      <c r="E141" s="194" t="s">
        <v>334</v>
      </c>
      <c r="F141" s="194" t="s">
        <v>101</v>
      </c>
      <c r="G141" s="195" t="s">
        <v>116</v>
      </c>
      <c r="H141" s="195">
        <v>2019</v>
      </c>
      <c r="I141" s="194" t="s">
        <v>102</v>
      </c>
      <c r="J141" s="196">
        <v>3999</v>
      </c>
      <c r="K141" s="197">
        <v>17590.21</v>
      </c>
      <c r="L141" s="198">
        <v>-64497.440000000002</v>
      </c>
      <c r="M141" s="23">
        <v>1</v>
      </c>
      <c r="N141" s="23">
        <v>1</v>
      </c>
      <c r="O141" s="24">
        <f t="shared" si="0"/>
        <v>-64497.440000000002</v>
      </c>
      <c r="P141" s="24">
        <f t="shared" si="1"/>
        <v>-64497.440000000002</v>
      </c>
      <c r="Q141" s="5"/>
      <c r="R141" s="5"/>
      <c r="S141" s="5"/>
      <c r="T141" s="5"/>
      <c r="U141" s="5"/>
      <c r="V141" s="5"/>
      <c r="W141" s="5"/>
      <c r="X141" s="5"/>
      <c r="Y141" s="5"/>
      <c r="Z141" s="5"/>
      <c r="AA141" s="5"/>
    </row>
    <row r="142" spans="1:27" ht="24" thickBot="1">
      <c r="A142" s="193" t="s">
        <v>97</v>
      </c>
      <c r="B142" s="194" t="s">
        <v>98</v>
      </c>
      <c r="C142" s="194" t="s">
        <v>99</v>
      </c>
      <c r="D142" s="194" t="s">
        <v>100</v>
      </c>
      <c r="E142" s="194" t="s">
        <v>334</v>
      </c>
      <c r="F142" s="194" t="s">
        <v>101</v>
      </c>
      <c r="G142" s="195" t="s">
        <v>116</v>
      </c>
      <c r="H142" s="195">
        <v>2020</v>
      </c>
      <c r="I142" s="194" t="s">
        <v>102</v>
      </c>
      <c r="J142" s="196">
        <v>4019</v>
      </c>
      <c r="K142" s="197">
        <v>17678.240000000002</v>
      </c>
      <c r="L142" s="198">
        <v>-64820.22</v>
      </c>
      <c r="M142" s="23">
        <v>1</v>
      </c>
      <c r="N142" s="23">
        <v>1</v>
      </c>
      <c r="O142" s="24">
        <f t="shared" si="0"/>
        <v>-64820.22</v>
      </c>
      <c r="P142" s="24">
        <f t="shared" si="1"/>
        <v>-64820.22</v>
      </c>
      <c r="Q142" s="5"/>
      <c r="R142" s="5"/>
      <c r="S142" s="5"/>
      <c r="T142" s="5"/>
      <c r="U142" s="5"/>
      <c r="V142" s="5"/>
      <c r="W142" s="5"/>
      <c r="X142" s="5"/>
      <c r="Y142" s="5"/>
      <c r="Z142" s="5"/>
      <c r="AA142" s="5"/>
    </row>
    <row r="143" spans="1:27" ht="24" thickBot="1">
      <c r="A143" s="193" t="s">
        <v>97</v>
      </c>
      <c r="B143" s="194" t="s">
        <v>98</v>
      </c>
      <c r="C143" s="194" t="s">
        <v>99</v>
      </c>
      <c r="D143" s="194" t="s">
        <v>100</v>
      </c>
      <c r="E143" s="194" t="s">
        <v>334</v>
      </c>
      <c r="F143" s="194" t="s">
        <v>101</v>
      </c>
      <c r="G143" s="195" t="s">
        <v>116</v>
      </c>
      <c r="H143" s="195">
        <v>2021</v>
      </c>
      <c r="I143" s="194" t="s">
        <v>102</v>
      </c>
      <c r="J143" s="196">
        <v>4426</v>
      </c>
      <c r="K143" s="197">
        <v>19472.810000000001</v>
      </c>
      <c r="L143" s="198">
        <v>-71400.3</v>
      </c>
      <c r="M143" s="23">
        <v>1</v>
      </c>
      <c r="N143" s="23">
        <v>1</v>
      </c>
      <c r="O143" s="24">
        <f t="shared" si="0"/>
        <v>-71400.3</v>
      </c>
      <c r="P143" s="24">
        <f t="shared" si="1"/>
        <v>-71400.3</v>
      </c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</row>
    <row r="144" spans="1:27" ht="24" thickBot="1">
      <c r="A144" s="193" t="s">
        <v>97</v>
      </c>
      <c r="B144" s="194" t="s">
        <v>98</v>
      </c>
      <c r="C144" s="194" t="s">
        <v>99</v>
      </c>
      <c r="D144" s="194" t="s">
        <v>100</v>
      </c>
      <c r="E144" s="194" t="s">
        <v>334</v>
      </c>
      <c r="F144" s="194" t="s">
        <v>101</v>
      </c>
      <c r="G144" s="195" t="s">
        <v>116</v>
      </c>
      <c r="H144" s="195">
        <v>2022</v>
      </c>
      <c r="I144" s="194" t="s">
        <v>102</v>
      </c>
      <c r="J144" s="196">
        <v>4502</v>
      </c>
      <c r="K144" s="197">
        <v>19806.64</v>
      </c>
      <c r="L144" s="198">
        <v>-72624.33</v>
      </c>
      <c r="M144" s="23">
        <v>1</v>
      </c>
      <c r="N144" s="23">
        <v>1</v>
      </c>
      <c r="O144" s="24">
        <f t="shared" si="0"/>
        <v>-72624.33</v>
      </c>
      <c r="P144" s="24">
        <f t="shared" si="1"/>
        <v>-72624.33</v>
      </c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</row>
    <row r="145" spans="1:27" ht="24" thickBot="1">
      <c r="A145" s="193" t="s">
        <v>97</v>
      </c>
      <c r="B145" s="194" t="s">
        <v>98</v>
      </c>
      <c r="C145" s="194" t="s">
        <v>99</v>
      </c>
      <c r="D145" s="194" t="s">
        <v>100</v>
      </c>
      <c r="E145" s="194" t="s">
        <v>334</v>
      </c>
      <c r="F145" s="194" t="s">
        <v>101</v>
      </c>
      <c r="G145" s="195" t="s">
        <v>67</v>
      </c>
      <c r="H145" s="195">
        <v>2011</v>
      </c>
      <c r="I145" s="194" t="s">
        <v>102</v>
      </c>
      <c r="J145" s="196">
        <v>32177</v>
      </c>
      <c r="K145" s="197">
        <v>141554.97</v>
      </c>
      <c r="L145" s="198">
        <v>-519034.88</v>
      </c>
      <c r="M145" s="23">
        <v>1</v>
      </c>
      <c r="N145" s="23">
        <v>1</v>
      </c>
      <c r="O145" s="24">
        <f t="shared" si="0"/>
        <v>-519034.88</v>
      </c>
      <c r="P145" s="24">
        <f t="shared" si="1"/>
        <v>-519034.88</v>
      </c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</row>
    <row r="146" spans="1:27" ht="24" thickBot="1">
      <c r="A146" s="193" t="s">
        <v>97</v>
      </c>
      <c r="B146" s="194" t="s">
        <v>98</v>
      </c>
      <c r="C146" s="194" t="s">
        <v>99</v>
      </c>
      <c r="D146" s="194" t="s">
        <v>100</v>
      </c>
      <c r="E146" s="194" t="s">
        <v>334</v>
      </c>
      <c r="F146" s="194" t="s">
        <v>101</v>
      </c>
      <c r="G146" s="195" t="s">
        <v>67</v>
      </c>
      <c r="H146" s="195">
        <v>2012</v>
      </c>
      <c r="I146" s="194" t="s">
        <v>102</v>
      </c>
      <c r="J146" s="196">
        <v>37539</v>
      </c>
      <c r="K146" s="197">
        <v>165140.42000000001</v>
      </c>
      <c r="L146" s="198">
        <v>-605514.86</v>
      </c>
      <c r="M146" s="23">
        <v>1</v>
      </c>
      <c r="N146" s="23">
        <v>1</v>
      </c>
      <c r="O146" s="24">
        <f t="shared" si="0"/>
        <v>-605514.86</v>
      </c>
      <c r="P146" s="24">
        <f t="shared" si="1"/>
        <v>-605514.86</v>
      </c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</row>
    <row r="147" spans="1:27" ht="24" thickBot="1">
      <c r="A147" s="193" t="s">
        <v>97</v>
      </c>
      <c r="B147" s="194" t="s">
        <v>98</v>
      </c>
      <c r="C147" s="194" t="s">
        <v>99</v>
      </c>
      <c r="D147" s="194" t="s">
        <v>100</v>
      </c>
      <c r="E147" s="194" t="s">
        <v>334</v>
      </c>
      <c r="F147" s="194" t="s">
        <v>101</v>
      </c>
      <c r="G147" s="195" t="s">
        <v>67</v>
      </c>
      <c r="H147" s="195">
        <v>2013</v>
      </c>
      <c r="I147" s="194" t="s">
        <v>102</v>
      </c>
      <c r="J147" s="196">
        <v>39424</v>
      </c>
      <c r="K147" s="197">
        <v>173434.81</v>
      </c>
      <c r="L147" s="198">
        <v>-635927.63</v>
      </c>
      <c r="M147" s="23">
        <v>1</v>
      </c>
      <c r="N147" s="23">
        <v>1</v>
      </c>
      <c r="O147" s="24">
        <f t="shared" si="0"/>
        <v>-635927.63</v>
      </c>
      <c r="P147" s="24">
        <f t="shared" si="1"/>
        <v>-635927.63</v>
      </c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</row>
    <row r="148" spans="1:27" ht="24" thickBot="1">
      <c r="A148" s="193" t="s">
        <v>97</v>
      </c>
      <c r="B148" s="194" t="s">
        <v>98</v>
      </c>
      <c r="C148" s="194" t="s">
        <v>99</v>
      </c>
      <c r="D148" s="194" t="s">
        <v>100</v>
      </c>
      <c r="E148" s="194" t="s">
        <v>334</v>
      </c>
      <c r="F148" s="194" t="s">
        <v>101</v>
      </c>
      <c r="G148" s="195" t="s">
        <v>67</v>
      </c>
      <c r="H148" s="195">
        <v>2014</v>
      </c>
      <c r="I148" s="194" t="s">
        <v>102</v>
      </c>
      <c r="J148" s="196">
        <v>40178</v>
      </c>
      <c r="K148" s="197">
        <v>176750.6</v>
      </c>
      <c r="L148" s="198">
        <v>-648085.54</v>
      </c>
      <c r="M148" s="23">
        <v>1</v>
      </c>
      <c r="N148" s="23">
        <v>1</v>
      </c>
      <c r="O148" s="24">
        <f t="shared" si="0"/>
        <v>-648085.54</v>
      </c>
      <c r="P148" s="24">
        <f t="shared" si="1"/>
        <v>-648085.54</v>
      </c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</row>
    <row r="149" spans="1:27" ht="24" thickBot="1">
      <c r="A149" s="193" t="s">
        <v>97</v>
      </c>
      <c r="B149" s="194" t="s">
        <v>98</v>
      </c>
      <c r="C149" s="194" t="s">
        <v>99</v>
      </c>
      <c r="D149" s="194" t="s">
        <v>100</v>
      </c>
      <c r="E149" s="194" t="s">
        <v>334</v>
      </c>
      <c r="F149" s="194" t="s">
        <v>101</v>
      </c>
      <c r="G149" s="195" t="s">
        <v>67</v>
      </c>
      <c r="H149" s="195">
        <v>2015</v>
      </c>
      <c r="I149" s="194" t="s">
        <v>102</v>
      </c>
      <c r="J149" s="196">
        <v>41712</v>
      </c>
      <c r="K149" s="197">
        <v>183498.9</v>
      </c>
      <c r="L149" s="198">
        <v>-672829.29</v>
      </c>
      <c r="M149" s="23">
        <v>1</v>
      </c>
      <c r="N149" s="23">
        <v>1</v>
      </c>
      <c r="O149" s="24">
        <f t="shared" si="0"/>
        <v>-672829.29</v>
      </c>
      <c r="P149" s="24">
        <f t="shared" si="1"/>
        <v>-672829.29</v>
      </c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</row>
    <row r="150" spans="1:27" ht="24" thickBot="1">
      <c r="A150" s="193" t="s">
        <v>97</v>
      </c>
      <c r="B150" s="194" t="s">
        <v>98</v>
      </c>
      <c r="C150" s="194" t="s">
        <v>99</v>
      </c>
      <c r="D150" s="194" t="s">
        <v>100</v>
      </c>
      <c r="E150" s="194" t="s">
        <v>334</v>
      </c>
      <c r="F150" s="194" t="s">
        <v>101</v>
      </c>
      <c r="G150" s="195" t="s">
        <v>67</v>
      </c>
      <c r="H150" s="195">
        <v>2016</v>
      </c>
      <c r="I150" s="194" t="s">
        <v>102</v>
      </c>
      <c r="J150" s="196">
        <v>41349</v>
      </c>
      <c r="K150" s="197">
        <v>181901.32</v>
      </c>
      <c r="L150" s="198">
        <v>-666971.5</v>
      </c>
      <c r="M150" s="23">
        <v>1</v>
      </c>
      <c r="N150" s="23">
        <v>1</v>
      </c>
      <c r="O150" s="24">
        <f t="shared" si="0"/>
        <v>-666971.5</v>
      </c>
      <c r="P150" s="24">
        <f t="shared" si="1"/>
        <v>-666971.5</v>
      </c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</row>
    <row r="151" spans="1:27" ht="24" thickBot="1">
      <c r="A151" s="193" t="s">
        <v>97</v>
      </c>
      <c r="B151" s="194" t="s">
        <v>98</v>
      </c>
      <c r="C151" s="194" t="s">
        <v>99</v>
      </c>
      <c r="D151" s="194" t="s">
        <v>100</v>
      </c>
      <c r="E151" s="194" t="s">
        <v>334</v>
      </c>
      <c r="F151" s="194" t="s">
        <v>101</v>
      </c>
      <c r="G151" s="195" t="s">
        <v>67</v>
      </c>
      <c r="H151" s="195">
        <v>2017</v>
      </c>
      <c r="I151" s="194" t="s">
        <v>102</v>
      </c>
      <c r="J151" s="196">
        <v>39261</v>
      </c>
      <c r="K151" s="197">
        <v>172718.45</v>
      </c>
      <c r="L151" s="198">
        <v>-633300.99</v>
      </c>
      <c r="M151" s="23">
        <v>1</v>
      </c>
      <c r="N151" s="23">
        <v>1</v>
      </c>
      <c r="O151" s="24">
        <f t="shared" si="0"/>
        <v>-633300.99</v>
      </c>
      <c r="P151" s="24">
        <f t="shared" si="1"/>
        <v>-633300.99</v>
      </c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</row>
    <row r="152" spans="1:27" ht="24" thickBot="1">
      <c r="A152" s="193" t="s">
        <v>97</v>
      </c>
      <c r="B152" s="194" t="s">
        <v>98</v>
      </c>
      <c r="C152" s="194" t="s">
        <v>99</v>
      </c>
      <c r="D152" s="194" t="s">
        <v>100</v>
      </c>
      <c r="E152" s="194" t="s">
        <v>334</v>
      </c>
      <c r="F152" s="194" t="s">
        <v>101</v>
      </c>
      <c r="G152" s="195" t="s">
        <v>67</v>
      </c>
      <c r="H152" s="195">
        <v>2018</v>
      </c>
      <c r="I152" s="194" t="s">
        <v>102</v>
      </c>
      <c r="J152" s="196">
        <v>37922</v>
      </c>
      <c r="K152" s="197">
        <v>166824.49</v>
      </c>
      <c r="L152" s="198">
        <v>-611689.81000000006</v>
      </c>
      <c r="M152" s="23">
        <v>1</v>
      </c>
      <c r="N152" s="23">
        <v>1</v>
      </c>
      <c r="O152" s="24">
        <f t="shared" si="0"/>
        <v>-611689.81000000006</v>
      </c>
      <c r="P152" s="24">
        <f t="shared" si="1"/>
        <v>-611689.81000000006</v>
      </c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</row>
    <row r="153" spans="1:27" ht="24" thickBot="1">
      <c r="A153" s="193" t="s">
        <v>97</v>
      </c>
      <c r="B153" s="194" t="s">
        <v>98</v>
      </c>
      <c r="C153" s="194" t="s">
        <v>99</v>
      </c>
      <c r="D153" s="194" t="s">
        <v>100</v>
      </c>
      <c r="E153" s="194" t="s">
        <v>334</v>
      </c>
      <c r="F153" s="194" t="s">
        <v>101</v>
      </c>
      <c r="G153" s="195" t="s">
        <v>67</v>
      </c>
      <c r="H153" s="195">
        <v>2019</v>
      </c>
      <c r="I153" s="194" t="s">
        <v>102</v>
      </c>
      <c r="J153" s="196">
        <v>35579</v>
      </c>
      <c r="K153" s="197">
        <v>156519.39000000001</v>
      </c>
      <c r="L153" s="198">
        <v>-573904.44999999995</v>
      </c>
      <c r="M153" s="23">
        <v>1</v>
      </c>
      <c r="N153" s="23">
        <v>1</v>
      </c>
      <c r="O153" s="24">
        <f t="shared" si="0"/>
        <v>-573904.44999999995</v>
      </c>
      <c r="P153" s="24">
        <f t="shared" si="1"/>
        <v>-573904.44999999995</v>
      </c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</row>
    <row r="154" spans="1:27" ht="24" thickBot="1">
      <c r="A154" s="193" t="s">
        <v>97</v>
      </c>
      <c r="B154" s="194" t="s">
        <v>98</v>
      </c>
      <c r="C154" s="194" t="s">
        <v>99</v>
      </c>
      <c r="D154" s="194" t="s">
        <v>100</v>
      </c>
      <c r="E154" s="194" t="s">
        <v>334</v>
      </c>
      <c r="F154" s="194" t="s">
        <v>101</v>
      </c>
      <c r="G154" s="195" t="s">
        <v>67</v>
      </c>
      <c r="H154" s="195">
        <v>2020</v>
      </c>
      <c r="I154" s="194" t="s">
        <v>102</v>
      </c>
      <c r="J154" s="196">
        <v>31430</v>
      </c>
      <c r="K154" s="197">
        <v>138264.95000000001</v>
      </c>
      <c r="L154" s="198">
        <v>-506971.49</v>
      </c>
      <c r="M154" s="23">
        <v>1</v>
      </c>
      <c r="N154" s="23">
        <v>1</v>
      </c>
      <c r="O154" s="24">
        <f t="shared" si="0"/>
        <v>-506971.49</v>
      </c>
      <c r="P154" s="24">
        <f t="shared" si="1"/>
        <v>-506971.49</v>
      </c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</row>
    <row r="155" spans="1:27" ht="24" thickBot="1">
      <c r="A155" s="193" t="s">
        <v>97</v>
      </c>
      <c r="B155" s="194" t="s">
        <v>98</v>
      </c>
      <c r="C155" s="194" t="s">
        <v>99</v>
      </c>
      <c r="D155" s="194" t="s">
        <v>100</v>
      </c>
      <c r="E155" s="194" t="s">
        <v>334</v>
      </c>
      <c r="F155" s="194" t="s">
        <v>101</v>
      </c>
      <c r="G155" s="195" t="s">
        <v>67</v>
      </c>
      <c r="H155" s="195">
        <v>2021</v>
      </c>
      <c r="I155" s="194" t="s">
        <v>102</v>
      </c>
      <c r="J155" s="196">
        <v>28835</v>
      </c>
      <c r="K155" s="197">
        <v>126851.58</v>
      </c>
      <c r="L155" s="198">
        <v>-465122.46</v>
      </c>
      <c r="M155" s="23">
        <v>1</v>
      </c>
      <c r="N155" s="23">
        <v>1</v>
      </c>
      <c r="O155" s="24">
        <f t="shared" si="0"/>
        <v>-465122.46</v>
      </c>
      <c r="P155" s="24">
        <f t="shared" si="1"/>
        <v>-465122.46</v>
      </c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</row>
    <row r="156" spans="1:27" ht="24" thickBot="1">
      <c r="A156" s="193" t="s">
        <v>97</v>
      </c>
      <c r="B156" s="194" t="s">
        <v>98</v>
      </c>
      <c r="C156" s="194" t="s">
        <v>99</v>
      </c>
      <c r="D156" s="194" t="s">
        <v>100</v>
      </c>
      <c r="E156" s="194" t="s">
        <v>334</v>
      </c>
      <c r="F156" s="194" t="s">
        <v>101</v>
      </c>
      <c r="G156" s="195" t="s">
        <v>67</v>
      </c>
      <c r="H156" s="195">
        <v>2022</v>
      </c>
      <c r="I156" s="194" t="s">
        <v>102</v>
      </c>
      <c r="J156" s="196">
        <v>28657</v>
      </c>
      <c r="K156" s="197">
        <v>126067.89</v>
      </c>
      <c r="L156" s="198">
        <v>-462248.94</v>
      </c>
      <c r="M156" s="23">
        <v>1</v>
      </c>
      <c r="N156" s="23">
        <v>1</v>
      </c>
      <c r="O156" s="24">
        <f t="shared" si="0"/>
        <v>-462248.94</v>
      </c>
      <c r="P156" s="24">
        <f t="shared" si="1"/>
        <v>-462248.94</v>
      </c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</row>
    <row r="157" spans="1:27" ht="24" thickBot="1">
      <c r="A157" s="193" t="s">
        <v>97</v>
      </c>
      <c r="B157" s="194" t="s">
        <v>98</v>
      </c>
      <c r="C157" s="194" t="s">
        <v>99</v>
      </c>
      <c r="D157" s="194" t="s">
        <v>100</v>
      </c>
      <c r="E157" s="194" t="s">
        <v>334</v>
      </c>
      <c r="F157" s="194" t="s">
        <v>101</v>
      </c>
      <c r="G157" s="195" t="s">
        <v>117</v>
      </c>
      <c r="H157" s="195">
        <v>2011</v>
      </c>
      <c r="I157" s="194" t="s">
        <v>102</v>
      </c>
      <c r="J157" s="196">
        <v>150288</v>
      </c>
      <c r="K157" s="197">
        <v>661145.03</v>
      </c>
      <c r="L157" s="198">
        <v>-2424198.4500000002</v>
      </c>
      <c r="M157" s="23">
        <v>1</v>
      </c>
      <c r="N157" s="23">
        <v>1</v>
      </c>
      <c r="O157" s="24">
        <f t="shared" si="0"/>
        <v>-2424198.4500000002</v>
      </c>
      <c r="P157" s="24">
        <f t="shared" si="1"/>
        <v>-2424198.4500000002</v>
      </c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</row>
    <row r="158" spans="1:27" ht="24" thickBot="1">
      <c r="A158" s="193" t="s">
        <v>97</v>
      </c>
      <c r="B158" s="194" t="s">
        <v>98</v>
      </c>
      <c r="C158" s="194" t="s">
        <v>99</v>
      </c>
      <c r="D158" s="194" t="s">
        <v>100</v>
      </c>
      <c r="E158" s="194" t="s">
        <v>334</v>
      </c>
      <c r="F158" s="194" t="s">
        <v>101</v>
      </c>
      <c r="G158" s="195" t="s">
        <v>117</v>
      </c>
      <c r="H158" s="195">
        <v>2012</v>
      </c>
      <c r="I158" s="194" t="s">
        <v>102</v>
      </c>
      <c r="J158" s="196">
        <v>150336</v>
      </c>
      <c r="K158" s="197">
        <v>661357.78</v>
      </c>
      <c r="L158" s="198">
        <v>-2424978.5299999998</v>
      </c>
      <c r="M158" s="23">
        <v>1</v>
      </c>
      <c r="N158" s="23">
        <v>1</v>
      </c>
      <c r="O158" s="24">
        <f t="shared" si="0"/>
        <v>-2424978.5299999998</v>
      </c>
      <c r="P158" s="24">
        <f t="shared" si="1"/>
        <v>-2424978.5299999998</v>
      </c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</row>
    <row r="159" spans="1:27" ht="24" thickBot="1">
      <c r="A159" s="193" t="s">
        <v>97</v>
      </c>
      <c r="B159" s="194" t="s">
        <v>98</v>
      </c>
      <c r="C159" s="194" t="s">
        <v>99</v>
      </c>
      <c r="D159" s="194" t="s">
        <v>100</v>
      </c>
      <c r="E159" s="194" t="s">
        <v>334</v>
      </c>
      <c r="F159" s="194" t="s">
        <v>101</v>
      </c>
      <c r="G159" s="195" t="s">
        <v>117</v>
      </c>
      <c r="H159" s="195">
        <v>2013</v>
      </c>
      <c r="I159" s="194" t="s">
        <v>102</v>
      </c>
      <c r="J159" s="196">
        <v>148258</v>
      </c>
      <c r="K159" s="197">
        <v>652217.28</v>
      </c>
      <c r="L159" s="198">
        <v>-2391463.37</v>
      </c>
      <c r="M159" s="23">
        <v>1</v>
      </c>
      <c r="N159" s="23">
        <v>1</v>
      </c>
      <c r="O159" s="24">
        <f t="shared" si="0"/>
        <v>-2391463.37</v>
      </c>
      <c r="P159" s="24">
        <f t="shared" si="1"/>
        <v>-2391463.37</v>
      </c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</row>
    <row r="160" spans="1:27" ht="24" thickBot="1">
      <c r="A160" s="193" t="s">
        <v>97</v>
      </c>
      <c r="B160" s="194" t="s">
        <v>98</v>
      </c>
      <c r="C160" s="194" t="s">
        <v>99</v>
      </c>
      <c r="D160" s="194" t="s">
        <v>100</v>
      </c>
      <c r="E160" s="194" t="s">
        <v>334</v>
      </c>
      <c r="F160" s="194" t="s">
        <v>101</v>
      </c>
      <c r="G160" s="195" t="s">
        <v>117</v>
      </c>
      <c r="H160" s="195">
        <v>2014</v>
      </c>
      <c r="I160" s="194" t="s">
        <v>102</v>
      </c>
      <c r="J160" s="196">
        <v>148118</v>
      </c>
      <c r="K160" s="197">
        <v>651599.37</v>
      </c>
      <c r="L160" s="198">
        <v>-2389197.67</v>
      </c>
      <c r="M160" s="23">
        <v>1</v>
      </c>
      <c r="N160" s="23">
        <v>1</v>
      </c>
      <c r="O160" s="24">
        <f t="shared" si="0"/>
        <v>-2389197.67</v>
      </c>
      <c r="P160" s="24">
        <f t="shared" si="1"/>
        <v>-2389197.67</v>
      </c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</row>
    <row r="161" spans="1:27" ht="24" thickBot="1">
      <c r="A161" s="193" t="s">
        <v>97</v>
      </c>
      <c r="B161" s="194" t="s">
        <v>98</v>
      </c>
      <c r="C161" s="194" t="s">
        <v>99</v>
      </c>
      <c r="D161" s="194" t="s">
        <v>100</v>
      </c>
      <c r="E161" s="194" t="s">
        <v>334</v>
      </c>
      <c r="F161" s="194" t="s">
        <v>101</v>
      </c>
      <c r="G161" s="195" t="s">
        <v>117</v>
      </c>
      <c r="H161" s="195">
        <v>2015</v>
      </c>
      <c r="I161" s="194" t="s">
        <v>102</v>
      </c>
      <c r="J161" s="196">
        <v>149195</v>
      </c>
      <c r="K161" s="197">
        <v>656340.57999999996</v>
      </c>
      <c r="L161" s="198">
        <v>-2406582.11</v>
      </c>
      <c r="M161" s="23">
        <v>1</v>
      </c>
      <c r="N161" s="23">
        <v>1</v>
      </c>
      <c r="O161" s="24">
        <f t="shared" si="0"/>
        <v>-2406582.11</v>
      </c>
      <c r="P161" s="24">
        <f t="shared" si="1"/>
        <v>-2406582.11</v>
      </c>
      <c r="Q161" s="5"/>
      <c r="R161" s="5"/>
      <c r="S161" s="5"/>
      <c r="T161" s="5"/>
      <c r="U161" s="5"/>
      <c r="V161" s="5"/>
      <c r="W161" s="5"/>
      <c r="X161" s="5"/>
      <c r="Y161" s="5"/>
      <c r="Z161" s="5"/>
      <c r="AA161" s="5"/>
    </row>
    <row r="162" spans="1:27" ht="24" thickBot="1">
      <c r="A162" s="193" t="s">
        <v>97</v>
      </c>
      <c r="B162" s="194" t="s">
        <v>98</v>
      </c>
      <c r="C162" s="194" t="s">
        <v>99</v>
      </c>
      <c r="D162" s="194" t="s">
        <v>100</v>
      </c>
      <c r="E162" s="194" t="s">
        <v>334</v>
      </c>
      <c r="F162" s="194" t="s">
        <v>101</v>
      </c>
      <c r="G162" s="195" t="s">
        <v>117</v>
      </c>
      <c r="H162" s="195">
        <v>2016</v>
      </c>
      <c r="I162" s="194" t="s">
        <v>102</v>
      </c>
      <c r="J162" s="196">
        <v>150335</v>
      </c>
      <c r="K162" s="197">
        <v>661355.87</v>
      </c>
      <c r="L162" s="198">
        <v>-2424971.5299999998</v>
      </c>
      <c r="M162" s="23">
        <v>1</v>
      </c>
      <c r="N162" s="23">
        <v>1</v>
      </c>
      <c r="O162" s="24">
        <f t="shared" si="0"/>
        <v>-2424971.5299999998</v>
      </c>
      <c r="P162" s="24">
        <f t="shared" si="1"/>
        <v>-2424971.5299999998</v>
      </c>
      <c r="Q162" s="5"/>
      <c r="R162" s="5"/>
      <c r="S162" s="5"/>
      <c r="T162" s="5"/>
      <c r="U162" s="5"/>
      <c r="V162" s="5"/>
      <c r="W162" s="5"/>
      <c r="X162" s="5"/>
      <c r="Y162" s="5"/>
      <c r="Z162" s="5"/>
      <c r="AA162" s="5"/>
    </row>
    <row r="163" spans="1:27" ht="24" thickBot="1">
      <c r="A163" s="193" t="s">
        <v>97</v>
      </c>
      <c r="B163" s="194" t="s">
        <v>98</v>
      </c>
      <c r="C163" s="194" t="s">
        <v>99</v>
      </c>
      <c r="D163" s="194" t="s">
        <v>100</v>
      </c>
      <c r="E163" s="194" t="s">
        <v>334</v>
      </c>
      <c r="F163" s="194" t="s">
        <v>101</v>
      </c>
      <c r="G163" s="195" t="s">
        <v>117</v>
      </c>
      <c r="H163" s="195">
        <v>2017</v>
      </c>
      <c r="I163" s="194" t="s">
        <v>102</v>
      </c>
      <c r="J163" s="196">
        <v>150604</v>
      </c>
      <c r="K163" s="197">
        <v>662539.06000000006</v>
      </c>
      <c r="L163" s="198">
        <v>-2429309.87</v>
      </c>
      <c r="M163" s="23">
        <v>1</v>
      </c>
      <c r="N163" s="23">
        <v>1</v>
      </c>
      <c r="O163" s="24">
        <f t="shared" si="0"/>
        <v>-2429309.87</v>
      </c>
      <c r="P163" s="24">
        <f t="shared" si="1"/>
        <v>-2429309.87</v>
      </c>
      <c r="Q163" s="5"/>
      <c r="R163" s="5"/>
      <c r="S163" s="5"/>
      <c r="T163" s="5"/>
      <c r="U163" s="5"/>
      <c r="V163" s="5"/>
      <c r="W163" s="5"/>
      <c r="X163" s="5"/>
      <c r="Y163" s="5"/>
      <c r="Z163" s="5"/>
      <c r="AA163" s="5"/>
    </row>
    <row r="164" spans="1:27" ht="24" thickBot="1">
      <c r="A164" s="193" t="s">
        <v>97</v>
      </c>
      <c r="B164" s="194" t="s">
        <v>98</v>
      </c>
      <c r="C164" s="194" t="s">
        <v>99</v>
      </c>
      <c r="D164" s="194" t="s">
        <v>100</v>
      </c>
      <c r="E164" s="194" t="s">
        <v>334</v>
      </c>
      <c r="F164" s="194" t="s">
        <v>101</v>
      </c>
      <c r="G164" s="195" t="s">
        <v>117</v>
      </c>
      <c r="H164" s="195">
        <v>2018</v>
      </c>
      <c r="I164" s="194" t="s">
        <v>102</v>
      </c>
      <c r="J164" s="196">
        <v>149470</v>
      </c>
      <c r="K164" s="197">
        <v>657549.16</v>
      </c>
      <c r="L164" s="198">
        <v>-2411013.5699999998</v>
      </c>
      <c r="M164" s="23">
        <v>1</v>
      </c>
      <c r="N164" s="23">
        <v>1</v>
      </c>
      <c r="O164" s="24">
        <f t="shared" si="0"/>
        <v>-2411013.5699999998</v>
      </c>
      <c r="P164" s="24">
        <f t="shared" si="1"/>
        <v>-2411013.5699999998</v>
      </c>
      <c r="Q164" s="5"/>
      <c r="R164" s="5"/>
      <c r="S164" s="5"/>
      <c r="T164" s="5"/>
      <c r="U164" s="5"/>
      <c r="V164" s="5"/>
      <c r="W164" s="5"/>
      <c r="X164" s="5"/>
      <c r="Y164" s="5"/>
      <c r="Z164" s="5"/>
      <c r="AA164" s="5"/>
    </row>
    <row r="165" spans="1:27" ht="24" thickBot="1">
      <c r="A165" s="193" t="s">
        <v>97</v>
      </c>
      <c r="B165" s="194" t="s">
        <v>98</v>
      </c>
      <c r="C165" s="194" t="s">
        <v>99</v>
      </c>
      <c r="D165" s="194" t="s">
        <v>100</v>
      </c>
      <c r="E165" s="194" t="s">
        <v>334</v>
      </c>
      <c r="F165" s="194" t="s">
        <v>101</v>
      </c>
      <c r="G165" s="195" t="s">
        <v>117</v>
      </c>
      <c r="H165" s="195">
        <v>2019</v>
      </c>
      <c r="I165" s="194" t="s">
        <v>102</v>
      </c>
      <c r="J165" s="196">
        <v>149046</v>
      </c>
      <c r="K165" s="197">
        <v>655683.01</v>
      </c>
      <c r="L165" s="198">
        <v>-2404171.0299999998</v>
      </c>
      <c r="M165" s="23">
        <v>1</v>
      </c>
      <c r="N165" s="23">
        <v>1</v>
      </c>
      <c r="O165" s="24">
        <f t="shared" si="0"/>
        <v>-2404171.0299999998</v>
      </c>
      <c r="P165" s="24">
        <f t="shared" si="1"/>
        <v>-2404171.0299999998</v>
      </c>
      <c r="Q165" s="5"/>
      <c r="R165" s="5"/>
      <c r="S165" s="5"/>
      <c r="T165" s="5"/>
      <c r="U165" s="5"/>
      <c r="V165" s="5"/>
      <c r="W165" s="5"/>
      <c r="X165" s="5"/>
      <c r="Y165" s="5"/>
      <c r="Z165" s="5"/>
      <c r="AA165" s="5"/>
    </row>
    <row r="166" spans="1:27" ht="24" thickBot="1">
      <c r="A166" s="193" t="s">
        <v>97</v>
      </c>
      <c r="B166" s="194" t="s">
        <v>98</v>
      </c>
      <c r="C166" s="194" t="s">
        <v>99</v>
      </c>
      <c r="D166" s="194" t="s">
        <v>100</v>
      </c>
      <c r="E166" s="194" t="s">
        <v>334</v>
      </c>
      <c r="F166" s="194" t="s">
        <v>101</v>
      </c>
      <c r="G166" s="195" t="s">
        <v>117</v>
      </c>
      <c r="H166" s="195">
        <v>2020</v>
      </c>
      <c r="I166" s="194" t="s">
        <v>102</v>
      </c>
      <c r="J166" s="196">
        <v>148261</v>
      </c>
      <c r="K166" s="197">
        <v>652231.53</v>
      </c>
      <c r="L166" s="198">
        <v>-2391515.6</v>
      </c>
      <c r="M166" s="23">
        <v>1</v>
      </c>
      <c r="N166" s="23">
        <v>1</v>
      </c>
      <c r="O166" s="24">
        <f t="shared" si="0"/>
        <v>-2391515.6</v>
      </c>
      <c r="P166" s="24">
        <f t="shared" si="1"/>
        <v>-2391515.6</v>
      </c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</row>
    <row r="167" spans="1:27" ht="24" thickBot="1">
      <c r="A167" s="193" t="s">
        <v>97</v>
      </c>
      <c r="B167" s="194" t="s">
        <v>98</v>
      </c>
      <c r="C167" s="194" t="s">
        <v>99</v>
      </c>
      <c r="D167" s="194" t="s">
        <v>100</v>
      </c>
      <c r="E167" s="194" t="s">
        <v>334</v>
      </c>
      <c r="F167" s="194" t="s">
        <v>101</v>
      </c>
      <c r="G167" s="195" t="s">
        <v>117</v>
      </c>
      <c r="H167" s="195">
        <v>2021</v>
      </c>
      <c r="I167" s="194" t="s">
        <v>102</v>
      </c>
      <c r="J167" s="196">
        <v>148163</v>
      </c>
      <c r="K167" s="197">
        <v>651799.56000000006</v>
      </c>
      <c r="L167" s="198">
        <v>-2389931.71</v>
      </c>
      <c r="M167" s="23">
        <v>1</v>
      </c>
      <c r="N167" s="23">
        <v>1</v>
      </c>
      <c r="O167" s="24">
        <f t="shared" si="0"/>
        <v>-2389931.71</v>
      </c>
      <c r="P167" s="24">
        <f t="shared" si="1"/>
        <v>-2389931.71</v>
      </c>
      <c r="Q167" s="5"/>
      <c r="R167" s="5"/>
      <c r="S167" s="5"/>
      <c r="T167" s="5"/>
      <c r="U167" s="5"/>
      <c r="V167" s="5"/>
      <c r="W167" s="5"/>
      <c r="X167" s="5"/>
      <c r="Y167" s="5"/>
      <c r="Z167" s="5"/>
      <c r="AA167" s="5"/>
    </row>
    <row r="168" spans="1:27" ht="24" thickBot="1">
      <c r="A168" s="193" t="s">
        <v>97</v>
      </c>
      <c r="B168" s="194" t="s">
        <v>98</v>
      </c>
      <c r="C168" s="194" t="s">
        <v>99</v>
      </c>
      <c r="D168" s="194" t="s">
        <v>100</v>
      </c>
      <c r="E168" s="194" t="s">
        <v>334</v>
      </c>
      <c r="F168" s="194" t="s">
        <v>101</v>
      </c>
      <c r="G168" s="195" t="s">
        <v>117</v>
      </c>
      <c r="H168" s="195">
        <v>2022</v>
      </c>
      <c r="I168" s="194" t="s">
        <v>102</v>
      </c>
      <c r="J168" s="196">
        <v>147814</v>
      </c>
      <c r="K168" s="197">
        <v>650262.4</v>
      </c>
      <c r="L168" s="198">
        <v>-2384295.46</v>
      </c>
      <c r="M168" s="23">
        <v>1</v>
      </c>
      <c r="N168" s="23">
        <v>1</v>
      </c>
      <c r="O168" s="24">
        <f t="shared" si="0"/>
        <v>-2384295.46</v>
      </c>
      <c r="P168" s="24">
        <f t="shared" si="1"/>
        <v>-2384295.46</v>
      </c>
      <c r="Q168" s="5"/>
      <c r="R168" s="5"/>
      <c r="S168" s="5"/>
      <c r="T168" s="5"/>
      <c r="U168" s="5"/>
      <c r="V168" s="5"/>
      <c r="W168" s="5"/>
      <c r="X168" s="5"/>
      <c r="Y168" s="5"/>
      <c r="Z168" s="5"/>
      <c r="AA168" s="5"/>
    </row>
    <row r="169" spans="1:27" ht="24" thickBot="1">
      <c r="A169" s="193" t="s">
        <v>97</v>
      </c>
      <c r="B169" s="194" t="s">
        <v>98</v>
      </c>
      <c r="C169" s="194" t="s">
        <v>99</v>
      </c>
      <c r="D169" s="194" t="s">
        <v>100</v>
      </c>
      <c r="E169" s="194" t="s">
        <v>334</v>
      </c>
      <c r="F169" s="194" t="s">
        <v>101</v>
      </c>
      <c r="G169" s="195" t="s">
        <v>68</v>
      </c>
      <c r="H169" s="195">
        <v>2011</v>
      </c>
      <c r="I169" s="194" t="s">
        <v>102</v>
      </c>
      <c r="J169" s="196">
        <v>11058</v>
      </c>
      <c r="K169" s="197">
        <v>48647.31</v>
      </c>
      <c r="L169" s="198">
        <v>-178373.45</v>
      </c>
      <c r="M169" s="23">
        <v>1</v>
      </c>
      <c r="N169" s="23">
        <v>1</v>
      </c>
      <c r="O169" s="24">
        <f t="shared" si="0"/>
        <v>-178373.45</v>
      </c>
      <c r="P169" s="24">
        <f t="shared" si="1"/>
        <v>-178373.45</v>
      </c>
      <c r="Q169" s="5"/>
      <c r="R169" s="5"/>
      <c r="S169" s="5"/>
      <c r="T169" s="5"/>
      <c r="U169" s="5"/>
      <c r="V169" s="5"/>
      <c r="W169" s="5"/>
      <c r="X169" s="5"/>
      <c r="Y169" s="5"/>
      <c r="Z169" s="5"/>
      <c r="AA169" s="5"/>
    </row>
    <row r="170" spans="1:27" ht="24" thickBot="1">
      <c r="A170" s="193" t="s">
        <v>97</v>
      </c>
      <c r="B170" s="194" t="s">
        <v>98</v>
      </c>
      <c r="C170" s="194" t="s">
        <v>99</v>
      </c>
      <c r="D170" s="194" t="s">
        <v>100</v>
      </c>
      <c r="E170" s="194" t="s">
        <v>334</v>
      </c>
      <c r="F170" s="194" t="s">
        <v>101</v>
      </c>
      <c r="G170" s="195" t="s">
        <v>68</v>
      </c>
      <c r="H170" s="195">
        <v>2012</v>
      </c>
      <c r="I170" s="194" t="s">
        <v>102</v>
      </c>
      <c r="J170" s="196">
        <v>11195</v>
      </c>
      <c r="K170" s="197">
        <v>49249.73</v>
      </c>
      <c r="L170" s="198">
        <v>-180582.33</v>
      </c>
      <c r="M170" s="23">
        <v>1</v>
      </c>
      <c r="N170" s="23">
        <v>1</v>
      </c>
      <c r="O170" s="24">
        <f t="shared" si="0"/>
        <v>-180582.33</v>
      </c>
      <c r="P170" s="24">
        <f t="shared" si="1"/>
        <v>-180582.33</v>
      </c>
      <c r="Q170" s="5"/>
      <c r="R170" s="5"/>
      <c r="S170" s="5"/>
      <c r="T170" s="5"/>
      <c r="U170" s="5"/>
      <c r="V170" s="5"/>
      <c r="W170" s="5"/>
      <c r="X170" s="5"/>
      <c r="Y170" s="5"/>
      <c r="Z170" s="5"/>
      <c r="AA170" s="5"/>
    </row>
    <row r="171" spans="1:27" ht="24" thickBot="1">
      <c r="A171" s="193" t="s">
        <v>97</v>
      </c>
      <c r="B171" s="194" t="s">
        <v>98</v>
      </c>
      <c r="C171" s="194" t="s">
        <v>99</v>
      </c>
      <c r="D171" s="194" t="s">
        <v>100</v>
      </c>
      <c r="E171" s="194" t="s">
        <v>334</v>
      </c>
      <c r="F171" s="194" t="s">
        <v>101</v>
      </c>
      <c r="G171" s="195" t="s">
        <v>68</v>
      </c>
      <c r="H171" s="195">
        <v>2013</v>
      </c>
      <c r="I171" s="194" t="s">
        <v>102</v>
      </c>
      <c r="J171" s="196">
        <v>11228</v>
      </c>
      <c r="K171" s="197">
        <v>49393.120000000003</v>
      </c>
      <c r="L171" s="198">
        <v>-181108.12</v>
      </c>
      <c r="M171" s="23">
        <v>1</v>
      </c>
      <c r="N171" s="23">
        <v>1</v>
      </c>
      <c r="O171" s="24">
        <f t="shared" si="0"/>
        <v>-181108.12</v>
      </c>
      <c r="P171" s="24">
        <f t="shared" si="1"/>
        <v>-181108.12</v>
      </c>
      <c r="Q171" s="5"/>
      <c r="R171" s="5"/>
      <c r="S171" s="5"/>
      <c r="T171" s="5"/>
      <c r="U171" s="5"/>
      <c r="V171" s="5"/>
      <c r="W171" s="5"/>
      <c r="X171" s="5"/>
      <c r="Y171" s="5"/>
      <c r="Z171" s="5"/>
      <c r="AA171" s="5"/>
    </row>
    <row r="172" spans="1:27" ht="24" thickBot="1">
      <c r="A172" s="193" t="s">
        <v>97</v>
      </c>
      <c r="B172" s="194" t="s">
        <v>98</v>
      </c>
      <c r="C172" s="194" t="s">
        <v>99</v>
      </c>
      <c r="D172" s="194" t="s">
        <v>100</v>
      </c>
      <c r="E172" s="194" t="s">
        <v>334</v>
      </c>
      <c r="F172" s="194" t="s">
        <v>101</v>
      </c>
      <c r="G172" s="195" t="s">
        <v>68</v>
      </c>
      <c r="H172" s="195">
        <v>2014</v>
      </c>
      <c r="I172" s="194" t="s">
        <v>102</v>
      </c>
      <c r="J172" s="196">
        <v>12292</v>
      </c>
      <c r="K172" s="197">
        <v>54074.82</v>
      </c>
      <c r="L172" s="198">
        <v>-198274.33</v>
      </c>
      <c r="M172" s="23">
        <v>1</v>
      </c>
      <c r="N172" s="23">
        <v>1</v>
      </c>
      <c r="O172" s="24">
        <f t="shared" si="0"/>
        <v>-198274.33</v>
      </c>
      <c r="P172" s="24">
        <f t="shared" si="1"/>
        <v>-198274.33</v>
      </c>
      <c r="Q172" s="5"/>
      <c r="R172" s="5"/>
      <c r="S172" s="5"/>
      <c r="T172" s="5"/>
      <c r="U172" s="5"/>
      <c r="V172" s="5"/>
      <c r="W172" s="5"/>
      <c r="X172" s="5"/>
      <c r="Y172" s="5"/>
      <c r="Z172" s="5"/>
      <c r="AA172" s="5"/>
    </row>
    <row r="173" spans="1:27" ht="24" thickBot="1">
      <c r="A173" s="193" t="s">
        <v>97</v>
      </c>
      <c r="B173" s="194" t="s">
        <v>98</v>
      </c>
      <c r="C173" s="194" t="s">
        <v>99</v>
      </c>
      <c r="D173" s="194" t="s">
        <v>100</v>
      </c>
      <c r="E173" s="194" t="s">
        <v>334</v>
      </c>
      <c r="F173" s="194" t="s">
        <v>101</v>
      </c>
      <c r="G173" s="195" t="s">
        <v>68</v>
      </c>
      <c r="H173" s="195">
        <v>2015</v>
      </c>
      <c r="I173" s="194" t="s">
        <v>102</v>
      </c>
      <c r="J173" s="196">
        <v>13805</v>
      </c>
      <c r="K173" s="197">
        <v>60731.54</v>
      </c>
      <c r="L173" s="198">
        <v>-222682.33</v>
      </c>
      <c r="M173" s="23">
        <v>1</v>
      </c>
      <c r="N173" s="23">
        <v>1</v>
      </c>
      <c r="O173" s="24">
        <f t="shared" si="0"/>
        <v>-222682.33</v>
      </c>
      <c r="P173" s="24">
        <f t="shared" si="1"/>
        <v>-222682.33</v>
      </c>
      <c r="Q173" s="5"/>
      <c r="R173" s="5"/>
      <c r="S173" s="5"/>
      <c r="T173" s="5"/>
      <c r="U173" s="5"/>
      <c r="V173" s="5"/>
      <c r="W173" s="5"/>
      <c r="X173" s="5"/>
      <c r="Y173" s="5"/>
      <c r="Z173" s="5"/>
      <c r="AA173" s="5"/>
    </row>
    <row r="174" spans="1:27" ht="24" thickBot="1">
      <c r="A174" s="193" t="s">
        <v>97</v>
      </c>
      <c r="B174" s="194" t="s">
        <v>98</v>
      </c>
      <c r="C174" s="194" t="s">
        <v>99</v>
      </c>
      <c r="D174" s="194" t="s">
        <v>100</v>
      </c>
      <c r="E174" s="194" t="s">
        <v>334</v>
      </c>
      <c r="F174" s="194" t="s">
        <v>101</v>
      </c>
      <c r="G174" s="195" t="s">
        <v>68</v>
      </c>
      <c r="H174" s="195">
        <v>2016</v>
      </c>
      <c r="I174" s="194" t="s">
        <v>102</v>
      </c>
      <c r="J174" s="196">
        <v>14812</v>
      </c>
      <c r="K174" s="197">
        <v>65159.14</v>
      </c>
      <c r="L174" s="198">
        <v>-238916.86</v>
      </c>
      <c r="M174" s="23">
        <v>1</v>
      </c>
      <c r="N174" s="23">
        <v>1</v>
      </c>
      <c r="O174" s="24">
        <f t="shared" si="0"/>
        <v>-238916.86</v>
      </c>
      <c r="P174" s="24">
        <f t="shared" si="1"/>
        <v>-238916.86</v>
      </c>
      <c r="Q174" s="5"/>
      <c r="R174" s="5"/>
      <c r="S174" s="5"/>
      <c r="T174" s="5"/>
      <c r="U174" s="5"/>
      <c r="V174" s="5"/>
      <c r="W174" s="5"/>
      <c r="X174" s="5"/>
      <c r="Y174" s="5"/>
      <c r="Z174" s="5"/>
      <c r="AA174" s="5"/>
    </row>
    <row r="175" spans="1:27" ht="24" thickBot="1">
      <c r="A175" s="193" t="s">
        <v>97</v>
      </c>
      <c r="B175" s="194" t="s">
        <v>98</v>
      </c>
      <c r="C175" s="194" t="s">
        <v>99</v>
      </c>
      <c r="D175" s="194" t="s">
        <v>100</v>
      </c>
      <c r="E175" s="194" t="s">
        <v>334</v>
      </c>
      <c r="F175" s="194" t="s">
        <v>101</v>
      </c>
      <c r="G175" s="195" t="s">
        <v>68</v>
      </c>
      <c r="H175" s="195">
        <v>2017</v>
      </c>
      <c r="I175" s="194" t="s">
        <v>102</v>
      </c>
      <c r="J175" s="196">
        <v>14362</v>
      </c>
      <c r="K175" s="197">
        <v>63179.6</v>
      </c>
      <c r="L175" s="198">
        <v>-231658.54</v>
      </c>
      <c r="M175" s="23">
        <v>1</v>
      </c>
      <c r="N175" s="23">
        <v>1</v>
      </c>
      <c r="O175" s="24">
        <f t="shared" si="0"/>
        <v>-231658.54</v>
      </c>
      <c r="P175" s="24">
        <f t="shared" si="1"/>
        <v>-231658.54</v>
      </c>
      <c r="Q175" s="5"/>
      <c r="R175" s="5"/>
      <c r="S175" s="5"/>
      <c r="T175" s="5"/>
      <c r="U175" s="5"/>
      <c r="V175" s="5"/>
      <c r="W175" s="5"/>
      <c r="X175" s="5"/>
      <c r="Y175" s="5"/>
      <c r="Z175" s="5"/>
      <c r="AA175" s="5"/>
    </row>
    <row r="176" spans="1:27" ht="24" thickBot="1">
      <c r="A176" s="193" t="s">
        <v>97</v>
      </c>
      <c r="B176" s="194" t="s">
        <v>98</v>
      </c>
      <c r="C176" s="194" t="s">
        <v>99</v>
      </c>
      <c r="D176" s="194" t="s">
        <v>100</v>
      </c>
      <c r="E176" s="194" t="s">
        <v>334</v>
      </c>
      <c r="F176" s="194" t="s">
        <v>101</v>
      </c>
      <c r="G176" s="195" t="s">
        <v>68</v>
      </c>
      <c r="H176" s="195">
        <v>2018</v>
      </c>
      <c r="I176" s="194" t="s">
        <v>102</v>
      </c>
      <c r="J176" s="196">
        <v>13255</v>
      </c>
      <c r="K176" s="197">
        <v>58312.81</v>
      </c>
      <c r="L176" s="198">
        <v>-213813.64</v>
      </c>
      <c r="M176" s="23">
        <v>1</v>
      </c>
      <c r="N176" s="23">
        <v>1</v>
      </c>
      <c r="O176" s="24">
        <f t="shared" si="0"/>
        <v>-213813.64</v>
      </c>
      <c r="P176" s="24">
        <f t="shared" si="1"/>
        <v>-213813.64</v>
      </c>
      <c r="Q176" s="5"/>
      <c r="R176" s="5"/>
      <c r="S176" s="5"/>
      <c r="T176" s="5"/>
      <c r="U176" s="5"/>
      <c r="V176" s="5"/>
      <c r="W176" s="5"/>
      <c r="X176" s="5"/>
      <c r="Y176" s="5"/>
      <c r="Z176" s="5"/>
      <c r="AA176" s="5"/>
    </row>
    <row r="177" spans="1:27" ht="24" thickBot="1">
      <c r="A177" s="193" t="s">
        <v>97</v>
      </c>
      <c r="B177" s="194" t="s">
        <v>98</v>
      </c>
      <c r="C177" s="194" t="s">
        <v>99</v>
      </c>
      <c r="D177" s="194" t="s">
        <v>100</v>
      </c>
      <c r="E177" s="194" t="s">
        <v>334</v>
      </c>
      <c r="F177" s="194" t="s">
        <v>101</v>
      </c>
      <c r="G177" s="195" t="s">
        <v>68</v>
      </c>
      <c r="H177" s="195">
        <v>2019</v>
      </c>
      <c r="I177" s="194" t="s">
        <v>102</v>
      </c>
      <c r="J177" s="196">
        <v>13117</v>
      </c>
      <c r="K177" s="197">
        <v>57705.21</v>
      </c>
      <c r="L177" s="198">
        <v>-211585.76</v>
      </c>
      <c r="M177" s="23">
        <v>1</v>
      </c>
      <c r="N177" s="23">
        <v>1</v>
      </c>
      <c r="O177" s="24">
        <f t="shared" si="0"/>
        <v>-211585.76</v>
      </c>
      <c r="P177" s="24">
        <f t="shared" si="1"/>
        <v>-211585.76</v>
      </c>
      <c r="Q177" s="5"/>
      <c r="R177" s="5"/>
      <c r="S177" s="5"/>
      <c r="T177" s="5"/>
      <c r="U177" s="5"/>
      <c r="V177" s="5"/>
      <c r="W177" s="5"/>
      <c r="X177" s="5"/>
      <c r="Y177" s="5"/>
      <c r="Z177" s="5"/>
      <c r="AA177" s="5"/>
    </row>
    <row r="178" spans="1:27" ht="24" thickBot="1">
      <c r="A178" s="193" t="s">
        <v>97</v>
      </c>
      <c r="B178" s="194" t="s">
        <v>98</v>
      </c>
      <c r="C178" s="194" t="s">
        <v>99</v>
      </c>
      <c r="D178" s="194" t="s">
        <v>100</v>
      </c>
      <c r="E178" s="194" t="s">
        <v>334</v>
      </c>
      <c r="F178" s="194" t="s">
        <v>101</v>
      </c>
      <c r="G178" s="195" t="s">
        <v>68</v>
      </c>
      <c r="H178" s="195">
        <v>2020</v>
      </c>
      <c r="I178" s="194" t="s">
        <v>102</v>
      </c>
      <c r="J178" s="196">
        <v>13185</v>
      </c>
      <c r="K178" s="197">
        <v>58003.02</v>
      </c>
      <c r="L178" s="198">
        <v>-212677.72</v>
      </c>
      <c r="M178" s="23">
        <v>1</v>
      </c>
      <c r="N178" s="23">
        <v>1</v>
      </c>
      <c r="O178" s="24">
        <f t="shared" si="0"/>
        <v>-212677.72</v>
      </c>
      <c r="P178" s="24">
        <f t="shared" si="1"/>
        <v>-212677.72</v>
      </c>
      <c r="Q178" s="5"/>
      <c r="R178" s="5"/>
      <c r="S178" s="5"/>
      <c r="T178" s="5"/>
      <c r="U178" s="5"/>
      <c r="V178" s="5"/>
      <c r="W178" s="5"/>
      <c r="X178" s="5"/>
      <c r="Y178" s="5"/>
      <c r="Z178" s="5"/>
      <c r="AA178" s="5"/>
    </row>
    <row r="179" spans="1:27" ht="24" thickBot="1">
      <c r="A179" s="193" t="s">
        <v>97</v>
      </c>
      <c r="B179" s="194" t="s">
        <v>98</v>
      </c>
      <c r="C179" s="194" t="s">
        <v>99</v>
      </c>
      <c r="D179" s="194" t="s">
        <v>100</v>
      </c>
      <c r="E179" s="194" t="s">
        <v>334</v>
      </c>
      <c r="F179" s="194" t="s">
        <v>101</v>
      </c>
      <c r="G179" s="195" t="s">
        <v>68</v>
      </c>
      <c r="H179" s="195">
        <v>2021</v>
      </c>
      <c r="I179" s="194" t="s">
        <v>102</v>
      </c>
      <c r="J179" s="196">
        <v>14005</v>
      </c>
      <c r="K179" s="197">
        <v>61612.43</v>
      </c>
      <c r="L179" s="198">
        <v>-225912.24</v>
      </c>
      <c r="M179" s="23">
        <v>1</v>
      </c>
      <c r="N179" s="23">
        <v>1</v>
      </c>
      <c r="O179" s="24">
        <f t="shared" si="0"/>
        <v>-225912.24</v>
      </c>
      <c r="P179" s="24">
        <f t="shared" si="1"/>
        <v>-225912.24</v>
      </c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</row>
    <row r="180" spans="1:27" ht="24" thickBot="1">
      <c r="A180" s="193" t="s">
        <v>97</v>
      </c>
      <c r="B180" s="194" t="s">
        <v>98</v>
      </c>
      <c r="C180" s="194" t="s">
        <v>99</v>
      </c>
      <c r="D180" s="194" t="s">
        <v>100</v>
      </c>
      <c r="E180" s="194" t="s">
        <v>334</v>
      </c>
      <c r="F180" s="194" t="s">
        <v>101</v>
      </c>
      <c r="G180" s="195" t="s">
        <v>68</v>
      </c>
      <c r="H180" s="195">
        <v>2022</v>
      </c>
      <c r="I180" s="194" t="s">
        <v>102</v>
      </c>
      <c r="J180" s="196">
        <v>14024</v>
      </c>
      <c r="K180" s="197">
        <v>61694.13</v>
      </c>
      <c r="L180" s="198">
        <v>-226211.8</v>
      </c>
      <c r="M180" s="23">
        <v>1</v>
      </c>
      <c r="N180" s="23">
        <v>1</v>
      </c>
      <c r="O180" s="24">
        <f t="shared" si="0"/>
        <v>-226211.8</v>
      </c>
      <c r="P180" s="24">
        <f t="shared" si="1"/>
        <v>-226211.8</v>
      </c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</row>
    <row r="181" spans="1:27" ht="24" thickBot="1">
      <c r="A181" s="193" t="s">
        <v>97</v>
      </c>
      <c r="B181" s="194" t="s">
        <v>98</v>
      </c>
      <c r="C181" s="194" t="s">
        <v>99</v>
      </c>
      <c r="D181" s="194" t="s">
        <v>100</v>
      </c>
      <c r="E181" s="194" t="s">
        <v>334</v>
      </c>
      <c r="F181" s="194" t="s">
        <v>101</v>
      </c>
      <c r="G181" s="195" t="s">
        <v>69</v>
      </c>
      <c r="H181" s="195">
        <v>2011</v>
      </c>
      <c r="I181" s="194" t="s">
        <v>102</v>
      </c>
      <c r="J181" s="196">
        <v>234230</v>
      </c>
      <c r="K181" s="197">
        <v>1030425.35</v>
      </c>
      <c r="L181" s="198">
        <v>-3778226.3</v>
      </c>
      <c r="M181" s="23">
        <v>1</v>
      </c>
      <c r="N181" s="23">
        <v>1</v>
      </c>
      <c r="O181" s="24">
        <f t="shared" si="0"/>
        <v>-3778226.3</v>
      </c>
      <c r="P181" s="24">
        <f t="shared" si="1"/>
        <v>-3778226.3</v>
      </c>
      <c r="Q181" s="5"/>
      <c r="R181" s="5"/>
      <c r="S181" s="5"/>
      <c r="T181" s="5"/>
      <c r="U181" s="5"/>
      <c r="V181" s="5"/>
      <c r="W181" s="5"/>
      <c r="X181" s="5"/>
      <c r="Y181" s="5"/>
      <c r="Z181" s="5"/>
      <c r="AA181" s="5"/>
    </row>
    <row r="182" spans="1:27" ht="24" thickBot="1">
      <c r="A182" s="193" t="s">
        <v>97</v>
      </c>
      <c r="B182" s="194" t="s">
        <v>98</v>
      </c>
      <c r="C182" s="194" t="s">
        <v>99</v>
      </c>
      <c r="D182" s="194" t="s">
        <v>100</v>
      </c>
      <c r="E182" s="194" t="s">
        <v>334</v>
      </c>
      <c r="F182" s="194" t="s">
        <v>101</v>
      </c>
      <c r="G182" s="195" t="s">
        <v>69</v>
      </c>
      <c r="H182" s="195">
        <v>2012</v>
      </c>
      <c r="I182" s="194" t="s">
        <v>102</v>
      </c>
      <c r="J182" s="196">
        <v>234180</v>
      </c>
      <c r="K182" s="197">
        <v>1030204.8</v>
      </c>
      <c r="L182" s="198">
        <v>-3777417.6</v>
      </c>
      <c r="M182" s="23">
        <v>1</v>
      </c>
      <c r="N182" s="23">
        <v>1</v>
      </c>
      <c r="O182" s="24">
        <f t="shared" si="0"/>
        <v>-3777417.6</v>
      </c>
      <c r="P182" s="24">
        <f t="shared" si="1"/>
        <v>-3777417.6</v>
      </c>
      <c r="Q182" s="5"/>
      <c r="R182" s="5"/>
      <c r="S182" s="5"/>
      <c r="T182" s="5"/>
      <c r="U182" s="5"/>
      <c r="V182" s="5"/>
      <c r="W182" s="5"/>
      <c r="X182" s="5"/>
      <c r="Y182" s="5"/>
      <c r="Z182" s="5"/>
      <c r="AA182" s="5"/>
    </row>
    <row r="183" spans="1:27" ht="24" thickBot="1">
      <c r="A183" s="193" t="s">
        <v>97</v>
      </c>
      <c r="B183" s="194" t="s">
        <v>98</v>
      </c>
      <c r="C183" s="194" t="s">
        <v>99</v>
      </c>
      <c r="D183" s="194" t="s">
        <v>100</v>
      </c>
      <c r="E183" s="194" t="s">
        <v>334</v>
      </c>
      <c r="F183" s="194" t="s">
        <v>101</v>
      </c>
      <c r="G183" s="195" t="s">
        <v>69</v>
      </c>
      <c r="H183" s="195">
        <v>2013</v>
      </c>
      <c r="I183" s="194" t="s">
        <v>102</v>
      </c>
      <c r="J183" s="196">
        <v>232028</v>
      </c>
      <c r="K183" s="197">
        <v>1020737.95</v>
      </c>
      <c r="L183" s="198">
        <v>-3742705.82</v>
      </c>
      <c r="M183" s="23">
        <v>1</v>
      </c>
      <c r="N183" s="23">
        <v>1</v>
      </c>
      <c r="O183" s="24">
        <f t="shared" si="0"/>
        <v>-3742705.82</v>
      </c>
      <c r="P183" s="24">
        <f t="shared" si="1"/>
        <v>-3742705.82</v>
      </c>
      <c r="Q183" s="5"/>
      <c r="R183" s="5"/>
      <c r="S183" s="5"/>
      <c r="T183" s="5"/>
      <c r="U183" s="5"/>
      <c r="V183" s="5"/>
      <c r="W183" s="5"/>
      <c r="X183" s="5"/>
      <c r="Y183" s="5"/>
      <c r="Z183" s="5"/>
      <c r="AA183" s="5"/>
    </row>
    <row r="184" spans="1:27" ht="24" thickBot="1">
      <c r="A184" s="193" t="s">
        <v>97</v>
      </c>
      <c r="B184" s="194" t="s">
        <v>98</v>
      </c>
      <c r="C184" s="194" t="s">
        <v>99</v>
      </c>
      <c r="D184" s="194" t="s">
        <v>100</v>
      </c>
      <c r="E184" s="194" t="s">
        <v>334</v>
      </c>
      <c r="F184" s="194" t="s">
        <v>101</v>
      </c>
      <c r="G184" s="195" t="s">
        <v>69</v>
      </c>
      <c r="H184" s="195">
        <v>2014</v>
      </c>
      <c r="I184" s="194" t="s">
        <v>102</v>
      </c>
      <c r="J184" s="196">
        <v>233161</v>
      </c>
      <c r="K184" s="197">
        <v>1025722.34</v>
      </c>
      <c r="L184" s="198">
        <v>-3760981.93</v>
      </c>
      <c r="M184" s="23">
        <v>1</v>
      </c>
      <c r="N184" s="23">
        <v>1</v>
      </c>
      <c r="O184" s="24">
        <f t="shared" si="0"/>
        <v>-3760981.93</v>
      </c>
      <c r="P184" s="24">
        <f t="shared" si="1"/>
        <v>-3760981.93</v>
      </c>
      <c r="Q184" s="5"/>
      <c r="R184" s="5"/>
      <c r="S184" s="5"/>
      <c r="T184" s="5"/>
      <c r="U184" s="5"/>
      <c r="V184" s="5"/>
      <c r="W184" s="5"/>
      <c r="X184" s="5"/>
      <c r="Y184" s="5"/>
      <c r="Z184" s="5"/>
      <c r="AA184" s="5"/>
    </row>
    <row r="185" spans="1:27" ht="24" thickBot="1">
      <c r="A185" s="193" t="s">
        <v>97</v>
      </c>
      <c r="B185" s="194" t="s">
        <v>98</v>
      </c>
      <c r="C185" s="194" t="s">
        <v>99</v>
      </c>
      <c r="D185" s="194" t="s">
        <v>100</v>
      </c>
      <c r="E185" s="194" t="s">
        <v>334</v>
      </c>
      <c r="F185" s="194" t="s">
        <v>101</v>
      </c>
      <c r="G185" s="195" t="s">
        <v>69</v>
      </c>
      <c r="H185" s="195">
        <v>2015</v>
      </c>
      <c r="I185" s="194" t="s">
        <v>102</v>
      </c>
      <c r="J185" s="196">
        <v>236084</v>
      </c>
      <c r="K185" s="197">
        <v>1038578.85</v>
      </c>
      <c r="L185" s="198">
        <v>-3808122.46</v>
      </c>
      <c r="M185" s="23">
        <v>1</v>
      </c>
      <c r="N185" s="23">
        <v>1</v>
      </c>
      <c r="O185" s="24">
        <f t="shared" si="0"/>
        <v>-3808122.46</v>
      </c>
      <c r="P185" s="24">
        <f t="shared" si="1"/>
        <v>-3808122.46</v>
      </c>
      <c r="Q185" s="5"/>
      <c r="R185" s="5"/>
      <c r="S185" s="5"/>
      <c r="T185" s="5"/>
      <c r="U185" s="5"/>
      <c r="V185" s="5"/>
      <c r="W185" s="5"/>
      <c r="X185" s="5"/>
      <c r="Y185" s="5"/>
      <c r="Z185" s="5"/>
      <c r="AA185" s="5"/>
    </row>
    <row r="186" spans="1:27" ht="24" thickBot="1">
      <c r="A186" s="193" t="s">
        <v>97</v>
      </c>
      <c r="B186" s="194" t="s">
        <v>98</v>
      </c>
      <c r="C186" s="194" t="s">
        <v>99</v>
      </c>
      <c r="D186" s="194" t="s">
        <v>100</v>
      </c>
      <c r="E186" s="194" t="s">
        <v>334</v>
      </c>
      <c r="F186" s="194" t="s">
        <v>101</v>
      </c>
      <c r="G186" s="195" t="s">
        <v>69</v>
      </c>
      <c r="H186" s="195">
        <v>2016</v>
      </c>
      <c r="I186" s="194" t="s">
        <v>102</v>
      </c>
      <c r="J186" s="196">
        <v>236833</v>
      </c>
      <c r="K186" s="197">
        <v>1041874.59</v>
      </c>
      <c r="L186" s="198">
        <v>-3820206.85</v>
      </c>
      <c r="M186" s="23">
        <v>1</v>
      </c>
      <c r="N186" s="23">
        <v>1</v>
      </c>
      <c r="O186" s="24">
        <f t="shared" si="0"/>
        <v>-3820206.85</v>
      </c>
      <c r="P186" s="24">
        <f t="shared" si="1"/>
        <v>-3820206.85</v>
      </c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</row>
    <row r="187" spans="1:27" ht="24" thickBot="1">
      <c r="A187" s="193" t="s">
        <v>97</v>
      </c>
      <c r="B187" s="194" t="s">
        <v>98</v>
      </c>
      <c r="C187" s="194" t="s">
        <v>99</v>
      </c>
      <c r="D187" s="194" t="s">
        <v>100</v>
      </c>
      <c r="E187" s="194" t="s">
        <v>334</v>
      </c>
      <c r="F187" s="194" t="s">
        <v>101</v>
      </c>
      <c r="G187" s="195" t="s">
        <v>69</v>
      </c>
      <c r="H187" s="195">
        <v>2017</v>
      </c>
      <c r="I187" s="194" t="s">
        <v>102</v>
      </c>
      <c r="J187" s="196">
        <v>236468</v>
      </c>
      <c r="K187" s="197">
        <v>1040270.3</v>
      </c>
      <c r="L187" s="198">
        <v>-3814324.43</v>
      </c>
      <c r="M187" s="23">
        <v>1</v>
      </c>
      <c r="N187" s="23">
        <v>1</v>
      </c>
      <c r="O187" s="24">
        <f t="shared" si="0"/>
        <v>-3814324.43</v>
      </c>
      <c r="P187" s="24">
        <f t="shared" si="1"/>
        <v>-3814324.43</v>
      </c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</row>
    <row r="188" spans="1:27" ht="24" thickBot="1">
      <c r="A188" s="193" t="s">
        <v>97</v>
      </c>
      <c r="B188" s="194" t="s">
        <v>98</v>
      </c>
      <c r="C188" s="194" t="s">
        <v>99</v>
      </c>
      <c r="D188" s="194" t="s">
        <v>100</v>
      </c>
      <c r="E188" s="194" t="s">
        <v>334</v>
      </c>
      <c r="F188" s="194" t="s">
        <v>101</v>
      </c>
      <c r="G188" s="195" t="s">
        <v>69</v>
      </c>
      <c r="H188" s="195">
        <v>2018</v>
      </c>
      <c r="I188" s="194" t="s">
        <v>102</v>
      </c>
      <c r="J188" s="196">
        <v>234546</v>
      </c>
      <c r="K188" s="197">
        <v>1031814.77</v>
      </c>
      <c r="L188" s="198">
        <v>-3783320.81</v>
      </c>
      <c r="M188" s="23">
        <v>1</v>
      </c>
      <c r="N188" s="23">
        <v>1</v>
      </c>
      <c r="O188" s="24">
        <f t="shared" si="0"/>
        <v>-3783320.81</v>
      </c>
      <c r="P188" s="24">
        <f t="shared" si="1"/>
        <v>-3783320.81</v>
      </c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</row>
    <row r="189" spans="1:27" ht="24" thickBot="1">
      <c r="A189" s="193" t="s">
        <v>97</v>
      </c>
      <c r="B189" s="194" t="s">
        <v>98</v>
      </c>
      <c r="C189" s="194" t="s">
        <v>99</v>
      </c>
      <c r="D189" s="194" t="s">
        <v>100</v>
      </c>
      <c r="E189" s="194" t="s">
        <v>334</v>
      </c>
      <c r="F189" s="194" t="s">
        <v>101</v>
      </c>
      <c r="G189" s="195" t="s">
        <v>69</v>
      </c>
      <c r="H189" s="195">
        <v>2019</v>
      </c>
      <c r="I189" s="194" t="s">
        <v>102</v>
      </c>
      <c r="J189" s="196">
        <v>231100</v>
      </c>
      <c r="K189" s="197">
        <v>1016654.38</v>
      </c>
      <c r="L189" s="198">
        <v>-3727732.73</v>
      </c>
      <c r="M189" s="23">
        <v>1</v>
      </c>
      <c r="N189" s="23">
        <v>1</v>
      </c>
      <c r="O189" s="24">
        <f t="shared" si="0"/>
        <v>-3727732.73</v>
      </c>
      <c r="P189" s="24">
        <f t="shared" si="1"/>
        <v>-3727732.73</v>
      </c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</row>
    <row r="190" spans="1:27" ht="24" thickBot="1">
      <c r="A190" s="193" t="s">
        <v>97</v>
      </c>
      <c r="B190" s="194" t="s">
        <v>98</v>
      </c>
      <c r="C190" s="194" t="s">
        <v>99</v>
      </c>
      <c r="D190" s="194" t="s">
        <v>100</v>
      </c>
      <c r="E190" s="194" t="s">
        <v>334</v>
      </c>
      <c r="F190" s="194" t="s">
        <v>101</v>
      </c>
      <c r="G190" s="195" t="s">
        <v>69</v>
      </c>
      <c r="H190" s="195">
        <v>2020</v>
      </c>
      <c r="I190" s="194" t="s">
        <v>102</v>
      </c>
      <c r="J190" s="196">
        <v>227454</v>
      </c>
      <c r="K190" s="197">
        <v>1000616.28</v>
      </c>
      <c r="L190" s="198">
        <v>-3668926.35</v>
      </c>
      <c r="M190" s="23">
        <v>1</v>
      </c>
      <c r="N190" s="23">
        <v>1</v>
      </c>
      <c r="O190" s="24">
        <f t="shared" si="0"/>
        <v>-3668926.35</v>
      </c>
      <c r="P190" s="24">
        <f t="shared" si="1"/>
        <v>-3668926.35</v>
      </c>
      <c r="Q190" s="5"/>
      <c r="R190" s="5"/>
      <c r="S190" s="5"/>
      <c r="T190" s="5"/>
      <c r="U190" s="5"/>
      <c r="V190" s="5"/>
      <c r="W190" s="5"/>
      <c r="X190" s="5"/>
      <c r="Y190" s="5"/>
      <c r="Z190" s="5"/>
      <c r="AA190" s="5"/>
    </row>
    <row r="191" spans="1:27" ht="24" thickBot="1">
      <c r="A191" s="193" t="s">
        <v>97</v>
      </c>
      <c r="B191" s="194" t="s">
        <v>98</v>
      </c>
      <c r="C191" s="194" t="s">
        <v>99</v>
      </c>
      <c r="D191" s="194" t="s">
        <v>100</v>
      </c>
      <c r="E191" s="194" t="s">
        <v>334</v>
      </c>
      <c r="F191" s="194" t="s">
        <v>101</v>
      </c>
      <c r="G191" s="195" t="s">
        <v>69</v>
      </c>
      <c r="H191" s="195">
        <v>2021</v>
      </c>
      <c r="I191" s="194" t="s">
        <v>102</v>
      </c>
      <c r="J191" s="196">
        <v>226442</v>
      </c>
      <c r="K191" s="197">
        <v>996163.07</v>
      </c>
      <c r="L191" s="198">
        <v>-3652597.93</v>
      </c>
      <c r="M191" s="23">
        <v>1</v>
      </c>
      <c r="N191" s="23">
        <v>1</v>
      </c>
      <c r="O191" s="24">
        <f t="shared" si="0"/>
        <v>-3652597.93</v>
      </c>
      <c r="P191" s="24">
        <f t="shared" si="1"/>
        <v>-3652597.93</v>
      </c>
      <c r="Q191" s="5"/>
      <c r="R191" s="5"/>
      <c r="S191" s="5"/>
      <c r="T191" s="5"/>
      <c r="U191" s="5"/>
      <c r="V191" s="5"/>
      <c r="W191" s="5"/>
      <c r="X191" s="5"/>
      <c r="Y191" s="5"/>
      <c r="Z191" s="5"/>
      <c r="AA191" s="5"/>
    </row>
    <row r="192" spans="1:27" ht="24" thickBot="1">
      <c r="A192" s="193" t="s">
        <v>97</v>
      </c>
      <c r="B192" s="194" t="s">
        <v>98</v>
      </c>
      <c r="C192" s="194" t="s">
        <v>99</v>
      </c>
      <c r="D192" s="194" t="s">
        <v>100</v>
      </c>
      <c r="E192" s="194" t="s">
        <v>334</v>
      </c>
      <c r="F192" s="194" t="s">
        <v>101</v>
      </c>
      <c r="G192" s="195" t="s">
        <v>69</v>
      </c>
      <c r="H192" s="195">
        <v>2022</v>
      </c>
      <c r="I192" s="194" t="s">
        <v>102</v>
      </c>
      <c r="J192" s="196">
        <v>226149</v>
      </c>
      <c r="K192" s="197">
        <v>994874.2</v>
      </c>
      <c r="L192" s="198">
        <v>-3647872.06</v>
      </c>
      <c r="M192" s="23">
        <v>1</v>
      </c>
      <c r="N192" s="23">
        <v>1</v>
      </c>
      <c r="O192" s="24">
        <f t="shared" si="0"/>
        <v>-3647872.06</v>
      </c>
      <c r="P192" s="24">
        <f t="shared" si="1"/>
        <v>-3647872.06</v>
      </c>
      <c r="Q192" s="5"/>
      <c r="R192" s="5"/>
      <c r="S192" s="5"/>
      <c r="T192" s="5"/>
      <c r="U192" s="5"/>
      <c r="V192" s="5"/>
      <c r="W192" s="5"/>
      <c r="X192" s="5"/>
      <c r="Y192" s="5"/>
      <c r="Z192" s="5"/>
      <c r="AA192" s="5"/>
    </row>
    <row r="193" spans="1:27" ht="24" thickBot="1">
      <c r="A193" s="193" t="s">
        <v>97</v>
      </c>
      <c r="B193" s="194" t="s">
        <v>98</v>
      </c>
      <c r="C193" s="194" t="s">
        <v>99</v>
      </c>
      <c r="D193" s="194" t="s">
        <v>100</v>
      </c>
      <c r="E193" s="194" t="s">
        <v>334</v>
      </c>
      <c r="F193" s="194" t="s">
        <v>101</v>
      </c>
      <c r="G193" s="195" t="s">
        <v>118</v>
      </c>
      <c r="H193" s="195">
        <v>2011</v>
      </c>
      <c r="I193" s="194" t="s">
        <v>102</v>
      </c>
      <c r="J193" s="196">
        <v>8082</v>
      </c>
      <c r="K193" s="197">
        <v>35553.440000000002</v>
      </c>
      <c r="L193" s="198">
        <v>-130362.6</v>
      </c>
      <c r="M193" s="23">
        <v>1</v>
      </c>
      <c r="N193" s="23">
        <v>1</v>
      </c>
      <c r="O193" s="24">
        <f t="shared" si="0"/>
        <v>-130362.6</v>
      </c>
      <c r="P193" s="24">
        <f t="shared" si="1"/>
        <v>-130362.6</v>
      </c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</row>
    <row r="194" spans="1:27" ht="24" thickBot="1">
      <c r="A194" s="193" t="s">
        <v>97</v>
      </c>
      <c r="B194" s="194" t="s">
        <v>98</v>
      </c>
      <c r="C194" s="194" t="s">
        <v>99</v>
      </c>
      <c r="D194" s="194" t="s">
        <v>100</v>
      </c>
      <c r="E194" s="194" t="s">
        <v>334</v>
      </c>
      <c r="F194" s="194" t="s">
        <v>101</v>
      </c>
      <c r="G194" s="195" t="s">
        <v>118</v>
      </c>
      <c r="H194" s="195">
        <v>2012</v>
      </c>
      <c r="I194" s="194" t="s">
        <v>102</v>
      </c>
      <c r="J194" s="196">
        <v>7690</v>
      </c>
      <c r="K194" s="197">
        <v>33830.21</v>
      </c>
      <c r="L194" s="198">
        <v>-124044.1</v>
      </c>
      <c r="M194" s="23">
        <v>1</v>
      </c>
      <c r="N194" s="23">
        <v>1</v>
      </c>
      <c r="O194" s="24">
        <f t="shared" si="0"/>
        <v>-124044.1</v>
      </c>
      <c r="P194" s="24">
        <f t="shared" si="1"/>
        <v>-124044.1</v>
      </c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</row>
    <row r="195" spans="1:27" ht="24" thickBot="1">
      <c r="A195" s="193" t="s">
        <v>97</v>
      </c>
      <c r="B195" s="194" t="s">
        <v>98</v>
      </c>
      <c r="C195" s="194" t="s">
        <v>99</v>
      </c>
      <c r="D195" s="194" t="s">
        <v>100</v>
      </c>
      <c r="E195" s="194" t="s">
        <v>334</v>
      </c>
      <c r="F195" s="194" t="s">
        <v>101</v>
      </c>
      <c r="G195" s="195" t="s">
        <v>118</v>
      </c>
      <c r="H195" s="195">
        <v>2013</v>
      </c>
      <c r="I195" s="194" t="s">
        <v>102</v>
      </c>
      <c r="J195" s="196">
        <v>6339</v>
      </c>
      <c r="K195" s="197">
        <v>27884.58</v>
      </c>
      <c r="L195" s="198">
        <v>-102243.47</v>
      </c>
      <c r="M195" s="23">
        <v>1</v>
      </c>
      <c r="N195" s="23">
        <v>1</v>
      </c>
      <c r="O195" s="24">
        <f t="shared" si="0"/>
        <v>-102243.47</v>
      </c>
      <c r="P195" s="24">
        <f t="shared" si="1"/>
        <v>-102243.47</v>
      </c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</row>
    <row r="196" spans="1:27" ht="24" thickBot="1">
      <c r="A196" s="193" t="s">
        <v>97</v>
      </c>
      <c r="B196" s="194" t="s">
        <v>98</v>
      </c>
      <c r="C196" s="194" t="s">
        <v>99</v>
      </c>
      <c r="D196" s="194" t="s">
        <v>100</v>
      </c>
      <c r="E196" s="194" t="s">
        <v>334</v>
      </c>
      <c r="F196" s="194" t="s">
        <v>101</v>
      </c>
      <c r="G196" s="195" t="s">
        <v>118</v>
      </c>
      <c r="H196" s="195">
        <v>2014</v>
      </c>
      <c r="I196" s="194" t="s">
        <v>102</v>
      </c>
      <c r="J196" s="196">
        <v>5884</v>
      </c>
      <c r="K196" s="197">
        <v>25883.29</v>
      </c>
      <c r="L196" s="198">
        <v>-94905.4</v>
      </c>
      <c r="M196" s="23">
        <v>1</v>
      </c>
      <c r="N196" s="23">
        <v>1</v>
      </c>
      <c r="O196" s="24">
        <f t="shared" si="0"/>
        <v>-94905.4</v>
      </c>
      <c r="P196" s="24">
        <f t="shared" si="1"/>
        <v>-94905.4</v>
      </c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</row>
    <row r="197" spans="1:27" ht="24" thickBot="1">
      <c r="A197" s="193" t="s">
        <v>97</v>
      </c>
      <c r="B197" s="194" t="s">
        <v>98</v>
      </c>
      <c r="C197" s="194" t="s">
        <v>99</v>
      </c>
      <c r="D197" s="194" t="s">
        <v>100</v>
      </c>
      <c r="E197" s="194" t="s">
        <v>334</v>
      </c>
      <c r="F197" s="194" t="s">
        <v>101</v>
      </c>
      <c r="G197" s="195" t="s">
        <v>118</v>
      </c>
      <c r="H197" s="195">
        <v>2015</v>
      </c>
      <c r="I197" s="194" t="s">
        <v>102</v>
      </c>
      <c r="J197" s="196">
        <v>7292</v>
      </c>
      <c r="K197" s="197">
        <v>32078.17</v>
      </c>
      <c r="L197" s="198">
        <v>-117619.96</v>
      </c>
      <c r="M197" s="23">
        <v>1</v>
      </c>
      <c r="N197" s="23">
        <v>1</v>
      </c>
      <c r="O197" s="24">
        <f t="shared" si="0"/>
        <v>-117619.96</v>
      </c>
      <c r="P197" s="24">
        <f t="shared" si="1"/>
        <v>-117619.96</v>
      </c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</row>
    <row r="198" spans="1:27" ht="24" thickBot="1">
      <c r="A198" s="193" t="s">
        <v>97</v>
      </c>
      <c r="B198" s="194" t="s">
        <v>98</v>
      </c>
      <c r="C198" s="194" t="s">
        <v>99</v>
      </c>
      <c r="D198" s="194" t="s">
        <v>100</v>
      </c>
      <c r="E198" s="194" t="s">
        <v>334</v>
      </c>
      <c r="F198" s="194" t="s">
        <v>101</v>
      </c>
      <c r="G198" s="195" t="s">
        <v>118</v>
      </c>
      <c r="H198" s="195">
        <v>2016</v>
      </c>
      <c r="I198" s="194" t="s">
        <v>102</v>
      </c>
      <c r="J198" s="196">
        <v>9537</v>
      </c>
      <c r="K198" s="197">
        <v>41956.77</v>
      </c>
      <c r="L198" s="198">
        <v>-153841.48000000001</v>
      </c>
      <c r="M198" s="23">
        <v>1</v>
      </c>
      <c r="N198" s="23">
        <v>1</v>
      </c>
      <c r="O198" s="24">
        <f t="shared" si="0"/>
        <v>-153841.48000000001</v>
      </c>
      <c r="P198" s="24">
        <f t="shared" si="1"/>
        <v>-153841.48000000001</v>
      </c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</row>
    <row r="199" spans="1:27" ht="24" thickBot="1">
      <c r="A199" s="193" t="s">
        <v>97</v>
      </c>
      <c r="B199" s="194" t="s">
        <v>98</v>
      </c>
      <c r="C199" s="194" t="s">
        <v>99</v>
      </c>
      <c r="D199" s="194" t="s">
        <v>100</v>
      </c>
      <c r="E199" s="194" t="s">
        <v>334</v>
      </c>
      <c r="F199" s="194" t="s">
        <v>101</v>
      </c>
      <c r="G199" s="195" t="s">
        <v>118</v>
      </c>
      <c r="H199" s="195">
        <v>2017</v>
      </c>
      <c r="I199" s="194" t="s">
        <v>102</v>
      </c>
      <c r="J199" s="196">
        <v>8231</v>
      </c>
      <c r="K199" s="197">
        <v>36209.51</v>
      </c>
      <c r="L199" s="198">
        <v>-132768.19</v>
      </c>
      <c r="M199" s="23">
        <v>1</v>
      </c>
      <c r="N199" s="23">
        <v>1</v>
      </c>
      <c r="O199" s="24">
        <f t="shared" si="0"/>
        <v>-132768.19</v>
      </c>
      <c r="P199" s="24">
        <f t="shared" si="1"/>
        <v>-132768.19</v>
      </c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</row>
    <row r="200" spans="1:27" ht="24" thickBot="1">
      <c r="A200" s="193" t="s">
        <v>97</v>
      </c>
      <c r="B200" s="194" t="s">
        <v>98</v>
      </c>
      <c r="C200" s="194" t="s">
        <v>99</v>
      </c>
      <c r="D200" s="194" t="s">
        <v>100</v>
      </c>
      <c r="E200" s="194" t="s">
        <v>334</v>
      </c>
      <c r="F200" s="194" t="s">
        <v>101</v>
      </c>
      <c r="G200" s="195" t="s">
        <v>118</v>
      </c>
      <c r="H200" s="195">
        <v>2018</v>
      </c>
      <c r="I200" s="194" t="s">
        <v>102</v>
      </c>
      <c r="J200" s="196">
        <v>6357</v>
      </c>
      <c r="K200" s="197">
        <v>27964.55</v>
      </c>
      <c r="L200" s="198">
        <v>-102536.68</v>
      </c>
      <c r="M200" s="23">
        <v>1</v>
      </c>
      <c r="N200" s="23">
        <v>1</v>
      </c>
      <c r="O200" s="24">
        <f t="shared" si="0"/>
        <v>-102536.68</v>
      </c>
      <c r="P200" s="24">
        <f t="shared" si="1"/>
        <v>-102536.68</v>
      </c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</row>
    <row r="201" spans="1:27" ht="24" thickBot="1">
      <c r="A201" s="193" t="s">
        <v>97</v>
      </c>
      <c r="B201" s="194" t="s">
        <v>98</v>
      </c>
      <c r="C201" s="194" t="s">
        <v>99</v>
      </c>
      <c r="D201" s="194" t="s">
        <v>100</v>
      </c>
      <c r="E201" s="194" t="s">
        <v>334</v>
      </c>
      <c r="F201" s="194" t="s">
        <v>101</v>
      </c>
      <c r="G201" s="195" t="s">
        <v>118</v>
      </c>
      <c r="H201" s="195">
        <v>2019</v>
      </c>
      <c r="I201" s="194" t="s">
        <v>102</v>
      </c>
      <c r="J201" s="196">
        <v>6160</v>
      </c>
      <c r="K201" s="197">
        <v>27099.35</v>
      </c>
      <c r="L201" s="198">
        <v>-99364.28</v>
      </c>
      <c r="M201" s="23">
        <v>1</v>
      </c>
      <c r="N201" s="23">
        <v>1</v>
      </c>
      <c r="O201" s="24">
        <f t="shared" si="0"/>
        <v>-99364.28</v>
      </c>
      <c r="P201" s="24">
        <f t="shared" si="1"/>
        <v>-99364.28</v>
      </c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</row>
    <row r="202" spans="1:27" ht="24" thickBot="1">
      <c r="A202" s="193" t="s">
        <v>97</v>
      </c>
      <c r="B202" s="194" t="s">
        <v>98</v>
      </c>
      <c r="C202" s="194" t="s">
        <v>99</v>
      </c>
      <c r="D202" s="194" t="s">
        <v>100</v>
      </c>
      <c r="E202" s="194" t="s">
        <v>334</v>
      </c>
      <c r="F202" s="194" t="s">
        <v>101</v>
      </c>
      <c r="G202" s="195" t="s">
        <v>118</v>
      </c>
      <c r="H202" s="195">
        <v>2020</v>
      </c>
      <c r="I202" s="194" t="s">
        <v>102</v>
      </c>
      <c r="J202" s="196">
        <v>5939</v>
      </c>
      <c r="K202" s="197">
        <v>26127.07</v>
      </c>
      <c r="L202" s="198">
        <v>-95799.27</v>
      </c>
      <c r="M202" s="23">
        <v>1</v>
      </c>
      <c r="N202" s="23">
        <v>1</v>
      </c>
      <c r="O202" s="24">
        <f t="shared" si="0"/>
        <v>-95799.27</v>
      </c>
      <c r="P202" s="24">
        <f t="shared" si="1"/>
        <v>-95799.27</v>
      </c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</row>
    <row r="203" spans="1:27" ht="24" thickBot="1">
      <c r="A203" s="193" t="s">
        <v>97</v>
      </c>
      <c r="B203" s="194" t="s">
        <v>98</v>
      </c>
      <c r="C203" s="194" t="s">
        <v>99</v>
      </c>
      <c r="D203" s="194" t="s">
        <v>100</v>
      </c>
      <c r="E203" s="194" t="s">
        <v>334</v>
      </c>
      <c r="F203" s="194" t="s">
        <v>101</v>
      </c>
      <c r="G203" s="195" t="s">
        <v>118</v>
      </c>
      <c r="H203" s="195">
        <v>2021</v>
      </c>
      <c r="I203" s="194" t="s">
        <v>102</v>
      </c>
      <c r="J203" s="196">
        <v>7079</v>
      </c>
      <c r="K203" s="197">
        <v>31141.08</v>
      </c>
      <c r="L203" s="198">
        <v>-114183.96</v>
      </c>
      <c r="M203" s="23">
        <v>1</v>
      </c>
      <c r="N203" s="23">
        <v>1</v>
      </c>
      <c r="O203" s="24">
        <f t="shared" si="0"/>
        <v>-114183.96</v>
      </c>
      <c r="P203" s="24">
        <f t="shared" si="1"/>
        <v>-114183.96</v>
      </c>
      <c r="Q203" s="5"/>
      <c r="R203" s="5"/>
      <c r="S203" s="5"/>
      <c r="T203" s="5"/>
      <c r="U203" s="5"/>
      <c r="V203" s="5"/>
      <c r="W203" s="5"/>
      <c r="X203" s="5"/>
      <c r="Y203" s="5"/>
      <c r="Z203" s="5"/>
      <c r="AA203" s="5"/>
    </row>
    <row r="204" spans="1:27" ht="24" thickBot="1">
      <c r="A204" s="193" t="s">
        <v>97</v>
      </c>
      <c r="B204" s="194" t="s">
        <v>98</v>
      </c>
      <c r="C204" s="194" t="s">
        <v>99</v>
      </c>
      <c r="D204" s="194" t="s">
        <v>100</v>
      </c>
      <c r="E204" s="194" t="s">
        <v>334</v>
      </c>
      <c r="F204" s="194" t="s">
        <v>101</v>
      </c>
      <c r="G204" s="195" t="s">
        <v>118</v>
      </c>
      <c r="H204" s="195">
        <v>2022</v>
      </c>
      <c r="I204" s="194" t="s">
        <v>102</v>
      </c>
      <c r="J204" s="196">
        <v>7629</v>
      </c>
      <c r="K204" s="197">
        <v>33562.1</v>
      </c>
      <c r="L204" s="198">
        <v>-123061.03</v>
      </c>
      <c r="M204" s="23">
        <v>1</v>
      </c>
      <c r="N204" s="23">
        <v>1</v>
      </c>
      <c r="O204" s="24">
        <f t="shared" si="0"/>
        <v>-123061.03</v>
      </c>
      <c r="P204" s="24">
        <f t="shared" si="1"/>
        <v>-123061.03</v>
      </c>
      <c r="Q204" s="5"/>
      <c r="R204" s="5"/>
      <c r="S204" s="5"/>
      <c r="T204" s="5"/>
      <c r="U204" s="5"/>
      <c r="V204" s="5"/>
      <c r="W204" s="5"/>
      <c r="X204" s="5"/>
      <c r="Y204" s="5"/>
      <c r="Z204" s="5"/>
      <c r="AA204" s="5"/>
    </row>
    <row r="205" spans="1:27" ht="24" thickBot="1">
      <c r="A205" s="193" t="s">
        <v>97</v>
      </c>
      <c r="B205" s="194" t="s">
        <v>98</v>
      </c>
      <c r="C205" s="194" t="s">
        <v>99</v>
      </c>
      <c r="D205" s="194" t="s">
        <v>100</v>
      </c>
      <c r="E205" s="194" t="s">
        <v>334</v>
      </c>
      <c r="F205" s="194" t="s">
        <v>101</v>
      </c>
      <c r="G205" s="195" t="s">
        <v>70</v>
      </c>
      <c r="H205" s="195">
        <v>2011</v>
      </c>
      <c r="I205" s="194" t="s">
        <v>102</v>
      </c>
      <c r="J205" s="196">
        <v>36980</v>
      </c>
      <c r="K205" s="197">
        <v>162680.59</v>
      </c>
      <c r="L205" s="198">
        <v>-596495.49</v>
      </c>
      <c r="M205" s="23">
        <v>1</v>
      </c>
      <c r="N205" s="23">
        <v>1</v>
      </c>
      <c r="O205" s="24">
        <f t="shared" si="0"/>
        <v>-596495.49</v>
      </c>
      <c r="P205" s="24">
        <f t="shared" si="1"/>
        <v>-596495.49</v>
      </c>
      <c r="Q205" s="5"/>
      <c r="R205" s="5"/>
      <c r="S205" s="5"/>
      <c r="T205" s="5"/>
      <c r="U205" s="5"/>
      <c r="V205" s="5"/>
      <c r="W205" s="5"/>
      <c r="X205" s="5"/>
      <c r="Y205" s="5"/>
      <c r="Z205" s="5"/>
      <c r="AA205" s="5"/>
    </row>
    <row r="206" spans="1:27" ht="24" thickBot="1">
      <c r="A206" s="193" t="s">
        <v>97</v>
      </c>
      <c r="B206" s="194" t="s">
        <v>98</v>
      </c>
      <c r="C206" s="194" t="s">
        <v>99</v>
      </c>
      <c r="D206" s="194" t="s">
        <v>100</v>
      </c>
      <c r="E206" s="194" t="s">
        <v>334</v>
      </c>
      <c r="F206" s="194" t="s">
        <v>101</v>
      </c>
      <c r="G206" s="195" t="s">
        <v>70</v>
      </c>
      <c r="H206" s="195">
        <v>2012</v>
      </c>
      <c r="I206" s="194" t="s">
        <v>102</v>
      </c>
      <c r="J206" s="196">
        <v>40554</v>
      </c>
      <c r="K206" s="197">
        <v>178403.6</v>
      </c>
      <c r="L206" s="198">
        <v>-654146.52</v>
      </c>
      <c r="M206" s="23">
        <v>1</v>
      </c>
      <c r="N206" s="23">
        <v>1</v>
      </c>
      <c r="O206" s="24">
        <f t="shared" si="0"/>
        <v>-654146.52</v>
      </c>
      <c r="P206" s="24">
        <f t="shared" si="1"/>
        <v>-654146.52</v>
      </c>
      <c r="Q206" s="5"/>
      <c r="R206" s="5"/>
      <c r="S206" s="5"/>
      <c r="T206" s="5"/>
      <c r="U206" s="5"/>
      <c r="V206" s="5"/>
      <c r="W206" s="5"/>
      <c r="X206" s="5"/>
      <c r="Y206" s="5"/>
      <c r="Z206" s="5"/>
      <c r="AA206" s="5"/>
    </row>
    <row r="207" spans="1:27" ht="24" thickBot="1">
      <c r="A207" s="193" t="s">
        <v>97</v>
      </c>
      <c r="B207" s="194" t="s">
        <v>98</v>
      </c>
      <c r="C207" s="194" t="s">
        <v>99</v>
      </c>
      <c r="D207" s="194" t="s">
        <v>100</v>
      </c>
      <c r="E207" s="194" t="s">
        <v>334</v>
      </c>
      <c r="F207" s="194" t="s">
        <v>101</v>
      </c>
      <c r="G207" s="195" t="s">
        <v>70</v>
      </c>
      <c r="H207" s="195">
        <v>2013</v>
      </c>
      <c r="I207" s="194" t="s">
        <v>102</v>
      </c>
      <c r="J207" s="196">
        <v>44944</v>
      </c>
      <c r="K207" s="197">
        <v>197718.29</v>
      </c>
      <c r="L207" s="198">
        <v>-724967.06</v>
      </c>
      <c r="M207" s="23">
        <v>1</v>
      </c>
      <c r="N207" s="23">
        <v>1</v>
      </c>
      <c r="O207" s="24">
        <f t="shared" si="0"/>
        <v>-724967.06</v>
      </c>
      <c r="P207" s="24">
        <f t="shared" si="1"/>
        <v>-724967.06</v>
      </c>
      <c r="Q207" s="5"/>
      <c r="R207" s="5"/>
      <c r="S207" s="5"/>
      <c r="T207" s="5"/>
      <c r="U207" s="5"/>
      <c r="V207" s="5"/>
      <c r="W207" s="5"/>
      <c r="X207" s="5"/>
      <c r="Y207" s="5"/>
      <c r="Z207" s="5"/>
      <c r="AA207" s="5"/>
    </row>
    <row r="208" spans="1:27" ht="24" thickBot="1">
      <c r="A208" s="193" t="s">
        <v>97</v>
      </c>
      <c r="B208" s="194" t="s">
        <v>98</v>
      </c>
      <c r="C208" s="194" t="s">
        <v>99</v>
      </c>
      <c r="D208" s="194" t="s">
        <v>100</v>
      </c>
      <c r="E208" s="194" t="s">
        <v>334</v>
      </c>
      <c r="F208" s="194" t="s">
        <v>101</v>
      </c>
      <c r="G208" s="195" t="s">
        <v>70</v>
      </c>
      <c r="H208" s="195">
        <v>2014</v>
      </c>
      <c r="I208" s="194" t="s">
        <v>102</v>
      </c>
      <c r="J208" s="196">
        <v>45173</v>
      </c>
      <c r="K208" s="197">
        <v>198725.38</v>
      </c>
      <c r="L208" s="198">
        <v>-728659.71</v>
      </c>
      <c r="M208" s="23">
        <v>1</v>
      </c>
      <c r="N208" s="23">
        <v>1</v>
      </c>
      <c r="O208" s="24">
        <f t="shared" si="0"/>
        <v>-728659.71</v>
      </c>
      <c r="P208" s="24">
        <f t="shared" si="1"/>
        <v>-728659.71</v>
      </c>
      <c r="Q208" s="5"/>
      <c r="R208" s="5"/>
      <c r="S208" s="5"/>
      <c r="T208" s="5"/>
      <c r="U208" s="5"/>
      <c r="V208" s="5"/>
      <c r="W208" s="5"/>
      <c r="X208" s="5"/>
      <c r="Y208" s="5"/>
      <c r="Z208" s="5"/>
      <c r="AA208" s="5"/>
    </row>
    <row r="209" spans="1:27" ht="24" thickBot="1">
      <c r="A209" s="193" t="s">
        <v>97</v>
      </c>
      <c r="B209" s="194" t="s">
        <v>98</v>
      </c>
      <c r="C209" s="194" t="s">
        <v>99</v>
      </c>
      <c r="D209" s="194" t="s">
        <v>100</v>
      </c>
      <c r="E209" s="194" t="s">
        <v>334</v>
      </c>
      <c r="F209" s="194" t="s">
        <v>101</v>
      </c>
      <c r="G209" s="195" t="s">
        <v>70</v>
      </c>
      <c r="H209" s="195">
        <v>2015</v>
      </c>
      <c r="I209" s="194" t="s">
        <v>102</v>
      </c>
      <c r="J209" s="196">
        <v>46233</v>
      </c>
      <c r="K209" s="197">
        <v>203386.33</v>
      </c>
      <c r="L209" s="198">
        <v>-745749.88</v>
      </c>
      <c r="M209" s="23">
        <v>1</v>
      </c>
      <c r="N209" s="23">
        <v>1</v>
      </c>
      <c r="O209" s="24">
        <f t="shared" si="0"/>
        <v>-745749.88</v>
      </c>
      <c r="P209" s="24">
        <f t="shared" si="1"/>
        <v>-745749.88</v>
      </c>
      <c r="Q209" s="5"/>
      <c r="R209" s="5"/>
      <c r="S209" s="5"/>
      <c r="T209" s="5"/>
      <c r="U209" s="5"/>
      <c r="V209" s="5"/>
      <c r="W209" s="5"/>
      <c r="X209" s="5"/>
      <c r="Y209" s="5"/>
      <c r="Z209" s="5"/>
      <c r="AA209" s="5"/>
    </row>
    <row r="210" spans="1:27" ht="24" thickBot="1">
      <c r="A210" s="193" t="s">
        <v>97</v>
      </c>
      <c r="B210" s="194" t="s">
        <v>98</v>
      </c>
      <c r="C210" s="194" t="s">
        <v>99</v>
      </c>
      <c r="D210" s="194" t="s">
        <v>100</v>
      </c>
      <c r="E210" s="194" t="s">
        <v>334</v>
      </c>
      <c r="F210" s="194" t="s">
        <v>101</v>
      </c>
      <c r="G210" s="195" t="s">
        <v>70</v>
      </c>
      <c r="H210" s="195">
        <v>2016</v>
      </c>
      <c r="I210" s="194" t="s">
        <v>102</v>
      </c>
      <c r="J210" s="196">
        <v>46983</v>
      </c>
      <c r="K210" s="197">
        <v>206688.48</v>
      </c>
      <c r="L210" s="198">
        <v>-757857.76</v>
      </c>
      <c r="M210" s="23">
        <v>1</v>
      </c>
      <c r="N210" s="23">
        <v>1</v>
      </c>
      <c r="O210" s="24">
        <f t="shared" si="0"/>
        <v>-757857.76</v>
      </c>
      <c r="P210" s="24">
        <f t="shared" si="1"/>
        <v>-757857.76</v>
      </c>
      <c r="Q210" s="5"/>
      <c r="R210" s="5"/>
      <c r="S210" s="5"/>
      <c r="T210" s="5"/>
      <c r="U210" s="5"/>
      <c r="V210" s="5"/>
      <c r="W210" s="5"/>
      <c r="X210" s="5"/>
      <c r="Y210" s="5"/>
      <c r="Z210" s="5"/>
      <c r="AA210" s="5"/>
    </row>
    <row r="211" spans="1:27" ht="24" thickBot="1">
      <c r="A211" s="193" t="s">
        <v>97</v>
      </c>
      <c r="B211" s="194" t="s">
        <v>98</v>
      </c>
      <c r="C211" s="194" t="s">
        <v>99</v>
      </c>
      <c r="D211" s="194" t="s">
        <v>100</v>
      </c>
      <c r="E211" s="194" t="s">
        <v>334</v>
      </c>
      <c r="F211" s="194" t="s">
        <v>101</v>
      </c>
      <c r="G211" s="195" t="s">
        <v>70</v>
      </c>
      <c r="H211" s="195">
        <v>2017</v>
      </c>
      <c r="I211" s="194" t="s">
        <v>102</v>
      </c>
      <c r="J211" s="196">
        <v>46682</v>
      </c>
      <c r="K211" s="197">
        <v>205365.13</v>
      </c>
      <c r="L211" s="198">
        <v>-753005.47</v>
      </c>
      <c r="M211" s="23">
        <v>1</v>
      </c>
      <c r="N211" s="23">
        <v>1</v>
      </c>
      <c r="O211" s="24">
        <f t="shared" si="0"/>
        <v>-753005.47</v>
      </c>
      <c r="P211" s="24">
        <f t="shared" si="1"/>
        <v>-753005.47</v>
      </c>
      <c r="Q211" s="5"/>
      <c r="R211" s="5"/>
      <c r="S211" s="5"/>
      <c r="T211" s="5"/>
      <c r="U211" s="5"/>
      <c r="V211" s="5"/>
      <c r="W211" s="5"/>
      <c r="X211" s="5"/>
      <c r="Y211" s="5"/>
      <c r="Z211" s="5"/>
      <c r="AA211" s="5"/>
    </row>
    <row r="212" spans="1:27" ht="24" thickBot="1">
      <c r="A212" s="193" t="s">
        <v>97</v>
      </c>
      <c r="B212" s="194" t="s">
        <v>98</v>
      </c>
      <c r="C212" s="194" t="s">
        <v>99</v>
      </c>
      <c r="D212" s="194" t="s">
        <v>100</v>
      </c>
      <c r="E212" s="194" t="s">
        <v>334</v>
      </c>
      <c r="F212" s="194" t="s">
        <v>101</v>
      </c>
      <c r="G212" s="195" t="s">
        <v>70</v>
      </c>
      <c r="H212" s="195">
        <v>2018</v>
      </c>
      <c r="I212" s="194" t="s">
        <v>102</v>
      </c>
      <c r="J212" s="196">
        <v>46232</v>
      </c>
      <c r="K212" s="197">
        <v>203385.07</v>
      </c>
      <c r="L212" s="198">
        <v>-745745.27</v>
      </c>
      <c r="M212" s="23">
        <v>1</v>
      </c>
      <c r="N212" s="23">
        <v>1</v>
      </c>
      <c r="O212" s="24">
        <f t="shared" si="0"/>
        <v>-745745.27</v>
      </c>
      <c r="P212" s="24">
        <f t="shared" si="1"/>
        <v>-745745.27</v>
      </c>
      <c r="Q212" s="5"/>
      <c r="R212" s="5"/>
      <c r="S212" s="5"/>
      <c r="T212" s="5"/>
      <c r="U212" s="5"/>
      <c r="V212" s="5"/>
      <c r="W212" s="5"/>
      <c r="X212" s="5"/>
      <c r="Y212" s="5"/>
      <c r="Z212" s="5"/>
      <c r="AA212" s="5"/>
    </row>
    <row r="213" spans="1:27" ht="24" thickBot="1">
      <c r="A213" s="193" t="s">
        <v>97</v>
      </c>
      <c r="B213" s="194" t="s">
        <v>98</v>
      </c>
      <c r="C213" s="194" t="s">
        <v>99</v>
      </c>
      <c r="D213" s="194" t="s">
        <v>100</v>
      </c>
      <c r="E213" s="194" t="s">
        <v>334</v>
      </c>
      <c r="F213" s="194" t="s">
        <v>101</v>
      </c>
      <c r="G213" s="195" t="s">
        <v>70</v>
      </c>
      <c r="H213" s="195">
        <v>2019</v>
      </c>
      <c r="I213" s="194" t="s">
        <v>102</v>
      </c>
      <c r="J213" s="196">
        <v>42617</v>
      </c>
      <c r="K213" s="197">
        <v>187482.75</v>
      </c>
      <c r="L213" s="198">
        <v>-687436.74</v>
      </c>
      <c r="M213" s="23">
        <v>1</v>
      </c>
      <c r="N213" s="23">
        <v>1</v>
      </c>
      <c r="O213" s="24">
        <f t="shared" si="0"/>
        <v>-687436.74</v>
      </c>
      <c r="P213" s="24">
        <f t="shared" si="1"/>
        <v>-687436.74</v>
      </c>
      <c r="Q213" s="5"/>
      <c r="R213" s="5"/>
      <c r="S213" s="5"/>
      <c r="T213" s="5"/>
      <c r="U213" s="5"/>
      <c r="V213" s="5"/>
      <c r="W213" s="5"/>
      <c r="X213" s="5"/>
      <c r="Y213" s="5"/>
      <c r="Z213" s="5"/>
      <c r="AA213" s="5"/>
    </row>
    <row r="214" spans="1:27" ht="24" thickBot="1">
      <c r="A214" s="193" t="s">
        <v>97</v>
      </c>
      <c r="B214" s="194" t="s">
        <v>98</v>
      </c>
      <c r="C214" s="194" t="s">
        <v>99</v>
      </c>
      <c r="D214" s="194" t="s">
        <v>100</v>
      </c>
      <c r="E214" s="194" t="s">
        <v>334</v>
      </c>
      <c r="F214" s="194" t="s">
        <v>101</v>
      </c>
      <c r="G214" s="195" t="s">
        <v>70</v>
      </c>
      <c r="H214" s="195">
        <v>2020</v>
      </c>
      <c r="I214" s="194" t="s">
        <v>102</v>
      </c>
      <c r="J214" s="196">
        <v>36678</v>
      </c>
      <c r="K214" s="197">
        <v>161351.82</v>
      </c>
      <c r="L214" s="198">
        <v>-591623.32999999996</v>
      </c>
      <c r="M214" s="23">
        <v>1</v>
      </c>
      <c r="N214" s="23">
        <v>1</v>
      </c>
      <c r="O214" s="24">
        <f t="shared" si="0"/>
        <v>-591623.32999999996</v>
      </c>
      <c r="P214" s="24">
        <f t="shared" si="1"/>
        <v>-591623.32999999996</v>
      </c>
      <c r="Q214" s="5"/>
      <c r="R214" s="5"/>
      <c r="S214" s="5"/>
      <c r="T214" s="5"/>
      <c r="U214" s="5"/>
      <c r="V214" s="5"/>
      <c r="W214" s="5"/>
      <c r="X214" s="5"/>
      <c r="Y214" s="5"/>
      <c r="Z214" s="5"/>
      <c r="AA214" s="5"/>
    </row>
    <row r="215" spans="1:27" ht="24" thickBot="1">
      <c r="A215" s="193" t="s">
        <v>97</v>
      </c>
      <c r="B215" s="194" t="s">
        <v>98</v>
      </c>
      <c r="C215" s="194" t="s">
        <v>99</v>
      </c>
      <c r="D215" s="194" t="s">
        <v>100</v>
      </c>
      <c r="E215" s="194" t="s">
        <v>334</v>
      </c>
      <c r="F215" s="194" t="s">
        <v>101</v>
      </c>
      <c r="G215" s="195" t="s">
        <v>70</v>
      </c>
      <c r="H215" s="195">
        <v>2021</v>
      </c>
      <c r="I215" s="194" t="s">
        <v>102</v>
      </c>
      <c r="J215" s="196">
        <v>33521</v>
      </c>
      <c r="K215" s="197">
        <v>147466.89000000001</v>
      </c>
      <c r="L215" s="198">
        <v>-540711.92000000004</v>
      </c>
      <c r="M215" s="23">
        <v>1</v>
      </c>
      <c r="N215" s="23">
        <v>1</v>
      </c>
      <c r="O215" s="24">
        <f t="shared" si="0"/>
        <v>-540711.92000000004</v>
      </c>
      <c r="P215" s="24">
        <f t="shared" si="1"/>
        <v>-540711.92000000004</v>
      </c>
      <c r="Q215" s="5"/>
      <c r="R215" s="5"/>
      <c r="S215" s="5"/>
      <c r="T215" s="5"/>
      <c r="U215" s="5"/>
      <c r="V215" s="5"/>
      <c r="W215" s="5"/>
      <c r="X215" s="5"/>
      <c r="Y215" s="5"/>
      <c r="Z215" s="5"/>
      <c r="AA215" s="5"/>
    </row>
    <row r="216" spans="1:27" ht="24" thickBot="1">
      <c r="A216" s="193" t="s">
        <v>97</v>
      </c>
      <c r="B216" s="194" t="s">
        <v>98</v>
      </c>
      <c r="C216" s="194" t="s">
        <v>99</v>
      </c>
      <c r="D216" s="194" t="s">
        <v>100</v>
      </c>
      <c r="E216" s="194" t="s">
        <v>334</v>
      </c>
      <c r="F216" s="194" t="s">
        <v>101</v>
      </c>
      <c r="G216" s="195" t="s">
        <v>70</v>
      </c>
      <c r="H216" s="195">
        <v>2022</v>
      </c>
      <c r="I216" s="194" t="s">
        <v>102</v>
      </c>
      <c r="J216" s="196">
        <v>33457</v>
      </c>
      <c r="K216" s="197">
        <v>147182.01999999999</v>
      </c>
      <c r="L216" s="198">
        <v>-539667.4</v>
      </c>
      <c r="M216" s="23">
        <v>1</v>
      </c>
      <c r="N216" s="23">
        <v>1</v>
      </c>
      <c r="O216" s="24">
        <f t="shared" si="0"/>
        <v>-539667.4</v>
      </c>
      <c r="P216" s="24">
        <f t="shared" si="1"/>
        <v>-539667.4</v>
      </c>
      <c r="Q216" s="5"/>
      <c r="R216" s="5"/>
      <c r="S216" s="5"/>
      <c r="T216" s="5"/>
      <c r="U216" s="5"/>
      <c r="V216" s="5"/>
      <c r="W216" s="5"/>
      <c r="X216" s="5"/>
      <c r="Y216" s="5"/>
      <c r="Z216" s="5"/>
      <c r="AA216" s="5"/>
    </row>
    <row r="217" spans="1:27" ht="24" thickBot="1">
      <c r="A217" s="193" t="s">
        <v>97</v>
      </c>
      <c r="B217" s="194" t="s">
        <v>98</v>
      </c>
      <c r="C217" s="194" t="s">
        <v>99</v>
      </c>
      <c r="D217" s="194" t="s">
        <v>100</v>
      </c>
      <c r="E217" s="194" t="s">
        <v>334</v>
      </c>
      <c r="F217" s="194" t="s">
        <v>101</v>
      </c>
      <c r="G217" s="195" t="s">
        <v>71</v>
      </c>
      <c r="H217" s="195">
        <v>2011</v>
      </c>
      <c r="I217" s="194" t="s">
        <v>102</v>
      </c>
      <c r="J217" s="196">
        <v>26373</v>
      </c>
      <c r="K217" s="197">
        <v>116021.04</v>
      </c>
      <c r="L217" s="198">
        <v>-425410.47</v>
      </c>
      <c r="M217" s="23">
        <v>1</v>
      </c>
      <c r="N217" s="23">
        <v>1</v>
      </c>
      <c r="O217" s="24">
        <f t="shared" si="0"/>
        <v>-425410.47</v>
      </c>
      <c r="P217" s="24">
        <f t="shared" si="1"/>
        <v>-425410.47</v>
      </c>
      <c r="Q217" s="5"/>
      <c r="R217" s="5"/>
      <c r="S217" s="5"/>
      <c r="T217" s="5"/>
      <c r="U217" s="5"/>
      <c r="V217" s="5"/>
      <c r="W217" s="5"/>
      <c r="X217" s="5"/>
      <c r="Y217" s="5"/>
      <c r="Z217" s="5"/>
      <c r="AA217" s="5"/>
    </row>
    <row r="218" spans="1:27" ht="24" thickBot="1">
      <c r="A218" s="193" t="s">
        <v>97</v>
      </c>
      <c r="B218" s="194" t="s">
        <v>98</v>
      </c>
      <c r="C218" s="194" t="s">
        <v>99</v>
      </c>
      <c r="D218" s="194" t="s">
        <v>100</v>
      </c>
      <c r="E218" s="194" t="s">
        <v>334</v>
      </c>
      <c r="F218" s="194" t="s">
        <v>101</v>
      </c>
      <c r="G218" s="195" t="s">
        <v>71</v>
      </c>
      <c r="H218" s="195">
        <v>2012</v>
      </c>
      <c r="I218" s="194" t="s">
        <v>102</v>
      </c>
      <c r="J218" s="196">
        <v>32319</v>
      </c>
      <c r="K218" s="197">
        <v>142177.93</v>
      </c>
      <c r="L218" s="198">
        <v>-521319.08</v>
      </c>
      <c r="M218" s="23">
        <v>1</v>
      </c>
      <c r="N218" s="23">
        <v>1</v>
      </c>
      <c r="O218" s="24">
        <f t="shared" si="0"/>
        <v>-521319.08</v>
      </c>
      <c r="P218" s="24">
        <f t="shared" si="1"/>
        <v>-521319.08</v>
      </c>
      <c r="Q218" s="5"/>
      <c r="R218" s="5"/>
      <c r="S218" s="5"/>
      <c r="T218" s="5"/>
      <c r="U218" s="5"/>
      <c r="V218" s="5"/>
      <c r="W218" s="5"/>
      <c r="X218" s="5"/>
      <c r="Y218" s="5"/>
      <c r="Z218" s="5"/>
      <c r="AA218" s="5"/>
    </row>
    <row r="219" spans="1:27" ht="24" thickBot="1">
      <c r="A219" s="193" t="s">
        <v>97</v>
      </c>
      <c r="B219" s="194" t="s">
        <v>98</v>
      </c>
      <c r="C219" s="194" t="s">
        <v>99</v>
      </c>
      <c r="D219" s="194" t="s">
        <v>100</v>
      </c>
      <c r="E219" s="194" t="s">
        <v>334</v>
      </c>
      <c r="F219" s="194" t="s">
        <v>101</v>
      </c>
      <c r="G219" s="195" t="s">
        <v>71</v>
      </c>
      <c r="H219" s="195">
        <v>2013</v>
      </c>
      <c r="I219" s="194" t="s">
        <v>102</v>
      </c>
      <c r="J219" s="196">
        <v>34492</v>
      </c>
      <c r="K219" s="197">
        <v>151738.01</v>
      </c>
      <c r="L219" s="198">
        <v>-556372.69999999995</v>
      </c>
      <c r="M219" s="23">
        <v>1</v>
      </c>
      <c r="N219" s="23">
        <v>1</v>
      </c>
      <c r="O219" s="24">
        <f t="shared" si="0"/>
        <v>-556372.69999999995</v>
      </c>
      <c r="P219" s="24">
        <f t="shared" si="1"/>
        <v>-556372.69999999995</v>
      </c>
      <c r="Q219" s="5"/>
      <c r="R219" s="5"/>
      <c r="S219" s="5"/>
      <c r="T219" s="5"/>
      <c r="U219" s="5"/>
      <c r="V219" s="5"/>
      <c r="W219" s="5"/>
      <c r="X219" s="5"/>
      <c r="Y219" s="5"/>
      <c r="Z219" s="5"/>
      <c r="AA219" s="5"/>
    </row>
    <row r="220" spans="1:27" ht="24" thickBot="1">
      <c r="A220" s="193" t="s">
        <v>97</v>
      </c>
      <c r="B220" s="194" t="s">
        <v>98</v>
      </c>
      <c r="C220" s="194" t="s">
        <v>99</v>
      </c>
      <c r="D220" s="194" t="s">
        <v>100</v>
      </c>
      <c r="E220" s="194" t="s">
        <v>334</v>
      </c>
      <c r="F220" s="194" t="s">
        <v>101</v>
      </c>
      <c r="G220" s="195" t="s">
        <v>71</v>
      </c>
      <c r="H220" s="195">
        <v>2014</v>
      </c>
      <c r="I220" s="194" t="s">
        <v>102</v>
      </c>
      <c r="J220" s="196">
        <v>34182</v>
      </c>
      <c r="K220" s="197">
        <v>150375.01999999999</v>
      </c>
      <c r="L220" s="198">
        <v>-551375.09</v>
      </c>
      <c r="M220" s="23">
        <v>1</v>
      </c>
      <c r="N220" s="23">
        <v>1</v>
      </c>
      <c r="O220" s="24">
        <f t="shared" si="0"/>
        <v>-551375.09</v>
      </c>
      <c r="P220" s="24">
        <f t="shared" si="1"/>
        <v>-551375.09</v>
      </c>
      <c r="Q220" s="5"/>
      <c r="R220" s="5"/>
      <c r="S220" s="5"/>
      <c r="T220" s="5"/>
      <c r="U220" s="5"/>
      <c r="V220" s="5"/>
      <c r="W220" s="5"/>
      <c r="X220" s="5"/>
      <c r="Y220" s="5"/>
      <c r="Z220" s="5"/>
      <c r="AA220" s="5"/>
    </row>
    <row r="221" spans="1:27" ht="24" thickBot="1">
      <c r="A221" s="193" t="s">
        <v>97</v>
      </c>
      <c r="B221" s="194" t="s">
        <v>98</v>
      </c>
      <c r="C221" s="194" t="s">
        <v>99</v>
      </c>
      <c r="D221" s="194" t="s">
        <v>100</v>
      </c>
      <c r="E221" s="194" t="s">
        <v>334</v>
      </c>
      <c r="F221" s="194" t="s">
        <v>101</v>
      </c>
      <c r="G221" s="195" t="s">
        <v>71</v>
      </c>
      <c r="H221" s="195">
        <v>2015</v>
      </c>
      <c r="I221" s="194" t="s">
        <v>102</v>
      </c>
      <c r="J221" s="196">
        <v>35630</v>
      </c>
      <c r="K221" s="197">
        <v>156745.18</v>
      </c>
      <c r="L221" s="198">
        <v>-574732.32999999996</v>
      </c>
      <c r="M221" s="23">
        <v>1</v>
      </c>
      <c r="N221" s="23">
        <v>1</v>
      </c>
      <c r="O221" s="24">
        <f t="shared" si="0"/>
        <v>-574732.32999999996</v>
      </c>
      <c r="P221" s="24">
        <f t="shared" si="1"/>
        <v>-574732.32999999996</v>
      </c>
      <c r="Q221" s="5"/>
      <c r="R221" s="5"/>
      <c r="S221" s="5"/>
      <c r="T221" s="5"/>
      <c r="U221" s="5"/>
      <c r="V221" s="5"/>
      <c r="W221" s="5"/>
      <c r="X221" s="5"/>
      <c r="Y221" s="5"/>
      <c r="Z221" s="5"/>
      <c r="AA221" s="5"/>
    </row>
    <row r="222" spans="1:27" ht="24" thickBot="1">
      <c r="A222" s="193" t="s">
        <v>97</v>
      </c>
      <c r="B222" s="194" t="s">
        <v>98</v>
      </c>
      <c r="C222" s="194" t="s">
        <v>99</v>
      </c>
      <c r="D222" s="194" t="s">
        <v>100</v>
      </c>
      <c r="E222" s="194" t="s">
        <v>334</v>
      </c>
      <c r="F222" s="194" t="s">
        <v>101</v>
      </c>
      <c r="G222" s="195" t="s">
        <v>71</v>
      </c>
      <c r="H222" s="195">
        <v>2016</v>
      </c>
      <c r="I222" s="194" t="s">
        <v>102</v>
      </c>
      <c r="J222" s="196">
        <v>35208</v>
      </c>
      <c r="K222" s="197">
        <v>154888.54999999999</v>
      </c>
      <c r="L222" s="198">
        <v>-567924.68999999994</v>
      </c>
      <c r="M222" s="23">
        <v>1</v>
      </c>
      <c r="N222" s="23">
        <v>1</v>
      </c>
      <c r="O222" s="24">
        <f t="shared" si="0"/>
        <v>-567924.68999999994</v>
      </c>
      <c r="P222" s="24">
        <f t="shared" si="1"/>
        <v>-567924.68999999994</v>
      </c>
      <c r="Q222" s="5"/>
      <c r="R222" s="5"/>
      <c r="S222" s="5"/>
      <c r="T222" s="5"/>
      <c r="U222" s="5"/>
      <c r="V222" s="5"/>
      <c r="W222" s="5"/>
      <c r="X222" s="5"/>
      <c r="Y222" s="5"/>
      <c r="Z222" s="5"/>
      <c r="AA222" s="5"/>
    </row>
    <row r="223" spans="1:27" ht="24" thickBot="1">
      <c r="A223" s="193" t="s">
        <v>97</v>
      </c>
      <c r="B223" s="194" t="s">
        <v>98</v>
      </c>
      <c r="C223" s="194" t="s">
        <v>99</v>
      </c>
      <c r="D223" s="194" t="s">
        <v>100</v>
      </c>
      <c r="E223" s="194" t="s">
        <v>334</v>
      </c>
      <c r="F223" s="194" t="s">
        <v>101</v>
      </c>
      <c r="G223" s="195" t="s">
        <v>71</v>
      </c>
      <c r="H223" s="195">
        <v>2017</v>
      </c>
      <c r="I223" s="194" t="s">
        <v>102</v>
      </c>
      <c r="J223" s="196">
        <v>33351</v>
      </c>
      <c r="K223" s="197">
        <v>146719.87</v>
      </c>
      <c r="L223" s="198">
        <v>-537972.87</v>
      </c>
      <c r="M223" s="23">
        <v>1</v>
      </c>
      <c r="N223" s="23">
        <v>1</v>
      </c>
      <c r="O223" s="24">
        <f t="shared" si="0"/>
        <v>-537972.87</v>
      </c>
      <c r="P223" s="24">
        <f t="shared" si="1"/>
        <v>-537972.87</v>
      </c>
      <c r="Q223" s="5"/>
      <c r="R223" s="5"/>
      <c r="S223" s="5"/>
      <c r="T223" s="5"/>
      <c r="U223" s="5"/>
      <c r="V223" s="5"/>
      <c r="W223" s="5"/>
      <c r="X223" s="5"/>
      <c r="Y223" s="5"/>
      <c r="Z223" s="5"/>
      <c r="AA223" s="5"/>
    </row>
    <row r="224" spans="1:27" ht="24" thickBot="1">
      <c r="A224" s="193" t="s">
        <v>97</v>
      </c>
      <c r="B224" s="194" t="s">
        <v>98</v>
      </c>
      <c r="C224" s="194" t="s">
        <v>99</v>
      </c>
      <c r="D224" s="194" t="s">
        <v>100</v>
      </c>
      <c r="E224" s="194" t="s">
        <v>334</v>
      </c>
      <c r="F224" s="194" t="s">
        <v>101</v>
      </c>
      <c r="G224" s="195" t="s">
        <v>71</v>
      </c>
      <c r="H224" s="195">
        <v>2018</v>
      </c>
      <c r="I224" s="194" t="s">
        <v>102</v>
      </c>
      <c r="J224" s="196">
        <v>32696</v>
      </c>
      <c r="K224" s="197">
        <v>143838.38</v>
      </c>
      <c r="L224" s="198">
        <v>-527407.38</v>
      </c>
      <c r="M224" s="23">
        <v>1</v>
      </c>
      <c r="N224" s="23">
        <v>1</v>
      </c>
      <c r="O224" s="24">
        <f t="shared" si="0"/>
        <v>-527407.38</v>
      </c>
      <c r="P224" s="24">
        <f t="shared" si="1"/>
        <v>-527407.38</v>
      </c>
      <c r="Q224" s="5"/>
      <c r="R224" s="5"/>
      <c r="S224" s="5"/>
      <c r="T224" s="5"/>
      <c r="U224" s="5"/>
      <c r="V224" s="5"/>
      <c r="W224" s="5"/>
      <c r="X224" s="5"/>
      <c r="Y224" s="5"/>
      <c r="Z224" s="5"/>
      <c r="AA224" s="5"/>
    </row>
    <row r="225" spans="1:27" ht="24" thickBot="1">
      <c r="A225" s="193" t="s">
        <v>97</v>
      </c>
      <c r="B225" s="194" t="s">
        <v>98</v>
      </c>
      <c r="C225" s="194" t="s">
        <v>99</v>
      </c>
      <c r="D225" s="194" t="s">
        <v>100</v>
      </c>
      <c r="E225" s="194" t="s">
        <v>334</v>
      </c>
      <c r="F225" s="194" t="s">
        <v>101</v>
      </c>
      <c r="G225" s="195" t="s">
        <v>71</v>
      </c>
      <c r="H225" s="195">
        <v>2019</v>
      </c>
      <c r="I225" s="194" t="s">
        <v>102</v>
      </c>
      <c r="J225" s="196">
        <v>31475</v>
      </c>
      <c r="K225" s="197">
        <v>138462.76999999999</v>
      </c>
      <c r="L225" s="198">
        <v>-507696.83</v>
      </c>
      <c r="M225" s="23">
        <v>1</v>
      </c>
      <c r="N225" s="23">
        <v>1</v>
      </c>
      <c r="O225" s="24">
        <f t="shared" si="0"/>
        <v>-507696.83</v>
      </c>
      <c r="P225" s="24">
        <f t="shared" si="1"/>
        <v>-507696.83</v>
      </c>
      <c r="Q225" s="5"/>
      <c r="R225" s="5"/>
      <c r="S225" s="5"/>
      <c r="T225" s="5"/>
      <c r="U225" s="5"/>
      <c r="V225" s="5"/>
      <c r="W225" s="5"/>
      <c r="X225" s="5"/>
      <c r="Y225" s="5"/>
      <c r="Z225" s="5"/>
      <c r="AA225" s="5"/>
    </row>
    <row r="226" spans="1:27" ht="24" thickBot="1">
      <c r="A226" s="193" t="s">
        <v>97</v>
      </c>
      <c r="B226" s="194" t="s">
        <v>98</v>
      </c>
      <c r="C226" s="194" t="s">
        <v>99</v>
      </c>
      <c r="D226" s="194" t="s">
        <v>100</v>
      </c>
      <c r="E226" s="194" t="s">
        <v>334</v>
      </c>
      <c r="F226" s="194" t="s">
        <v>101</v>
      </c>
      <c r="G226" s="195" t="s">
        <v>71</v>
      </c>
      <c r="H226" s="195">
        <v>2020</v>
      </c>
      <c r="I226" s="194" t="s">
        <v>102</v>
      </c>
      <c r="J226" s="196">
        <v>28506</v>
      </c>
      <c r="K226" s="197">
        <v>125404.15</v>
      </c>
      <c r="L226" s="198">
        <v>-459815.2</v>
      </c>
      <c r="M226" s="23">
        <v>1</v>
      </c>
      <c r="N226" s="23">
        <v>1</v>
      </c>
      <c r="O226" s="24">
        <f t="shared" si="0"/>
        <v>-459815.2</v>
      </c>
      <c r="P226" s="24">
        <f t="shared" si="1"/>
        <v>-459815.2</v>
      </c>
      <c r="Q226" s="5"/>
      <c r="R226" s="5"/>
      <c r="S226" s="5"/>
      <c r="T226" s="5"/>
      <c r="U226" s="5"/>
      <c r="V226" s="5"/>
      <c r="W226" s="5"/>
      <c r="X226" s="5"/>
      <c r="Y226" s="5"/>
      <c r="Z226" s="5"/>
      <c r="AA226" s="5"/>
    </row>
    <row r="227" spans="1:27" ht="24" thickBot="1">
      <c r="A227" s="193" t="s">
        <v>97</v>
      </c>
      <c r="B227" s="194" t="s">
        <v>98</v>
      </c>
      <c r="C227" s="194" t="s">
        <v>99</v>
      </c>
      <c r="D227" s="194" t="s">
        <v>100</v>
      </c>
      <c r="E227" s="194" t="s">
        <v>334</v>
      </c>
      <c r="F227" s="194" t="s">
        <v>101</v>
      </c>
      <c r="G227" s="195" t="s">
        <v>71</v>
      </c>
      <c r="H227" s="195">
        <v>2021</v>
      </c>
      <c r="I227" s="194" t="s">
        <v>102</v>
      </c>
      <c r="J227" s="196">
        <v>25425</v>
      </c>
      <c r="K227" s="197">
        <v>111850.99</v>
      </c>
      <c r="L227" s="198">
        <v>-410120.31</v>
      </c>
      <c r="M227" s="23">
        <v>1</v>
      </c>
      <c r="N227" s="23">
        <v>1</v>
      </c>
      <c r="O227" s="24">
        <f t="shared" si="0"/>
        <v>-410120.31</v>
      </c>
      <c r="P227" s="24">
        <f t="shared" si="1"/>
        <v>-410120.31</v>
      </c>
      <c r="Q227" s="5"/>
      <c r="R227" s="5"/>
      <c r="S227" s="5"/>
      <c r="T227" s="5"/>
      <c r="U227" s="5"/>
      <c r="V227" s="5"/>
      <c r="W227" s="5"/>
      <c r="X227" s="5"/>
      <c r="Y227" s="5"/>
      <c r="Z227" s="5"/>
      <c r="AA227" s="5"/>
    </row>
    <row r="228" spans="1:27" ht="24" thickBot="1">
      <c r="A228" s="193" t="s">
        <v>97</v>
      </c>
      <c r="B228" s="194" t="s">
        <v>98</v>
      </c>
      <c r="C228" s="194" t="s">
        <v>99</v>
      </c>
      <c r="D228" s="194" t="s">
        <v>100</v>
      </c>
      <c r="E228" s="194" t="s">
        <v>334</v>
      </c>
      <c r="F228" s="194" t="s">
        <v>101</v>
      </c>
      <c r="G228" s="195" t="s">
        <v>71</v>
      </c>
      <c r="H228" s="195">
        <v>2022</v>
      </c>
      <c r="I228" s="194" t="s">
        <v>102</v>
      </c>
      <c r="J228" s="196">
        <v>24877</v>
      </c>
      <c r="K228" s="197">
        <v>109438.48</v>
      </c>
      <c r="L228" s="198">
        <v>-401274.42</v>
      </c>
      <c r="M228" s="23">
        <v>1</v>
      </c>
      <c r="N228" s="23">
        <v>1</v>
      </c>
      <c r="O228" s="24">
        <f t="shared" si="0"/>
        <v>-401274.42</v>
      </c>
      <c r="P228" s="24">
        <f t="shared" si="1"/>
        <v>-401274.42</v>
      </c>
      <c r="Q228" s="5"/>
      <c r="R228" s="5"/>
      <c r="S228" s="5"/>
      <c r="T228" s="5"/>
      <c r="U228" s="5"/>
      <c r="V228" s="5"/>
      <c r="W228" s="5"/>
      <c r="X228" s="5"/>
      <c r="Y228" s="5"/>
      <c r="Z228" s="5"/>
      <c r="AA228" s="5"/>
    </row>
    <row r="229" spans="1:27" ht="24" thickBot="1">
      <c r="A229" s="193" t="s">
        <v>97</v>
      </c>
      <c r="B229" s="194" t="s">
        <v>98</v>
      </c>
      <c r="C229" s="194" t="s">
        <v>99</v>
      </c>
      <c r="D229" s="194" t="s">
        <v>100</v>
      </c>
      <c r="E229" s="194" t="s">
        <v>334</v>
      </c>
      <c r="F229" s="194" t="s">
        <v>101</v>
      </c>
      <c r="G229" s="195" t="s">
        <v>119</v>
      </c>
      <c r="H229" s="195">
        <v>2011</v>
      </c>
      <c r="I229" s="194" t="s">
        <v>102</v>
      </c>
      <c r="J229" s="196">
        <v>105450</v>
      </c>
      <c r="K229" s="197">
        <v>463893.88</v>
      </c>
      <c r="L229" s="198">
        <v>-1700944.22</v>
      </c>
      <c r="M229" s="23">
        <v>1</v>
      </c>
      <c r="N229" s="23">
        <v>1</v>
      </c>
      <c r="O229" s="24">
        <f t="shared" si="0"/>
        <v>-1700944.22</v>
      </c>
      <c r="P229" s="24">
        <f t="shared" si="1"/>
        <v>-1700944.22</v>
      </c>
      <c r="Q229" s="5"/>
      <c r="R229" s="5"/>
      <c r="S229" s="5"/>
      <c r="T229" s="5"/>
      <c r="U229" s="5"/>
      <c r="V229" s="5"/>
      <c r="W229" s="5"/>
      <c r="X229" s="5"/>
      <c r="Y229" s="5"/>
      <c r="Z229" s="5"/>
      <c r="AA229" s="5"/>
    </row>
    <row r="230" spans="1:27" ht="24" thickBot="1">
      <c r="A230" s="193" t="s">
        <v>97</v>
      </c>
      <c r="B230" s="194" t="s">
        <v>98</v>
      </c>
      <c r="C230" s="194" t="s">
        <v>99</v>
      </c>
      <c r="D230" s="194" t="s">
        <v>100</v>
      </c>
      <c r="E230" s="194" t="s">
        <v>334</v>
      </c>
      <c r="F230" s="194" t="s">
        <v>101</v>
      </c>
      <c r="G230" s="195" t="s">
        <v>119</v>
      </c>
      <c r="H230" s="195">
        <v>2012</v>
      </c>
      <c r="I230" s="194" t="s">
        <v>102</v>
      </c>
      <c r="J230" s="196">
        <v>112293</v>
      </c>
      <c r="K230" s="197">
        <v>493997.33</v>
      </c>
      <c r="L230" s="198">
        <v>-1811323.55</v>
      </c>
      <c r="M230" s="23">
        <v>1</v>
      </c>
      <c r="N230" s="23">
        <v>1</v>
      </c>
      <c r="O230" s="24">
        <f t="shared" si="0"/>
        <v>-1811323.55</v>
      </c>
      <c r="P230" s="24">
        <f t="shared" si="1"/>
        <v>-1811323.55</v>
      </c>
      <c r="Q230" s="5"/>
      <c r="R230" s="5"/>
      <c r="S230" s="5"/>
      <c r="T230" s="5"/>
      <c r="U230" s="5"/>
      <c r="V230" s="5"/>
      <c r="W230" s="5"/>
      <c r="X230" s="5"/>
      <c r="Y230" s="5"/>
      <c r="Z230" s="5"/>
      <c r="AA230" s="5"/>
    </row>
    <row r="231" spans="1:27" ht="24" thickBot="1">
      <c r="A231" s="193" t="s">
        <v>97</v>
      </c>
      <c r="B231" s="194" t="s">
        <v>98</v>
      </c>
      <c r="C231" s="194" t="s">
        <v>99</v>
      </c>
      <c r="D231" s="194" t="s">
        <v>100</v>
      </c>
      <c r="E231" s="194" t="s">
        <v>334</v>
      </c>
      <c r="F231" s="194" t="s">
        <v>101</v>
      </c>
      <c r="G231" s="195" t="s">
        <v>119</v>
      </c>
      <c r="H231" s="195">
        <v>2013</v>
      </c>
      <c r="I231" s="194" t="s">
        <v>102</v>
      </c>
      <c r="J231" s="196">
        <v>115490</v>
      </c>
      <c r="K231" s="197">
        <v>508064.72</v>
      </c>
      <c r="L231" s="198">
        <v>-1862903.96</v>
      </c>
      <c r="M231" s="23">
        <v>1</v>
      </c>
      <c r="N231" s="23">
        <v>1</v>
      </c>
      <c r="O231" s="24">
        <f t="shared" si="0"/>
        <v>-1862903.96</v>
      </c>
      <c r="P231" s="24">
        <f t="shared" si="1"/>
        <v>-1862903.96</v>
      </c>
      <c r="Q231" s="5"/>
      <c r="R231" s="5"/>
      <c r="S231" s="5"/>
      <c r="T231" s="5"/>
      <c r="U231" s="5"/>
      <c r="V231" s="5"/>
      <c r="W231" s="5"/>
      <c r="X231" s="5"/>
      <c r="Y231" s="5"/>
      <c r="Z231" s="5"/>
      <c r="AA231" s="5"/>
    </row>
    <row r="232" spans="1:27" ht="24" thickBot="1">
      <c r="A232" s="193" t="s">
        <v>97</v>
      </c>
      <c r="B232" s="194" t="s">
        <v>98</v>
      </c>
      <c r="C232" s="194" t="s">
        <v>99</v>
      </c>
      <c r="D232" s="194" t="s">
        <v>100</v>
      </c>
      <c r="E232" s="194" t="s">
        <v>334</v>
      </c>
      <c r="F232" s="194" t="s">
        <v>101</v>
      </c>
      <c r="G232" s="195" t="s">
        <v>119</v>
      </c>
      <c r="H232" s="195">
        <v>2014</v>
      </c>
      <c r="I232" s="194" t="s">
        <v>102</v>
      </c>
      <c r="J232" s="196">
        <v>116384</v>
      </c>
      <c r="K232" s="197">
        <v>511995.37</v>
      </c>
      <c r="L232" s="198">
        <v>-1877316.35</v>
      </c>
      <c r="M232" s="23">
        <v>1</v>
      </c>
      <c r="N232" s="23">
        <v>1</v>
      </c>
      <c r="O232" s="24">
        <f t="shared" si="0"/>
        <v>-1877316.35</v>
      </c>
      <c r="P232" s="24">
        <f t="shared" si="1"/>
        <v>-1877316.35</v>
      </c>
      <c r="Q232" s="5"/>
      <c r="R232" s="5"/>
      <c r="S232" s="5"/>
      <c r="T232" s="5"/>
      <c r="U232" s="5"/>
      <c r="V232" s="5"/>
      <c r="W232" s="5"/>
      <c r="X232" s="5"/>
      <c r="Y232" s="5"/>
      <c r="Z232" s="5"/>
      <c r="AA232" s="5"/>
    </row>
    <row r="233" spans="1:27" ht="24" thickBot="1">
      <c r="A233" s="193" t="s">
        <v>97</v>
      </c>
      <c r="B233" s="194" t="s">
        <v>98</v>
      </c>
      <c r="C233" s="194" t="s">
        <v>99</v>
      </c>
      <c r="D233" s="194" t="s">
        <v>100</v>
      </c>
      <c r="E233" s="194" t="s">
        <v>334</v>
      </c>
      <c r="F233" s="194" t="s">
        <v>101</v>
      </c>
      <c r="G233" s="195" t="s">
        <v>119</v>
      </c>
      <c r="H233" s="195">
        <v>2015</v>
      </c>
      <c r="I233" s="194" t="s">
        <v>102</v>
      </c>
      <c r="J233" s="196">
        <v>120931</v>
      </c>
      <c r="K233" s="197">
        <v>531998.87</v>
      </c>
      <c r="L233" s="198">
        <v>-1950662.54</v>
      </c>
      <c r="M233" s="23">
        <v>1</v>
      </c>
      <c r="N233" s="23">
        <v>1</v>
      </c>
      <c r="O233" s="24">
        <f t="shared" si="0"/>
        <v>-1950662.54</v>
      </c>
      <c r="P233" s="24">
        <f t="shared" si="1"/>
        <v>-1950662.54</v>
      </c>
      <c r="Q233" s="5"/>
      <c r="R233" s="5"/>
      <c r="S233" s="5"/>
      <c r="T233" s="5"/>
      <c r="U233" s="5"/>
      <c r="V233" s="5"/>
      <c r="W233" s="5"/>
      <c r="X233" s="5"/>
      <c r="Y233" s="5"/>
      <c r="Z233" s="5"/>
      <c r="AA233" s="5"/>
    </row>
    <row r="234" spans="1:27" ht="24" thickBot="1">
      <c r="A234" s="193" t="s">
        <v>97</v>
      </c>
      <c r="B234" s="194" t="s">
        <v>98</v>
      </c>
      <c r="C234" s="194" t="s">
        <v>99</v>
      </c>
      <c r="D234" s="194" t="s">
        <v>100</v>
      </c>
      <c r="E234" s="194" t="s">
        <v>334</v>
      </c>
      <c r="F234" s="194" t="s">
        <v>101</v>
      </c>
      <c r="G234" s="195" t="s">
        <v>119</v>
      </c>
      <c r="H234" s="195">
        <v>2016</v>
      </c>
      <c r="I234" s="194" t="s">
        <v>102</v>
      </c>
      <c r="J234" s="196">
        <v>124942</v>
      </c>
      <c r="K234" s="197">
        <v>549646.41</v>
      </c>
      <c r="L234" s="198">
        <v>-2015370.19</v>
      </c>
      <c r="M234" s="23">
        <v>1</v>
      </c>
      <c r="N234" s="23">
        <v>1</v>
      </c>
      <c r="O234" s="24">
        <f t="shared" si="0"/>
        <v>-2015370.19</v>
      </c>
      <c r="P234" s="24">
        <f t="shared" si="1"/>
        <v>-2015370.19</v>
      </c>
      <c r="Q234" s="5"/>
      <c r="R234" s="5"/>
      <c r="S234" s="5"/>
      <c r="T234" s="5"/>
      <c r="U234" s="5"/>
      <c r="V234" s="5"/>
      <c r="W234" s="5"/>
      <c r="X234" s="5"/>
      <c r="Y234" s="5"/>
      <c r="Z234" s="5"/>
      <c r="AA234" s="5"/>
    </row>
    <row r="235" spans="1:27" ht="24" thickBot="1">
      <c r="A235" s="193" t="s">
        <v>97</v>
      </c>
      <c r="B235" s="194" t="s">
        <v>98</v>
      </c>
      <c r="C235" s="194" t="s">
        <v>99</v>
      </c>
      <c r="D235" s="194" t="s">
        <v>100</v>
      </c>
      <c r="E235" s="194" t="s">
        <v>334</v>
      </c>
      <c r="F235" s="194" t="s">
        <v>101</v>
      </c>
      <c r="G235" s="195" t="s">
        <v>119</v>
      </c>
      <c r="H235" s="195">
        <v>2017</v>
      </c>
      <c r="I235" s="194" t="s">
        <v>102</v>
      </c>
      <c r="J235" s="196">
        <v>126309</v>
      </c>
      <c r="K235" s="197">
        <v>555657.27</v>
      </c>
      <c r="L235" s="198">
        <v>-2037409.99</v>
      </c>
      <c r="M235" s="23">
        <v>1</v>
      </c>
      <c r="N235" s="23">
        <v>1</v>
      </c>
      <c r="O235" s="24">
        <f t="shared" si="0"/>
        <v>-2037409.99</v>
      </c>
      <c r="P235" s="24">
        <f t="shared" si="1"/>
        <v>-2037409.99</v>
      </c>
      <c r="Q235" s="5"/>
      <c r="R235" s="5"/>
      <c r="S235" s="5"/>
      <c r="T235" s="5"/>
      <c r="U235" s="5"/>
      <c r="V235" s="5"/>
      <c r="W235" s="5"/>
      <c r="X235" s="5"/>
      <c r="Y235" s="5"/>
      <c r="Z235" s="5"/>
      <c r="AA235" s="5"/>
    </row>
    <row r="236" spans="1:27" ht="24" thickBot="1">
      <c r="A236" s="193" t="s">
        <v>97</v>
      </c>
      <c r="B236" s="194" t="s">
        <v>98</v>
      </c>
      <c r="C236" s="194" t="s">
        <v>99</v>
      </c>
      <c r="D236" s="194" t="s">
        <v>100</v>
      </c>
      <c r="E236" s="194" t="s">
        <v>334</v>
      </c>
      <c r="F236" s="194" t="s">
        <v>101</v>
      </c>
      <c r="G236" s="195" t="s">
        <v>119</v>
      </c>
      <c r="H236" s="195">
        <v>2018</v>
      </c>
      <c r="I236" s="194" t="s">
        <v>102</v>
      </c>
      <c r="J236" s="196">
        <v>125423</v>
      </c>
      <c r="K236" s="197">
        <v>551759.74</v>
      </c>
      <c r="L236" s="198">
        <v>-2023119.05</v>
      </c>
      <c r="M236" s="23">
        <v>1</v>
      </c>
      <c r="N236" s="23">
        <v>1</v>
      </c>
      <c r="O236" s="24">
        <f t="shared" si="0"/>
        <v>-2023119.05</v>
      </c>
      <c r="P236" s="24">
        <f t="shared" si="1"/>
        <v>-2023119.05</v>
      </c>
      <c r="Q236" s="5"/>
      <c r="R236" s="5"/>
      <c r="S236" s="5"/>
      <c r="T236" s="5"/>
      <c r="U236" s="5"/>
      <c r="V236" s="5"/>
      <c r="W236" s="5"/>
      <c r="X236" s="5"/>
      <c r="Y236" s="5"/>
      <c r="Z236" s="5"/>
      <c r="AA236" s="5"/>
    </row>
    <row r="237" spans="1:27" ht="24" thickBot="1">
      <c r="A237" s="193" t="s">
        <v>97</v>
      </c>
      <c r="B237" s="194" t="s">
        <v>98</v>
      </c>
      <c r="C237" s="194" t="s">
        <v>99</v>
      </c>
      <c r="D237" s="194" t="s">
        <v>100</v>
      </c>
      <c r="E237" s="194" t="s">
        <v>334</v>
      </c>
      <c r="F237" s="194" t="s">
        <v>101</v>
      </c>
      <c r="G237" s="195" t="s">
        <v>119</v>
      </c>
      <c r="H237" s="195">
        <v>2019</v>
      </c>
      <c r="I237" s="194" t="s">
        <v>102</v>
      </c>
      <c r="J237" s="196">
        <v>122370</v>
      </c>
      <c r="K237" s="197">
        <v>538332.11</v>
      </c>
      <c r="L237" s="198">
        <v>-1973884.4</v>
      </c>
      <c r="M237" s="23">
        <v>1</v>
      </c>
      <c r="N237" s="23">
        <v>1</v>
      </c>
      <c r="O237" s="24">
        <f t="shared" si="0"/>
        <v>-1973884.4</v>
      </c>
      <c r="P237" s="24">
        <f t="shared" si="1"/>
        <v>-1973884.4</v>
      </c>
      <c r="Q237" s="5"/>
      <c r="R237" s="5"/>
      <c r="S237" s="5"/>
      <c r="T237" s="5"/>
      <c r="U237" s="5"/>
      <c r="V237" s="5"/>
      <c r="W237" s="5"/>
      <c r="X237" s="5"/>
      <c r="Y237" s="5"/>
      <c r="Z237" s="5"/>
      <c r="AA237" s="5"/>
    </row>
    <row r="238" spans="1:27" ht="24" thickBot="1">
      <c r="A238" s="193" t="s">
        <v>97</v>
      </c>
      <c r="B238" s="194" t="s">
        <v>98</v>
      </c>
      <c r="C238" s="194" t="s">
        <v>99</v>
      </c>
      <c r="D238" s="194" t="s">
        <v>100</v>
      </c>
      <c r="E238" s="194" t="s">
        <v>334</v>
      </c>
      <c r="F238" s="194" t="s">
        <v>101</v>
      </c>
      <c r="G238" s="195" t="s">
        <v>119</v>
      </c>
      <c r="H238" s="195">
        <v>2020</v>
      </c>
      <c r="I238" s="194" t="s">
        <v>102</v>
      </c>
      <c r="J238" s="196">
        <v>115002</v>
      </c>
      <c r="K238" s="197">
        <v>505915.95</v>
      </c>
      <c r="L238" s="198">
        <v>-1855025.16</v>
      </c>
      <c r="M238" s="23">
        <v>1</v>
      </c>
      <c r="N238" s="23">
        <v>1</v>
      </c>
      <c r="O238" s="24">
        <f t="shared" si="0"/>
        <v>-1855025.16</v>
      </c>
      <c r="P238" s="24">
        <f t="shared" si="1"/>
        <v>-1855025.16</v>
      </c>
      <c r="Q238" s="5"/>
      <c r="R238" s="5"/>
      <c r="S238" s="5"/>
      <c r="T238" s="5"/>
      <c r="U238" s="5"/>
      <c r="V238" s="5"/>
      <c r="W238" s="5"/>
      <c r="X238" s="5"/>
      <c r="Y238" s="5"/>
      <c r="Z238" s="5"/>
      <c r="AA238" s="5"/>
    </row>
    <row r="239" spans="1:27" ht="24" thickBot="1">
      <c r="A239" s="193" t="s">
        <v>97</v>
      </c>
      <c r="B239" s="194" t="s">
        <v>98</v>
      </c>
      <c r="C239" s="194" t="s">
        <v>99</v>
      </c>
      <c r="D239" s="194" t="s">
        <v>100</v>
      </c>
      <c r="E239" s="194" t="s">
        <v>334</v>
      </c>
      <c r="F239" s="194" t="s">
        <v>101</v>
      </c>
      <c r="G239" s="195" t="s">
        <v>119</v>
      </c>
      <c r="H239" s="195">
        <v>2021</v>
      </c>
      <c r="I239" s="194" t="s">
        <v>102</v>
      </c>
      <c r="J239" s="196">
        <v>110124</v>
      </c>
      <c r="K239" s="197">
        <v>484457</v>
      </c>
      <c r="L239" s="198">
        <v>-1776342.33</v>
      </c>
      <c r="M239" s="23">
        <v>1</v>
      </c>
      <c r="N239" s="23">
        <v>1</v>
      </c>
      <c r="O239" s="24">
        <f t="shared" si="0"/>
        <v>-1776342.33</v>
      </c>
      <c r="P239" s="24">
        <f t="shared" si="1"/>
        <v>-1776342.33</v>
      </c>
      <c r="Q239" s="5"/>
      <c r="R239" s="5"/>
      <c r="S239" s="5"/>
      <c r="T239" s="5"/>
      <c r="U239" s="5"/>
      <c r="V239" s="5"/>
      <c r="W239" s="5"/>
      <c r="X239" s="5"/>
      <c r="Y239" s="5"/>
      <c r="Z239" s="5"/>
      <c r="AA239" s="5"/>
    </row>
    <row r="240" spans="1:27" ht="24" thickBot="1">
      <c r="A240" s="193" t="s">
        <v>97</v>
      </c>
      <c r="B240" s="194" t="s">
        <v>98</v>
      </c>
      <c r="C240" s="194" t="s">
        <v>99</v>
      </c>
      <c r="D240" s="194" t="s">
        <v>100</v>
      </c>
      <c r="E240" s="194" t="s">
        <v>334</v>
      </c>
      <c r="F240" s="194" t="s">
        <v>101</v>
      </c>
      <c r="G240" s="195" t="s">
        <v>119</v>
      </c>
      <c r="H240" s="195">
        <v>2022</v>
      </c>
      <c r="I240" s="194" t="s">
        <v>102</v>
      </c>
      <c r="J240" s="196">
        <v>108932</v>
      </c>
      <c r="K240" s="197">
        <v>479211.85</v>
      </c>
      <c r="L240" s="198">
        <v>-1757110.12</v>
      </c>
      <c r="M240" s="23">
        <v>1</v>
      </c>
      <c r="N240" s="23">
        <v>1</v>
      </c>
      <c r="O240" s="24">
        <f t="shared" si="0"/>
        <v>-1757110.12</v>
      </c>
      <c r="P240" s="24">
        <f t="shared" si="1"/>
        <v>-1757110.12</v>
      </c>
      <c r="Q240" s="5"/>
      <c r="R240" s="5"/>
      <c r="S240" s="5"/>
      <c r="T240" s="5"/>
      <c r="U240" s="5"/>
      <c r="V240" s="5"/>
      <c r="W240" s="5"/>
      <c r="X240" s="5"/>
      <c r="Y240" s="5"/>
      <c r="Z240" s="5"/>
      <c r="AA240" s="5"/>
    </row>
    <row r="241" spans="1:27" ht="24" thickBot="1">
      <c r="A241" s="193" t="s">
        <v>97</v>
      </c>
      <c r="B241" s="194" t="s">
        <v>98</v>
      </c>
      <c r="C241" s="194" t="s">
        <v>99</v>
      </c>
      <c r="D241" s="194" t="s">
        <v>100</v>
      </c>
      <c r="E241" s="194" t="s">
        <v>334</v>
      </c>
      <c r="F241" s="194" t="s">
        <v>101</v>
      </c>
      <c r="G241" s="195" t="s">
        <v>120</v>
      </c>
      <c r="H241" s="195">
        <v>2011</v>
      </c>
      <c r="I241" s="194" t="s">
        <v>102</v>
      </c>
      <c r="J241" s="196">
        <v>29318</v>
      </c>
      <c r="K241" s="197">
        <v>128977.41</v>
      </c>
      <c r="L241" s="198">
        <v>-472917.16</v>
      </c>
      <c r="M241" s="23">
        <v>1</v>
      </c>
      <c r="N241" s="23">
        <v>1</v>
      </c>
      <c r="O241" s="24">
        <f t="shared" si="0"/>
        <v>-472917.16</v>
      </c>
      <c r="P241" s="24">
        <f t="shared" si="1"/>
        <v>-472917.16</v>
      </c>
      <c r="Q241" s="5"/>
      <c r="R241" s="5"/>
      <c r="S241" s="5"/>
      <c r="T241" s="5"/>
      <c r="U241" s="5"/>
      <c r="V241" s="5"/>
      <c r="W241" s="5"/>
      <c r="X241" s="5"/>
      <c r="Y241" s="5"/>
      <c r="Z241" s="5"/>
      <c r="AA241" s="5"/>
    </row>
    <row r="242" spans="1:27" ht="24" thickBot="1">
      <c r="A242" s="193" t="s">
        <v>97</v>
      </c>
      <c r="B242" s="194" t="s">
        <v>98</v>
      </c>
      <c r="C242" s="194" t="s">
        <v>99</v>
      </c>
      <c r="D242" s="194" t="s">
        <v>100</v>
      </c>
      <c r="E242" s="194" t="s">
        <v>334</v>
      </c>
      <c r="F242" s="194" t="s">
        <v>101</v>
      </c>
      <c r="G242" s="195" t="s">
        <v>120</v>
      </c>
      <c r="H242" s="195">
        <v>2012</v>
      </c>
      <c r="I242" s="194" t="s">
        <v>102</v>
      </c>
      <c r="J242" s="196">
        <v>28573</v>
      </c>
      <c r="K242" s="197">
        <v>125698.73</v>
      </c>
      <c r="L242" s="198">
        <v>-460895.33</v>
      </c>
      <c r="M242" s="23">
        <v>1</v>
      </c>
      <c r="N242" s="23">
        <v>1</v>
      </c>
      <c r="O242" s="24">
        <f t="shared" si="0"/>
        <v>-460895.33</v>
      </c>
      <c r="P242" s="24">
        <f t="shared" si="1"/>
        <v>-460895.33</v>
      </c>
      <c r="Q242" s="5"/>
      <c r="R242" s="5"/>
      <c r="S242" s="5"/>
      <c r="T242" s="5"/>
      <c r="U242" s="5"/>
      <c r="V242" s="5"/>
      <c r="W242" s="5"/>
      <c r="X242" s="5"/>
      <c r="Y242" s="5"/>
      <c r="Z242" s="5"/>
      <c r="AA242" s="5"/>
    </row>
    <row r="243" spans="1:27" ht="24" thickBot="1">
      <c r="A243" s="193" t="s">
        <v>97</v>
      </c>
      <c r="B243" s="194" t="s">
        <v>98</v>
      </c>
      <c r="C243" s="194" t="s">
        <v>99</v>
      </c>
      <c r="D243" s="194" t="s">
        <v>100</v>
      </c>
      <c r="E243" s="194" t="s">
        <v>334</v>
      </c>
      <c r="F243" s="194" t="s">
        <v>101</v>
      </c>
      <c r="G243" s="195" t="s">
        <v>120</v>
      </c>
      <c r="H243" s="195">
        <v>2013</v>
      </c>
      <c r="I243" s="194" t="s">
        <v>102</v>
      </c>
      <c r="J243" s="196">
        <v>27660</v>
      </c>
      <c r="K243" s="197">
        <v>121680.75</v>
      </c>
      <c r="L243" s="198">
        <v>-446162.76</v>
      </c>
      <c r="M243" s="23">
        <v>1</v>
      </c>
      <c r="N243" s="23">
        <v>1</v>
      </c>
      <c r="O243" s="24">
        <f t="shared" si="0"/>
        <v>-446162.76</v>
      </c>
      <c r="P243" s="24">
        <f t="shared" si="1"/>
        <v>-446162.76</v>
      </c>
      <c r="Q243" s="5"/>
      <c r="R243" s="5"/>
      <c r="S243" s="5"/>
      <c r="T243" s="5"/>
      <c r="U243" s="5"/>
      <c r="V243" s="5"/>
      <c r="W243" s="5"/>
      <c r="X243" s="5"/>
      <c r="Y243" s="5"/>
      <c r="Z243" s="5"/>
      <c r="AA243" s="5"/>
    </row>
    <row r="244" spans="1:27" ht="24" thickBot="1">
      <c r="A244" s="193" t="s">
        <v>97</v>
      </c>
      <c r="B244" s="194" t="s">
        <v>98</v>
      </c>
      <c r="C244" s="194" t="s">
        <v>99</v>
      </c>
      <c r="D244" s="194" t="s">
        <v>100</v>
      </c>
      <c r="E244" s="194" t="s">
        <v>334</v>
      </c>
      <c r="F244" s="194" t="s">
        <v>101</v>
      </c>
      <c r="G244" s="195" t="s">
        <v>120</v>
      </c>
      <c r="H244" s="195">
        <v>2014</v>
      </c>
      <c r="I244" s="194" t="s">
        <v>102</v>
      </c>
      <c r="J244" s="196">
        <v>28988</v>
      </c>
      <c r="K244" s="197">
        <v>127525.17</v>
      </c>
      <c r="L244" s="198">
        <v>-467592.31</v>
      </c>
      <c r="M244" s="23">
        <v>1</v>
      </c>
      <c r="N244" s="23">
        <v>1</v>
      </c>
      <c r="O244" s="24">
        <f t="shared" si="0"/>
        <v>-467592.31</v>
      </c>
      <c r="P244" s="24">
        <f t="shared" si="1"/>
        <v>-467592.31</v>
      </c>
      <c r="Q244" s="5"/>
      <c r="R244" s="5"/>
      <c r="S244" s="5"/>
      <c r="T244" s="5"/>
      <c r="U244" s="5"/>
      <c r="V244" s="5"/>
      <c r="W244" s="5"/>
      <c r="X244" s="5"/>
      <c r="Y244" s="5"/>
      <c r="Z244" s="5"/>
      <c r="AA244" s="5"/>
    </row>
    <row r="245" spans="1:27" ht="24" thickBot="1">
      <c r="A245" s="193" t="s">
        <v>97</v>
      </c>
      <c r="B245" s="194" t="s">
        <v>98</v>
      </c>
      <c r="C245" s="194" t="s">
        <v>99</v>
      </c>
      <c r="D245" s="194" t="s">
        <v>100</v>
      </c>
      <c r="E245" s="194" t="s">
        <v>334</v>
      </c>
      <c r="F245" s="194" t="s">
        <v>101</v>
      </c>
      <c r="G245" s="195" t="s">
        <v>120</v>
      </c>
      <c r="H245" s="195">
        <v>2015</v>
      </c>
      <c r="I245" s="194" t="s">
        <v>102</v>
      </c>
      <c r="J245" s="196">
        <v>33212</v>
      </c>
      <c r="K245" s="197">
        <v>146108.32999999999</v>
      </c>
      <c r="L245" s="198">
        <v>-535730.53</v>
      </c>
      <c r="M245" s="23">
        <v>1</v>
      </c>
      <c r="N245" s="23">
        <v>1</v>
      </c>
      <c r="O245" s="24">
        <f t="shared" si="0"/>
        <v>-535730.53</v>
      </c>
      <c r="P245" s="24">
        <f t="shared" si="1"/>
        <v>-535730.53</v>
      </c>
      <c r="Q245" s="5"/>
      <c r="R245" s="5"/>
      <c r="S245" s="5"/>
      <c r="T245" s="5"/>
      <c r="U245" s="5"/>
      <c r="V245" s="5"/>
      <c r="W245" s="5"/>
      <c r="X245" s="5"/>
      <c r="Y245" s="5"/>
      <c r="Z245" s="5"/>
      <c r="AA245" s="5"/>
    </row>
    <row r="246" spans="1:27" ht="24" thickBot="1">
      <c r="A246" s="193" t="s">
        <v>97</v>
      </c>
      <c r="B246" s="194" t="s">
        <v>98</v>
      </c>
      <c r="C246" s="194" t="s">
        <v>99</v>
      </c>
      <c r="D246" s="194" t="s">
        <v>100</v>
      </c>
      <c r="E246" s="194" t="s">
        <v>334</v>
      </c>
      <c r="F246" s="194" t="s">
        <v>101</v>
      </c>
      <c r="G246" s="195" t="s">
        <v>120</v>
      </c>
      <c r="H246" s="195">
        <v>2016</v>
      </c>
      <c r="I246" s="194" t="s">
        <v>102</v>
      </c>
      <c r="J246" s="196">
        <v>34412</v>
      </c>
      <c r="K246" s="197">
        <v>151384.78</v>
      </c>
      <c r="L246" s="198">
        <v>-555077.54</v>
      </c>
      <c r="M246" s="23">
        <v>1</v>
      </c>
      <c r="N246" s="23">
        <v>1</v>
      </c>
      <c r="O246" s="24">
        <f t="shared" si="0"/>
        <v>-555077.54</v>
      </c>
      <c r="P246" s="24">
        <f t="shared" si="1"/>
        <v>-555077.54</v>
      </c>
      <c r="Q246" s="5"/>
      <c r="R246" s="5"/>
      <c r="S246" s="5"/>
      <c r="T246" s="5"/>
      <c r="U246" s="5"/>
      <c r="V246" s="5"/>
      <c r="W246" s="5"/>
      <c r="X246" s="5"/>
      <c r="Y246" s="5"/>
      <c r="Z246" s="5"/>
      <c r="AA246" s="5"/>
    </row>
    <row r="247" spans="1:27" ht="24" thickBot="1">
      <c r="A247" s="193" t="s">
        <v>97</v>
      </c>
      <c r="B247" s="194" t="s">
        <v>98</v>
      </c>
      <c r="C247" s="194" t="s">
        <v>99</v>
      </c>
      <c r="D247" s="194" t="s">
        <v>100</v>
      </c>
      <c r="E247" s="194" t="s">
        <v>334</v>
      </c>
      <c r="F247" s="194" t="s">
        <v>101</v>
      </c>
      <c r="G247" s="195" t="s">
        <v>120</v>
      </c>
      <c r="H247" s="195">
        <v>2017</v>
      </c>
      <c r="I247" s="194" t="s">
        <v>102</v>
      </c>
      <c r="J247" s="196">
        <v>32771</v>
      </c>
      <c r="K247" s="197">
        <v>144164.64000000001</v>
      </c>
      <c r="L247" s="198">
        <v>-528603.67000000004</v>
      </c>
      <c r="M247" s="23">
        <v>1</v>
      </c>
      <c r="N247" s="23">
        <v>1</v>
      </c>
      <c r="O247" s="24">
        <f t="shared" si="0"/>
        <v>-528603.67000000004</v>
      </c>
      <c r="P247" s="24">
        <f t="shared" si="1"/>
        <v>-528603.67000000004</v>
      </c>
      <c r="Q247" s="5"/>
      <c r="R247" s="5"/>
      <c r="S247" s="5"/>
      <c r="T247" s="5"/>
      <c r="U247" s="5"/>
      <c r="V247" s="5"/>
      <c r="W247" s="5"/>
      <c r="X247" s="5"/>
      <c r="Y247" s="5"/>
      <c r="Z247" s="5"/>
      <c r="AA247" s="5"/>
    </row>
    <row r="248" spans="1:27" ht="24" thickBot="1">
      <c r="A248" s="193" t="s">
        <v>97</v>
      </c>
      <c r="B248" s="194" t="s">
        <v>98</v>
      </c>
      <c r="C248" s="194" t="s">
        <v>99</v>
      </c>
      <c r="D248" s="194" t="s">
        <v>100</v>
      </c>
      <c r="E248" s="194" t="s">
        <v>334</v>
      </c>
      <c r="F248" s="194" t="s">
        <v>101</v>
      </c>
      <c r="G248" s="195" t="s">
        <v>120</v>
      </c>
      <c r="H248" s="195">
        <v>2018</v>
      </c>
      <c r="I248" s="194" t="s">
        <v>102</v>
      </c>
      <c r="J248" s="196">
        <v>29929</v>
      </c>
      <c r="K248" s="197">
        <v>131664.14000000001</v>
      </c>
      <c r="L248" s="198">
        <v>-482768.52</v>
      </c>
      <c r="M248" s="23">
        <v>1</v>
      </c>
      <c r="N248" s="23">
        <v>1</v>
      </c>
      <c r="O248" s="24">
        <f t="shared" si="0"/>
        <v>-482768.52</v>
      </c>
      <c r="P248" s="24">
        <f t="shared" si="1"/>
        <v>-482768.52</v>
      </c>
      <c r="Q248" s="5"/>
      <c r="R248" s="5"/>
      <c r="S248" s="5"/>
      <c r="T248" s="5"/>
      <c r="U248" s="5"/>
      <c r="V248" s="5"/>
      <c r="W248" s="5"/>
      <c r="X248" s="5"/>
      <c r="Y248" s="5"/>
      <c r="Z248" s="5"/>
      <c r="AA248" s="5"/>
    </row>
    <row r="249" spans="1:27" ht="24" thickBot="1">
      <c r="A249" s="193" t="s">
        <v>97</v>
      </c>
      <c r="B249" s="194" t="s">
        <v>98</v>
      </c>
      <c r="C249" s="194" t="s">
        <v>99</v>
      </c>
      <c r="D249" s="194" t="s">
        <v>100</v>
      </c>
      <c r="E249" s="194" t="s">
        <v>334</v>
      </c>
      <c r="F249" s="194" t="s">
        <v>101</v>
      </c>
      <c r="G249" s="195" t="s">
        <v>120</v>
      </c>
      <c r="H249" s="195">
        <v>2019</v>
      </c>
      <c r="I249" s="194" t="s">
        <v>102</v>
      </c>
      <c r="J249" s="196">
        <v>27811</v>
      </c>
      <c r="K249" s="197">
        <v>122347.2</v>
      </c>
      <c r="L249" s="198">
        <v>-448606.42</v>
      </c>
      <c r="M249" s="23">
        <v>1</v>
      </c>
      <c r="N249" s="23">
        <v>1</v>
      </c>
      <c r="O249" s="24">
        <f t="shared" si="0"/>
        <v>-448606.42</v>
      </c>
      <c r="P249" s="24">
        <f t="shared" si="1"/>
        <v>-448606.42</v>
      </c>
      <c r="Q249" s="5"/>
      <c r="R249" s="5"/>
      <c r="S249" s="5"/>
      <c r="T249" s="5"/>
      <c r="U249" s="5"/>
      <c r="V249" s="5"/>
      <c r="W249" s="5"/>
      <c r="X249" s="5"/>
      <c r="Y249" s="5"/>
      <c r="Z249" s="5"/>
      <c r="AA249" s="5"/>
    </row>
    <row r="250" spans="1:27" ht="24" thickBot="1">
      <c r="A250" s="193" t="s">
        <v>97</v>
      </c>
      <c r="B250" s="194" t="s">
        <v>98</v>
      </c>
      <c r="C250" s="194" t="s">
        <v>99</v>
      </c>
      <c r="D250" s="194" t="s">
        <v>100</v>
      </c>
      <c r="E250" s="194" t="s">
        <v>334</v>
      </c>
      <c r="F250" s="194" t="s">
        <v>101</v>
      </c>
      <c r="G250" s="195" t="s">
        <v>120</v>
      </c>
      <c r="H250" s="195">
        <v>2020</v>
      </c>
      <c r="I250" s="194" t="s">
        <v>102</v>
      </c>
      <c r="J250" s="196">
        <v>25068</v>
      </c>
      <c r="K250" s="197">
        <v>110281.1</v>
      </c>
      <c r="L250" s="198">
        <v>-404364.03</v>
      </c>
      <c r="M250" s="23">
        <v>1</v>
      </c>
      <c r="N250" s="23">
        <v>1</v>
      </c>
      <c r="O250" s="24">
        <f t="shared" si="0"/>
        <v>-404364.03</v>
      </c>
      <c r="P250" s="24">
        <f t="shared" si="1"/>
        <v>-404364.03</v>
      </c>
      <c r="Q250" s="5"/>
      <c r="R250" s="5"/>
      <c r="S250" s="5"/>
      <c r="T250" s="5"/>
      <c r="U250" s="5"/>
      <c r="V250" s="5"/>
      <c r="W250" s="5"/>
      <c r="X250" s="5"/>
      <c r="Y250" s="5"/>
      <c r="Z250" s="5"/>
      <c r="AA250" s="5"/>
    </row>
    <row r="251" spans="1:27" ht="24" thickBot="1">
      <c r="A251" s="193" t="s">
        <v>97</v>
      </c>
      <c r="B251" s="194" t="s">
        <v>98</v>
      </c>
      <c r="C251" s="194" t="s">
        <v>99</v>
      </c>
      <c r="D251" s="194" t="s">
        <v>100</v>
      </c>
      <c r="E251" s="194" t="s">
        <v>334</v>
      </c>
      <c r="F251" s="194" t="s">
        <v>101</v>
      </c>
      <c r="G251" s="195" t="s">
        <v>120</v>
      </c>
      <c r="H251" s="195">
        <v>2021</v>
      </c>
      <c r="I251" s="194" t="s">
        <v>102</v>
      </c>
      <c r="J251" s="196">
        <v>22087</v>
      </c>
      <c r="K251" s="197">
        <v>97165.58</v>
      </c>
      <c r="L251" s="198">
        <v>-356273.78</v>
      </c>
      <c r="M251" s="23">
        <v>1</v>
      </c>
      <c r="N251" s="23">
        <v>1</v>
      </c>
      <c r="O251" s="24">
        <f t="shared" si="0"/>
        <v>-356273.78</v>
      </c>
      <c r="P251" s="24">
        <f t="shared" si="1"/>
        <v>-356273.78</v>
      </c>
      <c r="Q251" s="5"/>
      <c r="R251" s="5"/>
      <c r="S251" s="5"/>
      <c r="T251" s="5"/>
      <c r="U251" s="5"/>
      <c r="V251" s="5"/>
      <c r="W251" s="5"/>
      <c r="X251" s="5"/>
      <c r="Y251" s="5"/>
      <c r="Z251" s="5"/>
      <c r="AA251" s="5"/>
    </row>
    <row r="252" spans="1:27" ht="24" thickBot="1">
      <c r="A252" s="193" t="s">
        <v>97</v>
      </c>
      <c r="B252" s="194" t="s">
        <v>98</v>
      </c>
      <c r="C252" s="194" t="s">
        <v>99</v>
      </c>
      <c r="D252" s="194" t="s">
        <v>100</v>
      </c>
      <c r="E252" s="194" t="s">
        <v>334</v>
      </c>
      <c r="F252" s="194" t="s">
        <v>101</v>
      </c>
      <c r="G252" s="195" t="s">
        <v>120</v>
      </c>
      <c r="H252" s="195">
        <v>2022</v>
      </c>
      <c r="I252" s="194" t="s">
        <v>102</v>
      </c>
      <c r="J252" s="196">
        <v>21564</v>
      </c>
      <c r="K252" s="197">
        <v>94865.06</v>
      </c>
      <c r="L252" s="198">
        <v>-347838.55</v>
      </c>
      <c r="M252" s="23">
        <v>1</v>
      </c>
      <c r="N252" s="23">
        <v>1</v>
      </c>
      <c r="O252" s="24">
        <f t="shared" si="0"/>
        <v>-347838.55</v>
      </c>
      <c r="P252" s="24">
        <f t="shared" si="1"/>
        <v>-347838.55</v>
      </c>
      <c r="Q252" s="5"/>
      <c r="R252" s="5"/>
      <c r="S252" s="5"/>
      <c r="T252" s="5"/>
      <c r="U252" s="5"/>
      <c r="V252" s="5"/>
      <c r="W252" s="5"/>
      <c r="X252" s="5"/>
      <c r="Y252" s="5"/>
      <c r="Z252" s="5"/>
      <c r="AA252" s="5"/>
    </row>
    <row r="253" spans="1:27" ht="24" thickBot="1">
      <c r="A253" s="193" t="s">
        <v>97</v>
      </c>
      <c r="B253" s="194" t="s">
        <v>98</v>
      </c>
      <c r="C253" s="194" t="s">
        <v>99</v>
      </c>
      <c r="D253" s="194" t="s">
        <v>100</v>
      </c>
      <c r="E253" s="194" t="s">
        <v>334</v>
      </c>
      <c r="F253" s="194" t="s">
        <v>101</v>
      </c>
      <c r="G253" s="195" t="s">
        <v>72</v>
      </c>
      <c r="H253" s="195">
        <v>2011</v>
      </c>
      <c r="I253" s="194" t="s">
        <v>102</v>
      </c>
      <c r="J253" s="196">
        <v>118717</v>
      </c>
      <c r="K253" s="197">
        <v>522261.57</v>
      </c>
      <c r="L253" s="198">
        <v>-1914959.08</v>
      </c>
      <c r="M253" s="23">
        <v>1</v>
      </c>
      <c r="N253" s="23">
        <v>1</v>
      </c>
      <c r="O253" s="24">
        <f t="shared" si="0"/>
        <v>-1914959.08</v>
      </c>
      <c r="P253" s="24">
        <f t="shared" si="1"/>
        <v>-1914959.08</v>
      </c>
      <c r="Q253" s="5"/>
      <c r="R253" s="5"/>
      <c r="S253" s="5"/>
      <c r="T253" s="5"/>
      <c r="U253" s="5"/>
      <c r="V253" s="5"/>
      <c r="W253" s="5"/>
      <c r="X253" s="5"/>
      <c r="Y253" s="5"/>
      <c r="Z253" s="5"/>
      <c r="AA253" s="5"/>
    </row>
    <row r="254" spans="1:27" ht="24" thickBot="1">
      <c r="A254" s="193" t="s">
        <v>97</v>
      </c>
      <c r="B254" s="194" t="s">
        <v>98</v>
      </c>
      <c r="C254" s="194" t="s">
        <v>99</v>
      </c>
      <c r="D254" s="194" t="s">
        <v>100</v>
      </c>
      <c r="E254" s="194" t="s">
        <v>334</v>
      </c>
      <c r="F254" s="194" t="s">
        <v>101</v>
      </c>
      <c r="G254" s="195" t="s">
        <v>72</v>
      </c>
      <c r="H254" s="195">
        <v>2012</v>
      </c>
      <c r="I254" s="194" t="s">
        <v>102</v>
      </c>
      <c r="J254" s="196">
        <v>119689</v>
      </c>
      <c r="K254" s="197">
        <v>526536.51</v>
      </c>
      <c r="L254" s="198">
        <v>-1930633.86</v>
      </c>
      <c r="M254" s="23">
        <v>1</v>
      </c>
      <c r="N254" s="23">
        <v>1</v>
      </c>
      <c r="O254" s="24">
        <f t="shared" si="0"/>
        <v>-1930633.86</v>
      </c>
      <c r="P254" s="24">
        <f t="shared" si="1"/>
        <v>-1930633.86</v>
      </c>
      <c r="Q254" s="5"/>
      <c r="R254" s="5"/>
      <c r="S254" s="5"/>
      <c r="T254" s="5"/>
      <c r="U254" s="5"/>
      <c r="V254" s="5"/>
      <c r="W254" s="5"/>
      <c r="X254" s="5"/>
      <c r="Y254" s="5"/>
      <c r="Z254" s="5"/>
      <c r="AA254" s="5"/>
    </row>
    <row r="255" spans="1:27" ht="24" thickBot="1">
      <c r="A255" s="193" t="s">
        <v>97</v>
      </c>
      <c r="B255" s="194" t="s">
        <v>98</v>
      </c>
      <c r="C255" s="194" t="s">
        <v>99</v>
      </c>
      <c r="D255" s="194" t="s">
        <v>100</v>
      </c>
      <c r="E255" s="194" t="s">
        <v>334</v>
      </c>
      <c r="F255" s="194" t="s">
        <v>101</v>
      </c>
      <c r="G255" s="195" t="s">
        <v>72</v>
      </c>
      <c r="H255" s="195">
        <v>2013</v>
      </c>
      <c r="I255" s="194" t="s">
        <v>102</v>
      </c>
      <c r="J255" s="196">
        <v>119446</v>
      </c>
      <c r="K255" s="197">
        <v>525466.96</v>
      </c>
      <c r="L255" s="198">
        <v>-1926712.2</v>
      </c>
      <c r="M255" s="23">
        <v>1</v>
      </c>
      <c r="N255" s="23">
        <v>1</v>
      </c>
      <c r="O255" s="24">
        <f t="shared" si="0"/>
        <v>-1926712.2</v>
      </c>
      <c r="P255" s="24">
        <f t="shared" si="1"/>
        <v>-1926712.2</v>
      </c>
      <c r="Q255" s="5"/>
      <c r="R255" s="5"/>
      <c r="S255" s="5"/>
      <c r="T255" s="5"/>
      <c r="U255" s="5"/>
      <c r="V255" s="5"/>
      <c r="W255" s="5"/>
      <c r="X255" s="5"/>
      <c r="Y255" s="5"/>
      <c r="Z255" s="5"/>
      <c r="AA255" s="5"/>
    </row>
    <row r="256" spans="1:27" ht="24" thickBot="1">
      <c r="A256" s="193" t="s">
        <v>97</v>
      </c>
      <c r="B256" s="194" t="s">
        <v>98</v>
      </c>
      <c r="C256" s="194" t="s">
        <v>99</v>
      </c>
      <c r="D256" s="194" t="s">
        <v>100</v>
      </c>
      <c r="E256" s="194" t="s">
        <v>334</v>
      </c>
      <c r="F256" s="194" t="s">
        <v>101</v>
      </c>
      <c r="G256" s="195" t="s">
        <v>72</v>
      </c>
      <c r="H256" s="195">
        <v>2014</v>
      </c>
      <c r="I256" s="194" t="s">
        <v>102</v>
      </c>
      <c r="J256" s="196">
        <v>117945</v>
      </c>
      <c r="K256" s="197">
        <v>518864.78</v>
      </c>
      <c r="L256" s="198">
        <v>-1902504.21</v>
      </c>
      <c r="M256" s="23">
        <v>1</v>
      </c>
      <c r="N256" s="23">
        <v>1</v>
      </c>
      <c r="O256" s="24">
        <f t="shared" si="0"/>
        <v>-1902504.21</v>
      </c>
      <c r="P256" s="24">
        <f t="shared" si="1"/>
        <v>-1902504.21</v>
      </c>
      <c r="Q256" s="5"/>
      <c r="R256" s="5"/>
      <c r="S256" s="5"/>
      <c r="T256" s="5"/>
      <c r="U256" s="5"/>
      <c r="V256" s="5"/>
      <c r="W256" s="5"/>
      <c r="X256" s="5"/>
      <c r="Y256" s="5"/>
      <c r="Z256" s="5"/>
      <c r="AA256" s="5"/>
    </row>
    <row r="257" spans="1:27" ht="24" thickBot="1">
      <c r="A257" s="193" t="s">
        <v>97</v>
      </c>
      <c r="B257" s="194" t="s">
        <v>98</v>
      </c>
      <c r="C257" s="194" t="s">
        <v>99</v>
      </c>
      <c r="D257" s="194" t="s">
        <v>100</v>
      </c>
      <c r="E257" s="194" t="s">
        <v>334</v>
      </c>
      <c r="F257" s="194" t="s">
        <v>101</v>
      </c>
      <c r="G257" s="195" t="s">
        <v>72</v>
      </c>
      <c r="H257" s="195">
        <v>2015</v>
      </c>
      <c r="I257" s="194" t="s">
        <v>102</v>
      </c>
      <c r="J257" s="196">
        <v>118447</v>
      </c>
      <c r="K257" s="197">
        <v>521072.91</v>
      </c>
      <c r="L257" s="198">
        <v>-1910600.69</v>
      </c>
      <c r="M257" s="23">
        <v>1</v>
      </c>
      <c r="N257" s="23">
        <v>1</v>
      </c>
      <c r="O257" s="24">
        <f t="shared" ref="O257:O511" si="2">L257*M257</f>
        <v>-1910600.69</v>
      </c>
      <c r="P257" s="24">
        <f t="shared" ref="P257:P511" si="3">L257*N257</f>
        <v>-1910600.69</v>
      </c>
      <c r="Q257" s="5"/>
      <c r="R257" s="5"/>
      <c r="S257" s="5"/>
      <c r="T257" s="5"/>
      <c r="U257" s="5"/>
      <c r="V257" s="5"/>
      <c r="W257" s="5"/>
      <c r="X257" s="5"/>
      <c r="Y257" s="5"/>
      <c r="Z257" s="5"/>
      <c r="AA257" s="5"/>
    </row>
    <row r="258" spans="1:27" ht="24" thickBot="1">
      <c r="A258" s="193" t="s">
        <v>97</v>
      </c>
      <c r="B258" s="194" t="s">
        <v>98</v>
      </c>
      <c r="C258" s="194" t="s">
        <v>99</v>
      </c>
      <c r="D258" s="194" t="s">
        <v>100</v>
      </c>
      <c r="E258" s="194" t="s">
        <v>334</v>
      </c>
      <c r="F258" s="194" t="s">
        <v>101</v>
      </c>
      <c r="G258" s="195" t="s">
        <v>72</v>
      </c>
      <c r="H258" s="195">
        <v>2016</v>
      </c>
      <c r="I258" s="194" t="s">
        <v>102</v>
      </c>
      <c r="J258" s="196">
        <v>122685</v>
      </c>
      <c r="K258" s="197">
        <v>539716.17000000004</v>
      </c>
      <c r="L258" s="198">
        <v>-1978959.3</v>
      </c>
      <c r="M258" s="23">
        <v>1</v>
      </c>
      <c r="N258" s="23">
        <v>1</v>
      </c>
      <c r="O258" s="24">
        <f t="shared" si="2"/>
        <v>-1978959.3</v>
      </c>
      <c r="P258" s="24">
        <f t="shared" si="3"/>
        <v>-1978959.3</v>
      </c>
      <c r="Q258" s="5"/>
      <c r="R258" s="5"/>
      <c r="S258" s="5"/>
      <c r="T258" s="5"/>
      <c r="U258" s="5"/>
      <c r="V258" s="5"/>
      <c r="W258" s="5"/>
      <c r="X258" s="5"/>
      <c r="Y258" s="5"/>
      <c r="Z258" s="5"/>
      <c r="AA258" s="5"/>
    </row>
    <row r="259" spans="1:27" ht="24" thickBot="1">
      <c r="A259" s="193" t="s">
        <v>97</v>
      </c>
      <c r="B259" s="194" t="s">
        <v>98</v>
      </c>
      <c r="C259" s="194" t="s">
        <v>99</v>
      </c>
      <c r="D259" s="194" t="s">
        <v>100</v>
      </c>
      <c r="E259" s="194" t="s">
        <v>334</v>
      </c>
      <c r="F259" s="194" t="s">
        <v>101</v>
      </c>
      <c r="G259" s="195" t="s">
        <v>72</v>
      </c>
      <c r="H259" s="195">
        <v>2017</v>
      </c>
      <c r="I259" s="194" t="s">
        <v>102</v>
      </c>
      <c r="J259" s="196">
        <v>124896</v>
      </c>
      <c r="K259" s="197">
        <v>549440.66</v>
      </c>
      <c r="L259" s="198">
        <v>-2014615.74</v>
      </c>
      <c r="M259" s="23">
        <v>1</v>
      </c>
      <c r="N259" s="23">
        <v>1</v>
      </c>
      <c r="O259" s="24">
        <f t="shared" si="2"/>
        <v>-2014615.74</v>
      </c>
      <c r="P259" s="24">
        <f t="shared" si="3"/>
        <v>-2014615.74</v>
      </c>
      <c r="Q259" s="5"/>
      <c r="R259" s="5"/>
      <c r="S259" s="5"/>
      <c r="T259" s="5"/>
      <c r="U259" s="5"/>
      <c r="V259" s="5"/>
      <c r="W259" s="5"/>
      <c r="X259" s="5"/>
      <c r="Y259" s="5"/>
      <c r="Z259" s="5"/>
      <c r="AA259" s="5"/>
    </row>
    <row r="260" spans="1:27" ht="24" thickBot="1">
      <c r="A260" s="193" t="s">
        <v>97</v>
      </c>
      <c r="B260" s="194" t="s">
        <v>98</v>
      </c>
      <c r="C260" s="194" t="s">
        <v>99</v>
      </c>
      <c r="D260" s="194" t="s">
        <v>100</v>
      </c>
      <c r="E260" s="194" t="s">
        <v>334</v>
      </c>
      <c r="F260" s="194" t="s">
        <v>101</v>
      </c>
      <c r="G260" s="195" t="s">
        <v>72</v>
      </c>
      <c r="H260" s="195">
        <v>2018</v>
      </c>
      <c r="I260" s="194" t="s">
        <v>102</v>
      </c>
      <c r="J260" s="196">
        <v>121766</v>
      </c>
      <c r="K260" s="197">
        <v>535673.97</v>
      </c>
      <c r="L260" s="198">
        <v>-1964137.89</v>
      </c>
      <c r="M260" s="23">
        <v>1</v>
      </c>
      <c r="N260" s="23">
        <v>1</v>
      </c>
      <c r="O260" s="24">
        <f t="shared" si="2"/>
        <v>-1964137.89</v>
      </c>
      <c r="P260" s="24">
        <f t="shared" si="3"/>
        <v>-1964137.89</v>
      </c>
      <c r="Q260" s="5"/>
      <c r="R260" s="5"/>
      <c r="S260" s="5"/>
      <c r="T260" s="5"/>
      <c r="U260" s="5"/>
      <c r="V260" s="5"/>
      <c r="W260" s="5"/>
      <c r="X260" s="5"/>
      <c r="Y260" s="5"/>
      <c r="Z260" s="5"/>
      <c r="AA260" s="5"/>
    </row>
    <row r="261" spans="1:27" ht="24" thickBot="1">
      <c r="A261" s="193" t="s">
        <v>97</v>
      </c>
      <c r="B261" s="194" t="s">
        <v>98</v>
      </c>
      <c r="C261" s="194" t="s">
        <v>99</v>
      </c>
      <c r="D261" s="194" t="s">
        <v>100</v>
      </c>
      <c r="E261" s="194" t="s">
        <v>334</v>
      </c>
      <c r="F261" s="194" t="s">
        <v>101</v>
      </c>
      <c r="G261" s="195" t="s">
        <v>72</v>
      </c>
      <c r="H261" s="195">
        <v>2019</v>
      </c>
      <c r="I261" s="194" t="s">
        <v>102</v>
      </c>
      <c r="J261" s="196">
        <v>119108</v>
      </c>
      <c r="K261" s="197">
        <v>523980.65</v>
      </c>
      <c r="L261" s="198">
        <v>-1921262.38</v>
      </c>
      <c r="M261" s="23">
        <v>1</v>
      </c>
      <c r="N261" s="23">
        <v>1</v>
      </c>
      <c r="O261" s="24">
        <f t="shared" si="2"/>
        <v>-1921262.38</v>
      </c>
      <c r="P261" s="24">
        <f t="shared" si="3"/>
        <v>-1921262.38</v>
      </c>
      <c r="Q261" s="5"/>
      <c r="R261" s="5"/>
      <c r="S261" s="5"/>
      <c r="T261" s="5"/>
      <c r="U261" s="5"/>
      <c r="V261" s="5"/>
      <c r="W261" s="5"/>
      <c r="X261" s="5"/>
      <c r="Y261" s="5"/>
      <c r="Z261" s="5"/>
      <c r="AA261" s="5"/>
    </row>
    <row r="262" spans="1:27" ht="24" thickBot="1">
      <c r="A262" s="193" t="s">
        <v>97</v>
      </c>
      <c r="B262" s="194" t="s">
        <v>98</v>
      </c>
      <c r="C262" s="194" t="s">
        <v>99</v>
      </c>
      <c r="D262" s="194" t="s">
        <v>100</v>
      </c>
      <c r="E262" s="194" t="s">
        <v>334</v>
      </c>
      <c r="F262" s="194" t="s">
        <v>101</v>
      </c>
      <c r="G262" s="195" t="s">
        <v>72</v>
      </c>
      <c r="H262" s="195">
        <v>2020</v>
      </c>
      <c r="I262" s="194" t="s">
        <v>102</v>
      </c>
      <c r="J262" s="196">
        <v>119464</v>
      </c>
      <c r="K262" s="197">
        <v>525544.81999999995</v>
      </c>
      <c r="L262" s="198">
        <v>-1926997.67</v>
      </c>
      <c r="M262" s="23">
        <v>1</v>
      </c>
      <c r="N262" s="23">
        <v>1</v>
      </c>
      <c r="O262" s="24">
        <f t="shared" si="2"/>
        <v>-1926997.67</v>
      </c>
      <c r="P262" s="24">
        <f t="shared" si="3"/>
        <v>-1926997.67</v>
      </c>
      <c r="Q262" s="5"/>
      <c r="R262" s="5"/>
      <c r="S262" s="5"/>
      <c r="T262" s="5"/>
      <c r="U262" s="5"/>
      <c r="V262" s="5"/>
      <c r="W262" s="5"/>
      <c r="X262" s="5"/>
      <c r="Y262" s="5"/>
      <c r="Z262" s="5"/>
      <c r="AA262" s="5"/>
    </row>
    <row r="263" spans="1:27" ht="24" thickBot="1">
      <c r="A263" s="193" t="s">
        <v>97</v>
      </c>
      <c r="B263" s="194" t="s">
        <v>98</v>
      </c>
      <c r="C263" s="194" t="s">
        <v>99</v>
      </c>
      <c r="D263" s="194" t="s">
        <v>100</v>
      </c>
      <c r="E263" s="194" t="s">
        <v>334</v>
      </c>
      <c r="F263" s="194" t="s">
        <v>101</v>
      </c>
      <c r="G263" s="195" t="s">
        <v>72</v>
      </c>
      <c r="H263" s="195">
        <v>2021</v>
      </c>
      <c r="I263" s="194" t="s">
        <v>102</v>
      </c>
      <c r="J263" s="196">
        <v>124138</v>
      </c>
      <c r="K263" s="197">
        <v>546109.65</v>
      </c>
      <c r="L263" s="198">
        <v>-2002402.06</v>
      </c>
      <c r="M263" s="23">
        <v>1</v>
      </c>
      <c r="N263" s="23">
        <v>1</v>
      </c>
      <c r="O263" s="24">
        <f t="shared" si="2"/>
        <v>-2002402.06</v>
      </c>
      <c r="P263" s="24">
        <f t="shared" si="3"/>
        <v>-2002402.06</v>
      </c>
      <c r="Q263" s="5"/>
      <c r="R263" s="5"/>
      <c r="S263" s="5"/>
      <c r="T263" s="5"/>
      <c r="U263" s="5"/>
      <c r="V263" s="5"/>
      <c r="W263" s="5"/>
      <c r="X263" s="5"/>
      <c r="Y263" s="5"/>
      <c r="Z263" s="5"/>
      <c r="AA263" s="5"/>
    </row>
    <row r="264" spans="1:27" ht="24" thickBot="1">
      <c r="A264" s="193" t="s">
        <v>97</v>
      </c>
      <c r="B264" s="194" t="s">
        <v>98</v>
      </c>
      <c r="C264" s="194" t="s">
        <v>99</v>
      </c>
      <c r="D264" s="194" t="s">
        <v>100</v>
      </c>
      <c r="E264" s="194" t="s">
        <v>334</v>
      </c>
      <c r="F264" s="194" t="s">
        <v>101</v>
      </c>
      <c r="G264" s="195" t="s">
        <v>72</v>
      </c>
      <c r="H264" s="195">
        <v>2022</v>
      </c>
      <c r="I264" s="194" t="s">
        <v>102</v>
      </c>
      <c r="J264" s="196">
        <v>125089</v>
      </c>
      <c r="K264" s="197">
        <v>550291.72</v>
      </c>
      <c r="L264" s="198">
        <v>-2017736.29</v>
      </c>
      <c r="M264" s="23">
        <v>1</v>
      </c>
      <c r="N264" s="23">
        <v>1</v>
      </c>
      <c r="O264" s="24">
        <f t="shared" si="2"/>
        <v>-2017736.29</v>
      </c>
      <c r="P264" s="24">
        <f t="shared" si="3"/>
        <v>-2017736.29</v>
      </c>
      <c r="Q264" s="5"/>
      <c r="R264" s="5"/>
      <c r="S264" s="5"/>
      <c r="T264" s="5"/>
      <c r="U264" s="5"/>
      <c r="V264" s="5"/>
      <c r="W264" s="5"/>
      <c r="X264" s="5"/>
      <c r="Y264" s="5"/>
      <c r="Z264" s="5"/>
      <c r="AA264" s="5"/>
    </row>
    <row r="265" spans="1:27" ht="24" thickBot="1">
      <c r="A265" s="193" t="s">
        <v>97</v>
      </c>
      <c r="B265" s="194" t="s">
        <v>98</v>
      </c>
      <c r="C265" s="194" t="s">
        <v>99</v>
      </c>
      <c r="D265" s="194" t="s">
        <v>100</v>
      </c>
      <c r="E265" s="194" t="s">
        <v>334</v>
      </c>
      <c r="F265" s="194" t="s">
        <v>101</v>
      </c>
      <c r="G265" s="195" t="s">
        <v>73</v>
      </c>
      <c r="H265" s="195">
        <v>2011</v>
      </c>
      <c r="I265" s="194" t="s">
        <v>102</v>
      </c>
      <c r="J265" s="196">
        <v>64917</v>
      </c>
      <c r="K265" s="197">
        <v>285584.01</v>
      </c>
      <c r="L265" s="198">
        <v>-1047141.36</v>
      </c>
      <c r="M265" s="23">
        <v>1</v>
      </c>
      <c r="N265" s="23">
        <v>1</v>
      </c>
      <c r="O265" s="24">
        <f t="shared" si="2"/>
        <v>-1047141.36</v>
      </c>
      <c r="P265" s="24">
        <f t="shared" si="3"/>
        <v>-1047141.36</v>
      </c>
      <c r="Q265" s="5"/>
      <c r="R265" s="5"/>
      <c r="S265" s="5"/>
      <c r="T265" s="5"/>
      <c r="U265" s="5"/>
      <c r="V265" s="5"/>
      <c r="W265" s="5"/>
      <c r="X265" s="5"/>
      <c r="Y265" s="5"/>
      <c r="Z265" s="5"/>
      <c r="AA265" s="5"/>
    </row>
    <row r="266" spans="1:27" ht="24" thickBot="1">
      <c r="A266" s="193" t="s">
        <v>97</v>
      </c>
      <c r="B266" s="194" t="s">
        <v>98</v>
      </c>
      <c r="C266" s="194" t="s">
        <v>99</v>
      </c>
      <c r="D266" s="194" t="s">
        <v>100</v>
      </c>
      <c r="E266" s="194" t="s">
        <v>334</v>
      </c>
      <c r="F266" s="194" t="s">
        <v>101</v>
      </c>
      <c r="G266" s="199" t="s">
        <v>73</v>
      </c>
      <c r="H266" s="199">
        <v>2012</v>
      </c>
      <c r="I266" s="194" t="s">
        <v>102</v>
      </c>
      <c r="J266" s="196">
        <v>66123</v>
      </c>
      <c r="K266" s="197">
        <v>290890.06</v>
      </c>
      <c r="L266" s="198">
        <v>-1066596.8799999999</v>
      </c>
      <c r="M266" s="23">
        <v>1</v>
      </c>
      <c r="N266" s="23">
        <v>1</v>
      </c>
      <c r="O266" s="24">
        <f t="shared" si="2"/>
        <v>-1066596.8799999999</v>
      </c>
      <c r="P266" s="24">
        <f t="shared" si="3"/>
        <v>-1066596.8799999999</v>
      </c>
      <c r="Q266" s="5"/>
      <c r="R266" s="5"/>
      <c r="S266" s="5"/>
      <c r="T266" s="5"/>
      <c r="U266" s="5"/>
      <c r="V266" s="5"/>
      <c r="W266" s="5"/>
      <c r="X266" s="5"/>
      <c r="Y266" s="5"/>
      <c r="Z266" s="5"/>
      <c r="AA266" s="5"/>
    </row>
    <row r="267" spans="1:27" ht="24" thickBot="1">
      <c r="A267" s="193" t="s">
        <v>97</v>
      </c>
      <c r="B267" s="194" t="s">
        <v>98</v>
      </c>
      <c r="C267" s="194" t="s">
        <v>99</v>
      </c>
      <c r="D267" s="194" t="s">
        <v>100</v>
      </c>
      <c r="E267" s="194" t="s">
        <v>334</v>
      </c>
      <c r="F267" s="194" t="s">
        <v>101</v>
      </c>
      <c r="G267" s="199" t="s">
        <v>73</v>
      </c>
      <c r="H267" s="199">
        <v>2013</v>
      </c>
      <c r="I267" s="194" t="s">
        <v>102</v>
      </c>
      <c r="J267" s="196">
        <v>66467</v>
      </c>
      <c r="K267" s="197">
        <v>292401.65000000002</v>
      </c>
      <c r="L267" s="198">
        <v>-1072139.3700000001</v>
      </c>
      <c r="M267" s="23">
        <v>1</v>
      </c>
      <c r="N267" s="23">
        <v>1</v>
      </c>
      <c r="O267" s="24">
        <f t="shared" si="2"/>
        <v>-1072139.3700000001</v>
      </c>
      <c r="P267" s="24">
        <f t="shared" si="3"/>
        <v>-1072139.3700000001</v>
      </c>
      <c r="Q267" s="5"/>
      <c r="R267" s="5"/>
      <c r="S267" s="5"/>
      <c r="T267" s="5"/>
      <c r="U267" s="5"/>
      <c r="V267" s="5"/>
      <c r="W267" s="5"/>
      <c r="X267" s="5"/>
      <c r="Y267" s="5"/>
      <c r="Z267" s="5"/>
      <c r="AA267" s="5"/>
    </row>
    <row r="268" spans="1:27" ht="24" thickBot="1">
      <c r="A268" s="193" t="s">
        <v>97</v>
      </c>
      <c r="B268" s="194" t="s">
        <v>98</v>
      </c>
      <c r="C268" s="194" t="s">
        <v>99</v>
      </c>
      <c r="D268" s="194" t="s">
        <v>100</v>
      </c>
      <c r="E268" s="194" t="s">
        <v>334</v>
      </c>
      <c r="F268" s="194" t="s">
        <v>101</v>
      </c>
      <c r="G268" s="199" t="s">
        <v>73</v>
      </c>
      <c r="H268" s="199">
        <v>2014</v>
      </c>
      <c r="I268" s="194" t="s">
        <v>102</v>
      </c>
      <c r="J268" s="196">
        <v>65850</v>
      </c>
      <c r="K268" s="197">
        <v>289689.49</v>
      </c>
      <c r="L268" s="198">
        <v>-1062194.8</v>
      </c>
      <c r="M268" s="23">
        <v>1</v>
      </c>
      <c r="N268" s="23">
        <v>1</v>
      </c>
      <c r="O268" s="24">
        <f t="shared" si="2"/>
        <v>-1062194.8</v>
      </c>
      <c r="P268" s="24">
        <f t="shared" si="3"/>
        <v>-1062194.8</v>
      </c>
      <c r="Q268" s="5"/>
      <c r="R268" s="5"/>
      <c r="S268" s="5"/>
      <c r="T268" s="5"/>
      <c r="U268" s="5"/>
      <c r="V268" s="5"/>
      <c r="W268" s="5"/>
      <c r="X268" s="5"/>
      <c r="Y268" s="5"/>
      <c r="Z268" s="5"/>
      <c r="AA268" s="5"/>
    </row>
    <row r="269" spans="1:27" ht="24" thickBot="1">
      <c r="A269" s="193" t="s">
        <v>97</v>
      </c>
      <c r="B269" s="194" t="s">
        <v>98</v>
      </c>
      <c r="C269" s="194" t="s">
        <v>99</v>
      </c>
      <c r="D269" s="194" t="s">
        <v>100</v>
      </c>
      <c r="E269" s="194" t="s">
        <v>334</v>
      </c>
      <c r="F269" s="194" t="s">
        <v>101</v>
      </c>
      <c r="G269" s="199" t="s">
        <v>73</v>
      </c>
      <c r="H269" s="199">
        <v>2015</v>
      </c>
      <c r="I269" s="194" t="s">
        <v>102</v>
      </c>
      <c r="J269" s="196">
        <v>66875</v>
      </c>
      <c r="K269" s="197">
        <v>294195.46000000002</v>
      </c>
      <c r="L269" s="198">
        <v>-1078716.67</v>
      </c>
      <c r="M269" s="23">
        <v>1</v>
      </c>
      <c r="N269" s="23">
        <v>1</v>
      </c>
      <c r="O269" s="24">
        <f t="shared" si="2"/>
        <v>-1078716.67</v>
      </c>
      <c r="P269" s="24">
        <f t="shared" si="3"/>
        <v>-1078716.67</v>
      </c>
      <c r="Q269" s="5"/>
      <c r="R269" s="5"/>
      <c r="S269" s="5"/>
      <c r="T269" s="5"/>
      <c r="U269" s="5"/>
      <c r="V269" s="5"/>
      <c r="W269" s="5"/>
      <c r="X269" s="5"/>
      <c r="Y269" s="5"/>
      <c r="Z269" s="5"/>
      <c r="AA269" s="5"/>
    </row>
    <row r="270" spans="1:27" ht="24" thickBot="1">
      <c r="A270" s="193" t="s">
        <v>97</v>
      </c>
      <c r="B270" s="194" t="s">
        <v>98</v>
      </c>
      <c r="C270" s="194" t="s">
        <v>99</v>
      </c>
      <c r="D270" s="194" t="s">
        <v>100</v>
      </c>
      <c r="E270" s="194" t="s">
        <v>334</v>
      </c>
      <c r="F270" s="194" t="s">
        <v>101</v>
      </c>
      <c r="G270" s="199" t="s">
        <v>73</v>
      </c>
      <c r="H270" s="199">
        <v>2016</v>
      </c>
      <c r="I270" s="194" t="s">
        <v>102</v>
      </c>
      <c r="J270" s="196">
        <v>67918</v>
      </c>
      <c r="K270" s="197">
        <v>298782.71000000002</v>
      </c>
      <c r="L270" s="198">
        <v>-1095536.5900000001</v>
      </c>
      <c r="M270" s="23">
        <v>1</v>
      </c>
      <c r="N270" s="23">
        <v>1</v>
      </c>
      <c r="O270" s="24">
        <f t="shared" si="2"/>
        <v>-1095536.5900000001</v>
      </c>
      <c r="P270" s="24">
        <f t="shared" si="3"/>
        <v>-1095536.5900000001</v>
      </c>
      <c r="Q270" s="5"/>
      <c r="R270" s="5"/>
      <c r="S270" s="5"/>
      <c r="T270" s="5"/>
      <c r="U270" s="5"/>
      <c r="V270" s="5"/>
      <c r="W270" s="5"/>
      <c r="X270" s="5"/>
      <c r="Y270" s="5"/>
      <c r="Z270" s="5"/>
      <c r="AA270" s="5"/>
    </row>
    <row r="271" spans="1:27" ht="24" thickBot="1">
      <c r="A271" s="193" t="s">
        <v>97</v>
      </c>
      <c r="B271" s="194" t="s">
        <v>98</v>
      </c>
      <c r="C271" s="194" t="s">
        <v>99</v>
      </c>
      <c r="D271" s="194" t="s">
        <v>100</v>
      </c>
      <c r="E271" s="194" t="s">
        <v>334</v>
      </c>
      <c r="F271" s="194" t="s">
        <v>101</v>
      </c>
      <c r="G271" s="199" t="s">
        <v>73</v>
      </c>
      <c r="H271" s="199">
        <v>2017</v>
      </c>
      <c r="I271" s="194" t="s">
        <v>102</v>
      </c>
      <c r="J271" s="196">
        <v>68589</v>
      </c>
      <c r="K271" s="197">
        <v>301737.59999999998</v>
      </c>
      <c r="L271" s="198">
        <v>-1106371.2</v>
      </c>
      <c r="M271" s="23">
        <v>1</v>
      </c>
      <c r="N271" s="23">
        <v>1</v>
      </c>
      <c r="O271" s="24">
        <f t="shared" si="2"/>
        <v>-1106371.2</v>
      </c>
      <c r="P271" s="24">
        <f t="shared" si="3"/>
        <v>-1106371.2</v>
      </c>
      <c r="Q271" s="5"/>
      <c r="R271" s="5"/>
      <c r="S271" s="5"/>
      <c r="T271" s="5"/>
      <c r="U271" s="5"/>
      <c r="V271" s="5"/>
      <c r="W271" s="5"/>
      <c r="X271" s="5"/>
      <c r="Y271" s="5"/>
      <c r="Z271" s="5"/>
      <c r="AA271" s="5"/>
    </row>
    <row r="272" spans="1:27" ht="24" thickBot="1">
      <c r="A272" s="193" t="s">
        <v>97</v>
      </c>
      <c r="B272" s="194" t="s">
        <v>98</v>
      </c>
      <c r="C272" s="194" t="s">
        <v>99</v>
      </c>
      <c r="D272" s="194" t="s">
        <v>100</v>
      </c>
      <c r="E272" s="194" t="s">
        <v>334</v>
      </c>
      <c r="F272" s="194" t="s">
        <v>101</v>
      </c>
      <c r="G272" s="199" t="s">
        <v>73</v>
      </c>
      <c r="H272" s="199">
        <v>2018</v>
      </c>
      <c r="I272" s="194" t="s">
        <v>102</v>
      </c>
      <c r="J272" s="196">
        <v>68497</v>
      </c>
      <c r="K272" s="197">
        <v>301332.71999999997</v>
      </c>
      <c r="L272" s="198">
        <v>-1104886.6399999999</v>
      </c>
      <c r="M272" s="23">
        <v>1</v>
      </c>
      <c r="N272" s="23">
        <v>1</v>
      </c>
      <c r="O272" s="24">
        <f t="shared" si="2"/>
        <v>-1104886.6399999999</v>
      </c>
      <c r="P272" s="24">
        <f t="shared" si="3"/>
        <v>-1104886.6399999999</v>
      </c>
      <c r="Q272" s="5"/>
      <c r="R272" s="5"/>
      <c r="S272" s="5"/>
      <c r="T272" s="5"/>
      <c r="U272" s="5"/>
      <c r="V272" s="5"/>
      <c r="W272" s="5"/>
      <c r="X272" s="5"/>
      <c r="Y272" s="5"/>
      <c r="Z272" s="5"/>
      <c r="AA272" s="5"/>
    </row>
    <row r="273" spans="1:27" ht="24" thickBot="1">
      <c r="A273" s="193" t="s">
        <v>97</v>
      </c>
      <c r="B273" s="194" t="s">
        <v>98</v>
      </c>
      <c r="C273" s="194" t="s">
        <v>99</v>
      </c>
      <c r="D273" s="194" t="s">
        <v>100</v>
      </c>
      <c r="E273" s="194" t="s">
        <v>334</v>
      </c>
      <c r="F273" s="194" t="s">
        <v>101</v>
      </c>
      <c r="G273" s="199" t="s">
        <v>73</v>
      </c>
      <c r="H273" s="199">
        <v>2019</v>
      </c>
      <c r="I273" s="194" t="s">
        <v>102</v>
      </c>
      <c r="J273" s="196">
        <v>67559</v>
      </c>
      <c r="K273" s="197">
        <v>297206.14</v>
      </c>
      <c r="L273" s="198">
        <v>-1089755.8400000001</v>
      </c>
      <c r="M273" s="23">
        <v>1</v>
      </c>
      <c r="N273" s="23">
        <v>1</v>
      </c>
      <c r="O273" s="24">
        <f t="shared" si="2"/>
        <v>-1089755.8400000001</v>
      </c>
      <c r="P273" s="24">
        <f t="shared" si="3"/>
        <v>-1089755.8400000001</v>
      </c>
      <c r="Q273" s="5"/>
      <c r="R273" s="5"/>
      <c r="S273" s="5"/>
      <c r="T273" s="5"/>
      <c r="U273" s="5"/>
      <c r="V273" s="5"/>
      <c r="W273" s="5"/>
      <c r="X273" s="5"/>
      <c r="Y273" s="5"/>
      <c r="Z273" s="5"/>
      <c r="AA273" s="5"/>
    </row>
    <row r="274" spans="1:27" ht="24" thickBot="1">
      <c r="A274" s="193" t="s">
        <v>97</v>
      </c>
      <c r="B274" s="194" t="s">
        <v>98</v>
      </c>
      <c r="C274" s="194" t="s">
        <v>99</v>
      </c>
      <c r="D274" s="194" t="s">
        <v>100</v>
      </c>
      <c r="E274" s="194" t="s">
        <v>334</v>
      </c>
      <c r="F274" s="194" t="s">
        <v>101</v>
      </c>
      <c r="G274" s="199" t="s">
        <v>73</v>
      </c>
      <c r="H274" s="199">
        <v>2020</v>
      </c>
      <c r="I274" s="194" t="s">
        <v>102</v>
      </c>
      <c r="J274" s="196">
        <v>66616</v>
      </c>
      <c r="K274" s="197">
        <v>293058.15999999997</v>
      </c>
      <c r="L274" s="198">
        <v>-1074546.58</v>
      </c>
      <c r="M274" s="23">
        <v>1</v>
      </c>
      <c r="N274" s="23">
        <v>1</v>
      </c>
      <c r="O274" s="24">
        <f t="shared" si="2"/>
        <v>-1074546.58</v>
      </c>
      <c r="P274" s="24">
        <f t="shared" si="3"/>
        <v>-1074546.58</v>
      </c>
      <c r="Q274" s="5"/>
      <c r="R274" s="5"/>
      <c r="S274" s="5"/>
      <c r="T274" s="5"/>
      <c r="U274" s="5"/>
      <c r="V274" s="5"/>
      <c r="W274" s="5"/>
      <c r="X274" s="5"/>
      <c r="Y274" s="5"/>
      <c r="Z274" s="5"/>
      <c r="AA274" s="5"/>
    </row>
    <row r="275" spans="1:27" ht="24" thickBot="1">
      <c r="A275" s="193" t="s">
        <v>97</v>
      </c>
      <c r="B275" s="194" t="s">
        <v>98</v>
      </c>
      <c r="C275" s="194" t="s">
        <v>99</v>
      </c>
      <c r="D275" s="194" t="s">
        <v>100</v>
      </c>
      <c r="E275" s="194" t="s">
        <v>334</v>
      </c>
      <c r="F275" s="194" t="s">
        <v>101</v>
      </c>
      <c r="G275" s="199" t="s">
        <v>73</v>
      </c>
      <c r="H275" s="199">
        <v>2021</v>
      </c>
      <c r="I275" s="194" t="s">
        <v>102</v>
      </c>
      <c r="J275" s="196">
        <v>66995</v>
      </c>
      <c r="K275" s="197">
        <v>294724.08</v>
      </c>
      <c r="L275" s="198">
        <v>-1080654.95</v>
      </c>
      <c r="M275" s="23">
        <v>1</v>
      </c>
      <c r="N275" s="23">
        <v>1</v>
      </c>
      <c r="O275" s="24">
        <f t="shared" si="2"/>
        <v>-1080654.95</v>
      </c>
      <c r="P275" s="24">
        <f t="shared" si="3"/>
        <v>-1080654.95</v>
      </c>
      <c r="Q275" s="5"/>
      <c r="R275" s="5"/>
      <c r="S275" s="5"/>
      <c r="T275" s="5"/>
      <c r="U275" s="5"/>
      <c r="V275" s="5"/>
      <c r="W275" s="5"/>
      <c r="X275" s="5"/>
      <c r="Y275" s="5"/>
      <c r="Z275" s="5"/>
      <c r="AA275" s="5"/>
    </row>
    <row r="276" spans="1:27" ht="24" thickBot="1">
      <c r="A276" s="193" t="s">
        <v>97</v>
      </c>
      <c r="B276" s="194" t="s">
        <v>98</v>
      </c>
      <c r="C276" s="194" t="s">
        <v>99</v>
      </c>
      <c r="D276" s="194" t="s">
        <v>100</v>
      </c>
      <c r="E276" s="194" t="s">
        <v>334</v>
      </c>
      <c r="F276" s="194" t="s">
        <v>101</v>
      </c>
      <c r="G276" s="199" t="s">
        <v>73</v>
      </c>
      <c r="H276" s="199">
        <v>2022</v>
      </c>
      <c r="I276" s="194" t="s">
        <v>102</v>
      </c>
      <c r="J276" s="196">
        <v>66887</v>
      </c>
      <c r="K276" s="197">
        <v>294250.84999999998</v>
      </c>
      <c r="L276" s="198">
        <v>-1078919.77</v>
      </c>
      <c r="M276" s="23">
        <v>1</v>
      </c>
      <c r="N276" s="23">
        <v>1</v>
      </c>
      <c r="O276" s="24">
        <f t="shared" si="2"/>
        <v>-1078919.77</v>
      </c>
      <c r="P276" s="24">
        <f t="shared" si="3"/>
        <v>-1078919.77</v>
      </c>
      <c r="Q276" s="5"/>
      <c r="R276" s="5"/>
      <c r="S276" s="5"/>
      <c r="T276" s="5"/>
      <c r="U276" s="5"/>
      <c r="V276" s="5"/>
      <c r="W276" s="5"/>
      <c r="X276" s="5"/>
      <c r="Y276" s="5"/>
      <c r="Z276" s="5"/>
      <c r="AA276" s="5"/>
    </row>
    <row r="277" spans="1:27" ht="24" thickBot="1">
      <c r="A277" s="193" t="s">
        <v>97</v>
      </c>
      <c r="B277" s="194" t="s">
        <v>98</v>
      </c>
      <c r="C277" s="194" t="s">
        <v>99</v>
      </c>
      <c r="D277" s="194" t="s">
        <v>100</v>
      </c>
      <c r="E277" s="194" t="s">
        <v>334</v>
      </c>
      <c r="F277" s="194" t="s">
        <v>101</v>
      </c>
      <c r="G277" s="199" t="s">
        <v>74</v>
      </c>
      <c r="H277" s="199">
        <v>2011</v>
      </c>
      <c r="I277" s="194" t="s">
        <v>102</v>
      </c>
      <c r="J277" s="196">
        <v>183264</v>
      </c>
      <c r="K277" s="197">
        <v>806216.29</v>
      </c>
      <c r="L277" s="198">
        <v>-2956126.4</v>
      </c>
      <c r="M277" s="23">
        <v>1</v>
      </c>
      <c r="N277" s="23">
        <v>1</v>
      </c>
      <c r="O277" s="24">
        <f t="shared" si="2"/>
        <v>-2956126.4</v>
      </c>
      <c r="P277" s="24">
        <f t="shared" si="3"/>
        <v>-2956126.4</v>
      </c>
      <c r="Q277" s="5"/>
      <c r="R277" s="5"/>
      <c r="S277" s="5"/>
      <c r="T277" s="5"/>
      <c r="U277" s="5"/>
      <c r="V277" s="5"/>
      <c r="W277" s="5"/>
      <c r="X277" s="5"/>
      <c r="Y277" s="5"/>
      <c r="Z277" s="5"/>
      <c r="AA277" s="5"/>
    </row>
    <row r="278" spans="1:27" ht="24" thickBot="1">
      <c r="A278" s="193" t="s">
        <v>97</v>
      </c>
      <c r="B278" s="194" t="s">
        <v>98</v>
      </c>
      <c r="C278" s="194" t="s">
        <v>99</v>
      </c>
      <c r="D278" s="194" t="s">
        <v>100</v>
      </c>
      <c r="E278" s="194" t="s">
        <v>334</v>
      </c>
      <c r="F278" s="194" t="s">
        <v>101</v>
      </c>
      <c r="G278" s="199" t="s">
        <v>74</v>
      </c>
      <c r="H278" s="199">
        <v>2012</v>
      </c>
      <c r="I278" s="194" t="s">
        <v>102</v>
      </c>
      <c r="J278" s="196">
        <v>186268</v>
      </c>
      <c r="K278" s="197">
        <v>819429.27</v>
      </c>
      <c r="L278" s="198">
        <v>-3004574</v>
      </c>
      <c r="M278" s="23">
        <v>1</v>
      </c>
      <c r="N278" s="23">
        <v>1</v>
      </c>
      <c r="O278" s="24">
        <f t="shared" si="2"/>
        <v>-3004574</v>
      </c>
      <c r="P278" s="24">
        <f t="shared" si="3"/>
        <v>-3004574</v>
      </c>
      <c r="Q278" s="5"/>
      <c r="R278" s="5"/>
      <c r="S278" s="5"/>
      <c r="T278" s="5"/>
      <c r="U278" s="5"/>
      <c r="V278" s="5"/>
      <c r="W278" s="5"/>
      <c r="X278" s="5"/>
      <c r="Y278" s="5"/>
      <c r="Z278" s="5"/>
      <c r="AA278" s="5"/>
    </row>
    <row r="279" spans="1:27" ht="24" thickBot="1">
      <c r="A279" s="193" t="s">
        <v>97</v>
      </c>
      <c r="B279" s="194" t="s">
        <v>98</v>
      </c>
      <c r="C279" s="194" t="s">
        <v>99</v>
      </c>
      <c r="D279" s="194" t="s">
        <v>100</v>
      </c>
      <c r="E279" s="194" t="s">
        <v>334</v>
      </c>
      <c r="F279" s="194" t="s">
        <v>101</v>
      </c>
      <c r="G279" s="199" t="s">
        <v>74</v>
      </c>
      <c r="H279" s="199">
        <v>2013</v>
      </c>
      <c r="I279" s="194" t="s">
        <v>102</v>
      </c>
      <c r="J279" s="196">
        <v>188113</v>
      </c>
      <c r="K279" s="197">
        <v>827548.83</v>
      </c>
      <c r="L279" s="198">
        <v>-3034345.72</v>
      </c>
      <c r="M279" s="23">
        <v>1</v>
      </c>
      <c r="N279" s="23">
        <v>1</v>
      </c>
      <c r="O279" s="24">
        <f t="shared" si="2"/>
        <v>-3034345.72</v>
      </c>
      <c r="P279" s="24">
        <f t="shared" si="3"/>
        <v>-3034345.72</v>
      </c>
      <c r="Q279" s="5"/>
      <c r="R279" s="5"/>
      <c r="S279" s="5"/>
      <c r="T279" s="5"/>
      <c r="U279" s="5"/>
      <c r="V279" s="5"/>
      <c r="W279" s="5"/>
      <c r="X279" s="5"/>
      <c r="Y279" s="5"/>
      <c r="Z279" s="5"/>
      <c r="AA279" s="5"/>
    </row>
    <row r="280" spans="1:27" ht="24" thickBot="1">
      <c r="A280" s="193" t="s">
        <v>97</v>
      </c>
      <c r="B280" s="194" t="s">
        <v>98</v>
      </c>
      <c r="C280" s="194" t="s">
        <v>99</v>
      </c>
      <c r="D280" s="194" t="s">
        <v>100</v>
      </c>
      <c r="E280" s="194" t="s">
        <v>334</v>
      </c>
      <c r="F280" s="194" t="s">
        <v>101</v>
      </c>
      <c r="G280" s="199" t="s">
        <v>74</v>
      </c>
      <c r="H280" s="199">
        <v>2014</v>
      </c>
      <c r="I280" s="194" t="s">
        <v>102</v>
      </c>
      <c r="J280" s="196">
        <v>184457</v>
      </c>
      <c r="K280" s="197">
        <v>811461.04</v>
      </c>
      <c r="L280" s="198">
        <v>-2975357.14</v>
      </c>
      <c r="M280" s="23">
        <v>1</v>
      </c>
      <c r="N280" s="23">
        <v>1</v>
      </c>
      <c r="O280" s="24">
        <f t="shared" si="2"/>
        <v>-2975357.14</v>
      </c>
      <c r="P280" s="24">
        <f t="shared" si="3"/>
        <v>-2975357.14</v>
      </c>
      <c r="Q280" s="5"/>
      <c r="R280" s="5"/>
      <c r="S280" s="5"/>
      <c r="T280" s="5"/>
      <c r="U280" s="5"/>
      <c r="V280" s="5"/>
      <c r="W280" s="5"/>
      <c r="X280" s="5"/>
      <c r="Y280" s="5"/>
      <c r="Z280" s="5"/>
      <c r="AA280" s="5"/>
    </row>
    <row r="281" spans="1:27" ht="24" thickBot="1">
      <c r="A281" s="193" t="s">
        <v>97</v>
      </c>
      <c r="B281" s="194" t="s">
        <v>98</v>
      </c>
      <c r="C281" s="194" t="s">
        <v>99</v>
      </c>
      <c r="D281" s="194" t="s">
        <v>100</v>
      </c>
      <c r="E281" s="194" t="s">
        <v>334</v>
      </c>
      <c r="F281" s="194" t="s">
        <v>101</v>
      </c>
      <c r="G281" s="199" t="s">
        <v>74</v>
      </c>
      <c r="H281" s="199">
        <v>2015</v>
      </c>
      <c r="I281" s="194" t="s">
        <v>102</v>
      </c>
      <c r="J281" s="196">
        <v>183408</v>
      </c>
      <c r="K281" s="197">
        <v>806846.64</v>
      </c>
      <c r="L281" s="198">
        <v>-2958437.66</v>
      </c>
      <c r="M281" s="23">
        <v>1</v>
      </c>
      <c r="N281" s="23">
        <v>1</v>
      </c>
      <c r="O281" s="24">
        <f t="shared" si="2"/>
        <v>-2958437.66</v>
      </c>
      <c r="P281" s="24">
        <f t="shared" si="3"/>
        <v>-2958437.66</v>
      </c>
      <c r="Q281" s="5"/>
      <c r="R281" s="5"/>
      <c r="S281" s="5"/>
      <c r="T281" s="5"/>
      <c r="U281" s="5"/>
      <c r="V281" s="5"/>
      <c r="W281" s="5"/>
      <c r="X281" s="5"/>
      <c r="Y281" s="5"/>
      <c r="Z281" s="5"/>
      <c r="AA281" s="5"/>
    </row>
    <row r="282" spans="1:27" ht="24" thickBot="1">
      <c r="A282" s="193" t="s">
        <v>97</v>
      </c>
      <c r="B282" s="194" t="s">
        <v>98</v>
      </c>
      <c r="C282" s="194" t="s">
        <v>99</v>
      </c>
      <c r="D282" s="194" t="s">
        <v>100</v>
      </c>
      <c r="E282" s="194" t="s">
        <v>334</v>
      </c>
      <c r="F282" s="194" t="s">
        <v>101</v>
      </c>
      <c r="G282" s="199" t="s">
        <v>74</v>
      </c>
      <c r="H282" s="199">
        <v>2016</v>
      </c>
      <c r="I282" s="194" t="s">
        <v>102</v>
      </c>
      <c r="J282" s="196">
        <v>191065</v>
      </c>
      <c r="K282" s="197">
        <v>840533.38</v>
      </c>
      <c r="L282" s="198">
        <v>-3081955.73</v>
      </c>
      <c r="M282" s="23">
        <v>1</v>
      </c>
      <c r="N282" s="23">
        <v>1</v>
      </c>
      <c r="O282" s="24">
        <f t="shared" si="2"/>
        <v>-3081955.73</v>
      </c>
      <c r="P282" s="24">
        <f t="shared" si="3"/>
        <v>-3081955.73</v>
      </c>
      <c r="Q282" s="5"/>
      <c r="R282" s="5"/>
      <c r="S282" s="5"/>
      <c r="T282" s="5"/>
      <c r="U282" s="5"/>
      <c r="V282" s="5"/>
      <c r="W282" s="5"/>
      <c r="X282" s="5"/>
      <c r="Y282" s="5"/>
      <c r="Z282" s="5"/>
      <c r="AA282" s="5"/>
    </row>
    <row r="283" spans="1:27" ht="24" thickBot="1">
      <c r="A283" s="193" t="s">
        <v>97</v>
      </c>
      <c r="B283" s="194" t="s">
        <v>98</v>
      </c>
      <c r="C283" s="194" t="s">
        <v>99</v>
      </c>
      <c r="D283" s="194" t="s">
        <v>100</v>
      </c>
      <c r="E283" s="194" t="s">
        <v>334</v>
      </c>
      <c r="F283" s="194" t="s">
        <v>101</v>
      </c>
      <c r="G283" s="199" t="s">
        <v>74</v>
      </c>
      <c r="H283" s="199">
        <v>2017</v>
      </c>
      <c r="I283" s="194" t="s">
        <v>102</v>
      </c>
      <c r="J283" s="196">
        <v>195328</v>
      </c>
      <c r="K283" s="197">
        <v>859288.16</v>
      </c>
      <c r="L283" s="198">
        <v>-3150723.25</v>
      </c>
      <c r="M283" s="23">
        <v>1</v>
      </c>
      <c r="N283" s="23">
        <v>1</v>
      </c>
      <c r="O283" s="24">
        <f t="shared" si="2"/>
        <v>-3150723.25</v>
      </c>
      <c r="P283" s="24">
        <f t="shared" si="3"/>
        <v>-3150723.25</v>
      </c>
      <c r="Q283" s="5"/>
      <c r="R283" s="5"/>
      <c r="S283" s="5"/>
      <c r="T283" s="5"/>
      <c r="U283" s="5"/>
      <c r="V283" s="5"/>
      <c r="W283" s="5"/>
      <c r="X283" s="5"/>
      <c r="Y283" s="5"/>
      <c r="Z283" s="5"/>
      <c r="AA283" s="5"/>
    </row>
    <row r="284" spans="1:27" ht="24" thickBot="1">
      <c r="A284" s="193" t="s">
        <v>97</v>
      </c>
      <c r="B284" s="194" t="s">
        <v>98</v>
      </c>
      <c r="C284" s="194" t="s">
        <v>99</v>
      </c>
      <c r="D284" s="194" t="s">
        <v>100</v>
      </c>
      <c r="E284" s="194" t="s">
        <v>334</v>
      </c>
      <c r="F284" s="194" t="s">
        <v>101</v>
      </c>
      <c r="G284" s="199" t="s">
        <v>74</v>
      </c>
      <c r="H284" s="199">
        <v>2018</v>
      </c>
      <c r="I284" s="194" t="s">
        <v>102</v>
      </c>
      <c r="J284" s="196">
        <v>195236</v>
      </c>
      <c r="K284" s="197">
        <v>858881.44</v>
      </c>
      <c r="L284" s="198">
        <v>-3149231.95</v>
      </c>
      <c r="M284" s="23">
        <v>1</v>
      </c>
      <c r="N284" s="23">
        <v>1</v>
      </c>
      <c r="O284" s="24">
        <f t="shared" si="2"/>
        <v>-3149231.95</v>
      </c>
      <c r="P284" s="24">
        <f t="shared" si="3"/>
        <v>-3149231.95</v>
      </c>
      <c r="Q284" s="5"/>
      <c r="R284" s="5"/>
      <c r="S284" s="5"/>
      <c r="T284" s="5"/>
      <c r="U284" s="5"/>
      <c r="V284" s="5"/>
      <c r="W284" s="5"/>
      <c r="X284" s="5"/>
      <c r="Y284" s="5"/>
      <c r="Z284" s="5"/>
      <c r="AA284" s="5"/>
    </row>
    <row r="285" spans="1:27" ht="24" thickBot="1">
      <c r="A285" s="193" t="s">
        <v>97</v>
      </c>
      <c r="B285" s="194" t="s">
        <v>98</v>
      </c>
      <c r="C285" s="194" t="s">
        <v>99</v>
      </c>
      <c r="D285" s="194" t="s">
        <v>100</v>
      </c>
      <c r="E285" s="194" t="s">
        <v>334</v>
      </c>
      <c r="F285" s="194" t="s">
        <v>101</v>
      </c>
      <c r="G285" s="199" t="s">
        <v>74</v>
      </c>
      <c r="H285" s="199">
        <v>2019</v>
      </c>
      <c r="I285" s="194" t="s">
        <v>102</v>
      </c>
      <c r="J285" s="196">
        <v>192468</v>
      </c>
      <c r="K285" s="197">
        <v>846704.38</v>
      </c>
      <c r="L285" s="198">
        <v>-3104582.72</v>
      </c>
      <c r="M285" s="23">
        <v>1</v>
      </c>
      <c r="N285" s="23">
        <v>1</v>
      </c>
      <c r="O285" s="24">
        <f t="shared" si="2"/>
        <v>-3104582.72</v>
      </c>
      <c r="P285" s="24">
        <f t="shared" si="3"/>
        <v>-3104582.72</v>
      </c>
      <c r="Q285" s="5"/>
      <c r="R285" s="5"/>
      <c r="S285" s="5"/>
      <c r="T285" s="5"/>
      <c r="U285" s="5"/>
      <c r="V285" s="5"/>
      <c r="W285" s="5"/>
      <c r="X285" s="5"/>
      <c r="Y285" s="5"/>
      <c r="Z285" s="5"/>
      <c r="AA285" s="5"/>
    </row>
    <row r="286" spans="1:27" ht="24" thickBot="1">
      <c r="A286" s="193" t="s">
        <v>97</v>
      </c>
      <c r="B286" s="194" t="s">
        <v>98</v>
      </c>
      <c r="C286" s="194" t="s">
        <v>99</v>
      </c>
      <c r="D286" s="194" t="s">
        <v>100</v>
      </c>
      <c r="E286" s="194" t="s">
        <v>334</v>
      </c>
      <c r="F286" s="194" t="s">
        <v>101</v>
      </c>
      <c r="G286" s="199" t="s">
        <v>74</v>
      </c>
      <c r="H286" s="199">
        <v>2020</v>
      </c>
      <c r="I286" s="194" t="s">
        <v>102</v>
      </c>
      <c r="J286" s="196">
        <v>183651</v>
      </c>
      <c r="K286" s="197">
        <v>807915.89</v>
      </c>
      <c r="L286" s="198">
        <v>-2962358.27</v>
      </c>
      <c r="M286" s="23">
        <v>1</v>
      </c>
      <c r="N286" s="23">
        <v>1</v>
      </c>
      <c r="O286" s="24">
        <f t="shared" si="2"/>
        <v>-2962358.27</v>
      </c>
      <c r="P286" s="24">
        <f t="shared" si="3"/>
        <v>-2962358.27</v>
      </c>
      <c r="Q286" s="5"/>
      <c r="R286" s="5"/>
      <c r="S286" s="5"/>
      <c r="T286" s="5"/>
      <c r="U286" s="5"/>
      <c r="V286" s="5"/>
      <c r="W286" s="5"/>
      <c r="X286" s="5"/>
      <c r="Y286" s="5"/>
      <c r="Z286" s="5"/>
      <c r="AA286" s="5"/>
    </row>
    <row r="287" spans="1:27" ht="24" thickBot="1">
      <c r="A287" s="193" t="s">
        <v>97</v>
      </c>
      <c r="B287" s="194" t="s">
        <v>98</v>
      </c>
      <c r="C287" s="194" t="s">
        <v>99</v>
      </c>
      <c r="D287" s="194" t="s">
        <v>100</v>
      </c>
      <c r="E287" s="194" t="s">
        <v>334</v>
      </c>
      <c r="F287" s="194" t="s">
        <v>101</v>
      </c>
      <c r="G287" s="199" t="s">
        <v>74</v>
      </c>
      <c r="H287" s="199">
        <v>2021</v>
      </c>
      <c r="I287" s="194" t="s">
        <v>102</v>
      </c>
      <c r="J287" s="196">
        <v>177968</v>
      </c>
      <c r="K287" s="197">
        <v>782916.77</v>
      </c>
      <c r="L287" s="198">
        <v>-2870694.81</v>
      </c>
      <c r="M287" s="23">
        <v>1</v>
      </c>
      <c r="N287" s="23">
        <v>1</v>
      </c>
      <c r="O287" s="24">
        <f t="shared" si="2"/>
        <v>-2870694.81</v>
      </c>
      <c r="P287" s="24">
        <f t="shared" si="3"/>
        <v>-2870694.81</v>
      </c>
      <c r="Q287" s="5"/>
      <c r="R287" s="5"/>
      <c r="S287" s="5"/>
      <c r="T287" s="5"/>
      <c r="U287" s="5"/>
      <c r="V287" s="5"/>
      <c r="W287" s="5"/>
      <c r="X287" s="5"/>
      <c r="Y287" s="5"/>
      <c r="Z287" s="5"/>
      <c r="AA287" s="5"/>
    </row>
    <row r="288" spans="1:27" ht="24" thickBot="1">
      <c r="A288" s="193" t="s">
        <v>97</v>
      </c>
      <c r="B288" s="194" t="s">
        <v>98</v>
      </c>
      <c r="C288" s="194" t="s">
        <v>99</v>
      </c>
      <c r="D288" s="194" t="s">
        <v>100</v>
      </c>
      <c r="E288" s="194" t="s">
        <v>334</v>
      </c>
      <c r="F288" s="194" t="s">
        <v>101</v>
      </c>
      <c r="G288" s="199" t="s">
        <v>74</v>
      </c>
      <c r="H288" s="199">
        <v>2022</v>
      </c>
      <c r="I288" s="194" t="s">
        <v>102</v>
      </c>
      <c r="J288" s="196">
        <v>176492</v>
      </c>
      <c r="K288" s="197">
        <v>776425.04</v>
      </c>
      <c r="L288" s="198">
        <v>-2846891.81</v>
      </c>
      <c r="M288" s="23">
        <v>1</v>
      </c>
      <c r="N288" s="23">
        <v>1</v>
      </c>
      <c r="O288" s="24">
        <f t="shared" si="2"/>
        <v>-2846891.81</v>
      </c>
      <c r="P288" s="24">
        <f t="shared" si="3"/>
        <v>-2846891.81</v>
      </c>
      <c r="Q288" s="5"/>
      <c r="R288" s="5"/>
      <c r="S288" s="5"/>
      <c r="T288" s="5"/>
      <c r="U288" s="5"/>
      <c r="V288" s="5"/>
      <c r="W288" s="5"/>
      <c r="X288" s="5"/>
      <c r="Y288" s="5"/>
      <c r="Z288" s="5"/>
      <c r="AA288" s="5"/>
    </row>
    <row r="289" spans="1:27" ht="24" thickBot="1">
      <c r="A289" s="193" t="s">
        <v>97</v>
      </c>
      <c r="B289" s="194" t="s">
        <v>98</v>
      </c>
      <c r="C289" s="194" t="s">
        <v>99</v>
      </c>
      <c r="D289" s="194" t="s">
        <v>100</v>
      </c>
      <c r="E289" s="194" t="s">
        <v>334</v>
      </c>
      <c r="F289" s="194" t="s">
        <v>101</v>
      </c>
      <c r="G289" s="199" t="s">
        <v>75</v>
      </c>
      <c r="H289" s="199">
        <v>2011</v>
      </c>
      <c r="I289" s="194" t="s">
        <v>102</v>
      </c>
      <c r="J289" s="200">
        <v>731</v>
      </c>
      <c r="K289" s="197">
        <v>3216.14</v>
      </c>
      <c r="L289" s="198">
        <v>-11792.53</v>
      </c>
      <c r="M289" s="23">
        <v>1</v>
      </c>
      <c r="N289" s="23">
        <v>1</v>
      </c>
      <c r="O289" s="24">
        <f t="shared" si="2"/>
        <v>-11792.53</v>
      </c>
      <c r="P289" s="24">
        <f t="shared" si="3"/>
        <v>-11792.53</v>
      </c>
      <c r="Q289" s="5"/>
      <c r="R289" s="5"/>
      <c r="S289" s="5"/>
      <c r="T289" s="5"/>
      <c r="U289" s="5"/>
      <c r="V289" s="5"/>
      <c r="W289" s="5"/>
      <c r="X289" s="5"/>
      <c r="Y289" s="5"/>
      <c r="Z289" s="5"/>
      <c r="AA289" s="5"/>
    </row>
    <row r="290" spans="1:27" ht="24" thickBot="1">
      <c r="A290" s="193" t="s">
        <v>97</v>
      </c>
      <c r="B290" s="194" t="s">
        <v>98</v>
      </c>
      <c r="C290" s="194" t="s">
        <v>99</v>
      </c>
      <c r="D290" s="194" t="s">
        <v>100</v>
      </c>
      <c r="E290" s="194" t="s">
        <v>334</v>
      </c>
      <c r="F290" s="194" t="s">
        <v>101</v>
      </c>
      <c r="G290" s="199" t="s">
        <v>75</v>
      </c>
      <c r="H290" s="199">
        <v>2012</v>
      </c>
      <c r="I290" s="194" t="s">
        <v>102</v>
      </c>
      <c r="J290" s="196">
        <v>1055</v>
      </c>
      <c r="K290" s="197">
        <v>4642.18</v>
      </c>
      <c r="L290" s="198">
        <v>-17021.330000000002</v>
      </c>
      <c r="M290" s="23">
        <v>1</v>
      </c>
      <c r="N290" s="23">
        <v>1</v>
      </c>
      <c r="O290" s="24">
        <f t="shared" si="2"/>
        <v>-17021.330000000002</v>
      </c>
      <c r="P290" s="24">
        <f t="shared" si="3"/>
        <v>-17021.330000000002</v>
      </c>
      <c r="Q290" s="5"/>
      <c r="R290" s="5"/>
      <c r="S290" s="5"/>
      <c r="T290" s="5"/>
      <c r="U290" s="5"/>
      <c r="V290" s="5"/>
      <c r="W290" s="5"/>
      <c r="X290" s="5"/>
      <c r="Y290" s="5"/>
      <c r="Z290" s="5"/>
      <c r="AA290" s="5"/>
    </row>
    <row r="291" spans="1:27" ht="24" thickBot="1">
      <c r="A291" s="193" t="s">
        <v>97</v>
      </c>
      <c r="B291" s="194" t="s">
        <v>98</v>
      </c>
      <c r="C291" s="194" t="s">
        <v>99</v>
      </c>
      <c r="D291" s="194" t="s">
        <v>100</v>
      </c>
      <c r="E291" s="194" t="s">
        <v>334</v>
      </c>
      <c r="F291" s="194" t="s">
        <v>101</v>
      </c>
      <c r="G291" s="199" t="s">
        <v>75</v>
      </c>
      <c r="H291" s="199">
        <v>2013</v>
      </c>
      <c r="I291" s="194" t="s">
        <v>102</v>
      </c>
      <c r="J291" s="200">
        <v>973</v>
      </c>
      <c r="K291" s="197">
        <v>4279.99</v>
      </c>
      <c r="L291" s="198">
        <v>-15693.29</v>
      </c>
      <c r="M291" s="23">
        <v>1</v>
      </c>
      <c r="N291" s="23">
        <v>1</v>
      </c>
      <c r="O291" s="24">
        <f t="shared" si="2"/>
        <v>-15693.29</v>
      </c>
      <c r="P291" s="24">
        <f t="shared" si="3"/>
        <v>-15693.29</v>
      </c>
      <c r="Q291" s="5"/>
      <c r="R291" s="5"/>
      <c r="S291" s="5"/>
      <c r="T291" s="5"/>
      <c r="U291" s="5"/>
      <c r="V291" s="5"/>
      <c r="W291" s="5"/>
      <c r="X291" s="5"/>
      <c r="Y291" s="5"/>
      <c r="Z291" s="5"/>
      <c r="AA291" s="5"/>
    </row>
    <row r="292" spans="1:27" ht="24" thickBot="1">
      <c r="A292" s="193" t="s">
        <v>97</v>
      </c>
      <c r="B292" s="194" t="s">
        <v>98</v>
      </c>
      <c r="C292" s="194" t="s">
        <v>99</v>
      </c>
      <c r="D292" s="194" t="s">
        <v>100</v>
      </c>
      <c r="E292" s="194" t="s">
        <v>334</v>
      </c>
      <c r="F292" s="194" t="s">
        <v>101</v>
      </c>
      <c r="G292" s="199" t="s">
        <v>75</v>
      </c>
      <c r="H292" s="199">
        <v>2014</v>
      </c>
      <c r="I292" s="194" t="s">
        <v>102</v>
      </c>
      <c r="J292" s="200">
        <v>950</v>
      </c>
      <c r="K292" s="197">
        <v>4178.04</v>
      </c>
      <c r="L292" s="198">
        <v>-15319.48</v>
      </c>
      <c r="M292" s="23">
        <v>1</v>
      </c>
      <c r="N292" s="23">
        <v>1</v>
      </c>
      <c r="O292" s="24">
        <f t="shared" si="2"/>
        <v>-15319.48</v>
      </c>
      <c r="P292" s="24">
        <f t="shared" si="3"/>
        <v>-15319.48</v>
      </c>
      <c r="Q292" s="5"/>
      <c r="R292" s="5"/>
      <c r="S292" s="5"/>
      <c r="T292" s="5"/>
      <c r="U292" s="5"/>
      <c r="V292" s="5"/>
      <c r="W292" s="5"/>
      <c r="X292" s="5"/>
      <c r="Y292" s="5"/>
      <c r="Z292" s="5"/>
      <c r="AA292" s="5"/>
    </row>
    <row r="293" spans="1:27" ht="24" thickBot="1">
      <c r="A293" s="193" t="s">
        <v>97</v>
      </c>
      <c r="B293" s="194" t="s">
        <v>98</v>
      </c>
      <c r="C293" s="194" t="s">
        <v>99</v>
      </c>
      <c r="D293" s="194" t="s">
        <v>100</v>
      </c>
      <c r="E293" s="194" t="s">
        <v>334</v>
      </c>
      <c r="F293" s="194" t="s">
        <v>101</v>
      </c>
      <c r="G293" s="199" t="s">
        <v>75</v>
      </c>
      <c r="H293" s="199">
        <v>2015</v>
      </c>
      <c r="I293" s="194" t="s">
        <v>102</v>
      </c>
      <c r="J293" s="196">
        <v>1005</v>
      </c>
      <c r="K293" s="197">
        <v>4422.07</v>
      </c>
      <c r="L293" s="198">
        <v>-16214.25</v>
      </c>
      <c r="M293" s="23">
        <v>1</v>
      </c>
      <c r="N293" s="23">
        <v>1</v>
      </c>
      <c r="O293" s="24">
        <f t="shared" si="2"/>
        <v>-16214.25</v>
      </c>
      <c r="P293" s="24">
        <f t="shared" si="3"/>
        <v>-16214.25</v>
      </c>
      <c r="Q293" s="5"/>
      <c r="R293" s="5"/>
      <c r="S293" s="5"/>
      <c r="T293" s="5"/>
      <c r="U293" s="5"/>
      <c r="V293" s="5"/>
      <c r="W293" s="5"/>
      <c r="X293" s="5"/>
      <c r="Y293" s="5"/>
      <c r="Z293" s="5"/>
      <c r="AA293" s="5"/>
    </row>
    <row r="294" spans="1:27" ht="24" thickBot="1">
      <c r="A294" s="193" t="s">
        <v>97</v>
      </c>
      <c r="B294" s="194" t="s">
        <v>98</v>
      </c>
      <c r="C294" s="194" t="s">
        <v>99</v>
      </c>
      <c r="D294" s="194" t="s">
        <v>100</v>
      </c>
      <c r="E294" s="194" t="s">
        <v>334</v>
      </c>
      <c r="F294" s="194" t="s">
        <v>101</v>
      </c>
      <c r="G294" s="199" t="s">
        <v>75</v>
      </c>
      <c r="H294" s="199">
        <v>2016</v>
      </c>
      <c r="I294" s="194" t="s">
        <v>102</v>
      </c>
      <c r="J294" s="200">
        <v>980</v>
      </c>
      <c r="K294" s="197">
        <v>4311.5200000000004</v>
      </c>
      <c r="L294" s="198">
        <v>-15808.9</v>
      </c>
      <c r="M294" s="23">
        <v>1</v>
      </c>
      <c r="N294" s="23">
        <v>1</v>
      </c>
      <c r="O294" s="24">
        <f t="shared" si="2"/>
        <v>-15808.9</v>
      </c>
      <c r="P294" s="24">
        <f t="shared" si="3"/>
        <v>-15808.9</v>
      </c>
      <c r="Q294" s="5"/>
      <c r="R294" s="5"/>
      <c r="S294" s="5"/>
      <c r="T294" s="5"/>
      <c r="U294" s="5"/>
      <c r="V294" s="5"/>
      <c r="W294" s="5"/>
      <c r="X294" s="5"/>
      <c r="Y294" s="5"/>
      <c r="Z294" s="5"/>
      <c r="AA294" s="5"/>
    </row>
    <row r="295" spans="1:27" ht="24" thickBot="1">
      <c r="A295" s="193" t="s">
        <v>97</v>
      </c>
      <c r="B295" s="194" t="s">
        <v>98</v>
      </c>
      <c r="C295" s="194" t="s">
        <v>99</v>
      </c>
      <c r="D295" s="194" t="s">
        <v>100</v>
      </c>
      <c r="E295" s="194" t="s">
        <v>334</v>
      </c>
      <c r="F295" s="194" t="s">
        <v>101</v>
      </c>
      <c r="G295" s="199" t="s">
        <v>75</v>
      </c>
      <c r="H295" s="199">
        <v>2017</v>
      </c>
      <c r="I295" s="194" t="s">
        <v>102</v>
      </c>
      <c r="J295" s="196">
        <v>1107</v>
      </c>
      <c r="K295" s="197">
        <v>4868.1099999999997</v>
      </c>
      <c r="L295" s="198">
        <v>-17849.740000000002</v>
      </c>
      <c r="M295" s="23">
        <v>1</v>
      </c>
      <c r="N295" s="23">
        <v>1</v>
      </c>
      <c r="O295" s="24">
        <f t="shared" si="2"/>
        <v>-17849.740000000002</v>
      </c>
      <c r="P295" s="24">
        <f t="shared" si="3"/>
        <v>-17849.740000000002</v>
      </c>
      <c r="Q295" s="5"/>
      <c r="R295" s="5"/>
      <c r="S295" s="5"/>
      <c r="T295" s="5"/>
      <c r="U295" s="5"/>
      <c r="V295" s="5"/>
      <c r="W295" s="5"/>
      <c r="X295" s="5"/>
      <c r="Y295" s="5"/>
      <c r="Z295" s="5"/>
      <c r="AA295" s="5"/>
    </row>
    <row r="296" spans="1:27" ht="24" thickBot="1">
      <c r="A296" s="193" t="s">
        <v>97</v>
      </c>
      <c r="B296" s="194" t="s">
        <v>98</v>
      </c>
      <c r="C296" s="194" t="s">
        <v>99</v>
      </c>
      <c r="D296" s="194" t="s">
        <v>100</v>
      </c>
      <c r="E296" s="194" t="s">
        <v>334</v>
      </c>
      <c r="F296" s="194" t="s">
        <v>101</v>
      </c>
      <c r="G296" s="199" t="s">
        <v>75</v>
      </c>
      <c r="H296" s="199">
        <v>2018</v>
      </c>
      <c r="I296" s="194" t="s">
        <v>102</v>
      </c>
      <c r="J296" s="200">
        <v>943</v>
      </c>
      <c r="K296" s="197">
        <v>4147.4399999999996</v>
      </c>
      <c r="L296" s="198">
        <v>-15207.27</v>
      </c>
      <c r="M296" s="23">
        <v>1</v>
      </c>
      <c r="N296" s="23">
        <v>1</v>
      </c>
      <c r="O296" s="24">
        <f t="shared" si="2"/>
        <v>-15207.27</v>
      </c>
      <c r="P296" s="24">
        <f t="shared" si="3"/>
        <v>-15207.27</v>
      </c>
      <c r="Q296" s="5"/>
      <c r="R296" s="5"/>
      <c r="S296" s="5"/>
      <c r="T296" s="5"/>
      <c r="U296" s="5"/>
      <c r="V296" s="5"/>
      <c r="W296" s="5"/>
      <c r="X296" s="5"/>
      <c r="Y296" s="5"/>
      <c r="Z296" s="5"/>
      <c r="AA296" s="5"/>
    </row>
    <row r="297" spans="1:27" ht="24" thickBot="1">
      <c r="A297" s="193" t="s">
        <v>97</v>
      </c>
      <c r="B297" s="194" t="s">
        <v>98</v>
      </c>
      <c r="C297" s="194" t="s">
        <v>99</v>
      </c>
      <c r="D297" s="194" t="s">
        <v>100</v>
      </c>
      <c r="E297" s="194" t="s">
        <v>334</v>
      </c>
      <c r="F297" s="194" t="s">
        <v>101</v>
      </c>
      <c r="G297" s="199" t="s">
        <v>75</v>
      </c>
      <c r="H297" s="199">
        <v>2019</v>
      </c>
      <c r="I297" s="194" t="s">
        <v>102</v>
      </c>
      <c r="J297" s="200">
        <v>926</v>
      </c>
      <c r="K297" s="197">
        <v>4072.1</v>
      </c>
      <c r="L297" s="198">
        <v>-14931.04</v>
      </c>
      <c r="M297" s="23">
        <v>1</v>
      </c>
      <c r="N297" s="23">
        <v>1</v>
      </c>
      <c r="O297" s="24">
        <f t="shared" si="2"/>
        <v>-14931.04</v>
      </c>
      <c r="P297" s="24">
        <f t="shared" si="3"/>
        <v>-14931.04</v>
      </c>
      <c r="Q297" s="5"/>
      <c r="R297" s="5"/>
      <c r="S297" s="5"/>
      <c r="T297" s="5"/>
      <c r="U297" s="5"/>
      <c r="V297" s="5"/>
      <c r="W297" s="5"/>
      <c r="X297" s="5"/>
      <c r="Y297" s="5"/>
      <c r="Z297" s="5"/>
      <c r="AA297" s="5"/>
    </row>
    <row r="298" spans="1:27" ht="24" thickBot="1">
      <c r="A298" s="193" t="s">
        <v>97</v>
      </c>
      <c r="B298" s="194" t="s">
        <v>98</v>
      </c>
      <c r="C298" s="194" t="s">
        <v>99</v>
      </c>
      <c r="D298" s="194" t="s">
        <v>100</v>
      </c>
      <c r="E298" s="194" t="s">
        <v>334</v>
      </c>
      <c r="F298" s="194" t="s">
        <v>101</v>
      </c>
      <c r="G298" s="199" t="s">
        <v>75</v>
      </c>
      <c r="H298" s="199">
        <v>2020</v>
      </c>
      <c r="I298" s="194" t="s">
        <v>102</v>
      </c>
      <c r="J298" s="196">
        <v>1073</v>
      </c>
      <c r="K298" s="197">
        <v>4720.34</v>
      </c>
      <c r="L298" s="198">
        <v>-17307.919999999998</v>
      </c>
      <c r="M298" s="23">
        <v>1</v>
      </c>
      <c r="N298" s="23">
        <v>1</v>
      </c>
      <c r="O298" s="24">
        <f t="shared" si="2"/>
        <v>-17307.919999999998</v>
      </c>
      <c r="P298" s="24">
        <f t="shared" si="3"/>
        <v>-17307.919999999998</v>
      </c>
      <c r="Q298" s="5"/>
      <c r="R298" s="5"/>
      <c r="S298" s="5"/>
      <c r="T298" s="5"/>
      <c r="U298" s="5"/>
      <c r="V298" s="5"/>
      <c r="W298" s="5"/>
      <c r="X298" s="5"/>
      <c r="Y298" s="5"/>
      <c r="Z298" s="5"/>
      <c r="AA298" s="5"/>
    </row>
    <row r="299" spans="1:27" ht="24" thickBot="1">
      <c r="A299" s="193" t="s">
        <v>97</v>
      </c>
      <c r="B299" s="194" t="s">
        <v>98</v>
      </c>
      <c r="C299" s="194" t="s">
        <v>99</v>
      </c>
      <c r="D299" s="194" t="s">
        <v>100</v>
      </c>
      <c r="E299" s="194" t="s">
        <v>334</v>
      </c>
      <c r="F299" s="194" t="s">
        <v>101</v>
      </c>
      <c r="G299" s="199" t="s">
        <v>75</v>
      </c>
      <c r="H299" s="199">
        <v>2021</v>
      </c>
      <c r="I299" s="194" t="s">
        <v>102</v>
      </c>
      <c r="J299" s="196">
        <v>1253</v>
      </c>
      <c r="K299" s="197">
        <v>5513</v>
      </c>
      <c r="L299" s="198">
        <v>-20214.32</v>
      </c>
      <c r="M299" s="23">
        <v>1</v>
      </c>
      <c r="N299" s="23">
        <v>1</v>
      </c>
      <c r="O299" s="24">
        <f t="shared" si="2"/>
        <v>-20214.32</v>
      </c>
      <c r="P299" s="24">
        <f t="shared" si="3"/>
        <v>-20214.32</v>
      </c>
      <c r="Q299" s="5"/>
      <c r="R299" s="5"/>
      <c r="S299" s="5"/>
      <c r="T299" s="5"/>
      <c r="U299" s="5"/>
      <c r="V299" s="5"/>
      <c r="W299" s="5"/>
      <c r="X299" s="5"/>
      <c r="Y299" s="5"/>
      <c r="Z299" s="5"/>
      <c r="AA299" s="5"/>
    </row>
    <row r="300" spans="1:27" ht="24" thickBot="1">
      <c r="A300" s="193" t="s">
        <v>97</v>
      </c>
      <c r="B300" s="194" t="s">
        <v>98</v>
      </c>
      <c r="C300" s="194" t="s">
        <v>99</v>
      </c>
      <c r="D300" s="194" t="s">
        <v>100</v>
      </c>
      <c r="E300" s="194" t="s">
        <v>334</v>
      </c>
      <c r="F300" s="194" t="s">
        <v>101</v>
      </c>
      <c r="G300" s="199" t="s">
        <v>75</v>
      </c>
      <c r="H300" s="199">
        <v>2022</v>
      </c>
      <c r="I300" s="194" t="s">
        <v>102</v>
      </c>
      <c r="J300" s="196">
        <v>1366</v>
      </c>
      <c r="K300" s="197">
        <v>6009.04</v>
      </c>
      <c r="L300" s="198">
        <v>-22033.15</v>
      </c>
      <c r="M300" s="23">
        <v>1</v>
      </c>
      <c r="N300" s="23">
        <v>1</v>
      </c>
      <c r="O300" s="24">
        <f t="shared" si="2"/>
        <v>-22033.15</v>
      </c>
      <c r="P300" s="24">
        <f t="shared" si="3"/>
        <v>-22033.15</v>
      </c>
      <c r="Q300" s="5"/>
      <c r="R300" s="5"/>
      <c r="S300" s="5"/>
      <c r="T300" s="5"/>
      <c r="U300" s="5"/>
      <c r="V300" s="5"/>
      <c r="W300" s="5"/>
      <c r="X300" s="5"/>
      <c r="Y300" s="5"/>
      <c r="Z300" s="5"/>
      <c r="AA300" s="5"/>
    </row>
    <row r="301" spans="1:27" ht="24" thickBot="1">
      <c r="A301" s="193" t="s">
        <v>97</v>
      </c>
      <c r="B301" s="194" t="s">
        <v>98</v>
      </c>
      <c r="C301" s="194" t="s">
        <v>99</v>
      </c>
      <c r="D301" s="194" t="s">
        <v>100</v>
      </c>
      <c r="E301" s="194" t="s">
        <v>334</v>
      </c>
      <c r="F301" s="194" t="s">
        <v>101</v>
      </c>
      <c r="G301" s="199" t="s">
        <v>76</v>
      </c>
      <c r="H301" s="199">
        <v>2011</v>
      </c>
      <c r="I301" s="194" t="s">
        <v>102</v>
      </c>
      <c r="J301" s="196">
        <v>16504</v>
      </c>
      <c r="K301" s="197">
        <v>72605.77</v>
      </c>
      <c r="L301" s="198">
        <v>-266221.15999999997</v>
      </c>
      <c r="M301" s="23">
        <v>1</v>
      </c>
      <c r="N301" s="23">
        <v>1</v>
      </c>
      <c r="O301" s="24">
        <f t="shared" si="2"/>
        <v>-266221.15999999997</v>
      </c>
      <c r="P301" s="24">
        <f t="shared" si="3"/>
        <v>-266221.15999999997</v>
      </c>
      <c r="Q301" s="5"/>
      <c r="R301" s="5"/>
      <c r="S301" s="5"/>
      <c r="T301" s="5"/>
      <c r="U301" s="5"/>
      <c r="V301" s="5"/>
      <c r="W301" s="5"/>
      <c r="X301" s="5"/>
      <c r="Y301" s="5"/>
      <c r="Z301" s="5"/>
      <c r="AA301" s="5"/>
    </row>
    <row r="302" spans="1:27" ht="24" thickBot="1">
      <c r="A302" s="193" t="s">
        <v>97</v>
      </c>
      <c r="B302" s="194" t="s">
        <v>98</v>
      </c>
      <c r="C302" s="194" t="s">
        <v>99</v>
      </c>
      <c r="D302" s="194" t="s">
        <v>100</v>
      </c>
      <c r="E302" s="194" t="s">
        <v>334</v>
      </c>
      <c r="F302" s="194" t="s">
        <v>101</v>
      </c>
      <c r="G302" s="199" t="s">
        <v>76</v>
      </c>
      <c r="H302" s="199">
        <v>2012</v>
      </c>
      <c r="I302" s="194" t="s">
        <v>102</v>
      </c>
      <c r="J302" s="196">
        <v>17435</v>
      </c>
      <c r="K302" s="197">
        <v>76701.87</v>
      </c>
      <c r="L302" s="198">
        <v>-281240.2</v>
      </c>
      <c r="M302" s="23">
        <v>1</v>
      </c>
      <c r="N302" s="23">
        <v>1</v>
      </c>
      <c r="O302" s="24">
        <f t="shared" si="2"/>
        <v>-281240.2</v>
      </c>
      <c r="P302" s="24">
        <f t="shared" si="3"/>
        <v>-281240.2</v>
      </c>
      <c r="Q302" s="5"/>
      <c r="R302" s="5"/>
      <c r="S302" s="5"/>
      <c r="T302" s="5"/>
      <c r="U302" s="5"/>
      <c r="V302" s="5"/>
      <c r="W302" s="5"/>
      <c r="X302" s="5"/>
      <c r="Y302" s="5"/>
      <c r="Z302" s="5"/>
      <c r="AA302" s="5"/>
    </row>
    <row r="303" spans="1:27" ht="24" thickBot="1">
      <c r="A303" s="193" t="s">
        <v>97</v>
      </c>
      <c r="B303" s="194" t="s">
        <v>98</v>
      </c>
      <c r="C303" s="194" t="s">
        <v>99</v>
      </c>
      <c r="D303" s="194" t="s">
        <v>100</v>
      </c>
      <c r="E303" s="194" t="s">
        <v>334</v>
      </c>
      <c r="F303" s="194" t="s">
        <v>101</v>
      </c>
      <c r="G303" s="199" t="s">
        <v>76</v>
      </c>
      <c r="H303" s="199">
        <v>2013</v>
      </c>
      <c r="I303" s="194" t="s">
        <v>102</v>
      </c>
      <c r="J303" s="196">
        <v>17419</v>
      </c>
      <c r="K303" s="197">
        <v>76628.09</v>
      </c>
      <c r="L303" s="198">
        <v>-280969.68</v>
      </c>
      <c r="M303" s="23">
        <v>1</v>
      </c>
      <c r="N303" s="23">
        <v>1</v>
      </c>
      <c r="O303" s="24">
        <f t="shared" si="2"/>
        <v>-280969.68</v>
      </c>
      <c r="P303" s="24">
        <f t="shared" si="3"/>
        <v>-280969.68</v>
      </c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</row>
    <row r="304" spans="1:27" ht="24" thickBot="1">
      <c r="A304" s="193" t="s">
        <v>97</v>
      </c>
      <c r="B304" s="194" t="s">
        <v>98</v>
      </c>
      <c r="C304" s="194" t="s">
        <v>99</v>
      </c>
      <c r="D304" s="194" t="s">
        <v>100</v>
      </c>
      <c r="E304" s="194" t="s">
        <v>334</v>
      </c>
      <c r="F304" s="194" t="s">
        <v>101</v>
      </c>
      <c r="G304" s="199" t="s">
        <v>76</v>
      </c>
      <c r="H304" s="199">
        <v>2014</v>
      </c>
      <c r="I304" s="194" t="s">
        <v>102</v>
      </c>
      <c r="J304" s="196">
        <v>18163</v>
      </c>
      <c r="K304" s="197">
        <v>79900.89</v>
      </c>
      <c r="L304" s="198">
        <v>-292969.92</v>
      </c>
      <c r="M304" s="23">
        <v>1</v>
      </c>
      <c r="N304" s="23">
        <v>1</v>
      </c>
      <c r="O304" s="24">
        <f t="shared" si="2"/>
        <v>-292969.92</v>
      </c>
      <c r="P304" s="24">
        <f t="shared" si="3"/>
        <v>-292969.92</v>
      </c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</row>
    <row r="305" spans="1:27" ht="24" thickBot="1">
      <c r="A305" s="193" t="s">
        <v>97</v>
      </c>
      <c r="B305" s="194" t="s">
        <v>98</v>
      </c>
      <c r="C305" s="194" t="s">
        <v>99</v>
      </c>
      <c r="D305" s="194" t="s">
        <v>100</v>
      </c>
      <c r="E305" s="194" t="s">
        <v>334</v>
      </c>
      <c r="F305" s="194" t="s">
        <v>101</v>
      </c>
      <c r="G305" s="199" t="s">
        <v>76</v>
      </c>
      <c r="H305" s="199">
        <v>2015</v>
      </c>
      <c r="I305" s="194" t="s">
        <v>102</v>
      </c>
      <c r="J305" s="196">
        <v>14786</v>
      </c>
      <c r="K305" s="197">
        <v>65047.21</v>
      </c>
      <c r="L305" s="198">
        <v>-238506.43</v>
      </c>
      <c r="M305" s="23">
        <v>1</v>
      </c>
      <c r="N305" s="23">
        <v>1</v>
      </c>
      <c r="O305" s="24">
        <f t="shared" si="2"/>
        <v>-238506.43</v>
      </c>
      <c r="P305" s="24">
        <f t="shared" si="3"/>
        <v>-238506.43</v>
      </c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</row>
    <row r="306" spans="1:27" ht="24" thickBot="1">
      <c r="A306" s="193" t="s">
        <v>97</v>
      </c>
      <c r="B306" s="194" t="s">
        <v>98</v>
      </c>
      <c r="C306" s="194" t="s">
        <v>99</v>
      </c>
      <c r="D306" s="194" t="s">
        <v>100</v>
      </c>
      <c r="E306" s="194" t="s">
        <v>334</v>
      </c>
      <c r="F306" s="194" t="s">
        <v>101</v>
      </c>
      <c r="G306" s="199" t="s">
        <v>76</v>
      </c>
      <c r="H306" s="199">
        <v>2016</v>
      </c>
      <c r="I306" s="194" t="s">
        <v>102</v>
      </c>
      <c r="J306" s="196">
        <v>15386</v>
      </c>
      <c r="K306" s="197">
        <v>67685.320000000007</v>
      </c>
      <c r="L306" s="198">
        <v>-248179.5</v>
      </c>
      <c r="M306" s="23">
        <v>1</v>
      </c>
      <c r="N306" s="23">
        <v>1</v>
      </c>
      <c r="O306" s="24">
        <f t="shared" si="2"/>
        <v>-248179.5</v>
      </c>
      <c r="P306" s="24">
        <f t="shared" si="3"/>
        <v>-248179.5</v>
      </c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</row>
    <row r="307" spans="1:27" ht="24" thickBot="1">
      <c r="A307" s="193" t="s">
        <v>97</v>
      </c>
      <c r="B307" s="194" t="s">
        <v>98</v>
      </c>
      <c r="C307" s="194" t="s">
        <v>99</v>
      </c>
      <c r="D307" s="194" t="s">
        <v>100</v>
      </c>
      <c r="E307" s="194" t="s">
        <v>334</v>
      </c>
      <c r="F307" s="194" t="s">
        <v>101</v>
      </c>
      <c r="G307" s="199" t="s">
        <v>76</v>
      </c>
      <c r="H307" s="199">
        <v>2017</v>
      </c>
      <c r="I307" s="194" t="s">
        <v>102</v>
      </c>
      <c r="J307" s="196">
        <v>13830</v>
      </c>
      <c r="K307" s="197">
        <v>60841.9</v>
      </c>
      <c r="L307" s="198">
        <v>-223086.96</v>
      </c>
      <c r="M307" s="23">
        <v>1</v>
      </c>
      <c r="N307" s="23">
        <v>1</v>
      </c>
      <c r="O307" s="24">
        <f t="shared" si="2"/>
        <v>-223086.96</v>
      </c>
      <c r="P307" s="24">
        <f t="shared" si="3"/>
        <v>-223086.96</v>
      </c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</row>
    <row r="308" spans="1:27" ht="24" thickBot="1">
      <c r="A308" s="193" t="s">
        <v>97</v>
      </c>
      <c r="B308" s="194" t="s">
        <v>98</v>
      </c>
      <c r="C308" s="194" t="s">
        <v>99</v>
      </c>
      <c r="D308" s="194" t="s">
        <v>100</v>
      </c>
      <c r="E308" s="194" t="s">
        <v>334</v>
      </c>
      <c r="F308" s="194" t="s">
        <v>101</v>
      </c>
      <c r="G308" s="199" t="s">
        <v>76</v>
      </c>
      <c r="H308" s="199">
        <v>2018</v>
      </c>
      <c r="I308" s="194" t="s">
        <v>102</v>
      </c>
      <c r="J308" s="196">
        <v>12323</v>
      </c>
      <c r="K308" s="197">
        <v>54211.59</v>
      </c>
      <c r="L308" s="198">
        <v>-198775.83</v>
      </c>
      <c r="M308" s="23">
        <v>1</v>
      </c>
      <c r="N308" s="23">
        <v>1</v>
      </c>
      <c r="O308" s="24">
        <f t="shared" si="2"/>
        <v>-198775.83</v>
      </c>
      <c r="P308" s="24">
        <f t="shared" si="3"/>
        <v>-198775.83</v>
      </c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</row>
    <row r="309" spans="1:27" ht="24" thickBot="1">
      <c r="A309" s="193" t="s">
        <v>97</v>
      </c>
      <c r="B309" s="194" t="s">
        <v>98</v>
      </c>
      <c r="C309" s="194" t="s">
        <v>99</v>
      </c>
      <c r="D309" s="194" t="s">
        <v>100</v>
      </c>
      <c r="E309" s="194" t="s">
        <v>334</v>
      </c>
      <c r="F309" s="194" t="s">
        <v>101</v>
      </c>
      <c r="G309" s="199" t="s">
        <v>76</v>
      </c>
      <c r="H309" s="199">
        <v>2019</v>
      </c>
      <c r="I309" s="194" t="s">
        <v>102</v>
      </c>
      <c r="J309" s="196">
        <v>12094</v>
      </c>
      <c r="K309" s="197">
        <v>53202.59</v>
      </c>
      <c r="L309" s="198">
        <v>-195076.15</v>
      </c>
      <c r="M309" s="23">
        <v>1</v>
      </c>
      <c r="N309" s="23">
        <v>1</v>
      </c>
      <c r="O309" s="24">
        <f t="shared" si="2"/>
        <v>-195076.15</v>
      </c>
      <c r="P309" s="24">
        <f t="shared" si="3"/>
        <v>-195076.15</v>
      </c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</row>
    <row r="310" spans="1:27" ht="24" thickBot="1">
      <c r="A310" s="193" t="s">
        <v>97</v>
      </c>
      <c r="B310" s="194" t="s">
        <v>98</v>
      </c>
      <c r="C310" s="194" t="s">
        <v>99</v>
      </c>
      <c r="D310" s="194" t="s">
        <v>100</v>
      </c>
      <c r="E310" s="194" t="s">
        <v>334</v>
      </c>
      <c r="F310" s="194" t="s">
        <v>101</v>
      </c>
      <c r="G310" s="199" t="s">
        <v>76</v>
      </c>
      <c r="H310" s="199">
        <v>2020</v>
      </c>
      <c r="I310" s="194" t="s">
        <v>102</v>
      </c>
      <c r="J310" s="196">
        <v>12632</v>
      </c>
      <c r="K310" s="197">
        <v>55569.919999999998</v>
      </c>
      <c r="L310" s="198">
        <v>-203756.37</v>
      </c>
      <c r="M310" s="23">
        <v>1</v>
      </c>
      <c r="N310" s="23">
        <v>1</v>
      </c>
      <c r="O310" s="24">
        <f t="shared" si="2"/>
        <v>-203756.37</v>
      </c>
      <c r="P310" s="24">
        <f t="shared" si="3"/>
        <v>-203756.37</v>
      </c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</row>
    <row r="311" spans="1:27" ht="24" thickBot="1">
      <c r="A311" s="193" t="s">
        <v>97</v>
      </c>
      <c r="B311" s="194" t="s">
        <v>98</v>
      </c>
      <c r="C311" s="194" t="s">
        <v>99</v>
      </c>
      <c r="D311" s="194" t="s">
        <v>100</v>
      </c>
      <c r="E311" s="194" t="s">
        <v>334</v>
      </c>
      <c r="F311" s="194" t="s">
        <v>101</v>
      </c>
      <c r="G311" s="199" t="s">
        <v>76</v>
      </c>
      <c r="H311" s="199">
        <v>2021</v>
      </c>
      <c r="I311" s="194" t="s">
        <v>102</v>
      </c>
      <c r="J311" s="196">
        <v>13882</v>
      </c>
      <c r="K311" s="197">
        <v>61070.85</v>
      </c>
      <c r="L311" s="198">
        <v>-223926.44</v>
      </c>
      <c r="M311" s="23">
        <v>1</v>
      </c>
      <c r="N311" s="23">
        <v>1</v>
      </c>
      <c r="O311" s="24">
        <f t="shared" si="2"/>
        <v>-223926.44</v>
      </c>
      <c r="P311" s="24">
        <f t="shared" si="3"/>
        <v>-223926.44</v>
      </c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</row>
    <row r="312" spans="1:27" ht="24" thickBot="1">
      <c r="A312" s="193" t="s">
        <v>97</v>
      </c>
      <c r="B312" s="194" t="s">
        <v>98</v>
      </c>
      <c r="C312" s="194" t="s">
        <v>99</v>
      </c>
      <c r="D312" s="194" t="s">
        <v>100</v>
      </c>
      <c r="E312" s="194" t="s">
        <v>334</v>
      </c>
      <c r="F312" s="194" t="s">
        <v>101</v>
      </c>
      <c r="G312" s="199" t="s">
        <v>76</v>
      </c>
      <c r="H312" s="199">
        <v>2022</v>
      </c>
      <c r="I312" s="194" t="s">
        <v>102</v>
      </c>
      <c r="J312" s="196">
        <v>13942</v>
      </c>
      <c r="K312" s="197">
        <v>61333.11</v>
      </c>
      <c r="L312" s="198">
        <v>-224888.07</v>
      </c>
      <c r="M312" s="23">
        <v>1</v>
      </c>
      <c r="N312" s="23">
        <v>1</v>
      </c>
      <c r="O312" s="24">
        <f t="shared" si="2"/>
        <v>-224888.07</v>
      </c>
      <c r="P312" s="24">
        <f t="shared" si="3"/>
        <v>-224888.07</v>
      </c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</row>
    <row r="313" spans="1:27" ht="24" thickBot="1">
      <c r="A313" s="193" t="s">
        <v>97</v>
      </c>
      <c r="B313" s="194" t="s">
        <v>98</v>
      </c>
      <c r="C313" s="194" t="s">
        <v>99</v>
      </c>
      <c r="D313" s="194" t="s">
        <v>100</v>
      </c>
      <c r="E313" s="194" t="s">
        <v>334</v>
      </c>
      <c r="F313" s="194" t="s">
        <v>101</v>
      </c>
      <c r="G313" s="199" t="s">
        <v>77</v>
      </c>
      <c r="H313" s="199">
        <v>2011</v>
      </c>
      <c r="I313" s="194" t="s">
        <v>102</v>
      </c>
      <c r="J313" s="196">
        <v>9914</v>
      </c>
      <c r="K313" s="197">
        <v>43611.92</v>
      </c>
      <c r="L313" s="198">
        <v>-159910.37</v>
      </c>
      <c r="M313" s="23">
        <v>1</v>
      </c>
      <c r="N313" s="23">
        <v>1</v>
      </c>
      <c r="O313" s="24">
        <f t="shared" si="2"/>
        <v>-159910.37</v>
      </c>
      <c r="P313" s="24">
        <f t="shared" si="3"/>
        <v>-159910.37</v>
      </c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</row>
    <row r="314" spans="1:27" ht="24" thickBot="1">
      <c r="A314" s="193" t="s">
        <v>97</v>
      </c>
      <c r="B314" s="194" t="s">
        <v>98</v>
      </c>
      <c r="C314" s="194" t="s">
        <v>99</v>
      </c>
      <c r="D314" s="194" t="s">
        <v>100</v>
      </c>
      <c r="E314" s="194" t="s">
        <v>334</v>
      </c>
      <c r="F314" s="194" t="s">
        <v>101</v>
      </c>
      <c r="G314" s="199" t="s">
        <v>77</v>
      </c>
      <c r="H314" s="199">
        <v>2012</v>
      </c>
      <c r="I314" s="194" t="s">
        <v>102</v>
      </c>
      <c r="J314" s="196">
        <v>9207</v>
      </c>
      <c r="K314" s="197">
        <v>40502.58</v>
      </c>
      <c r="L314" s="198">
        <v>-148509.45000000001</v>
      </c>
      <c r="M314" s="23">
        <v>1</v>
      </c>
      <c r="N314" s="23">
        <v>1</v>
      </c>
      <c r="O314" s="24">
        <f t="shared" si="2"/>
        <v>-148509.45000000001</v>
      </c>
      <c r="P314" s="24">
        <f t="shared" si="3"/>
        <v>-148509.45000000001</v>
      </c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</row>
    <row r="315" spans="1:27" ht="24" thickBot="1">
      <c r="A315" s="193" t="s">
        <v>97</v>
      </c>
      <c r="B315" s="194" t="s">
        <v>98</v>
      </c>
      <c r="C315" s="194" t="s">
        <v>99</v>
      </c>
      <c r="D315" s="194" t="s">
        <v>100</v>
      </c>
      <c r="E315" s="194" t="s">
        <v>334</v>
      </c>
      <c r="F315" s="194" t="s">
        <v>101</v>
      </c>
      <c r="G315" s="199" t="s">
        <v>77</v>
      </c>
      <c r="H315" s="199">
        <v>2013</v>
      </c>
      <c r="I315" s="194" t="s">
        <v>102</v>
      </c>
      <c r="J315" s="196">
        <v>9542</v>
      </c>
      <c r="K315" s="197">
        <v>41975.79</v>
      </c>
      <c r="L315" s="198">
        <v>-153911.23000000001</v>
      </c>
      <c r="M315" s="23">
        <v>1</v>
      </c>
      <c r="N315" s="23">
        <v>1</v>
      </c>
      <c r="O315" s="24">
        <f t="shared" si="2"/>
        <v>-153911.23000000001</v>
      </c>
      <c r="P315" s="24">
        <f t="shared" si="3"/>
        <v>-153911.23000000001</v>
      </c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</row>
    <row r="316" spans="1:27" ht="24" thickBot="1">
      <c r="A316" s="193" t="s">
        <v>97</v>
      </c>
      <c r="B316" s="194" t="s">
        <v>98</v>
      </c>
      <c r="C316" s="194" t="s">
        <v>99</v>
      </c>
      <c r="D316" s="194" t="s">
        <v>100</v>
      </c>
      <c r="E316" s="194" t="s">
        <v>334</v>
      </c>
      <c r="F316" s="194" t="s">
        <v>101</v>
      </c>
      <c r="G316" s="199" t="s">
        <v>77</v>
      </c>
      <c r="H316" s="199">
        <v>2014</v>
      </c>
      <c r="I316" s="194" t="s">
        <v>102</v>
      </c>
      <c r="J316" s="196">
        <v>11011</v>
      </c>
      <c r="K316" s="197">
        <v>48438.37</v>
      </c>
      <c r="L316" s="198">
        <v>-177607.35</v>
      </c>
      <c r="M316" s="23">
        <v>1</v>
      </c>
      <c r="N316" s="23">
        <v>1</v>
      </c>
      <c r="O316" s="24">
        <f t="shared" si="2"/>
        <v>-177607.35</v>
      </c>
      <c r="P316" s="24">
        <f t="shared" si="3"/>
        <v>-177607.35</v>
      </c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</row>
    <row r="317" spans="1:27" ht="24" thickBot="1">
      <c r="A317" s="193" t="s">
        <v>97</v>
      </c>
      <c r="B317" s="194" t="s">
        <v>98</v>
      </c>
      <c r="C317" s="194" t="s">
        <v>99</v>
      </c>
      <c r="D317" s="194" t="s">
        <v>100</v>
      </c>
      <c r="E317" s="194" t="s">
        <v>334</v>
      </c>
      <c r="F317" s="194" t="s">
        <v>101</v>
      </c>
      <c r="G317" s="199" t="s">
        <v>77</v>
      </c>
      <c r="H317" s="199">
        <v>2015</v>
      </c>
      <c r="I317" s="194" t="s">
        <v>102</v>
      </c>
      <c r="J317" s="196">
        <v>12098</v>
      </c>
      <c r="K317" s="197">
        <v>53221.09</v>
      </c>
      <c r="L317" s="198">
        <v>-195143.98</v>
      </c>
      <c r="M317" s="23">
        <v>1</v>
      </c>
      <c r="N317" s="23">
        <v>1</v>
      </c>
      <c r="O317" s="24">
        <f t="shared" si="2"/>
        <v>-195143.98</v>
      </c>
      <c r="P317" s="24">
        <f t="shared" si="3"/>
        <v>-195143.98</v>
      </c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</row>
    <row r="318" spans="1:27" ht="24" thickBot="1">
      <c r="A318" s="193" t="s">
        <v>97</v>
      </c>
      <c r="B318" s="194" t="s">
        <v>98</v>
      </c>
      <c r="C318" s="194" t="s">
        <v>99</v>
      </c>
      <c r="D318" s="194" t="s">
        <v>100</v>
      </c>
      <c r="E318" s="194" t="s">
        <v>334</v>
      </c>
      <c r="F318" s="194" t="s">
        <v>101</v>
      </c>
      <c r="G318" s="199" t="s">
        <v>77</v>
      </c>
      <c r="H318" s="199">
        <v>2016</v>
      </c>
      <c r="I318" s="194" t="s">
        <v>102</v>
      </c>
      <c r="J318" s="196">
        <v>12697</v>
      </c>
      <c r="K318" s="197">
        <v>55857.68</v>
      </c>
      <c r="L318" s="198">
        <v>-204811.49</v>
      </c>
      <c r="M318" s="23">
        <v>1</v>
      </c>
      <c r="N318" s="23">
        <v>1</v>
      </c>
      <c r="O318" s="24">
        <f t="shared" si="2"/>
        <v>-204811.49</v>
      </c>
      <c r="P318" s="24">
        <f t="shared" si="3"/>
        <v>-204811.49</v>
      </c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</row>
    <row r="319" spans="1:27" ht="24" thickBot="1">
      <c r="A319" s="193" t="s">
        <v>97</v>
      </c>
      <c r="B319" s="194" t="s">
        <v>98</v>
      </c>
      <c r="C319" s="194" t="s">
        <v>99</v>
      </c>
      <c r="D319" s="194" t="s">
        <v>100</v>
      </c>
      <c r="E319" s="194" t="s">
        <v>334</v>
      </c>
      <c r="F319" s="194" t="s">
        <v>101</v>
      </c>
      <c r="G319" s="199" t="s">
        <v>77</v>
      </c>
      <c r="H319" s="199">
        <v>2017</v>
      </c>
      <c r="I319" s="194" t="s">
        <v>102</v>
      </c>
      <c r="J319" s="196">
        <v>12570</v>
      </c>
      <c r="K319" s="197">
        <v>55298.11</v>
      </c>
      <c r="L319" s="198">
        <v>-202759.73</v>
      </c>
      <c r="M319" s="23">
        <v>1</v>
      </c>
      <c r="N319" s="23">
        <v>1</v>
      </c>
      <c r="O319" s="24">
        <f t="shared" si="2"/>
        <v>-202759.73</v>
      </c>
      <c r="P319" s="24">
        <f t="shared" si="3"/>
        <v>-202759.73</v>
      </c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</row>
    <row r="320" spans="1:27" ht="24" thickBot="1">
      <c r="A320" s="193" t="s">
        <v>97</v>
      </c>
      <c r="B320" s="194" t="s">
        <v>98</v>
      </c>
      <c r="C320" s="194" t="s">
        <v>99</v>
      </c>
      <c r="D320" s="194" t="s">
        <v>100</v>
      </c>
      <c r="E320" s="194" t="s">
        <v>334</v>
      </c>
      <c r="F320" s="194" t="s">
        <v>101</v>
      </c>
      <c r="G320" s="199" t="s">
        <v>77</v>
      </c>
      <c r="H320" s="199">
        <v>2018</v>
      </c>
      <c r="I320" s="194" t="s">
        <v>102</v>
      </c>
      <c r="J320" s="196">
        <v>12433</v>
      </c>
      <c r="K320" s="197">
        <v>54696.98</v>
      </c>
      <c r="L320" s="198">
        <v>-200555.6</v>
      </c>
      <c r="M320" s="23">
        <v>1</v>
      </c>
      <c r="N320" s="23">
        <v>1</v>
      </c>
      <c r="O320" s="24">
        <f t="shared" si="2"/>
        <v>-200555.6</v>
      </c>
      <c r="P320" s="24">
        <f t="shared" si="3"/>
        <v>-200555.6</v>
      </c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</row>
    <row r="321" spans="1:27" ht="24" thickBot="1">
      <c r="A321" s="193" t="s">
        <v>97</v>
      </c>
      <c r="B321" s="194" t="s">
        <v>98</v>
      </c>
      <c r="C321" s="194" t="s">
        <v>99</v>
      </c>
      <c r="D321" s="194" t="s">
        <v>100</v>
      </c>
      <c r="E321" s="194" t="s">
        <v>334</v>
      </c>
      <c r="F321" s="194" t="s">
        <v>101</v>
      </c>
      <c r="G321" s="199" t="s">
        <v>77</v>
      </c>
      <c r="H321" s="199">
        <v>2019</v>
      </c>
      <c r="I321" s="194" t="s">
        <v>102</v>
      </c>
      <c r="J321" s="196">
        <v>12530</v>
      </c>
      <c r="K321" s="197">
        <v>55124.15</v>
      </c>
      <c r="L321" s="198">
        <v>-202121.87</v>
      </c>
      <c r="M321" s="23">
        <v>1</v>
      </c>
      <c r="N321" s="23">
        <v>1</v>
      </c>
      <c r="O321" s="24">
        <f t="shared" si="2"/>
        <v>-202121.87</v>
      </c>
      <c r="P321" s="24">
        <f t="shared" si="3"/>
        <v>-202121.87</v>
      </c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</row>
    <row r="322" spans="1:27" ht="24" thickBot="1">
      <c r="A322" s="193" t="s">
        <v>97</v>
      </c>
      <c r="B322" s="194" t="s">
        <v>98</v>
      </c>
      <c r="C322" s="194" t="s">
        <v>99</v>
      </c>
      <c r="D322" s="194" t="s">
        <v>100</v>
      </c>
      <c r="E322" s="194" t="s">
        <v>334</v>
      </c>
      <c r="F322" s="194" t="s">
        <v>101</v>
      </c>
      <c r="G322" s="199" t="s">
        <v>77</v>
      </c>
      <c r="H322" s="199">
        <v>2020</v>
      </c>
      <c r="I322" s="194" t="s">
        <v>102</v>
      </c>
      <c r="J322" s="196">
        <v>12879</v>
      </c>
      <c r="K322" s="197">
        <v>56655.98</v>
      </c>
      <c r="L322" s="198">
        <v>-207738.58</v>
      </c>
      <c r="M322" s="23">
        <v>1</v>
      </c>
      <c r="N322" s="23">
        <v>1</v>
      </c>
      <c r="O322" s="24">
        <f t="shared" si="2"/>
        <v>-207738.58</v>
      </c>
      <c r="P322" s="24">
        <f t="shared" si="3"/>
        <v>-207738.58</v>
      </c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</row>
    <row r="323" spans="1:27" ht="24" thickBot="1">
      <c r="A323" s="193" t="s">
        <v>97</v>
      </c>
      <c r="B323" s="194" t="s">
        <v>98</v>
      </c>
      <c r="C323" s="194" t="s">
        <v>99</v>
      </c>
      <c r="D323" s="194" t="s">
        <v>100</v>
      </c>
      <c r="E323" s="194" t="s">
        <v>334</v>
      </c>
      <c r="F323" s="194" t="s">
        <v>101</v>
      </c>
      <c r="G323" s="199" t="s">
        <v>77</v>
      </c>
      <c r="H323" s="199">
        <v>2021</v>
      </c>
      <c r="I323" s="194" t="s">
        <v>102</v>
      </c>
      <c r="J323" s="196">
        <v>14002</v>
      </c>
      <c r="K323" s="197">
        <v>61599.23</v>
      </c>
      <c r="L323" s="198">
        <v>-225863.84</v>
      </c>
      <c r="M323" s="23">
        <v>1</v>
      </c>
      <c r="N323" s="23">
        <v>1</v>
      </c>
      <c r="O323" s="24">
        <f t="shared" si="2"/>
        <v>-225863.84</v>
      </c>
      <c r="P323" s="24">
        <f t="shared" si="3"/>
        <v>-225863.84</v>
      </c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</row>
    <row r="324" spans="1:27" ht="24" thickBot="1">
      <c r="A324" s="193" t="s">
        <v>97</v>
      </c>
      <c r="B324" s="194" t="s">
        <v>98</v>
      </c>
      <c r="C324" s="194" t="s">
        <v>99</v>
      </c>
      <c r="D324" s="194" t="s">
        <v>100</v>
      </c>
      <c r="E324" s="194" t="s">
        <v>334</v>
      </c>
      <c r="F324" s="194" t="s">
        <v>101</v>
      </c>
      <c r="G324" s="199" t="s">
        <v>77</v>
      </c>
      <c r="H324" s="199">
        <v>2022</v>
      </c>
      <c r="I324" s="194" t="s">
        <v>102</v>
      </c>
      <c r="J324" s="196">
        <v>14097</v>
      </c>
      <c r="K324" s="197">
        <v>62017.3</v>
      </c>
      <c r="L324" s="198">
        <v>-227396.77</v>
      </c>
      <c r="M324" s="23">
        <v>1</v>
      </c>
      <c r="N324" s="23">
        <v>1</v>
      </c>
      <c r="O324" s="24">
        <f t="shared" si="2"/>
        <v>-227396.77</v>
      </c>
      <c r="P324" s="24">
        <f t="shared" si="3"/>
        <v>-227396.77</v>
      </c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</row>
    <row r="325" spans="1:27" ht="24" thickBot="1">
      <c r="A325" s="193" t="s">
        <v>97</v>
      </c>
      <c r="B325" s="194" t="s">
        <v>98</v>
      </c>
      <c r="C325" s="194" t="s">
        <v>99</v>
      </c>
      <c r="D325" s="194" t="s">
        <v>100</v>
      </c>
      <c r="E325" s="194" t="s">
        <v>334</v>
      </c>
      <c r="F325" s="194" t="s">
        <v>101</v>
      </c>
      <c r="G325" s="199" t="s">
        <v>78</v>
      </c>
      <c r="H325" s="199">
        <v>2011</v>
      </c>
      <c r="I325" s="194" t="s">
        <v>102</v>
      </c>
      <c r="J325" s="196">
        <v>174377</v>
      </c>
      <c r="K325" s="197">
        <v>767121.36</v>
      </c>
      <c r="L325" s="198">
        <v>-2812778.31</v>
      </c>
      <c r="M325" s="23">
        <v>1</v>
      </c>
      <c r="N325" s="23">
        <v>1</v>
      </c>
      <c r="O325" s="24">
        <f t="shared" si="2"/>
        <v>-2812778.31</v>
      </c>
      <c r="P325" s="24">
        <f t="shared" si="3"/>
        <v>-2812778.31</v>
      </c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</row>
    <row r="326" spans="1:27" ht="24" thickBot="1">
      <c r="A326" s="193" t="s">
        <v>97</v>
      </c>
      <c r="B326" s="194" t="s">
        <v>98</v>
      </c>
      <c r="C326" s="194" t="s">
        <v>99</v>
      </c>
      <c r="D326" s="194" t="s">
        <v>100</v>
      </c>
      <c r="E326" s="194" t="s">
        <v>334</v>
      </c>
      <c r="F326" s="194" t="s">
        <v>101</v>
      </c>
      <c r="G326" s="199" t="s">
        <v>78</v>
      </c>
      <c r="H326" s="199">
        <v>2012</v>
      </c>
      <c r="I326" s="194" t="s">
        <v>102</v>
      </c>
      <c r="J326" s="196">
        <v>187484</v>
      </c>
      <c r="K326" s="197">
        <v>824779.46</v>
      </c>
      <c r="L326" s="198">
        <v>-3024191.37</v>
      </c>
      <c r="M326" s="23">
        <v>1</v>
      </c>
      <c r="N326" s="23">
        <v>1</v>
      </c>
      <c r="O326" s="24">
        <f t="shared" si="2"/>
        <v>-3024191.37</v>
      </c>
      <c r="P326" s="24">
        <f t="shared" si="3"/>
        <v>-3024191.37</v>
      </c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</row>
    <row r="327" spans="1:27" ht="24" thickBot="1">
      <c r="A327" s="193" t="s">
        <v>97</v>
      </c>
      <c r="B327" s="194" t="s">
        <v>98</v>
      </c>
      <c r="C327" s="194" t="s">
        <v>99</v>
      </c>
      <c r="D327" s="194" t="s">
        <v>100</v>
      </c>
      <c r="E327" s="194" t="s">
        <v>334</v>
      </c>
      <c r="F327" s="194" t="s">
        <v>101</v>
      </c>
      <c r="G327" s="199" t="s">
        <v>78</v>
      </c>
      <c r="H327" s="199">
        <v>2013</v>
      </c>
      <c r="I327" s="194" t="s">
        <v>102</v>
      </c>
      <c r="J327" s="196">
        <v>184917</v>
      </c>
      <c r="K327" s="197">
        <v>813486.48</v>
      </c>
      <c r="L327" s="198">
        <v>-2982783.74</v>
      </c>
      <c r="M327" s="23">
        <v>1</v>
      </c>
      <c r="N327" s="23">
        <v>1</v>
      </c>
      <c r="O327" s="24">
        <f t="shared" si="2"/>
        <v>-2982783.74</v>
      </c>
      <c r="P327" s="24">
        <f t="shared" si="3"/>
        <v>-2982783.74</v>
      </c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</row>
    <row r="328" spans="1:27" ht="24" thickBot="1">
      <c r="A328" s="193" t="s">
        <v>97</v>
      </c>
      <c r="B328" s="194" t="s">
        <v>98</v>
      </c>
      <c r="C328" s="194" t="s">
        <v>99</v>
      </c>
      <c r="D328" s="194" t="s">
        <v>100</v>
      </c>
      <c r="E328" s="194" t="s">
        <v>334</v>
      </c>
      <c r="F328" s="194" t="s">
        <v>101</v>
      </c>
      <c r="G328" s="199" t="s">
        <v>78</v>
      </c>
      <c r="H328" s="199">
        <v>2014</v>
      </c>
      <c r="I328" s="194" t="s">
        <v>102</v>
      </c>
      <c r="J328" s="196">
        <v>184287</v>
      </c>
      <c r="K328" s="197">
        <v>810716.23</v>
      </c>
      <c r="L328" s="198">
        <v>-2972626.18</v>
      </c>
      <c r="M328" s="23">
        <v>1</v>
      </c>
      <c r="N328" s="23">
        <v>1</v>
      </c>
      <c r="O328" s="24">
        <f t="shared" si="2"/>
        <v>-2972626.18</v>
      </c>
      <c r="P328" s="24">
        <f t="shared" si="3"/>
        <v>-2972626.18</v>
      </c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</row>
    <row r="329" spans="1:27" ht="24" thickBot="1">
      <c r="A329" s="193" t="s">
        <v>97</v>
      </c>
      <c r="B329" s="194" t="s">
        <v>98</v>
      </c>
      <c r="C329" s="194" t="s">
        <v>99</v>
      </c>
      <c r="D329" s="194" t="s">
        <v>100</v>
      </c>
      <c r="E329" s="194" t="s">
        <v>334</v>
      </c>
      <c r="F329" s="194" t="s">
        <v>101</v>
      </c>
      <c r="G329" s="199" t="s">
        <v>78</v>
      </c>
      <c r="H329" s="199">
        <v>2015</v>
      </c>
      <c r="I329" s="194" t="s">
        <v>102</v>
      </c>
      <c r="J329" s="196">
        <v>190498</v>
      </c>
      <c r="K329" s="197">
        <v>838039.91</v>
      </c>
      <c r="L329" s="198">
        <v>-3072813.02</v>
      </c>
      <c r="M329" s="23">
        <v>1</v>
      </c>
      <c r="N329" s="23">
        <v>1</v>
      </c>
      <c r="O329" s="24">
        <f t="shared" si="2"/>
        <v>-3072813.02</v>
      </c>
      <c r="P329" s="24">
        <f t="shared" si="3"/>
        <v>-3072813.02</v>
      </c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</row>
    <row r="330" spans="1:27" ht="24" thickBot="1">
      <c r="A330" s="193" t="s">
        <v>97</v>
      </c>
      <c r="B330" s="194" t="s">
        <v>98</v>
      </c>
      <c r="C330" s="194" t="s">
        <v>99</v>
      </c>
      <c r="D330" s="194" t="s">
        <v>100</v>
      </c>
      <c r="E330" s="194" t="s">
        <v>334</v>
      </c>
      <c r="F330" s="194" t="s">
        <v>101</v>
      </c>
      <c r="G330" s="199" t="s">
        <v>78</v>
      </c>
      <c r="H330" s="199">
        <v>2016</v>
      </c>
      <c r="I330" s="194" t="s">
        <v>102</v>
      </c>
      <c r="J330" s="196">
        <v>191444</v>
      </c>
      <c r="K330" s="197">
        <v>842202</v>
      </c>
      <c r="L330" s="198">
        <v>-3088074.02</v>
      </c>
      <c r="M330" s="23">
        <v>1</v>
      </c>
      <c r="N330" s="23">
        <v>1</v>
      </c>
      <c r="O330" s="24">
        <f t="shared" si="2"/>
        <v>-3088074.02</v>
      </c>
      <c r="P330" s="24">
        <f t="shared" si="3"/>
        <v>-3088074.02</v>
      </c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</row>
    <row r="331" spans="1:27" ht="24" thickBot="1">
      <c r="A331" s="193" t="s">
        <v>97</v>
      </c>
      <c r="B331" s="194" t="s">
        <v>98</v>
      </c>
      <c r="C331" s="194" t="s">
        <v>99</v>
      </c>
      <c r="D331" s="194" t="s">
        <v>100</v>
      </c>
      <c r="E331" s="194" t="s">
        <v>334</v>
      </c>
      <c r="F331" s="194" t="s">
        <v>101</v>
      </c>
      <c r="G331" s="199" t="s">
        <v>78</v>
      </c>
      <c r="H331" s="199">
        <v>2017</v>
      </c>
      <c r="I331" s="194" t="s">
        <v>102</v>
      </c>
      <c r="J331" s="196">
        <v>188224</v>
      </c>
      <c r="K331" s="197">
        <v>828033.58</v>
      </c>
      <c r="L331" s="198">
        <v>-3036123.11</v>
      </c>
      <c r="M331" s="23">
        <v>1</v>
      </c>
      <c r="N331" s="23">
        <v>1</v>
      </c>
      <c r="O331" s="24">
        <f t="shared" si="2"/>
        <v>-3036123.11</v>
      </c>
      <c r="P331" s="24">
        <f t="shared" si="3"/>
        <v>-3036123.11</v>
      </c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</row>
    <row r="332" spans="1:27" ht="24" thickBot="1">
      <c r="A332" s="193" t="s">
        <v>97</v>
      </c>
      <c r="B332" s="194" t="s">
        <v>98</v>
      </c>
      <c r="C332" s="194" t="s">
        <v>99</v>
      </c>
      <c r="D332" s="194" t="s">
        <v>100</v>
      </c>
      <c r="E332" s="194" t="s">
        <v>334</v>
      </c>
      <c r="F332" s="194" t="s">
        <v>101</v>
      </c>
      <c r="G332" s="199" t="s">
        <v>78</v>
      </c>
      <c r="H332" s="199">
        <v>2018</v>
      </c>
      <c r="I332" s="194" t="s">
        <v>102</v>
      </c>
      <c r="J332" s="196">
        <v>193427</v>
      </c>
      <c r="K332" s="197">
        <v>850925.36</v>
      </c>
      <c r="L332" s="198">
        <v>-3120059.64</v>
      </c>
      <c r="M332" s="23">
        <v>1</v>
      </c>
      <c r="N332" s="23">
        <v>1</v>
      </c>
      <c r="O332" s="24">
        <f t="shared" si="2"/>
        <v>-3120059.64</v>
      </c>
      <c r="P332" s="24">
        <f t="shared" si="3"/>
        <v>-3120059.64</v>
      </c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</row>
    <row r="333" spans="1:27" ht="24" thickBot="1">
      <c r="A333" s="193" t="s">
        <v>97</v>
      </c>
      <c r="B333" s="194" t="s">
        <v>98</v>
      </c>
      <c r="C333" s="194" t="s">
        <v>99</v>
      </c>
      <c r="D333" s="194" t="s">
        <v>100</v>
      </c>
      <c r="E333" s="194" t="s">
        <v>334</v>
      </c>
      <c r="F333" s="194" t="s">
        <v>101</v>
      </c>
      <c r="G333" s="199" t="s">
        <v>78</v>
      </c>
      <c r="H333" s="199">
        <v>2019</v>
      </c>
      <c r="I333" s="194" t="s">
        <v>102</v>
      </c>
      <c r="J333" s="196">
        <v>193376</v>
      </c>
      <c r="K333" s="197">
        <v>850698.33</v>
      </c>
      <c r="L333" s="198">
        <v>-3119227.21</v>
      </c>
      <c r="M333" s="23">
        <v>1</v>
      </c>
      <c r="N333" s="23">
        <v>1</v>
      </c>
      <c r="O333" s="24">
        <f t="shared" si="2"/>
        <v>-3119227.21</v>
      </c>
      <c r="P333" s="24">
        <f t="shared" si="3"/>
        <v>-3119227.21</v>
      </c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</row>
    <row r="334" spans="1:27" ht="24" thickBot="1">
      <c r="A334" s="193" t="s">
        <v>97</v>
      </c>
      <c r="B334" s="194" t="s">
        <v>98</v>
      </c>
      <c r="C334" s="194" t="s">
        <v>99</v>
      </c>
      <c r="D334" s="194" t="s">
        <v>100</v>
      </c>
      <c r="E334" s="194" t="s">
        <v>334</v>
      </c>
      <c r="F334" s="194" t="s">
        <v>101</v>
      </c>
      <c r="G334" s="199" t="s">
        <v>78</v>
      </c>
      <c r="H334" s="199">
        <v>2020</v>
      </c>
      <c r="I334" s="194" t="s">
        <v>102</v>
      </c>
      <c r="J334" s="196">
        <v>186270</v>
      </c>
      <c r="K334" s="197">
        <v>819439.03</v>
      </c>
      <c r="L334" s="198">
        <v>-3004609.78</v>
      </c>
      <c r="M334" s="23">
        <v>1</v>
      </c>
      <c r="N334" s="23">
        <v>1</v>
      </c>
      <c r="O334" s="24">
        <f t="shared" si="2"/>
        <v>-3004609.78</v>
      </c>
      <c r="P334" s="24">
        <f t="shared" si="3"/>
        <v>-3004609.78</v>
      </c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</row>
    <row r="335" spans="1:27" ht="24" thickBot="1">
      <c r="A335" s="193" t="s">
        <v>97</v>
      </c>
      <c r="B335" s="194" t="s">
        <v>98</v>
      </c>
      <c r="C335" s="194" t="s">
        <v>99</v>
      </c>
      <c r="D335" s="194" t="s">
        <v>100</v>
      </c>
      <c r="E335" s="194" t="s">
        <v>334</v>
      </c>
      <c r="F335" s="194" t="s">
        <v>101</v>
      </c>
      <c r="G335" s="199" t="s">
        <v>78</v>
      </c>
      <c r="H335" s="199">
        <v>2021</v>
      </c>
      <c r="I335" s="194" t="s">
        <v>102</v>
      </c>
      <c r="J335" s="196">
        <v>183249</v>
      </c>
      <c r="K335" s="197">
        <v>806150.58</v>
      </c>
      <c r="L335" s="198">
        <v>-2955885.45</v>
      </c>
      <c r="M335" s="23">
        <v>1</v>
      </c>
      <c r="N335" s="23">
        <v>1</v>
      </c>
      <c r="O335" s="24">
        <f t="shared" si="2"/>
        <v>-2955885.45</v>
      </c>
      <c r="P335" s="24">
        <f t="shared" si="3"/>
        <v>-2955885.45</v>
      </c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</row>
    <row r="336" spans="1:27" ht="24" thickBot="1">
      <c r="A336" s="193" t="s">
        <v>97</v>
      </c>
      <c r="B336" s="194" t="s">
        <v>98</v>
      </c>
      <c r="C336" s="194" t="s">
        <v>99</v>
      </c>
      <c r="D336" s="194" t="s">
        <v>100</v>
      </c>
      <c r="E336" s="194" t="s">
        <v>334</v>
      </c>
      <c r="F336" s="194" t="s">
        <v>101</v>
      </c>
      <c r="G336" s="199" t="s">
        <v>78</v>
      </c>
      <c r="H336" s="199">
        <v>2022</v>
      </c>
      <c r="I336" s="194" t="s">
        <v>102</v>
      </c>
      <c r="J336" s="196">
        <v>178803</v>
      </c>
      <c r="K336" s="197">
        <v>786589.81</v>
      </c>
      <c r="L336" s="198">
        <v>-2884162.64</v>
      </c>
      <c r="M336" s="23">
        <v>1</v>
      </c>
      <c r="N336" s="23">
        <v>1</v>
      </c>
      <c r="O336" s="24">
        <f t="shared" si="2"/>
        <v>-2884162.64</v>
      </c>
      <c r="P336" s="24">
        <f t="shared" si="3"/>
        <v>-2884162.64</v>
      </c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</row>
    <row r="337" spans="1:27" ht="24" thickBot="1">
      <c r="A337" s="193" t="s">
        <v>97</v>
      </c>
      <c r="B337" s="194" t="s">
        <v>98</v>
      </c>
      <c r="C337" s="194" t="s">
        <v>99</v>
      </c>
      <c r="D337" s="194" t="s">
        <v>100</v>
      </c>
      <c r="E337" s="194" t="s">
        <v>334</v>
      </c>
      <c r="F337" s="194" t="s">
        <v>101</v>
      </c>
      <c r="G337" s="199" t="s">
        <v>79</v>
      </c>
      <c r="H337" s="199">
        <v>2011</v>
      </c>
      <c r="I337" s="194" t="s">
        <v>102</v>
      </c>
      <c r="J337" s="196">
        <v>67275</v>
      </c>
      <c r="K337" s="197">
        <v>295956.82</v>
      </c>
      <c r="L337" s="198">
        <v>-1085175</v>
      </c>
      <c r="M337" s="23">
        <v>1</v>
      </c>
      <c r="N337" s="23">
        <v>1</v>
      </c>
      <c r="O337" s="24">
        <f t="shared" si="2"/>
        <v>-1085175</v>
      </c>
      <c r="P337" s="24">
        <f t="shared" si="3"/>
        <v>-1085175</v>
      </c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</row>
    <row r="338" spans="1:27" ht="24" thickBot="1">
      <c r="A338" s="193" t="s">
        <v>97</v>
      </c>
      <c r="B338" s="194" t="s">
        <v>98</v>
      </c>
      <c r="C338" s="194" t="s">
        <v>99</v>
      </c>
      <c r="D338" s="194" t="s">
        <v>100</v>
      </c>
      <c r="E338" s="194" t="s">
        <v>334</v>
      </c>
      <c r="F338" s="194" t="s">
        <v>101</v>
      </c>
      <c r="G338" s="199" t="s">
        <v>79</v>
      </c>
      <c r="H338" s="199">
        <v>2012</v>
      </c>
      <c r="I338" s="194" t="s">
        <v>102</v>
      </c>
      <c r="J338" s="196">
        <v>67288</v>
      </c>
      <c r="K338" s="197">
        <v>296014.03999999998</v>
      </c>
      <c r="L338" s="198">
        <v>-1085384.83</v>
      </c>
      <c r="M338" s="23">
        <v>1</v>
      </c>
      <c r="N338" s="23">
        <v>1</v>
      </c>
      <c r="O338" s="24">
        <f t="shared" si="2"/>
        <v>-1085384.83</v>
      </c>
      <c r="P338" s="24">
        <f t="shared" si="3"/>
        <v>-1085384.83</v>
      </c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</row>
    <row r="339" spans="1:27" ht="24" thickBot="1">
      <c r="A339" s="193" t="s">
        <v>97</v>
      </c>
      <c r="B339" s="194" t="s">
        <v>98</v>
      </c>
      <c r="C339" s="194" t="s">
        <v>99</v>
      </c>
      <c r="D339" s="194" t="s">
        <v>100</v>
      </c>
      <c r="E339" s="194" t="s">
        <v>334</v>
      </c>
      <c r="F339" s="194" t="s">
        <v>101</v>
      </c>
      <c r="G339" s="199" t="s">
        <v>79</v>
      </c>
      <c r="H339" s="199">
        <v>2013</v>
      </c>
      <c r="I339" s="194" t="s">
        <v>102</v>
      </c>
      <c r="J339" s="196">
        <v>65730</v>
      </c>
      <c r="K339" s="197">
        <v>289159.07</v>
      </c>
      <c r="L339" s="198">
        <v>-1060249.94</v>
      </c>
      <c r="M339" s="23">
        <v>1</v>
      </c>
      <c r="N339" s="23">
        <v>1</v>
      </c>
      <c r="O339" s="24">
        <f t="shared" si="2"/>
        <v>-1060249.94</v>
      </c>
      <c r="P339" s="24">
        <f t="shared" si="3"/>
        <v>-1060249.94</v>
      </c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</row>
    <row r="340" spans="1:27" ht="24" thickBot="1">
      <c r="A340" s="193" t="s">
        <v>97</v>
      </c>
      <c r="B340" s="194" t="s">
        <v>98</v>
      </c>
      <c r="C340" s="194" t="s">
        <v>99</v>
      </c>
      <c r="D340" s="194" t="s">
        <v>100</v>
      </c>
      <c r="E340" s="194" t="s">
        <v>334</v>
      </c>
      <c r="F340" s="194" t="s">
        <v>101</v>
      </c>
      <c r="G340" s="199" t="s">
        <v>79</v>
      </c>
      <c r="H340" s="199">
        <v>2014</v>
      </c>
      <c r="I340" s="194" t="s">
        <v>102</v>
      </c>
      <c r="J340" s="196">
        <v>64521</v>
      </c>
      <c r="K340" s="197">
        <v>283842.53000000003</v>
      </c>
      <c r="L340" s="198">
        <v>-1040755.93</v>
      </c>
      <c r="M340" s="23">
        <v>1</v>
      </c>
      <c r="N340" s="23">
        <v>1</v>
      </c>
      <c r="O340" s="24">
        <f t="shared" si="2"/>
        <v>-1040755.93</v>
      </c>
      <c r="P340" s="24">
        <f t="shared" si="3"/>
        <v>-1040755.93</v>
      </c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</row>
    <row r="341" spans="1:27" ht="24" thickBot="1">
      <c r="A341" s="193" t="s">
        <v>97</v>
      </c>
      <c r="B341" s="194" t="s">
        <v>98</v>
      </c>
      <c r="C341" s="194" t="s">
        <v>99</v>
      </c>
      <c r="D341" s="194" t="s">
        <v>100</v>
      </c>
      <c r="E341" s="194" t="s">
        <v>334</v>
      </c>
      <c r="F341" s="194" t="s">
        <v>101</v>
      </c>
      <c r="G341" s="199" t="s">
        <v>79</v>
      </c>
      <c r="H341" s="199">
        <v>2015</v>
      </c>
      <c r="I341" s="194" t="s">
        <v>102</v>
      </c>
      <c r="J341" s="196">
        <v>64885</v>
      </c>
      <c r="K341" s="197">
        <v>285440.02</v>
      </c>
      <c r="L341" s="198">
        <v>-1046613.4</v>
      </c>
      <c r="M341" s="23">
        <v>1</v>
      </c>
      <c r="N341" s="23">
        <v>1</v>
      </c>
      <c r="O341" s="24">
        <f t="shared" si="2"/>
        <v>-1046613.4</v>
      </c>
      <c r="P341" s="24">
        <f t="shared" si="3"/>
        <v>-1046613.4</v>
      </c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</row>
    <row r="342" spans="1:27" ht="24" thickBot="1">
      <c r="A342" s="193" t="s">
        <v>97</v>
      </c>
      <c r="B342" s="194" t="s">
        <v>98</v>
      </c>
      <c r="C342" s="194" t="s">
        <v>99</v>
      </c>
      <c r="D342" s="194" t="s">
        <v>100</v>
      </c>
      <c r="E342" s="194" t="s">
        <v>334</v>
      </c>
      <c r="F342" s="194" t="s">
        <v>101</v>
      </c>
      <c r="G342" s="199" t="s">
        <v>79</v>
      </c>
      <c r="H342" s="199">
        <v>2016</v>
      </c>
      <c r="I342" s="194" t="s">
        <v>102</v>
      </c>
      <c r="J342" s="196">
        <v>65788</v>
      </c>
      <c r="K342" s="197">
        <v>289414.27</v>
      </c>
      <c r="L342" s="198">
        <v>-1061185.6599999999</v>
      </c>
      <c r="M342" s="23">
        <v>1</v>
      </c>
      <c r="N342" s="23">
        <v>1</v>
      </c>
      <c r="O342" s="24">
        <f t="shared" si="2"/>
        <v>-1061185.6599999999</v>
      </c>
      <c r="P342" s="24">
        <f t="shared" si="3"/>
        <v>-1061185.6599999999</v>
      </c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</row>
    <row r="343" spans="1:27" ht="24" thickBot="1">
      <c r="A343" s="193" t="s">
        <v>97</v>
      </c>
      <c r="B343" s="194" t="s">
        <v>98</v>
      </c>
      <c r="C343" s="194" t="s">
        <v>99</v>
      </c>
      <c r="D343" s="194" t="s">
        <v>100</v>
      </c>
      <c r="E343" s="194" t="s">
        <v>334</v>
      </c>
      <c r="F343" s="194" t="s">
        <v>101</v>
      </c>
      <c r="G343" s="199" t="s">
        <v>79</v>
      </c>
      <c r="H343" s="199">
        <v>2017</v>
      </c>
      <c r="I343" s="194" t="s">
        <v>102</v>
      </c>
      <c r="J343" s="196">
        <v>66521</v>
      </c>
      <c r="K343" s="197">
        <v>292637.76</v>
      </c>
      <c r="L343" s="198">
        <v>-1073005.1100000001</v>
      </c>
      <c r="M343" s="23">
        <v>1</v>
      </c>
      <c r="N343" s="23">
        <v>1</v>
      </c>
      <c r="O343" s="24">
        <f t="shared" si="2"/>
        <v>-1073005.1100000001</v>
      </c>
      <c r="P343" s="24">
        <f t="shared" si="3"/>
        <v>-1073005.1100000001</v>
      </c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</row>
    <row r="344" spans="1:27" ht="24" thickBot="1">
      <c r="A344" s="193" t="s">
        <v>97</v>
      </c>
      <c r="B344" s="194" t="s">
        <v>98</v>
      </c>
      <c r="C344" s="194" t="s">
        <v>99</v>
      </c>
      <c r="D344" s="194" t="s">
        <v>100</v>
      </c>
      <c r="E344" s="194" t="s">
        <v>334</v>
      </c>
      <c r="F344" s="194" t="s">
        <v>101</v>
      </c>
      <c r="G344" s="199" t="s">
        <v>79</v>
      </c>
      <c r="H344" s="199">
        <v>2018</v>
      </c>
      <c r="I344" s="194" t="s">
        <v>102</v>
      </c>
      <c r="J344" s="196">
        <v>65396</v>
      </c>
      <c r="K344" s="197">
        <v>287690.77</v>
      </c>
      <c r="L344" s="198">
        <v>-1054866.1399999999</v>
      </c>
      <c r="M344" s="23">
        <v>1</v>
      </c>
      <c r="N344" s="23">
        <v>1</v>
      </c>
      <c r="O344" s="24">
        <f t="shared" si="2"/>
        <v>-1054866.1399999999</v>
      </c>
      <c r="P344" s="24">
        <f t="shared" si="3"/>
        <v>-1054866.1399999999</v>
      </c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</row>
    <row r="345" spans="1:27" ht="24" thickBot="1">
      <c r="A345" s="193" t="s">
        <v>97</v>
      </c>
      <c r="B345" s="194" t="s">
        <v>98</v>
      </c>
      <c r="C345" s="194" t="s">
        <v>99</v>
      </c>
      <c r="D345" s="194" t="s">
        <v>100</v>
      </c>
      <c r="E345" s="194" t="s">
        <v>334</v>
      </c>
      <c r="F345" s="194" t="s">
        <v>101</v>
      </c>
      <c r="G345" s="199" t="s">
        <v>79</v>
      </c>
      <c r="H345" s="199">
        <v>2019</v>
      </c>
      <c r="I345" s="194" t="s">
        <v>102</v>
      </c>
      <c r="J345" s="196">
        <v>63847</v>
      </c>
      <c r="K345" s="197">
        <v>280876.45</v>
      </c>
      <c r="L345" s="198">
        <v>-1029880.33</v>
      </c>
      <c r="M345" s="23">
        <v>1</v>
      </c>
      <c r="N345" s="23">
        <v>1</v>
      </c>
      <c r="O345" s="24">
        <f t="shared" si="2"/>
        <v>-1029880.33</v>
      </c>
      <c r="P345" s="24">
        <f t="shared" si="3"/>
        <v>-1029880.33</v>
      </c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</row>
    <row r="346" spans="1:27" ht="24" thickBot="1">
      <c r="A346" s="193" t="s">
        <v>97</v>
      </c>
      <c r="B346" s="194" t="s">
        <v>98</v>
      </c>
      <c r="C346" s="194" t="s">
        <v>99</v>
      </c>
      <c r="D346" s="194" t="s">
        <v>100</v>
      </c>
      <c r="E346" s="194" t="s">
        <v>334</v>
      </c>
      <c r="F346" s="194" t="s">
        <v>101</v>
      </c>
      <c r="G346" s="199" t="s">
        <v>79</v>
      </c>
      <c r="H346" s="199">
        <v>2020</v>
      </c>
      <c r="I346" s="194" t="s">
        <v>102</v>
      </c>
      <c r="J346" s="196">
        <v>62377</v>
      </c>
      <c r="K346" s="197">
        <v>274407.76</v>
      </c>
      <c r="L346" s="198">
        <v>-1006161.8</v>
      </c>
      <c r="M346" s="23">
        <v>1</v>
      </c>
      <c r="N346" s="23">
        <v>1</v>
      </c>
      <c r="O346" s="24">
        <f t="shared" si="2"/>
        <v>-1006161.8</v>
      </c>
      <c r="P346" s="24">
        <f t="shared" si="3"/>
        <v>-1006161.8</v>
      </c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</row>
    <row r="347" spans="1:27" ht="24" thickBot="1">
      <c r="A347" s="193" t="s">
        <v>97</v>
      </c>
      <c r="B347" s="194" t="s">
        <v>98</v>
      </c>
      <c r="C347" s="194" t="s">
        <v>99</v>
      </c>
      <c r="D347" s="194" t="s">
        <v>100</v>
      </c>
      <c r="E347" s="194" t="s">
        <v>334</v>
      </c>
      <c r="F347" s="194" t="s">
        <v>101</v>
      </c>
      <c r="G347" s="199" t="s">
        <v>79</v>
      </c>
      <c r="H347" s="199">
        <v>2021</v>
      </c>
      <c r="I347" s="194" t="s">
        <v>102</v>
      </c>
      <c r="J347" s="196">
        <v>62560</v>
      </c>
      <c r="K347" s="197">
        <v>275214.45</v>
      </c>
      <c r="L347" s="198">
        <v>-1009119.66</v>
      </c>
      <c r="M347" s="23">
        <v>1</v>
      </c>
      <c r="N347" s="23">
        <v>1</v>
      </c>
      <c r="O347" s="24">
        <f t="shared" si="2"/>
        <v>-1009119.66</v>
      </c>
      <c r="P347" s="24">
        <f t="shared" si="3"/>
        <v>-1009119.66</v>
      </c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</row>
    <row r="348" spans="1:27" ht="24" thickBot="1">
      <c r="A348" s="193" t="s">
        <v>97</v>
      </c>
      <c r="B348" s="194" t="s">
        <v>98</v>
      </c>
      <c r="C348" s="194" t="s">
        <v>99</v>
      </c>
      <c r="D348" s="194" t="s">
        <v>100</v>
      </c>
      <c r="E348" s="194" t="s">
        <v>334</v>
      </c>
      <c r="F348" s="194" t="s">
        <v>101</v>
      </c>
      <c r="G348" s="199" t="s">
        <v>79</v>
      </c>
      <c r="H348" s="199">
        <v>2022</v>
      </c>
      <c r="I348" s="194" t="s">
        <v>102</v>
      </c>
      <c r="J348" s="196">
        <v>62922</v>
      </c>
      <c r="K348" s="197">
        <v>276805.32</v>
      </c>
      <c r="L348" s="198">
        <v>-1014952.84</v>
      </c>
      <c r="M348" s="23">
        <v>1</v>
      </c>
      <c r="N348" s="23">
        <v>1</v>
      </c>
      <c r="O348" s="24">
        <f t="shared" si="2"/>
        <v>-1014952.84</v>
      </c>
      <c r="P348" s="24">
        <f t="shared" si="3"/>
        <v>-1014952.84</v>
      </c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</row>
    <row r="349" spans="1:27" ht="24" thickBot="1">
      <c r="A349" s="193" t="s">
        <v>97</v>
      </c>
      <c r="B349" s="194" t="s">
        <v>98</v>
      </c>
      <c r="C349" s="194" t="s">
        <v>99</v>
      </c>
      <c r="D349" s="194" t="s">
        <v>100</v>
      </c>
      <c r="E349" s="194" t="s">
        <v>334</v>
      </c>
      <c r="F349" s="194" t="s">
        <v>101</v>
      </c>
      <c r="G349" s="199" t="s">
        <v>80</v>
      </c>
      <c r="H349" s="199">
        <v>2011</v>
      </c>
      <c r="I349" s="194" t="s">
        <v>102</v>
      </c>
      <c r="J349" s="196">
        <v>48782</v>
      </c>
      <c r="K349" s="197">
        <v>214601.52</v>
      </c>
      <c r="L349" s="198">
        <v>-786872.23</v>
      </c>
      <c r="M349" s="23">
        <v>1</v>
      </c>
      <c r="N349" s="23">
        <v>1</v>
      </c>
      <c r="O349" s="24">
        <f t="shared" si="2"/>
        <v>-786872.23</v>
      </c>
      <c r="P349" s="24">
        <f t="shared" si="3"/>
        <v>-786872.23</v>
      </c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</row>
    <row r="350" spans="1:27" ht="24" thickBot="1">
      <c r="A350" s="193" t="s">
        <v>97</v>
      </c>
      <c r="B350" s="194" t="s">
        <v>98</v>
      </c>
      <c r="C350" s="194" t="s">
        <v>99</v>
      </c>
      <c r="D350" s="194" t="s">
        <v>100</v>
      </c>
      <c r="E350" s="194" t="s">
        <v>334</v>
      </c>
      <c r="F350" s="194" t="s">
        <v>101</v>
      </c>
      <c r="G350" s="199" t="s">
        <v>80</v>
      </c>
      <c r="H350" s="199">
        <v>2012</v>
      </c>
      <c r="I350" s="194" t="s">
        <v>102</v>
      </c>
      <c r="J350" s="196">
        <v>45994</v>
      </c>
      <c r="K350" s="197">
        <v>202337.04</v>
      </c>
      <c r="L350" s="198">
        <v>-741902.5</v>
      </c>
      <c r="M350" s="23">
        <v>1</v>
      </c>
      <c r="N350" s="23">
        <v>1</v>
      </c>
      <c r="O350" s="24">
        <f t="shared" si="2"/>
        <v>-741902.5</v>
      </c>
      <c r="P350" s="24">
        <f t="shared" si="3"/>
        <v>-741902.5</v>
      </c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</row>
    <row r="351" spans="1:27" ht="24" thickBot="1">
      <c r="A351" s="193" t="s">
        <v>97</v>
      </c>
      <c r="B351" s="194" t="s">
        <v>98</v>
      </c>
      <c r="C351" s="194" t="s">
        <v>99</v>
      </c>
      <c r="D351" s="194" t="s">
        <v>100</v>
      </c>
      <c r="E351" s="194" t="s">
        <v>334</v>
      </c>
      <c r="F351" s="194" t="s">
        <v>101</v>
      </c>
      <c r="G351" s="199" t="s">
        <v>80</v>
      </c>
      <c r="H351" s="199">
        <v>2013</v>
      </c>
      <c r="I351" s="194" t="s">
        <v>102</v>
      </c>
      <c r="J351" s="196">
        <v>44822</v>
      </c>
      <c r="K351" s="197">
        <v>197181.27</v>
      </c>
      <c r="L351" s="198">
        <v>-722997.99</v>
      </c>
      <c r="M351" s="23">
        <v>1</v>
      </c>
      <c r="N351" s="23">
        <v>1</v>
      </c>
      <c r="O351" s="24">
        <f t="shared" si="2"/>
        <v>-722997.99</v>
      </c>
      <c r="P351" s="24">
        <f t="shared" si="3"/>
        <v>-722997.99</v>
      </c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</row>
    <row r="352" spans="1:27" ht="24" thickBot="1">
      <c r="A352" s="193" t="s">
        <v>97</v>
      </c>
      <c r="B352" s="194" t="s">
        <v>98</v>
      </c>
      <c r="C352" s="194" t="s">
        <v>99</v>
      </c>
      <c r="D352" s="194" t="s">
        <v>100</v>
      </c>
      <c r="E352" s="194" t="s">
        <v>334</v>
      </c>
      <c r="F352" s="194" t="s">
        <v>101</v>
      </c>
      <c r="G352" s="199" t="s">
        <v>80</v>
      </c>
      <c r="H352" s="199">
        <v>2014</v>
      </c>
      <c r="I352" s="194" t="s">
        <v>102</v>
      </c>
      <c r="J352" s="196">
        <v>46140</v>
      </c>
      <c r="K352" s="197">
        <v>202977.66</v>
      </c>
      <c r="L352" s="198">
        <v>-744251.42</v>
      </c>
      <c r="M352" s="23">
        <v>1</v>
      </c>
      <c r="N352" s="23">
        <v>1</v>
      </c>
      <c r="O352" s="24">
        <f t="shared" si="2"/>
        <v>-744251.42</v>
      </c>
      <c r="P352" s="24">
        <f t="shared" si="3"/>
        <v>-744251.42</v>
      </c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</row>
    <row r="353" spans="1:27" ht="24" thickBot="1">
      <c r="A353" s="193" t="s">
        <v>97</v>
      </c>
      <c r="B353" s="194" t="s">
        <v>98</v>
      </c>
      <c r="C353" s="194" t="s">
        <v>99</v>
      </c>
      <c r="D353" s="194" t="s">
        <v>100</v>
      </c>
      <c r="E353" s="194" t="s">
        <v>334</v>
      </c>
      <c r="F353" s="194" t="s">
        <v>101</v>
      </c>
      <c r="G353" s="199" t="s">
        <v>80</v>
      </c>
      <c r="H353" s="199">
        <v>2015</v>
      </c>
      <c r="I353" s="194" t="s">
        <v>102</v>
      </c>
      <c r="J353" s="196">
        <v>53042</v>
      </c>
      <c r="K353" s="197">
        <v>233341.74</v>
      </c>
      <c r="L353" s="198">
        <v>-855586.39</v>
      </c>
      <c r="M353" s="23">
        <v>1</v>
      </c>
      <c r="N353" s="23">
        <v>1</v>
      </c>
      <c r="O353" s="24">
        <f t="shared" si="2"/>
        <v>-855586.39</v>
      </c>
      <c r="P353" s="24">
        <f t="shared" si="3"/>
        <v>-855586.39</v>
      </c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</row>
    <row r="354" spans="1:27" ht="24" thickBot="1">
      <c r="A354" s="193" t="s">
        <v>97</v>
      </c>
      <c r="B354" s="194" t="s">
        <v>98</v>
      </c>
      <c r="C354" s="194" t="s">
        <v>99</v>
      </c>
      <c r="D354" s="194" t="s">
        <v>100</v>
      </c>
      <c r="E354" s="194" t="s">
        <v>334</v>
      </c>
      <c r="F354" s="194" t="s">
        <v>101</v>
      </c>
      <c r="G354" s="199" t="s">
        <v>80</v>
      </c>
      <c r="H354" s="199">
        <v>2016</v>
      </c>
      <c r="I354" s="194" t="s">
        <v>102</v>
      </c>
      <c r="J354" s="196">
        <v>54882</v>
      </c>
      <c r="K354" s="197">
        <v>241435.36</v>
      </c>
      <c r="L354" s="198">
        <v>-885262.99</v>
      </c>
      <c r="M354" s="23">
        <v>1</v>
      </c>
      <c r="N354" s="23">
        <v>1</v>
      </c>
      <c r="O354" s="24">
        <f t="shared" si="2"/>
        <v>-885262.99</v>
      </c>
      <c r="P354" s="24">
        <f t="shared" si="3"/>
        <v>-885262.99</v>
      </c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</row>
    <row r="355" spans="1:27" ht="24" thickBot="1">
      <c r="A355" s="193" t="s">
        <v>97</v>
      </c>
      <c r="B355" s="194" t="s">
        <v>98</v>
      </c>
      <c r="C355" s="194" t="s">
        <v>99</v>
      </c>
      <c r="D355" s="194" t="s">
        <v>100</v>
      </c>
      <c r="E355" s="194" t="s">
        <v>334</v>
      </c>
      <c r="F355" s="194" t="s">
        <v>101</v>
      </c>
      <c r="G355" s="199" t="s">
        <v>80</v>
      </c>
      <c r="H355" s="199">
        <v>2017</v>
      </c>
      <c r="I355" s="194" t="s">
        <v>102</v>
      </c>
      <c r="J355" s="196">
        <v>56296</v>
      </c>
      <c r="K355" s="197">
        <v>247657.18</v>
      </c>
      <c r="L355" s="198">
        <v>-908076.34</v>
      </c>
      <c r="M355" s="23">
        <v>1</v>
      </c>
      <c r="N355" s="23">
        <v>1</v>
      </c>
      <c r="O355" s="24">
        <f t="shared" si="2"/>
        <v>-908076.34</v>
      </c>
      <c r="P355" s="24">
        <f t="shared" si="3"/>
        <v>-908076.34</v>
      </c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</row>
    <row r="356" spans="1:27" ht="24" thickBot="1">
      <c r="A356" s="193" t="s">
        <v>97</v>
      </c>
      <c r="B356" s="194" t="s">
        <v>98</v>
      </c>
      <c r="C356" s="194" t="s">
        <v>99</v>
      </c>
      <c r="D356" s="194" t="s">
        <v>100</v>
      </c>
      <c r="E356" s="194" t="s">
        <v>334</v>
      </c>
      <c r="F356" s="194" t="s">
        <v>101</v>
      </c>
      <c r="G356" s="199" t="s">
        <v>80</v>
      </c>
      <c r="H356" s="199">
        <v>2018</v>
      </c>
      <c r="I356" s="194" t="s">
        <v>102</v>
      </c>
      <c r="J356" s="196">
        <v>53928</v>
      </c>
      <c r="K356" s="197">
        <v>237239.6</v>
      </c>
      <c r="L356" s="198">
        <v>-869878.53</v>
      </c>
      <c r="M356" s="23">
        <v>1</v>
      </c>
      <c r="N356" s="23">
        <v>1</v>
      </c>
      <c r="O356" s="24">
        <f t="shared" si="2"/>
        <v>-869878.53</v>
      </c>
      <c r="P356" s="24">
        <f t="shared" si="3"/>
        <v>-869878.53</v>
      </c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</row>
    <row r="357" spans="1:27" ht="24" thickBot="1">
      <c r="A357" s="193" t="s">
        <v>97</v>
      </c>
      <c r="B357" s="194" t="s">
        <v>98</v>
      </c>
      <c r="C357" s="194" t="s">
        <v>99</v>
      </c>
      <c r="D357" s="194" t="s">
        <v>100</v>
      </c>
      <c r="E357" s="194" t="s">
        <v>334</v>
      </c>
      <c r="F357" s="194" t="s">
        <v>101</v>
      </c>
      <c r="G357" s="199" t="s">
        <v>80</v>
      </c>
      <c r="H357" s="199">
        <v>2019</v>
      </c>
      <c r="I357" s="194" t="s">
        <v>102</v>
      </c>
      <c r="J357" s="196">
        <v>51626</v>
      </c>
      <c r="K357" s="197">
        <v>227112.14</v>
      </c>
      <c r="L357" s="198">
        <v>-832744.53</v>
      </c>
      <c r="M357" s="23">
        <v>1</v>
      </c>
      <c r="N357" s="23">
        <v>1</v>
      </c>
      <c r="O357" s="24">
        <f t="shared" si="2"/>
        <v>-832744.53</v>
      </c>
      <c r="P357" s="24">
        <f t="shared" si="3"/>
        <v>-832744.53</v>
      </c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</row>
    <row r="358" spans="1:27" ht="24" thickBot="1">
      <c r="A358" s="193" t="s">
        <v>97</v>
      </c>
      <c r="B358" s="194" t="s">
        <v>98</v>
      </c>
      <c r="C358" s="194" t="s">
        <v>99</v>
      </c>
      <c r="D358" s="194" t="s">
        <v>100</v>
      </c>
      <c r="E358" s="194" t="s">
        <v>334</v>
      </c>
      <c r="F358" s="194" t="s">
        <v>101</v>
      </c>
      <c r="G358" s="199" t="s">
        <v>80</v>
      </c>
      <c r="H358" s="199">
        <v>2020</v>
      </c>
      <c r="I358" s="194" t="s">
        <v>102</v>
      </c>
      <c r="J358" s="196">
        <v>47956</v>
      </c>
      <c r="K358" s="197">
        <v>210967.24</v>
      </c>
      <c r="L358" s="198">
        <v>-773546.55</v>
      </c>
      <c r="M358" s="23">
        <v>1</v>
      </c>
      <c r="N358" s="23">
        <v>1</v>
      </c>
      <c r="O358" s="24">
        <f t="shared" si="2"/>
        <v>-773546.55</v>
      </c>
      <c r="P358" s="24">
        <f t="shared" si="3"/>
        <v>-773546.55</v>
      </c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</row>
    <row r="359" spans="1:27" ht="24" thickBot="1">
      <c r="A359" s="193" t="s">
        <v>97</v>
      </c>
      <c r="B359" s="194" t="s">
        <v>98</v>
      </c>
      <c r="C359" s="194" t="s">
        <v>99</v>
      </c>
      <c r="D359" s="194" t="s">
        <v>100</v>
      </c>
      <c r="E359" s="194" t="s">
        <v>334</v>
      </c>
      <c r="F359" s="194" t="s">
        <v>101</v>
      </c>
      <c r="G359" s="199" t="s">
        <v>80</v>
      </c>
      <c r="H359" s="199">
        <v>2021</v>
      </c>
      <c r="I359" s="194" t="s">
        <v>102</v>
      </c>
      <c r="J359" s="196">
        <v>44727</v>
      </c>
      <c r="K359" s="197">
        <v>196761.94</v>
      </c>
      <c r="L359" s="198">
        <v>-721460.46</v>
      </c>
      <c r="M359" s="23">
        <v>1</v>
      </c>
      <c r="N359" s="23">
        <v>1</v>
      </c>
      <c r="O359" s="24">
        <f t="shared" si="2"/>
        <v>-721460.46</v>
      </c>
      <c r="P359" s="24">
        <f t="shared" si="3"/>
        <v>-721460.46</v>
      </c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</row>
    <row r="360" spans="1:27" ht="24" thickBot="1">
      <c r="A360" s="193" t="s">
        <v>97</v>
      </c>
      <c r="B360" s="194" t="s">
        <v>98</v>
      </c>
      <c r="C360" s="194" t="s">
        <v>99</v>
      </c>
      <c r="D360" s="194" t="s">
        <v>100</v>
      </c>
      <c r="E360" s="194" t="s">
        <v>334</v>
      </c>
      <c r="F360" s="194" t="s">
        <v>101</v>
      </c>
      <c r="G360" s="199" t="s">
        <v>80</v>
      </c>
      <c r="H360" s="199">
        <v>2022</v>
      </c>
      <c r="I360" s="194" t="s">
        <v>102</v>
      </c>
      <c r="J360" s="196">
        <v>43688</v>
      </c>
      <c r="K360" s="197">
        <v>192193.17</v>
      </c>
      <c r="L360" s="198">
        <v>-704708.28</v>
      </c>
      <c r="M360" s="23">
        <v>1</v>
      </c>
      <c r="N360" s="23">
        <v>1</v>
      </c>
      <c r="O360" s="24">
        <f t="shared" si="2"/>
        <v>-704708.28</v>
      </c>
      <c r="P360" s="24">
        <f t="shared" si="3"/>
        <v>-704708.28</v>
      </c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</row>
    <row r="361" spans="1:27" ht="24" thickBot="1">
      <c r="A361" s="193" t="s">
        <v>97</v>
      </c>
      <c r="B361" s="194" t="s">
        <v>98</v>
      </c>
      <c r="C361" s="194" t="s">
        <v>99</v>
      </c>
      <c r="D361" s="194" t="s">
        <v>100</v>
      </c>
      <c r="E361" s="194" t="s">
        <v>334</v>
      </c>
      <c r="F361" s="194" t="s">
        <v>101</v>
      </c>
      <c r="G361" s="199" t="s">
        <v>121</v>
      </c>
      <c r="H361" s="199">
        <v>2011</v>
      </c>
      <c r="I361" s="194" t="s">
        <v>102</v>
      </c>
      <c r="J361" s="196">
        <v>99749</v>
      </c>
      <c r="K361" s="197">
        <v>438814.17</v>
      </c>
      <c r="L361" s="198">
        <v>-1608985.31</v>
      </c>
      <c r="M361" s="23">
        <v>1</v>
      </c>
      <c r="N361" s="23">
        <v>1</v>
      </c>
      <c r="O361" s="24">
        <f t="shared" si="2"/>
        <v>-1608985.31</v>
      </c>
      <c r="P361" s="24">
        <f t="shared" si="3"/>
        <v>-1608985.31</v>
      </c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</row>
    <row r="362" spans="1:27" ht="24" thickBot="1">
      <c r="A362" s="193" t="s">
        <v>97</v>
      </c>
      <c r="B362" s="194" t="s">
        <v>98</v>
      </c>
      <c r="C362" s="194" t="s">
        <v>99</v>
      </c>
      <c r="D362" s="194" t="s">
        <v>100</v>
      </c>
      <c r="E362" s="194" t="s">
        <v>334</v>
      </c>
      <c r="F362" s="194" t="s">
        <v>101</v>
      </c>
      <c r="G362" s="199" t="s">
        <v>121</v>
      </c>
      <c r="H362" s="199">
        <v>2012</v>
      </c>
      <c r="I362" s="194" t="s">
        <v>102</v>
      </c>
      <c r="J362" s="196">
        <v>97701</v>
      </c>
      <c r="K362" s="197">
        <v>429806.02</v>
      </c>
      <c r="L362" s="198">
        <v>-1575955.39</v>
      </c>
      <c r="M362" s="23">
        <v>1</v>
      </c>
      <c r="N362" s="23">
        <v>1</v>
      </c>
      <c r="O362" s="24">
        <f t="shared" si="2"/>
        <v>-1575955.39</v>
      </c>
      <c r="P362" s="24">
        <f t="shared" si="3"/>
        <v>-1575955.39</v>
      </c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</row>
    <row r="363" spans="1:27" ht="24" thickBot="1">
      <c r="A363" s="193" t="s">
        <v>97</v>
      </c>
      <c r="B363" s="194" t="s">
        <v>98</v>
      </c>
      <c r="C363" s="194" t="s">
        <v>99</v>
      </c>
      <c r="D363" s="194" t="s">
        <v>100</v>
      </c>
      <c r="E363" s="194" t="s">
        <v>334</v>
      </c>
      <c r="F363" s="194" t="s">
        <v>101</v>
      </c>
      <c r="G363" s="199" t="s">
        <v>121</v>
      </c>
      <c r="H363" s="199">
        <v>2013</v>
      </c>
      <c r="I363" s="194" t="s">
        <v>102</v>
      </c>
      <c r="J363" s="196">
        <v>95340</v>
      </c>
      <c r="K363" s="197">
        <v>419418.47</v>
      </c>
      <c r="L363" s="198">
        <v>-1537867.72</v>
      </c>
      <c r="M363" s="23">
        <v>1</v>
      </c>
      <c r="N363" s="23">
        <v>1</v>
      </c>
      <c r="O363" s="24">
        <f t="shared" si="2"/>
        <v>-1537867.72</v>
      </c>
      <c r="P363" s="24">
        <f t="shared" si="3"/>
        <v>-1537867.72</v>
      </c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</row>
    <row r="364" spans="1:27" ht="24" thickBot="1">
      <c r="A364" s="193" t="s">
        <v>97</v>
      </c>
      <c r="B364" s="194" t="s">
        <v>98</v>
      </c>
      <c r="C364" s="194" t="s">
        <v>99</v>
      </c>
      <c r="D364" s="194" t="s">
        <v>100</v>
      </c>
      <c r="E364" s="194" t="s">
        <v>334</v>
      </c>
      <c r="F364" s="194" t="s">
        <v>101</v>
      </c>
      <c r="G364" s="199" t="s">
        <v>121</v>
      </c>
      <c r="H364" s="199">
        <v>2014</v>
      </c>
      <c r="I364" s="194" t="s">
        <v>102</v>
      </c>
      <c r="J364" s="196">
        <v>93644</v>
      </c>
      <c r="K364" s="197">
        <v>411957.31</v>
      </c>
      <c r="L364" s="198">
        <v>-1510510.14</v>
      </c>
      <c r="M364" s="23">
        <v>1</v>
      </c>
      <c r="N364" s="23">
        <v>1</v>
      </c>
      <c r="O364" s="24">
        <f t="shared" si="2"/>
        <v>-1510510.14</v>
      </c>
      <c r="P364" s="24">
        <f t="shared" si="3"/>
        <v>-1510510.14</v>
      </c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</row>
    <row r="365" spans="1:27" ht="24" thickBot="1">
      <c r="A365" s="193" t="s">
        <v>97</v>
      </c>
      <c r="B365" s="194" t="s">
        <v>98</v>
      </c>
      <c r="C365" s="194" t="s">
        <v>99</v>
      </c>
      <c r="D365" s="194" t="s">
        <v>100</v>
      </c>
      <c r="E365" s="194" t="s">
        <v>334</v>
      </c>
      <c r="F365" s="194" t="s">
        <v>101</v>
      </c>
      <c r="G365" s="199" t="s">
        <v>121</v>
      </c>
      <c r="H365" s="199">
        <v>2015</v>
      </c>
      <c r="I365" s="194" t="s">
        <v>102</v>
      </c>
      <c r="J365" s="196">
        <v>93215</v>
      </c>
      <c r="K365" s="197">
        <v>410071.24</v>
      </c>
      <c r="L365" s="198">
        <v>-1503594.55</v>
      </c>
      <c r="M365" s="23">
        <v>1</v>
      </c>
      <c r="N365" s="23">
        <v>1</v>
      </c>
      <c r="O365" s="24">
        <f t="shared" si="2"/>
        <v>-1503594.55</v>
      </c>
      <c r="P365" s="24">
        <f t="shared" si="3"/>
        <v>-1503594.55</v>
      </c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</row>
    <row r="366" spans="1:27" ht="24" thickBot="1">
      <c r="A366" s="193" t="s">
        <v>97</v>
      </c>
      <c r="B366" s="194" t="s">
        <v>98</v>
      </c>
      <c r="C366" s="194" t="s">
        <v>99</v>
      </c>
      <c r="D366" s="194" t="s">
        <v>100</v>
      </c>
      <c r="E366" s="194" t="s">
        <v>334</v>
      </c>
      <c r="F366" s="194" t="s">
        <v>101</v>
      </c>
      <c r="G366" s="199" t="s">
        <v>121</v>
      </c>
      <c r="H366" s="199">
        <v>2016</v>
      </c>
      <c r="I366" s="194" t="s">
        <v>102</v>
      </c>
      <c r="J366" s="196">
        <v>93690</v>
      </c>
      <c r="K366" s="197">
        <v>412163.03</v>
      </c>
      <c r="L366" s="198">
        <v>-1511264.43</v>
      </c>
      <c r="M366" s="23">
        <v>1</v>
      </c>
      <c r="N366" s="23">
        <v>1</v>
      </c>
      <c r="O366" s="24">
        <f t="shared" si="2"/>
        <v>-1511264.43</v>
      </c>
      <c r="P366" s="24">
        <f t="shared" si="3"/>
        <v>-1511264.43</v>
      </c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</row>
    <row r="367" spans="1:27" ht="24" thickBot="1">
      <c r="A367" s="193" t="s">
        <v>97</v>
      </c>
      <c r="B367" s="194" t="s">
        <v>98</v>
      </c>
      <c r="C367" s="194" t="s">
        <v>99</v>
      </c>
      <c r="D367" s="194" t="s">
        <v>100</v>
      </c>
      <c r="E367" s="194" t="s">
        <v>334</v>
      </c>
      <c r="F367" s="194" t="s">
        <v>101</v>
      </c>
      <c r="G367" s="199" t="s">
        <v>121</v>
      </c>
      <c r="H367" s="199">
        <v>2017</v>
      </c>
      <c r="I367" s="194" t="s">
        <v>102</v>
      </c>
      <c r="J367" s="196">
        <v>94055</v>
      </c>
      <c r="K367" s="197">
        <v>413766.9</v>
      </c>
      <c r="L367" s="198">
        <v>-1517145.32</v>
      </c>
      <c r="M367" s="23">
        <v>1</v>
      </c>
      <c r="N367" s="23">
        <v>1</v>
      </c>
      <c r="O367" s="24">
        <f t="shared" si="2"/>
        <v>-1517145.32</v>
      </c>
      <c r="P367" s="24">
        <f t="shared" si="3"/>
        <v>-1517145.32</v>
      </c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</row>
    <row r="368" spans="1:27" ht="24" thickBot="1">
      <c r="A368" s="193" t="s">
        <v>97</v>
      </c>
      <c r="B368" s="194" t="s">
        <v>98</v>
      </c>
      <c r="C368" s="194" t="s">
        <v>99</v>
      </c>
      <c r="D368" s="194" t="s">
        <v>100</v>
      </c>
      <c r="E368" s="194" t="s">
        <v>334</v>
      </c>
      <c r="F368" s="194" t="s">
        <v>101</v>
      </c>
      <c r="G368" s="199" t="s">
        <v>121</v>
      </c>
      <c r="H368" s="199">
        <v>2018</v>
      </c>
      <c r="I368" s="194" t="s">
        <v>102</v>
      </c>
      <c r="J368" s="196">
        <v>92313</v>
      </c>
      <c r="K368" s="197">
        <v>406101.97</v>
      </c>
      <c r="L368" s="198">
        <v>-1489040.55</v>
      </c>
      <c r="M368" s="23">
        <v>1</v>
      </c>
      <c r="N368" s="23">
        <v>1</v>
      </c>
      <c r="O368" s="24">
        <f t="shared" si="2"/>
        <v>-1489040.55</v>
      </c>
      <c r="P368" s="24">
        <f t="shared" si="3"/>
        <v>-1489040.55</v>
      </c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</row>
    <row r="369" spans="1:27" ht="24" thickBot="1">
      <c r="A369" s="193" t="s">
        <v>97</v>
      </c>
      <c r="B369" s="194" t="s">
        <v>98</v>
      </c>
      <c r="C369" s="194" t="s">
        <v>99</v>
      </c>
      <c r="D369" s="194" t="s">
        <v>100</v>
      </c>
      <c r="E369" s="194" t="s">
        <v>334</v>
      </c>
      <c r="F369" s="194" t="s">
        <v>101</v>
      </c>
      <c r="G369" s="199" t="s">
        <v>121</v>
      </c>
      <c r="H369" s="199">
        <v>2019</v>
      </c>
      <c r="I369" s="194" t="s">
        <v>102</v>
      </c>
      <c r="J369" s="196">
        <v>90312</v>
      </c>
      <c r="K369" s="197">
        <v>397300.28</v>
      </c>
      <c r="L369" s="198">
        <v>-1456767.71</v>
      </c>
      <c r="M369" s="23">
        <v>1</v>
      </c>
      <c r="N369" s="23">
        <v>1</v>
      </c>
      <c r="O369" s="24">
        <f t="shared" si="2"/>
        <v>-1456767.71</v>
      </c>
      <c r="P369" s="24">
        <f t="shared" si="3"/>
        <v>-1456767.71</v>
      </c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</row>
    <row r="370" spans="1:27" ht="24" thickBot="1">
      <c r="A370" s="193" t="s">
        <v>97</v>
      </c>
      <c r="B370" s="194" t="s">
        <v>98</v>
      </c>
      <c r="C370" s="194" t="s">
        <v>99</v>
      </c>
      <c r="D370" s="194" t="s">
        <v>100</v>
      </c>
      <c r="E370" s="194" t="s">
        <v>334</v>
      </c>
      <c r="F370" s="194" t="s">
        <v>101</v>
      </c>
      <c r="G370" s="199" t="s">
        <v>121</v>
      </c>
      <c r="H370" s="199">
        <v>2020</v>
      </c>
      <c r="I370" s="194" t="s">
        <v>102</v>
      </c>
      <c r="J370" s="196">
        <v>90267</v>
      </c>
      <c r="K370" s="197">
        <v>397103.15</v>
      </c>
      <c r="L370" s="198">
        <v>-1456044.89</v>
      </c>
      <c r="M370" s="23">
        <v>1</v>
      </c>
      <c r="N370" s="23">
        <v>1</v>
      </c>
      <c r="O370" s="24">
        <f t="shared" si="2"/>
        <v>-1456044.89</v>
      </c>
      <c r="P370" s="24">
        <f t="shared" si="3"/>
        <v>-1456044.89</v>
      </c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</row>
    <row r="371" spans="1:27" ht="24" thickBot="1">
      <c r="A371" s="193" t="s">
        <v>97</v>
      </c>
      <c r="B371" s="194" t="s">
        <v>98</v>
      </c>
      <c r="C371" s="194" t="s">
        <v>99</v>
      </c>
      <c r="D371" s="194" t="s">
        <v>100</v>
      </c>
      <c r="E371" s="194" t="s">
        <v>334</v>
      </c>
      <c r="F371" s="194" t="s">
        <v>101</v>
      </c>
      <c r="G371" s="199" t="s">
        <v>121</v>
      </c>
      <c r="H371" s="199">
        <v>2021</v>
      </c>
      <c r="I371" s="194" t="s">
        <v>102</v>
      </c>
      <c r="J371" s="196">
        <v>90450</v>
      </c>
      <c r="K371" s="197">
        <v>397908.8</v>
      </c>
      <c r="L371" s="198">
        <v>-1458998.94</v>
      </c>
      <c r="M371" s="23">
        <v>1</v>
      </c>
      <c r="N371" s="23">
        <v>1</v>
      </c>
      <c r="O371" s="24">
        <f t="shared" si="2"/>
        <v>-1458998.94</v>
      </c>
      <c r="P371" s="24">
        <f t="shared" si="3"/>
        <v>-1458998.94</v>
      </c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</row>
    <row r="372" spans="1:27" ht="24" thickBot="1">
      <c r="A372" s="193" t="s">
        <v>97</v>
      </c>
      <c r="B372" s="194" t="s">
        <v>98</v>
      </c>
      <c r="C372" s="194" t="s">
        <v>99</v>
      </c>
      <c r="D372" s="194" t="s">
        <v>100</v>
      </c>
      <c r="E372" s="194" t="s">
        <v>334</v>
      </c>
      <c r="F372" s="194" t="s">
        <v>101</v>
      </c>
      <c r="G372" s="199" t="s">
        <v>121</v>
      </c>
      <c r="H372" s="199">
        <v>2022</v>
      </c>
      <c r="I372" s="194" t="s">
        <v>102</v>
      </c>
      <c r="J372" s="196">
        <v>90143</v>
      </c>
      <c r="K372" s="197">
        <v>396558.6</v>
      </c>
      <c r="L372" s="198">
        <v>-1454048.2</v>
      </c>
      <c r="M372" s="23">
        <v>1</v>
      </c>
      <c r="N372" s="23">
        <v>1</v>
      </c>
      <c r="O372" s="24">
        <f t="shared" si="2"/>
        <v>-1454048.2</v>
      </c>
      <c r="P372" s="24">
        <f t="shared" si="3"/>
        <v>-1454048.2</v>
      </c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</row>
    <row r="373" spans="1:27" ht="24" thickBot="1">
      <c r="A373" s="193" t="s">
        <v>97</v>
      </c>
      <c r="B373" s="194" t="s">
        <v>98</v>
      </c>
      <c r="C373" s="194" t="s">
        <v>99</v>
      </c>
      <c r="D373" s="194" t="s">
        <v>100</v>
      </c>
      <c r="E373" s="194" t="s">
        <v>334</v>
      </c>
      <c r="F373" s="194" t="s">
        <v>101</v>
      </c>
      <c r="G373" s="199" t="s">
        <v>82</v>
      </c>
      <c r="H373" s="199">
        <v>2011</v>
      </c>
      <c r="I373" s="194" t="s">
        <v>102</v>
      </c>
      <c r="J373" s="196">
        <v>53008</v>
      </c>
      <c r="K373" s="197">
        <v>233194.1</v>
      </c>
      <c r="L373" s="198">
        <v>-855045.05</v>
      </c>
      <c r="M373" s="23">
        <v>1</v>
      </c>
      <c r="N373" s="23">
        <v>1</v>
      </c>
      <c r="O373" s="24">
        <f t="shared" si="2"/>
        <v>-855045.05</v>
      </c>
      <c r="P373" s="24">
        <f t="shared" si="3"/>
        <v>-855045.05</v>
      </c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</row>
    <row r="374" spans="1:27" ht="24" thickBot="1">
      <c r="A374" s="193" t="s">
        <v>97</v>
      </c>
      <c r="B374" s="194" t="s">
        <v>98</v>
      </c>
      <c r="C374" s="194" t="s">
        <v>99</v>
      </c>
      <c r="D374" s="194" t="s">
        <v>100</v>
      </c>
      <c r="E374" s="194" t="s">
        <v>334</v>
      </c>
      <c r="F374" s="194" t="s">
        <v>101</v>
      </c>
      <c r="G374" s="199" t="s">
        <v>82</v>
      </c>
      <c r="H374" s="199">
        <v>2012</v>
      </c>
      <c r="I374" s="194" t="s">
        <v>102</v>
      </c>
      <c r="J374" s="196">
        <v>52403</v>
      </c>
      <c r="K374" s="197">
        <v>230533.04</v>
      </c>
      <c r="L374" s="198">
        <v>-845287.82</v>
      </c>
      <c r="M374" s="23">
        <v>1</v>
      </c>
      <c r="N374" s="23">
        <v>1</v>
      </c>
      <c r="O374" s="24">
        <f t="shared" si="2"/>
        <v>-845287.82</v>
      </c>
      <c r="P374" s="24">
        <f t="shared" si="3"/>
        <v>-845287.82</v>
      </c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</row>
    <row r="375" spans="1:27" ht="24" thickBot="1">
      <c r="A375" s="193" t="s">
        <v>97</v>
      </c>
      <c r="B375" s="194" t="s">
        <v>98</v>
      </c>
      <c r="C375" s="194" t="s">
        <v>99</v>
      </c>
      <c r="D375" s="194" t="s">
        <v>100</v>
      </c>
      <c r="E375" s="194" t="s">
        <v>334</v>
      </c>
      <c r="F375" s="194" t="s">
        <v>101</v>
      </c>
      <c r="G375" s="199" t="s">
        <v>82</v>
      </c>
      <c r="H375" s="199">
        <v>2013</v>
      </c>
      <c r="I375" s="194" t="s">
        <v>102</v>
      </c>
      <c r="J375" s="196">
        <v>51950</v>
      </c>
      <c r="K375" s="197">
        <v>228536.85</v>
      </c>
      <c r="L375" s="198">
        <v>-837968.44</v>
      </c>
      <c r="M375" s="23">
        <v>1</v>
      </c>
      <c r="N375" s="23">
        <v>1</v>
      </c>
      <c r="O375" s="24">
        <f t="shared" si="2"/>
        <v>-837968.44</v>
      </c>
      <c r="P375" s="24">
        <f t="shared" si="3"/>
        <v>-837968.44</v>
      </c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</row>
    <row r="376" spans="1:27" ht="24" thickBot="1">
      <c r="A376" s="193" t="s">
        <v>97</v>
      </c>
      <c r="B376" s="194" t="s">
        <v>98</v>
      </c>
      <c r="C376" s="194" t="s">
        <v>99</v>
      </c>
      <c r="D376" s="194" t="s">
        <v>100</v>
      </c>
      <c r="E376" s="194" t="s">
        <v>334</v>
      </c>
      <c r="F376" s="194" t="s">
        <v>101</v>
      </c>
      <c r="G376" s="199" t="s">
        <v>82</v>
      </c>
      <c r="H376" s="199">
        <v>2014</v>
      </c>
      <c r="I376" s="194" t="s">
        <v>102</v>
      </c>
      <c r="J376" s="196">
        <v>50309</v>
      </c>
      <c r="K376" s="197">
        <v>221319.21</v>
      </c>
      <c r="L376" s="198">
        <v>-811503.78</v>
      </c>
      <c r="M376" s="23">
        <v>1</v>
      </c>
      <c r="N376" s="23">
        <v>1</v>
      </c>
      <c r="O376" s="24">
        <f t="shared" si="2"/>
        <v>-811503.78</v>
      </c>
      <c r="P376" s="24">
        <f t="shared" si="3"/>
        <v>-811503.78</v>
      </c>
      <c r="Q376" s="5"/>
      <c r="R376" s="5"/>
      <c r="S376" s="5"/>
      <c r="T376" s="5"/>
      <c r="U376" s="5"/>
      <c r="V376" s="5"/>
      <c r="W376" s="5"/>
      <c r="X376" s="5"/>
      <c r="Y376" s="5"/>
      <c r="Z376" s="5"/>
      <c r="AA376" s="5"/>
    </row>
    <row r="377" spans="1:27" ht="24" thickBot="1">
      <c r="A377" s="193" t="s">
        <v>97</v>
      </c>
      <c r="B377" s="194" t="s">
        <v>98</v>
      </c>
      <c r="C377" s="194" t="s">
        <v>99</v>
      </c>
      <c r="D377" s="194" t="s">
        <v>100</v>
      </c>
      <c r="E377" s="194" t="s">
        <v>334</v>
      </c>
      <c r="F377" s="194" t="s">
        <v>101</v>
      </c>
      <c r="G377" s="199" t="s">
        <v>82</v>
      </c>
      <c r="H377" s="199">
        <v>2015</v>
      </c>
      <c r="I377" s="194" t="s">
        <v>102</v>
      </c>
      <c r="J377" s="196">
        <v>52427</v>
      </c>
      <c r="K377" s="197">
        <v>230637.21</v>
      </c>
      <c r="L377" s="198">
        <v>-845669.76</v>
      </c>
      <c r="M377" s="23">
        <v>1</v>
      </c>
      <c r="N377" s="23">
        <v>1</v>
      </c>
      <c r="O377" s="24">
        <f t="shared" si="2"/>
        <v>-845669.76</v>
      </c>
      <c r="P377" s="24">
        <f t="shared" si="3"/>
        <v>-845669.76</v>
      </c>
      <c r="Q377" s="5"/>
      <c r="R377" s="5"/>
      <c r="S377" s="5"/>
      <c r="T377" s="5"/>
      <c r="U377" s="5"/>
      <c r="V377" s="5"/>
      <c r="W377" s="5"/>
      <c r="X377" s="5"/>
      <c r="Y377" s="5"/>
      <c r="Z377" s="5"/>
      <c r="AA377" s="5"/>
    </row>
    <row r="378" spans="1:27" ht="24" thickBot="1">
      <c r="A378" s="193" t="s">
        <v>97</v>
      </c>
      <c r="B378" s="194" t="s">
        <v>98</v>
      </c>
      <c r="C378" s="194" t="s">
        <v>99</v>
      </c>
      <c r="D378" s="194" t="s">
        <v>100</v>
      </c>
      <c r="E378" s="194" t="s">
        <v>334</v>
      </c>
      <c r="F378" s="194" t="s">
        <v>101</v>
      </c>
      <c r="G378" s="199" t="s">
        <v>82</v>
      </c>
      <c r="H378" s="199">
        <v>2016</v>
      </c>
      <c r="I378" s="194" t="s">
        <v>102</v>
      </c>
      <c r="J378" s="196">
        <v>55743</v>
      </c>
      <c r="K378" s="197">
        <v>245223.87</v>
      </c>
      <c r="L378" s="198">
        <v>-899154.19</v>
      </c>
      <c r="M378" s="23">
        <v>1</v>
      </c>
      <c r="N378" s="23">
        <v>1</v>
      </c>
      <c r="O378" s="24">
        <f t="shared" si="2"/>
        <v>-899154.19</v>
      </c>
      <c r="P378" s="24">
        <f t="shared" si="3"/>
        <v>-899154.19</v>
      </c>
      <c r="Q378" s="5"/>
      <c r="R378" s="5"/>
      <c r="S378" s="5"/>
      <c r="T378" s="5"/>
      <c r="U378" s="5"/>
      <c r="V378" s="5"/>
      <c r="W378" s="5"/>
      <c r="X378" s="5"/>
      <c r="Y378" s="5"/>
      <c r="Z378" s="5"/>
      <c r="AA378" s="5"/>
    </row>
    <row r="379" spans="1:27" ht="24" thickBot="1">
      <c r="A379" s="193" t="s">
        <v>97</v>
      </c>
      <c r="B379" s="194" t="s">
        <v>98</v>
      </c>
      <c r="C379" s="194" t="s">
        <v>99</v>
      </c>
      <c r="D379" s="194" t="s">
        <v>100</v>
      </c>
      <c r="E379" s="194" t="s">
        <v>334</v>
      </c>
      <c r="F379" s="194" t="s">
        <v>101</v>
      </c>
      <c r="G379" s="199" t="s">
        <v>82</v>
      </c>
      <c r="H379" s="199">
        <v>2017</v>
      </c>
      <c r="I379" s="194" t="s">
        <v>102</v>
      </c>
      <c r="J379" s="196">
        <v>55953</v>
      </c>
      <c r="K379" s="197">
        <v>246147.44</v>
      </c>
      <c r="L379" s="198">
        <v>-902540.61</v>
      </c>
      <c r="M379" s="23">
        <v>1</v>
      </c>
      <c r="N379" s="23">
        <v>1</v>
      </c>
      <c r="O379" s="24">
        <f t="shared" si="2"/>
        <v>-902540.61</v>
      </c>
      <c r="P379" s="24">
        <f t="shared" si="3"/>
        <v>-902540.61</v>
      </c>
      <c r="Q379" s="5"/>
      <c r="R379" s="5"/>
      <c r="S379" s="5"/>
      <c r="T379" s="5"/>
      <c r="U379" s="5"/>
      <c r="V379" s="5"/>
      <c r="W379" s="5"/>
      <c r="X379" s="5"/>
      <c r="Y379" s="5"/>
      <c r="Z379" s="5"/>
      <c r="AA379" s="5"/>
    </row>
    <row r="380" spans="1:27" ht="24" thickBot="1">
      <c r="A380" s="193" t="s">
        <v>97</v>
      </c>
      <c r="B380" s="194" t="s">
        <v>98</v>
      </c>
      <c r="C380" s="194" t="s">
        <v>99</v>
      </c>
      <c r="D380" s="194" t="s">
        <v>100</v>
      </c>
      <c r="E380" s="194" t="s">
        <v>334</v>
      </c>
      <c r="F380" s="194" t="s">
        <v>101</v>
      </c>
      <c r="G380" s="199" t="s">
        <v>82</v>
      </c>
      <c r="H380" s="199">
        <v>2018</v>
      </c>
      <c r="I380" s="194" t="s">
        <v>102</v>
      </c>
      <c r="J380" s="196">
        <v>53568</v>
      </c>
      <c r="K380" s="197">
        <v>235654.85</v>
      </c>
      <c r="L380" s="198">
        <v>-864067.77</v>
      </c>
      <c r="M380" s="23">
        <v>1</v>
      </c>
      <c r="N380" s="23">
        <v>1</v>
      </c>
      <c r="O380" s="24">
        <f t="shared" si="2"/>
        <v>-864067.77</v>
      </c>
      <c r="P380" s="24">
        <f t="shared" si="3"/>
        <v>-864067.77</v>
      </c>
      <c r="Q380" s="5"/>
      <c r="R380" s="5"/>
      <c r="S380" s="5"/>
      <c r="T380" s="5"/>
      <c r="U380" s="5"/>
      <c r="V380" s="5"/>
      <c r="W380" s="5"/>
      <c r="X380" s="5"/>
      <c r="Y380" s="5"/>
      <c r="Z380" s="5"/>
      <c r="AA380" s="5"/>
    </row>
    <row r="381" spans="1:27" ht="24" thickBot="1">
      <c r="A381" s="193" t="s">
        <v>97</v>
      </c>
      <c r="B381" s="194" t="s">
        <v>98</v>
      </c>
      <c r="C381" s="194" t="s">
        <v>99</v>
      </c>
      <c r="D381" s="194" t="s">
        <v>100</v>
      </c>
      <c r="E381" s="194" t="s">
        <v>334</v>
      </c>
      <c r="F381" s="194" t="s">
        <v>101</v>
      </c>
      <c r="G381" s="199" t="s">
        <v>82</v>
      </c>
      <c r="H381" s="199">
        <v>2019</v>
      </c>
      <c r="I381" s="194" t="s">
        <v>102</v>
      </c>
      <c r="J381" s="196">
        <v>50118</v>
      </c>
      <c r="K381" s="197">
        <v>220479.33</v>
      </c>
      <c r="L381" s="198">
        <v>-808424.23</v>
      </c>
      <c r="M381" s="23">
        <v>1</v>
      </c>
      <c r="N381" s="23">
        <v>1</v>
      </c>
      <c r="O381" s="24">
        <f t="shared" si="2"/>
        <v>-808424.23</v>
      </c>
      <c r="P381" s="24">
        <f t="shared" si="3"/>
        <v>-808424.23</v>
      </c>
      <c r="Q381" s="5"/>
      <c r="R381" s="5"/>
      <c r="S381" s="5"/>
      <c r="T381" s="5"/>
      <c r="U381" s="5"/>
      <c r="V381" s="5"/>
      <c r="W381" s="5"/>
      <c r="X381" s="5"/>
      <c r="Y381" s="5"/>
      <c r="Z381" s="5"/>
      <c r="AA381" s="5"/>
    </row>
    <row r="382" spans="1:27" ht="24" thickBot="1">
      <c r="A382" s="193" t="s">
        <v>97</v>
      </c>
      <c r="B382" s="194" t="s">
        <v>98</v>
      </c>
      <c r="C382" s="194" t="s">
        <v>99</v>
      </c>
      <c r="D382" s="194" t="s">
        <v>100</v>
      </c>
      <c r="E382" s="194" t="s">
        <v>334</v>
      </c>
      <c r="F382" s="194" t="s">
        <v>101</v>
      </c>
      <c r="G382" s="199" t="s">
        <v>82</v>
      </c>
      <c r="H382" s="199">
        <v>2020</v>
      </c>
      <c r="I382" s="194" t="s">
        <v>102</v>
      </c>
      <c r="J382" s="196">
        <v>44467</v>
      </c>
      <c r="K382" s="197">
        <v>195617.05</v>
      </c>
      <c r="L382" s="198">
        <v>-717262.51</v>
      </c>
      <c r="M382" s="23">
        <v>1</v>
      </c>
      <c r="N382" s="23">
        <v>1</v>
      </c>
      <c r="O382" s="24">
        <f t="shared" si="2"/>
        <v>-717262.51</v>
      </c>
      <c r="P382" s="24">
        <f t="shared" si="3"/>
        <v>-717262.51</v>
      </c>
      <c r="Q382" s="5"/>
      <c r="R382" s="5"/>
      <c r="S382" s="5"/>
      <c r="T382" s="5"/>
      <c r="U382" s="5"/>
      <c r="V382" s="5"/>
      <c r="W382" s="5"/>
      <c r="X382" s="5"/>
      <c r="Y382" s="5"/>
      <c r="Z382" s="5"/>
      <c r="AA382" s="5"/>
    </row>
    <row r="383" spans="1:27" ht="24" thickBot="1">
      <c r="A383" s="193" t="s">
        <v>97</v>
      </c>
      <c r="B383" s="194" t="s">
        <v>98</v>
      </c>
      <c r="C383" s="194" t="s">
        <v>99</v>
      </c>
      <c r="D383" s="194" t="s">
        <v>100</v>
      </c>
      <c r="E383" s="194" t="s">
        <v>334</v>
      </c>
      <c r="F383" s="194" t="s">
        <v>101</v>
      </c>
      <c r="G383" s="199" t="s">
        <v>82</v>
      </c>
      <c r="H383" s="199">
        <v>2021</v>
      </c>
      <c r="I383" s="194" t="s">
        <v>102</v>
      </c>
      <c r="J383" s="196">
        <v>44388</v>
      </c>
      <c r="K383" s="197">
        <v>195270.7</v>
      </c>
      <c r="L383" s="198">
        <v>-715992.57</v>
      </c>
      <c r="M383" s="23">
        <v>1</v>
      </c>
      <c r="N383" s="23">
        <v>1</v>
      </c>
      <c r="O383" s="24">
        <f t="shared" si="2"/>
        <v>-715992.57</v>
      </c>
      <c r="P383" s="24">
        <f t="shared" si="3"/>
        <v>-715992.57</v>
      </c>
      <c r="Q383" s="5"/>
      <c r="R383" s="5"/>
      <c r="S383" s="5"/>
      <c r="T383" s="5"/>
      <c r="U383" s="5"/>
      <c r="V383" s="5"/>
      <c r="W383" s="5"/>
      <c r="X383" s="5"/>
      <c r="Y383" s="5"/>
      <c r="Z383" s="5"/>
      <c r="AA383" s="5"/>
    </row>
    <row r="384" spans="1:27" ht="24" thickBot="1">
      <c r="A384" s="193" t="s">
        <v>97</v>
      </c>
      <c r="B384" s="194" t="s">
        <v>98</v>
      </c>
      <c r="C384" s="194" t="s">
        <v>99</v>
      </c>
      <c r="D384" s="194" t="s">
        <v>100</v>
      </c>
      <c r="E384" s="194" t="s">
        <v>334</v>
      </c>
      <c r="F384" s="194" t="s">
        <v>101</v>
      </c>
      <c r="G384" s="199" t="s">
        <v>82</v>
      </c>
      <c r="H384" s="199">
        <v>2022</v>
      </c>
      <c r="I384" s="194" t="s">
        <v>102</v>
      </c>
      <c r="J384" s="196">
        <v>45070</v>
      </c>
      <c r="K384" s="197">
        <v>198269.77</v>
      </c>
      <c r="L384" s="198">
        <v>-726989.16</v>
      </c>
      <c r="M384" s="23">
        <v>1</v>
      </c>
      <c r="N384" s="23">
        <v>1</v>
      </c>
      <c r="O384" s="24">
        <f t="shared" si="2"/>
        <v>-726989.16</v>
      </c>
      <c r="P384" s="24">
        <f t="shared" si="3"/>
        <v>-726989.16</v>
      </c>
      <c r="Q384" s="5"/>
      <c r="R384" s="5"/>
      <c r="S384" s="5"/>
      <c r="T384" s="5"/>
      <c r="U384" s="5"/>
      <c r="V384" s="5"/>
      <c r="W384" s="5"/>
      <c r="X384" s="5"/>
      <c r="Y384" s="5"/>
      <c r="Z384" s="5"/>
      <c r="AA384" s="5"/>
    </row>
    <row r="385" spans="1:27" ht="24" thickBot="1">
      <c r="A385" s="193" t="s">
        <v>97</v>
      </c>
      <c r="B385" s="194" t="s">
        <v>98</v>
      </c>
      <c r="C385" s="194" t="s">
        <v>99</v>
      </c>
      <c r="D385" s="194" t="s">
        <v>100</v>
      </c>
      <c r="E385" s="194" t="s">
        <v>334</v>
      </c>
      <c r="F385" s="194" t="s">
        <v>101</v>
      </c>
      <c r="G385" s="199" t="s">
        <v>83</v>
      </c>
      <c r="H385" s="199">
        <v>2011</v>
      </c>
      <c r="I385" s="194" t="s">
        <v>102</v>
      </c>
      <c r="J385" s="196">
        <v>156682</v>
      </c>
      <c r="K385" s="197">
        <v>689276.14</v>
      </c>
      <c r="L385" s="198">
        <v>-2527345.86</v>
      </c>
      <c r="M385" s="23">
        <v>1</v>
      </c>
      <c r="N385" s="23">
        <v>1</v>
      </c>
      <c r="O385" s="24">
        <f t="shared" si="2"/>
        <v>-2527345.86</v>
      </c>
      <c r="P385" s="24">
        <f t="shared" si="3"/>
        <v>-2527345.86</v>
      </c>
      <c r="Q385" s="5"/>
      <c r="R385" s="5"/>
      <c r="S385" s="5"/>
      <c r="T385" s="5"/>
      <c r="U385" s="5"/>
      <c r="V385" s="5"/>
      <c r="W385" s="5"/>
      <c r="X385" s="5"/>
      <c r="Y385" s="5"/>
      <c r="Z385" s="5"/>
      <c r="AA385" s="5"/>
    </row>
    <row r="386" spans="1:27" ht="24" thickBot="1">
      <c r="A386" s="193" t="s">
        <v>97</v>
      </c>
      <c r="B386" s="194" t="s">
        <v>98</v>
      </c>
      <c r="C386" s="194" t="s">
        <v>99</v>
      </c>
      <c r="D386" s="194" t="s">
        <v>100</v>
      </c>
      <c r="E386" s="194" t="s">
        <v>334</v>
      </c>
      <c r="F386" s="194" t="s">
        <v>101</v>
      </c>
      <c r="G386" s="199" t="s">
        <v>83</v>
      </c>
      <c r="H386" s="199">
        <v>2012</v>
      </c>
      <c r="I386" s="194" t="s">
        <v>102</v>
      </c>
      <c r="J386" s="196">
        <v>156682</v>
      </c>
      <c r="K386" s="197">
        <v>689276.14</v>
      </c>
      <c r="L386" s="198">
        <v>-2527345.86</v>
      </c>
      <c r="M386" s="23">
        <v>1</v>
      </c>
      <c r="N386" s="23">
        <v>1</v>
      </c>
      <c r="O386" s="24">
        <f t="shared" si="2"/>
        <v>-2527345.86</v>
      </c>
      <c r="P386" s="24">
        <f t="shared" si="3"/>
        <v>-2527345.86</v>
      </c>
      <c r="Q386" s="5"/>
      <c r="R386" s="5"/>
      <c r="S386" s="5"/>
      <c r="T386" s="5"/>
      <c r="U386" s="5"/>
      <c r="V386" s="5"/>
      <c r="W386" s="5"/>
      <c r="X386" s="5"/>
      <c r="Y386" s="5"/>
      <c r="Z386" s="5"/>
      <c r="AA386" s="5"/>
    </row>
    <row r="387" spans="1:27" ht="24" thickBot="1">
      <c r="A387" s="193" t="s">
        <v>97</v>
      </c>
      <c r="B387" s="194" t="s">
        <v>98</v>
      </c>
      <c r="C387" s="194" t="s">
        <v>99</v>
      </c>
      <c r="D387" s="194" t="s">
        <v>100</v>
      </c>
      <c r="E387" s="194" t="s">
        <v>334</v>
      </c>
      <c r="F387" s="194" t="s">
        <v>101</v>
      </c>
      <c r="G387" s="199" t="s">
        <v>83</v>
      </c>
      <c r="H387" s="199">
        <v>2013</v>
      </c>
      <c r="I387" s="194" t="s">
        <v>102</v>
      </c>
      <c r="J387" s="196">
        <v>156682</v>
      </c>
      <c r="K387" s="197">
        <v>689276.14</v>
      </c>
      <c r="L387" s="198">
        <v>-2527345.86</v>
      </c>
      <c r="M387" s="23">
        <v>1</v>
      </c>
      <c r="N387" s="23">
        <v>1</v>
      </c>
      <c r="O387" s="24">
        <f t="shared" si="2"/>
        <v>-2527345.86</v>
      </c>
      <c r="P387" s="24">
        <f t="shared" si="3"/>
        <v>-2527345.86</v>
      </c>
      <c r="Q387" s="5"/>
      <c r="R387" s="5"/>
      <c r="S387" s="5"/>
      <c r="T387" s="5"/>
      <c r="U387" s="5"/>
      <c r="V387" s="5"/>
      <c r="W387" s="5"/>
      <c r="X387" s="5"/>
      <c r="Y387" s="5"/>
      <c r="Z387" s="5"/>
      <c r="AA387" s="5"/>
    </row>
    <row r="388" spans="1:27" ht="24" thickBot="1">
      <c r="A388" s="193" t="s">
        <v>97</v>
      </c>
      <c r="B388" s="194" t="s">
        <v>98</v>
      </c>
      <c r="C388" s="194" t="s">
        <v>99</v>
      </c>
      <c r="D388" s="194" t="s">
        <v>100</v>
      </c>
      <c r="E388" s="194" t="s">
        <v>334</v>
      </c>
      <c r="F388" s="194" t="s">
        <v>101</v>
      </c>
      <c r="G388" s="199" t="s">
        <v>83</v>
      </c>
      <c r="H388" s="199">
        <v>2014</v>
      </c>
      <c r="I388" s="194" t="s">
        <v>102</v>
      </c>
      <c r="J388" s="196">
        <v>156682</v>
      </c>
      <c r="K388" s="197">
        <v>689276.14</v>
      </c>
      <c r="L388" s="198">
        <v>-2527345.86</v>
      </c>
      <c r="M388" s="23">
        <v>1</v>
      </c>
      <c r="N388" s="23">
        <v>1</v>
      </c>
      <c r="O388" s="24">
        <f t="shared" si="2"/>
        <v>-2527345.86</v>
      </c>
      <c r="P388" s="24">
        <f t="shared" si="3"/>
        <v>-2527345.86</v>
      </c>
      <c r="Q388" s="5"/>
      <c r="R388" s="5"/>
      <c r="S388" s="5"/>
      <c r="T388" s="5"/>
      <c r="U388" s="5"/>
      <c r="V388" s="5"/>
      <c r="W388" s="5"/>
      <c r="X388" s="5"/>
      <c r="Y388" s="5"/>
      <c r="Z388" s="5"/>
      <c r="AA388" s="5"/>
    </row>
    <row r="389" spans="1:27" ht="24" thickBot="1">
      <c r="A389" s="193" t="s">
        <v>97</v>
      </c>
      <c r="B389" s="194" t="s">
        <v>98</v>
      </c>
      <c r="C389" s="194" t="s">
        <v>99</v>
      </c>
      <c r="D389" s="194" t="s">
        <v>100</v>
      </c>
      <c r="E389" s="194" t="s">
        <v>334</v>
      </c>
      <c r="F389" s="194" t="s">
        <v>101</v>
      </c>
      <c r="G389" s="199" t="s">
        <v>83</v>
      </c>
      <c r="H389" s="199">
        <v>2015</v>
      </c>
      <c r="I389" s="194" t="s">
        <v>102</v>
      </c>
      <c r="J389" s="196">
        <v>156682</v>
      </c>
      <c r="K389" s="197">
        <v>689276.14</v>
      </c>
      <c r="L389" s="198">
        <v>-2527345.86</v>
      </c>
      <c r="M389" s="23">
        <v>1</v>
      </c>
      <c r="N389" s="23">
        <v>1</v>
      </c>
      <c r="O389" s="24">
        <f t="shared" si="2"/>
        <v>-2527345.86</v>
      </c>
      <c r="P389" s="24">
        <f t="shared" si="3"/>
        <v>-2527345.86</v>
      </c>
      <c r="Q389" s="5"/>
      <c r="R389" s="5"/>
      <c r="S389" s="5"/>
      <c r="T389" s="5"/>
      <c r="U389" s="5"/>
      <c r="V389" s="5"/>
      <c r="W389" s="5"/>
      <c r="X389" s="5"/>
      <c r="Y389" s="5"/>
      <c r="Z389" s="5"/>
      <c r="AA389" s="5"/>
    </row>
    <row r="390" spans="1:27" ht="24" thickBot="1">
      <c r="A390" s="193" t="s">
        <v>97</v>
      </c>
      <c r="B390" s="194" t="s">
        <v>98</v>
      </c>
      <c r="C390" s="194" t="s">
        <v>99</v>
      </c>
      <c r="D390" s="194" t="s">
        <v>100</v>
      </c>
      <c r="E390" s="194" t="s">
        <v>334</v>
      </c>
      <c r="F390" s="194" t="s">
        <v>101</v>
      </c>
      <c r="G390" s="199" t="s">
        <v>83</v>
      </c>
      <c r="H390" s="199">
        <v>2016</v>
      </c>
      <c r="I390" s="194" t="s">
        <v>102</v>
      </c>
      <c r="J390" s="196">
        <v>158013</v>
      </c>
      <c r="K390" s="197">
        <v>695130.63</v>
      </c>
      <c r="L390" s="198">
        <v>-2548812.2999999998</v>
      </c>
      <c r="M390" s="23">
        <v>1</v>
      </c>
      <c r="N390" s="23">
        <v>1</v>
      </c>
      <c r="O390" s="24">
        <f t="shared" si="2"/>
        <v>-2548812.2999999998</v>
      </c>
      <c r="P390" s="24">
        <f t="shared" si="3"/>
        <v>-2548812.2999999998</v>
      </c>
      <c r="Q390" s="5"/>
      <c r="R390" s="5"/>
      <c r="S390" s="5"/>
      <c r="T390" s="5"/>
      <c r="U390" s="5"/>
      <c r="V390" s="5"/>
      <c r="W390" s="5"/>
      <c r="X390" s="5"/>
      <c r="Y390" s="5"/>
      <c r="Z390" s="5"/>
      <c r="AA390" s="5"/>
    </row>
    <row r="391" spans="1:27" ht="24" thickBot="1">
      <c r="A391" s="193" t="s">
        <v>97</v>
      </c>
      <c r="B391" s="194" t="s">
        <v>98</v>
      </c>
      <c r="C391" s="194" t="s">
        <v>99</v>
      </c>
      <c r="D391" s="194" t="s">
        <v>100</v>
      </c>
      <c r="E391" s="194" t="s">
        <v>334</v>
      </c>
      <c r="F391" s="194" t="s">
        <v>101</v>
      </c>
      <c r="G391" s="199" t="s">
        <v>83</v>
      </c>
      <c r="H391" s="199">
        <v>2017</v>
      </c>
      <c r="I391" s="194" t="s">
        <v>102</v>
      </c>
      <c r="J391" s="196">
        <v>158263</v>
      </c>
      <c r="K391" s="197">
        <v>696231.27</v>
      </c>
      <c r="L391" s="198">
        <v>-2552847.9900000002</v>
      </c>
      <c r="M391" s="23">
        <v>1</v>
      </c>
      <c r="N391" s="23">
        <v>1</v>
      </c>
      <c r="O391" s="24">
        <f t="shared" si="2"/>
        <v>-2552847.9900000002</v>
      </c>
      <c r="P391" s="24">
        <f t="shared" si="3"/>
        <v>-2552847.9900000002</v>
      </c>
      <c r="Q391" s="5"/>
      <c r="R391" s="5"/>
      <c r="S391" s="5"/>
      <c r="T391" s="5"/>
      <c r="U391" s="5"/>
      <c r="V391" s="5"/>
      <c r="W391" s="5"/>
      <c r="X391" s="5"/>
      <c r="Y391" s="5"/>
      <c r="Z391" s="5"/>
      <c r="AA391" s="5"/>
    </row>
    <row r="392" spans="1:27" ht="24" thickBot="1">
      <c r="A392" s="193" t="s">
        <v>97</v>
      </c>
      <c r="B392" s="194" t="s">
        <v>98</v>
      </c>
      <c r="C392" s="194" t="s">
        <v>99</v>
      </c>
      <c r="D392" s="194" t="s">
        <v>100</v>
      </c>
      <c r="E392" s="194" t="s">
        <v>334</v>
      </c>
      <c r="F392" s="194" t="s">
        <v>101</v>
      </c>
      <c r="G392" s="199" t="s">
        <v>83</v>
      </c>
      <c r="H392" s="199">
        <v>2018</v>
      </c>
      <c r="I392" s="194" t="s">
        <v>102</v>
      </c>
      <c r="J392" s="196">
        <v>156449</v>
      </c>
      <c r="K392" s="197">
        <v>688250.46</v>
      </c>
      <c r="L392" s="198">
        <v>-2523585.0099999998</v>
      </c>
      <c r="M392" s="23">
        <v>1</v>
      </c>
      <c r="N392" s="23">
        <v>1</v>
      </c>
      <c r="O392" s="24">
        <f t="shared" si="2"/>
        <v>-2523585.0099999998</v>
      </c>
      <c r="P392" s="24">
        <f t="shared" si="3"/>
        <v>-2523585.0099999998</v>
      </c>
      <c r="Q392" s="5"/>
      <c r="R392" s="5"/>
      <c r="S392" s="5"/>
      <c r="T392" s="5"/>
      <c r="U392" s="5"/>
      <c r="V392" s="5"/>
      <c r="W392" s="5"/>
      <c r="X392" s="5"/>
      <c r="Y392" s="5"/>
      <c r="Z392" s="5"/>
      <c r="AA392" s="5"/>
    </row>
    <row r="393" spans="1:27" ht="24" thickBot="1">
      <c r="A393" s="193" t="s">
        <v>97</v>
      </c>
      <c r="B393" s="194" t="s">
        <v>98</v>
      </c>
      <c r="C393" s="194" t="s">
        <v>99</v>
      </c>
      <c r="D393" s="194" t="s">
        <v>100</v>
      </c>
      <c r="E393" s="194" t="s">
        <v>334</v>
      </c>
      <c r="F393" s="194" t="s">
        <v>101</v>
      </c>
      <c r="G393" s="199" t="s">
        <v>83</v>
      </c>
      <c r="H393" s="199">
        <v>2019</v>
      </c>
      <c r="I393" s="194" t="s">
        <v>102</v>
      </c>
      <c r="J393" s="196">
        <v>152039</v>
      </c>
      <c r="K393" s="197">
        <v>668851.89</v>
      </c>
      <c r="L393" s="198">
        <v>-2452456.92</v>
      </c>
      <c r="M393" s="23">
        <v>1</v>
      </c>
      <c r="N393" s="23">
        <v>1</v>
      </c>
      <c r="O393" s="24">
        <f t="shared" si="2"/>
        <v>-2452456.92</v>
      </c>
      <c r="P393" s="24">
        <f t="shared" si="3"/>
        <v>-2452456.92</v>
      </c>
      <c r="Q393" s="5"/>
      <c r="R393" s="5"/>
      <c r="S393" s="5"/>
      <c r="T393" s="5"/>
      <c r="U393" s="5"/>
      <c r="V393" s="5"/>
      <c r="W393" s="5"/>
      <c r="X393" s="5"/>
      <c r="Y393" s="5"/>
      <c r="Z393" s="5"/>
      <c r="AA393" s="5"/>
    </row>
    <row r="394" spans="1:27" ht="24" thickBot="1">
      <c r="A394" s="193" t="s">
        <v>97</v>
      </c>
      <c r="B394" s="194" t="s">
        <v>98</v>
      </c>
      <c r="C394" s="194" t="s">
        <v>99</v>
      </c>
      <c r="D394" s="194" t="s">
        <v>100</v>
      </c>
      <c r="E394" s="194" t="s">
        <v>334</v>
      </c>
      <c r="F394" s="194" t="s">
        <v>101</v>
      </c>
      <c r="G394" s="199" t="s">
        <v>83</v>
      </c>
      <c r="H394" s="199">
        <v>2020</v>
      </c>
      <c r="I394" s="194" t="s">
        <v>102</v>
      </c>
      <c r="J394" s="196">
        <v>150022</v>
      </c>
      <c r="K394" s="197">
        <v>659976.81999999995</v>
      </c>
      <c r="L394" s="198">
        <v>-2419915.02</v>
      </c>
      <c r="M394" s="23">
        <v>1</v>
      </c>
      <c r="N394" s="23">
        <v>1</v>
      </c>
      <c r="O394" s="24">
        <f t="shared" si="2"/>
        <v>-2419915.02</v>
      </c>
      <c r="P394" s="24">
        <f t="shared" si="3"/>
        <v>-2419915.02</v>
      </c>
      <c r="Q394" s="5"/>
      <c r="R394" s="5"/>
      <c r="S394" s="5"/>
      <c r="T394" s="5"/>
      <c r="U394" s="5"/>
      <c r="V394" s="5"/>
      <c r="W394" s="5"/>
      <c r="X394" s="5"/>
      <c r="Y394" s="5"/>
      <c r="Z394" s="5"/>
      <c r="AA394" s="5"/>
    </row>
    <row r="395" spans="1:27" ht="24" thickBot="1">
      <c r="A395" s="193" t="s">
        <v>97</v>
      </c>
      <c r="B395" s="194" t="s">
        <v>98</v>
      </c>
      <c r="C395" s="194" t="s">
        <v>99</v>
      </c>
      <c r="D395" s="194" t="s">
        <v>100</v>
      </c>
      <c r="E395" s="194" t="s">
        <v>334</v>
      </c>
      <c r="F395" s="194" t="s">
        <v>101</v>
      </c>
      <c r="G395" s="199" t="s">
        <v>83</v>
      </c>
      <c r="H395" s="199">
        <v>2021</v>
      </c>
      <c r="I395" s="194" t="s">
        <v>102</v>
      </c>
      <c r="J395" s="196">
        <v>152374</v>
      </c>
      <c r="K395" s="197">
        <v>670322</v>
      </c>
      <c r="L395" s="198">
        <v>-2457847.3199999998</v>
      </c>
      <c r="M395" s="23">
        <v>1</v>
      </c>
      <c r="N395" s="23">
        <v>1</v>
      </c>
      <c r="O395" s="24">
        <f t="shared" si="2"/>
        <v>-2457847.3199999998</v>
      </c>
      <c r="P395" s="24">
        <f t="shared" si="3"/>
        <v>-2457847.3199999998</v>
      </c>
      <c r="Q395" s="5"/>
      <c r="R395" s="5"/>
      <c r="S395" s="5"/>
      <c r="T395" s="5"/>
      <c r="U395" s="5"/>
      <c r="V395" s="5"/>
      <c r="W395" s="5"/>
      <c r="X395" s="5"/>
      <c r="Y395" s="5"/>
      <c r="Z395" s="5"/>
      <c r="AA395" s="5"/>
    </row>
    <row r="396" spans="1:27" ht="24" thickBot="1">
      <c r="A396" s="193" t="s">
        <v>97</v>
      </c>
      <c r="B396" s="194" t="s">
        <v>98</v>
      </c>
      <c r="C396" s="194" t="s">
        <v>99</v>
      </c>
      <c r="D396" s="194" t="s">
        <v>100</v>
      </c>
      <c r="E396" s="194" t="s">
        <v>334</v>
      </c>
      <c r="F396" s="194" t="s">
        <v>101</v>
      </c>
      <c r="G396" s="199" t="s">
        <v>83</v>
      </c>
      <c r="H396" s="199">
        <v>2022</v>
      </c>
      <c r="I396" s="194" t="s">
        <v>102</v>
      </c>
      <c r="J396" s="196">
        <v>152525</v>
      </c>
      <c r="K396" s="197">
        <v>670985.85</v>
      </c>
      <c r="L396" s="198">
        <v>-2460281.44</v>
      </c>
      <c r="M396" s="23">
        <v>1</v>
      </c>
      <c r="N396" s="23">
        <v>1</v>
      </c>
      <c r="O396" s="24">
        <f t="shared" si="2"/>
        <v>-2460281.44</v>
      </c>
      <c r="P396" s="24">
        <f t="shared" si="3"/>
        <v>-2460281.44</v>
      </c>
      <c r="Q396" s="5"/>
      <c r="R396" s="5"/>
      <c r="S396" s="5"/>
      <c r="T396" s="5"/>
      <c r="U396" s="5"/>
      <c r="V396" s="5"/>
      <c r="W396" s="5"/>
      <c r="X396" s="5"/>
      <c r="Y396" s="5"/>
      <c r="Z396" s="5"/>
      <c r="AA396" s="5"/>
    </row>
    <row r="397" spans="1:27" ht="24" thickBot="1">
      <c r="A397" s="193" t="s">
        <v>97</v>
      </c>
      <c r="B397" s="194" t="s">
        <v>98</v>
      </c>
      <c r="C397" s="194" t="s">
        <v>99</v>
      </c>
      <c r="D397" s="194" t="s">
        <v>100</v>
      </c>
      <c r="E397" s="194" t="s">
        <v>334</v>
      </c>
      <c r="F397" s="194" t="s">
        <v>101</v>
      </c>
      <c r="G397" s="195" t="s">
        <v>60</v>
      </c>
      <c r="H397" s="195">
        <v>2012</v>
      </c>
      <c r="I397" s="194" t="s">
        <v>103</v>
      </c>
      <c r="J397" s="200">
        <v>752</v>
      </c>
      <c r="K397" s="197">
        <v>3818.2</v>
      </c>
      <c r="L397" s="198">
        <v>-14000.07</v>
      </c>
      <c r="M397" s="23">
        <v>1</v>
      </c>
      <c r="N397" s="23">
        <v>1</v>
      </c>
      <c r="O397" s="24">
        <f t="shared" si="2"/>
        <v>-14000.07</v>
      </c>
      <c r="P397" s="24">
        <f t="shared" si="3"/>
        <v>-14000.07</v>
      </c>
      <c r="Q397" s="5"/>
      <c r="R397" s="5"/>
      <c r="S397" s="5"/>
      <c r="T397" s="5"/>
      <c r="U397" s="5"/>
      <c r="V397" s="5"/>
      <c r="W397" s="5"/>
      <c r="X397" s="5"/>
      <c r="Y397" s="5"/>
      <c r="Z397" s="5"/>
      <c r="AA397" s="5"/>
    </row>
    <row r="398" spans="1:27" ht="24" thickBot="1">
      <c r="A398" s="193" t="s">
        <v>97</v>
      </c>
      <c r="B398" s="194" t="s">
        <v>98</v>
      </c>
      <c r="C398" s="194" t="s">
        <v>99</v>
      </c>
      <c r="D398" s="194" t="s">
        <v>100</v>
      </c>
      <c r="E398" s="194" t="s">
        <v>334</v>
      </c>
      <c r="F398" s="194" t="s">
        <v>101</v>
      </c>
      <c r="G398" s="195" t="s">
        <v>60</v>
      </c>
      <c r="H398" s="195">
        <v>2013</v>
      </c>
      <c r="I398" s="194" t="s">
        <v>103</v>
      </c>
      <c r="J398" s="200">
        <v>784</v>
      </c>
      <c r="K398" s="197">
        <v>3979.47</v>
      </c>
      <c r="L398" s="198">
        <v>-14591.39</v>
      </c>
      <c r="M398" s="23">
        <v>1</v>
      </c>
      <c r="N398" s="23">
        <v>1</v>
      </c>
      <c r="O398" s="24">
        <f t="shared" si="2"/>
        <v>-14591.39</v>
      </c>
      <c r="P398" s="24">
        <f t="shared" si="3"/>
        <v>-14591.39</v>
      </c>
      <c r="Q398" s="5"/>
      <c r="R398" s="5"/>
      <c r="S398" s="5"/>
      <c r="T398" s="5"/>
      <c r="U398" s="5"/>
      <c r="V398" s="5"/>
      <c r="W398" s="5"/>
      <c r="X398" s="5"/>
      <c r="Y398" s="5"/>
      <c r="Z398" s="5"/>
      <c r="AA398" s="5"/>
    </row>
    <row r="399" spans="1:27" ht="24" thickBot="1">
      <c r="A399" s="193" t="s">
        <v>97</v>
      </c>
      <c r="B399" s="194" t="s">
        <v>98</v>
      </c>
      <c r="C399" s="194" t="s">
        <v>99</v>
      </c>
      <c r="D399" s="194" t="s">
        <v>100</v>
      </c>
      <c r="E399" s="194" t="s">
        <v>334</v>
      </c>
      <c r="F399" s="194" t="s">
        <v>101</v>
      </c>
      <c r="G399" s="195" t="s">
        <v>60</v>
      </c>
      <c r="H399" s="195">
        <v>2014</v>
      </c>
      <c r="I399" s="194" t="s">
        <v>103</v>
      </c>
      <c r="J399" s="200">
        <v>751</v>
      </c>
      <c r="K399" s="197">
        <v>3812.01</v>
      </c>
      <c r="L399" s="198">
        <v>-13977.36</v>
      </c>
      <c r="M399" s="23">
        <v>1</v>
      </c>
      <c r="N399" s="23">
        <v>1</v>
      </c>
      <c r="O399" s="24">
        <f t="shared" si="2"/>
        <v>-13977.36</v>
      </c>
      <c r="P399" s="24">
        <f t="shared" si="3"/>
        <v>-13977.36</v>
      </c>
      <c r="Q399" s="5"/>
      <c r="R399" s="5"/>
      <c r="S399" s="5"/>
      <c r="T399" s="5"/>
      <c r="U399" s="5"/>
      <c r="V399" s="5"/>
      <c r="W399" s="5"/>
      <c r="X399" s="5"/>
      <c r="Y399" s="5"/>
      <c r="Z399" s="5"/>
      <c r="AA399" s="5"/>
    </row>
    <row r="400" spans="1:27" ht="24" thickBot="1">
      <c r="A400" s="193" t="s">
        <v>97</v>
      </c>
      <c r="B400" s="194" t="s">
        <v>98</v>
      </c>
      <c r="C400" s="194" t="s">
        <v>99</v>
      </c>
      <c r="D400" s="194" t="s">
        <v>100</v>
      </c>
      <c r="E400" s="194" t="s">
        <v>334</v>
      </c>
      <c r="F400" s="194" t="s">
        <v>101</v>
      </c>
      <c r="G400" s="195" t="s">
        <v>60</v>
      </c>
      <c r="H400" s="195">
        <v>2015</v>
      </c>
      <c r="I400" s="194" t="s">
        <v>103</v>
      </c>
      <c r="J400" s="200">
        <v>770</v>
      </c>
      <c r="K400" s="197">
        <v>3906.74</v>
      </c>
      <c r="L400" s="198">
        <v>-14324.7</v>
      </c>
      <c r="M400" s="23">
        <v>1</v>
      </c>
      <c r="N400" s="23">
        <v>1</v>
      </c>
      <c r="O400" s="24">
        <f t="shared" si="2"/>
        <v>-14324.7</v>
      </c>
      <c r="P400" s="24">
        <f t="shared" si="3"/>
        <v>-14324.7</v>
      </c>
      <c r="Q400" s="5"/>
      <c r="R400" s="5"/>
      <c r="S400" s="5"/>
      <c r="T400" s="5"/>
      <c r="U400" s="5"/>
      <c r="V400" s="5"/>
      <c r="W400" s="5"/>
      <c r="X400" s="5"/>
      <c r="Y400" s="5"/>
      <c r="Z400" s="5"/>
      <c r="AA400" s="5"/>
    </row>
    <row r="401" spans="1:27" ht="24" thickBot="1">
      <c r="A401" s="193" t="s">
        <v>97</v>
      </c>
      <c r="B401" s="194" t="s">
        <v>98</v>
      </c>
      <c r="C401" s="194" t="s">
        <v>99</v>
      </c>
      <c r="D401" s="194" t="s">
        <v>100</v>
      </c>
      <c r="E401" s="194" t="s">
        <v>334</v>
      </c>
      <c r="F401" s="194" t="s">
        <v>101</v>
      </c>
      <c r="G401" s="195" t="s">
        <v>60</v>
      </c>
      <c r="H401" s="195">
        <v>2016</v>
      </c>
      <c r="I401" s="194" t="s">
        <v>103</v>
      </c>
      <c r="J401" s="200">
        <v>724</v>
      </c>
      <c r="K401" s="197">
        <v>3676.47</v>
      </c>
      <c r="L401" s="198">
        <v>-13480.38</v>
      </c>
      <c r="M401" s="23">
        <v>1</v>
      </c>
      <c r="N401" s="23">
        <v>1</v>
      </c>
      <c r="O401" s="24">
        <f t="shared" si="2"/>
        <v>-13480.38</v>
      </c>
      <c r="P401" s="24">
        <f t="shared" si="3"/>
        <v>-13480.38</v>
      </c>
      <c r="Q401" s="5"/>
      <c r="R401" s="5"/>
      <c r="S401" s="5"/>
      <c r="T401" s="5"/>
      <c r="U401" s="5"/>
      <c r="V401" s="5"/>
      <c r="W401" s="5"/>
      <c r="X401" s="5"/>
      <c r="Y401" s="5"/>
      <c r="Z401" s="5"/>
      <c r="AA401" s="5"/>
    </row>
    <row r="402" spans="1:27" ht="24" thickBot="1">
      <c r="A402" s="193" t="s">
        <v>97</v>
      </c>
      <c r="B402" s="194" t="s">
        <v>98</v>
      </c>
      <c r="C402" s="194" t="s">
        <v>99</v>
      </c>
      <c r="D402" s="194" t="s">
        <v>100</v>
      </c>
      <c r="E402" s="194" t="s">
        <v>334</v>
      </c>
      <c r="F402" s="194" t="s">
        <v>101</v>
      </c>
      <c r="G402" s="195" t="s">
        <v>60</v>
      </c>
      <c r="H402" s="195">
        <v>2017</v>
      </c>
      <c r="I402" s="194" t="s">
        <v>103</v>
      </c>
      <c r="J402" s="200">
        <v>657</v>
      </c>
      <c r="K402" s="197">
        <v>3337.42</v>
      </c>
      <c r="L402" s="198">
        <v>-12237.22</v>
      </c>
      <c r="M402" s="23">
        <v>1</v>
      </c>
      <c r="N402" s="23">
        <v>1</v>
      </c>
      <c r="O402" s="24">
        <f t="shared" si="2"/>
        <v>-12237.22</v>
      </c>
      <c r="P402" s="24">
        <f t="shared" si="3"/>
        <v>-12237.22</v>
      </c>
      <c r="Q402" s="5"/>
      <c r="R402" s="5"/>
      <c r="S402" s="5"/>
      <c r="T402" s="5"/>
      <c r="U402" s="5"/>
      <c r="V402" s="5"/>
      <c r="W402" s="5"/>
      <c r="X402" s="5"/>
      <c r="Y402" s="5"/>
      <c r="Z402" s="5"/>
      <c r="AA402" s="5"/>
    </row>
    <row r="403" spans="1:27" ht="24" thickBot="1">
      <c r="A403" s="193" t="s">
        <v>97</v>
      </c>
      <c r="B403" s="194" t="s">
        <v>98</v>
      </c>
      <c r="C403" s="194" t="s">
        <v>99</v>
      </c>
      <c r="D403" s="194" t="s">
        <v>100</v>
      </c>
      <c r="E403" s="194" t="s">
        <v>334</v>
      </c>
      <c r="F403" s="194" t="s">
        <v>101</v>
      </c>
      <c r="G403" s="195" t="s">
        <v>60</v>
      </c>
      <c r="H403" s="195">
        <v>2018</v>
      </c>
      <c r="I403" s="194" t="s">
        <v>103</v>
      </c>
      <c r="J403" s="200">
        <v>611</v>
      </c>
      <c r="K403" s="197">
        <v>3100.23</v>
      </c>
      <c r="L403" s="198">
        <v>-11367.52</v>
      </c>
      <c r="M403" s="23">
        <v>1</v>
      </c>
      <c r="N403" s="23">
        <v>1</v>
      </c>
      <c r="O403" s="24">
        <f t="shared" si="2"/>
        <v>-11367.52</v>
      </c>
      <c r="P403" s="24">
        <f t="shared" si="3"/>
        <v>-11367.52</v>
      </c>
      <c r="Q403" s="5"/>
      <c r="R403" s="5"/>
      <c r="S403" s="5"/>
      <c r="T403" s="5"/>
      <c r="U403" s="5"/>
      <c r="V403" s="5"/>
      <c r="W403" s="5"/>
      <c r="X403" s="5"/>
      <c r="Y403" s="5"/>
      <c r="Z403" s="5"/>
      <c r="AA403" s="5"/>
    </row>
    <row r="404" spans="1:27" ht="24" thickBot="1">
      <c r="A404" s="193" t="s">
        <v>97</v>
      </c>
      <c r="B404" s="194" t="s">
        <v>98</v>
      </c>
      <c r="C404" s="194" t="s">
        <v>99</v>
      </c>
      <c r="D404" s="194" t="s">
        <v>100</v>
      </c>
      <c r="E404" s="194" t="s">
        <v>334</v>
      </c>
      <c r="F404" s="194" t="s">
        <v>101</v>
      </c>
      <c r="G404" s="195" t="s">
        <v>60</v>
      </c>
      <c r="H404" s="195">
        <v>2019</v>
      </c>
      <c r="I404" s="194" t="s">
        <v>103</v>
      </c>
      <c r="J404" s="200">
        <v>620</v>
      </c>
      <c r="K404" s="197">
        <v>3149.09</v>
      </c>
      <c r="L404" s="198">
        <v>-11546.65</v>
      </c>
      <c r="M404" s="23">
        <v>1</v>
      </c>
      <c r="N404" s="23">
        <v>1</v>
      </c>
      <c r="O404" s="24">
        <f t="shared" si="2"/>
        <v>-11546.65</v>
      </c>
      <c r="P404" s="24">
        <f t="shared" si="3"/>
        <v>-11546.65</v>
      </c>
      <c r="Q404" s="5"/>
      <c r="R404" s="5"/>
      <c r="S404" s="5"/>
      <c r="T404" s="5"/>
      <c r="U404" s="5"/>
      <c r="V404" s="5"/>
      <c r="W404" s="5"/>
      <c r="X404" s="5"/>
      <c r="Y404" s="5"/>
      <c r="Z404" s="5"/>
      <c r="AA404" s="5"/>
    </row>
    <row r="405" spans="1:27" ht="24" thickBot="1">
      <c r="A405" s="193" t="s">
        <v>97</v>
      </c>
      <c r="B405" s="194" t="s">
        <v>98</v>
      </c>
      <c r="C405" s="194" t="s">
        <v>99</v>
      </c>
      <c r="D405" s="194" t="s">
        <v>100</v>
      </c>
      <c r="E405" s="194" t="s">
        <v>334</v>
      </c>
      <c r="F405" s="194" t="s">
        <v>101</v>
      </c>
      <c r="G405" s="195" t="s">
        <v>60</v>
      </c>
      <c r="H405" s="195">
        <v>2020</v>
      </c>
      <c r="I405" s="194" t="s">
        <v>103</v>
      </c>
      <c r="J405" s="200">
        <v>481</v>
      </c>
      <c r="K405" s="197">
        <v>2442.5</v>
      </c>
      <c r="L405" s="198">
        <v>-8955.84</v>
      </c>
      <c r="M405" s="23">
        <v>1</v>
      </c>
      <c r="N405" s="23">
        <v>1</v>
      </c>
      <c r="O405" s="24">
        <f t="shared" si="2"/>
        <v>-8955.84</v>
      </c>
      <c r="P405" s="24">
        <f t="shared" si="3"/>
        <v>-8955.84</v>
      </c>
      <c r="Q405" s="5"/>
      <c r="R405" s="5"/>
      <c r="S405" s="5"/>
      <c r="T405" s="5"/>
      <c r="U405" s="5"/>
      <c r="V405" s="5"/>
      <c r="W405" s="5"/>
      <c r="X405" s="5"/>
      <c r="Y405" s="5"/>
      <c r="Z405" s="5"/>
      <c r="AA405" s="5"/>
    </row>
    <row r="406" spans="1:27" ht="24" thickBot="1">
      <c r="A406" s="193" t="s">
        <v>97</v>
      </c>
      <c r="B406" s="194" t="s">
        <v>98</v>
      </c>
      <c r="C406" s="194" t="s">
        <v>99</v>
      </c>
      <c r="D406" s="194" t="s">
        <v>100</v>
      </c>
      <c r="E406" s="194" t="s">
        <v>334</v>
      </c>
      <c r="F406" s="194" t="s">
        <v>101</v>
      </c>
      <c r="G406" s="195" t="s">
        <v>60</v>
      </c>
      <c r="H406" s="195">
        <v>2021</v>
      </c>
      <c r="I406" s="194" t="s">
        <v>103</v>
      </c>
      <c r="J406" s="200">
        <v>449</v>
      </c>
      <c r="K406" s="197">
        <v>2281.2199999999998</v>
      </c>
      <c r="L406" s="198">
        <v>-8364.4599999999991</v>
      </c>
      <c r="M406" s="23">
        <v>1</v>
      </c>
      <c r="N406" s="23">
        <v>1</v>
      </c>
      <c r="O406" s="24">
        <f t="shared" si="2"/>
        <v>-8364.4599999999991</v>
      </c>
      <c r="P406" s="24">
        <f t="shared" si="3"/>
        <v>-8364.4599999999991</v>
      </c>
      <c r="Q406" s="5"/>
      <c r="R406" s="5"/>
      <c r="S406" s="5"/>
      <c r="T406" s="5"/>
      <c r="U406" s="5"/>
      <c r="V406" s="5"/>
      <c r="W406" s="5"/>
      <c r="X406" s="5"/>
      <c r="Y406" s="5"/>
      <c r="Z406" s="5"/>
      <c r="AA406" s="5"/>
    </row>
    <row r="407" spans="1:27" ht="24" thickBot="1">
      <c r="A407" s="193" t="s">
        <v>97</v>
      </c>
      <c r="B407" s="194" t="s">
        <v>98</v>
      </c>
      <c r="C407" s="194" t="s">
        <v>99</v>
      </c>
      <c r="D407" s="194" t="s">
        <v>100</v>
      </c>
      <c r="E407" s="194" t="s">
        <v>334</v>
      </c>
      <c r="F407" s="194" t="s">
        <v>101</v>
      </c>
      <c r="G407" s="195" t="s">
        <v>60</v>
      </c>
      <c r="H407" s="195">
        <v>2022</v>
      </c>
      <c r="I407" s="194" t="s">
        <v>103</v>
      </c>
      <c r="J407" s="200">
        <v>484</v>
      </c>
      <c r="K407" s="197">
        <v>2457.85</v>
      </c>
      <c r="L407" s="198">
        <v>-9012.1</v>
      </c>
      <c r="M407" s="23">
        <v>1</v>
      </c>
      <c r="N407" s="23">
        <v>1</v>
      </c>
      <c r="O407" s="24">
        <f t="shared" si="2"/>
        <v>-9012.1</v>
      </c>
      <c r="P407" s="24">
        <f t="shared" si="3"/>
        <v>-9012.1</v>
      </c>
      <c r="Q407" s="5"/>
      <c r="R407" s="5"/>
      <c r="S407" s="5"/>
      <c r="T407" s="5"/>
      <c r="U407" s="5"/>
      <c r="V407" s="5"/>
      <c r="W407" s="5"/>
      <c r="X407" s="5"/>
      <c r="Y407" s="5"/>
      <c r="Z407" s="5"/>
      <c r="AA407" s="5"/>
    </row>
    <row r="408" spans="1:27" ht="24" thickBot="1">
      <c r="A408" s="193" t="s">
        <v>97</v>
      </c>
      <c r="B408" s="194" t="s">
        <v>98</v>
      </c>
      <c r="C408" s="194" t="s">
        <v>99</v>
      </c>
      <c r="D408" s="194" t="s">
        <v>100</v>
      </c>
      <c r="E408" s="194" t="s">
        <v>334</v>
      </c>
      <c r="F408" s="194" t="s">
        <v>101</v>
      </c>
      <c r="G408" s="195" t="s">
        <v>61</v>
      </c>
      <c r="H408" s="195">
        <v>2011</v>
      </c>
      <c r="I408" s="194" t="s">
        <v>103</v>
      </c>
      <c r="J408" s="196">
        <v>6084</v>
      </c>
      <c r="K408" s="197">
        <v>30884.720000000001</v>
      </c>
      <c r="L408" s="198">
        <v>-113243.98</v>
      </c>
      <c r="M408" s="23">
        <v>1</v>
      </c>
      <c r="N408" s="23">
        <v>1</v>
      </c>
      <c r="O408" s="24">
        <f t="shared" si="2"/>
        <v>-113243.98</v>
      </c>
      <c r="P408" s="24">
        <f t="shared" si="3"/>
        <v>-113243.98</v>
      </c>
      <c r="Q408" s="5"/>
      <c r="R408" s="5"/>
      <c r="S408" s="5"/>
      <c r="T408" s="5"/>
      <c r="U408" s="5"/>
      <c r="V408" s="5"/>
      <c r="W408" s="5"/>
      <c r="X408" s="5"/>
      <c r="Y408" s="5"/>
      <c r="Z408" s="5"/>
      <c r="AA408" s="5"/>
    </row>
    <row r="409" spans="1:27" ht="24" thickBot="1">
      <c r="A409" s="193" t="s">
        <v>97</v>
      </c>
      <c r="B409" s="194" t="s">
        <v>98</v>
      </c>
      <c r="C409" s="194" t="s">
        <v>99</v>
      </c>
      <c r="D409" s="194" t="s">
        <v>100</v>
      </c>
      <c r="E409" s="194" t="s">
        <v>334</v>
      </c>
      <c r="F409" s="194" t="s">
        <v>101</v>
      </c>
      <c r="G409" s="195" t="s">
        <v>61</v>
      </c>
      <c r="H409" s="195">
        <v>2012</v>
      </c>
      <c r="I409" s="194" t="s">
        <v>103</v>
      </c>
      <c r="J409" s="196">
        <v>5611</v>
      </c>
      <c r="K409" s="197">
        <v>28482.13</v>
      </c>
      <c r="L409" s="198">
        <v>-104434.46</v>
      </c>
      <c r="M409" s="23">
        <v>1</v>
      </c>
      <c r="N409" s="23">
        <v>1</v>
      </c>
      <c r="O409" s="24">
        <f t="shared" si="2"/>
        <v>-104434.46</v>
      </c>
      <c r="P409" s="24">
        <f t="shared" si="3"/>
        <v>-104434.46</v>
      </c>
      <c r="Q409" s="5"/>
      <c r="R409" s="5"/>
      <c r="S409" s="5"/>
      <c r="T409" s="5"/>
      <c r="U409" s="5"/>
      <c r="V409" s="5"/>
      <c r="W409" s="5"/>
      <c r="X409" s="5"/>
      <c r="Y409" s="5"/>
      <c r="Z409" s="5"/>
      <c r="AA409" s="5"/>
    </row>
    <row r="410" spans="1:27" ht="24" thickBot="1">
      <c r="A410" s="193" t="s">
        <v>97</v>
      </c>
      <c r="B410" s="194" t="s">
        <v>98</v>
      </c>
      <c r="C410" s="194" t="s">
        <v>99</v>
      </c>
      <c r="D410" s="194" t="s">
        <v>100</v>
      </c>
      <c r="E410" s="194" t="s">
        <v>334</v>
      </c>
      <c r="F410" s="194" t="s">
        <v>101</v>
      </c>
      <c r="G410" s="195" t="s">
        <v>61</v>
      </c>
      <c r="H410" s="195">
        <v>2013</v>
      </c>
      <c r="I410" s="194" t="s">
        <v>103</v>
      </c>
      <c r="J410" s="196">
        <v>5428</v>
      </c>
      <c r="K410" s="197">
        <v>27553.33</v>
      </c>
      <c r="L410" s="198">
        <v>-101028.88</v>
      </c>
      <c r="M410" s="23">
        <v>1</v>
      </c>
      <c r="N410" s="23">
        <v>1</v>
      </c>
      <c r="O410" s="24">
        <f t="shared" si="2"/>
        <v>-101028.88</v>
      </c>
      <c r="P410" s="24">
        <f t="shared" si="3"/>
        <v>-101028.88</v>
      </c>
      <c r="Q410" s="5"/>
      <c r="R410" s="5"/>
      <c r="S410" s="5"/>
      <c r="T410" s="5"/>
      <c r="U410" s="5"/>
      <c r="V410" s="5"/>
      <c r="W410" s="5"/>
      <c r="X410" s="5"/>
      <c r="Y410" s="5"/>
      <c r="Z410" s="5"/>
      <c r="AA410" s="5"/>
    </row>
    <row r="411" spans="1:27" ht="24" thickBot="1">
      <c r="A411" s="193" t="s">
        <v>97</v>
      </c>
      <c r="B411" s="194" t="s">
        <v>98</v>
      </c>
      <c r="C411" s="194" t="s">
        <v>99</v>
      </c>
      <c r="D411" s="194" t="s">
        <v>100</v>
      </c>
      <c r="E411" s="194" t="s">
        <v>334</v>
      </c>
      <c r="F411" s="194" t="s">
        <v>101</v>
      </c>
      <c r="G411" s="195" t="s">
        <v>61</v>
      </c>
      <c r="H411" s="195">
        <v>2014</v>
      </c>
      <c r="I411" s="194" t="s">
        <v>103</v>
      </c>
      <c r="J411" s="196">
        <v>5715</v>
      </c>
      <c r="K411" s="197">
        <v>29007.48</v>
      </c>
      <c r="L411" s="198">
        <v>-106360.74</v>
      </c>
      <c r="M411" s="23">
        <v>1</v>
      </c>
      <c r="N411" s="23">
        <v>1</v>
      </c>
      <c r="O411" s="24">
        <f t="shared" si="2"/>
        <v>-106360.74</v>
      </c>
      <c r="P411" s="24">
        <f t="shared" si="3"/>
        <v>-106360.74</v>
      </c>
      <c r="Q411" s="5"/>
      <c r="R411" s="5"/>
      <c r="S411" s="5"/>
      <c r="T411" s="5"/>
      <c r="U411" s="5"/>
      <c r="V411" s="5"/>
      <c r="W411" s="5"/>
      <c r="X411" s="5"/>
      <c r="Y411" s="5"/>
      <c r="Z411" s="5"/>
      <c r="AA411" s="5"/>
    </row>
    <row r="412" spans="1:27" ht="24" thickBot="1">
      <c r="A412" s="193" t="s">
        <v>97</v>
      </c>
      <c r="B412" s="194" t="s">
        <v>98</v>
      </c>
      <c r="C412" s="194" t="s">
        <v>99</v>
      </c>
      <c r="D412" s="194" t="s">
        <v>100</v>
      </c>
      <c r="E412" s="194" t="s">
        <v>334</v>
      </c>
      <c r="F412" s="194" t="s">
        <v>101</v>
      </c>
      <c r="G412" s="195" t="s">
        <v>61</v>
      </c>
      <c r="H412" s="195">
        <v>2015</v>
      </c>
      <c r="I412" s="194" t="s">
        <v>103</v>
      </c>
      <c r="J412" s="196">
        <v>5902</v>
      </c>
      <c r="K412" s="197">
        <v>29961.05</v>
      </c>
      <c r="L412" s="198">
        <v>-109857.17</v>
      </c>
      <c r="M412" s="23">
        <v>1</v>
      </c>
      <c r="N412" s="23">
        <v>1</v>
      </c>
      <c r="O412" s="24">
        <f t="shared" si="2"/>
        <v>-109857.17</v>
      </c>
      <c r="P412" s="24">
        <f t="shared" si="3"/>
        <v>-109857.17</v>
      </c>
      <c r="Q412" s="5"/>
      <c r="R412" s="5"/>
      <c r="S412" s="5"/>
      <c r="T412" s="5"/>
      <c r="U412" s="5"/>
      <c r="V412" s="5"/>
      <c r="W412" s="5"/>
      <c r="X412" s="5"/>
      <c r="Y412" s="5"/>
      <c r="Z412" s="5"/>
      <c r="AA412" s="5"/>
    </row>
    <row r="413" spans="1:27" ht="24" thickBot="1">
      <c r="A413" s="193" t="s">
        <v>97</v>
      </c>
      <c r="B413" s="194" t="s">
        <v>98</v>
      </c>
      <c r="C413" s="194" t="s">
        <v>99</v>
      </c>
      <c r="D413" s="194" t="s">
        <v>100</v>
      </c>
      <c r="E413" s="194" t="s">
        <v>334</v>
      </c>
      <c r="F413" s="194" t="s">
        <v>101</v>
      </c>
      <c r="G413" s="195" t="s">
        <v>61</v>
      </c>
      <c r="H413" s="195">
        <v>2016</v>
      </c>
      <c r="I413" s="194" t="s">
        <v>103</v>
      </c>
      <c r="J413" s="196">
        <v>5888</v>
      </c>
      <c r="K413" s="197">
        <v>29887.119999999999</v>
      </c>
      <c r="L413" s="198">
        <v>-109586.12</v>
      </c>
      <c r="M413" s="23">
        <v>1</v>
      </c>
      <c r="N413" s="23">
        <v>1</v>
      </c>
      <c r="O413" s="24">
        <f t="shared" si="2"/>
        <v>-109586.12</v>
      </c>
      <c r="P413" s="24">
        <f t="shared" si="3"/>
        <v>-109586.12</v>
      </c>
      <c r="Q413" s="5"/>
      <c r="R413" s="5"/>
      <c r="S413" s="5"/>
      <c r="T413" s="5"/>
      <c r="U413" s="5"/>
      <c r="V413" s="5"/>
      <c r="W413" s="5"/>
      <c r="X413" s="5"/>
      <c r="Y413" s="5"/>
      <c r="Z413" s="5"/>
      <c r="AA413" s="5"/>
    </row>
    <row r="414" spans="1:27" ht="24" thickBot="1">
      <c r="A414" s="193" t="s">
        <v>97</v>
      </c>
      <c r="B414" s="194" t="s">
        <v>98</v>
      </c>
      <c r="C414" s="194" t="s">
        <v>99</v>
      </c>
      <c r="D414" s="194" t="s">
        <v>100</v>
      </c>
      <c r="E414" s="194" t="s">
        <v>334</v>
      </c>
      <c r="F414" s="194" t="s">
        <v>101</v>
      </c>
      <c r="G414" s="195" t="s">
        <v>61</v>
      </c>
      <c r="H414" s="195">
        <v>2017</v>
      </c>
      <c r="I414" s="194" t="s">
        <v>103</v>
      </c>
      <c r="J414" s="196">
        <v>5599</v>
      </c>
      <c r="K414" s="197">
        <v>28419.9</v>
      </c>
      <c r="L414" s="198">
        <v>-104206.28</v>
      </c>
      <c r="M414" s="23">
        <v>1</v>
      </c>
      <c r="N414" s="23">
        <v>1</v>
      </c>
      <c r="O414" s="24">
        <f t="shared" si="2"/>
        <v>-104206.28</v>
      </c>
      <c r="P414" s="24">
        <f t="shared" si="3"/>
        <v>-104206.28</v>
      </c>
      <c r="Q414" s="5"/>
      <c r="R414" s="5"/>
      <c r="S414" s="5"/>
      <c r="T414" s="5"/>
      <c r="U414" s="5"/>
      <c r="V414" s="5"/>
      <c r="W414" s="5"/>
      <c r="X414" s="5"/>
      <c r="Y414" s="5"/>
      <c r="Z414" s="5"/>
      <c r="AA414" s="5"/>
    </row>
    <row r="415" spans="1:27" ht="24" thickBot="1">
      <c r="A415" s="193" t="s">
        <v>97</v>
      </c>
      <c r="B415" s="194" t="s">
        <v>98</v>
      </c>
      <c r="C415" s="194" t="s">
        <v>99</v>
      </c>
      <c r="D415" s="194" t="s">
        <v>100</v>
      </c>
      <c r="E415" s="194" t="s">
        <v>334</v>
      </c>
      <c r="F415" s="194" t="s">
        <v>101</v>
      </c>
      <c r="G415" s="195" t="s">
        <v>61</v>
      </c>
      <c r="H415" s="195">
        <v>2018</v>
      </c>
      <c r="I415" s="194" t="s">
        <v>103</v>
      </c>
      <c r="J415" s="196">
        <v>5469</v>
      </c>
      <c r="K415" s="197">
        <v>27763.07</v>
      </c>
      <c r="L415" s="198">
        <v>-101797.91</v>
      </c>
      <c r="M415" s="23">
        <v>1</v>
      </c>
      <c r="N415" s="23">
        <v>1</v>
      </c>
      <c r="O415" s="24">
        <f t="shared" si="2"/>
        <v>-101797.91</v>
      </c>
      <c r="P415" s="24">
        <f t="shared" si="3"/>
        <v>-101797.91</v>
      </c>
      <c r="Q415" s="5"/>
      <c r="R415" s="5"/>
      <c r="S415" s="5"/>
      <c r="T415" s="5"/>
      <c r="U415" s="5"/>
      <c r="V415" s="5"/>
      <c r="W415" s="5"/>
      <c r="X415" s="5"/>
      <c r="Y415" s="5"/>
      <c r="Z415" s="5"/>
      <c r="AA415" s="5"/>
    </row>
    <row r="416" spans="1:27" ht="24" thickBot="1">
      <c r="A416" s="193" t="s">
        <v>97</v>
      </c>
      <c r="B416" s="194" t="s">
        <v>98</v>
      </c>
      <c r="C416" s="194" t="s">
        <v>99</v>
      </c>
      <c r="D416" s="194" t="s">
        <v>100</v>
      </c>
      <c r="E416" s="194" t="s">
        <v>334</v>
      </c>
      <c r="F416" s="194" t="s">
        <v>101</v>
      </c>
      <c r="G416" s="195" t="s">
        <v>61</v>
      </c>
      <c r="H416" s="195">
        <v>2019</v>
      </c>
      <c r="I416" s="194" t="s">
        <v>103</v>
      </c>
      <c r="J416" s="196">
        <v>5758</v>
      </c>
      <c r="K416" s="197">
        <v>29228.11</v>
      </c>
      <c r="L416" s="198">
        <v>-107169.74</v>
      </c>
      <c r="M416" s="23">
        <v>1</v>
      </c>
      <c r="N416" s="23">
        <v>1</v>
      </c>
      <c r="O416" s="24">
        <f t="shared" si="2"/>
        <v>-107169.74</v>
      </c>
      <c r="P416" s="24">
        <f t="shared" si="3"/>
        <v>-107169.74</v>
      </c>
      <c r="Q416" s="5"/>
      <c r="R416" s="5"/>
      <c r="S416" s="5"/>
      <c r="T416" s="5"/>
      <c r="U416" s="5"/>
      <c r="V416" s="5"/>
      <c r="W416" s="5"/>
      <c r="X416" s="5"/>
      <c r="Y416" s="5"/>
      <c r="Z416" s="5"/>
      <c r="AA416" s="5"/>
    </row>
    <row r="417" spans="1:27" ht="24" thickBot="1">
      <c r="A417" s="193" t="s">
        <v>97</v>
      </c>
      <c r="B417" s="194" t="s">
        <v>98</v>
      </c>
      <c r="C417" s="194" t="s">
        <v>99</v>
      </c>
      <c r="D417" s="194" t="s">
        <v>100</v>
      </c>
      <c r="E417" s="194" t="s">
        <v>334</v>
      </c>
      <c r="F417" s="194" t="s">
        <v>101</v>
      </c>
      <c r="G417" s="195" t="s">
        <v>61</v>
      </c>
      <c r="H417" s="195">
        <v>2020</v>
      </c>
      <c r="I417" s="194" t="s">
        <v>103</v>
      </c>
      <c r="J417" s="196">
        <v>6101</v>
      </c>
      <c r="K417" s="197">
        <v>30970.01</v>
      </c>
      <c r="L417" s="198">
        <v>-113556.71</v>
      </c>
      <c r="M417" s="23">
        <v>1</v>
      </c>
      <c r="N417" s="23">
        <v>1</v>
      </c>
      <c r="O417" s="24">
        <f t="shared" si="2"/>
        <v>-113556.71</v>
      </c>
      <c r="P417" s="24">
        <f t="shared" si="3"/>
        <v>-113556.71</v>
      </c>
      <c r="Q417" s="5"/>
      <c r="R417" s="5"/>
      <c r="S417" s="5"/>
      <c r="T417" s="5"/>
      <c r="U417" s="5"/>
      <c r="V417" s="5"/>
      <c r="W417" s="5"/>
      <c r="X417" s="5"/>
      <c r="Y417" s="5"/>
      <c r="Z417" s="5"/>
      <c r="AA417" s="5"/>
    </row>
    <row r="418" spans="1:27" ht="24" thickBot="1">
      <c r="A418" s="193" t="s">
        <v>97</v>
      </c>
      <c r="B418" s="194" t="s">
        <v>98</v>
      </c>
      <c r="C418" s="194" t="s">
        <v>99</v>
      </c>
      <c r="D418" s="194" t="s">
        <v>100</v>
      </c>
      <c r="E418" s="194" t="s">
        <v>334</v>
      </c>
      <c r="F418" s="194" t="s">
        <v>101</v>
      </c>
      <c r="G418" s="195" t="s">
        <v>61</v>
      </c>
      <c r="H418" s="195">
        <v>2021</v>
      </c>
      <c r="I418" s="194" t="s">
        <v>103</v>
      </c>
      <c r="J418" s="196">
        <v>6327</v>
      </c>
      <c r="K418" s="197">
        <v>32113.89</v>
      </c>
      <c r="L418" s="198">
        <v>-117750.92</v>
      </c>
      <c r="M418" s="23">
        <v>1</v>
      </c>
      <c r="N418" s="23">
        <v>1</v>
      </c>
      <c r="O418" s="24">
        <f t="shared" si="2"/>
        <v>-117750.92</v>
      </c>
      <c r="P418" s="24">
        <f t="shared" si="3"/>
        <v>-117750.92</v>
      </c>
      <c r="Q418" s="5"/>
      <c r="R418" s="5"/>
      <c r="S418" s="5"/>
      <c r="T418" s="5"/>
      <c r="U418" s="5"/>
      <c r="V418" s="5"/>
      <c r="W418" s="5"/>
      <c r="X418" s="5"/>
      <c r="Y418" s="5"/>
      <c r="Z418" s="5"/>
      <c r="AA418" s="5"/>
    </row>
    <row r="419" spans="1:27" ht="24" thickBot="1">
      <c r="A419" s="193" t="s">
        <v>97</v>
      </c>
      <c r="B419" s="194" t="s">
        <v>98</v>
      </c>
      <c r="C419" s="194" t="s">
        <v>99</v>
      </c>
      <c r="D419" s="194" t="s">
        <v>100</v>
      </c>
      <c r="E419" s="194" t="s">
        <v>334</v>
      </c>
      <c r="F419" s="194" t="s">
        <v>101</v>
      </c>
      <c r="G419" s="195" t="s">
        <v>61</v>
      </c>
      <c r="H419" s="195">
        <v>2022</v>
      </c>
      <c r="I419" s="194" t="s">
        <v>103</v>
      </c>
      <c r="J419" s="196">
        <v>6204</v>
      </c>
      <c r="K419" s="197">
        <v>31492.240000000002</v>
      </c>
      <c r="L419" s="198">
        <v>-115471.54</v>
      </c>
      <c r="M419" s="23">
        <v>1</v>
      </c>
      <c r="N419" s="23">
        <v>1</v>
      </c>
      <c r="O419" s="24">
        <f t="shared" si="2"/>
        <v>-115471.54</v>
      </c>
      <c r="P419" s="24">
        <f t="shared" si="3"/>
        <v>-115471.54</v>
      </c>
      <c r="Q419" s="5"/>
      <c r="R419" s="5"/>
      <c r="S419" s="5"/>
      <c r="T419" s="5"/>
      <c r="U419" s="5"/>
      <c r="V419" s="5"/>
      <c r="W419" s="5"/>
      <c r="X419" s="5"/>
      <c r="Y419" s="5"/>
      <c r="Z419" s="5"/>
      <c r="AA419" s="5"/>
    </row>
    <row r="420" spans="1:27" ht="24" thickBot="1">
      <c r="A420" s="193" t="s">
        <v>97</v>
      </c>
      <c r="B420" s="194" t="s">
        <v>98</v>
      </c>
      <c r="C420" s="194" t="s">
        <v>99</v>
      </c>
      <c r="D420" s="194" t="s">
        <v>100</v>
      </c>
      <c r="E420" s="194" t="s">
        <v>334</v>
      </c>
      <c r="F420" s="194" t="s">
        <v>101</v>
      </c>
      <c r="G420" s="195" t="s">
        <v>62</v>
      </c>
      <c r="H420" s="195">
        <v>2011</v>
      </c>
      <c r="I420" s="194" t="s">
        <v>103</v>
      </c>
      <c r="J420" s="196">
        <v>1063</v>
      </c>
      <c r="K420" s="197">
        <v>5394.22</v>
      </c>
      <c r="L420" s="198">
        <v>-19778.810000000001</v>
      </c>
      <c r="M420" s="23">
        <v>1</v>
      </c>
      <c r="N420" s="23">
        <v>1</v>
      </c>
      <c r="O420" s="24">
        <f t="shared" si="2"/>
        <v>-19778.810000000001</v>
      </c>
      <c r="P420" s="24">
        <f t="shared" si="3"/>
        <v>-19778.810000000001</v>
      </c>
      <c r="Q420" s="5"/>
      <c r="R420" s="5"/>
      <c r="S420" s="5"/>
      <c r="T420" s="5"/>
      <c r="U420" s="5"/>
      <c r="V420" s="5"/>
      <c r="W420" s="5"/>
      <c r="X420" s="5"/>
      <c r="Y420" s="5"/>
      <c r="Z420" s="5"/>
      <c r="AA420" s="5"/>
    </row>
    <row r="421" spans="1:27" ht="24" thickBot="1">
      <c r="A421" s="193" t="s">
        <v>97</v>
      </c>
      <c r="B421" s="194" t="s">
        <v>98</v>
      </c>
      <c r="C421" s="194" t="s">
        <v>99</v>
      </c>
      <c r="D421" s="194" t="s">
        <v>100</v>
      </c>
      <c r="E421" s="194" t="s">
        <v>334</v>
      </c>
      <c r="F421" s="194" t="s">
        <v>101</v>
      </c>
      <c r="G421" s="195" t="s">
        <v>62</v>
      </c>
      <c r="H421" s="195">
        <v>2012</v>
      </c>
      <c r="I421" s="194" t="s">
        <v>103</v>
      </c>
      <c r="J421" s="196">
        <v>1072</v>
      </c>
      <c r="K421" s="197">
        <v>5443.57</v>
      </c>
      <c r="L421" s="198">
        <v>-19959.75</v>
      </c>
      <c r="M421" s="23">
        <v>1</v>
      </c>
      <c r="N421" s="23">
        <v>1</v>
      </c>
      <c r="O421" s="24">
        <f t="shared" si="2"/>
        <v>-19959.75</v>
      </c>
      <c r="P421" s="24">
        <f t="shared" si="3"/>
        <v>-19959.75</v>
      </c>
      <c r="Q421" s="5"/>
      <c r="R421" s="5"/>
      <c r="S421" s="5"/>
      <c r="T421" s="5"/>
      <c r="U421" s="5"/>
      <c r="V421" s="5"/>
      <c r="W421" s="5"/>
      <c r="X421" s="5"/>
      <c r="Y421" s="5"/>
      <c r="Z421" s="5"/>
      <c r="AA421" s="5"/>
    </row>
    <row r="422" spans="1:27" ht="24" thickBot="1">
      <c r="A422" s="193" t="s">
        <v>97</v>
      </c>
      <c r="B422" s="194" t="s">
        <v>98</v>
      </c>
      <c r="C422" s="194" t="s">
        <v>99</v>
      </c>
      <c r="D422" s="194" t="s">
        <v>100</v>
      </c>
      <c r="E422" s="194" t="s">
        <v>334</v>
      </c>
      <c r="F422" s="194" t="s">
        <v>101</v>
      </c>
      <c r="G422" s="195" t="s">
        <v>62</v>
      </c>
      <c r="H422" s="195">
        <v>2013</v>
      </c>
      <c r="I422" s="194" t="s">
        <v>103</v>
      </c>
      <c r="J422" s="196">
        <v>1116</v>
      </c>
      <c r="K422" s="197">
        <v>5666.38</v>
      </c>
      <c r="L422" s="198">
        <v>-20776.72</v>
      </c>
      <c r="M422" s="23">
        <v>1</v>
      </c>
      <c r="N422" s="23">
        <v>1</v>
      </c>
      <c r="O422" s="24">
        <f t="shared" si="2"/>
        <v>-20776.72</v>
      </c>
      <c r="P422" s="24">
        <f t="shared" si="3"/>
        <v>-20776.72</v>
      </c>
      <c r="Q422" s="5"/>
      <c r="R422" s="5"/>
      <c r="S422" s="5"/>
      <c r="T422" s="5"/>
      <c r="U422" s="5"/>
      <c r="V422" s="5"/>
      <c r="W422" s="5"/>
      <c r="X422" s="5"/>
      <c r="Y422" s="5"/>
      <c r="Z422" s="5"/>
      <c r="AA422" s="5"/>
    </row>
    <row r="423" spans="1:27" ht="24" thickBot="1">
      <c r="A423" s="193" t="s">
        <v>97</v>
      </c>
      <c r="B423" s="194" t="s">
        <v>98</v>
      </c>
      <c r="C423" s="194" t="s">
        <v>99</v>
      </c>
      <c r="D423" s="194" t="s">
        <v>100</v>
      </c>
      <c r="E423" s="194" t="s">
        <v>334</v>
      </c>
      <c r="F423" s="194" t="s">
        <v>101</v>
      </c>
      <c r="G423" s="195" t="s">
        <v>62</v>
      </c>
      <c r="H423" s="195">
        <v>2014</v>
      </c>
      <c r="I423" s="194" t="s">
        <v>103</v>
      </c>
      <c r="J423" s="196">
        <v>1088</v>
      </c>
      <c r="K423" s="197">
        <v>5522.74</v>
      </c>
      <c r="L423" s="198">
        <v>-20250.04</v>
      </c>
      <c r="M423" s="23">
        <v>1</v>
      </c>
      <c r="N423" s="23">
        <v>1</v>
      </c>
      <c r="O423" s="24">
        <f t="shared" si="2"/>
        <v>-20250.04</v>
      </c>
      <c r="P423" s="24">
        <f t="shared" si="3"/>
        <v>-20250.04</v>
      </c>
      <c r="Q423" s="5"/>
      <c r="R423" s="5"/>
      <c r="S423" s="5"/>
      <c r="T423" s="5"/>
      <c r="U423" s="5"/>
      <c r="V423" s="5"/>
      <c r="W423" s="5"/>
      <c r="X423" s="5"/>
      <c r="Y423" s="5"/>
      <c r="Z423" s="5"/>
      <c r="AA423" s="5"/>
    </row>
    <row r="424" spans="1:27" ht="24" thickBot="1">
      <c r="A424" s="193" t="s">
        <v>97</v>
      </c>
      <c r="B424" s="194" t="s">
        <v>98</v>
      </c>
      <c r="C424" s="194" t="s">
        <v>99</v>
      </c>
      <c r="D424" s="194" t="s">
        <v>100</v>
      </c>
      <c r="E424" s="194" t="s">
        <v>334</v>
      </c>
      <c r="F424" s="194" t="s">
        <v>101</v>
      </c>
      <c r="G424" s="195" t="s">
        <v>62</v>
      </c>
      <c r="H424" s="195">
        <v>2015</v>
      </c>
      <c r="I424" s="194" t="s">
        <v>103</v>
      </c>
      <c r="J424" s="196">
        <v>1055</v>
      </c>
      <c r="K424" s="197">
        <v>5353.81</v>
      </c>
      <c r="L424" s="198">
        <v>-19630.650000000001</v>
      </c>
      <c r="M424" s="23">
        <v>1</v>
      </c>
      <c r="N424" s="23">
        <v>1</v>
      </c>
      <c r="O424" s="24">
        <f t="shared" si="2"/>
        <v>-19630.650000000001</v>
      </c>
      <c r="P424" s="24">
        <f t="shared" si="3"/>
        <v>-19630.650000000001</v>
      </c>
      <c r="Q424" s="5"/>
      <c r="R424" s="5"/>
      <c r="S424" s="5"/>
      <c r="T424" s="5"/>
      <c r="U424" s="5"/>
      <c r="V424" s="5"/>
      <c r="W424" s="5"/>
      <c r="X424" s="5"/>
      <c r="Y424" s="5"/>
      <c r="Z424" s="5"/>
      <c r="AA424" s="5"/>
    </row>
    <row r="425" spans="1:27" ht="24" thickBot="1">
      <c r="A425" s="193" t="s">
        <v>97</v>
      </c>
      <c r="B425" s="194" t="s">
        <v>98</v>
      </c>
      <c r="C425" s="194" t="s">
        <v>99</v>
      </c>
      <c r="D425" s="194" t="s">
        <v>100</v>
      </c>
      <c r="E425" s="194" t="s">
        <v>334</v>
      </c>
      <c r="F425" s="194" t="s">
        <v>101</v>
      </c>
      <c r="G425" s="195" t="s">
        <v>62</v>
      </c>
      <c r="H425" s="195">
        <v>2016</v>
      </c>
      <c r="I425" s="194" t="s">
        <v>103</v>
      </c>
      <c r="J425" s="196">
        <v>1069</v>
      </c>
      <c r="K425" s="197">
        <v>5424.81</v>
      </c>
      <c r="L425" s="198">
        <v>-19890.98</v>
      </c>
      <c r="M425" s="23">
        <v>1</v>
      </c>
      <c r="N425" s="23">
        <v>1</v>
      </c>
      <c r="O425" s="24">
        <f t="shared" si="2"/>
        <v>-19890.98</v>
      </c>
      <c r="P425" s="24">
        <f t="shared" si="3"/>
        <v>-19890.98</v>
      </c>
      <c r="Q425" s="5"/>
      <c r="R425" s="5"/>
      <c r="S425" s="5"/>
      <c r="T425" s="5"/>
      <c r="U425" s="5"/>
      <c r="V425" s="5"/>
      <c r="W425" s="5"/>
      <c r="X425" s="5"/>
      <c r="Y425" s="5"/>
      <c r="Z425" s="5"/>
      <c r="AA425" s="5"/>
    </row>
    <row r="426" spans="1:27" ht="24" thickBot="1">
      <c r="A426" s="193" t="s">
        <v>97</v>
      </c>
      <c r="B426" s="194" t="s">
        <v>98</v>
      </c>
      <c r="C426" s="194" t="s">
        <v>99</v>
      </c>
      <c r="D426" s="194" t="s">
        <v>100</v>
      </c>
      <c r="E426" s="194" t="s">
        <v>334</v>
      </c>
      <c r="F426" s="194" t="s">
        <v>101</v>
      </c>
      <c r="G426" s="195" t="s">
        <v>62</v>
      </c>
      <c r="H426" s="195">
        <v>2017</v>
      </c>
      <c r="I426" s="194" t="s">
        <v>103</v>
      </c>
      <c r="J426" s="196">
        <v>1071</v>
      </c>
      <c r="K426" s="197">
        <v>5435.9</v>
      </c>
      <c r="L426" s="198">
        <v>-19931.650000000001</v>
      </c>
      <c r="M426" s="23">
        <v>1</v>
      </c>
      <c r="N426" s="23">
        <v>1</v>
      </c>
      <c r="O426" s="24">
        <f t="shared" si="2"/>
        <v>-19931.650000000001</v>
      </c>
      <c r="P426" s="24">
        <f t="shared" si="3"/>
        <v>-19931.650000000001</v>
      </c>
      <c r="Q426" s="5"/>
      <c r="R426" s="5"/>
      <c r="S426" s="5"/>
      <c r="T426" s="5"/>
      <c r="U426" s="5"/>
      <c r="V426" s="5"/>
      <c r="W426" s="5"/>
      <c r="X426" s="5"/>
      <c r="Y426" s="5"/>
      <c r="Z426" s="5"/>
      <c r="AA426" s="5"/>
    </row>
    <row r="427" spans="1:27" ht="24" thickBot="1">
      <c r="A427" s="193" t="s">
        <v>97</v>
      </c>
      <c r="B427" s="194" t="s">
        <v>98</v>
      </c>
      <c r="C427" s="194" t="s">
        <v>99</v>
      </c>
      <c r="D427" s="194" t="s">
        <v>100</v>
      </c>
      <c r="E427" s="194" t="s">
        <v>334</v>
      </c>
      <c r="F427" s="194" t="s">
        <v>101</v>
      </c>
      <c r="G427" s="195" t="s">
        <v>62</v>
      </c>
      <c r="H427" s="195">
        <v>2018</v>
      </c>
      <c r="I427" s="194" t="s">
        <v>103</v>
      </c>
      <c r="J427" s="196">
        <v>1018</v>
      </c>
      <c r="K427" s="197">
        <v>5166.59</v>
      </c>
      <c r="L427" s="198">
        <v>-18944.16</v>
      </c>
      <c r="M427" s="23">
        <v>1</v>
      </c>
      <c r="N427" s="23">
        <v>1</v>
      </c>
      <c r="O427" s="24">
        <f t="shared" si="2"/>
        <v>-18944.16</v>
      </c>
      <c r="P427" s="24">
        <f t="shared" si="3"/>
        <v>-18944.16</v>
      </c>
      <c r="Q427" s="5"/>
      <c r="R427" s="5"/>
      <c r="S427" s="5"/>
      <c r="T427" s="5"/>
      <c r="U427" s="5"/>
      <c r="V427" s="5"/>
      <c r="W427" s="5"/>
      <c r="X427" s="5"/>
      <c r="Y427" s="5"/>
      <c r="Z427" s="5"/>
      <c r="AA427" s="5"/>
    </row>
    <row r="428" spans="1:27" ht="24" thickBot="1">
      <c r="A428" s="193" t="s">
        <v>97</v>
      </c>
      <c r="B428" s="194" t="s">
        <v>98</v>
      </c>
      <c r="C428" s="194" t="s">
        <v>99</v>
      </c>
      <c r="D428" s="194" t="s">
        <v>100</v>
      </c>
      <c r="E428" s="194" t="s">
        <v>334</v>
      </c>
      <c r="F428" s="194" t="s">
        <v>101</v>
      </c>
      <c r="G428" s="195" t="s">
        <v>62</v>
      </c>
      <c r="H428" s="195">
        <v>2019</v>
      </c>
      <c r="I428" s="194" t="s">
        <v>103</v>
      </c>
      <c r="J428" s="200">
        <v>932</v>
      </c>
      <c r="K428" s="197">
        <v>4730.29</v>
      </c>
      <c r="L428" s="198">
        <v>-17344.39</v>
      </c>
      <c r="M428" s="23">
        <v>1</v>
      </c>
      <c r="N428" s="23">
        <v>1</v>
      </c>
      <c r="O428" s="24">
        <f t="shared" si="2"/>
        <v>-17344.39</v>
      </c>
      <c r="P428" s="24">
        <f t="shared" si="3"/>
        <v>-17344.39</v>
      </c>
      <c r="Q428" s="5"/>
      <c r="R428" s="5"/>
      <c r="S428" s="5"/>
      <c r="T428" s="5"/>
      <c r="U428" s="5"/>
      <c r="V428" s="5"/>
      <c r="W428" s="5"/>
      <c r="X428" s="5"/>
      <c r="Y428" s="5"/>
      <c r="Z428" s="5"/>
      <c r="AA428" s="5"/>
    </row>
    <row r="429" spans="1:27" ht="24" thickBot="1">
      <c r="A429" s="193" t="s">
        <v>97</v>
      </c>
      <c r="B429" s="194" t="s">
        <v>98</v>
      </c>
      <c r="C429" s="194" t="s">
        <v>99</v>
      </c>
      <c r="D429" s="194" t="s">
        <v>100</v>
      </c>
      <c r="E429" s="194" t="s">
        <v>334</v>
      </c>
      <c r="F429" s="194" t="s">
        <v>101</v>
      </c>
      <c r="G429" s="195" t="s">
        <v>62</v>
      </c>
      <c r="H429" s="195">
        <v>2020</v>
      </c>
      <c r="I429" s="194" t="s">
        <v>103</v>
      </c>
      <c r="J429" s="200">
        <v>826</v>
      </c>
      <c r="K429" s="197">
        <v>4190.58</v>
      </c>
      <c r="L429" s="198">
        <v>-15365.46</v>
      </c>
      <c r="M429" s="23">
        <v>1</v>
      </c>
      <c r="N429" s="23">
        <v>1</v>
      </c>
      <c r="O429" s="24">
        <f t="shared" si="2"/>
        <v>-15365.46</v>
      </c>
      <c r="P429" s="24">
        <f t="shared" si="3"/>
        <v>-15365.46</v>
      </c>
      <c r="Q429" s="5"/>
      <c r="R429" s="5"/>
      <c r="S429" s="5"/>
      <c r="T429" s="5"/>
      <c r="U429" s="5"/>
      <c r="V429" s="5"/>
      <c r="W429" s="5"/>
      <c r="X429" s="5"/>
      <c r="Y429" s="5"/>
      <c r="Z429" s="5"/>
      <c r="AA429" s="5"/>
    </row>
    <row r="430" spans="1:27" ht="24" thickBot="1">
      <c r="A430" s="193" t="s">
        <v>97</v>
      </c>
      <c r="B430" s="194" t="s">
        <v>98</v>
      </c>
      <c r="C430" s="194" t="s">
        <v>99</v>
      </c>
      <c r="D430" s="194" t="s">
        <v>100</v>
      </c>
      <c r="E430" s="194" t="s">
        <v>334</v>
      </c>
      <c r="F430" s="194" t="s">
        <v>101</v>
      </c>
      <c r="G430" s="195" t="s">
        <v>62</v>
      </c>
      <c r="H430" s="195">
        <v>2021</v>
      </c>
      <c r="I430" s="194" t="s">
        <v>103</v>
      </c>
      <c r="J430" s="200">
        <v>799</v>
      </c>
      <c r="K430" s="197">
        <v>4054.73</v>
      </c>
      <c r="L430" s="198">
        <v>-14867.35</v>
      </c>
      <c r="M430" s="23">
        <v>1</v>
      </c>
      <c r="N430" s="23">
        <v>1</v>
      </c>
      <c r="O430" s="24">
        <f t="shared" si="2"/>
        <v>-14867.35</v>
      </c>
      <c r="P430" s="24">
        <f t="shared" si="3"/>
        <v>-14867.35</v>
      </c>
      <c r="Q430" s="5"/>
      <c r="R430" s="5"/>
      <c r="S430" s="5"/>
      <c r="T430" s="5"/>
      <c r="U430" s="5"/>
      <c r="V430" s="5"/>
      <c r="W430" s="5"/>
      <c r="X430" s="5"/>
      <c r="Y430" s="5"/>
      <c r="Z430" s="5"/>
      <c r="AA430" s="5"/>
    </row>
    <row r="431" spans="1:27" ht="24" thickBot="1">
      <c r="A431" s="193" t="s">
        <v>97</v>
      </c>
      <c r="B431" s="194" t="s">
        <v>98</v>
      </c>
      <c r="C431" s="194" t="s">
        <v>99</v>
      </c>
      <c r="D431" s="194" t="s">
        <v>100</v>
      </c>
      <c r="E431" s="194" t="s">
        <v>334</v>
      </c>
      <c r="F431" s="194" t="s">
        <v>101</v>
      </c>
      <c r="G431" s="195" t="s">
        <v>62</v>
      </c>
      <c r="H431" s="195">
        <v>2022</v>
      </c>
      <c r="I431" s="194" t="s">
        <v>103</v>
      </c>
      <c r="J431" s="200">
        <v>817</v>
      </c>
      <c r="K431" s="197">
        <v>4145.05</v>
      </c>
      <c r="L431" s="198">
        <v>-15198.52</v>
      </c>
      <c r="M431" s="23">
        <v>1</v>
      </c>
      <c r="N431" s="23">
        <v>1</v>
      </c>
      <c r="O431" s="24">
        <f t="shared" si="2"/>
        <v>-15198.52</v>
      </c>
      <c r="P431" s="24">
        <f t="shared" si="3"/>
        <v>-15198.52</v>
      </c>
      <c r="Q431" s="5"/>
      <c r="R431" s="5"/>
      <c r="S431" s="5"/>
      <c r="T431" s="5"/>
      <c r="U431" s="5"/>
      <c r="V431" s="5"/>
      <c r="W431" s="5"/>
      <c r="X431" s="5"/>
      <c r="Y431" s="5"/>
      <c r="Z431" s="5"/>
      <c r="AA431" s="5"/>
    </row>
    <row r="432" spans="1:27" ht="24" thickBot="1">
      <c r="A432" s="193" t="s">
        <v>97</v>
      </c>
      <c r="B432" s="194" t="s">
        <v>98</v>
      </c>
      <c r="C432" s="194" t="s">
        <v>99</v>
      </c>
      <c r="D432" s="194" t="s">
        <v>100</v>
      </c>
      <c r="E432" s="194" t="s">
        <v>334</v>
      </c>
      <c r="F432" s="194" t="s">
        <v>101</v>
      </c>
      <c r="G432" s="195" t="s">
        <v>112</v>
      </c>
      <c r="H432" s="195">
        <v>2011</v>
      </c>
      <c r="I432" s="194" t="s">
        <v>103</v>
      </c>
      <c r="J432" s="196">
        <v>13092</v>
      </c>
      <c r="K432" s="197">
        <v>66454.039999999994</v>
      </c>
      <c r="L432" s="198">
        <v>-243664.82</v>
      </c>
      <c r="M432" s="23">
        <v>1</v>
      </c>
      <c r="N432" s="23">
        <v>1</v>
      </c>
      <c r="O432" s="24">
        <f t="shared" si="2"/>
        <v>-243664.82</v>
      </c>
      <c r="P432" s="24">
        <f t="shared" si="3"/>
        <v>-243664.82</v>
      </c>
      <c r="Q432" s="5"/>
      <c r="R432" s="5"/>
      <c r="S432" s="5"/>
      <c r="T432" s="5"/>
      <c r="U432" s="5"/>
      <c r="V432" s="5"/>
      <c r="W432" s="5"/>
      <c r="X432" s="5"/>
      <c r="Y432" s="5"/>
      <c r="Z432" s="5"/>
      <c r="AA432" s="5"/>
    </row>
    <row r="433" spans="1:27" ht="24" thickBot="1">
      <c r="A433" s="193" t="s">
        <v>97</v>
      </c>
      <c r="B433" s="194" t="s">
        <v>98</v>
      </c>
      <c r="C433" s="194" t="s">
        <v>99</v>
      </c>
      <c r="D433" s="194" t="s">
        <v>100</v>
      </c>
      <c r="E433" s="194" t="s">
        <v>334</v>
      </c>
      <c r="F433" s="194" t="s">
        <v>101</v>
      </c>
      <c r="G433" s="195" t="s">
        <v>112</v>
      </c>
      <c r="H433" s="195">
        <v>2012</v>
      </c>
      <c r="I433" s="194" t="s">
        <v>103</v>
      </c>
      <c r="J433" s="196">
        <v>14196</v>
      </c>
      <c r="K433" s="197">
        <v>72059.649999999994</v>
      </c>
      <c r="L433" s="198">
        <v>-264218.71000000002</v>
      </c>
      <c r="M433" s="23">
        <v>1</v>
      </c>
      <c r="N433" s="23">
        <v>1</v>
      </c>
      <c r="O433" s="24">
        <f t="shared" si="2"/>
        <v>-264218.71000000002</v>
      </c>
      <c r="P433" s="24">
        <f t="shared" si="3"/>
        <v>-264218.71000000002</v>
      </c>
      <c r="Q433" s="5"/>
      <c r="R433" s="5"/>
      <c r="S433" s="5"/>
      <c r="T433" s="5"/>
      <c r="U433" s="5"/>
      <c r="V433" s="5"/>
      <c r="W433" s="5"/>
      <c r="X433" s="5"/>
      <c r="Y433" s="5"/>
      <c r="Z433" s="5"/>
      <c r="AA433" s="5"/>
    </row>
    <row r="434" spans="1:27" ht="24" thickBot="1">
      <c r="A434" s="193" t="s">
        <v>97</v>
      </c>
      <c r="B434" s="194" t="s">
        <v>98</v>
      </c>
      <c r="C434" s="194" t="s">
        <v>99</v>
      </c>
      <c r="D434" s="194" t="s">
        <v>100</v>
      </c>
      <c r="E434" s="194" t="s">
        <v>334</v>
      </c>
      <c r="F434" s="194" t="s">
        <v>101</v>
      </c>
      <c r="G434" s="195" t="s">
        <v>112</v>
      </c>
      <c r="H434" s="195">
        <v>2013</v>
      </c>
      <c r="I434" s="194" t="s">
        <v>103</v>
      </c>
      <c r="J434" s="196">
        <v>14538</v>
      </c>
      <c r="K434" s="197">
        <v>73795.83</v>
      </c>
      <c r="L434" s="198">
        <v>-270584.71000000002</v>
      </c>
      <c r="M434" s="23">
        <v>1</v>
      </c>
      <c r="N434" s="23">
        <v>1</v>
      </c>
      <c r="O434" s="24">
        <f t="shared" si="2"/>
        <v>-270584.71000000002</v>
      </c>
      <c r="P434" s="24">
        <f t="shared" si="3"/>
        <v>-270584.71000000002</v>
      </c>
      <c r="Q434" s="5"/>
      <c r="R434" s="5"/>
      <c r="S434" s="5"/>
      <c r="T434" s="5"/>
      <c r="U434" s="5"/>
      <c r="V434" s="5"/>
      <c r="W434" s="5"/>
      <c r="X434" s="5"/>
      <c r="Y434" s="5"/>
      <c r="Z434" s="5"/>
      <c r="AA434" s="5"/>
    </row>
    <row r="435" spans="1:27" ht="24" thickBot="1">
      <c r="A435" s="193" t="s">
        <v>97</v>
      </c>
      <c r="B435" s="194" t="s">
        <v>98</v>
      </c>
      <c r="C435" s="194" t="s">
        <v>99</v>
      </c>
      <c r="D435" s="194" t="s">
        <v>100</v>
      </c>
      <c r="E435" s="194" t="s">
        <v>334</v>
      </c>
      <c r="F435" s="194" t="s">
        <v>101</v>
      </c>
      <c r="G435" s="195" t="s">
        <v>112</v>
      </c>
      <c r="H435" s="195">
        <v>2014</v>
      </c>
      <c r="I435" s="194" t="s">
        <v>103</v>
      </c>
      <c r="J435" s="196">
        <v>14946</v>
      </c>
      <c r="K435" s="197">
        <v>75864.5</v>
      </c>
      <c r="L435" s="198">
        <v>-278169.82</v>
      </c>
      <c r="M435" s="23">
        <v>1</v>
      </c>
      <c r="N435" s="23">
        <v>1</v>
      </c>
      <c r="O435" s="24">
        <f t="shared" si="2"/>
        <v>-278169.82</v>
      </c>
      <c r="P435" s="24">
        <f t="shared" si="3"/>
        <v>-278169.82</v>
      </c>
      <c r="Q435" s="5"/>
      <c r="R435" s="5"/>
      <c r="S435" s="5"/>
      <c r="T435" s="5"/>
      <c r="U435" s="5"/>
      <c r="V435" s="5"/>
      <c r="W435" s="5"/>
      <c r="X435" s="5"/>
      <c r="Y435" s="5"/>
      <c r="Z435" s="5"/>
      <c r="AA435" s="5"/>
    </row>
    <row r="436" spans="1:27" ht="24" thickBot="1">
      <c r="A436" s="193" t="s">
        <v>97</v>
      </c>
      <c r="B436" s="194" t="s">
        <v>98</v>
      </c>
      <c r="C436" s="194" t="s">
        <v>99</v>
      </c>
      <c r="D436" s="194" t="s">
        <v>100</v>
      </c>
      <c r="E436" s="194" t="s">
        <v>334</v>
      </c>
      <c r="F436" s="194" t="s">
        <v>101</v>
      </c>
      <c r="G436" s="195" t="s">
        <v>112</v>
      </c>
      <c r="H436" s="195">
        <v>2015</v>
      </c>
      <c r="I436" s="194" t="s">
        <v>103</v>
      </c>
      <c r="J436" s="196">
        <v>15994</v>
      </c>
      <c r="K436" s="197">
        <v>81185.86</v>
      </c>
      <c r="L436" s="198">
        <v>-297681.5</v>
      </c>
      <c r="M436" s="23">
        <v>1</v>
      </c>
      <c r="N436" s="23">
        <v>1</v>
      </c>
      <c r="O436" s="24">
        <f t="shared" si="2"/>
        <v>-297681.5</v>
      </c>
      <c r="P436" s="24">
        <f t="shared" si="3"/>
        <v>-297681.5</v>
      </c>
      <c r="Q436" s="5"/>
      <c r="R436" s="5"/>
      <c r="S436" s="5"/>
      <c r="T436" s="5"/>
      <c r="U436" s="5"/>
      <c r="V436" s="5"/>
      <c r="W436" s="5"/>
      <c r="X436" s="5"/>
      <c r="Y436" s="5"/>
      <c r="Z436" s="5"/>
      <c r="AA436" s="5"/>
    </row>
    <row r="437" spans="1:27" ht="24" thickBot="1">
      <c r="A437" s="193" t="s">
        <v>97</v>
      </c>
      <c r="B437" s="194" t="s">
        <v>98</v>
      </c>
      <c r="C437" s="194" t="s">
        <v>99</v>
      </c>
      <c r="D437" s="194" t="s">
        <v>100</v>
      </c>
      <c r="E437" s="194" t="s">
        <v>334</v>
      </c>
      <c r="F437" s="194" t="s">
        <v>101</v>
      </c>
      <c r="G437" s="195" t="s">
        <v>112</v>
      </c>
      <c r="H437" s="195">
        <v>2016</v>
      </c>
      <c r="I437" s="194" t="s">
        <v>103</v>
      </c>
      <c r="J437" s="196">
        <v>16296</v>
      </c>
      <c r="K437" s="197">
        <v>82717.02</v>
      </c>
      <c r="L437" s="198">
        <v>-303295.74</v>
      </c>
      <c r="M437" s="23">
        <v>1</v>
      </c>
      <c r="N437" s="23">
        <v>1</v>
      </c>
      <c r="O437" s="24">
        <f t="shared" si="2"/>
        <v>-303295.74</v>
      </c>
      <c r="P437" s="24">
        <f t="shared" si="3"/>
        <v>-303295.74</v>
      </c>
      <c r="Q437" s="5"/>
      <c r="R437" s="5"/>
      <c r="S437" s="5"/>
      <c r="T437" s="5"/>
      <c r="U437" s="5"/>
      <c r="V437" s="5"/>
      <c r="W437" s="5"/>
      <c r="X437" s="5"/>
      <c r="Y437" s="5"/>
      <c r="Z437" s="5"/>
      <c r="AA437" s="5"/>
    </row>
    <row r="438" spans="1:27" ht="24" thickBot="1">
      <c r="A438" s="193" t="s">
        <v>97</v>
      </c>
      <c r="B438" s="194" t="s">
        <v>98</v>
      </c>
      <c r="C438" s="194" t="s">
        <v>99</v>
      </c>
      <c r="D438" s="194" t="s">
        <v>100</v>
      </c>
      <c r="E438" s="194" t="s">
        <v>334</v>
      </c>
      <c r="F438" s="194" t="s">
        <v>101</v>
      </c>
      <c r="G438" s="195" t="s">
        <v>112</v>
      </c>
      <c r="H438" s="195">
        <v>2017</v>
      </c>
      <c r="I438" s="194" t="s">
        <v>103</v>
      </c>
      <c r="J438" s="196">
        <v>16062</v>
      </c>
      <c r="K438" s="197">
        <v>81531.789999999994</v>
      </c>
      <c r="L438" s="198">
        <v>-298949.90999999997</v>
      </c>
      <c r="M438" s="23">
        <v>1</v>
      </c>
      <c r="N438" s="23">
        <v>1</v>
      </c>
      <c r="O438" s="24">
        <f t="shared" si="2"/>
        <v>-298949.90999999997</v>
      </c>
      <c r="P438" s="24">
        <f t="shared" si="3"/>
        <v>-298949.90999999997</v>
      </c>
      <c r="Q438" s="5"/>
      <c r="R438" s="5"/>
      <c r="S438" s="5"/>
      <c r="T438" s="5"/>
      <c r="U438" s="5"/>
      <c r="V438" s="5"/>
      <c r="W438" s="5"/>
      <c r="X438" s="5"/>
      <c r="Y438" s="5"/>
      <c r="Z438" s="5"/>
      <c r="AA438" s="5"/>
    </row>
    <row r="439" spans="1:27" ht="24" thickBot="1">
      <c r="A439" s="193" t="s">
        <v>97</v>
      </c>
      <c r="B439" s="194" t="s">
        <v>98</v>
      </c>
      <c r="C439" s="194" t="s">
        <v>99</v>
      </c>
      <c r="D439" s="194" t="s">
        <v>100</v>
      </c>
      <c r="E439" s="194" t="s">
        <v>334</v>
      </c>
      <c r="F439" s="194" t="s">
        <v>101</v>
      </c>
      <c r="G439" s="195" t="s">
        <v>112</v>
      </c>
      <c r="H439" s="195">
        <v>2018</v>
      </c>
      <c r="I439" s="194" t="s">
        <v>103</v>
      </c>
      <c r="J439" s="196">
        <v>16159</v>
      </c>
      <c r="K439" s="197">
        <v>82023.649999999994</v>
      </c>
      <c r="L439" s="198">
        <v>-300753.40000000002</v>
      </c>
      <c r="M439" s="23">
        <v>1</v>
      </c>
      <c r="N439" s="23">
        <v>1</v>
      </c>
      <c r="O439" s="24">
        <f t="shared" si="2"/>
        <v>-300753.40000000002</v>
      </c>
      <c r="P439" s="24">
        <f t="shared" si="3"/>
        <v>-300753.40000000002</v>
      </c>
      <c r="Q439" s="5"/>
      <c r="R439" s="5"/>
      <c r="S439" s="5"/>
      <c r="T439" s="5"/>
      <c r="U439" s="5"/>
      <c r="V439" s="5"/>
      <c r="W439" s="5"/>
      <c r="X439" s="5"/>
      <c r="Y439" s="5"/>
      <c r="Z439" s="5"/>
      <c r="AA439" s="5"/>
    </row>
    <row r="440" spans="1:27" ht="24" thickBot="1">
      <c r="A440" s="193" t="s">
        <v>97</v>
      </c>
      <c r="B440" s="194" t="s">
        <v>98</v>
      </c>
      <c r="C440" s="194" t="s">
        <v>99</v>
      </c>
      <c r="D440" s="194" t="s">
        <v>100</v>
      </c>
      <c r="E440" s="194" t="s">
        <v>334</v>
      </c>
      <c r="F440" s="194" t="s">
        <v>101</v>
      </c>
      <c r="G440" s="195" t="s">
        <v>112</v>
      </c>
      <c r="H440" s="195">
        <v>2019</v>
      </c>
      <c r="I440" s="194" t="s">
        <v>103</v>
      </c>
      <c r="J440" s="196">
        <v>15683</v>
      </c>
      <c r="K440" s="197">
        <v>79608.98</v>
      </c>
      <c r="L440" s="198">
        <v>-291899.59999999998</v>
      </c>
      <c r="M440" s="23">
        <v>1</v>
      </c>
      <c r="N440" s="23">
        <v>1</v>
      </c>
      <c r="O440" s="24">
        <f t="shared" si="2"/>
        <v>-291899.59999999998</v>
      </c>
      <c r="P440" s="24">
        <f t="shared" si="3"/>
        <v>-291899.59999999998</v>
      </c>
      <c r="Q440" s="5"/>
      <c r="R440" s="5"/>
      <c r="S440" s="5"/>
      <c r="T440" s="5"/>
      <c r="U440" s="5"/>
      <c r="V440" s="5"/>
      <c r="W440" s="5"/>
      <c r="X440" s="5"/>
      <c r="Y440" s="5"/>
      <c r="Z440" s="5"/>
      <c r="AA440" s="5"/>
    </row>
    <row r="441" spans="1:27" ht="24" thickBot="1">
      <c r="A441" s="193" t="s">
        <v>97</v>
      </c>
      <c r="B441" s="194" t="s">
        <v>98</v>
      </c>
      <c r="C441" s="194" t="s">
        <v>99</v>
      </c>
      <c r="D441" s="194" t="s">
        <v>100</v>
      </c>
      <c r="E441" s="194" t="s">
        <v>334</v>
      </c>
      <c r="F441" s="194" t="s">
        <v>101</v>
      </c>
      <c r="G441" s="195" t="s">
        <v>112</v>
      </c>
      <c r="H441" s="195">
        <v>2020</v>
      </c>
      <c r="I441" s="194" t="s">
        <v>103</v>
      </c>
      <c r="J441" s="196">
        <v>14029</v>
      </c>
      <c r="K441" s="197">
        <v>71211.48</v>
      </c>
      <c r="L441" s="198">
        <v>-261108.77</v>
      </c>
      <c r="M441" s="23">
        <v>1</v>
      </c>
      <c r="N441" s="23">
        <v>1</v>
      </c>
      <c r="O441" s="24">
        <f t="shared" si="2"/>
        <v>-261108.77</v>
      </c>
      <c r="P441" s="24">
        <f t="shared" si="3"/>
        <v>-261108.77</v>
      </c>
      <c r="Q441" s="5"/>
      <c r="R441" s="5"/>
      <c r="S441" s="5"/>
      <c r="T441" s="5"/>
      <c r="U441" s="5"/>
      <c r="V441" s="5"/>
      <c r="W441" s="5"/>
      <c r="X441" s="5"/>
      <c r="Y441" s="5"/>
      <c r="Z441" s="5"/>
      <c r="AA441" s="5"/>
    </row>
    <row r="442" spans="1:27" ht="24" thickBot="1">
      <c r="A442" s="193" t="s">
        <v>97</v>
      </c>
      <c r="B442" s="194" t="s">
        <v>98</v>
      </c>
      <c r="C442" s="194" t="s">
        <v>99</v>
      </c>
      <c r="D442" s="194" t="s">
        <v>100</v>
      </c>
      <c r="E442" s="194" t="s">
        <v>334</v>
      </c>
      <c r="F442" s="194" t="s">
        <v>101</v>
      </c>
      <c r="G442" s="195" t="s">
        <v>112</v>
      </c>
      <c r="H442" s="195">
        <v>2021</v>
      </c>
      <c r="I442" s="194" t="s">
        <v>103</v>
      </c>
      <c r="J442" s="196">
        <v>13386</v>
      </c>
      <c r="K442" s="197">
        <v>67948.77</v>
      </c>
      <c r="L442" s="198">
        <v>-249145.49</v>
      </c>
      <c r="M442" s="23">
        <v>1</v>
      </c>
      <c r="N442" s="23">
        <v>1</v>
      </c>
      <c r="O442" s="24">
        <f t="shared" si="2"/>
        <v>-249145.49</v>
      </c>
      <c r="P442" s="24">
        <f t="shared" si="3"/>
        <v>-249145.49</v>
      </c>
      <c r="Q442" s="5"/>
      <c r="R442" s="5"/>
      <c r="S442" s="5"/>
      <c r="T442" s="5"/>
      <c r="U442" s="5"/>
      <c r="V442" s="5"/>
      <c r="W442" s="5"/>
      <c r="X442" s="5"/>
      <c r="Y442" s="5"/>
      <c r="Z442" s="5"/>
      <c r="AA442" s="5"/>
    </row>
    <row r="443" spans="1:27" ht="24" thickBot="1">
      <c r="A443" s="193" t="s">
        <v>97</v>
      </c>
      <c r="B443" s="194" t="s">
        <v>98</v>
      </c>
      <c r="C443" s="194" t="s">
        <v>99</v>
      </c>
      <c r="D443" s="194" t="s">
        <v>100</v>
      </c>
      <c r="E443" s="194" t="s">
        <v>334</v>
      </c>
      <c r="F443" s="194" t="s">
        <v>101</v>
      </c>
      <c r="G443" s="195" t="s">
        <v>112</v>
      </c>
      <c r="H443" s="195">
        <v>2022</v>
      </c>
      <c r="I443" s="194" t="s">
        <v>103</v>
      </c>
      <c r="J443" s="196">
        <v>13164</v>
      </c>
      <c r="K443" s="197">
        <v>66821.22</v>
      </c>
      <c r="L443" s="198">
        <v>-245011.16</v>
      </c>
      <c r="M443" s="23">
        <v>1</v>
      </c>
      <c r="N443" s="23">
        <v>1</v>
      </c>
      <c r="O443" s="24">
        <f t="shared" si="2"/>
        <v>-245011.16</v>
      </c>
      <c r="P443" s="24">
        <f t="shared" si="3"/>
        <v>-245011.16</v>
      </c>
      <c r="Q443" s="5"/>
      <c r="R443" s="5"/>
      <c r="S443" s="5"/>
      <c r="T443" s="5"/>
      <c r="U443" s="5"/>
      <c r="V443" s="5"/>
      <c r="W443" s="5"/>
      <c r="X443" s="5"/>
      <c r="Y443" s="5"/>
      <c r="Z443" s="5"/>
      <c r="AA443" s="5"/>
    </row>
    <row r="444" spans="1:27" ht="24" thickBot="1">
      <c r="A444" s="193" t="s">
        <v>97</v>
      </c>
      <c r="B444" s="194" t="s">
        <v>98</v>
      </c>
      <c r="C444" s="194" t="s">
        <v>99</v>
      </c>
      <c r="D444" s="194" t="s">
        <v>100</v>
      </c>
      <c r="E444" s="194" t="s">
        <v>334</v>
      </c>
      <c r="F444" s="194" t="s">
        <v>101</v>
      </c>
      <c r="G444" s="195" t="s">
        <v>63</v>
      </c>
      <c r="H444" s="195">
        <v>2011</v>
      </c>
      <c r="I444" s="194" t="s">
        <v>103</v>
      </c>
      <c r="J444" s="196">
        <v>9441</v>
      </c>
      <c r="K444" s="197">
        <v>47924.21</v>
      </c>
      <c r="L444" s="198">
        <v>-175722.09</v>
      </c>
      <c r="M444" s="23">
        <v>1</v>
      </c>
      <c r="N444" s="23">
        <v>1</v>
      </c>
      <c r="O444" s="24">
        <f t="shared" si="2"/>
        <v>-175722.09</v>
      </c>
      <c r="P444" s="24">
        <f t="shared" si="3"/>
        <v>-175722.09</v>
      </c>
      <c r="Q444" s="5"/>
      <c r="R444" s="5"/>
      <c r="S444" s="5"/>
      <c r="T444" s="5"/>
      <c r="U444" s="5"/>
      <c r="V444" s="5"/>
      <c r="W444" s="5"/>
      <c r="X444" s="5"/>
      <c r="Y444" s="5"/>
      <c r="Z444" s="5"/>
      <c r="AA444" s="5"/>
    </row>
    <row r="445" spans="1:27" ht="24" thickBot="1">
      <c r="A445" s="193" t="s">
        <v>97</v>
      </c>
      <c r="B445" s="194" t="s">
        <v>98</v>
      </c>
      <c r="C445" s="194" t="s">
        <v>99</v>
      </c>
      <c r="D445" s="194" t="s">
        <v>100</v>
      </c>
      <c r="E445" s="194" t="s">
        <v>334</v>
      </c>
      <c r="F445" s="194" t="s">
        <v>101</v>
      </c>
      <c r="G445" s="195" t="s">
        <v>63</v>
      </c>
      <c r="H445" s="195">
        <v>2012</v>
      </c>
      <c r="I445" s="194" t="s">
        <v>103</v>
      </c>
      <c r="J445" s="196">
        <v>10256</v>
      </c>
      <c r="K445" s="197">
        <v>52058.18</v>
      </c>
      <c r="L445" s="198">
        <v>-190880</v>
      </c>
      <c r="M445" s="23">
        <v>1</v>
      </c>
      <c r="N445" s="23">
        <v>1</v>
      </c>
      <c r="O445" s="24">
        <f t="shared" si="2"/>
        <v>-190880</v>
      </c>
      <c r="P445" s="24">
        <f t="shared" si="3"/>
        <v>-190880</v>
      </c>
      <c r="Q445" s="5"/>
      <c r="R445" s="5"/>
      <c r="S445" s="5"/>
      <c r="T445" s="5"/>
      <c r="U445" s="5"/>
      <c r="V445" s="5"/>
      <c r="W445" s="5"/>
      <c r="X445" s="5"/>
      <c r="Y445" s="5"/>
      <c r="Z445" s="5"/>
      <c r="AA445" s="5"/>
    </row>
    <row r="446" spans="1:27" ht="24" thickBot="1">
      <c r="A446" s="193" t="s">
        <v>97</v>
      </c>
      <c r="B446" s="194" t="s">
        <v>98</v>
      </c>
      <c r="C446" s="194" t="s">
        <v>99</v>
      </c>
      <c r="D446" s="194" t="s">
        <v>100</v>
      </c>
      <c r="E446" s="194" t="s">
        <v>334</v>
      </c>
      <c r="F446" s="194" t="s">
        <v>101</v>
      </c>
      <c r="G446" s="195" t="s">
        <v>63</v>
      </c>
      <c r="H446" s="195">
        <v>2013</v>
      </c>
      <c r="I446" s="194" t="s">
        <v>103</v>
      </c>
      <c r="J446" s="196">
        <v>9976</v>
      </c>
      <c r="K446" s="197">
        <v>50635.94</v>
      </c>
      <c r="L446" s="198">
        <v>-185665.11</v>
      </c>
      <c r="M446" s="23">
        <v>1</v>
      </c>
      <c r="N446" s="23">
        <v>1</v>
      </c>
      <c r="O446" s="24">
        <f t="shared" si="2"/>
        <v>-185665.11</v>
      </c>
      <c r="P446" s="24">
        <f t="shared" si="3"/>
        <v>-185665.11</v>
      </c>
      <c r="Q446" s="5"/>
      <c r="R446" s="5"/>
      <c r="S446" s="5"/>
      <c r="T446" s="5"/>
      <c r="U446" s="5"/>
      <c r="V446" s="5"/>
      <c r="W446" s="5"/>
      <c r="X446" s="5"/>
      <c r="Y446" s="5"/>
      <c r="Z446" s="5"/>
      <c r="AA446" s="5"/>
    </row>
    <row r="447" spans="1:27" ht="24" thickBot="1">
      <c r="A447" s="193" t="s">
        <v>97</v>
      </c>
      <c r="B447" s="194" t="s">
        <v>98</v>
      </c>
      <c r="C447" s="194" t="s">
        <v>99</v>
      </c>
      <c r="D447" s="194" t="s">
        <v>100</v>
      </c>
      <c r="E447" s="194" t="s">
        <v>334</v>
      </c>
      <c r="F447" s="194" t="s">
        <v>101</v>
      </c>
      <c r="G447" s="195" t="s">
        <v>63</v>
      </c>
      <c r="H447" s="195">
        <v>2014</v>
      </c>
      <c r="I447" s="194" t="s">
        <v>103</v>
      </c>
      <c r="J447" s="196">
        <v>9798</v>
      </c>
      <c r="K447" s="197">
        <v>49736.11</v>
      </c>
      <c r="L447" s="198">
        <v>-182365.74</v>
      </c>
      <c r="M447" s="23">
        <v>1</v>
      </c>
      <c r="N447" s="23">
        <v>1</v>
      </c>
      <c r="O447" s="24">
        <f t="shared" si="2"/>
        <v>-182365.74</v>
      </c>
      <c r="P447" s="24">
        <f t="shared" si="3"/>
        <v>-182365.74</v>
      </c>
      <c r="Q447" s="5"/>
      <c r="R447" s="5"/>
      <c r="S447" s="5"/>
      <c r="T447" s="5"/>
      <c r="U447" s="5"/>
      <c r="V447" s="5"/>
      <c r="W447" s="5"/>
      <c r="X447" s="5"/>
      <c r="Y447" s="5"/>
      <c r="Z447" s="5"/>
      <c r="AA447" s="5"/>
    </row>
    <row r="448" spans="1:27" ht="24" thickBot="1">
      <c r="A448" s="193" t="s">
        <v>97</v>
      </c>
      <c r="B448" s="194" t="s">
        <v>98</v>
      </c>
      <c r="C448" s="194" t="s">
        <v>99</v>
      </c>
      <c r="D448" s="194" t="s">
        <v>100</v>
      </c>
      <c r="E448" s="194" t="s">
        <v>334</v>
      </c>
      <c r="F448" s="194" t="s">
        <v>101</v>
      </c>
      <c r="G448" s="195" t="s">
        <v>63</v>
      </c>
      <c r="H448" s="195">
        <v>2015</v>
      </c>
      <c r="I448" s="194" t="s">
        <v>103</v>
      </c>
      <c r="J448" s="196">
        <v>9855</v>
      </c>
      <c r="K448" s="197">
        <v>50024.959999999999</v>
      </c>
      <c r="L448" s="198">
        <v>-183424.85</v>
      </c>
      <c r="M448" s="23">
        <v>1</v>
      </c>
      <c r="N448" s="23">
        <v>1</v>
      </c>
      <c r="O448" s="24">
        <f t="shared" si="2"/>
        <v>-183424.85</v>
      </c>
      <c r="P448" s="24">
        <f t="shared" si="3"/>
        <v>-183424.85</v>
      </c>
      <c r="Q448" s="5"/>
      <c r="R448" s="5"/>
      <c r="S448" s="5"/>
      <c r="T448" s="5"/>
      <c r="U448" s="5"/>
      <c r="V448" s="5"/>
      <c r="W448" s="5"/>
      <c r="X448" s="5"/>
      <c r="Y448" s="5"/>
      <c r="Z448" s="5"/>
      <c r="AA448" s="5"/>
    </row>
    <row r="449" spans="1:27" ht="24" thickBot="1">
      <c r="A449" s="193" t="s">
        <v>97</v>
      </c>
      <c r="B449" s="194" t="s">
        <v>98</v>
      </c>
      <c r="C449" s="194" t="s">
        <v>99</v>
      </c>
      <c r="D449" s="194" t="s">
        <v>100</v>
      </c>
      <c r="E449" s="194" t="s">
        <v>334</v>
      </c>
      <c r="F449" s="194" t="s">
        <v>101</v>
      </c>
      <c r="G449" s="195" t="s">
        <v>63</v>
      </c>
      <c r="H449" s="195">
        <v>2016</v>
      </c>
      <c r="I449" s="194" t="s">
        <v>103</v>
      </c>
      <c r="J449" s="196">
        <v>9835</v>
      </c>
      <c r="K449" s="197">
        <v>49922.14</v>
      </c>
      <c r="L449" s="198">
        <v>-183047.83</v>
      </c>
      <c r="M449" s="23">
        <v>1</v>
      </c>
      <c r="N449" s="23">
        <v>1</v>
      </c>
      <c r="O449" s="24">
        <f t="shared" si="2"/>
        <v>-183047.83</v>
      </c>
      <c r="P449" s="24">
        <f t="shared" si="3"/>
        <v>-183047.83</v>
      </c>
      <c r="Q449" s="5"/>
      <c r="R449" s="5"/>
      <c r="S449" s="5"/>
      <c r="T449" s="5"/>
      <c r="U449" s="5"/>
      <c r="V449" s="5"/>
      <c r="W449" s="5"/>
      <c r="X449" s="5"/>
      <c r="Y449" s="5"/>
      <c r="Z449" s="5"/>
      <c r="AA449" s="5"/>
    </row>
    <row r="450" spans="1:27" ht="24" thickBot="1">
      <c r="A450" s="193" t="s">
        <v>97</v>
      </c>
      <c r="B450" s="194" t="s">
        <v>98</v>
      </c>
      <c r="C450" s="194" t="s">
        <v>99</v>
      </c>
      <c r="D450" s="194" t="s">
        <v>100</v>
      </c>
      <c r="E450" s="194" t="s">
        <v>334</v>
      </c>
      <c r="F450" s="194" t="s">
        <v>101</v>
      </c>
      <c r="G450" s="195" t="s">
        <v>63</v>
      </c>
      <c r="H450" s="195">
        <v>2017</v>
      </c>
      <c r="I450" s="194" t="s">
        <v>103</v>
      </c>
      <c r="J450" s="196">
        <v>9874</v>
      </c>
      <c r="K450" s="197">
        <v>50121.04</v>
      </c>
      <c r="L450" s="198">
        <v>-183777.16</v>
      </c>
      <c r="M450" s="23">
        <v>1</v>
      </c>
      <c r="N450" s="23">
        <v>1</v>
      </c>
      <c r="O450" s="24">
        <f t="shared" si="2"/>
        <v>-183777.16</v>
      </c>
      <c r="P450" s="24">
        <f t="shared" si="3"/>
        <v>-183777.16</v>
      </c>
      <c r="Q450" s="5"/>
      <c r="R450" s="5"/>
      <c r="S450" s="5"/>
      <c r="T450" s="5"/>
      <c r="U450" s="5"/>
      <c r="V450" s="5"/>
      <c r="W450" s="5"/>
      <c r="X450" s="5"/>
      <c r="Y450" s="5"/>
      <c r="Z450" s="5"/>
      <c r="AA450" s="5"/>
    </row>
    <row r="451" spans="1:27" ht="24" thickBot="1">
      <c r="A451" s="193" t="s">
        <v>97</v>
      </c>
      <c r="B451" s="194" t="s">
        <v>98</v>
      </c>
      <c r="C451" s="194" t="s">
        <v>99</v>
      </c>
      <c r="D451" s="194" t="s">
        <v>100</v>
      </c>
      <c r="E451" s="194" t="s">
        <v>334</v>
      </c>
      <c r="F451" s="194" t="s">
        <v>101</v>
      </c>
      <c r="G451" s="195" t="s">
        <v>63</v>
      </c>
      <c r="H451" s="195">
        <v>2018</v>
      </c>
      <c r="I451" s="194" t="s">
        <v>103</v>
      </c>
      <c r="J451" s="196">
        <v>10138</v>
      </c>
      <c r="K451" s="197">
        <v>51460.36</v>
      </c>
      <c r="L451" s="198">
        <v>-188687.97</v>
      </c>
      <c r="M451" s="23">
        <v>1</v>
      </c>
      <c r="N451" s="23">
        <v>1</v>
      </c>
      <c r="O451" s="24">
        <f t="shared" si="2"/>
        <v>-188687.97</v>
      </c>
      <c r="P451" s="24">
        <f t="shared" si="3"/>
        <v>-188687.97</v>
      </c>
      <c r="Q451" s="5"/>
      <c r="R451" s="5"/>
      <c r="S451" s="5"/>
      <c r="T451" s="5"/>
      <c r="U451" s="5"/>
      <c r="V451" s="5"/>
      <c r="W451" s="5"/>
      <c r="X451" s="5"/>
      <c r="Y451" s="5"/>
      <c r="Z451" s="5"/>
      <c r="AA451" s="5"/>
    </row>
    <row r="452" spans="1:27" ht="24" thickBot="1">
      <c r="A452" s="193" t="s">
        <v>97</v>
      </c>
      <c r="B452" s="194" t="s">
        <v>98</v>
      </c>
      <c r="C452" s="194" t="s">
        <v>99</v>
      </c>
      <c r="D452" s="194" t="s">
        <v>100</v>
      </c>
      <c r="E452" s="194" t="s">
        <v>334</v>
      </c>
      <c r="F452" s="194" t="s">
        <v>101</v>
      </c>
      <c r="G452" s="195" t="s">
        <v>63</v>
      </c>
      <c r="H452" s="195">
        <v>2019</v>
      </c>
      <c r="I452" s="194" t="s">
        <v>103</v>
      </c>
      <c r="J452" s="196">
        <v>10274</v>
      </c>
      <c r="K452" s="197">
        <v>52151.73</v>
      </c>
      <c r="L452" s="198">
        <v>-191223.02</v>
      </c>
      <c r="M452" s="23">
        <v>1</v>
      </c>
      <c r="N452" s="23">
        <v>1</v>
      </c>
      <c r="O452" s="24">
        <f t="shared" si="2"/>
        <v>-191223.02</v>
      </c>
      <c r="P452" s="24">
        <f t="shared" si="3"/>
        <v>-191223.02</v>
      </c>
      <c r="Q452" s="5"/>
      <c r="R452" s="5"/>
      <c r="S452" s="5"/>
      <c r="T452" s="5"/>
      <c r="U452" s="5"/>
      <c r="V452" s="5"/>
      <c r="W452" s="5"/>
      <c r="X452" s="5"/>
      <c r="Y452" s="5"/>
      <c r="Z452" s="5"/>
      <c r="AA452" s="5"/>
    </row>
    <row r="453" spans="1:27" ht="24" thickBot="1">
      <c r="A453" s="193" t="s">
        <v>97</v>
      </c>
      <c r="B453" s="194" t="s">
        <v>98</v>
      </c>
      <c r="C453" s="194" t="s">
        <v>99</v>
      </c>
      <c r="D453" s="194" t="s">
        <v>100</v>
      </c>
      <c r="E453" s="194" t="s">
        <v>334</v>
      </c>
      <c r="F453" s="194" t="s">
        <v>101</v>
      </c>
      <c r="G453" s="195" t="s">
        <v>63</v>
      </c>
      <c r="H453" s="195">
        <v>2020</v>
      </c>
      <c r="I453" s="194" t="s">
        <v>103</v>
      </c>
      <c r="J453" s="196">
        <v>10095</v>
      </c>
      <c r="K453" s="197">
        <v>51244.49</v>
      </c>
      <c r="L453" s="198">
        <v>-187896.45</v>
      </c>
      <c r="M453" s="23">
        <v>1</v>
      </c>
      <c r="N453" s="23">
        <v>1</v>
      </c>
      <c r="O453" s="24">
        <f t="shared" si="2"/>
        <v>-187896.45</v>
      </c>
      <c r="P453" s="24">
        <f t="shared" si="3"/>
        <v>-187896.45</v>
      </c>
      <c r="Q453" s="5"/>
      <c r="R453" s="5"/>
      <c r="S453" s="5"/>
      <c r="T453" s="5"/>
      <c r="U453" s="5"/>
      <c r="V453" s="5"/>
      <c r="W453" s="5"/>
      <c r="X453" s="5"/>
      <c r="Y453" s="5"/>
      <c r="Z453" s="5"/>
      <c r="AA453" s="5"/>
    </row>
    <row r="454" spans="1:27" ht="24" thickBot="1">
      <c r="A454" s="193" t="s">
        <v>97</v>
      </c>
      <c r="B454" s="194" t="s">
        <v>98</v>
      </c>
      <c r="C454" s="194" t="s">
        <v>99</v>
      </c>
      <c r="D454" s="194" t="s">
        <v>100</v>
      </c>
      <c r="E454" s="194" t="s">
        <v>334</v>
      </c>
      <c r="F454" s="194" t="s">
        <v>101</v>
      </c>
      <c r="G454" s="195" t="s">
        <v>63</v>
      </c>
      <c r="H454" s="195">
        <v>2021</v>
      </c>
      <c r="I454" s="194" t="s">
        <v>103</v>
      </c>
      <c r="J454" s="196">
        <v>9972</v>
      </c>
      <c r="K454" s="197">
        <v>50616</v>
      </c>
      <c r="L454" s="198">
        <v>-185591.99</v>
      </c>
      <c r="M454" s="23">
        <v>1</v>
      </c>
      <c r="N454" s="23">
        <v>1</v>
      </c>
      <c r="O454" s="24">
        <f t="shared" si="2"/>
        <v>-185591.99</v>
      </c>
      <c r="P454" s="24">
        <f t="shared" si="3"/>
        <v>-185591.99</v>
      </c>
      <c r="Q454" s="5"/>
      <c r="R454" s="5"/>
      <c r="S454" s="5"/>
      <c r="T454" s="5"/>
      <c r="U454" s="5"/>
      <c r="V454" s="5"/>
      <c r="W454" s="5"/>
      <c r="X454" s="5"/>
      <c r="Y454" s="5"/>
      <c r="Z454" s="5"/>
      <c r="AA454" s="5"/>
    </row>
    <row r="455" spans="1:27" ht="24" thickBot="1">
      <c r="A455" s="193" t="s">
        <v>97</v>
      </c>
      <c r="B455" s="194" t="s">
        <v>98</v>
      </c>
      <c r="C455" s="194" t="s">
        <v>99</v>
      </c>
      <c r="D455" s="194" t="s">
        <v>100</v>
      </c>
      <c r="E455" s="194" t="s">
        <v>334</v>
      </c>
      <c r="F455" s="194" t="s">
        <v>101</v>
      </c>
      <c r="G455" s="195" t="s">
        <v>63</v>
      </c>
      <c r="H455" s="195">
        <v>2022</v>
      </c>
      <c r="I455" s="194" t="s">
        <v>103</v>
      </c>
      <c r="J455" s="196">
        <v>9923</v>
      </c>
      <c r="K455" s="197">
        <v>50368.6</v>
      </c>
      <c r="L455" s="198">
        <v>-184684.88</v>
      </c>
      <c r="M455" s="23">
        <v>1</v>
      </c>
      <c r="N455" s="23">
        <v>1</v>
      </c>
      <c r="O455" s="24">
        <f t="shared" si="2"/>
        <v>-184684.88</v>
      </c>
      <c r="P455" s="24">
        <f t="shared" si="3"/>
        <v>-184684.88</v>
      </c>
      <c r="Q455" s="5"/>
      <c r="R455" s="5"/>
      <c r="S455" s="5"/>
      <c r="T455" s="5"/>
      <c r="U455" s="5"/>
      <c r="V455" s="5"/>
      <c r="W455" s="5"/>
      <c r="X455" s="5"/>
      <c r="Y455" s="5"/>
      <c r="Z455" s="5"/>
      <c r="AA455" s="5"/>
    </row>
    <row r="456" spans="1:27" ht="24" thickBot="1">
      <c r="A456" s="193" t="s">
        <v>97</v>
      </c>
      <c r="B456" s="194" t="s">
        <v>98</v>
      </c>
      <c r="C456" s="194" t="s">
        <v>99</v>
      </c>
      <c r="D456" s="194" t="s">
        <v>100</v>
      </c>
      <c r="E456" s="194" t="s">
        <v>334</v>
      </c>
      <c r="F456" s="194" t="s">
        <v>101</v>
      </c>
      <c r="G456" s="195" t="s">
        <v>64</v>
      </c>
      <c r="H456" s="195">
        <v>2011</v>
      </c>
      <c r="I456" s="194" t="s">
        <v>103</v>
      </c>
      <c r="J456" s="196">
        <v>2271</v>
      </c>
      <c r="K456" s="197">
        <v>11526.78</v>
      </c>
      <c r="L456" s="198">
        <v>-42264.86</v>
      </c>
      <c r="M456" s="23">
        <v>1</v>
      </c>
      <c r="N456" s="23">
        <v>1</v>
      </c>
      <c r="O456" s="24">
        <f t="shared" si="2"/>
        <v>-42264.86</v>
      </c>
      <c r="P456" s="24">
        <f t="shared" si="3"/>
        <v>-42264.86</v>
      </c>
      <c r="Q456" s="5"/>
      <c r="R456" s="5"/>
      <c r="S456" s="5"/>
      <c r="T456" s="5"/>
      <c r="U456" s="5"/>
      <c r="V456" s="5"/>
      <c r="W456" s="5"/>
      <c r="X456" s="5"/>
      <c r="Y456" s="5"/>
      <c r="Z456" s="5"/>
      <c r="AA456" s="5"/>
    </row>
    <row r="457" spans="1:27" ht="24" thickBot="1">
      <c r="A457" s="193" t="s">
        <v>97</v>
      </c>
      <c r="B457" s="194" t="s">
        <v>98</v>
      </c>
      <c r="C457" s="194" t="s">
        <v>99</v>
      </c>
      <c r="D457" s="194" t="s">
        <v>100</v>
      </c>
      <c r="E457" s="194" t="s">
        <v>334</v>
      </c>
      <c r="F457" s="194" t="s">
        <v>101</v>
      </c>
      <c r="G457" s="195" t="s">
        <v>64</v>
      </c>
      <c r="H457" s="195">
        <v>2012</v>
      </c>
      <c r="I457" s="194" t="s">
        <v>103</v>
      </c>
      <c r="J457" s="196">
        <v>2283</v>
      </c>
      <c r="K457" s="197">
        <v>11588.6</v>
      </c>
      <c r="L457" s="198">
        <v>-42491.519999999997</v>
      </c>
      <c r="M457" s="23">
        <v>1</v>
      </c>
      <c r="N457" s="23">
        <v>1</v>
      </c>
      <c r="O457" s="24">
        <f t="shared" si="2"/>
        <v>-42491.519999999997</v>
      </c>
      <c r="P457" s="24">
        <f t="shared" si="3"/>
        <v>-42491.519999999997</v>
      </c>
      <c r="Q457" s="5"/>
      <c r="R457" s="5"/>
      <c r="S457" s="5"/>
      <c r="T457" s="5"/>
      <c r="U457" s="5"/>
      <c r="V457" s="5"/>
      <c r="W457" s="5"/>
      <c r="X457" s="5"/>
      <c r="Y457" s="5"/>
      <c r="Z457" s="5"/>
      <c r="AA457" s="5"/>
    </row>
    <row r="458" spans="1:27" ht="24" thickBot="1">
      <c r="A458" s="193" t="s">
        <v>97</v>
      </c>
      <c r="B458" s="194" t="s">
        <v>98</v>
      </c>
      <c r="C458" s="194" t="s">
        <v>99</v>
      </c>
      <c r="D458" s="194" t="s">
        <v>100</v>
      </c>
      <c r="E458" s="194" t="s">
        <v>334</v>
      </c>
      <c r="F458" s="194" t="s">
        <v>101</v>
      </c>
      <c r="G458" s="195" t="s">
        <v>64</v>
      </c>
      <c r="H458" s="195">
        <v>2013</v>
      </c>
      <c r="I458" s="194" t="s">
        <v>103</v>
      </c>
      <c r="J458" s="196">
        <v>2203</v>
      </c>
      <c r="K458" s="197">
        <v>11184.86</v>
      </c>
      <c r="L458" s="198">
        <v>-41011.160000000003</v>
      </c>
      <c r="M458" s="23">
        <v>1</v>
      </c>
      <c r="N458" s="23">
        <v>1</v>
      </c>
      <c r="O458" s="24">
        <f t="shared" si="2"/>
        <v>-41011.160000000003</v>
      </c>
      <c r="P458" s="24">
        <f t="shared" si="3"/>
        <v>-41011.160000000003</v>
      </c>
      <c r="Q458" s="5"/>
      <c r="R458" s="5"/>
      <c r="S458" s="5"/>
      <c r="T458" s="5"/>
      <c r="U458" s="5"/>
      <c r="V458" s="5"/>
      <c r="W458" s="5"/>
      <c r="X458" s="5"/>
      <c r="Y458" s="5"/>
      <c r="Z458" s="5"/>
      <c r="AA458" s="5"/>
    </row>
    <row r="459" spans="1:27" ht="24" thickBot="1">
      <c r="A459" s="193" t="s">
        <v>97</v>
      </c>
      <c r="B459" s="194" t="s">
        <v>98</v>
      </c>
      <c r="C459" s="194" t="s">
        <v>99</v>
      </c>
      <c r="D459" s="194" t="s">
        <v>100</v>
      </c>
      <c r="E459" s="194" t="s">
        <v>334</v>
      </c>
      <c r="F459" s="194" t="s">
        <v>101</v>
      </c>
      <c r="G459" s="195" t="s">
        <v>64</v>
      </c>
      <c r="H459" s="195">
        <v>2014</v>
      </c>
      <c r="I459" s="194" t="s">
        <v>103</v>
      </c>
      <c r="J459" s="196">
        <v>2086</v>
      </c>
      <c r="K459" s="197">
        <v>10587.22</v>
      </c>
      <c r="L459" s="198">
        <v>-38819.82</v>
      </c>
      <c r="M459" s="23">
        <v>1</v>
      </c>
      <c r="N459" s="23">
        <v>1</v>
      </c>
      <c r="O459" s="24">
        <f t="shared" si="2"/>
        <v>-38819.82</v>
      </c>
      <c r="P459" s="24">
        <f t="shared" si="3"/>
        <v>-38819.82</v>
      </c>
      <c r="Q459" s="5"/>
      <c r="R459" s="5"/>
      <c r="S459" s="5"/>
      <c r="T459" s="5"/>
      <c r="U459" s="5"/>
      <c r="V459" s="5"/>
      <c r="W459" s="5"/>
      <c r="X459" s="5"/>
      <c r="Y459" s="5"/>
      <c r="Z459" s="5"/>
      <c r="AA459" s="5"/>
    </row>
    <row r="460" spans="1:27" ht="24" thickBot="1">
      <c r="A460" s="193" t="s">
        <v>97</v>
      </c>
      <c r="B460" s="194" t="s">
        <v>98</v>
      </c>
      <c r="C460" s="194" t="s">
        <v>99</v>
      </c>
      <c r="D460" s="194" t="s">
        <v>100</v>
      </c>
      <c r="E460" s="194" t="s">
        <v>334</v>
      </c>
      <c r="F460" s="194" t="s">
        <v>101</v>
      </c>
      <c r="G460" s="195" t="s">
        <v>64</v>
      </c>
      <c r="H460" s="195">
        <v>2015</v>
      </c>
      <c r="I460" s="194" t="s">
        <v>103</v>
      </c>
      <c r="J460" s="196">
        <v>2078</v>
      </c>
      <c r="K460" s="197">
        <v>10547.48</v>
      </c>
      <c r="L460" s="198">
        <v>-38674.1</v>
      </c>
      <c r="M460" s="23">
        <v>1</v>
      </c>
      <c r="N460" s="23">
        <v>1</v>
      </c>
      <c r="O460" s="24">
        <f t="shared" si="2"/>
        <v>-38674.1</v>
      </c>
      <c r="P460" s="24">
        <f t="shared" si="3"/>
        <v>-38674.1</v>
      </c>
      <c r="Q460" s="5"/>
      <c r="R460" s="5"/>
      <c r="S460" s="5"/>
      <c r="T460" s="5"/>
      <c r="U460" s="5"/>
      <c r="V460" s="5"/>
      <c r="W460" s="5"/>
      <c r="X460" s="5"/>
      <c r="Y460" s="5"/>
      <c r="Z460" s="5"/>
      <c r="AA460" s="5"/>
    </row>
    <row r="461" spans="1:27" ht="24" thickBot="1">
      <c r="A461" s="193" t="s">
        <v>97</v>
      </c>
      <c r="B461" s="194" t="s">
        <v>98</v>
      </c>
      <c r="C461" s="194" t="s">
        <v>99</v>
      </c>
      <c r="D461" s="194" t="s">
        <v>100</v>
      </c>
      <c r="E461" s="194" t="s">
        <v>334</v>
      </c>
      <c r="F461" s="194" t="s">
        <v>101</v>
      </c>
      <c r="G461" s="195" t="s">
        <v>64</v>
      </c>
      <c r="H461" s="195">
        <v>2016</v>
      </c>
      <c r="I461" s="194" t="s">
        <v>103</v>
      </c>
      <c r="J461" s="196">
        <v>2183</v>
      </c>
      <c r="K461" s="197">
        <v>11082.7</v>
      </c>
      <c r="L461" s="198">
        <v>-40636.57</v>
      </c>
      <c r="M461" s="23">
        <v>1</v>
      </c>
      <c r="N461" s="23">
        <v>1</v>
      </c>
      <c r="O461" s="24">
        <f t="shared" si="2"/>
        <v>-40636.57</v>
      </c>
      <c r="P461" s="24">
        <f t="shared" si="3"/>
        <v>-40636.57</v>
      </c>
      <c r="Q461" s="5"/>
      <c r="R461" s="5"/>
      <c r="S461" s="5"/>
      <c r="T461" s="5"/>
      <c r="U461" s="5"/>
      <c r="V461" s="5"/>
      <c r="W461" s="5"/>
      <c r="X461" s="5"/>
      <c r="Y461" s="5"/>
      <c r="Z461" s="5"/>
      <c r="AA461" s="5"/>
    </row>
    <row r="462" spans="1:27" ht="24" thickBot="1">
      <c r="A462" s="193" t="s">
        <v>97</v>
      </c>
      <c r="B462" s="194" t="s">
        <v>98</v>
      </c>
      <c r="C462" s="194" t="s">
        <v>99</v>
      </c>
      <c r="D462" s="194" t="s">
        <v>100</v>
      </c>
      <c r="E462" s="194" t="s">
        <v>334</v>
      </c>
      <c r="F462" s="194" t="s">
        <v>101</v>
      </c>
      <c r="G462" s="195" t="s">
        <v>64</v>
      </c>
      <c r="H462" s="195">
        <v>2017</v>
      </c>
      <c r="I462" s="194" t="s">
        <v>103</v>
      </c>
      <c r="J462" s="196">
        <v>2263</v>
      </c>
      <c r="K462" s="197">
        <v>11487.32</v>
      </c>
      <c r="L462" s="198">
        <v>-42120.160000000003</v>
      </c>
      <c r="M462" s="23">
        <v>1</v>
      </c>
      <c r="N462" s="23">
        <v>1</v>
      </c>
      <c r="O462" s="24">
        <f t="shared" si="2"/>
        <v>-42120.160000000003</v>
      </c>
      <c r="P462" s="24">
        <f t="shared" si="3"/>
        <v>-42120.160000000003</v>
      </c>
      <c r="Q462" s="5"/>
      <c r="R462" s="5"/>
      <c r="S462" s="5"/>
      <c r="T462" s="5"/>
      <c r="U462" s="5"/>
      <c r="V462" s="5"/>
      <c r="W462" s="5"/>
      <c r="X462" s="5"/>
      <c r="Y462" s="5"/>
      <c r="Z462" s="5"/>
      <c r="AA462" s="5"/>
    </row>
    <row r="463" spans="1:27" ht="24" thickBot="1">
      <c r="A463" s="193" t="s">
        <v>97</v>
      </c>
      <c r="B463" s="194" t="s">
        <v>98</v>
      </c>
      <c r="C463" s="194" t="s">
        <v>99</v>
      </c>
      <c r="D463" s="194" t="s">
        <v>100</v>
      </c>
      <c r="E463" s="194" t="s">
        <v>334</v>
      </c>
      <c r="F463" s="194" t="s">
        <v>101</v>
      </c>
      <c r="G463" s="195" t="s">
        <v>64</v>
      </c>
      <c r="H463" s="195">
        <v>2018</v>
      </c>
      <c r="I463" s="194" t="s">
        <v>103</v>
      </c>
      <c r="J463" s="196">
        <v>2159</v>
      </c>
      <c r="K463" s="197">
        <v>10959.31</v>
      </c>
      <c r="L463" s="198">
        <v>-40184.129999999997</v>
      </c>
      <c r="M463" s="23">
        <v>1</v>
      </c>
      <c r="N463" s="23">
        <v>1</v>
      </c>
      <c r="O463" s="24">
        <f t="shared" si="2"/>
        <v>-40184.129999999997</v>
      </c>
      <c r="P463" s="24">
        <f t="shared" si="3"/>
        <v>-40184.129999999997</v>
      </c>
      <c r="Q463" s="5"/>
      <c r="R463" s="5"/>
      <c r="S463" s="5"/>
      <c r="T463" s="5"/>
      <c r="U463" s="5"/>
      <c r="V463" s="5"/>
      <c r="W463" s="5"/>
      <c r="X463" s="5"/>
      <c r="Y463" s="5"/>
      <c r="Z463" s="5"/>
      <c r="AA463" s="5"/>
    </row>
    <row r="464" spans="1:27" ht="24" thickBot="1">
      <c r="A464" s="193" t="s">
        <v>97</v>
      </c>
      <c r="B464" s="194" t="s">
        <v>98</v>
      </c>
      <c r="C464" s="194" t="s">
        <v>99</v>
      </c>
      <c r="D464" s="194" t="s">
        <v>100</v>
      </c>
      <c r="E464" s="194" t="s">
        <v>334</v>
      </c>
      <c r="F464" s="194" t="s">
        <v>101</v>
      </c>
      <c r="G464" s="195" t="s">
        <v>64</v>
      </c>
      <c r="H464" s="195">
        <v>2019</v>
      </c>
      <c r="I464" s="194" t="s">
        <v>103</v>
      </c>
      <c r="J464" s="196">
        <v>2099</v>
      </c>
      <c r="K464" s="197">
        <v>10654.35</v>
      </c>
      <c r="L464" s="198">
        <v>-39065.949999999997</v>
      </c>
      <c r="M464" s="23">
        <v>1</v>
      </c>
      <c r="N464" s="23">
        <v>1</v>
      </c>
      <c r="O464" s="24">
        <f t="shared" si="2"/>
        <v>-39065.949999999997</v>
      </c>
      <c r="P464" s="24">
        <f t="shared" si="3"/>
        <v>-39065.949999999997</v>
      </c>
      <c r="Q464" s="5"/>
      <c r="R464" s="5"/>
      <c r="S464" s="5"/>
      <c r="T464" s="5"/>
      <c r="U464" s="5"/>
      <c r="V464" s="5"/>
      <c r="W464" s="5"/>
      <c r="X464" s="5"/>
      <c r="Y464" s="5"/>
      <c r="Z464" s="5"/>
      <c r="AA464" s="5"/>
    </row>
    <row r="465" spans="1:27" ht="24" thickBot="1">
      <c r="A465" s="193" t="s">
        <v>97</v>
      </c>
      <c r="B465" s="194" t="s">
        <v>98</v>
      </c>
      <c r="C465" s="194" t="s">
        <v>99</v>
      </c>
      <c r="D465" s="194" t="s">
        <v>100</v>
      </c>
      <c r="E465" s="194" t="s">
        <v>334</v>
      </c>
      <c r="F465" s="194" t="s">
        <v>101</v>
      </c>
      <c r="G465" s="195" t="s">
        <v>64</v>
      </c>
      <c r="H465" s="195">
        <v>2020</v>
      </c>
      <c r="I465" s="194" t="s">
        <v>103</v>
      </c>
      <c r="J465" s="196">
        <v>2075</v>
      </c>
      <c r="K465" s="197">
        <v>10535.06</v>
      </c>
      <c r="L465" s="198">
        <v>-38628.550000000003</v>
      </c>
      <c r="M465" s="23">
        <v>1</v>
      </c>
      <c r="N465" s="23">
        <v>1</v>
      </c>
      <c r="O465" s="24">
        <f t="shared" si="2"/>
        <v>-38628.550000000003</v>
      </c>
      <c r="P465" s="24">
        <f t="shared" si="3"/>
        <v>-38628.550000000003</v>
      </c>
      <c r="Q465" s="5"/>
      <c r="R465" s="5"/>
      <c r="S465" s="5"/>
      <c r="T465" s="5"/>
      <c r="U465" s="5"/>
      <c r="V465" s="5"/>
      <c r="W465" s="5"/>
      <c r="X465" s="5"/>
      <c r="Y465" s="5"/>
      <c r="Z465" s="5"/>
      <c r="AA465" s="5"/>
    </row>
    <row r="466" spans="1:27" ht="24" thickBot="1">
      <c r="A466" s="193" t="s">
        <v>97</v>
      </c>
      <c r="B466" s="194" t="s">
        <v>98</v>
      </c>
      <c r="C466" s="194" t="s">
        <v>99</v>
      </c>
      <c r="D466" s="194" t="s">
        <v>100</v>
      </c>
      <c r="E466" s="194" t="s">
        <v>334</v>
      </c>
      <c r="F466" s="194" t="s">
        <v>101</v>
      </c>
      <c r="G466" s="195" t="s">
        <v>64</v>
      </c>
      <c r="H466" s="195">
        <v>2021</v>
      </c>
      <c r="I466" s="194" t="s">
        <v>103</v>
      </c>
      <c r="J466" s="196">
        <v>2255</v>
      </c>
      <c r="K466" s="197">
        <v>11446.19</v>
      </c>
      <c r="L466" s="198">
        <v>-41969.35</v>
      </c>
      <c r="M466" s="23">
        <v>1</v>
      </c>
      <c r="N466" s="23">
        <v>1</v>
      </c>
      <c r="O466" s="24">
        <f t="shared" si="2"/>
        <v>-41969.35</v>
      </c>
      <c r="P466" s="24">
        <f t="shared" si="3"/>
        <v>-41969.35</v>
      </c>
      <c r="Q466" s="5"/>
      <c r="R466" s="5"/>
      <c r="S466" s="5"/>
      <c r="T466" s="5"/>
      <c r="U466" s="5"/>
      <c r="V466" s="5"/>
      <c r="W466" s="5"/>
      <c r="X466" s="5"/>
      <c r="Y466" s="5"/>
      <c r="Z466" s="5"/>
      <c r="AA466" s="5"/>
    </row>
    <row r="467" spans="1:27" ht="24" thickBot="1">
      <c r="A467" s="193" t="s">
        <v>97</v>
      </c>
      <c r="B467" s="194" t="s">
        <v>98</v>
      </c>
      <c r="C467" s="194" t="s">
        <v>99</v>
      </c>
      <c r="D467" s="194" t="s">
        <v>100</v>
      </c>
      <c r="E467" s="194" t="s">
        <v>334</v>
      </c>
      <c r="F467" s="194" t="s">
        <v>101</v>
      </c>
      <c r="G467" s="195" t="s">
        <v>64</v>
      </c>
      <c r="H467" s="195">
        <v>2022</v>
      </c>
      <c r="I467" s="194" t="s">
        <v>103</v>
      </c>
      <c r="J467" s="196">
        <v>2334</v>
      </c>
      <c r="K467" s="197">
        <v>11848.61</v>
      </c>
      <c r="L467" s="198">
        <v>-43444.9</v>
      </c>
      <c r="M467" s="23">
        <v>1</v>
      </c>
      <c r="N467" s="23">
        <v>1</v>
      </c>
      <c r="O467" s="24">
        <f t="shared" si="2"/>
        <v>-43444.9</v>
      </c>
      <c r="P467" s="24">
        <f t="shared" si="3"/>
        <v>-43444.9</v>
      </c>
      <c r="Q467" s="5"/>
      <c r="R467" s="5"/>
      <c r="S467" s="5"/>
      <c r="T467" s="5"/>
      <c r="U467" s="5"/>
      <c r="V467" s="5"/>
      <c r="W467" s="5"/>
      <c r="X467" s="5"/>
      <c r="Y467" s="5"/>
      <c r="Z467" s="5"/>
      <c r="AA467" s="5"/>
    </row>
    <row r="468" spans="1:27" ht="24" thickBot="1">
      <c r="A468" s="193" t="s">
        <v>97</v>
      </c>
      <c r="B468" s="194" t="s">
        <v>98</v>
      </c>
      <c r="C468" s="194" t="s">
        <v>99</v>
      </c>
      <c r="D468" s="194" t="s">
        <v>100</v>
      </c>
      <c r="E468" s="194" t="s">
        <v>334</v>
      </c>
      <c r="F468" s="194" t="s">
        <v>101</v>
      </c>
      <c r="G468" s="195" t="s">
        <v>65</v>
      </c>
      <c r="H468" s="195">
        <v>2011</v>
      </c>
      <c r="I468" s="194" t="s">
        <v>103</v>
      </c>
      <c r="J468" s="196">
        <v>3061</v>
      </c>
      <c r="K468" s="197">
        <v>15537.59</v>
      </c>
      <c r="L468" s="198">
        <v>-56971.17</v>
      </c>
      <c r="M468" s="23">
        <v>1</v>
      </c>
      <c r="N468" s="23">
        <v>1</v>
      </c>
      <c r="O468" s="24">
        <f t="shared" si="2"/>
        <v>-56971.17</v>
      </c>
      <c r="P468" s="24">
        <f t="shared" si="3"/>
        <v>-56971.17</v>
      </c>
      <c r="Q468" s="5"/>
      <c r="R468" s="5"/>
      <c r="S468" s="5"/>
      <c r="T468" s="5"/>
      <c r="U468" s="5"/>
      <c r="V468" s="5"/>
      <c r="W468" s="5"/>
      <c r="X468" s="5"/>
      <c r="Y468" s="5"/>
      <c r="Z468" s="5"/>
      <c r="AA468" s="5"/>
    </row>
    <row r="469" spans="1:27" ht="24" thickBot="1">
      <c r="A469" s="193" t="s">
        <v>97</v>
      </c>
      <c r="B469" s="194" t="s">
        <v>98</v>
      </c>
      <c r="C469" s="194" t="s">
        <v>99</v>
      </c>
      <c r="D469" s="194" t="s">
        <v>100</v>
      </c>
      <c r="E469" s="194" t="s">
        <v>334</v>
      </c>
      <c r="F469" s="194" t="s">
        <v>101</v>
      </c>
      <c r="G469" s="195" t="s">
        <v>65</v>
      </c>
      <c r="H469" s="195">
        <v>2012</v>
      </c>
      <c r="I469" s="194" t="s">
        <v>103</v>
      </c>
      <c r="J469" s="196">
        <v>2947</v>
      </c>
      <c r="K469" s="197">
        <v>14958.99</v>
      </c>
      <c r="L469" s="198">
        <v>-54849.64</v>
      </c>
      <c r="M469" s="23">
        <v>1</v>
      </c>
      <c r="N469" s="23">
        <v>1</v>
      </c>
      <c r="O469" s="24">
        <f t="shared" si="2"/>
        <v>-54849.64</v>
      </c>
      <c r="P469" s="24">
        <f t="shared" si="3"/>
        <v>-54849.64</v>
      </c>
      <c r="Q469" s="5"/>
      <c r="R469" s="5"/>
      <c r="S469" s="5"/>
      <c r="T469" s="5"/>
      <c r="U469" s="5"/>
      <c r="V469" s="5"/>
      <c r="W469" s="5"/>
      <c r="X469" s="5"/>
      <c r="Y469" s="5"/>
      <c r="Z469" s="5"/>
      <c r="AA469" s="5"/>
    </row>
    <row r="470" spans="1:27" ht="24" thickBot="1">
      <c r="A470" s="193" t="s">
        <v>97</v>
      </c>
      <c r="B470" s="194" t="s">
        <v>98</v>
      </c>
      <c r="C470" s="194" t="s">
        <v>99</v>
      </c>
      <c r="D470" s="194" t="s">
        <v>100</v>
      </c>
      <c r="E470" s="194" t="s">
        <v>334</v>
      </c>
      <c r="F470" s="194" t="s">
        <v>101</v>
      </c>
      <c r="G470" s="195" t="s">
        <v>65</v>
      </c>
      <c r="H470" s="195">
        <v>2013</v>
      </c>
      <c r="I470" s="194" t="s">
        <v>103</v>
      </c>
      <c r="J470" s="196">
        <v>2937</v>
      </c>
      <c r="K470" s="197">
        <v>14908.75</v>
      </c>
      <c r="L470" s="198">
        <v>-54665.4</v>
      </c>
      <c r="M470" s="23">
        <v>1</v>
      </c>
      <c r="N470" s="23">
        <v>1</v>
      </c>
      <c r="O470" s="24">
        <f t="shared" si="2"/>
        <v>-54665.4</v>
      </c>
      <c r="P470" s="24">
        <f t="shared" si="3"/>
        <v>-54665.4</v>
      </c>
      <c r="Q470" s="5"/>
      <c r="R470" s="5"/>
      <c r="S470" s="5"/>
      <c r="T470" s="5"/>
      <c r="U470" s="5"/>
      <c r="V470" s="5"/>
      <c r="W470" s="5"/>
      <c r="X470" s="5"/>
      <c r="Y470" s="5"/>
      <c r="Z470" s="5"/>
      <c r="AA470" s="5"/>
    </row>
    <row r="471" spans="1:27" ht="24" thickBot="1">
      <c r="A471" s="193" t="s">
        <v>97</v>
      </c>
      <c r="B471" s="194" t="s">
        <v>98</v>
      </c>
      <c r="C471" s="194" t="s">
        <v>99</v>
      </c>
      <c r="D471" s="194" t="s">
        <v>100</v>
      </c>
      <c r="E471" s="194" t="s">
        <v>334</v>
      </c>
      <c r="F471" s="194" t="s">
        <v>101</v>
      </c>
      <c r="G471" s="195" t="s">
        <v>65</v>
      </c>
      <c r="H471" s="195">
        <v>2014</v>
      </c>
      <c r="I471" s="194" t="s">
        <v>103</v>
      </c>
      <c r="J471" s="196">
        <v>3079</v>
      </c>
      <c r="K471" s="197">
        <v>15630.82</v>
      </c>
      <c r="L471" s="198">
        <v>-57313.01</v>
      </c>
      <c r="M471" s="23">
        <v>1</v>
      </c>
      <c r="N471" s="23">
        <v>1</v>
      </c>
      <c r="O471" s="24">
        <f t="shared" si="2"/>
        <v>-57313.01</v>
      </c>
      <c r="P471" s="24">
        <f t="shared" si="3"/>
        <v>-57313.01</v>
      </c>
      <c r="Q471" s="5"/>
      <c r="R471" s="5"/>
      <c r="S471" s="5"/>
      <c r="T471" s="5"/>
      <c r="U471" s="5"/>
      <c r="V471" s="5"/>
      <c r="W471" s="5"/>
      <c r="X471" s="5"/>
      <c r="Y471" s="5"/>
      <c r="Z471" s="5"/>
      <c r="AA471" s="5"/>
    </row>
    <row r="472" spans="1:27" ht="24" thickBot="1">
      <c r="A472" s="193" t="s">
        <v>97</v>
      </c>
      <c r="B472" s="194" t="s">
        <v>98</v>
      </c>
      <c r="C472" s="194" t="s">
        <v>99</v>
      </c>
      <c r="D472" s="194" t="s">
        <v>100</v>
      </c>
      <c r="E472" s="194" t="s">
        <v>334</v>
      </c>
      <c r="F472" s="194" t="s">
        <v>101</v>
      </c>
      <c r="G472" s="195" t="s">
        <v>65</v>
      </c>
      <c r="H472" s="195">
        <v>2015</v>
      </c>
      <c r="I472" s="194" t="s">
        <v>103</v>
      </c>
      <c r="J472" s="196">
        <v>3089</v>
      </c>
      <c r="K472" s="197">
        <v>15681.23</v>
      </c>
      <c r="L472" s="198">
        <v>-57497.84</v>
      </c>
      <c r="M472" s="23">
        <v>1</v>
      </c>
      <c r="N472" s="23">
        <v>1</v>
      </c>
      <c r="O472" s="24">
        <f t="shared" si="2"/>
        <v>-57497.84</v>
      </c>
      <c r="P472" s="24">
        <f t="shared" si="3"/>
        <v>-57497.84</v>
      </c>
      <c r="Q472" s="5"/>
      <c r="R472" s="5"/>
      <c r="S472" s="5"/>
      <c r="T472" s="5"/>
      <c r="U472" s="5"/>
      <c r="V472" s="5"/>
      <c r="W472" s="5"/>
      <c r="X472" s="5"/>
      <c r="Y472" s="5"/>
      <c r="Z472" s="5"/>
      <c r="AA472" s="5"/>
    </row>
    <row r="473" spans="1:27" ht="24" thickBot="1">
      <c r="A473" s="193" t="s">
        <v>97</v>
      </c>
      <c r="B473" s="194" t="s">
        <v>98</v>
      </c>
      <c r="C473" s="194" t="s">
        <v>99</v>
      </c>
      <c r="D473" s="194" t="s">
        <v>100</v>
      </c>
      <c r="E473" s="194" t="s">
        <v>334</v>
      </c>
      <c r="F473" s="194" t="s">
        <v>101</v>
      </c>
      <c r="G473" s="195" t="s">
        <v>65</v>
      </c>
      <c r="H473" s="195">
        <v>2016</v>
      </c>
      <c r="I473" s="194" t="s">
        <v>103</v>
      </c>
      <c r="J473" s="196">
        <v>3150</v>
      </c>
      <c r="K473" s="197">
        <v>15990.88</v>
      </c>
      <c r="L473" s="198">
        <v>-58633.24</v>
      </c>
      <c r="M473" s="23">
        <v>1</v>
      </c>
      <c r="N473" s="23">
        <v>1</v>
      </c>
      <c r="O473" s="24">
        <f t="shared" si="2"/>
        <v>-58633.24</v>
      </c>
      <c r="P473" s="24">
        <f t="shared" si="3"/>
        <v>-58633.24</v>
      </c>
      <c r="Q473" s="5"/>
      <c r="R473" s="5"/>
      <c r="S473" s="5"/>
      <c r="T473" s="5"/>
      <c r="U473" s="5"/>
      <c r="V473" s="5"/>
      <c r="W473" s="5"/>
      <c r="X473" s="5"/>
      <c r="Y473" s="5"/>
      <c r="Z473" s="5"/>
      <c r="AA473" s="5"/>
    </row>
    <row r="474" spans="1:27" ht="24" thickBot="1">
      <c r="A474" s="193" t="s">
        <v>97</v>
      </c>
      <c r="B474" s="194" t="s">
        <v>98</v>
      </c>
      <c r="C474" s="194" t="s">
        <v>99</v>
      </c>
      <c r="D474" s="194" t="s">
        <v>100</v>
      </c>
      <c r="E474" s="194" t="s">
        <v>334</v>
      </c>
      <c r="F474" s="194" t="s">
        <v>101</v>
      </c>
      <c r="G474" s="195" t="s">
        <v>65</v>
      </c>
      <c r="H474" s="195">
        <v>2017</v>
      </c>
      <c r="I474" s="194" t="s">
        <v>103</v>
      </c>
      <c r="J474" s="196">
        <v>3031</v>
      </c>
      <c r="K474" s="197">
        <v>15386.33</v>
      </c>
      <c r="L474" s="198">
        <v>-56416.53</v>
      </c>
      <c r="M474" s="23">
        <v>1</v>
      </c>
      <c r="N474" s="23">
        <v>1</v>
      </c>
      <c r="O474" s="24">
        <f t="shared" si="2"/>
        <v>-56416.53</v>
      </c>
      <c r="P474" s="24">
        <f t="shared" si="3"/>
        <v>-56416.53</v>
      </c>
      <c r="Q474" s="5"/>
      <c r="R474" s="5"/>
      <c r="S474" s="5"/>
      <c r="T474" s="5"/>
      <c r="U474" s="5"/>
      <c r="V474" s="5"/>
      <c r="W474" s="5"/>
      <c r="X474" s="5"/>
      <c r="Y474" s="5"/>
      <c r="Z474" s="5"/>
      <c r="AA474" s="5"/>
    </row>
    <row r="475" spans="1:27" ht="24" thickBot="1">
      <c r="A475" s="193" t="s">
        <v>97</v>
      </c>
      <c r="B475" s="194" t="s">
        <v>98</v>
      </c>
      <c r="C475" s="194" t="s">
        <v>99</v>
      </c>
      <c r="D475" s="194" t="s">
        <v>100</v>
      </c>
      <c r="E475" s="194" t="s">
        <v>334</v>
      </c>
      <c r="F475" s="194" t="s">
        <v>101</v>
      </c>
      <c r="G475" s="195" t="s">
        <v>65</v>
      </c>
      <c r="H475" s="195">
        <v>2018</v>
      </c>
      <c r="I475" s="194" t="s">
        <v>103</v>
      </c>
      <c r="J475" s="196">
        <v>2903</v>
      </c>
      <c r="K475" s="197">
        <v>14737.76</v>
      </c>
      <c r="L475" s="198">
        <v>-54038.46</v>
      </c>
      <c r="M475" s="23">
        <v>1</v>
      </c>
      <c r="N475" s="23">
        <v>1</v>
      </c>
      <c r="O475" s="24">
        <f t="shared" si="2"/>
        <v>-54038.46</v>
      </c>
      <c r="P475" s="24">
        <f t="shared" si="3"/>
        <v>-54038.46</v>
      </c>
      <c r="Q475" s="5"/>
      <c r="R475" s="5"/>
      <c r="S475" s="5"/>
      <c r="T475" s="5"/>
      <c r="U475" s="5"/>
      <c r="V475" s="5"/>
      <c r="W475" s="5"/>
      <c r="X475" s="5"/>
      <c r="Y475" s="5"/>
      <c r="Z475" s="5"/>
      <c r="AA475" s="5"/>
    </row>
    <row r="476" spans="1:27" ht="24" thickBot="1">
      <c r="A476" s="193" t="s">
        <v>97</v>
      </c>
      <c r="B476" s="194" t="s">
        <v>98</v>
      </c>
      <c r="C476" s="194" t="s">
        <v>99</v>
      </c>
      <c r="D476" s="194" t="s">
        <v>100</v>
      </c>
      <c r="E476" s="194" t="s">
        <v>334</v>
      </c>
      <c r="F476" s="194" t="s">
        <v>101</v>
      </c>
      <c r="G476" s="195" t="s">
        <v>65</v>
      </c>
      <c r="H476" s="195">
        <v>2019</v>
      </c>
      <c r="I476" s="194" t="s">
        <v>103</v>
      </c>
      <c r="J476" s="196">
        <v>3014</v>
      </c>
      <c r="K476" s="197">
        <v>15299.37</v>
      </c>
      <c r="L476" s="198">
        <v>-56097.69</v>
      </c>
      <c r="M476" s="23">
        <v>1</v>
      </c>
      <c r="N476" s="23">
        <v>1</v>
      </c>
      <c r="O476" s="24">
        <f t="shared" si="2"/>
        <v>-56097.69</v>
      </c>
      <c r="P476" s="24">
        <f t="shared" si="3"/>
        <v>-56097.69</v>
      </c>
      <c r="Q476" s="5"/>
      <c r="R476" s="5"/>
      <c r="S476" s="5"/>
      <c r="T476" s="5"/>
      <c r="U476" s="5"/>
      <c r="V476" s="5"/>
      <c r="W476" s="5"/>
      <c r="X476" s="5"/>
      <c r="Y476" s="5"/>
      <c r="Z476" s="5"/>
      <c r="AA476" s="5"/>
    </row>
    <row r="477" spans="1:27" ht="24" thickBot="1">
      <c r="A477" s="193" t="s">
        <v>97</v>
      </c>
      <c r="B477" s="194" t="s">
        <v>98</v>
      </c>
      <c r="C477" s="194" t="s">
        <v>99</v>
      </c>
      <c r="D477" s="194" t="s">
        <v>100</v>
      </c>
      <c r="E477" s="194" t="s">
        <v>334</v>
      </c>
      <c r="F477" s="194" t="s">
        <v>101</v>
      </c>
      <c r="G477" s="195" t="s">
        <v>65</v>
      </c>
      <c r="H477" s="195">
        <v>2020</v>
      </c>
      <c r="I477" s="194" t="s">
        <v>103</v>
      </c>
      <c r="J477" s="196">
        <v>3140</v>
      </c>
      <c r="K477" s="197">
        <v>15938.56</v>
      </c>
      <c r="L477" s="198">
        <v>-58441.38</v>
      </c>
      <c r="M477" s="23">
        <v>1</v>
      </c>
      <c r="N477" s="23">
        <v>1</v>
      </c>
      <c r="O477" s="24">
        <f t="shared" si="2"/>
        <v>-58441.38</v>
      </c>
      <c r="P477" s="24">
        <f t="shared" si="3"/>
        <v>-58441.38</v>
      </c>
      <c r="Q477" s="5"/>
      <c r="R477" s="5"/>
      <c r="S477" s="5"/>
      <c r="T477" s="5"/>
      <c r="U477" s="5"/>
      <c r="V477" s="5"/>
      <c r="W477" s="5"/>
      <c r="X477" s="5"/>
      <c r="Y477" s="5"/>
      <c r="Z477" s="5"/>
      <c r="AA477" s="5"/>
    </row>
    <row r="478" spans="1:27" ht="24" thickBot="1">
      <c r="A478" s="193" t="s">
        <v>97</v>
      </c>
      <c r="B478" s="194" t="s">
        <v>98</v>
      </c>
      <c r="C478" s="194" t="s">
        <v>99</v>
      </c>
      <c r="D478" s="194" t="s">
        <v>100</v>
      </c>
      <c r="E478" s="194" t="s">
        <v>334</v>
      </c>
      <c r="F478" s="194" t="s">
        <v>101</v>
      </c>
      <c r="G478" s="195" t="s">
        <v>65</v>
      </c>
      <c r="H478" s="195">
        <v>2021</v>
      </c>
      <c r="I478" s="194" t="s">
        <v>103</v>
      </c>
      <c r="J478" s="196">
        <v>3237</v>
      </c>
      <c r="K478" s="197">
        <v>16431.23</v>
      </c>
      <c r="L478" s="198">
        <v>-60247.839999999997</v>
      </c>
      <c r="M478" s="23">
        <v>1</v>
      </c>
      <c r="N478" s="23">
        <v>1</v>
      </c>
      <c r="O478" s="24">
        <f t="shared" si="2"/>
        <v>-60247.839999999997</v>
      </c>
      <c r="P478" s="24">
        <f t="shared" si="3"/>
        <v>-60247.839999999997</v>
      </c>
      <c r="Q478" s="5"/>
      <c r="R478" s="5"/>
      <c r="S478" s="5"/>
      <c r="T478" s="5"/>
      <c r="U478" s="5"/>
      <c r="V478" s="5"/>
      <c r="W478" s="5"/>
      <c r="X478" s="5"/>
      <c r="Y478" s="5"/>
      <c r="Z478" s="5"/>
      <c r="AA478" s="5"/>
    </row>
    <row r="479" spans="1:27" ht="24" thickBot="1">
      <c r="A479" s="193" t="s">
        <v>97</v>
      </c>
      <c r="B479" s="194" t="s">
        <v>98</v>
      </c>
      <c r="C479" s="194" t="s">
        <v>99</v>
      </c>
      <c r="D479" s="194" t="s">
        <v>100</v>
      </c>
      <c r="E479" s="194" t="s">
        <v>334</v>
      </c>
      <c r="F479" s="194" t="s">
        <v>101</v>
      </c>
      <c r="G479" s="195" t="s">
        <v>65</v>
      </c>
      <c r="H479" s="195">
        <v>2022</v>
      </c>
      <c r="I479" s="194" t="s">
        <v>103</v>
      </c>
      <c r="J479" s="196">
        <v>3180</v>
      </c>
      <c r="K479" s="197">
        <v>16141.87</v>
      </c>
      <c r="L479" s="198">
        <v>-59186.86</v>
      </c>
      <c r="M479" s="23">
        <v>1</v>
      </c>
      <c r="N479" s="23">
        <v>1</v>
      </c>
      <c r="O479" s="24">
        <f t="shared" si="2"/>
        <v>-59186.86</v>
      </c>
      <c r="P479" s="24">
        <f t="shared" si="3"/>
        <v>-59186.86</v>
      </c>
      <c r="Q479" s="5"/>
      <c r="R479" s="5"/>
      <c r="S479" s="5"/>
      <c r="T479" s="5"/>
      <c r="U479" s="5"/>
      <c r="V479" s="5"/>
      <c r="W479" s="5"/>
      <c r="X479" s="5"/>
      <c r="Y479" s="5"/>
      <c r="Z479" s="5"/>
      <c r="AA479" s="5"/>
    </row>
    <row r="480" spans="1:27" ht="24" thickBot="1">
      <c r="A480" s="193" t="s">
        <v>97</v>
      </c>
      <c r="B480" s="194" t="s">
        <v>98</v>
      </c>
      <c r="C480" s="194" t="s">
        <v>99</v>
      </c>
      <c r="D480" s="194" t="s">
        <v>100</v>
      </c>
      <c r="E480" s="194" t="s">
        <v>334</v>
      </c>
      <c r="F480" s="194" t="s">
        <v>101</v>
      </c>
      <c r="G480" s="195" t="s">
        <v>113</v>
      </c>
      <c r="H480" s="195">
        <v>2011</v>
      </c>
      <c r="I480" s="194" t="s">
        <v>103</v>
      </c>
      <c r="J480" s="200">
        <v>235</v>
      </c>
      <c r="K480" s="197">
        <v>1192.8699999999999</v>
      </c>
      <c r="L480" s="198">
        <v>-4373.8599999999997</v>
      </c>
      <c r="M480" s="23">
        <v>1</v>
      </c>
      <c r="N480" s="23">
        <v>1</v>
      </c>
      <c r="O480" s="24">
        <f t="shared" si="2"/>
        <v>-4373.8599999999997</v>
      </c>
      <c r="P480" s="24">
        <f t="shared" si="3"/>
        <v>-4373.8599999999997</v>
      </c>
      <c r="Q480" s="5"/>
      <c r="R480" s="5"/>
      <c r="S480" s="5"/>
      <c r="T480" s="5"/>
      <c r="U480" s="5"/>
      <c r="V480" s="5"/>
      <c r="W480" s="5"/>
      <c r="X480" s="5"/>
      <c r="Y480" s="5"/>
      <c r="Z480" s="5"/>
      <c r="AA480" s="5"/>
    </row>
    <row r="481" spans="1:27" ht="24" thickBot="1">
      <c r="A481" s="193" t="s">
        <v>97</v>
      </c>
      <c r="B481" s="194" t="s">
        <v>98</v>
      </c>
      <c r="C481" s="194" t="s">
        <v>99</v>
      </c>
      <c r="D481" s="194" t="s">
        <v>100</v>
      </c>
      <c r="E481" s="194" t="s">
        <v>334</v>
      </c>
      <c r="F481" s="194" t="s">
        <v>101</v>
      </c>
      <c r="G481" s="195" t="s">
        <v>113</v>
      </c>
      <c r="H481" s="195">
        <v>2012</v>
      </c>
      <c r="I481" s="194" t="s">
        <v>103</v>
      </c>
      <c r="J481" s="200">
        <v>222</v>
      </c>
      <c r="K481" s="197">
        <v>1125.8599999999999</v>
      </c>
      <c r="L481" s="198">
        <v>-4128.1499999999996</v>
      </c>
      <c r="M481" s="23">
        <v>1</v>
      </c>
      <c r="N481" s="23">
        <v>1</v>
      </c>
      <c r="O481" s="24">
        <f t="shared" si="2"/>
        <v>-4128.1499999999996</v>
      </c>
      <c r="P481" s="24">
        <f t="shared" si="3"/>
        <v>-4128.1499999999996</v>
      </c>
      <c r="Q481" s="5"/>
      <c r="R481" s="5"/>
      <c r="S481" s="5"/>
      <c r="T481" s="5"/>
      <c r="U481" s="5"/>
      <c r="V481" s="5"/>
      <c r="W481" s="5"/>
      <c r="X481" s="5"/>
      <c r="Y481" s="5"/>
      <c r="Z481" s="5"/>
      <c r="AA481" s="5"/>
    </row>
    <row r="482" spans="1:27" ht="24" thickBot="1">
      <c r="A482" s="193" t="s">
        <v>97</v>
      </c>
      <c r="B482" s="194" t="s">
        <v>98</v>
      </c>
      <c r="C482" s="194" t="s">
        <v>99</v>
      </c>
      <c r="D482" s="194" t="s">
        <v>100</v>
      </c>
      <c r="E482" s="194" t="s">
        <v>334</v>
      </c>
      <c r="F482" s="194" t="s">
        <v>101</v>
      </c>
      <c r="G482" s="195" t="s">
        <v>113</v>
      </c>
      <c r="H482" s="195">
        <v>2013</v>
      </c>
      <c r="I482" s="194" t="s">
        <v>103</v>
      </c>
      <c r="J482" s="200">
        <v>271</v>
      </c>
      <c r="K482" s="197">
        <v>1376.32</v>
      </c>
      <c r="L482" s="198">
        <v>-5046.51</v>
      </c>
      <c r="M482" s="23">
        <v>1</v>
      </c>
      <c r="N482" s="23">
        <v>1</v>
      </c>
      <c r="O482" s="24">
        <f t="shared" si="2"/>
        <v>-5046.51</v>
      </c>
      <c r="P482" s="24">
        <f t="shared" si="3"/>
        <v>-5046.51</v>
      </c>
      <c r="Q482" s="5"/>
      <c r="R482" s="5"/>
      <c r="S482" s="5"/>
      <c r="T482" s="5"/>
      <c r="U482" s="5"/>
      <c r="V482" s="5"/>
      <c r="W482" s="5"/>
      <c r="X482" s="5"/>
      <c r="Y482" s="5"/>
      <c r="Z482" s="5"/>
      <c r="AA482" s="5"/>
    </row>
    <row r="483" spans="1:27" ht="24" thickBot="1">
      <c r="A483" s="193" t="s">
        <v>97</v>
      </c>
      <c r="B483" s="194" t="s">
        <v>98</v>
      </c>
      <c r="C483" s="194" t="s">
        <v>99</v>
      </c>
      <c r="D483" s="194" t="s">
        <v>100</v>
      </c>
      <c r="E483" s="194" t="s">
        <v>334</v>
      </c>
      <c r="F483" s="194" t="s">
        <v>101</v>
      </c>
      <c r="G483" s="195" t="s">
        <v>113</v>
      </c>
      <c r="H483" s="195">
        <v>2014</v>
      </c>
      <c r="I483" s="194" t="s">
        <v>103</v>
      </c>
      <c r="J483" s="200">
        <v>326</v>
      </c>
      <c r="K483" s="197">
        <v>1654.79</v>
      </c>
      <c r="L483" s="198">
        <v>-6067.55</v>
      </c>
      <c r="M483" s="23">
        <v>1</v>
      </c>
      <c r="N483" s="23">
        <v>1</v>
      </c>
      <c r="O483" s="24">
        <f t="shared" si="2"/>
        <v>-6067.55</v>
      </c>
      <c r="P483" s="24">
        <f t="shared" si="3"/>
        <v>-6067.55</v>
      </c>
      <c r="Q483" s="5"/>
      <c r="R483" s="5"/>
      <c r="S483" s="5"/>
      <c r="T483" s="5"/>
      <c r="U483" s="5"/>
      <c r="V483" s="5"/>
      <c r="W483" s="5"/>
      <c r="X483" s="5"/>
      <c r="Y483" s="5"/>
      <c r="Z483" s="5"/>
      <c r="AA483" s="5"/>
    </row>
    <row r="484" spans="1:27" ht="24" thickBot="1">
      <c r="A484" s="193" t="s">
        <v>97</v>
      </c>
      <c r="B484" s="194" t="s">
        <v>98</v>
      </c>
      <c r="C484" s="194" t="s">
        <v>99</v>
      </c>
      <c r="D484" s="194" t="s">
        <v>100</v>
      </c>
      <c r="E484" s="194" t="s">
        <v>334</v>
      </c>
      <c r="F484" s="194" t="s">
        <v>101</v>
      </c>
      <c r="G484" s="195" t="s">
        <v>113</v>
      </c>
      <c r="H484" s="195">
        <v>2015</v>
      </c>
      <c r="I484" s="194" t="s">
        <v>103</v>
      </c>
      <c r="J484" s="200">
        <v>370</v>
      </c>
      <c r="K484" s="197">
        <v>1879.38</v>
      </c>
      <c r="L484" s="198">
        <v>-6891.05</v>
      </c>
      <c r="M484" s="23">
        <v>1</v>
      </c>
      <c r="N484" s="23">
        <v>1</v>
      </c>
      <c r="O484" s="24">
        <f t="shared" si="2"/>
        <v>-6891.05</v>
      </c>
      <c r="P484" s="24">
        <f t="shared" si="3"/>
        <v>-6891.05</v>
      </c>
      <c r="Q484" s="5"/>
      <c r="R484" s="5"/>
      <c r="S484" s="5"/>
      <c r="T484" s="5"/>
      <c r="U484" s="5"/>
      <c r="V484" s="5"/>
      <c r="W484" s="5"/>
      <c r="X484" s="5"/>
      <c r="Y484" s="5"/>
      <c r="Z484" s="5"/>
      <c r="AA484" s="5"/>
    </row>
    <row r="485" spans="1:27" ht="24" thickBot="1">
      <c r="A485" s="193" t="s">
        <v>97</v>
      </c>
      <c r="B485" s="194" t="s">
        <v>98</v>
      </c>
      <c r="C485" s="194" t="s">
        <v>99</v>
      </c>
      <c r="D485" s="194" t="s">
        <v>100</v>
      </c>
      <c r="E485" s="194" t="s">
        <v>334</v>
      </c>
      <c r="F485" s="194" t="s">
        <v>101</v>
      </c>
      <c r="G485" s="195" t="s">
        <v>113</v>
      </c>
      <c r="H485" s="195">
        <v>2016</v>
      </c>
      <c r="I485" s="194" t="s">
        <v>103</v>
      </c>
      <c r="J485" s="200">
        <v>369</v>
      </c>
      <c r="K485" s="197">
        <v>1874.36</v>
      </c>
      <c r="L485" s="198">
        <v>-6872.66</v>
      </c>
      <c r="M485" s="23">
        <v>1</v>
      </c>
      <c r="N485" s="23">
        <v>1</v>
      </c>
      <c r="O485" s="24">
        <f t="shared" si="2"/>
        <v>-6872.66</v>
      </c>
      <c r="P485" s="24">
        <f t="shared" si="3"/>
        <v>-6872.66</v>
      </c>
      <c r="Q485" s="5"/>
      <c r="R485" s="5"/>
      <c r="S485" s="5"/>
      <c r="T485" s="5"/>
      <c r="U485" s="5"/>
      <c r="V485" s="5"/>
      <c r="W485" s="5"/>
      <c r="X485" s="5"/>
      <c r="Y485" s="5"/>
      <c r="Z485" s="5"/>
      <c r="AA485" s="5"/>
    </row>
    <row r="486" spans="1:27" ht="24" thickBot="1">
      <c r="A486" s="193" t="s">
        <v>97</v>
      </c>
      <c r="B486" s="194" t="s">
        <v>98</v>
      </c>
      <c r="C486" s="194" t="s">
        <v>99</v>
      </c>
      <c r="D486" s="194" t="s">
        <v>100</v>
      </c>
      <c r="E486" s="194" t="s">
        <v>334</v>
      </c>
      <c r="F486" s="194" t="s">
        <v>101</v>
      </c>
      <c r="G486" s="195" t="s">
        <v>113</v>
      </c>
      <c r="H486" s="195">
        <v>2017</v>
      </c>
      <c r="I486" s="194" t="s">
        <v>103</v>
      </c>
      <c r="J486" s="200">
        <v>379</v>
      </c>
      <c r="K486" s="197">
        <v>1924.73</v>
      </c>
      <c r="L486" s="198">
        <v>-7057.33</v>
      </c>
      <c r="M486" s="23">
        <v>1</v>
      </c>
      <c r="N486" s="23">
        <v>1</v>
      </c>
      <c r="O486" s="24">
        <f t="shared" si="2"/>
        <v>-7057.33</v>
      </c>
      <c r="P486" s="24">
        <f t="shared" si="3"/>
        <v>-7057.33</v>
      </c>
      <c r="Q486" s="5"/>
      <c r="R486" s="5"/>
      <c r="S486" s="5"/>
      <c r="T486" s="5"/>
      <c r="U486" s="5"/>
      <c r="V486" s="5"/>
      <c r="W486" s="5"/>
      <c r="X486" s="5"/>
      <c r="Y486" s="5"/>
      <c r="Z486" s="5"/>
      <c r="AA486" s="5"/>
    </row>
    <row r="487" spans="1:27" ht="24" thickBot="1">
      <c r="A487" s="193" t="s">
        <v>97</v>
      </c>
      <c r="B487" s="194" t="s">
        <v>98</v>
      </c>
      <c r="C487" s="194" t="s">
        <v>99</v>
      </c>
      <c r="D487" s="194" t="s">
        <v>100</v>
      </c>
      <c r="E487" s="194" t="s">
        <v>334</v>
      </c>
      <c r="F487" s="194" t="s">
        <v>101</v>
      </c>
      <c r="G487" s="195" t="s">
        <v>113</v>
      </c>
      <c r="H487" s="195">
        <v>2018</v>
      </c>
      <c r="I487" s="194" t="s">
        <v>103</v>
      </c>
      <c r="J487" s="200">
        <v>404</v>
      </c>
      <c r="K487" s="197">
        <v>2050.41</v>
      </c>
      <c r="L487" s="198">
        <v>-7518.18</v>
      </c>
      <c r="M487" s="23">
        <v>1</v>
      </c>
      <c r="N487" s="23">
        <v>1</v>
      </c>
      <c r="O487" s="24">
        <f t="shared" si="2"/>
        <v>-7518.18</v>
      </c>
      <c r="P487" s="24">
        <f t="shared" si="3"/>
        <v>-7518.18</v>
      </c>
      <c r="Q487" s="5"/>
      <c r="R487" s="5"/>
      <c r="S487" s="5"/>
      <c r="T487" s="5"/>
      <c r="U487" s="5"/>
      <c r="V487" s="5"/>
      <c r="W487" s="5"/>
      <c r="X487" s="5"/>
      <c r="Y487" s="5"/>
      <c r="Z487" s="5"/>
      <c r="AA487" s="5"/>
    </row>
    <row r="488" spans="1:27" ht="24" thickBot="1">
      <c r="A488" s="193" t="s">
        <v>97</v>
      </c>
      <c r="B488" s="194" t="s">
        <v>98</v>
      </c>
      <c r="C488" s="194" t="s">
        <v>99</v>
      </c>
      <c r="D488" s="194" t="s">
        <v>100</v>
      </c>
      <c r="E488" s="194" t="s">
        <v>334</v>
      </c>
      <c r="F488" s="194" t="s">
        <v>101</v>
      </c>
      <c r="G488" s="195" t="s">
        <v>113</v>
      </c>
      <c r="H488" s="195">
        <v>2019</v>
      </c>
      <c r="I488" s="194" t="s">
        <v>103</v>
      </c>
      <c r="J488" s="200">
        <v>436</v>
      </c>
      <c r="K488" s="197">
        <v>2212.52</v>
      </c>
      <c r="L488" s="198">
        <v>-8112.56</v>
      </c>
      <c r="M488" s="23">
        <v>1</v>
      </c>
      <c r="N488" s="23">
        <v>1</v>
      </c>
      <c r="O488" s="24">
        <f t="shared" si="2"/>
        <v>-8112.56</v>
      </c>
      <c r="P488" s="24">
        <f t="shared" si="3"/>
        <v>-8112.56</v>
      </c>
      <c r="Q488" s="5"/>
      <c r="R488" s="5"/>
      <c r="S488" s="5"/>
      <c r="T488" s="5"/>
      <c r="U488" s="5"/>
      <c r="V488" s="5"/>
      <c r="W488" s="5"/>
      <c r="X488" s="5"/>
      <c r="Y488" s="5"/>
      <c r="Z488" s="5"/>
      <c r="AA488" s="5"/>
    </row>
    <row r="489" spans="1:27" ht="24" thickBot="1">
      <c r="A489" s="193" t="s">
        <v>97</v>
      </c>
      <c r="B489" s="194" t="s">
        <v>98</v>
      </c>
      <c r="C489" s="194" t="s">
        <v>99</v>
      </c>
      <c r="D489" s="194" t="s">
        <v>100</v>
      </c>
      <c r="E489" s="194" t="s">
        <v>334</v>
      </c>
      <c r="F489" s="194" t="s">
        <v>101</v>
      </c>
      <c r="G489" s="195" t="s">
        <v>113</v>
      </c>
      <c r="H489" s="195">
        <v>2020</v>
      </c>
      <c r="I489" s="194" t="s">
        <v>103</v>
      </c>
      <c r="J489" s="200">
        <v>343</v>
      </c>
      <c r="K489" s="197">
        <v>1742.96</v>
      </c>
      <c r="L489" s="198">
        <v>-6390.86</v>
      </c>
      <c r="M489" s="23">
        <v>1</v>
      </c>
      <c r="N489" s="23">
        <v>1</v>
      </c>
      <c r="O489" s="24">
        <f t="shared" si="2"/>
        <v>-6390.86</v>
      </c>
      <c r="P489" s="24">
        <f t="shared" si="3"/>
        <v>-6390.86</v>
      </c>
      <c r="Q489" s="5"/>
      <c r="R489" s="5"/>
      <c r="S489" s="5"/>
      <c r="T489" s="5"/>
      <c r="U489" s="5"/>
      <c r="V489" s="5"/>
      <c r="W489" s="5"/>
      <c r="X489" s="5"/>
      <c r="Y489" s="5"/>
      <c r="Z489" s="5"/>
      <c r="AA489" s="5"/>
    </row>
    <row r="490" spans="1:27" ht="24" thickBot="1">
      <c r="A490" s="193" t="s">
        <v>97</v>
      </c>
      <c r="B490" s="194" t="s">
        <v>98</v>
      </c>
      <c r="C490" s="194" t="s">
        <v>99</v>
      </c>
      <c r="D490" s="194" t="s">
        <v>100</v>
      </c>
      <c r="E490" s="194" t="s">
        <v>334</v>
      </c>
      <c r="F490" s="194" t="s">
        <v>101</v>
      </c>
      <c r="G490" s="195" t="s">
        <v>113</v>
      </c>
      <c r="H490" s="195">
        <v>2021</v>
      </c>
      <c r="I490" s="194" t="s">
        <v>103</v>
      </c>
      <c r="J490" s="200">
        <v>314</v>
      </c>
      <c r="K490" s="197">
        <v>1591.9</v>
      </c>
      <c r="L490" s="198">
        <v>-5836.96</v>
      </c>
      <c r="M490" s="23">
        <v>1</v>
      </c>
      <c r="N490" s="23">
        <v>1</v>
      </c>
      <c r="O490" s="24">
        <f t="shared" si="2"/>
        <v>-5836.96</v>
      </c>
      <c r="P490" s="24">
        <f t="shared" si="3"/>
        <v>-5836.96</v>
      </c>
      <c r="Q490" s="5"/>
      <c r="R490" s="5"/>
      <c r="S490" s="5"/>
      <c r="T490" s="5"/>
      <c r="U490" s="5"/>
      <c r="V490" s="5"/>
      <c r="W490" s="5"/>
      <c r="X490" s="5"/>
      <c r="Y490" s="5"/>
      <c r="Z490" s="5"/>
      <c r="AA490" s="5"/>
    </row>
    <row r="491" spans="1:27" ht="24" thickBot="1">
      <c r="A491" s="193" t="s">
        <v>97</v>
      </c>
      <c r="B491" s="194" t="s">
        <v>98</v>
      </c>
      <c r="C491" s="194" t="s">
        <v>99</v>
      </c>
      <c r="D491" s="194" t="s">
        <v>100</v>
      </c>
      <c r="E491" s="194" t="s">
        <v>334</v>
      </c>
      <c r="F491" s="194" t="s">
        <v>101</v>
      </c>
      <c r="G491" s="195" t="s">
        <v>113</v>
      </c>
      <c r="H491" s="195">
        <v>2022</v>
      </c>
      <c r="I491" s="194" t="s">
        <v>103</v>
      </c>
      <c r="J491" s="200">
        <v>314</v>
      </c>
      <c r="K491" s="197">
        <v>1592.49</v>
      </c>
      <c r="L491" s="198">
        <v>-5839.11</v>
      </c>
      <c r="M491" s="23">
        <v>1</v>
      </c>
      <c r="N491" s="23">
        <v>1</v>
      </c>
      <c r="O491" s="24">
        <f t="shared" si="2"/>
        <v>-5839.11</v>
      </c>
      <c r="P491" s="24">
        <f t="shared" si="3"/>
        <v>-5839.11</v>
      </c>
      <c r="Q491" s="5"/>
      <c r="R491" s="5"/>
      <c r="S491" s="5"/>
      <c r="T491" s="5"/>
      <c r="U491" s="5"/>
      <c r="V491" s="5"/>
      <c r="W491" s="5"/>
      <c r="X491" s="5"/>
      <c r="Y491" s="5"/>
      <c r="Z491" s="5"/>
      <c r="AA491" s="5"/>
    </row>
    <row r="492" spans="1:27" ht="24" thickBot="1">
      <c r="A492" s="193" t="s">
        <v>97</v>
      </c>
      <c r="B492" s="194" t="s">
        <v>98</v>
      </c>
      <c r="C492" s="194" t="s">
        <v>99</v>
      </c>
      <c r="D492" s="194" t="s">
        <v>100</v>
      </c>
      <c r="E492" s="194" t="s">
        <v>334</v>
      </c>
      <c r="F492" s="194" t="s">
        <v>101</v>
      </c>
      <c r="G492" s="195" t="s">
        <v>114</v>
      </c>
      <c r="H492" s="195">
        <v>2011</v>
      </c>
      <c r="I492" s="194" t="s">
        <v>103</v>
      </c>
      <c r="J492" s="196">
        <v>15352</v>
      </c>
      <c r="K492" s="197">
        <v>77926.5</v>
      </c>
      <c r="L492" s="198">
        <v>-285730.5</v>
      </c>
      <c r="M492" s="23">
        <v>1</v>
      </c>
      <c r="N492" s="23">
        <v>1</v>
      </c>
      <c r="O492" s="24">
        <f t="shared" si="2"/>
        <v>-285730.5</v>
      </c>
      <c r="P492" s="24">
        <f t="shared" si="3"/>
        <v>-285730.5</v>
      </c>
      <c r="Q492" s="5"/>
      <c r="R492" s="5"/>
      <c r="S492" s="5"/>
      <c r="T492" s="5"/>
      <c r="U492" s="5"/>
      <c r="V492" s="5"/>
      <c r="W492" s="5"/>
      <c r="X492" s="5"/>
      <c r="Y492" s="5"/>
      <c r="Z492" s="5"/>
      <c r="AA492" s="5"/>
    </row>
    <row r="493" spans="1:27" ht="24" thickBot="1">
      <c r="A493" s="193" t="s">
        <v>97</v>
      </c>
      <c r="B493" s="194" t="s">
        <v>98</v>
      </c>
      <c r="C493" s="194" t="s">
        <v>99</v>
      </c>
      <c r="D493" s="194" t="s">
        <v>100</v>
      </c>
      <c r="E493" s="194" t="s">
        <v>334</v>
      </c>
      <c r="F493" s="194" t="s">
        <v>101</v>
      </c>
      <c r="G493" s="195" t="s">
        <v>114</v>
      </c>
      <c r="H493" s="195">
        <v>2012</v>
      </c>
      <c r="I493" s="194" t="s">
        <v>103</v>
      </c>
      <c r="J493" s="196">
        <v>16285</v>
      </c>
      <c r="K493" s="197">
        <v>82663.72</v>
      </c>
      <c r="L493" s="198">
        <v>-303100.31</v>
      </c>
      <c r="M493" s="23">
        <v>1</v>
      </c>
      <c r="N493" s="23">
        <v>1</v>
      </c>
      <c r="O493" s="24">
        <f t="shared" si="2"/>
        <v>-303100.31</v>
      </c>
      <c r="P493" s="24">
        <f t="shared" si="3"/>
        <v>-303100.31</v>
      </c>
      <c r="Q493" s="5"/>
      <c r="R493" s="5"/>
      <c r="S493" s="5"/>
      <c r="T493" s="5"/>
      <c r="U493" s="5"/>
      <c r="V493" s="5"/>
      <c r="W493" s="5"/>
      <c r="X493" s="5"/>
      <c r="Y493" s="5"/>
      <c r="Z493" s="5"/>
      <c r="AA493" s="5"/>
    </row>
    <row r="494" spans="1:27" ht="24" thickBot="1">
      <c r="A494" s="193" t="s">
        <v>97</v>
      </c>
      <c r="B494" s="194" t="s">
        <v>98</v>
      </c>
      <c r="C494" s="194" t="s">
        <v>99</v>
      </c>
      <c r="D494" s="194" t="s">
        <v>100</v>
      </c>
      <c r="E494" s="194" t="s">
        <v>334</v>
      </c>
      <c r="F494" s="194" t="s">
        <v>101</v>
      </c>
      <c r="G494" s="195" t="s">
        <v>114</v>
      </c>
      <c r="H494" s="195">
        <v>2013</v>
      </c>
      <c r="I494" s="194" t="s">
        <v>103</v>
      </c>
      <c r="J494" s="196">
        <v>16960</v>
      </c>
      <c r="K494" s="197">
        <v>86088.44</v>
      </c>
      <c r="L494" s="198">
        <v>-315657.61</v>
      </c>
      <c r="M494" s="23">
        <v>1</v>
      </c>
      <c r="N494" s="23">
        <v>1</v>
      </c>
      <c r="O494" s="24">
        <f t="shared" si="2"/>
        <v>-315657.61</v>
      </c>
      <c r="P494" s="24">
        <f t="shared" si="3"/>
        <v>-315657.61</v>
      </c>
      <c r="Q494" s="5"/>
      <c r="R494" s="5"/>
      <c r="S494" s="5"/>
      <c r="T494" s="5"/>
      <c r="U494" s="5"/>
      <c r="V494" s="5"/>
      <c r="W494" s="5"/>
      <c r="X494" s="5"/>
      <c r="Y494" s="5"/>
      <c r="Z494" s="5"/>
      <c r="AA494" s="5"/>
    </row>
    <row r="495" spans="1:27" ht="24" thickBot="1">
      <c r="A495" s="193" t="s">
        <v>97</v>
      </c>
      <c r="B495" s="194" t="s">
        <v>98</v>
      </c>
      <c r="C495" s="194" t="s">
        <v>99</v>
      </c>
      <c r="D495" s="194" t="s">
        <v>100</v>
      </c>
      <c r="E495" s="194" t="s">
        <v>334</v>
      </c>
      <c r="F495" s="194" t="s">
        <v>101</v>
      </c>
      <c r="G495" s="195" t="s">
        <v>114</v>
      </c>
      <c r="H495" s="195">
        <v>2014</v>
      </c>
      <c r="I495" s="194" t="s">
        <v>103</v>
      </c>
      <c r="J495" s="196">
        <v>17129</v>
      </c>
      <c r="K495" s="197">
        <v>86949.09</v>
      </c>
      <c r="L495" s="198">
        <v>-318813.34000000003</v>
      </c>
      <c r="M495" s="23">
        <v>1</v>
      </c>
      <c r="N495" s="23">
        <v>1</v>
      </c>
      <c r="O495" s="24">
        <f t="shared" si="2"/>
        <v>-318813.34000000003</v>
      </c>
      <c r="P495" s="24">
        <f t="shared" si="3"/>
        <v>-318813.34000000003</v>
      </c>
      <c r="Q495" s="5"/>
      <c r="R495" s="5"/>
      <c r="S495" s="5"/>
      <c r="T495" s="5"/>
      <c r="U495" s="5"/>
      <c r="V495" s="5"/>
      <c r="W495" s="5"/>
      <c r="X495" s="5"/>
      <c r="Y495" s="5"/>
      <c r="Z495" s="5"/>
      <c r="AA495" s="5"/>
    </row>
    <row r="496" spans="1:27" ht="24" thickBot="1">
      <c r="A496" s="193" t="s">
        <v>97</v>
      </c>
      <c r="B496" s="194" t="s">
        <v>98</v>
      </c>
      <c r="C496" s="194" t="s">
        <v>99</v>
      </c>
      <c r="D496" s="194" t="s">
        <v>100</v>
      </c>
      <c r="E496" s="194" t="s">
        <v>334</v>
      </c>
      <c r="F496" s="194" t="s">
        <v>101</v>
      </c>
      <c r="G496" s="195" t="s">
        <v>114</v>
      </c>
      <c r="H496" s="195">
        <v>2015</v>
      </c>
      <c r="I496" s="194" t="s">
        <v>103</v>
      </c>
      <c r="J496" s="196">
        <v>17606</v>
      </c>
      <c r="K496" s="197">
        <v>89368.8</v>
      </c>
      <c r="L496" s="198">
        <v>-327685.61</v>
      </c>
      <c r="M496" s="23">
        <v>1</v>
      </c>
      <c r="N496" s="23">
        <v>1</v>
      </c>
      <c r="O496" s="24">
        <f t="shared" si="2"/>
        <v>-327685.61</v>
      </c>
      <c r="P496" s="24">
        <f t="shared" si="3"/>
        <v>-327685.61</v>
      </c>
      <c r="Q496" s="5"/>
      <c r="R496" s="5"/>
      <c r="S496" s="5"/>
      <c r="T496" s="5"/>
      <c r="U496" s="5"/>
      <c r="V496" s="5"/>
      <c r="W496" s="5"/>
      <c r="X496" s="5"/>
      <c r="Y496" s="5"/>
      <c r="Z496" s="5"/>
      <c r="AA496" s="5"/>
    </row>
    <row r="497" spans="1:27" ht="24" thickBot="1">
      <c r="A497" s="193" t="s">
        <v>97</v>
      </c>
      <c r="B497" s="194" t="s">
        <v>98</v>
      </c>
      <c r="C497" s="194" t="s">
        <v>99</v>
      </c>
      <c r="D497" s="194" t="s">
        <v>100</v>
      </c>
      <c r="E497" s="194" t="s">
        <v>334</v>
      </c>
      <c r="F497" s="194" t="s">
        <v>101</v>
      </c>
      <c r="G497" s="195" t="s">
        <v>114</v>
      </c>
      <c r="H497" s="195">
        <v>2016</v>
      </c>
      <c r="I497" s="194" t="s">
        <v>103</v>
      </c>
      <c r="J497" s="196">
        <v>18594</v>
      </c>
      <c r="K497" s="197">
        <v>94383.03</v>
      </c>
      <c r="L497" s="198">
        <v>-346071.13</v>
      </c>
      <c r="M497" s="23">
        <v>1</v>
      </c>
      <c r="N497" s="23">
        <v>1</v>
      </c>
      <c r="O497" s="24">
        <f t="shared" si="2"/>
        <v>-346071.13</v>
      </c>
      <c r="P497" s="24">
        <f t="shared" si="3"/>
        <v>-346071.13</v>
      </c>
      <c r="Q497" s="5"/>
      <c r="R497" s="5"/>
      <c r="S497" s="5"/>
      <c r="T497" s="5"/>
      <c r="U497" s="5"/>
      <c r="V497" s="5"/>
      <c r="W497" s="5"/>
      <c r="X497" s="5"/>
      <c r="Y497" s="5"/>
      <c r="Z497" s="5"/>
      <c r="AA497" s="5"/>
    </row>
    <row r="498" spans="1:27" ht="24" thickBot="1">
      <c r="A498" s="193" t="s">
        <v>97</v>
      </c>
      <c r="B498" s="194" t="s">
        <v>98</v>
      </c>
      <c r="C498" s="194" t="s">
        <v>99</v>
      </c>
      <c r="D498" s="194" t="s">
        <v>100</v>
      </c>
      <c r="E498" s="194" t="s">
        <v>334</v>
      </c>
      <c r="F498" s="194" t="s">
        <v>101</v>
      </c>
      <c r="G498" s="195" t="s">
        <v>114</v>
      </c>
      <c r="H498" s="195">
        <v>2017</v>
      </c>
      <c r="I498" s="194" t="s">
        <v>103</v>
      </c>
      <c r="J498" s="196">
        <v>19064</v>
      </c>
      <c r="K498" s="197">
        <v>96769.4</v>
      </c>
      <c r="L498" s="198">
        <v>-354821.12</v>
      </c>
      <c r="M498" s="23">
        <v>1</v>
      </c>
      <c r="N498" s="23">
        <v>1</v>
      </c>
      <c r="O498" s="24">
        <f t="shared" si="2"/>
        <v>-354821.12</v>
      </c>
      <c r="P498" s="24">
        <f t="shared" si="3"/>
        <v>-354821.12</v>
      </c>
      <c r="Q498" s="5"/>
      <c r="R498" s="5"/>
      <c r="S498" s="5"/>
      <c r="T498" s="5"/>
      <c r="U498" s="5"/>
      <c r="V498" s="5"/>
      <c r="W498" s="5"/>
      <c r="X498" s="5"/>
      <c r="Y498" s="5"/>
      <c r="Z498" s="5"/>
      <c r="AA498" s="5"/>
    </row>
    <row r="499" spans="1:27" ht="24" thickBot="1">
      <c r="A499" s="193" t="s">
        <v>97</v>
      </c>
      <c r="B499" s="194" t="s">
        <v>98</v>
      </c>
      <c r="C499" s="194" t="s">
        <v>99</v>
      </c>
      <c r="D499" s="194" t="s">
        <v>100</v>
      </c>
      <c r="E499" s="194" t="s">
        <v>334</v>
      </c>
      <c r="F499" s="194" t="s">
        <v>101</v>
      </c>
      <c r="G499" s="195" t="s">
        <v>114</v>
      </c>
      <c r="H499" s="195">
        <v>2018</v>
      </c>
      <c r="I499" s="194" t="s">
        <v>103</v>
      </c>
      <c r="J499" s="196">
        <v>18850</v>
      </c>
      <c r="K499" s="197">
        <v>95682.31</v>
      </c>
      <c r="L499" s="198">
        <v>-350835.14</v>
      </c>
      <c r="M499" s="23">
        <v>1</v>
      </c>
      <c r="N499" s="23">
        <v>1</v>
      </c>
      <c r="O499" s="24">
        <f t="shared" si="2"/>
        <v>-350835.14</v>
      </c>
      <c r="P499" s="24">
        <f t="shared" si="3"/>
        <v>-350835.14</v>
      </c>
      <c r="Q499" s="5"/>
      <c r="R499" s="5"/>
      <c r="S499" s="5"/>
      <c r="T499" s="5"/>
      <c r="U499" s="5"/>
      <c r="V499" s="5"/>
      <c r="W499" s="5"/>
      <c r="X499" s="5"/>
      <c r="Y499" s="5"/>
      <c r="Z499" s="5"/>
      <c r="AA499" s="5"/>
    </row>
    <row r="500" spans="1:27" ht="24" thickBot="1">
      <c r="A500" s="193" t="s">
        <v>97</v>
      </c>
      <c r="B500" s="194" t="s">
        <v>98</v>
      </c>
      <c r="C500" s="194" t="s">
        <v>99</v>
      </c>
      <c r="D500" s="194" t="s">
        <v>100</v>
      </c>
      <c r="E500" s="194" t="s">
        <v>334</v>
      </c>
      <c r="F500" s="194" t="s">
        <v>101</v>
      </c>
      <c r="G500" s="195" t="s">
        <v>114</v>
      </c>
      <c r="H500" s="195">
        <v>2019</v>
      </c>
      <c r="I500" s="194" t="s">
        <v>103</v>
      </c>
      <c r="J500" s="196">
        <v>18587</v>
      </c>
      <c r="K500" s="197">
        <v>94348.87</v>
      </c>
      <c r="L500" s="198">
        <v>-345945.85</v>
      </c>
      <c r="M500" s="23">
        <v>1</v>
      </c>
      <c r="N500" s="23">
        <v>1</v>
      </c>
      <c r="O500" s="24">
        <f t="shared" si="2"/>
        <v>-345945.85</v>
      </c>
      <c r="P500" s="24">
        <f t="shared" si="3"/>
        <v>-345945.85</v>
      </c>
      <c r="Q500" s="5"/>
      <c r="R500" s="5"/>
      <c r="S500" s="5"/>
      <c r="T500" s="5"/>
      <c r="U500" s="5"/>
      <c r="V500" s="5"/>
      <c r="W500" s="5"/>
      <c r="X500" s="5"/>
      <c r="Y500" s="5"/>
      <c r="Z500" s="5"/>
      <c r="AA500" s="5"/>
    </row>
    <row r="501" spans="1:27" ht="24" thickBot="1">
      <c r="A501" s="193" t="s">
        <v>97</v>
      </c>
      <c r="B501" s="194" t="s">
        <v>98</v>
      </c>
      <c r="C501" s="194" t="s">
        <v>99</v>
      </c>
      <c r="D501" s="194" t="s">
        <v>100</v>
      </c>
      <c r="E501" s="194" t="s">
        <v>334</v>
      </c>
      <c r="F501" s="194" t="s">
        <v>101</v>
      </c>
      <c r="G501" s="195" t="s">
        <v>114</v>
      </c>
      <c r="H501" s="195">
        <v>2020</v>
      </c>
      <c r="I501" s="194" t="s">
        <v>103</v>
      </c>
      <c r="J501" s="196">
        <v>18678</v>
      </c>
      <c r="K501" s="197">
        <v>94809</v>
      </c>
      <c r="L501" s="198">
        <v>-347632.99</v>
      </c>
      <c r="M501" s="23">
        <v>1</v>
      </c>
      <c r="N501" s="23">
        <v>1</v>
      </c>
      <c r="O501" s="24">
        <f t="shared" si="2"/>
        <v>-347632.99</v>
      </c>
      <c r="P501" s="24">
        <f t="shared" si="3"/>
        <v>-347632.99</v>
      </c>
      <c r="Q501" s="5"/>
      <c r="R501" s="5"/>
      <c r="S501" s="5"/>
      <c r="T501" s="5"/>
      <c r="U501" s="5"/>
      <c r="V501" s="5"/>
      <c r="W501" s="5"/>
      <c r="X501" s="5"/>
      <c r="Y501" s="5"/>
      <c r="Z501" s="5"/>
      <c r="AA501" s="5"/>
    </row>
    <row r="502" spans="1:27" ht="24" thickBot="1">
      <c r="A502" s="193" t="s">
        <v>97</v>
      </c>
      <c r="B502" s="194" t="s">
        <v>98</v>
      </c>
      <c r="C502" s="194" t="s">
        <v>99</v>
      </c>
      <c r="D502" s="194" t="s">
        <v>100</v>
      </c>
      <c r="E502" s="194" t="s">
        <v>334</v>
      </c>
      <c r="F502" s="194" t="s">
        <v>101</v>
      </c>
      <c r="G502" s="195" t="s">
        <v>114</v>
      </c>
      <c r="H502" s="195">
        <v>2021</v>
      </c>
      <c r="I502" s="194" t="s">
        <v>103</v>
      </c>
      <c r="J502" s="196">
        <v>19454</v>
      </c>
      <c r="K502" s="197">
        <v>98746.9</v>
      </c>
      <c r="L502" s="198">
        <v>-362071.98</v>
      </c>
      <c r="M502" s="23">
        <v>1</v>
      </c>
      <c r="N502" s="23">
        <v>1</v>
      </c>
      <c r="O502" s="24">
        <f t="shared" si="2"/>
        <v>-362071.98</v>
      </c>
      <c r="P502" s="24">
        <f t="shared" si="3"/>
        <v>-362071.98</v>
      </c>
      <c r="Q502" s="5"/>
      <c r="R502" s="5"/>
      <c r="S502" s="5"/>
      <c r="T502" s="5"/>
      <c r="U502" s="5"/>
      <c r="V502" s="5"/>
      <c r="W502" s="5"/>
      <c r="X502" s="5"/>
      <c r="Y502" s="5"/>
      <c r="Z502" s="5"/>
      <c r="AA502" s="5"/>
    </row>
    <row r="503" spans="1:27" ht="24" thickBot="1">
      <c r="A503" s="193" t="s">
        <v>97</v>
      </c>
      <c r="B503" s="194" t="s">
        <v>98</v>
      </c>
      <c r="C503" s="194" t="s">
        <v>99</v>
      </c>
      <c r="D503" s="194" t="s">
        <v>100</v>
      </c>
      <c r="E503" s="194" t="s">
        <v>334</v>
      </c>
      <c r="F503" s="194" t="s">
        <v>101</v>
      </c>
      <c r="G503" s="195" t="s">
        <v>114</v>
      </c>
      <c r="H503" s="195">
        <v>2022</v>
      </c>
      <c r="I503" s="194" t="s">
        <v>103</v>
      </c>
      <c r="J503" s="196">
        <v>19536</v>
      </c>
      <c r="K503" s="197">
        <v>99163.09</v>
      </c>
      <c r="L503" s="198">
        <v>-363598.01</v>
      </c>
      <c r="M503" s="23">
        <v>1</v>
      </c>
      <c r="N503" s="23">
        <v>1</v>
      </c>
      <c r="O503" s="24">
        <f t="shared" si="2"/>
        <v>-363598.01</v>
      </c>
      <c r="P503" s="24">
        <f t="shared" si="3"/>
        <v>-363598.01</v>
      </c>
      <c r="Q503" s="5"/>
      <c r="R503" s="5"/>
      <c r="S503" s="5"/>
      <c r="T503" s="5"/>
      <c r="U503" s="5"/>
      <c r="V503" s="5"/>
      <c r="W503" s="5"/>
      <c r="X503" s="5"/>
      <c r="Y503" s="5"/>
      <c r="Z503" s="5"/>
      <c r="AA503" s="5"/>
    </row>
    <row r="504" spans="1:27" ht="24" thickBot="1">
      <c r="A504" s="193" t="s">
        <v>97</v>
      </c>
      <c r="B504" s="194" t="s">
        <v>98</v>
      </c>
      <c r="C504" s="194" t="s">
        <v>99</v>
      </c>
      <c r="D504" s="194" t="s">
        <v>100</v>
      </c>
      <c r="E504" s="194" t="s">
        <v>334</v>
      </c>
      <c r="F504" s="194" t="s">
        <v>101</v>
      </c>
      <c r="G504" s="195" t="s">
        <v>66</v>
      </c>
      <c r="H504" s="195">
        <v>2011</v>
      </c>
      <c r="I504" s="194" t="s">
        <v>103</v>
      </c>
      <c r="J504" s="196">
        <v>13799</v>
      </c>
      <c r="K504" s="197">
        <v>70045.440000000002</v>
      </c>
      <c r="L504" s="198">
        <v>-256833.29</v>
      </c>
      <c r="M504" s="23">
        <v>1</v>
      </c>
      <c r="N504" s="23">
        <v>1</v>
      </c>
      <c r="O504" s="24">
        <f t="shared" si="2"/>
        <v>-256833.29</v>
      </c>
      <c r="P504" s="24">
        <f t="shared" si="3"/>
        <v>-256833.29</v>
      </c>
      <c r="Q504" s="5"/>
      <c r="R504" s="5"/>
      <c r="S504" s="5"/>
      <c r="T504" s="5"/>
      <c r="U504" s="5"/>
      <c r="V504" s="5"/>
      <c r="W504" s="5"/>
      <c r="X504" s="5"/>
      <c r="Y504" s="5"/>
      <c r="Z504" s="5"/>
      <c r="AA504" s="5"/>
    </row>
    <row r="505" spans="1:27" ht="24" thickBot="1">
      <c r="A505" s="193" t="s">
        <v>97</v>
      </c>
      <c r="B505" s="194" t="s">
        <v>98</v>
      </c>
      <c r="C505" s="194" t="s">
        <v>99</v>
      </c>
      <c r="D505" s="194" t="s">
        <v>100</v>
      </c>
      <c r="E505" s="194" t="s">
        <v>334</v>
      </c>
      <c r="F505" s="194" t="s">
        <v>101</v>
      </c>
      <c r="G505" s="195" t="s">
        <v>66</v>
      </c>
      <c r="H505" s="195">
        <v>2012</v>
      </c>
      <c r="I505" s="194" t="s">
        <v>103</v>
      </c>
      <c r="J505" s="196">
        <v>14588</v>
      </c>
      <c r="K505" s="197">
        <v>74048.92</v>
      </c>
      <c r="L505" s="198">
        <v>-271512.69</v>
      </c>
      <c r="M505" s="23">
        <v>1</v>
      </c>
      <c r="N505" s="23">
        <v>1</v>
      </c>
      <c r="O505" s="24">
        <f t="shared" si="2"/>
        <v>-271512.69</v>
      </c>
      <c r="P505" s="24">
        <f t="shared" si="3"/>
        <v>-271512.69</v>
      </c>
      <c r="Q505" s="5"/>
      <c r="R505" s="5"/>
      <c r="S505" s="5"/>
      <c r="T505" s="5"/>
      <c r="U505" s="5"/>
      <c r="V505" s="5"/>
      <c r="W505" s="5"/>
      <c r="X505" s="5"/>
      <c r="Y505" s="5"/>
      <c r="Z505" s="5"/>
      <c r="AA505" s="5"/>
    </row>
    <row r="506" spans="1:27" ht="24" thickBot="1">
      <c r="A506" s="193" t="s">
        <v>97</v>
      </c>
      <c r="B506" s="194" t="s">
        <v>98</v>
      </c>
      <c r="C506" s="194" t="s">
        <v>99</v>
      </c>
      <c r="D506" s="194" t="s">
        <v>100</v>
      </c>
      <c r="E506" s="194" t="s">
        <v>334</v>
      </c>
      <c r="F506" s="194" t="s">
        <v>101</v>
      </c>
      <c r="G506" s="195" t="s">
        <v>66</v>
      </c>
      <c r="H506" s="195">
        <v>2013</v>
      </c>
      <c r="I506" s="194" t="s">
        <v>103</v>
      </c>
      <c r="J506" s="196">
        <v>14726</v>
      </c>
      <c r="K506" s="197">
        <v>74749.66</v>
      </c>
      <c r="L506" s="198">
        <v>-274082.09999999998</v>
      </c>
      <c r="M506" s="23">
        <v>1</v>
      </c>
      <c r="N506" s="23">
        <v>1</v>
      </c>
      <c r="O506" s="24">
        <f t="shared" si="2"/>
        <v>-274082.09999999998</v>
      </c>
      <c r="P506" s="24">
        <f t="shared" si="3"/>
        <v>-274082.09999999998</v>
      </c>
      <c r="Q506" s="5"/>
      <c r="R506" s="5"/>
      <c r="S506" s="5"/>
      <c r="T506" s="5"/>
      <c r="U506" s="5"/>
      <c r="V506" s="5"/>
      <c r="W506" s="5"/>
      <c r="X506" s="5"/>
      <c r="Y506" s="5"/>
      <c r="Z506" s="5"/>
      <c r="AA506" s="5"/>
    </row>
    <row r="507" spans="1:27" ht="24" thickBot="1">
      <c r="A507" s="193" t="s">
        <v>97</v>
      </c>
      <c r="B507" s="194" t="s">
        <v>98</v>
      </c>
      <c r="C507" s="194" t="s">
        <v>99</v>
      </c>
      <c r="D507" s="194" t="s">
        <v>100</v>
      </c>
      <c r="E507" s="194" t="s">
        <v>334</v>
      </c>
      <c r="F507" s="194" t="s">
        <v>101</v>
      </c>
      <c r="G507" s="195" t="s">
        <v>66</v>
      </c>
      <c r="H507" s="195">
        <v>2014</v>
      </c>
      <c r="I507" s="194" t="s">
        <v>103</v>
      </c>
      <c r="J507" s="196">
        <v>14882</v>
      </c>
      <c r="K507" s="197">
        <v>75543.45</v>
      </c>
      <c r="L507" s="198">
        <v>-276992.64000000001</v>
      </c>
      <c r="M507" s="23">
        <v>1</v>
      </c>
      <c r="N507" s="23">
        <v>1</v>
      </c>
      <c r="O507" s="24">
        <f t="shared" si="2"/>
        <v>-276992.64000000001</v>
      </c>
      <c r="P507" s="24">
        <f t="shared" si="3"/>
        <v>-276992.64000000001</v>
      </c>
      <c r="Q507" s="5"/>
      <c r="R507" s="5"/>
      <c r="S507" s="5"/>
      <c r="T507" s="5"/>
      <c r="U507" s="5"/>
      <c r="V507" s="5"/>
      <c r="W507" s="5"/>
      <c r="X507" s="5"/>
      <c r="Y507" s="5"/>
      <c r="Z507" s="5"/>
      <c r="AA507" s="5"/>
    </row>
    <row r="508" spans="1:27" ht="24" thickBot="1">
      <c r="A508" s="193" t="s">
        <v>97</v>
      </c>
      <c r="B508" s="194" t="s">
        <v>98</v>
      </c>
      <c r="C508" s="194" t="s">
        <v>99</v>
      </c>
      <c r="D508" s="194" t="s">
        <v>100</v>
      </c>
      <c r="E508" s="194" t="s">
        <v>334</v>
      </c>
      <c r="F508" s="194" t="s">
        <v>101</v>
      </c>
      <c r="G508" s="195" t="s">
        <v>66</v>
      </c>
      <c r="H508" s="195">
        <v>2015</v>
      </c>
      <c r="I508" s="194" t="s">
        <v>103</v>
      </c>
      <c r="J508" s="196">
        <v>15372</v>
      </c>
      <c r="K508" s="197">
        <v>78028.34</v>
      </c>
      <c r="L508" s="198">
        <v>-286103.90000000002</v>
      </c>
      <c r="M508" s="23">
        <v>1</v>
      </c>
      <c r="N508" s="23">
        <v>1</v>
      </c>
      <c r="O508" s="24">
        <f t="shared" si="2"/>
        <v>-286103.90000000002</v>
      </c>
      <c r="P508" s="24">
        <f t="shared" si="3"/>
        <v>-286103.90000000002</v>
      </c>
      <c r="Q508" s="5"/>
      <c r="R508" s="5"/>
      <c r="S508" s="5"/>
      <c r="T508" s="5"/>
      <c r="U508" s="5"/>
      <c r="V508" s="5"/>
      <c r="W508" s="5"/>
      <c r="X508" s="5"/>
      <c r="Y508" s="5"/>
      <c r="Z508" s="5"/>
      <c r="AA508" s="5"/>
    </row>
    <row r="509" spans="1:27" ht="24" thickBot="1">
      <c r="A509" s="193" t="s">
        <v>97</v>
      </c>
      <c r="B509" s="194" t="s">
        <v>98</v>
      </c>
      <c r="C509" s="194" t="s">
        <v>99</v>
      </c>
      <c r="D509" s="194" t="s">
        <v>100</v>
      </c>
      <c r="E509" s="194" t="s">
        <v>334</v>
      </c>
      <c r="F509" s="194" t="s">
        <v>101</v>
      </c>
      <c r="G509" s="195" t="s">
        <v>66</v>
      </c>
      <c r="H509" s="195">
        <v>2016</v>
      </c>
      <c r="I509" s="194" t="s">
        <v>103</v>
      </c>
      <c r="J509" s="196">
        <v>16256</v>
      </c>
      <c r="K509" s="197">
        <v>82516.509999999995</v>
      </c>
      <c r="L509" s="198">
        <v>-302560.53999999998</v>
      </c>
      <c r="M509" s="23">
        <v>1</v>
      </c>
      <c r="N509" s="23">
        <v>1</v>
      </c>
      <c r="O509" s="24">
        <f t="shared" si="2"/>
        <v>-302560.53999999998</v>
      </c>
      <c r="P509" s="24">
        <f t="shared" si="3"/>
        <v>-302560.53999999998</v>
      </c>
      <c r="Q509" s="5"/>
      <c r="R509" s="5"/>
      <c r="S509" s="5"/>
      <c r="T509" s="5"/>
      <c r="U509" s="5"/>
      <c r="V509" s="5"/>
      <c r="W509" s="5"/>
      <c r="X509" s="5"/>
      <c r="Y509" s="5"/>
      <c r="Z509" s="5"/>
      <c r="AA509" s="5"/>
    </row>
    <row r="510" spans="1:27" ht="24" thickBot="1">
      <c r="A510" s="193" t="s">
        <v>97</v>
      </c>
      <c r="B510" s="194" t="s">
        <v>98</v>
      </c>
      <c r="C510" s="194" t="s">
        <v>99</v>
      </c>
      <c r="D510" s="194" t="s">
        <v>100</v>
      </c>
      <c r="E510" s="194" t="s">
        <v>334</v>
      </c>
      <c r="F510" s="194" t="s">
        <v>101</v>
      </c>
      <c r="G510" s="195" t="s">
        <v>66</v>
      </c>
      <c r="H510" s="195">
        <v>2017</v>
      </c>
      <c r="I510" s="194" t="s">
        <v>103</v>
      </c>
      <c r="J510" s="196">
        <v>16483</v>
      </c>
      <c r="K510" s="197">
        <v>83665.89</v>
      </c>
      <c r="L510" s="198">
        <v>-306774.94</v>
      </c>
      <c r="M510" s="23">
        <v>1</v>
      </c>
      <c r="N510" s="23">
        <v>1</v>
      </c>
      <c r="O510" s="24">
        <f t="shared" si="2"/>
        <v>-306774.94</v>
      </c>
      <c r="P510" s="24">
        <f t="shared" si="3"/>
        <v>-306774.94</v>
      </c>
      <c r="Q510" s="5"/>
      <c r="R510" s="5"/>
      <c r="S510" s="5"/>
      <c r="T510" s="5"/>
      <c r="U510" s="5"/>
      <c r="V510" s="5"/>
      <c r="W510" s="5"/>
      <c r="X510" s="5"/>
      <c r="Y510" s="5"/>
      <c r="Z510" s="5"/>
      <c r="AA510" s="5"/>
    </row>
    <row r="511" spans="1:27" ht="24" thickBot="1">
      <c r="A511" s="193" t="s">
        <v>97</v>
      </c>
      <c r="B511" s="194" t="s">
        <v>98</v>
      </c>
      <c r="C511" s="194" t="s">
        <v>99</v>
      </c>
      <c r="D511" s="194" t="s">
        <v>100</v>
      </c>
      <c r="E511" s="194" t="s">
        <v>334</v>
      </c>
      <c r="F511" s="194" t="s">
        <v>101</v>
      </c>
      <c r="G511" s="195" t="s">
        <v>66</v>
      </c>
      <c r="H511" s="195">
        <v>2018</v>
      </c>
      <c r="I511" s="194" t="s">
        <v>103</v>
      </c>
      <c r="J511" s="196">
        <v>16103</v>
      </c>
      <c r="K511" s="197">
        <v>81738</v>
      </c>
      <c r="L511" s="198">
        <v>-299705.99</v>
      </c>
      <c r="M511" s="23">
        <v>1</v>
      </c>
      <c r="N511" s="23">
        <v>1</v>
      </c>
      <c r="O511" s="24">
        <f t="shared" si="2"/>
        <v>-299705.99</v>
      </c>
      <c r="P511" s="24">
        <f t="shared" si="3"/>
        <v>-299705.99</v>
      </c>
      <c r="Q511" s="5"/>
      <c r="R511" s="5"/>
      <c r="S511" s="5"/>
      <c r="T511" s="5"/>
      <c r="U511" s="5"/>
      <c r="V511" s="5"/>
      <c r="W511" s="5"/>
      <c r="X511" s="5"/>
      <c r="Y511" s="5"/>
      <c r="Z511" s="5"/>
      <c r="AA511" s="5"/>
    </row>
    <row r="512" spans="1:27" ht="24" thickBot="1">
      <c r="A512" s="193" t="s">
        <v>97</v>
      </c>
      <c r="B512" s="194" t="s">
        <v>98</v>
      </c>
      <c r="C512" s="194" t="s">
        <v>99</v>
      </c>
      <c r="D512" s="194" t="s">
        <v>100</v>
      </c>
      <c r="E512" s="194" t="s">
        <v>334</v>
      </c>
      <c r="F512" s="194" t="s">
        <v>101</v>
      </c>
      <c r="G512" s="195" t="s">
        <v>66</v>
      </c>
      <c r="H512" s="195">
        <v>2019</v>
      </c>
      <c r="I512" s="194" t="s">
        <v>103</v>
      </c>
      <c r="J512" s="196">
        <v>15702</v>
      </c>
      <c r="K512" s="197">
        <v>79703.92</v>
      </c>
      <c r="L512" s="198">
        <v>-292247.7</v>
      </c>
      <c r="M512" s="23">
        <v>1</v>
      </c>
      <c r="N512" s="23">
        <v>1</v>
      </c>
      <c r="O512" s="24">
        <f t="shared" ref="O512:O766" si="4">L512*M512</f>
        <v>-292247.7</v>
      </c>
      <c r="P512" s="24">
        <f t="shared" ref="P512:P766" si="5">L512*N512</f>
        <v>-292247.7</v>
      </c>
      <c r="Q512" s="5"/>
      <c r="R512" s="5"/>
      <c r="S512" s="5"/>
      <c r="T512" s="5"/>
      <c r="U512" s="5"/>
      <c r="V512" s="5"/>
      <c r="W512" s="5"/>
      <c r="X512" s="5"/>
      <c r="Y512" s="5"/>
      <c r="Z512" s="5"/>
      <c r="AA512" s="5"/>
    </row>
    <row r="513" spans="1:27" ht="24" thickBot="1">
      <c r="A513" s="193" t="s">
        <v>97</v>
      </c>
      <c r="B513" s="194" t="s">
        <v>98</v>
      </c>
      <c r="C513" s="194" t="s">
        <v>99</v>
      </c>
      <c r="D513" s="194" t="s">
        <v>100</v>
      </c>
      <c r="E513" s="194" t="s">
        <v>334</v>
      </c>
      <c r="F513" s="194" t="s">
        <v>101</v>
      </c>
      <c r="G513" s="195" t="s">
        <v>66</v>
      </c>
      <c r="H513" s="195">
        <v>2020</v>
      </c>
      <c r="I513" s="194" t="s">
        <v>103</v>
      </c>
      <c r="J513" s="196">
        <v>15083</v>
      </c>
      <c r="K513" s="197">
        <v>76559.92</v>
      </c>
      <c r="L513" s="198">
        <v>-280719.71000000002</v>
      </c>
      <c r="M513" s="23">
        <v>1</v>
      </c>
      <c r="N513" s="23">
        <v>1</v>
      </c>
      <c r="O513" s="24">
        <f t="shared" si="4"/>
        <v>-280719.71000000002</v>
      </c>
      <c r="P513" s="24">
        <f t="shared" si="5"/>
        <v>-280719.71000000002</v>
      </c>
      <c r="Q513" s="5"/>
      <c r="R513" s="5"/>
      <c r="S513" s="5"/>
      <c r="T513" s="5"/>
      <c r="U513" s="5"/>
      <c r="V513" s="5"/>
      <c r="W513" s="5"/>
      <c r="X513" s="5"/>
      <c r="Y513" s="5"/>
      <c r="Z513" s="5"/>
      <c r="AA513" s="5"/>
    </row>
    <row r="514" spans="1:27" ht="24" thickBot="1">
      <c r="A514" s="193" t="s">
        <v>97</v>
      </c>
      <c r="B514" s="194" t="s">
        <v>98</v>
      </c>
      <c r="C514" s="194" t="s">
        <v>99</v>
      </c>
      <c r="D514" s="194" t="s">
        <v>100</v>
      </c>
      <c r="E514" s="194" t="s">
        <v>334</v>
      </c>
      <c r="F514" s="194" t="s">
        <v>101</v>
      </c>
      <c r="G514" s="195" t="s">
        <v>66</v>
      </c>
      <c r="H514" s="195">
        <v>2021</v>
      </c>
      <c r="I514" s="194" t="s">
        <v>103</v>
      </c>
      <c r="J514" s="196">
        <v>15151</v>
      </c>
      <c r="K514" s="197">
        <v>76904.649999999994</v>
      </c>
      <c r="L514" s="198">
        <v>-281983.71000000002</v>
      </c>
      <c r="M514" s="23">
        <v>1</v>
      </c>
      <c r="N514" s="23">
        <v>1</v>
      </c>
      <c r="O514" s="24">
        <f t="shared" si="4"/>
        <v>-281983.71000000002</v>
      </c>
      <c r="P514" s="24">
        <f t="shared" si="5"/>
        <v>-281983.71000000002</v>
      </c>
      <c r="Q514" s="5"/>
      <c r="R514" s="5"/>
      <c r="S514" s="5"/>
      <c r="T514" s="5"/>
      <c r="U514" s="5"/>
      <c r="V514" s="5"/>
      <c r="W514" s="5"/>
      <c r="X514" s="5"/>
      <c r="Y514" s="5"/>
      <c r="Z514" s="5"/>
      <c r="AA514" s="5"/>
    </row>
    <row r="515" spans="1:27" ht="24" thickBot="1">
      <c r="A515" s="193" t="s">
        <v>97</v>
      </c>
      <c r="B515" s="194" t="s">
        <v>98</v>
      </c>
      <c r="C515" s="194" t="s">
        <v>99</v>
      </c>
      <c r="D515" s="194" t="s">
        <v>100</v>
      </c>
      <c r="E515" s="194" t="s">
        <v>334</v>
      </c>
      <c r="F515" s="194" t="s">
        <v>101</v>
      </c>
      <c r="G515" s="195" t="s">
        <v>66</v>
      </c>
      <c r="H515" s="195">
        <v>2022</v>
      </c>
      <c r="I515" s="194" t="s">
        <v>103</v>
      </c>
      <c r="J515" s="196">
        <v>15052</v>
      </c>
      <c r="K515" s="197">
        <v>76403.570000000007</v>
      </c>
      <c r="L515" s="198">
        <v>-280146.42</v>
      </c>
      <c r="M515" s="23">
        <v>1</v>
      </c>
      <c r="N515" s="23">
        <v>1</v>
      </c>
      <c r="O515" s="24">
        <f t="shared" si="4"/>
        <v>-280146.42</v>
      </c>
      <c r="P515" s="24">
        <f t="shared" si="5"/>
        <v>-280146.42</v>
      </c>
      <c r="Q515" s="5"/>
      <c r="R515" s="5"/>
      <c r="S515" s="5"/>
      <c r="T515" s="5"/>
      <c r="U515" s="5"/>
      <c r="V515" s="5"/>
      <c r="W515" s="5"/>
      <c r="X515" s="5"/>
      <c r="Y515" s="5"/>
      <c r="Z515" s="5"/>
      <c r="AA515" s="5"/>
    </row>
    <row r="516" spans="1:27" ht="24" thickBot="1">
      <c r="A516" s="193" t="s">
        <v>97</v>
      </c>
      <c r="B516" s="194" t="s">
        <v>98</v>
      </c>
      <c r="C516" s="194" t="s">
        <v>99</v>
      </c>
      <c r="D516" s="194" t="s">
        <v>100</v>
      </c>
      <c r="E516" s="194" t="s">
        <v>334</v>
      </c>
      <c r="F516" s="194" t="s">
        <v>101</v>
      </c>
      <c r="G516" s="195" t="s">
        <v>115</v>
      </c>
      <c r="H516" s="195">
        <v>2011</v>
      </c>
      <c r="I516" s="194" t="s">
        <v>103</v>
      </c>
      <c r="J516" s="196">
        <v>17247</v>
      </c>
      <c r="K516" s="197">
        <v>87547.97</v>
      </c>
      <c r="L516" s="198">
        <v>-321009.21000000002</v>
      </c>
      <c r="M516" s="23">
        <v>1</v>
      </c>
      <c r="N516" s="23">
        <v>1</v>
      </c>
      <c r="O516" s="24">
        <f t="shared" si="4"/>
        <v>-321009.21000000002</v>
      </c>
      <c r="P516" s="24">
        <f t="shared" si="5"/>
        <v>-321009.21000000002</v>
      </c>
      <c r="Q516" s="5"/>
      <c r="R516" s="5"/>
      <c r="S516" s="5"/>
      <c r="T516" s="5"/>
      <c r="U516" s="5"/>
      <c r="V516" s="5"/>
      <c r="W516" s="5"/>
      <c r="X516" s="5"/>
      <c r="Y516" s="5"/>
      <c r="Z516" s="5"/>
      <c r="AA516" s="5"/>
    </row>
    <row r="517" spans="1:27" ht="24" thickBot="1">
      <c r="A517" s="193" t="s">
        <v>97</v>
      </c>
      <c r="B517" s="194" t="s">
        <v>98</v>
      </c>
      <c r="C517" s="194" t="s">
        <v>99</v>
      </c>
      <c r="D517" s="194" t="s">
        <v>100</v>
      </c>
      <c r="E517" s="194" t="s">
        <v>334</v>
      </c>
      <c r="F517" s="194" t="s">
        <v>101</v>
      </c>
      <c r="G517" s="195" t="s">
        <v>115</v>
      </c>
      <c r="H517" s="195">
        <v>2012</v>
      </c>
      <c r="I517" s="194" t="s">
        <v>103</v>
      </c>
      <c r="J517" s="196">
        <v>17085</v>
      </c>
      <c r="K517" s="197">
        <v>86725.04</v>
      </c>
      <c r="L517" s="198">
        <v>-317991.81</v>
      </c>
      <c r="M517" s="23">
        <v>1</v>
      </c>
      <c r="N517" s="23">
        <v>1</v>
      </c>
      <c r="O517" s="24">
        <f t="shared" si="4"/>
        <v>-317991.81</v>
      </c>
      <c r="P517" s="24">
        <f t="shared" si="5"/>
        <v>-317991.81</v>
      </c>
      <c r="Q517" s="5"/>
      <c r="R517" s="5"/>
      <c r="S517" s="5"/>
      <c r="T517" s="5"/>
      <c r="U517" s="5"/>
      <c r="V517" s="5"/>
      <c r="W517" s="5"/>
      <c r="X517" s="5"/>
      <c r="Y517" s="5"/>
      <c r="Z517" s="5"/>
      <c r="AA517" s="5"/>
    </row>
    <row r="518" spans="1:27" ht="24" thickBot="1">
      <c r="A518" s="193" t="s">
        <v>97</v>
      </c>
      <c r="B518" s="194" t="s">
        <v>98</v>
      </c>
      <c r="C518" s="194" t="s">
        <v>99</v>
      </c>
      <c r="D518" s="194" t="s">
        <v>100</v>
      </c>
      <c r="E518" s="194" t="s">
        <v>334</v>
      </c>
      <c r="F518" s="194" t="s">
        <v>101</v>
      </c>
      <c r="G518" s="195" t="s">
        <v>115</v>
      </c>
      <c r="H518" s="195">
        <v>2013</v>
      </c>
      <c r="I518" s="194" t="s">
        <v>103</v>
      </c>
      <c r="J518" s="196">
        <v>16990</v>
      </c>
      <c r="K518" s="197">
        <v>86243.03</v>
      </c>
      <c r="L518" s="198">
        <v>-316224.45</v>
      </c>
      <c r="M518" s="23">
        <v>1</v>
      </c>
      <c r="N518" s="23">
        <v>1</v>
      </c>
      <c r="O518" s="24">
        <f t="shared" si="4"/>
        <v>-316224.45</v>
      </c>
      <c r="P518" s="24">
        <f t="shared" si="5"/>
        <v>-316224.45</v>
      </c>
      <c r="Q518" s="5"/>
      <c r="R518" s="5"/>
      <c r="S518" s="5"/>
      <c r="T518" s="5"/>
      <c r="U518" s="5"/>
      <c r="V518" s="5"/>
      <c r="W518" s="5"/>
      <c r="X518" s="5"/>
      <c r="Y518" s="5"/>
      <c r="Z518" s="5"/>
      <c r="AA518" s="5"/>
    </row>
    <row r="519" spans="1:27" ht="24" thickBot="1">
      <c r="A519" s="193" t="s">
        <v>97</v>
      </c>
      <c r="B519" s="194" t="s">
        <v>98</v>
      </c>
      <c r="C519" s="194" t="s">
        <v>99</v>
      </c>
      <c r="D519" s="194" t="s">
        <v>100</v>
      </c>
      <c r="E519" s="194" t="s">
        <v>334</v>
      </c>
      <c r="F519" s="194" t="s">
        <v>101</v>
      </c>
      <c r="G519" s="195" t="s">
        <v>115</v>
      </c>
      <c r="H519" s="195">
        <v>2014</v>
      </c>
      <c r="I519" s="194" t="s">
        <v>103</v>
      </c>
      <c r="J519" s="196">
        <v>16961</v>
      </c>
      <c r="K519" s="197">
        <v>86092.97</v>
      </c>
      <c r="L519" s="198">
        <v>-315674.23</v>
      </c>
      <c r="M519" s="23">
        <v>1</v>
      </c>
      <c r="N519" s="23">
        <v>1</v>
      </c>
      <c r="O519" s="24">
        <f t="shared" si="4"/>
        <v>-315674.23</v>
      </c>
      <c r="P519" s="24">
        <f t="shared" si="5"/>
        <v>-315674.23</v>
      </c>
      <c r="Q519" s="5"/>
      <c r="R519" s="5"/>
      <c r="S519" s="5"/>
      <c r="T519" s="5"/>
      <c r="U519" s="5"/>
      <c r="V519" s="5"/>
      <c r="W519" s="5"/>
      <c r="X519" s="5"/>
      <c r="Y519" s="5"/>
      <c r="Z519" s="5"/>
      <c r="AA519" s="5"/>
    </row>
    <row r="520" spans="1:27" ht="24" thickBot="1">
      <c r="A520" s="193" t="s">
        <v>97</v>
      </c>
      <c r="B520" s="194" t="s">
        <v>98</v>
      </c>
      <c r="C520" s="194" t="s">
        <v>99</v>
      </c>
      <c r="D520" s="194" t="s">
        <v>100</v>
      </c>
      <c r="E520" s="194" t="s">
        <v>334</v>
      </c>
      <c r="F520" s="194" t="s">
        <v>101</v>
      </c>
      <c r="G520" s="195" t="s">
        <v>115</v>
      </c>
      <c r="H520" s="195">
        <v>2015</v>
      </c>
      <c r="I520" s="194" t="s">
        <v>103</v>
      </c>
      <c r="J520" s="196">
        <v>16907</v>
      </c>
      <c r="K520" s="197">
        <v>85818.47</v>
      </c>
      <c r="L520" s="198">
        <v>-314667.73</v>
      </c>
      <c r="M520" s="23">
        <v>1</v>
      </c>
      <c r="N520" s="23">
        <v>1</v>
      </c>
      <c r="O520" s="24">
        <f t="shared" si="4"/>
        <v>-314667.73</v>
      </c>
      <c r="P520" s="24">
        <f t="shared" si="5"/>
        <v>-314667.73</v>
      </c>
      <c r="Q520" s="5"/>
      <c r="R520" s="5"/>
      <c r="S520" s="5"/>
      <c r="T520" s="5"/>
      <c r="U520" s="5"/>
      <c r="V520" s="5"/>
      <c r="W520" s="5"/>
      <c r="X520" s="5"/>
      <c r="Y520" s="5"/>
      <c r="Z520" s="5"/>
      <c r="AA520" s="5"/>
    </row>
    <row r="521" spans="1:27" ht="24" thickBot="1">
      <c r="A521" s="193" t="s">
        <v>97</v>
      </c>
      <c r="B521" s="194" t="s">
        <v>98</v>
      </c>
      <c r="C521" s="194" t="s">
        <v>99</v>
      </c>
      <c r="D521" s="194" t="s">
        <v>100</v>
      </c>
      <c r="E521" s="194" t="s">
        <v>334</v>
      </c>
      <c r="F521" s="194" t="s">
        <v>101</v>
      </c>
      <c r="G521" s="195" t="s">
        <v>115</v>
      </c>
      <c r="H521" s="195">
        <v>2016</v>
      </c>
      <c r="I521" s="194" t="s">
        <v>103</v>
      </c>
      <c r="J521" s="196">
        <v>16670</v>
      </c>
      <c r="K521" s="197">
        <v>84616.13</v>
      </c>
      <c r="L521" s="198">
        <v>-310259.14</v>
      </c>
      <c r="M521" s="23">
        <v>1</v>
      </c>
      <c r="N521" s="23">
        <v>1</v>
      </c>
      <c r="O521" s="24">
        <f t="shared" si="4"/>
        <v>-310259.14</v>
      </c>
      <c r="P521" s="24">
        <f t="shared" si="5"/>
        <v>-310259.14</v>
      </c>
      <c r="Q521" s="5"/>
      <c r="R521" s="5"/>
      <c r="S521" s="5"/>
      <c r="T521" s="5"/>
      <c r="U521" s="5"/>
      <c r="V521" s="5"/>
      <c r="W521" s="5"/>
      <c r="X521" s="5"/>
      <c r="Y521" s="5"/>
      <c r="Z521" s="5"/>
      <c r="AA521" s="5"/>
    </row>
    <row r="522" spans="1:27" ht="24" thickBot="1">
      <c r="A522" s="193" t="s">
        <v>97</v>
      </c>
      <c r="B522" s="194" t="s">
        <v>98</v>
      </c>
      <c r="C522" s="194" t="s">
        <v>99</v>
      </c>
      <c r="D522" s="194" t="s">
        <v>100</v>
      </c>
      <c r="E522" s="194" t="s">
        <v>334</v>
      </c>
      <c r="F522" s="194" t="s">
        <v>101</v>
      </c>
      <c r="G522" s="195" t="s">
        <v>115</v>
      </c>
      <c r="H522" s="195">
        <v>2017</v>
      </c>
      <c r="I522" s="194" t="s">
        <v>103</v>
      </c>
      <c r="J522" s="196">
        <v>16582</v>
      </c>
      <c r="K522" s="197">
        <v>84170.51</v>
      </c>
      <c r="L522" s="198">
        <v>-308625.2</v>
      </c>
      <c r="M522" s="23">
        <v>1</v>
      </c>
      <c r="N522" s="23">
        <v>1</v>
      </c>
      <c r="O522" s="24">
        <f t="shared" si="4"/>
        <v>-308625.2</v>
      </c>
      <c r="P522" s="24">
        <f t="shared" si="5"/>
        <v>-308625.2</v>
      </c>
      <c r="Q522" s="5"/>
      <c r="R522" s="5"/>
      <c r="S522" s="5"/>
      <c r="T522" s="5"/>
      <c r="U522" s="5"/>
      <c r="V522" s="5"/>
      <c r="W522" s="5"/>
      <c r="X522" s="5"/>
      <c r="Y522" s="5"/>
      <c r="Z522" s="5"/>
      <c r="AA522" s="5"/>
    </row>
    <row r="523" spans="1:27" ht="24" thickBot="1">
      <c r="A523" s="193" t="s">
        <v>97</v>
      </c>
      <c r="B523" s="194" t="s">
        <v>98</v>
      </c>
      <c r="C523" s="194" t="s">
        <v>99</v>
      </c>
      <c r="D523" s="194" t="s">
        <v>100</v>
      </c>
      <c r="E523" s="194" t="s">
        <v>334</v>
      </c>
      <c r="F523" s="194" t="s">
        <v>101</v>
      </c>
      <c r="G523" s="195" t="s">
        <v>115</v>
      </c>
      <c r="H523" s="195">
        <v>2018</v>
      </c>
      <c r="I523" s="194" t="s">
        <v>103</v>
      </c>
      <c r="J523" s="196">
        <v>16501</v>
      </c>
      <c r="K523" s="197">
        <v>83758.759999999995</v>
      </c>
      <c r="L523" s="198">
        <v>-307115.45</v>
      </c>
      <c r="M523" s="23">
        <v>1</v>
      </c>
      <c r="N523" s="23">
        <v>1</v>
      </c>
      <c r="O523" s="24">
        <f t="shared" si="4"/>
        <v>-307115.45</v>
      </c>
      <c r="P523" s="24">
        <f t="shared" si="5"/>
        <v>-307115.45</v>
      </c>
      <c r="Q523" s="5"/>
      <c r="R523" s="5"/>
      <c r="S523" s="5"/>
      <c r="T523" s="5"/>
      <c r="U523" s="5"/>
      <c r="V523" s="5"/>
      <c r="W523" s="5"/>
      <c r="X523" s="5"/>
      <c r="Y523" s="5"/>
      <c r="Z523" s="5"/>
      <c r="AA523" s="5"/>
    </row>
    <row r="524" spans="1:27" ht="24" thickBot="1">
      <c r="A524" s="193" t="s">
        <v>97</v>
      </c>
      <c r="B524" s="194" t="s">
        <v>98</v>
      </c>
      <c r="C524" s="194" t="s">
        <v>99</v>
      </c>
      <c r="D524" s="194" t="s">
        <v>100</v>
      </c>
      <c r="E524" s="194" t="s">
        <v>334</v>
      </c>
      <c r="F524" s="194" t="s">
        <v>101</v>
      </c>
      <c r="G524" s="195" t="s">
        <v>115</v>
      </c>
      <c r="H524" s="195">
        <v>2019</v>
      </c>
      <c r="I524" s="194" t="s">
        <v>103</v>
      </c>
      <c r="J524" s="196">
        <v>16469</v>
      </c>
      <c r="K524" s="197">
        <v>83597.14</v>
      </c>
      <c r="L524" s="198">
        <v>-306522.84000000003</v>
      </c>
      <c r="M524" s="23">
        <v>1</v>
      </c>
      <c r="N524" s="23">
        <v>1</v>
      </c>
      <c r="O524" s="24">
        <f t="shared" si="4"/>
        <v>-306522.84000000003</v>
      </c>
      <c r="P524" s="24">
        <f t="shared" si="5"/>
        <v>-306522.84000000003</v>
      </c>
      <c r="Q524" s="5"/>
      <c r="R524" s="5"/>
      <c r="S524" s="5"/>
      <c r="T524" s="5"/>
      <c r="U524" s="5"/>
      <c r="V524" s="5"/>
      <c r="W524" s="5"/>
      <c r="X524" s="5"/>
      <c r="Y524" s="5"/>
      <c r="Z524" s="5"/>
      <c r="AA524" s="5"/>
    </row>
    <row r="525" spans="1:27" ht="24" thickBot="1">
      <c r="A525" s="193" t="s">
        <v>97</v>
      </c>
      <c r="B525" s="194" t="s">
        <v>98</v>
      </c>
      <c r="C525" s="194" t="s">
        <v>99</v>
      </c>
      <c r="D525" s="194" t="s">
        <v>100</v>
      </c>
      <c r="E525" s="194" t="s">
        <v>334</v>
      </c>
      <c r="F525" s="194" t="s">
        <v>101</v>
      </c>
      <c r="G525" s="195" t="s">
        <v>115</v>
      </c>
      <c r="H525" s="195">
        <v>2020</v>
      </c>
      <c r="I525" s="194" t="s">
        <v>103</v>
      </c>
      <c r="J525" s="196">
        <v>16630</v>
      </c>
      <c r="K525" s="197">
        <v>84414.39</v>
      </c>
      <c r="L525" s="198">
        <v>-309519.44</v>
      </c>
      <c r="M525" s="23">
        <v>1</v>
      </c>
      <c r="N525" s="23">
        <v>1</v>
      </c>
      <c r="O525" s="24">
        <f t="shared" si="4"/>
        <v>-309519.44</v>
      </c>
      <c r="P525" s="24">
        <f t="shared" si="5"/>
        <v>-309519.44</v>
      </c>
      <c r="Q525" s="5"/>
      <c r="R525" s="5"/>
      <c r="S525" s="5"/>
      <c r="T525" s="5"/>
      <c r="U525" s="5"/>
      <c r="V525" s="5"/>
      <c r="W525" s="5"/>
      <c r="X525" s="5"/>
      <c r="Y525" s="5"/>
      <c r="Z525" s="5"/>
      <c r="AA525" s="5"/>
    </row>
    <row r="526" spans="1:27" ht="24" thickBot="1">
      <c r="A526" s="193" t="s">
        <v>97</v>
      </c>
      <c r="B526" s="194" t="s">
        <v>98</v>
      </c>
      <c r="C526" s="194" t="s">
        <v>99</v>
      </c>
      <c r="D526" s="194" t="s">
        <v>100</v>
      </c>
      <c r="E526" s="194" t="s">
        <v>334</v>
      </c>
      <c r="F526" s="194" t="s">
        <v>101</v>
      </c>
      <c r="G526" s="195" t="s">
        <v>115</v>
      </c>
      <c r="H526" s="195">
        <v>2021</v>
      </c>
      <c r="I526" s="194" t="s">
        <v>103</v>
      </c>
      <c r="J526" s="196">
        <v>16742</v>
      </c>
      <c r="K526" s="197">
        <v>84984.73</v>
      </c>
      <c r="L526" s="198">
        <v>-311610.65999999997</v>
      </c>
      <c r="M526" s="23">
        <v>1</v>
      </c>
      <c r="N526" s="23">
        <v>1</v>
      </c>
      <c r="O526" s="24">
        <f t="shared" si="4"/>
        <v>-311610.65999999997</v>
      </c>
      <c r="P526" s="24">
        <f t="shared" si="5"/>
        <v>-311610.65999999997</v>
      </c>
      <c r="Q526" s="5"/>
      <c r="R526" s="5"/>
      <c r="S526" s="5"/>
      <c r="T526" s="5"/>
      <c r="U526" s="5"/>
      <c r="V526" s="5"/>
      <c r="W526" s="5"/>
      <c r="X526" s="5"/>
      <c r="Y526" s="5"/>
      <c r="Z526" s="5"/>
      <c r="AA526" s="5"/>
    </row>
    <row r="527" spans="1:27" ht="24" thickBot="1">
      <c r="A527" s="193" t="s">
        <v>97</v>
      </c>
      <c r="B527" s="194" t="s">
        <v>98</v>
      </c>
      <c r="C527" s="194" t="s">
        <v>99</v>
      </c>
      <c r="D527" s="194" t="s">
        <v>100</v>
      </c>
      <c r="E527" s="194" t="s">
        <v>334</v>
      </c>
      <c r="F527" s="194" t="s">
        <v>101</v>
      </c>
      <c r="G527" s="195" t="s">
        <v>115</v>
      </c>
      <c r="H527" s="195">
        <v>2022</v>
      </c>
      <c r="I527" s="194" t="s">
        <v>103</v>
      </c>
      <c r="J527" s="196">
        <v>16714</v>
      </c>
      <c r="K527" s="197">
        <v>84839.05</v>
      </c>
      <c r="L527" s="198">
        <v>-311076.52</v>
      </c>
      <c r="M527" s="23">
        <v>1</v>
      </c>
      <c r="N527" s="23">
        <v>1</v>
      </c>
      <c r="O527" s="24">
        <f t="shared" si="4"/>
        <v>-311076.52</v>
      </c>
      <c r="P527" s="24">
        <f t="shared" si="5"/>
        <v>-311076.52</v>
      </c>
      <c r="Q527" s="5"/>
      <c r="R527" s="5"/>
      <c r="S527" s="5"/>
      <c r="T527" s="5"/>
      <c r="U527" s="5"/>
      <c r="V527" s="5"/>
      <c r="W527" s="5"/>
      <c r="X527" s="5"/>
      <c r="Y527" s="5"/>
      <c r="Z527" s="5"/>
      <c r="AA527" s="5"/>
    </row>
    <row r="528" spans="1:27" ht="24" thickBot="1">
      <c r="A528" s="193" t="s">
        <v>97</v>
      </c>
      <c r="B528" s="194" t="s">
        <v>98</v>
      </c>
      <c r="C528" s="194" t="s">
        <v>99</v>
      </c>
      <c r="D528" s="194" t="s">
        <v>100</v>
      </c>
      <c r="E528" s="194" t="s">
        <v>334</v>
      </c>
      <c r="F528" s="194" t="s">
        <v>101</v>
      </c>
      <c r="G528" s="195" t="s">
        <v>116</v>
      </c>
      <c r="H528" s="195">
        <v>2011</v>
      </c>
      <c r="I528" s="194" t="s">
        <v>103</v>
      </c>
      <c r="J528" s="200">
        <v>473</v>
      </c>
      <c r="K528" s="197">
        <v>2401.83</v>
      </c>
      <c r="L528" s="198">
        <v>-8806.7000000000007</v>
      </c>
      <c r="M528" s="23">
        <v>1</v>
      </c>
      <c r="N528" s="23">
        <v>1</v>
      </c>
      <c r="O528" s="24">
        <f t="shared" si="4"/>
        <v>-8806.7000000000007</v>
      </c>
      <c r="P528" s="24">
        <f t="shared" si="5"/>
        <v>-8806.7000000000007</v>
      </c>
      <c r="Q528" s="5"/>
      <c r="R528" s="5"/>
      <c r="S528" s="5"/>
      <c r="T528" s="5"/>
      <c r="U528" s="5"/>
      <c r="V528" s="5"/>
      <c r="W528" s="5"/>
      <c r="X528" s="5"/>
      <c r="Y528" s="5"/>
      <c r="Z528" s="5"/>
      <c r="AA528" s="5"/>
    </row>
    <row r="529" spans="1:27" ht="24" thickBot="1">
      <c r="A529" s="193" t="s">
        <v>97</v>
      </c>
      <c r="B529" s="194" t="s">
        <v>98</v>
      </c>
      <c r="C529" s="194" t="s">
        <v>99</v>
      </c>
      <c r="D529" s="194" t="s">
        <v>100</v>
      </c>
      <c r="E529" s="194" t="s">
        <v>334</v>
      </c>
      <c r="F529" s="194" t="s">
        <v>101</v>
      </c>
      <c r="G529" s="195" t="s">
        <v>116</v>
      </c>
      <c r="H529" s="195">
        <v>2012</v>
      </c>
      <c r="I529" s="194" t="s">
        <v>103</v>
      </c>
      <c r="J529" s="200">
        <v>485</v>
      </c>
      <c r="K529" s="197">
        <v>2462.85</v>
      </c>
      <c r="L529" s="198">
        <v>-9030.44</v>
      </c>
      <c r="M529" s="23">
        <v>1</v>
      </c>
      <c r="N529" s="23">
        <v>1</v>
      </c>
      <c r="O529" s="24">
        <f t="shared" si="4"/>
        <v>-9030.44</v>
      </c>
      <c r="P529" s="24">
        <f t="shared" si="5"/>
        <v>-9030.44</v>
      </c>
      <c r="Q529" s="5"/>
      <c r="R529" s="5"/>
      <c r="S529" s="5"/>
      <c r="T529" s="5"/>
      <c r="U529" s="5"/>
      <c r="V529" s="5"/>
      <c r="W529" s="5"/>
      <c r="X529" s="5"/>
      <c r="Y529" s="5"/>
      <c r="Z529" s="5"/>
      <c r="AA529" s="5"/>
    </row>
    <row r="530" spans="1:27" ht="24" thickBot="1">
      <c r="A530" s="193" t="s">
        <v>97</v>
      </c>
      <c r="B530" s="194" t="s">
        <v>98</v>
      </c>
      <c r="C530" s="194" t="s">
        <v>99</v>
      </c>
      <c r="D530" s="194" t="s">
        <v>100</v>
      </c>
      <c r="E530" s="194" t="s">
        <v>334</v>
      </c>
      <c r="F530" s="194" t="s">
        <v>101</v>
      </c>
      <c r="G530" s="195" t="s">
        <v>116</v>
      </c>
      <c r="H530" s="195">
        <v>2013</v>
      </c>
      <c r="I530" s="194" t="s">
        <v>103</v>
      </c>
      <c r="J530" s="200">
        <v>500</v>
      </c>
      <c r="K530" s="197">
        <v>2537.09</v>
      </c>
      <c r="L530" s="198">
        <v>-9302.65</v>
      </c>
      <c r="M530" s="23">
        <v>1</v>
      </c>
      <c r="N530" s="23">
        <v>1</v>
      </c>
      <c r="O530" s="24">
        <f t="shared" si="4"/>
        <v>-9302.65</v>
      </c>
      <c r="P530" s="24">
        <f t="shared" si="5"/>
        <v>-9302.65</v>
      </c>
      <c r="Q530" s="5"/>
      <c r="R530" s="5"/>
      <c r="S530" s="5"/>
      <c r="T530" s="5"/>
      <c r="U530" s="5"/>
      <c r="V530" s="5"/>
      <c r="W530" s="5"/>
      <c r="X530" s="5"/>
      <c r="Y530" s="5"/>
      <c r="Z530" s="5"/>
      <c r="AA530" s="5"/>
    </row>
    <row r="531" spans="1:27" ht="24" thickBot="1">
      <c r="A531" s="193" t="s">
        <v>97</v>
      </c>
      <c r="B531" s="194" t="s">
        <v>98</v>
      </c>
      <c r="C531" s="194" t="s">
        <v>99</v>
      </c>
      <c r="D531" s="194" t="s">
        <v>100</v>
      </c>
      <c r="E531" s="194" t="s">
        <v>334</v>
      </c>
      <c r="F531" s="194" t="s">
        <v>101</v>
      </c>
      <c r="G531" s="195" t="s">
        <v>116</v>
      </c>
      <c r="H531" s="195">
        <v>2014</v>
      </c>
      <c r="I531" s="194" t="s">
        <v>103</v>
      </c>
      <c r="J531" s="200">
        <v>457</v>
      </c>
      <c r="K531" s="197">
        <v>2317.5</v>
      </c>
      <c r="L531" s="198">
        <v>-8497.52</v>
      </c>
      <c r="M531" s="23">
        <v>1</v>
      </c>
      <c r="N531" s="23">
        <v>1</v>
      </c>
      <c r="O531" s="24">
        <f t="shared" si="4"/>
        <v>-8497.52</v>
      </c>
      <c r="P531" s="24">
        <f t="shared" si="5"/>
        <v>-8497.52</v>
      </c>
      <c r="Q531" s="5"/>
      <c r="R531" s="5"/>
      <c r="S531" s="5"/>
      <c r="T531" s="5"/>
      <c r="U531" s="5"/>
      <c r="V531" s="5"/>
      <c r="W531" s="5"/>
      <c r="X531" s="5"/>
      <c r="Y531" s="5"/>
      <c r="Z531" s="5"/>
      <c r="AA531" s="5"/>
    </row>
    <row r="532" spans="1:27" ht="24" thickBot="1">
      <c r="A532" s="193" t="s">
        <v>97</v>
      </c>
      <c r="B532" s="194" t="s">
        <v>98</v>
      </c>
      <c r="C532" s="194" t="s">
        <v>99</v>
      </c>
      <c r="D532" s="194" t="s">
        <v>100</v>
      </c>
      <c r="E532" s="194" t="s">
        <v>334</v>
      </c>
      <c r="F532" s="194" t="s">
        <v>101</v>
      </c>
      <c r="G532" s="195" t="s">
        <v>116</v>
      </c>
      <c r="H532" s="195">
        <v>2015</v>
      </c>
      <c r="I532" s="194" t="s">
        <v>103</v>
      </c>
      <c r="J532" s="200">
        <v>467</v>
      </c>
      <c r="K532" s="197">
        <v>2371.66</v>
      </c>
      <c r="L532" s="198">
        <v>-8696.07</v>
      </c>
      <c r="M532" s="23">
        <v>1</v>
      </c>
      <c r="N532" s="23">
        <v>1</v>
      </c>
      <c r="O532" s="24">
        <f t="shared" si="4"/>
        <v>-8696.07</v>
      </c>
      <c r="P532" s="24">
        <f t="shared" si="5"/>
        <v>-8696.07</v>
      </c>
      <c r="Q532" s="5"/>
      <c r="R532" s="5"/>
      <c r="S532" s="5"/>
      <c r="T532" s="5"/>
      <c r="U532" s="5"/>
      <c r="V532" s="5"/>
      <c r="W532" s="5"/>
      <c r="X532" s="5"/>
      <c r="Y532" s="5"/>
      <c r="Z532" s="5"/>
      <c r="AA532" s="5"/>
    </row>
    <row r="533" spans="1:27" ht="24" thickBot="1">
      <c r="A533" s="193" t="s">
        <v>97</v>
      </c>
      <c r="B533" s="194" t="s">
        <v>98</v>
      </c>
      <c r="C533" s="194" t="s">
        <v>99</v>
      </c>
      <c r="D533" s="194" t="s">
        <v>100</v>
      </c>
      <c r="E533" s="194" t="s">
        <v>334</v>
      </c>
      <c r="F533" s="194" t="s">
        <v>101</v>
      </c>
      <c r="G533" s="195" t="s">
        <v>116</v>
      </c>
      <c r="H533" s="195">
        <v>2016</v>
      </c>
      <c r="I533" s="194" t="s">
        <v>103</v>
      </c>
      <c r="J533" s="200">
        <v>482</v>
      </c>
      <c r="K533" s="197">
        <v>2446.8000000000002</v>
      </c>
      <c r="L533" s="198">
        <v>-8971.59</v>
      </c>
      <c r="M533" s="23">
        <v>1</v>
      </c>
      <c r="N533" s="23">
        <v>1</v>
      </c>
      <c r="O533" s="24">
        <f t="shared" si="4"/>
        <v>-8971.59</v>
      </c>
      <c r="P533" s="24">
        <f t="shared" si="5"/>
        <v>-8971.59</v>
      </c>
      <c r="Q533" s="5"/>
      <c r="R533" s="5"/>
      <c r="S533" s="5"/>
      <c r="T533" s="5"/>
      <c r="U533" s="5"/>
      <c r="V533" s="5"/>
      <c r="W533" s="5"/>
      <c r="X533" s="5"/>
      <c r="Y533" s="5"/>
      <c r="Z533" s="5"/>
      <c r="AA533" s="5"/>
    </row>
    <row r="534" spans="1:27" ht="24" thickBot="1">
      <c r="A534" s="193" t="s">
        <v>97</v>
      </c>
      <c r="B534" s="194" t="s">
        <v>98</v>
      </c>
      <c r="C534" s="194" t="s">
        <v>99</v>
      </c>
      <c r="D534" s="194" t="s">
        <v>100</v>
      </c>
      <c r="E534" s="194" t="s">
        <v>334</v>
      </c>
      <c r="F534" s="194" t="s">
        <v>101</v>
      </c>
      <c r="G534" s="195" t="s">
        <v>116</v>
      </c>
      <c r="H534" s="195">
        <v>2017</v>
      </c>
      <c r="I534" s="194" t="s">
        <v>103</v>
      </c>
      <c r="J534" s="200">
        <v>481</v>
      </c>
      <c r="K534" s="197">
        <v>2442.92</v>
      </c>
      <c r="L534" s="198">
        <v>-8957.3799999999992</v>
      </c>
      <c r="M534" s="23">
        <v>1</v>
      </c>
      <c r="N534" s="23">
        <v>1</v>
      </c>
      <c r="O534" s="24">
        <f t="shared" si="4"/>
        <v>-8957.3799999999992</v>
      </c>
      <c r="P534" s="24">
        <f t="shared" si="5"/>
        <v>-8957.3799999999992</v>
      </c>
      <c r="Q534" s="5"/>
      <c r="R534" s="5"/>
      <c r="S534" s="5"/>
      <c r="T534" s="5"/>
      <c r="U534" s="5"/>
      <c r="V534" s="5"/>
      <c r="W534" s="5"/>
      <c r="X534" s="5"/>
      <c r="Y534" s="5"/>
      <c r="Z534" s="5"/>
      <c r="AA534" s="5"/>
    </row>
    <row r="535" spans="1:27" ht="24" thickBot="1">
      <c r="A535" s="193" t="s">
        <v>97</v>
      </c>
      <c r="B535" s="194" t="s">
        <v>98</v>
      </c>
      <c r="C535" s="194" t="s">
        <v>99</v>
      </c>
      <c r="D535" s="194" t="s">
        <v>100</v>
      </c>
      <c r="E535" s="194" t="s">
        <v>334</v>
      </c>
      <c r="F535" s="194" t="s">
        <v>101</v>
      </c>
      <c r="G535" s="195" t="s">
        <v>116</v>
      </c>
      <c r="H535" s="195">
        <v>2018</v>
      </c>
      <c r="I535" s="194" t="s">
        <v>103</v>
      </c>
      <c r="J535" s="200">
        <v>457</v>
      </c>
      <c r="K535" s="197">
        <v>2319.31</v>
      </c>
      <c r="L535" s="198">
        <v>-8504.15</v>
      </c>
      <c r="M535" s="23">
        <v>1</v>
      </c>
      <c r="N535" s="23">
        <v>1</v>
      </c>
      <c r="O535" s="24">
        <f t="shared" si="4"/>
        <v>-8504.15</v>
      </c>
      <c r="P535" s="24">
        <f t="shared" si="5"/>
        <v>-8504.15</v>
      </c>
      <c r="Q535" s="5"/>
      <c r="R535" s="5"/>
      <c r="S535" s="5"/>
      <c r="T535" s="5"/>
      <c r="U535" s="5"/>
      <c r="V535" s="5"/>
      <c r="W535" s="5"/>
      <c r="X535" s="5"/>
      <c r="Y535" s="5"/>
      <c r="Z535" s="5"/>
      <c r="AA535" s="5"/>
    </row>
    <row r="536" spans="1:27" ht="24" thickBot="1">
      <c r="A536" s="193" t="s">
        <v>97</v>
      </c>
      <c r="B536" s="194" t="s">
        <v>98</v>
      </c>
      <c r="C536" s="194" t="s">
        <v>99</v>
      </c>
      <c r="D536" s="194" t="s">
        <v>100</v>
      </c>
      <c r="E536" s="194" t="s">
        <v>334</v>
      </c>
      <c r="F536" s="194" t="s">
        <v>101</v>
      </c>
      <c r="G536" s="195" t="s">
        <v>116</v>
      </c>
      <c r="H536" s="195">
        <v>2019</v>
      </c>
      <c r="I536" s="194" t="s">
        <v>103</v>
      </c>
      <c r="J536" s="200">
        <v>444</v>
      </c>
      <c r="K536" s="197">
        <v>2255.16</v>
      </c>
      <c r="L536" s="198">
        <v>-8268.9</v>
      </c>
      <c r="M536" s="23">
        <v>1</v>
      </c>
      <c r="N536" s="23">
        <v>1</v>
      </c>
      <c r="O536" s="24">
        <f t="shared" si="4"/>
        <v>-8268.9</v>
      </c>
      <c r="P536" s="24">
        <f t="shared" si="5"/>
        <v>-8268.9</v>
      </c>
      <c r="Q536" s="5"/>
      <c r="R536" s="5"/>
      <c r="S536" s="5"/>
      <c r="T536" s="5"/>
      <c r="U536" s="5"/>
      <c r="V536" s="5"/>
      <c r="W536" s="5"/>
      <c r="X536" s="5"/>
      <c r="Y536" s="5"/>
      <c r="Z536" s="5"/>
      <c r="AA536" s="5"/>
    </row>
    <row r="537" spans="1:27" ht="24" thickBot="1">
      <c r="A537" s="193" t="s">
        <v>97</v>
      </c>
      <c r="B537" s="194" t="s">
        <v>98</v>
      </c>
      <c r="C537" s="194" t="s">
        <v>99</v>
      </c>
      <c r="D537" s="194" t="s">
        <v>100</v>
      </c>
      <c r="E537" s="194" t="s">
        <v>334</v>
      </c>
      <c r="F537" s="194" t="s">
        <v>101</v>
      </c>
      <c r="G537" s="195" t="s">
        <v>116</v>
      </c>
      <c r="H537" s="195">
        <v>2020</v>
      </c>
      <c r="I537" s="194" t="s">
        <v>103</v>
      </c>
      <c r="J537" s="200">
        <v>447</v>
      </c>
      <c r="K537" s="197">
        <v>2266.44</v>
      </c>
      <c r="L537" s="198">
        <v>-8310.2800000000007</v>
      </c>
      <c r="M537" s="23">
        <v>1</v>
      </c>
      <c r="N537" s="23">
        <v>1</v>
      </c>
      <c r="O537" s="24">
        <f t="shared" si="4"/>
        <v>-8310.2800000000007</v>
      </c>
      <c r="P537" s="24">
        <f t="shared" si="5"/>
        <v>-8310.2800000000007</v>
      </c>
      <c r="Q537" s="5"/>
      <c r="R537" s="5"/>
      <c r="S537" s="5"/>
      <c r="T537" s="5"/>
      <c r="U537" s="5"/>
      <c r="V537" s="5"/>
      <c r="W537" s="5"/>
      <c r="X537" s="5"/>
      <c r="Y537" s="5"/>
      <c r="Z537" s="5"/>
      <c r="AA537" s="5"/>
    </row>
    <row r="538" spans="1:27" ht="24" thickBot="1">
      <c r="A538" s="193" t="s">
        <v>97</v>
      </c>
      <c r="B538" s="194" t="s">
        <v>98</v>
      </c>
      <c r="C538" s="194" t="s">
        <v>99</v>
      </c>
      <c r="D538" s="194" t="s">
        <v>100</v>
      </c>
      <c r="E538" s="194" t="s">
        <v>334</v>
      </c>
      <c r="F538" s="194" t="s">
        <v>101</v>
      </c>
      <c r="G538" s="195" t="s">
        <v>116</v>
      </c>
      <c r="H538" s="195">
        <v>2021</v>
      </c>
      <c r="I538" s="194" t="s">
        <v>103</v>
      </c>
      <c r="J538" s="200">
        <v>492</v>
      </c>
      <c r="K538" s="197">
        <v>2496.5100000000002</v>
      </c>
      <c r="L538" s="198">
        <v>-9153.8799999999992</v>
      </c>
      <c r="M538" s="23">
        <v>1</v>
      </c>
      <c r="N538" s="23">
        <v>1</v>
      </c>
      <c r="O538" s="24">
        <f t="shared" si="4"/>
        <v>-9153.8799999999992</v>
      </c>
      <c r="P538" s="24">
        <f t="shared" si="5"/>
        <v>-9153.8799999999992</v>
      </c>
      <c r="Q538" s="5"/>
      <c r="R538" s="5"/>
      <c r="S538" s="5"/>
      <c r="T538" s="5"/>
      <c r="U538" s="5"/>
      <c r="V538" s="5"/>
      <c r="W538" s="5"/>
      <c r="X538" s="5"/>
      <c r="Y538" s="5"/>
      <c r="Z538" s="5"/>
      <c r="AA538" s="5"/>
    </row>
    <row r="539" spans="1:27" ht="24" thickBot="1">
      <c r="A539" s="193" t="s">
        <v>97</v>
      </c>
      <c r="B539" s="194" t="s">
        <v>98</v>
      </c>
      <c r="C539" s="194" t="s">
        <v>99</v>
      </c>
      <c r="D539" s="194" t="s">
        <v>100</v>
      </c>
      <c r="E539" s="194" t="s">
        <v>334</v>
      </c>
      <c r="F539" s="194" t="s">
        <v>101</v>
      </c>
      <c r="G539" s="195" t="s">
        <v>116</v>
      </c>
      <c r="H539" s="195">
        <v>2022</v>
      </c>
      <c r="I539" s="194" t="s">
        <v>103</v>
      </c>
      <c r="J539" s="200">
        <v>500</v>
      </c>
      <c r="K539" s="197">
        <v>2539.31</v>
      </c>
      <c r="L539" s="198">
        <v>-9310.81</v>
      </c>
      <c r="M539" s="23">
        <v>1</v>
      </c>
      <c r="N539" s="23">
        <v>1</v>
      </c>
      <c r="O539" s="24">
        <f t="shared" si="4"/>
        <v>-9310.81</v>
      </c>
      <c r="P539" s="24">
        <f t="shared" si="5"/>
        <v>-9310.81</v>
      </c>
      <c r="Q539" s="5"/>
      <c r="R539" s="5"/>
      <c r="S539" s="5"/>
      <c r="T539" s="5"/>
      <c r="U539" s="5"/>
      <c r="V539" s="5"/>
      <c r="W539" s="5"/>
      <c r="X539" s="5"/>
      <c r="Y539" s="5"/>
      <c r="Z539" s="5"/>
      <c r="AA539" s="5"/>
    </row>
    <row r="540" spans="1:27" ht="24" thickBot="1">
      <c r="A540" s="193" t="s">
        <v>97</v>
      </c>
      <c r="B540" s="194" t="s">
        <v>98</v>
      </c>
      <c r="C540" s="194" t="s">
        <v>99</v>
      </c>
      <c r="D540" s="194" t="s">
        <v>100</v>
      </c>
      <c r="E540" s="194" t="s">
        <v>334</v>
      </c>
      <c r="F540" s="194" t="s">
        <v>101</v>
      </c>
      <c r="G540" s="195" t="s">
        <v>67</v>
      </c>
      <c r="H540" s="195">
        <v>2011</v>
      </c>
      <c r="I540" s="194" t="s">
        <v>103</v>
      </c>
      <c r="J540" s="196">
        <v>3575</v>
      </c>
      <c r="K540" s="197">
        <v>18148.07</v>
      </c>
      <c r="L540" s="198">
        <v>-66542.929999999993</v>
      </c>
      <c r="M540" s="23">
        <v>1</v>
      </c>
      <c r="N540" s="23">
        <v>1</v>
      </c>
      <c r="O540" s="24">
        <f t="shared" si="4"/>
        <v>-66542.929999999993</v>
      </c>
      <c r="P540" s="24">
        <f t="shared" si="5"/>
        <v>-66542.929999999993</v>
      </c>
      <c r="Q540" s="5"/>
      <c r="R540" s="5"/>
      <c r="S540" s="5"/>
      <c r="T540" s="5"/>
      <c r="U540" s="5"/>
      <c r="V540" s="5"/>
      <c r="W540" s="5"/>
      <c r="X540" s="5"/>
      <c r="Y540" s="5"/>
      <c r="Z540" s="5"/>
      <c r="AA540" s="5"/>
    </row>
    <row r="541" spans="1:27" ht="24" thickBot="1">
      <c r="A541" s="193" t="s">
        <v>97</v>
      </c>
      <c r="B541" s="194" t="s">
        <v>98</v>
      </c>
      <c r="C541" s="194" t="s">
        <v>99</v>
      </c>
      <c r="D541" s="194" t="s">
        <v>100</v>
      </c>
      <c r="E541" s="194" t="s">
        <v>334</v>
      </c>
      <c r="F541" s="194" t="s">
        <v>101</v>
      </c>
      <c r="G541" s="195" t="s">
        <v>67</v>
      </c>
      <c r="H541" s="195">
        <v>2012</v>
      </c>
      <c r="I541" s="194" t="s">
        <v>103</v>
      </c>
      <c r="J541" s="196">
        <v>4171</v>
      </c>
      <c r="K541" s="197">
        <v>21171.85</v>
      </c>
      <c r="L541" s="198">
        <v>-77630.11</v>
      </c>
      <c r="M541" s="23">
        <v>1</v>
      </c>
      <c r="N541" s="23">
        <v>1</v>
      </c>
      <c r="O541" s="24">
        <f t="shared" si="4"/>
        <v>-77630.11</v>
      </c>
      <c r="P541" s="24">
        <f t="shared" si="5"/>
        <v>-77630.11</v>
      </c>
      <c r="Q541" s="5"/>
      <c r="R541" s="5"/>
      <c r="S541" s="5"/>
      <c r="T541" s="5"/>
      <c r="U541" s="5"/>
      <c r="V541" s="5"/>
      <c r="W541" s="5"/>
      <c r="X541" s="5"/>
      <c r="Y541" s="5"/>
      <c r="Z541" s="5"/>
      <c r="AA541" s="5"/>
    </row>
    <row r="542" spans="1:27" ht="24" thickBot="1">
      <c r="A542" s="193" t="s">
        <v>97</v>
      </c>
      <c r="B542" s="194" t="s">
        <v>98</v>
      </c>
      <c r="C542" s="194" t="s">
        <v>99</v>
      </c>
      <c r="D542" s="194" t="s">
        <v>100</v>
      </c>
      <c r="E542" s="194" t="s">
        <v>334</v>
      </c>
      <c r="F542" s="194" t="s">
        <v>101</v>
      </c>
      <c r="G542" s="195" t="s">
        <v>67</v>
      </c>
      <c r="H542" s="195">
        <v>2013</v>
      </c>
      <c r="I542" s="194" t="s">
        <v>103</v>
      </c>
      <c r="J542" s="196">
        <v>4380</v>
      </c>
      <c r="K542" s="197">
        <v>22235.23</v>
      </c>
      <c r="L542" s="198">
        <v>-81529.179999999993</v>
      </c>
      <c r="M542" s="23">
        <v>1</v>
      </c>
      <c r="N542" s="23">
        <v>1</v>
      </c>
      <c r="O542" s="24">
        <f t="shared" si="4"/>
        <v>-81529.179999999993</v>
      </c>
      <c r="P542" s="24">
        <f t="shared" si="5"/>
        <v>-81529.179999999993</v>
      </c>
      <c r="Q542" s="5"/>
      <c r="R542" s="5"/>
      <c r="S542" s="5"/>
      <c r="T542" s="5"/>
      <c r="U542" s="5"/>
      <c r="V542" s="5"/>
      <c r="W542" s="5"/>
      <c r="X542" s="5"/>
      <c r="Y542" s="5"/>
      <c r="Z542" s="5"/>
      <c r="AA542" s="5"/>
    </row>
    <row r="543" spans="1:27" ht="24" thickBot="1">
      <c r="A543" s="193" t="s">
        <v>97</v>
      </c>
      <c r="B543" s="194" t="s">
        <v>98</v>
      </c>
      <c r="C543" s="194" t="s">
        <v>99</v>
      </c>
      <c r="D543" s="194" t="s">
        <v>100</v>
      </c>
      <c r="E543" s="194" t="s">
        <v>334</v>
      </c>
      <c r="F543" s="194" t="s">
        <v>101</v>
      </c>
      <c r="G543" s="195" t="s">
        <v>67</v>
      </c>
      <c r="H543" s="195">
        <v>2014</v>
      </c>
      <c r="I543" s="194" t="s">
        <v>103</v>
      </c>
      <c r="J543" s="196">
        <v>4464</v>
      </c>
      <c r="K543" s="197">
        <v>22660.33</v>
      </c>
      <c r="L543" s="198">
        <v>-83087.89</v>
      </c>
      <c r="M543" s="23">
        <v>1</v>
      </c>
      <c r="N543" s="23">
        <v>1</v>
      </c>
      <c r="O543" s="24">
        <f t="shared" si="4"/>
        <v>-83087.89</v>
      </c>
      <c r="P543" s="24">
        <f t="shared" si="5"/>
        <v>-83087.89</v>
      </c>
      <c r="Q543" s="5"/>
      <c r="R543" s="5"/>
      <c r="S543" s="5"/>
      <c r="T543" s="5"/>
      <c r="U543" s="5"/>
      <c r="V543" s="5"/>
      <c r="W543" s="5"/>
      <c r="X543" s="5"/>
      <c r="Y543" s="5"/>
      <c r="Z543" s="5"/>
      <c r="AA543" s="5"/>
    </row>
    <row r="544" spans="1:27" ht="24" thickBot="1">
      <c r="A544" s="193" t="s">
        <v>97</v>
      </c>
      <c r="B544" s="194" t="s">
        <v>98</v>
      </c>
      <c r="C544" s="194" t="s">
        <v>99</v>
      </c>
      <c r="D544" s="194" t="s">
        <v>100</v>
      </c>
      <c r="E544" s="194" t="s">
        <v>334</v>
      </c>
      <c r="F544" s="194" t="s">
        <v>101</v>
      </c>
      <c r="G544" s="195" t="s">
        <v>67</v>
      </c>
      <c r="H544" s="195">
        <v>2015</v>
      </c>
      <c r="I544" s="194" t="s">
        <v>103</v>
      </c>
      <c r="J544" s="196">
        <v>4635</v>
      </c>
      <c r="K544" s="197">
        <v>23525.5</v>
      </c>
      <c r="L544" s="198">
        <v>-86260.160000000003</v>
      </c>
      <c r="M544" s="23">
        <v>1</v>
      </c>
      <c r="N544" s="23">
        <v>1</v>
      </c>
      <c r="O544" s="24">
        <f t="shared" si="4"/>
        <v>-86260.160000000003</v>
      </c>
      <c r="P544" s="24">
        <f t="shared" si="5"/>
        <v>-86260.160000000003</v>
      </c>
      <c r="Q544" s="5"/>
      <c r="R544" s="5"/>
      <c r="S544" s="5"/>
      <c r="T544" s="5"/>
      <c r="U544" s="5"/>
      <c r="V544" s="5"/>
      <c r="W544" s="5"/>
      <c r="X544" s="5"/>
      <c r="Y544" s="5"/>
      <c r="Z544" s="5"/>
      <c r="AA544" s="5"/>
    </row>
    <row r="545" spans="1:27" ht="24" thickBot="1">
      <c r="A545" s="193" t="s">
        <v>97</v>
      </c>
      <c r="B545" s="194" t="s">
        <v>98</v>
      </c>
      <c r="C545" s="194" t="s">
        <v>99</v>
      </c>
      <c r="D545" s="194" t="s">
        <v>100</v>
      </c>
      <c r="E545" s="194" t="s">
        <v>334</v>
      </c>
      <c r="F545" s="194" t="s">
        <v>101</v>
      </c>
      <c r="G545" s="195" t="s">
        <v>67</v>
      </c>
      <c r="H545" s="195">
        <v>2016</v>
      </c>
      <c r="I545" s="194" t="s">
        <v>103</v>
      </c>
      <c r="J545" s="196">
        <v>4594</v>
      </c>
      <c r="K545" s="197">
        <v>23320.68</v>
      </c>
      <c r="L545" s="198">
        <v>-85509.17</v>
      </c>
      <c r="M545" s="23">
        <v>1</v>
      </c>
      <c r="N545" s="23">
        <v>1</v>
      </c>
      <c r="O545" s="24">
        <f t="shared" si="4"/>
        <v>-85509.17</v>
      </c>
      <c r="P545" s="24">
        <f t="shared" si="5"/>
        <v>-85509.17</v>
      </c>
      <c r="Q545" s="5"/>
      <c r="R545" s="5"/>
      <c r="S545" s="5"/>
      <c r="T545" s="5"/>
      <c r="U545" s="5"/>
      <c r="V545" s="5"/>
      <c r="W545" s="5"/>
      <c r="X545" s="5"/>
      <c r="Y545" s="5"/>
      <c r="Z545" s="5"/>
      <c r="AA545" s="5"/>
    </row>
    <row r="546" spans="1:27" ht="24" thickBot="1">
      <c r="A546" s="193" t="s">
        <v>97</v>
      </c>
      <c r="B546" s="194" t="s">
        <v>98</v>
      </c>
      <c r="C546" s="194" t="s">
        <v>99</v>
      </c>
      <c r="D546" s="194" t="s">
        <v>100</v>
      </c>
      <c r="E546" s="194" t="s">
        <v>334</v>
      </c>
      <c r="F546" s="194" t="s">
        <v>101</v>
      </c>
      <c r="G546" s="195" t="s">
        <v>67</v>
      </c>
      <c r="H546" s="195">
        <v>2017</v>
      </c>
      <c r="I546" s="194" t="s">
        <v>103</v>
      </c>
      <c r="J546" s="196">
        <v>4362</v>
      </c>
      <c r="K546" s="197">
        <v>22143.39</v>
      </c>
      <c r="L546" s="198">
        <v>-81192.429999999993</v>
      </c>
      <c r="M546" s="23">
        <v>1</v>
      </c>
      <c r="N546" s="23">
        <v>1</v>
      </c>
      <c r="O546" s="24">
        <f t="shared" si="4"/>
        <v>-81192.429999999993</v>
      </c>
      <c r="P546" s="24">
        <f t="shared" si="5"/>
        <v>-81192.429999999993</v>
      </c>
      <c r="Q546" s="5"/>
      <c r="R546" s="5"/>
      <c r="S546" s="5"/>
      <c r="T546" s="5"/>
      <c r="U546" s="5"/>
      <c r="V546" s="5"/>
      <c r="W546" s="5"/>
      <c r="X546" s="5"/>
      <c r="Y546" s="5"/>
      <c r="Z546" s="5"/>
      <c r="AA546" s="5"/>
    </row>
    <row r="547" spans="1:27" ht="24" thickBot="1">
      <c r="A547" s="193" t="s">
        <v>97</v>
      </c>
      <c r="B547" s="194" t="s">
        <v>98</v>
      </c>
      <c r="C547" s="194" t="s">
        <v>99</v>
      </c>
      <c r="D547" s="194" t="s">
        <v>100</v>
      </c>
      <c r="E547" s="194" t="s">
        <v>334</v>
      </c>
      <c r="F547" s="194" t="s">
        <v>101</v>
      </c>
      <c r="G547" s="195" t="s">
        <v>67</v>
      </c>
      <c r="H547" s="195">
        <v>2018</v>
      </c>
      <c r="I547" s="194" t="s">
        <v>103</v>
      </c>
      <c r="J547" s="196">
        <v>4214</v>
      </c>
      <c r="K547" s="197">
        <v>21387.759999999998</v>
      </c>
      <c r="L547" s="198">
        <v>-78421.77</v>
      </c>
      <c r="M547" s="23">
        <v>1</v>
      </c>
      <c r="N547" s="23">
        <v>1</v>
      </c>
      <c r="O547" s="24">
        <f t="shared" si="4"/>
        <v>-78421.77</v>
      </c>
      <c r="P547" s="24">
        <f t="shared" si="5"/>
        <v>-78421.77</v>
      </c>
      <c r="Q547" s="5"/>
      <c r="R547" s="5"/>
      <c r="S547" s="5"/>
      <c r="T547" s="5"/>
      <c r="U547" s="5"/>
      <c r="V547" s="5"/>
      <c r="W547" s="5"/>
      <c r="X547" s="5"/>
      <c r="Y547" s="5"/>
      <c r="Z547" s="5"/>
      <c r="AA547" s="5"/>
    </row>
    <row r="548" spans="1:27" ht="24" thickBot="1">
      <c r="A548" s="193" t="s">
        <v>97</v>
      </c>
      <c r="B548" s="194" t="s">
        <v>98</v>
      </c>
      <c r="C548" s="194" t="s">
        <v>99</v>
      </c>
      <c r="D548" s="194" t="s">
        <v>100</v>
      </c>
      <c r="E548" s="194" t="s">
        <v>334</v>
      </c>
      <c r="F548" s="194" t="s">
        <v>101</v>
      </c>
      <c r="G548" s="195" t="s">
        <v>67</v>
      </c>
      <c r="H548" s="195">
        <v>2019</v>
      </c>
      <c r="I548" s="194" t="s">
        <v>103</v>
      </c>
      <c r="J548" s="196">
        <v>3953</v>
      </c>
      <c r="K548" s="197">
        <v>20066.59</v>
      </c>
      <c r="L548" s="198">
        <v>-73577.490000000005</v>
      </c>
      <c r="M548" s="23">
        <v>1</v>
      </c>
      <c r="N548" s="23">
        <v>1</v>
      </c>
      <c r="O548" s="24">
        <f t="shared" si="4"/>
        <v>-73577.490000000005</v>
      </c>
      <c r="P548" s="24">
        <f t="shared" si="5"/>
        <v>-73577.490000000005</v>
      </c>
      <c r="Q548" s="5"/>
      <c r="R548" s="5"/>
      <c r="S548" s="5"/>
      <c r="T548" s="5"/>
      <c r="U548" s="5"/>
      <c r="V548" s="5"/>
      <c r="W548" s="5"/>
      <c r="X548" s="5"/>
      <c r="Y548" s="5"/>
      <c r="Z548" s="5"/>
      <c r="AA548" s="5"/>
    </row>
    <row r="549" spans="1:27" ht="24" thickBot="1">
      <c r="A549" s="193" t="s">
        <v>97</v>
      </c>
      <c r="B549" s="194" t="s">
        <v>98</v>
      </c>
      <c r="C549" s="194" t="s">
        <v>99</v>
      </c>
      <c r="D549" s="194" t="s">
        <v>100</v>
      </c>
      <c r="E549" s="194" t="s">
        <v>334</v>
      </c>
      <c r="F549" s="194" t="s">
        <v>101</v>
      </c>
      <c r="G549" s="195" t="s">
        <v>67</v>
      </c>
      <c r="H549" s="195">
        <v>2020</v>
      </c>
      <c r="I549" s="194" t="s">
        <v>103</v>
      </c>
      <c r="J549" s="196">
        <v>3492</v>
      </c>
      <c r="K549" s="197">
        <v>17726.28</v>
      </c>
      <c r="L549" s="198">
        <v>-64996.34</v>
      </c>
      <c r="M549" s="23">
        <v>1</v>
      </c>
      <c r="N549" s="23">
        <v>1</v>
      </c>
      <c r="O549" s="24">
        <f t="shared" si="4"/>
        <v>-64996.34</v>
      </c>
      <c r="P549" s="24">
        <f t="shared" si="5"/>
        <v>-64996.34</v>
      </c>
      <c r="Q549" s="5"/>
      <c r="R549" s="5"/>
      <c r="S549" s="5"/>
      <c r="T549" s="5"/>
      <c r="U549" s="5"/>
      <c r="V549" s="5"/>
      <c r="W549" s="5"/>
      <c r="X549" s="5"/>
      <c r="Y549" s="5"/>
      <c r="Z549" s="5"/>
      <c r="AA549" s="5"/>
    </row>
    <row r="550" spans="1:27" ht="24" thickBot="1">
      <c r="A550" s="193" t="s">
        <v>97</v>
      </c>
      <c r="B550" s="194" t="s">
        <v>98</v>
      </c>
      <c r="C550" s="194" t="s">
        <v>99</v>
      </c>
      <c r="D550" s="194" t="s">
        <v>100</v>
      </c>
      <c r="E550" s="194" t="s">
        <v>334</v>
      </c>
      <c r="F550" s="194" t="s">
        <v>101</v>
      </c>
      <c r="G550" s="195" t="s">
        <v>67</v>
      </c>
      <c r="H550" s="195">
        <v>2021</v>
      </c>
      <c r="I550" s="194" t="s">
        <v>103</v>
      </c>
      <c r="J550" s="196">
        <v>3204</v>
      </c>
      <c r="K550" s="197">
        <v>16263.02</v>
      </c>
      <c r="L550" s="198">
        <v>-59631.08</v>
      </c>
      <c r="M550" s="23">
        <v>1</v>
      </c>
      <c r="N550" s="23">
        <v>1</v>
      </c>
      <c r="O550" s="24">
        <f t="shared" si="4"/>
        <v>-59631.08</v>
      </c>
      <c r="P550" s="24">
        <f t="shared" si="5"/>
        <v>-59631.08</v>
      </c>
      <c r="Q550" s="5"/>
      <c r="R550" s="5"/>
      <c r="S550" s="5"/>
      <c r="T550" s="5"/>
      <c r="U550" s="5"/>
      <c r="V550" s="5"/>
      <c r="W550" s="5"/>
      <c r="X550" s="5"/>
      <c r="Y550" s="5"/>
      <c r="Z550" s="5"/>
      <c r="AA550" s="5"/>
    </row>
    <row r="551" spans="1:27" ht="24" thickBot="1">
      <c r="A551" s="193" t="s">
        <v>97</v>
      </c>
      <c r="B551" s="194" t="s">
        <v>98</v>
      </c>
      <c r="C551" s="194" t="s">
        <v>99</v>
      </c>
      <c r="D551" s="194" t="s">
        <v>100</v>
      </c>
      <c r="E551" s="194" t="s">
        <v>334</v>
      </c>
      <c r="F551" s="194" t="s">
        <v>101</v>
      </c>
      <c r="G551" s="195" t="s">
        <v>67</v>
      </c>
      <c r="H551" s="195">
        <v>2022</v>
      </c>
      <c r="I551" s="194" t="s">
        <v>103</v>
      </c>
      <c r="J551" s="196">
        <v>3184</v>
      </c>
      <c r="K551" s="197">
        <v>16162.55</v>
      </c>
      <c r="L551" s="198">
        <v>-59262.68</v>
      </c>
      <c r="M551" s="23">
        <v>1</v>
      </c>
      <c r="N551" s="23">
        <v>1</v>
      </c>
      <c r="O551" s="24">
        <f t="shared" si="4"/>
        <v>-59262.68</v>
      </c>
      <c r="P551" s="24">
        <f t="shared" si="5"/>
        <v>-59262.68</v>
      </c>
      <c r="Q551" s="5"/>
      <c r="R551" s="5"/>
      <c r="S551" s="5"/>
      <c r="T551" s="5"/>
      <c r="U551" s="5"/>
      <c r="V551" s="5"/>
      <c r="W551" s="5"/>
      <c r="X551" s="5"/>
      <c r="Y551" s="5"/>
      <c r="Z551" s="5"/>
      <c r="AA551" s="5"/>
    </row>
    <row r="552" spans="1:27" ht="24" thickBot="1">
      <c r="A552" s="193" t="s">
        <v>97</v>
      </c>
      <c r="B552" s="194" t="s">
        <v>98</v>
      </c>
      <c r="C552" s="194" t="s">
        <v>99</v>
      </c>
      <c r="D552" s="194" t="s">
        <v>100</v>
      </c>
      <c r="E552" s="194" t="s">
        <v>334</v>
      </c>
      <c r="F552" s="194" t="s">
        <v>101</v>
      </c>
      <c r="G552" s="195" t="s">
        <v>117</v>
      </c>
      <c r="H552" s="195">
        <v>2011</v>
      </c>
      <c r="I552" s="194" t="s">
        <v>103</v>
      </c>
      <c r="J552" s="196">
        <v>16699</v>
      </c>
      <c r="K552" s="197">
        <v>84762.18</v>
      </c>
      <c r="L552" s="198">
        <v>-310794.67</v>
      </c>
      <c r="M552" s="23">
        <v>1</v>
      </c>
      <c r="N552" s="23">
        <v>1</v>
      </c>
      <c r="O552" s="24">
        <f t="shared" si="4"/>
        <v>-310794.67</v>
      </c>
      <c r="P552" s="24">
        <f t="shared" si="5"/>
        <v>-310794.67</v>
      </c>
      <c r="Q552" s="5"/>
      <c r="R552" s="5"/>
      <c r="S552" s="5"/>
      <c r="T552" s="5"/>
      <c r="U552" s="5"/>
      <c r="V552" s="5"/>
      <c r="W552" s="5"/>
      <c r="X552" s="5"/>
      <c r="Y552" s="5"/>
      <c r="Z552" s="5"/>
      <c r="AA552" s="5"/>
    </row>
    <row r="553" spans="1:27" ht="24" thickBot="1">
      <c r="A553" s="193" t="s">
        <v>97</v>
      </c>
      <c r="B553" s="194" t="s">
        <v>98</v>
      </c>
      <c r="C553" s="194" t="s">
        <v>99</v>
      </c>
      <c r="D553" s="194" t="s">
        <v>100</v>
      </c>
      <c r="E553" s="194" t="s">
        <v>334</v>
      </c>
      <c r="F553" s="194" t="s">
        <v>101</v>
      </c>
      <c r="G553" s="195" t="s">
        <v>117</v>
      </c>
      <c r="H553" s="195">
        <v>2012</v>
      </c>
      <c r="I553" s="194" t="s">
        <v>103</v>
      </c>
      <c r="J553" s="196">
        <v>16704</v>
      </c>
      <c r="K553" s="197">
        <v>84789.46</v>
      </c>
      <c r="L553" s="198">
        <v>-310894.68</v>
      </c>
      <c r="M553" s="23">
        <v>1</v>
      </c>
      <c r="N553" s="23">
        <v>1</v>
      </c>
      <c r="O553" s="24">
        <f t="shared" si="4"/>
        <v>-310894.68</v>
      </c>
      <c r="P553" s="24">
        <f t="shared" si="5"/>
        <v>-310894.68</v>
      </c>
      <c r="Q553" s="5"/>
      <c r="R553" s="5"/>
      <c r="S553" s="5"/>
      <c r="T553" s="5"/>
      <c r="U553" s="5"/>
      <c r="V553" s="5"/>
      <c r="W553" s="5"/>
      <c r="X553" s="5"/>
      <c r="Y553" s="5"/>
      <c r="Z553" s="5"/>
      <c r="AA553" s="5"/>
    </row>
    <row r="554" spans="1:27" ht="24" thickBot="1">
      <c r="A554" s="193" t="s">
        <v>97</v>
      </c>
      <c r="B554" s="194" t="s">
        <v>98</v>
      </c>
      <c r="C554" s="194" t="s">
        <v>99</v>
      </c>
      <c r="D554" s="194" t="s">
        <v>100</v>
      </c>
      <c r="E554" s="194" t="s">
        <v>334</v>
      </c>
      <c r="F554" s="194" t="s">
        <v>101</v>
      </c>
      <c r="G554" s="195" t="s">
        <v>117</v>
      </c>
      <c r="H554" s="195">
        <v>2013</v>
      </c>
      <c r="I554" s="194" t="s">
        <v>103</v>
      </c>
      <c r="J554" s="196">
        <v>16473</v>
      </c>
      <c r="K554" s="197">
        <v>83617.600000000006</v>
      </c>
      <c r="L554" s="198">
        <v>-306597.87</v>
      </c>
      <c r="M554" s="23">
        <v>1</v>
      </c>
      <c r="N554" s="23">
        <v>1</v>
      </c>
      <c r="O554" s="24">
        <f t="shared" si="4"/>
        <v>-306597.87</v>
      </c>
      <c r="P554" s="24">
        <f t="shared" si="5"/>
        <v>-306597.87</v>
      </c>
      <c r="Q554" s="5"/>
      <c r="R554" s="5"/>
      <c r="S554" s="5"/>
      <c r="T554" s="5"/>
      <c r="U554" s="5"/>
      <c r="V554" s="5"/>
      <c r="W554" s="5"/>
      <c r="X554" s="5"/>
      <c r="Y554" s="5"/>
      <c r="Z554" s="5"/>
      <c r="AA554" s="5"/>
    </row>
    <row r="555" spans="1:27" ht="24" thickBot="1">
      <c r="A555" s="193" t="s">
        <v>97</v>
      </c>
      <c r="B555" s="194" t="s">
        <v>98</v>
      </c>
      <c r="C555" s="194" t="s">
        <v>99</v>
      </c>
      <c r="D555" s="194" t="s">
        <v>100</v>
      </c>
      <c r="E555" s="194" t="s">
        <v>334</v>
      </c>
      <c r="F555" s="194" t="s">
        <v>101</v>
      </c>
      <c r="G555" s="195" t="s">
        <v>117</v>
      </c>
      <c r="H555" s="195">
        <v>2014</v>
      </c>
      <c r="I555" s="194" t="s">
        <v>103</v>
      </c>
      <c r="J555" s="196">
        <v>16458</v>
      </c>
      <c r="K555" s="197">
        <v>83538.38</v>
      </c>
      <c r="L555" s="198">
        <v>-306307.39</v>
      </c>
      <c r="M555" s="23">
        <v>1</v>
      </c>
      <c r="N555" s="23">
        <v>1</v>
      </c>
      <c r="O555" s="24">
        <f t="shared" si="4"/>
        <v>-306307.39</v>
      </c>
      <c r="P555" s="24">
        <f t="shared" si="5"/>
        <v>-306307.39</v>
      </c>
      <c r="Q555" s="5"/>
      <c r="R555" s="5"/>
      <c r="S555" s="5"/>
      <c r="T555" s="5"/>
      <c r="U555" s="5"/>
      <c r="V555" s="5"/>
      <c r="W555" s="5"/>
      <c r="X555" s="5"/>
      <c r="Y555" s="5"/>
      <c r="Z555" s="5"/>
      <c r="AA555" s="5"/>
    </row>
    <row r="556" spans="1:27" ht="24" thickBot="1">
      <c r="A556" s="193" t="s">
        <v>97</v>
      </c>
      <c r="B556" s="194" t="s">
        <v>98</v>
      </c>
      <c r="C556" s="194" t="s">
        <v>99</v>
      </c>
      <c r="D556" s="194" t="s">
        <v>100</v>
      </c>
      <c r="E556" s="194" t="s">
        <v>334</v>
      </c>
      <c r="F556" s="194" t="s">
        <v>101</v>
      </c>
      <c r="G556" s="195" t="s">
        <v>117</v>
      </c>
      <c r="H556" s="195">
        <v>2015</v>
      </c>
      <c r="I556" s="194" t="s">
        <v>103</v>
      </c>
      <c r="J556" s="196">
        <v>16577</v>
      </c>
      <c r="K556" s="197">
        <v>84146.23</v>
      </c>
      <c r="L556" s="198">
        <v>-308536.17</v>
      </c>
      <c r="M556" s="23">
        <v>1</v>
      </c>
      <c r="N556" s="23">
        <v>1</v>
      </c>
      <c r="O556" s="24">
        <f t="shared" si="4"/>
        <v>-308536.17</v>
      </c>
      <c r="P556" s="24">
        <f t="shared" si="5"/>
        <v>-308536.17</v>
      </c>
      <c r="Q556" s="5"/>
      <c r="R556" s="5"/>
      <c r="S556" s="5"/>
      <c r="T556" s="5"/>
      <c r="U556" s="5"/>
      <c r="V556" s="5"/>
      <c r="W556" s="5"/>
      <c r="X556" s="5"/>
      <c r="Y556" s="5"/>
      <c r="Z556" s="5"/>
      <c r="AA556" s="5"/>
    </row>
    <row r="557" spans="1:27" ht="24" thickBot="1">
      <c r="A557" s="193" t="s">
        <v>97</v>
      </c>
      <c r="B557" s="194" t="s">
        <v>98</v>
      </c>
      <c r="C557" s="194" t="s">
        <v>99</v>
      </c>
      <c r="D557" s="194" t="s">
        <v>100</v>
      </c>
      <c r="E557" s="194" t="s">
        <v>334</v>
      </c>
      <c r="F557" s="194" t="s">
        <v>101</v>
      </c>
      <c r="G557" s="195" t="s">
        <v>117</v>
      </c>
      <c r="H557" s="195">
        <v>2016</v>
      </c>
      <c r="I557" s="194" t="s">
        <v>103</v>
      </c>
      <c r="J557" s="196">
        <v>16704</v>
      </c>
      <c r="K557" s="197">
        <v>84789.21</v>
      </c>
      <c r="L557" s="198">
        <v>-310893.78999999998</v>
      </c>
      <c r="M557" s="23">
        <v>1</v>
      </c>
      <c r="N557" s="23">
        <v>1</v>
      </c>
      <c r="O557" s="24">
        <f t="shared" si="4"/>
        <v>-310893.78999999998</v>
      </c>
      <c r="P557" s="24">
        <f t="shared" si="5"/>
        <v>-310893.78999999998</v>
      </c>
      <c r="Q557" s="5"/>
      <c r="R557" s="5"/>
      <c r="S557" s="5"/>
      <c r="T557" s="5"/>
      <c r="U557" s="5"/>
      <c r="V557" s="5"/>
      <c r="W557" s="5"/>
      <c r="X557" s="5"/>
      <c r="Y557" s="5"/>
      <c r="Z557" s="5"/>
      <c r="AA557" s="5"/>
    </row>
    <row r="558" spans="1:27" ht="24" thickBot="1">
      <c r="A558" s="193" t="s">
        <v>97</v>
      </c>
      <c r="B558" s="194" t="s">
        <v>98</v>
      </c>
      <c r="C558" s="194" t="s">
        <v>99</v>
      </c>
      <c r="D558" s="194" t="s">
        <v>100</v>
      </c>
      <c r="E558" s="194" t="s">
        <v>334</v>
      </c>
      <c r="F558" s="194" t="s">
        <v>101</v>
      </c>
      <c r="G558" s="195" t="s">
        <v>117</v>
      </c>
      <c r="H558" s="195">
        <v>2017</v>
      </c>
      <c r="I558" s="194" t="s">
        <v>103</v>
      </c>
      <c r="J558" s="196">
        <v>16734</v>
      </c>
      <c r="K558" s="197">
        <v>84940.9</v>
      </c>
      <c r="L558" s="198">
        <v>-311449.98</v>
      </c>
      <c r="M558" s="23">
        <v>1</v>
      </c>
      <c r="N558" s="23">
        <v>1</v>
      </c>
      <c r="O558" s="24">
        <f t="shared" si="4"/>
        <v>-311449.98</v>
      </c>
      <c r="P558" s="24">
        <f t="shared" si="5"/>
        <v>-311449.98</v>
      </c>
      <c r="Q558" s="5"/>
      <c r="R558" s="5"/>
      <c r="S558" s="5"/>
      <c r="T558" s="5"/>
      <c r="U558" s="5"/>
      <c r="V558" s="5"/>
      <c r="W558" s="5"/>
      <c r="X558" s="5"/>
      <c r="Y558" s="5"/>
      <c r="Z558" s="5"/>
      <c r="AA558" s="5"/>
    </row>
    <row r="559" spans="1:27" ht="24" thickBot="1">
      <c r="A559" s="193" t="s">
        <v>97</v>
      </c>
      <c r="B559" s="194" t="s">
        <v>98</v>
      </c>
      <c r="C559" s="194" t="s">
        <v>99</v>
      </c>
      <c r="D559" s="194" t="s">
        <v>100</v>
      </c>
      <c r="E559" s="194" t="s">
        <v>334</v>
      </c>
      <c r="F559" s="194" t="s">
        <v>101</v>
      </c>
      <c r="G559" s="195" t="s">
        <v>117</v>
      </c>
      <c r="H559" s="195">
        <v>2018</v>
      </c>
      <c r="I559" s="194" t="s">
        <v>103</v>
      </c>
      <c r="J559" s="196">
        <v>16608</v>
      </c>
      <c r="K559" s="197">
        <v>84301.17</v>
      </c>
      <c r="L559" s="198">
        <v>-309104.3</v>
      </c>
      <c r="M559" s="23">
        <v>1</v>
      </c>
      <c r="N559" s="23">
        <v>1</v>
      </c>
      <c r="O559" s="24">
        <f t="shared" si="4"/>
        <v>-309104.3</v>
      </c>
      <c r="P559" s="24">
        <f t="shared" si="5"/>
        <v>-309104.3</v>
      </c>
      <c r="Q559" s="5"/>
      <c r="R559" s="5"/>
      <c r="S559" s="5"/>
      <c r="T559" s="5"/>
      <c r="U559" s="5"/>
      <c r="V559" s="5"/>
      <c r="W559" s="5"/>
      <c r="X559" s="5"/>
      <c r="Y559" s="5"/>
      <c r="Z559" s="5"/>
      <c r="AA559" s="5"/>
    </row>
    <row r="560" spans="1:27" ht="24" thickBot="1">
      <c r="A560" s="193" t="s">
        <v>97</v>
      </c>
      <c r="B560" s="194" t="s">
        <v>98</v>
      </c>
      <c r="C560" s="194" t="s">
        <v>99</v>
      </c>
      <c r="D560" s="194" t="s">
        <v>100</v>
      </c>
      <c r="E560" s="194" t="s">
        <v>334</v>
      </c>
      <c r="F560" s="194" t="s">
        <v>101</v>
      </c>
      <c r="G560" s="195" t="s">
        <v>117</v>
      </c>
      <c r="H560" s="195">
        <v>2019</v>
      </c>
      <c r="I560" s="194" t="s">
        <v>103</v>
      </c>
      <c r="J560" s="196">
        <v>16561</v>
      </c>
      <c r="K560" s="197">
        <v>84061.92</v>
      </c>
      <c r="L560" s="198">
        <v>-308227.06</v>
      </c>
      <c r="M560" s="23">
        <v>1</v>
      </c>
      <c r="N560" s="23">
        <v>1</v>
      </c>
      <c r="O560" s="24">
        <f t="shared" si="4"/>
        <v>-308227.06</v>
      </c>
      <c r="P560" s="24">
        <f t="shared" si="5"/>
        <v>-308227.06</v>
      </c>
      <c r="Q560" s="5"/>
      <c r="R560" s="5"/>
      <c r="S560" s="5"/>
      <c r="T560" s="5"/>
      <c r="U560" s="5"/>
      <c r="V560" s="5"/>
      <c r="W560" s="5"/>
      <c r="X560" s="5"/>
      <c r="Y560" s="5"/>
      <c r="Z560" s="5"/>
      <c r="AA560" s="5"/>
    </row>
    <row r="561" spans="1:27" ht="24" thickBot="1">
      <c r="A561" s="193" t="s">
        <v>97</v>
      </c>
      <c r="B561" s="194" t="s">
        <v>98</v>
      </c>
      <c r="C561" s="194" t="s">
        <v>99</v>
      </c>
      <c r="D561" s="194" t="s">
        <v>100</v>
      </c>
      <c r="E561" s="194" t="s">
        <v>334</v>
      </c>
      <c r="F561" s="194" t="s">
        <v>101</v>
      </c>
      <c r="G561" s="195" t="s">
        <v>117</v>
      </c>
      <c r="H561" s="195">
        <v>2020</v>
      </c>
      <c r="I561" s="194" t="s">
        <v>103</v>
      </c>
      <c r="J561" s="196">
        <v>16473</v>
      </c>
      <c r="K561" s="197">
        <v>83619.429999999993</v>
      </c>
      <c r="L561" s="198">
        <v>-306604.56</v>
      </c>
      <c r="M561" s="23">
        <v>1</v>
      </c>
      <c r="N561" s="23">
        <v>1</v>
      </c>
      <c r="O561" s="24">
        <f t="shared" si="4"/>
        <v>-306604.56</v>
      </c>
      <c r="P561" s="24">
        <f t="shared" si="5"/>
        <v>-306604.56</v>
      </c>
      <c r="Q561" s="5"/>
      <c r="R561" s="5"/>
      <c r="S561" s="5"/>
      <c r="T561" s="5"/>
      <c r="U561" s="5"/>
      <c r="V561" s="5"/>
      <c r="W561" s="5"/>
      <c r="X561" s="5"/>
      <c r="Y561" s="5"/>
      <c r="Z561" s="5"/>
      <c r="AA561" s="5"/>
    </row>
    <row r="562" spans="1:27" ht="24" thickBot="1">
      <c r="A562" s="193" t="s">
        <v>97</v>
      </c>
      <c r="B562" s="194" t="s">
        <v>98</v>
      </c>
      <c r="C562" s="194" t="s">
        <v>99</v>
      </c>
      <c r="D562" s="194" t="s">
        <v>100</v>
      </c>
      <c r="E562" s="194" t="s">
        <v>334</v>
      </c>
      <c r="F562" s="194" t="s">
        <v>101</v>
      </c>
      <c r="G562" s="195" t="s">
        <v>117</v>
      </c>
      <c r="H562" s="195">
        <v>2021</v>
      </c>
      <c r="I562" s="194" t="s">
        <v>103</v>
      </c>
      <c r="J562" s="196">
        <v>16463</v>
      </c>
      <c r="K562" s="197">
        <v>83564.05</v>
      </c>
      <c r="L562" s="198">
        <v>-306401.5</v>
      </c>
      <c r="M562" s="23">
        <v>1</v>
      </c>
      <c r="N562" s="23">
        <v>1</v>
      </c>
      <c r="O562" s="24">
        <f t="shared" si="4"/>
        <v>-306401.5</v>
      </c>
      <c r="P562" s="24">
        <f t="shared" si="5"/>
        <v>-306401.5</v>
      </c>
      <c r="Q562" s="5"/>
      <c r="R562" s="5"/>
      <c r="S562" s="5"/>
      <c r="T562" s="5"/>
      <c r="U562" s="5"/>
      <c r="V562" s="5"/>
      <c r="W562" s="5"/>
      <c r="X562" s="5"/>
      <c r="Y562" s="5"/>
      <c r="Z562" s="5"/>
      <c r="AA562" s="5"/>
    </row>
    <row r="563" spans="1:27" ht="24" thickBot="1">
      <c r="A563" s="193" t="s">
        <v>97</v>
      </c>
      <c r="B563" s="194" t="s">
        <v>98</v>
      </c>
      <c r="C563" s="194" t="s">
        <v>99</v>
      </c>
      <c r="D563" s="194" t="s">
        <v>100</v>
      </c>
      <c r="E563" s="194" t="s">
        <v>334</v>
      </c>
      <c r="F563" s="194" t="s">
        <v>101</v>
      </c>
      <c r="G563" s="195" t="s">
        <v>117</v>
      </c>
      <c r="H563" s="195">
        <v>2022</v>
      </c>
      <c r="I563" s="194" t="s">
        <v>103</v>
      </c>
      <c r="J563" s="196">
        <v>16424</v>
      </c>
      <c r="K563" s="197">
        <v>83366.97</v>
      </c>
      <c r="L563" s="198">
        <v>-305678.90000000002</v>
      </c>
      <c r="M563" s="23">
        <v>1</v>
      </c>
      <c r="N563" s="23">
        <v>1</v>
      </c>
      <c r="O563" s="24">
        <f t="shared" si="4"/>
        <v>-305678.90000000002</v>
      </c>
      <c r="P563" s="24">
        <f t="shared" si="5"/>
        <v>-305678.90000000002</v>
      </c>
      <c r="Q563" s="5"/>
      <c r="R563" s="5"/>
      <c r="S563" s="5"/>
      <c r="T563" s="5"/>
      <c r="U563" s="5"/>
      <c r="V563" s="5"/>
      <c r="W563" s="5"/>
      <c r="X563" s="5"/>
      <c r="Y563" s="5"/>
      <c r="Z563" s="5"/>
      <c r="AA563" s="5"/>
    </row>
    <row r="564" spans="1:27" ht="24" thickBot="1">
      <c r="A564" s="193" t="s">
        <v>97</v>
      </c>
      <c r="B564" s="194" t="s">
        <v>98</v>
      </c>
      <c r="C564" s="194" t="s">
        <v>99</v>
      </c>
      <c r="D564" s="194" t="s">
        <v>100</v>
      </c>
      <c r="E564" s="194" t="s">
        <v>334</v>
      </c>
      <c r="F564" s="194" t="s">
        <v>101</v>
      </c>
      <c r="G564" s="195" t="s">
        <v>68</v>
      </c>
      <c r="H564" s="195">
        <v>2011</v>
      </c>
      <c r="I564" s="194" t="s">
        <v>103</v>
      </c>
      <c r="J564" s="196">
        <v>1229</v>
      </c>
      <c r="K564" s="197">
        <v>6236.83</v>
      </c>
      <c r="L564" s="198">
        <v>-22868.39</v>
      </c>
      <c r="M564" s="23">
        <v>1</v>
      </c>
      <c r="N564" s="23">
        <v>1</v>
      </c>
      <c r="O564" s="24">
        <f t="shared" si="4"/>
        <v>-22868.39</v>
      </c>
      <c r="P564" s="24">
        <f t="shared" si="5"/>
        <v>-22868.39</v>
      </c>
      <c r="Q564" s="5"/>
      <c r="R564" s="5"/>
      <c r="S564" s="5"/>
      <c r="T564" s="5"/>
      <c r="U564" s="5"/>
      <c r="V564" s="5"/>
      <c r="W564" s="5"/>
      <c r="X564" s="5"/>
      <c r="Y564" s="5"/>
      <c r="Z564" s="5"/>
      <c r="AA564" s="5"/>
    </row>
    <row r="565" spans="1:27" ht="24" thickBot="1">
      <c r="A565" s="193" t="s">
        <v>97</v>
      </c>
      <c r="B565" s="194" t="s">
        <v>98</v>
      </c>
      <c r="C565" s="194" t="s">
        <v>99</v>
      </c>
      <c r="D565" s="194" t="s">
        <v>100</v>
      </c>
      <c r="E565" s="194" t="s">
        <v>334</v>
      </c>
      <c r="F565" s="194" t="s">
        <v>101</v>
      </c>
      <c r="G565" s="195" t="s">
        <v>68</v>
      </c>
      <c r="H565" s="195">
        <v>2012</v>
      </c>
      <c r="I565" s="194" t="s">
        <v>103</v>
      </c>
      <c r="J565" s="196">
        <v>1244</v>
      </c>
      <c r="K565" s="197">
        <v>6314.07</v>
      </c>
      <c r="L565" s="198">
        <v>-23151.58</v>
      </c>
      <c r="M565" s="23">
        <v>1</v>
      </c>
      <c r="N565" s="23">
        <v>1</v>
      </c>
      <c r="O565" s="24">
        <f t="shared" si="4"/>
        <v>-23151.58</v>
      </c>
      <c r="P565" s="24">
        <f t="shared" si="5"/>
        <v>-23151.58</v>
      </c>
      <c r="Q565" s="5"/>
      <c r="R565" s="5"/>
      <c r="S565" s="5"/>
      <c r="T565" s="5"/>
      <c r="U565" s="5"/>
      <c r="V565" s="5"/>
      <c r="W565" s="5"/>
      <c r="X565" s="5"/>
      <c r="Y565" s="5"/>
      <c r="Z565" s="5"/>
      <c r="AA565" s="5"/>
    </row>
    <row r="566" spans="1:27" ht="24" thickBot="1">
      <c r="A566" s="193" t="s">
        <v>97</v>
      </c>
      <c r="B566" s="194" t="s">
        <v>98</v>
      </c>
      <c r="C566" s="194" t="s">
        <v>99</v>
      </c>
      <c r="D566" s="194" t="s">
        <v>100</v>
      </c>
      <c r="E566" s="194" t="s">
        <v>334</v>
      </c>
      <c r="F566" s="194" t="s">
        <v>101</v>
      </c>
      <c r="G566" s="195" t="s">
        <v>68</v>
      </c>
      <c r="H566" s="195">
        <v>2013</v>
      </c>
      <c r="I566" s="194" t="s">
        <v>103</v>
      </c>
      <c r="J566" s="196">
        <v>1248</v>
      </c>
      <c r="K566" s="197">
        <v>6332.45</v>
      </c>
      <c r="L566" s="198">
        <v>-23218.99</v>
      </c>
      <c r="M566" s="23">
        <v>1</v>
      </c>
      <c r="N566" s="23">
        <v>1</v>
      </c>
      <c r="O566" s="24">
        <f t="shared" si="4"/>
        <v>-23218.99</v>
      </c>
      <c r="P566" s="24">
        <f t="shared" si="5"/>
        <v>-23218.99</v>
      </c>
      <c r="Q566" s="5"/>
      <c r="R566" s="5"/>
      <c r="S566" s="5"/>
      <c r="T566" s="5"/>
      <c r="U566" s="5"/>
      <c r="V566" s="5"/>
      <c r="W566" s="5"/>
      <c r="X566" s="5"/>
      <c r="Y566" s="5"/>
      <c r="Z566" s="5"/>
      <c r="AA566" s="5"/>
    </row>
    <row r="567" spans="1:27" ht="24" thickBot="1">
      <c r="A567" s="193" t="s">
        <v>97</v>
      </c>
      <c r="B567" s="194" t="s">
        <v>98</v>
      </c>
      <c r="C567" s="194" t="s">
        <v>99</v>
      </c>
      <c r="D567" s="194" t="s">
        <v>100</v>
      </c>
      <c r="E567" s="194" t="s">
        <v>334</v>
      </c>
      <c r="F567" s="194" t="s">
        <v>101</v>
      </c>
      <c r="G567" s="195" t="s">
        <v>68</v>
      </c>
      <c r="H567" s="195">
        <v>2014</v>
      </c>
      <c r="I567" s="194" t="s">
        <v>103</v>
      </c>
      <c r="J567" s="196">
        <v>1366</v>
      </c>
      <c r="K567" s="197">
        <v>6932.67</v>
      </c>
      <c r="L567" s="198">
        <v>-25419.79</v>
      </c>
      <c r="M567" s="23">
        <v>1</v>
      </c>
      <c r="N567" s="23">
        <v>1</v>
      </c>
      <c r="O567" s="24">
        <f t="shared" si="4"/>
        <v>-25419.79</v>
      </c>
      <c r="P567" s="24">
        <f t="shared" si="5"/>
        <v>-25419.79</v>
      </c>
      <c r="Q567" s="5"/>
      <c r="R567" s="5"/>
      <c r="S567" s="5"/>
      <c r="T567" s="5"/>
      <c r="U567" s="5"/>
      <c r="V567" s="5"/>
      <c r="W567" s="5"/>
      <c r="X567" s="5"/>
      <c r="Y567" s="5"/>
      <c r="Z567" s="5"/>
      <c r="AA567" s="5"/>
    </row>
    <row r="568" spans="1:27" ht="24" thickBot="1">
      <c r="A568" s="193" t="s">
        <v>97</v>
      </c>
      <c r="B568" s="194" t="s">
        <v>98</v>
      </c>
      <c r="C568" s="194" t="s">
        <v>99</v>
      </c>
      <c r="D568" s="194" t="s">
        <v>100</v>
      </c>
      <c r="E568" s="194" t="s">
        <v>334</v>
      </c>
      <c r="F568" s="194" t="s">
        <v>101</v>
      </c>
      <c r="G568" s="195" t="s">
        <v>68</v>
      </c>
      <c r="H568" s="195">
        <v>2015</v>
      </c>
      <c r="I568" s="194" t="s">
        <v>103</v>
      </c>
      <c r="J568" s="196">
        <v>1534</v>
      </c>
      <c r="K568" s="197">
        <v>7786.1</v>
      </c>
      <c r="L568" s="198">
        <v>-28549.02</v>
      </c>
      <c r="M568" s="23">
        <v>1</v>
      </c>
      <c r="N568" s="23">
        <v>1</v>
      </c>
      <c r="O568" s="24">
        <f t="shared" si="4"/>
        <v>-28549.02</v>
      </c>
      <c r="P568" s="24">
        <f t="shared" si="5"/>
        <v>-28549.02</v>
      </c>
      <c r="Q568" s="5"/>
      <c r="R568" s="5"/>
      <c r="S568" s="5"/>
      <c r="T568" s="5"/>
      <c r="U568" s="5"/>
      <c r="V568" s="5"/>
      <c r="W568" s="5"/>
      <c r="X568" s="5"/>
      <c r="Y568" s="5"/>
      <c r="Z568" s="5"/>
      <c r="AA568" s="5"/>
    </row>
    <row r="569" spans="1:27" ht="24" thickBot="1">
      <c r="A569" s="193" t="s">
        <v>97</v>
      </c>
      <c r="B569" s="194" t="s">
        <v>98</v>
      </c>
      <c r="C569" s="194" t="s">
        <v>99</v>
      </c>
      <c r="D569" s="194" t="s">
        <v>100</v>
      </c>
      <c r="E569" s="194" t="s">
        <v>334</v>
      </c>
      <c r="F569" s="194" t="s">
        <v>101</v>
      </c>
      <c r="G569" s="195" t="s">
        <v>68</v>
      </c>
      <c r="H569" s="195">
        <v>2016</v>
      </c>
      <c r="I569" s="194" t="s">
        <v>103</v>
      </c>
      <c r="J569" s="196">
        <v>1646</v>
      </c>
      <c r="K569" s="197">
        <v>8353.74</v>
      </c>
      <c r="L569" s="198">
        <v>-30630.37</v>
      </c>
      <c r="M569" s="23">
        <v>1</v>
      </c>
      <c r="N569" s="23">
        <v>1</v>
      </c>
      <c r="O569" s="24">
        <f t="shared" si="4"/>
        <v>-30630.37</v>
      </c>
      <c r="P569" s="24">
        <f t="shared" si="5"/>
        <v>-30630.37</v>
      </c>
      <c r="Q569" s="5"/>
      <c r="R569" s="5"/>
      <c r="S569" s="5"/>
      <c r="T569" s="5"/>
      <c r="U569" s="5"/>
      <c r="V569" s="5"/>
      <c r="W569" s="5"/>
      <c r="X569" s="5"/>
      <c r="Y569" s="5"/>
      <c r="Z569" s="5"/>
      <c r="AA569" s="5"/>
    </row>
    <row r="570" spans="1:27" ht="24" thickBot="1">
      <c r="A570" s="193" t="s">
        <v>97</v>
      </c>
      <c r="B570" s="194" t="s">
        <v>98</v>
      </c>
      <c r="C570" s="194" t="s">
        <v>99</v>
      </c>
      <c r="D570" s="194" t="s">
        <v>100</v>
      </c>
      <c r="E570" s="194" t="s">
        <v>334</v>
      </c>
      <c r="F570" s="194" t="s">
        <v>101</v>
      </c>
      <c r="G570" s="195" t="s">
        <v>68</v>
      </c>
      <c r="H570" s="195">
        <v>2017</v>
      </c>
      <c r="I570" s="194" t="s">
        <v>103</v>
      </c>
      <c r="J570" s="196">
        <v>1596</v>
      </c>
      <c r="K570" s="197">
        <v>8099.95</v>
      </c>
      <c r="L570" s="198">
        <v>-29699.81</v>
      </c>
      <c r="M570" s="23">
        <v>1</v>
      </c>
      <c r="N570" s="23">
        <v>1</v>
      </c>
      <c r="O570" s="24">
        <f t="shared" si="4"/>
        <v>-29699.81</v>
      </c>
      <c r="P570" s="24">
        <f t="shared" si="5"/>
        <v>-29699.81</v>
      </c>
      <c r="Q570" s="5"/>
      <c r="R570" s="5"/>
      <c r="S570" s="5"/>
      <c r="T570" s="5"/>
      <c r="U570" s="5"/>
      <c r="V570" s="5"/>
      <c r="W570" s="5"/>
      <c r="X570" s="5"/>
      <c r="Y570" s="5"/>
      <c r="Z570" s="5"/>
      <c r="AA570" s="5"/>
    </row>
    <row r="571" spans="1:27" ht="24" thickBot="1">
      <c r="A571" s="193" t="s">
        <v>97</v>
      </c>
      <c r="B571" s="194" t="s">
        <v>98</v>
      </c>
      <c r="C571" s="194" t="s">
        <v>99</v>
      </c>
      <c r="D571" s="194" t="s">
        <v>100</v>
      </c>
      <c r="E571" s="194" t="s">
        <v>334</v>
      </c>
      <c r="F571" s="194" t="s">
        <v>101</v>
      </c>
      <c r="G571" s="195" t="s">
        <v>68</v>
      </c>
      <c r="H571" s="195">
        <v>2018</v>
      </c>
      <c r="I571" s="194" t="s">
        <v>103</v>
      </c>
      <c r="J571" s="196">
        <v>1473</v>
      </c>
      <c r="K571" s="197">
        <v>7476</v>
      </c>
      <c r="L571" s="198">
        <v>-27412.01</v>
      </c>
      <c r="M571" s="23">
        <v>1</v>
      </c>
      <c r="N571" s="23">
        <v>1</v>
      </c>
      <c r="O571" s="24">
        <f t="shared" si="4"/>
        <v>-27412.01</v>
      </c>
      <c r="P571" s="24">
        <f t="shared" si="5"/>
        <v>-27412.01</v>
      </c>
      <c r="Q571" s="5"/>
      <c r="R571" s="5"/>
      <c r="S571" s="5"/>
      <c r="T571" s="5"/>
      <c r="U571" s="5"/>
      <c r="V571" s="5"/>
      <c r="W571" s="5"/>
      <c r="X571" s="5"/>
      <c r="Y571" s="5"/>
      <c r="Z571" s="5"/>
      <c r="AA571" s="5"/>
    </row>
    <row r="572" spans="1:27" ht="24" thickBot="1">
      <c r="A572" s="193" t="s">
        <v>97</v>
      </c>
      <c r="B572" s="194" t="s">
        <v>98</v>
      </c>
      <c r="C572" s="194" t="s">
        <v>99</v>
      </c>
      <c r="D572" s="194" t="s">
        <v>100</v>
      </c>
      <c r="E572" s="194" t="s">
        <v>334</v>
      </c>
      <c r="F572" s="194" t="s">
        <v>101</v>
      </c>
      <c r="G572" s="195" t="s">
        <v>68</v>
      </c>
      <c r="H572" s="195">
        <v>2019</v>
      </c>
      <c r="I572" s="194" t="s">
        <v>103</v>
      </c>
      <c r="J572" s="196">
        <v>1457</v>
      </c>
      <c r="K572" s="197">
        <v>7398.1</v>
      </c>
      <c r="L572" s="198">
        <v>-27126.38</v>
      </c>
      <c r="M572" s="23">
        <v>1</v>
      </c>
      <c r="N572" s="23">
        <v>1</v>
      </c>
      <c r="O572" s="24">
        <f t="shared" si="4"/>
        <v>-27126.38</v>
      </c>
      <c r="P572" s="24">
        <f t="shared" si="5"/>
        <v>-27126.38</v>
      </c>
      <c r="Q572" s="5"/>
      <c r="R572" s="5"/>
      <c r="S572" s="5"/>
      <c r="T572" s="5"/>
      <c r="U572" s="5"/>
      <c r="V572" s="5"/>
      <c r="W572" s="5"/>
      <c r="X572" s="5"/>
      <c r="Y572" s="5"/>
      <c r="Z572" s="5"/>
      <c r="AA572" s="5"/>
    </row>
    <row r="573" spans="1:27" ht="24" thickBot="1">
      <c r="A573" s="193" t="s">
        <v>97</v>
      </c>
      <c r="B573" s="194" t="s">
        <v>98</v>
      </c>
      <c r="C573" s="194" t="s">
        <v>99</v>
      </c>
      <c r="D573" s="194" t="s">
        <v>100</v>
      </c>
      <c r="E573" s="194" t="s">
        <v>334</v>
      </c>
      <c r="F573" s="194" t="s">
        <v>101</v>
      </c>
      <c r="G573" s="195" t="s">
        <v>68</v>
      </c>
      <c r="H573" s="195">
        <v>2020</v>
      </c>
      <c r="I573" s="194" t="s">
        <v>103</v>
      </c>
      <c r="J573" s="196">
        <v>1465</v>
      </c>
      <c r="K573" s="197">
        <v>7436.28</v>
      </c>
      <c r="L573" s="198">
        <v>-27266.37</v>
      </c>
      <c r="M573" s="23">
        <v>1</v>
      </c>
      <c r="N573" s="23">
        <v>1</v>
      </c>
      <c r="O573" s="24">
        <f t="shared" si="4"/>
        <v>-27266.37</v>
      </c>
      <c r="P573" s="24">
        <f t="shared" si="5"/>
        <v>-27266.37</v>
      </c>
      <c r="Q573" s="5"/>
      <c r="R573" s="5"/>
      <c r="S573" s="5"/>
      <c r="T573" s="5"/>
      <c r="U573" s="5"/>
      <c r="V573" s="5"/>
      <c r="W573" s="5"/>
      <c r="X573" s="5"/>
      <c r="Y573" s="5"/>
      <c r="Z573" s="5"/>
      <c r="AA573" s="5"/>
    </row>
    <row r="574" spans="1:27" ht="24" thickBot="1">
      <c r="A574" s="193" t="s">
        <v>97</v>
      </c>
      <c r="B574" s="194" t="s">
        <v>98</v>
      </c>
      <c r="C574" s="194" t="s">
        <v>99</v>
      </c>
      <c r="D574" s="194" t="s">
        <v>100</v>
      </c>
      <c r="E574" s="194" t="s">
        <v>334</v>
      </c>
      <c r="F574" s="194" t="s">
        <v>101</v>
      </c>
      <c r="G574" s="195" t="s">
        <v>68</v>
      </c>
      <c r="H574" s="195">
        <v>2021</v>
      </c>
      <c r="I574" s="194" t="s">
        <v>103</v>
      </c>
      <c r="J574" s="196">
        <v>1556</v>
      </c>
      <c r="K574" s="197">
        <v>7899.03</v>
      </c>
      <c r="L574" s="198">
        <v>-28963.11</v>
      </c>
      <c r="M574" s="23">
        <v>1</v>
      </c>
      <c r="N574" s="23">
        <v>1</v>
      </c>
      <c r="O574" s="24">
        <f t="shared" si="4"/>
        <v>-28963.11</v>
      </c>
      <c r="P574" s="24">
        <f t="shared" si="5"/>
        <v>-28963.11</v>
      </c>
      <c r="Q574" s="5"/>
      <c r="R574" s="5"/>
      <c r="S574" s="5"/>
      <c r="T574" s="5"/>
      <c r="U574" s="5"/>
      <c r="V574" s="5"/>
      <c r="W574" s="5"/>
      <c r="X574" s="5"/>
      <c r="Y574" s="5"/>
      <c r="Z574" s="5"/>
      <c r="AA574" s="5"/>
    </row>
    <row r="575" spans="1:27" ht="24" thickBot="1">
      <c r="A575" s="193" t="s">
        <v>97</v>
      </c>
      <c r="B575" s="194" t="s">
        <v>98</v>
      </c>
      <c r="C575" s="194" t="s">
        <v>99</v>
      </c>
      <c r="D575" s="194" t="s">
        <v>100</v>
      </c>
      <c r="E575" s="194" t="s">
        <v>334</v>
      </c>
      <c r="F575" s="194" t="s">
        <v>101</v>
      </c>
      <c r="G575" s="195" t="s">
        <v>68</v>
      </c>
      <c r="H575" s="195">
        <v>2022</v>
      </c>
      <c r="I575" s="194" t="s">
        <v>103</v>
      </c>
      <c r="J575" s="196">
        <v>1558</v>
      </c>
      <c r="K575" s="197">
        <v>7909.5</v>
      </c>
      <c r="L575" s="198">
        <v>-29001.51</v>
      </c>
      <c r="M575" s="23">
        <v>1</v>
      </c>
      <c r="N575" s="23">
        <v>1</v>
      </c>
      <c r="O575" s="24">
        <f t="shared" si="4"/>
        <v>-29001.51</v>
      </c>
      <c r="P575" s="24">
        <f t="shared" si="5"/>
        <v>-29001.51</v>
      </c>
      <c r="Q575" s="5"/>
      <c r="R575" s="5"/>
      <c r="S575" s="5"/>
      <c r="T575" s="5"/>
      <c r="U575" s="5"/>
      <c r="V575" s="5"/>
      <c r="W575" s="5"/>
      <c r="X575" s="5"/>
      <c r="Y575" s="5"/>
      <c r="Z575" s="5"/>
      <c r="AA575" s="5"/>
    </row>
    <row r="576" spans="1:27" ht="24" thickBot="1">
      <c r="A576" s="193" t="s">
        <v>97</v>
      </c>
      <c r="B576" s="194" t="s">
        <v>98</v>
      </c>
      <c r="C576" s="194" t="s">
        <v>99</v>
      </c>
      <c r="D576" s="194" t="s">
        <v>100</v>
      </c>
      <c r="E576" s="194" t="s">
        <v>334</v>
      </c>
      <c r="F576" s="194" t="s">
        <v>101</v>
      </c>
      <c r="G576" s="195" t="s">
        <v>69</v>
      </c>
      <c r="H576" s="195">
        <v>2011</v>
      </c>
      <c r="I576" s="194" t="s">
        <v>103</v>
      </c>
      <c r="J576" s="196">
        <v>26026</v>
      </c>
      <c r="K576" s="197">
        <v>132105.81</v>
      </c>
      <c r="L576" s="198">
        <v>-484387.99</v>
      </c>
      <c r="M576" s="23">
        <v>1</v>
      </c>
      <c r="N576" s="23">
        <v>1</v>
      </c>
      <c r="O576" s="24">
        <f t="shared" si="4"/>
        <v>-484387.99</v>
      </c>
      <c r="P576" s="24">
        <f t="shared" si="5"/>
        <v>-484387.99</v>
      </c>
      <c r="Q576" s="5"/>
      <c r="R576" s="5"/>
      <c r="S576" s="5"/>
      <c r="T576" s="5"/>
      <c r="U576" s="5"/>
      <c r="V576" s="5"/>
      <c r="W576" s="5"/>
      <c r="X576" s="5"/>
      <c r="Y576" s="5"/>
      <c r="Z576" s="5"/>
      <c r="AA576" s="5"/>
    </row>
    <row r="577" spans="1:27" ht="24" thickBot="1">
      <c r="A577" s="193" t="s">
        <v>97</v>
      </c>
      <c r="B577" s="194" t="s">
        <v>98</v>
      </c>
      <c r="C577" s="194" t="s">
        <v>99</v>
      </c>
      <c r="D577" s="194" t="s">
        <v>100</v>
      </c>
      <c r="E577" s="194" t="s">
        <v>334</v>
      </c>
      <c r="F577" s="194" t="s">
        <v>101</v>
      </c>
      <c r="G577" s="195" t="s">
        <v>69</v>
      </c>
      <c r="H577" s="195">
        <v>2012</v>
      </c>
      <c r="I577" s="194" t="s">
        <v>103</v>
      </c>
      <c r="J577" s="196">
        <v>26020</v>
      </c>
      <c r="K577" s="197">
        <v>132077.54</v>
      </c>
      <c r="L577" s="198">
        <v>-484284.31</v>
      </c>
      <c r="M577" s="23">
        <v>1</v>
      </c>
      <c r="N577" s="23">
        <v>1</v>
      </c>
      <c r="O577" s="24">
        <f t="shared" si="4"/>
        <v>-484284.31</v>
      </c>
      <c r="P577" s="24">
        <f t="shared" si="5"/>
        <v>-484284.31</v>
      </c>
      <c r="Q577" s="5"/>
      <c r="R577" s="5"/>
      <c r="S577" s="5"/>
      <c r="T577" s="5"/>
      <c r="U577" s="5"/>
      <c r="V577" s="5"/>
      <c r="W577" s="5"/>
      <c r="X577" s="5"/>
      <c r="Y577" s="5"/>
      <c r="Z577" s="5"/>
      <c r="AA577" s="5"/>
    </row>
    <row r="578" spans="1:27" ht="24" thickBot="1">
      <c r="A578" s="193" t="s">
        <v>97</v>
      </c>
      <c r="B578" s="194" t="s">
        <v>98</v>
      </c>
      <c r="C578" s="194" t="s">
        <v>99</v>
      </c>
      <c r="D578" s="194" t="s">
        <v>100</v>
      </c>
      <c r="E578" s="194" t="s">
        <v>334</v>
      </c>
      <c r="F578" s="194" t="s">
        <v>101</v>
      </c>
      <c r="G578" s="195" t="s">
        <v>69</v>
      </c>
      <c r="H578" s="195">
        <v>2013</v>
      </c>
      <c r="I578" s="194" t="s">
        <v>103</v>
      </c>
      <c r="J578" s="196">
        <v>25781</v>
      </c>
      <c r="K578" s="197">
        <v>130863.84</v>
      </c>
      <c r="L578" s="198">
        <v>-479834.08</v>
      </c>
      <c r="M578" s="23">
        <v>1</v>
      </c>
      <c r="N578" s="23">
        <v>1</v>
      </c>
      <c r="O578" s="24">
        <f t="shared" si="4"/>
        <v>-479834.08</v>
      </c>
      <c r="P578" s="24">
        <f t="shared" si="5"/>
        <v>-479834.08</v>
      </c>
      <c r="Q578" s="5"/>
      <c r="R578" s="5"/>
      <c r="S578" s="5"/>
      <c r="T578" s="5"/>
      <c r="U578" s="5"/>
      <c r="V578" s="5"/>
      <c r="W578" s="5"/>
      <c r="X578" s="5"/>
      <c r="Y578" s="5"/>
      <c r="Z578" s="5"/>
      <c r="AA578" s="5"/>
    </row>
    <row r="579" spans="1:27" ht="24" thickBot="1">
      <c r="A579" s="193" t="s">
        <v>97</v>
      </c>
      <c r="B579" s="194" t="s">
        <v>98</v>
      </c>
      <c r="C579" s="194" t="s">
        <v>99</v>
      </c>
      <c r="D579" s="194" t="s">
        <v>100</v>
      </c>
      <c r="E579" s="194" t="s">
        <v>334</v>
      </c>
      <c r="F579" s="194" t="s">
        <v>101</v>
      </c>
      <c r="G579" s="195" t="s">
        <v>69</v>
      </c>
      <c r="H579" s="195">
        <v>2014</v>
      </c>
      <c r="I579" s="194" t="s">
        <v>103</v>
      </c>
      <c r="J579" s="196">
        <v>25907</v>
      </c>
      <c r="K579" s="197">
        <v>131502.85999999999</v>
      </c>
      <c r="L579" s="198">
        <v>-482177.17</v>
      </c>
      <c r="M579" s="23">
        <v>1</v>
      </c>
      <c r="N579" s="23">
        <v>1</v>
      </c>
      <c r="O579" s="24">
        <f t="shared" si="4"/>
        <v>-482177.17</v>
      </c>
      <c r="P579" s="24">
        <f t="shared" si="5"/>
        <v>-482177.17</v>
      </c>
      <c r="Q579" s="5"/>
      <c r="R579" s="5"/>
      <c r="S579" s="5"/>
      <c r="T579" s="5"/>
      <c r="U579" s="5"/>
      <c r="V579" s="5"/>
      <c r="W579" s="5"/>
      <c r="X579" s="5"/>
      <c r="Y579" s="5"/>
      <c r="Z579" s="5"/>
      <c r="AA579" s="5"/>
    </row>
    <row r="580" spans="1:27" ht="24" thickBot="1">
      <c r="A580" s="193" t="s">
        <v>97</v>
      </c>
      <c r="B580" s="194" t="s">
        <v>98</v>
      </c>
      <c r="C580" s="194" t="s">
        <v>99</v>
      </c>
      <c r="D580" s="194" t="s">
        <v>100</v>
      </c>
      <c r="E580" s="194" t="s">
        <v>334</v>
      </c>
      <c r="F580" s="194" t="s">
        <v>101</v>
      </c>
      <c r="G580" s="195" t="s">
        <v>69</v>
      </c>
      <c r="H580" s="195">
        <v>2015</v>
      </c>
      <c r="I580" s="194" t="s">
        <v>103</v>
      </c>
      <c r="J580" s="196">
        <v>26232</v>
      </c>
      <c r="K580" s="197">
        <v>133151.13</v>
      </c>
      <c r="L580" s="198">
        <v>-488220.83</v>
      </c>
      <c r="M580" s="23">
        <v>1</v>
      </c>
      <c r="N580" s="23">
        <v>1</v>
      </c>
      <c r="O580" s="24">
        <f t="shared" si="4"/>
        <v>-488220.83</v>
      </c>
      <c r="P580" s="24">
        <f t="shared" si="5"/>
        <v>-488220.83</v>
      </c>
      <c r="Q580" s="5"/>
      <c r="R580" s="5"/>
      <c r="S580" s="5"/>
      <c r="T580" s="5"/>
      <c r="U580" s="5"/>
      <c r="V580" s="5"/>
      <c r="W580" s="5"/>
      <c r="X580" s="5"/>
      <c r="Y580" s="5"/>
      <c r="Z580" s="5"/>
      <c r="AA580" s="5"/>
    </row>
    <row r="581" spans="1:27" ht="24" thickBot="1">
      <c r="A581" s="193" t="s">
        <v>97</v>
      </c>
      <c r="B581" s="194" t="s">
        <v>98</v>
      </c>
      <c r="C581" s="194" t="s">
        <v>99</v>
      </c>
      <c r="D581" s="194" t="s">
        <v>100</v>
      </c>
      <c r="E581" s="194" t="s">
        <v>334</v>
      </c>
      <c r="F581" s="194" t="s">
        <v>101</v>
      </c>
      <c r="G581" s="195" t="s">
        <v>69</v>
      </c>
      <c r="H581" s="195">
        <v>2016</v>
      </c>
      <c r="I581" s="194" t="s">
        <v>103</v>
      </c>
      <c r="J581" s="196">
        <v>26315</v>
      </c>
      <c r="K581" s="197">
        <v>133573.67000000001</v>
      </c>
      <c r="L581" s="198">
        <v>-489770.11</v>
      </c>
      <c r="M581" s="23">
        <v>1</v>
      </c>
      <c r="N581" s="23">
        <v>1</v>
      </c>
      <c r="O581" s="24">
        <f t="shared" si="4"/>
        <v>-489770.11</v>
      </c>
      <c r="P581" s="24">
        <f t="shared" si="5"/>
        <v>-489770.11</v>
      </c>
      <c r="Q581" s="5"/>
      <c r="R581" s="5"/>
      <c r="S581" s="5"/>
      <c r="T581" s="5"/>
      <c r="U581" s="5"/>
      <c r="V581" s="5"/>
      <c r="W581" s="5"/>
      <c r="X581" s="5"/>
      <c r="Y581" s="5"/>
      <c r="Z581" s="5"/>
      <c r="AA581" s="5"/>
    </row>
    <row r="582" spans="1:27" ht="24" thickBot="1">
      <c r="A582" s="193" t="s">
        <v>97</v>
      </c>
      <c r="B582" s="194" t="s">
        <v>98</v>
      </c>
      <c r="C582" s="194" t="s">
        <v>99</v>
      </c>
      <c r="D582" s="194" t="s">
        <v>100</v>
      </c>
      <c r="E582" s="194" t="s">
        <v>334</v>
      </c>
      <c r="F582" s="194" t="s">
        <v>101</v>
      </c>
      <c r="G582" s="195" t="s">
        <v>69</v>
      </c>
      <c r="H582" s="195">
        <v>2017</v>
      </c>
      <c r="I582" s="194" t="s">
        <v>103</v>
      </c>
      <c r="J582" s="196">
        <v>26274</v>
      </c>
      <c r="K582" s="197">
        <v>133367.99</v>
      </c>
      <c r="L582" s="198">
        <v>-489015.95</v>
      </c>
      <c r="M582" s="23">
        <v>1</v>
      </c>
      <c r="N582" s="23">
        <v>1</v>
      </c>
      <c r="O582" s="24">
        <f t="shared" si="4"/>
        <v>-489015.95</v>
      </c>
      <c r="P582" s="24">
        <f t="shared" si="5"/>
        <v>-489015.95</v>
      </c>
      <c r="Q582" s="5"/>
      <c r="R582" s="5"/>
      <c r="S582" s="5"/>
      <c r="T582" s="5"/>
      <c r="U582" s="5"/>
      <c r="V582" s="5"/>
      <c r="W582" s="5"/>
      <c r="X582" s="5"/>
      <c r="Y582" s="5"/>
      <c r="Z582" s="5"/>
      <c r="AA582" s="5"/>
    </row>
    <row r="583" spans="1:27" ht="24" thickBot="1">
      <c r="A583" s="193" t="s">
        <v>97</v>
      </c>
      <c r="B583" s="194" t="s">
        <v>98</v>
      </c>
      <c r="C583" s="194" t="s">
        <v>99</v>
      </c>
      <c r="D583" s="194" t="s">
        <v>100</v>
      </c>
      <c r="E583" s="194" t="s">
        <v>334</v>
      </c>
      <c r="F583" s="194" t="s">
        <v>101</v>
      </c>
      <c r="G583" s="195" t="s">
        <v>69</v>
      </c>
      <c r="H583" s="195">
        <v>2018</v>
      </c>
      <c r="I583" s="194" t="s">
        <v>103</v>
      </c>
      <c r="J583" s="196">
        <v>26061</v>
      </c>
      <c r="K583" s="197">
        <v>132283.94</v>
      </c>
      <c r="L583" s="198">
        <v>-485041.13</v>
      </c>
      <c r="M583" s="23">
        <v>1</v>
      </c>
      <c r="N583" s="23">
        <v>1</v>
      </c>
      <c r="O583" s="24">
        <f t="shared" si="4"/>
        <v>-485041.13</v>
      </c>
      <c r="P583" s="24">
        <f t="shared" si="5"/>
        <v>-485041.13</v>
      </c>
      <c r="Q583" s="5"/>
      <c r="R583" s="5"/>
      <c r="S583" s="5"/>
      <c r="T583" s="5"/>
      <c r="U583" s="5"/>
      <c r="V583" s="5"/>
      <c r="W583" s="5"/>
      <c r="X583" s="5"/>
      <c r="Y583" s="5"/>
      <c r="Z583" s="5"/>
      <c r="AA583" s="5"/>
    </row>
    <row r="584" spans="1:27" ht="24" thickBot="1">
      <c r="A584" s="193" t="s">
        <v>97</v>
      </c>
      <c r="B584" s="194" t="s">
        <v>98</v>
      </c>
      <c r="C584" s="194" t="s">
        <v>99</v>
      </c>
      <c r="D584" s="194" t="s">
        <v>100</v>
      </c>
      <c r="E584" s="194" t="s">
        <v>334</v>
      </c>
      <c r="F584" s="194" t="s">
        <v>101</v>
      </c>
      <c r="G584" s="195" t="s">
        <v>69</v>
      </c>
      <c r="H584" s="195">
        <v>2019</v>
      </c>
      <c r="I584" s="194" t="s">
        <v>103</v>
      </c>
      <c r="J584" s="196">
        <v>25678</v>
      </c>
      <c r="K584" s="197">
        <v>130340.31</v>
      </c>
      <c r="L584" s="198">
        <v>-477914.45</v>
      </c>
      <c r="M584" s="23">
        <v>1</v>
      </c>
      <c r="N584" s="23">
        <v>1</v>
      </c>
      <c r="O584" s="24">
        <f t="shared" si="4"/>
        <v>-477914.45</v>
      </c>
      <c r="P584" s="24">
        <f t="shared" si="5"/>
        <v>-477914.45</v>
      </c>
      <c r="Q584" s="5"/>
      <c r="R584" s="5"/>
      <c r="S584" s="5"/>
      <c r="T584" s="5"/>
      <c r="U584" s="5"/>
      <c r="V584" s="5"/>
      <c r="W584" s="5"/>
      <c r="X584" s="5"/>
      <c r="Y584" s="5"/>
      <c r="Z584" s="5"/>
      <c r="AA584" s="5"/>
    </row>
    <row r="585" spans="1:27" ht="24" thickBot="1">
      <c r="A585" s="193" t="s">
        <v>97</v>
      </c>
      <c r="B585" s="194" t="s">
        <v>98</v>
      </c>
      <c r="C585" s="194" t="s">
        <v>99</v>
      </c>
      <c r="D585" s="194" t="s">
        <v>100</v>
      </c>
      <c r="E585" s="194" t="s">
        <v>334</v>
      </c>
      <c r="F585" s="194" t="s">
        <v>101</v>
      </c>
      <c r="G585" s="195" t="s">
        <v>69</v>
      </c>
      <c r="H585" s="195">
        <v>2020</v>
      </c>
      <c r="I585" s="194" t="s">
        <v>103</v>
      </c>
      <c r="J585" s="196">
        <v>25273</v>
      </c>
      <c r="K585" s="197">
        <v>128284.14</v>
      </c>
      <c r="L585" s="198">
        <v>-470375.17</v>
      </c>
      <c r="M585" s="23">
        <v>1</v>
      </c>
      <c r="N585" s="23">
        <v>1</v>
      </c>
      <c r="O585" s="24">
        <f t="shared" si="4"/>
        <v>-470375.17</v>
      </c>
      <c r="P585" s="24">
        <f t="shared" si="5"/>
        <v>-470375.17</v>
      </c>
      <c r="Q585" s="5"/>
      <c r="R585" s="5"/>
      <c r="S585" s="5"/>
      <c r="T585" s="5"/>
      <c r="U585" s="5"/>
      <c r="V585" s="5"/>
      <c r="W585" s="5"/>
      <c r="X585" s="5"/>
      <c r="Y585" s="5"/>
      <c r="Z585" s="5"/>
      <c r="AA585" s="5"/>
    </row>
    <row r="586" spans="1:27" ht="24" thickBot="1">
      <c r="A586" s="193" t="s">
        <v>97</v>
      </c>
      <c r="B586" s="194" t="s">
        <v>98</v>
      </c>
      <c r="C586" s="194" t="s">
        <v>99</v>
      </c>
      <c r="D586" s="194" t="s">
        <v>100</v>
      </c>
      <c r="E586" s="194" t="s">
        <v>334</v>
      </c>
      <c r="F586" s="194" t="s">
        <v>101</v>
      </c>
      <c r="G586" s="195" t="s">
        <v>69</v>
      </c>
      <c r="H586" s="195">
        <v>2021</v>
      </c>
      <c r="I586" s="194" t="s">
        <v>103</v>
      </c>
      <c r="J586" s="196">
        <v>25160</v>
      </c>
      <c r="K586" s="197">
        <v>127713.21</v>
      </c>
      <c r="L586" s="198">
        <v>-468281.79</v>
      </c>
      <c r="M586" s="23">
        <v>1</v>
      </c>
      <c r="N586" s="23">
        <v>1</v>
      </c>
      <c r="O586" s="24">
        <f t="shared" si="4"/>
        <v>-468281.79</v>
      </c>
      <c r="P586" s="24">
        <f t="shared" si="5"/>
        <v>-468281.79</v>
      </c>
      <c r="Q586" s="5"/>
      <c r="R586" s="5"/>
      <c r="S586" s="5"/>
      <c r="T586" s="5"/>
      <c r="U586" s="5"/>
      <c r="V586" s="5"/>
      <c r="W586" s="5"/>
      <c r="X586" s="5"/>
      <c r="Y586" s="5"/>
      <c r="Z586" s="5"/>
      <c r="AA586" s="5"/>
    </row>
    <row r="587" spans="1:27" ht="24" thickBot="1">
      <c r="A587" s="193" t="s">
        <v>97</v>
      </c>
      <c r="B587" s="194" t="s">
        <v>98</v>
      </c>
      <c r="C587" s="194" t="s">
        <v>99</v>
      </c>
      <c r="D587" s="194" t="s">
        <v>100</v>
      </c>
      <c r="E587" s="194" t="s">
        <v>334</v>
      </c>
      <c r="F587" s="194" t="s">
        <v>101</v>
      </c>
      <c r="G587" s="195" t="s">
        <v>69</v>
      </c>
      <c r="H587" s="195">
        <v>2022</v>
      </c>
      <c r="I587" s="194" t="s">
        <v>103</v>
      </c>
      <c r="J587" s="196">
        <v>25128</v>
      </c>
      <c r="K587" s="197">
        <v>127547.97</v>
      </c>
      <c r="L587" s="198">
        <v>-467675.91</v>
      </c>
      <c r="M587" s="23">
        <v>1</v>
      </c>
      <c r="N587" s="23">
        <v>1</v>
      </c>
      <c r="O587" s="24">
        <f t="shared" si="4"/>
        <v>-467675.91</v>
      </c>
      <c r="P587" s="24">
        <f t="shared" si="5"/>
        <v>-467675.91</v>
      </c>
      <c r="Q587" s="5"/>
      <c r="R587" s="5"/>
      <c r="S587" s="5"/>
      <c r="T587" s="5"/>
      <c r="U587" s="5"/>
      <c r="V587" s="5"/>
      <c r="W587" s="5"/>
      <c r="X587" s="5"/>
      <c r="Y587" s="5"/>
      <c r="Z587" s="5"/>
      <c r="AA587" s="5"/>
    </row>
    <row r="588" spans="1:27" ht="24" thickBot="1">
      <c r="A588" s="193" t="s">
        <v>97</v>
      </c>
      <c r="B588" s="194" t="s">
        <v>98</v>
      </c>
      <c r="C588" s="194" t="s">
        <v>99</v>
      </c>
      <c r="D588" s="194" t="s">
        <v>100</v>
      </c>
      <c r="E588" s="194" t="s">
        <v>334</v>
      </c>
      <c r="F588" s="194" t="s">
        <v>101</v>
      </c>
      <c r="G588" s="195" t="s">
        <v>118</v>
      </c>
      <c r="H588" s="195">
        <v>2011</v>
      </c>
      <c r="I588" s="194" t="s">
        <v>103</v>
      </c>
      <c r="J588" s="200">
        <v>898</v>
      </c>
      <c r="K588" s="197">
        <v>4558.13</v>
      </c>
      <c r="L588" s="198">
        <v>-16713.150000000001</v>
      </c>
      <c r="M588" s="23">
        <v>1</v>
      </c>
      <c r="N588" s="23">
        <v>1</v>
      </c>
      <c r="O588" s="24">
        <f t="shared" si="4"/>
        <v>-16713.150000000001</v>
      </c>
      <c r="P588" s="24">
        <f t="shared" si="5"/>
        <v>-16713.150000000001</v>
      </c>
      <c r="Q588" s="5"/>
      <c r="R588" s="5"/>
      <c r="S588" s="5"/>
      <c r="T588" s="5"/>
      <c r="U588" s="5"/>
      <c r="V588" s="5"/>
      <c r="W588" s="5"/>
      <c r="X588" s="5"/>
      <c r="Y588" s="5"/>
      <c r="Z588" s="5"/>
      <c r="AA588" s="5"/>
    </row>
    <row r="589" spans="1:27" ht="24" thickBot="1">
      <c r="A589" s="193" t="s">
        <v>97</v>
      </c>
      <c r="B589" s="194" t="s">
        <v>98</v>
      </c>
      <c r="C589" s="194" t="s">
        <v>99</v>
      </c>
      <c r="D589" s="194" t="s">
        <v>100</v>
      </c>
      <c r="E589" s="194" t="s">
        <v>334</v>
      </c>
      <c r="F589" s="194" t="s">
        <v>101</v>
      </c>
      <c r="G589" s="195" t="s">
        <v>118</v>
      </c>
      <c r="H589" s="195">
        <v>2012</v>
      </c>
      <c r="I589" s="194" t="s">
        <v>103</v>
      </c>
      <c r="J589" s="200">
        <v>854</v>
      </c>
      <c r="K589" s="197">
        <v>4337.21</v>
      </c>
      <c r="L589" s="198">
        <v>-15903.09</v>
      </c>
      <c r="M589" s="23">
        <v>1</v>
      </c>
      <c r="N589" s="23">
        <v>1</v>
      </c>
      <c r="O589" s="24">
        <f t="shared" si="4"/>
        <v>-15903.09</v>
      </c>
      <c r="P589" s="24">
        <f t="shared" si="5"/>
        <v>-15903.09</v>
      </c>
      <c r="Q589" s="5"/>
      <c r="R589" s="5"/>
      <c r="S589" s="5"/>
      <c r="T589" s="5"/>
      <c r="U589" s="5"/>
      <c r="V589" s="5"/>
      <c r="W589" s="5"/>
      <c r="X589" s="5"/>
      <c r="Y589" s="5"/>
      <c r="Z589" s="5"/>
      <c r="AA589" s="5"/>
    </row>
    <row r="590" spans="1:27" ht="24" thickBot="1">
      <c r="A590" s="193" t="s">
        <v>97</v>
      </c>
      <c r="B590" s="194" t="s">
        <v>98</v>
      </c>
      <c r="C590" s="194" t="s">
        <v>99</v>
      </c>
      <c r="D590" s="194" t="s">
        <v>100</v>
      </c>
      <c r="E590" s="194" t="s">
        <v>334</v>
      </c>
      <c r="F590" s="194" t="s">
        <v>101</v>
      </c>
      <c r="G590" s="195" t="s">
        <v>118</v>
      </c>
      <c r="H590" s="195">
        <v>2013</v>
      </c>
      <c r="I590" s="194" t="s">
        <v>103</v>
      </c>
      <c r="J590" s="200">
        <v>704</v>
      </c>
      <c r="K590" s="197">
        <v>3574.95</v>
      </c>
      <c r="L590" s="198">
        <v>-13108.14</v>
      </c>
      <c r="M590" s="23">
        <v>1</v>
      </c>
      <c r="N590" s="23">
        <v>1</v>
      </c>
      <c r="O590" s="24">
        <f t="shared" si="4"/>
        <v>-13108.14</v>
      </c>
      <c r="P590" s="24">
        <f t="shared" si="5"/>
        <v>-13108.14</v>
      </c>
      <c r="Q590" s="5"/>
      <c r="R590" s="5"/>
      <c r="S590" s="5"/>
      <c r="T590" s="5"/>
      <c r="U590" s="5"/>
      <c r="V590" s="5"/>
      <c r="W590" s="5"/>
      <c r="X590" s="5"/>
      <c r="Y590" s="5"/>
      <c r="Z590" s="5"/>
      <c r="AA590" s="5"/>
    </row>
    <row r="591" spans="1:27" ht="24" thickBot="1">
      <c r="A591" s="193" t="s">
        <v>97</v>
      </c>
      <c r="B591" s="194" t="s">
        <v>98</v>
      </c>
      <c r="C591" s="194" t="s">
        <v>99</v>
      </c>
      <c r="D591" s="194" t="s">
        <v>100</v>
      </c>
      <c r="E591" s="194" t="s">
        <v>334</v>
      </c>
      <c r="F591" s="194" t="s">
        <v>101</v>
      </c>
      <c r="G591" s="195" t="s">
        <v>118</v>
      </c>
      <c r="H591" s="195">
        <v>2014</v>
      </c>
      <c r="I591" s="194" t="s">
        <v>103</v>
      </c>
      <c r="J591" s="200">
        <v>654</v>
      </c>
      <c r="K591" s="197">
        <v>3318.37</v>
      </c>
      <c r="L591" s="198">
        <v>-12167.36</v>
      </c>
      <c r="M591" s="23">
        <v>1</v>
      </c>
      <c r="N591" s="23">
        <v>1</v>
      </c>
      <c r="O591" s="24">
        <f t="shared" si="4"/>
        <v>-12167.36</v>
      </c>
      <c r="P591" s="24">
        <f t="shared" si="5"/>
        <v>-12167.36</v>
      </c>
      <c r="Q591" s="5"/>
      <c r="R591" s="5"/>
      <c r="S591" s="5"/>
      <c r="T591" s="5"/>
      <c r="U591" s="5"/>
      <c r="V591" s="5"/>
      <c r="W591" s="5"/>
      <c r="X591" s="5"/>
      <c r="Y591" s="5"/>
      <c r="Z591" s="5"/>
      <c r="AA591" s="5"/>
    </row>
    <row r="592" spans="1:27" ht="24" thickBot="1">
      <c r="A592" s="193" t="s">
        <v>97</v>
      </c>
      <c r="B592" s="194" t="s">
        <v>98</v>
      </c>
      <c r="C592" s="194" t="s">
        <v>99</v>
      </c>
      <c r="D592" s="194" t="s">
        <v>100</v>
      </c>
      <c r="E592" s="194" t="s">
        <v>334</v>
      </c>
      <c r="F592" s="194" t="s">
        <v>101</v>
      </c>
      <c r="G592" s="195" t="s">
        <v>118</v>
      </c>
      <c r="H592" s="195">
        <v>2015</v>
      </c>
      <c r="I592" s="194" t="s">
        <v>103</v>
      </c>
      <c r="J592" s="200">
        <v>810</v>
      </c>
      <c r="K592" s="197">
        <v>4112.59</v>
      </c>
      <c r="L592" s="198">
        <v>-15079.48</v>
      </c>
      <c r="M592" s="23">
        <v>1</v>
      </c>
      <c r="N592" s="23">
        <v>1</v>
      </c>
      <c r="O592" s="24">
        <f t="shared" si="4"/>
        <v>-15079.48</v>
      </c>
      <c r="P592" s="24">
        <f t="shared" si="5"/>
        <v>-15079.48</v>
      </c>
      <c r="Q592" s="5"/>
      <c r="R592" s="5"/>
      <c r="S592" s="5"/>
      <c r="T592" s="5"/>
      <c r="U592" s="5"/>
      <c r="V592" s="5"/>
      <c r="W592" s="5"/>
      <c r="X592" s="5"/>
      <c r="Y592" s="5"/>
      <c r="Z592" s="5"/>
      <c r="AA592" s="5"/>
    </row>
    <row r="593" spans="1:27" ht="24" thickBot="1">
      <c r="A593" s="193" t="s">
        <v>97</v>
      </c>
      <c r="B593" s="194" t="s">
        <v>98</v>
      </c>
      <c r="C593" s="194" t="s">
        <v>99</v>
      </c>
      <c r="D593" s="194" t="s">
        <v>100</v>
      </c>
      <c r="E593" s="194" t="s">
        <v>334</v>
      </c>
      <c r="F593" s="194" t="s">
        <v>101</v>
      </c>
      <c r="G593" s="195" t="s">
        <v>118</v>
      </c>
      <c r="H593" s="195">
        <v>2016</v>
      </c>
      <c r="I593" s="194" t="s">
        <v>103</v>
      </c>
      <c r="J593" s="196">
        <v>1060</v>
      </c>
      <c r="K593" s="197">
        <v>5379.07</v>
      </c>
      <c r="L593" s="198">
        <v>-19723.27</v>
      </c>
      <c r="M593" s="23">
        <v>1</v>
      </c>
      <c r="N593" s="23">
        <v>1</v>
      </c>
      <c r="O593" s="24">
        <f t="shared" si="4"/>
        <v>-19723.27</v>
      </c>
      <c r="P593" s="24">
        <f t="shared" si="5"/>
        <v>-19723.27</v>
      </c>
      <c r="Q593" s="5"/>
      <c r="R593" s="5"/>
      <c r="S593" s="5"/>
      <c r="T593" s="5"/>
      <c r="U593" s="5"/>
      <c r="V593" s="5"/>
      <c r="W593" s="5"/>
      <c r="X593" s="5"/>
      <c r="Y593" s="5"/>
      <c r="Z593" s="5"/>
      <c r="AA593" s="5"/>
    </row>
    <row r="594" spans="1:27" ht="24" thickBot="1">
      <c r="A594" s="193" t="s">
        <v>97</v>
      </c>
      <c r="B594" s="194" t="s">
        <v>98</v>
      </c>
      <c r="C594" s="194" t="s">
        <v>99</v>
      </c>
      <c r="D594" s="194" t="s">
        <v>100</v>
      </c>
      <c r="E594" s="194" t="s">
        <v>334</v>
      </c>
      <c r="F594" s="194" t="s">
        <v>101</v>
      </c>
      <c r="G594" s="195" t="s">
        <v>118</v>
      </c>
      <c r="H594" s="195">
        <v>2017</v>
      </c>
      <c r="I594" s="194" t="s">
        <v>103</v>
      </c>
      <c r="J594" s="200">
        <v>915</v>
      </c>
      <c r="K594" s="197">
        <v>4642.24</v>
      </c>
      <c r="L594" s="198">
        <v>-17021.560000000001</v>
      </c>
      <c r="M594" s="23">
        <v>1</v>
      </c>
      <c r="N594" s="23">
        <v>1</v>
      </c>
      <c r="O594" s="24">
        <f t="shared" si="4"/>
        <v>-17021.560000000001</v>
      </c>
      <c r="P594" s="24">
        <f t="shared" si="5"/>
        <v>-17021.560000000001</v>
      </c>
      <c r="Q594" s="5"/>
      <c r="R594" s="5"/>
      <c r="S594" s="5"/>
      <c r="T594" s="5"/>
      <c r="U594" s="5"/>
      <c r="V594" s="5"/>
      <c r="W594" s="5"/>
      <c r="X594" s="5"/>
      <c r="Y594" s="5"/>
      <c r="Z594" s="5"/>
      <c r="AA594" s="5"/>
    </row>
    <row r="595" spans="1:27" ht="24" thickBot="1">
      <c r="A595" s="193" t="s">
        <v>97</v>
      </c>
      <c r="B595" s="194" t="s">
        <v>98</v>
      </c>
      <c r="C595" s="194" t="s">
        <v>99</v>
      </c>
      <c r="D595" s="194" t="s">
        <v>100</v>
      </c>
      <c r="E595" s="194" t="s">
        <v>334</v>
      </c>
      <c r="F595" s="194" t="s">
        <v>101</v>
      </c>
      <c r="G595" s="195" t="s">
        <v>118</v>
      </c>
      <c r="H595" s="195">
        <v>2018</v>
      </c>
      <c r="I595" s="194" t="s">
        <v>103</v>
      </c>
      <c r="J595" s="200">
        <v>706</v>
      </c>
      <c r="K595" s="197">
        <v>3585.2</v>
      </c>
      <c r="L595" s="198">
        <v>-13145.73</v>
      </c>
      <c r="M595" s="23">
        <v>1</v>
      </c>
      <c r="N595" s="23">
        <v>1</v>
      </c>
      <c r="O595" s="24">
        <f t="shared" si="4"/>
        <v>-13145.73</v>
      </c>
      <c r="P595" s="24">
        <f t="shared" si="5"/>
        <v>-13145.73</v>
      </c>
      <c r="Q595" s="5"/>
      <c r="R595" s="5"/>
      <c r="S595" s="5"/>
      <c r="T595" s="5"/>
      <c r="U595" s="5"/>
      <c r="V595" s="5"/>
      <c r="W595" s="5"/>
      <c r="X595" s="5"/>
      <c r="Y595" s="5"/>
      <c r="Z595" s="5"/>
      <c r="AA595" s="5"/>
    </row>
    <row r="596" spans="1:27" ht="24" thickBot="1">
      <c r="A596" s="193" t="s">
        <v>97</v>
      </c>
      <c r="B596" s="194" t="s">
        <v>98</v>
      </c>
      <c r="C596" s="194" t="s">
        <v>99</v>
      </c>
      <c r="D596" s="194" t="s">
        <v>100</v>
      </c>
      <c r="E596" s="194" t="s">
        <v>334</v>
      </c>
      <c r="F596" s="194" t="s">
        <v>101</v>
      </c>
      <c r="G596" s="195" t="s">
        <v>118</v>
      </c>
      <c r="H596" s="195">
        <v>2019</v>
      </c>
      <c r="I596" s="194" t="s">
        <v>103</v>
      </c>
      <c r="J596" s="200">
        <v>684</v>
      </c>
      <c r="K596" s="197">
        <v>3474.28</v>
      </c>
      <c r="L596" s="198">
        <v>-12739.01</v>
      </c>
      <c r="M596" s="23">
        <v>1</v>
      </c>
      <c r="N596" s="23">
        <v>1</v>
      </c>
      <c r="O596" s="24">
        <f t="shared" si="4"/>
        <v>-12739.01</v>
      </c>
      <c r="P596" s="24">
        <f t="shared" si="5"/>
        <v>-12739.01</v>
      </c>
      <c r="Q596" s="5"/>
      <c r="R596" s="5"/>
      <c r="S596" s="5"/>
      <c r="T596" s="5"/>
      <c r="U596" s="5"/>
      <c r="V596" s="5"/>
      <c r="W596" s="5"/>
      <c r="X596" s="5"/>
      <c r="Y596" s="5"/>
      <c r="Z596" s="5"/>
      <c r="AA596" s="5"/>
    </row>
    <row r="597" spans="1:27" ht="24" thickBot="1">
      <c r="A597" s="193" t="s">
        <v>97</v>
      </c>
      <c r="B597" s="194" t="s">
        <v>98</v>
      </c>
      <c r="C597" s="194" t="s">
        <v>99</v>
      </c>
      <c r="D597" s="194" t="s">
        <v>100</v>
      </c>
      <c r="E597" s="194" t="s">
        <v>334</v>
      </c>
      <c r="F597" s="194" t="s">
        <v>101</v>
      </c>
      <c r="G597" s="195" t="s">
        <v>118</v>
      </c>
      <c r="H597" s="195">
        <v>2020</v>
      </c>
      <c r="I597" s="194" t="s">
        <v>103</v>
      </c>
      <c r="J597" s="200">
        <v>660</v>
      </c>
      <c r="K597" s="197">
        <v>3349.62</v>
      </c>
      <c r="L597" s="198">
        <v>-12281.96</v>
      </c>
      <c r="M597" s="23">
        <v>1</v>
      </c>
      <c r="N597" s="23">
        <v>1</v>
      </c>
      <c r="O597" s="24">
        <f t="shared" si="4"/>
        <v>-12281.96</v>
      </c>
      <c r="P597" s="24">
        <f t="shared" si="5"/>
        <v>-12281.96</v>
      </c>
      <c r="Q597" s="5"/>
      <c r="R597" s="5"/>
      <c r="S597" s="5"/>
      <c r="T597" s="5"/>
      <c r="U597" s="5"/>
      <c r="V597" s="5"/>
      <c r="W597" s="5"/>
      <c r="X597" s="5"/>
      <c r="Y597" s="5"/>
      <c r="Z597" s="5"/>
      <c r="AA597" s="5"/>
    </row>
    <row r="598" spans="1:27" ht="24" thickBot="1">
      <c r="A598" s="193" t="s">
        <v>97</v>
      </c>
      <c r="B598" s="194" t="s">
        <v>98</v>
      </c>
      <c r="C598" s="194" t="s">
        <v>99</v>
      </c>
      <c r="D598" s="194" t="s">
        <v>100</v>
      </c>
      <c r="E598" s="194" t="s">
        <v>334</v>
      </c>
      <c r="F598" s="194" t="s">
        <v>101</v>
      </c>
      <c r="G598" s="195" t="s">
        <v>118</v>
      </c>
      <c r="H598" s="195">
        <v>2021</v>
      </c>
      <c r="I598" s="194" t="s">
        <v>103</v>
      </c>
      <c r="J598" s="200">
        <v>787</v>
      </c>
      <c r="K598" s="197">
        <v>3992.45</v>
      </c>
      <c r="L598" s="198">
        <v>-14638.97</v>
      </c>
      <c r="M598" s="23">
        <v>1</v>
      </c>
      <c r="N598" s="23">
        <v>1</v>
      </c>
      <c r="O598" s="24">
        <f t="shared" si="4"/>
        <v>-14638.97</v>
      </c>
      <c r="P598" s="24">
        <f t="shared" si="5"/>
        <v>-14638.97</v>
      </c>
      <c r="Q598" s="5"/>
      <c r="R598" s="5"/>
      <c r="S598" s="5"/>
      <c r="T598" s="5"/>
      <c r="U598" s="5"/>
      <c r="V598" s="5"/>
      <c r="W598" s="5"/>
      <c r="X598" s="5"/>
      <c r="Y598" s="5"/>
      <c r="Z598" s="5"/>
      <c r="AA598" s="5"/>
    </row>
    <row r="599" spans="1:27" ht="24" thickBot="1">
      <c r="A599" s="193" t="s">
        <v>97</v>
      </c>
      <c r="B599" s="194" t="s">
        <v>98</v>
      </c>
      <c r="C599" s="194" t="s">
        <v>99</v>
      </c>
      <c r="D599" s="194" t="s">
        <v>100</v>
      </c>
      <c r="E599" s="194" t="s">
        <v>334</v>
      </c>
      <c r="F599" s="194" t="s">
        <v>101</v>
      </c>
      <c r="G599" s="195" t="s">
        <v>118</v>
      </c>
      <c r="H599" s="195">
        <v>2022</v>
      </c>
      <c r="I599" s="194" t="s">
        <v>103</v>
      </c>
      <c r="J599" s="200">
        <v>848</v>
      </c>
      <c r="K599" s="197">
        <v>4302.83</v>
      </c>
      <c r="L599" s="198">
        <v>-15777.06</v>
      </c>
      <c r="M599" s="23">
        <v>1</v>
      </c>
      <c r="N599" s="23">
        <v>1</v>
      </c>
      <c r="O599" s="24">
        <f t="shared" si="4"/>
        <v>-15777.06</v>
      </c>
      <c r="P599" s="24">
        <f t="shared" si="5"/>
        <v>-15777.06</v>
      </c>
      <c r="Q599" s="5"/>
      <c r="R599" s="5"/>
      <c r="S599" s="5"/>
      <c r="T599" s="5"/>
      <c r="U599" s="5"/>
      <c r="V599" s="5"/>
      <c r="W599" s="5"/>
      <c r="X599" s="5"/>
      <c r="Y599" s="5"/>
      <c r="Z599" s="5"/>
      <c r="AA599" s="5"/>
    </row>
    <row r="600" spans="1:27" ht="24" thickBot="1">
      <c r="A600" s="193" t="s">
        <v>97</v>
      </c>
      <c r="B600" s="194" t="s">
        <v>98</v>
      </c>
      <c r="C600" s="194" t="s">
        <v>99</v>
      </c>
      <c r="D600" s="194" t="s">
        <v>100</v>
      </c>
      <c r="E600" s="194" t="s">
        <v>334</v>
      </c>
      <c r="F600" s="194" t="s">
        <v>101</v>
      </c>
      <c r="G600" s="195" t="s">
        <v>70</v>
      </c>
      <c r="H600" s="195">
        <v>2011</v>
      </c>
      <c r="I600" s="194" t="s">
        <v>103</v>
      </c>
      <c r="J600" s="196">
        <v>4109</v>
      </c>
      <c r="K600" s="197">
        <v>20856.490000000002</v>
      </c>
      <c r="L600" s="198">
        <v>-76473.78</v>
      </c>
      <c r="M600" s="23">
        <v>1</v>
      </c>
      <c r="N600" s="23">
        <v>1</v>
      </c>
      <c r="O600" s="24">
        <f t="shared" si="4"/>
        <v>-76473.78</v>
      </c>
      <c r="P600" s="24">
        <f t="shared" si="5"/>
        <v>-76473.78</v>
      </c>
      <c r="Q600" s="5"/>
      <c r="R600" s="5"/>
      <c r="S600" s="5"/>
      <c r="T600" s="5"/>
      <c r="U600" s="5"/>
      <c r="V600" s="5"/>
      <c r="W600" s="5"/>
      <c r="X600" s="5"/>
      <c r="Y600" s="5"/>
      <c r="Z600" s="5"/>
      <c r="AA600" s="5"/>
    </row>
    <row r="601" spans="1:27" ht="24" thickBot="1">
      <c r="A601" s="193" t="s">
        <v>97</v>
      </c>
      <c r="B601" s="194" t="s">
        <v>98</v>
      </c>
      <c r="C601" s="194" t="s">
        <v>99</v>
      </c>
      <c r="D601" s="194" t="s">
        <v>100</v>
      </c>
      <c r="E601" s="194" t="s">
        <v>334</v>
      </c>
      <c r="F601" s="194" t="s">
        <v>101</v>
      </c>
      <c r="G601" s="195" t="s">
        <v>70</v>
      </c>
      <c r="H601" s="195">
        <v>2012</v>
      </c>
      <c r="I601" s="194" t="s">
        <v>103</v>
      </c>
      <c r="J601" s="196">
        <v>4506</v>
      </c>
      <c r="K601" s="197">
        <v>22872.26</v>
      </c>
      <c r="L601" s="198">
        <v>-83864.94</v>
      </c>
      <c r="M601" s="23">
        <v>1</v>
      </c>
      <c r="N601" s="23">
        <v>1</v>
      </c>
      <c r="O601" s="24">
        <f t="shared" si="4"/>
        <v>-83864.94</v>
      </c>
      <c r="P601" s="24">
        <f t="shared" si="5"/>
        <v>-83864.94</v>
      </c>
      <c r="Q601" s="5"/>
      <c r="R601" s="5"/>
      <c r="S601" s="5"/>
      <c r="T601" s="5"/>
      <c r="U601" s="5"/>
      <c r="V601" s="5"/>
      <c r="W601" s="5"/>
      <c r="X601" s="5"/>
      <c r="Y601" s="5"/>
      <c r="Z601" s="5"/>
      <c r="AA601" s="5"/>
    </row>
    <row r="602" spans="1:27" ht="24" thickBot="1">
      <c r="A602" s="193" t="s">
        <v>97</v>
      </c>
      <c r="B602" s="194" t="s">
        <v>98</v>
      </c>
      <c r="C602" s="194" t="s">
        <v>99</v>
      </c>
      <c r="D602" s="194" t="s">
        <v>100</v>
      </c>
      <c r="E602" s="194" t="s">
        <v>334</v>
      </c>
      <c r="F602" s="194" t="s">
        <v>101</v>
      </c>
      <c r="G602" s="195" t="s">
        <v>70</v>
      </c>
      <c r="H602" s="195">
        <v>2013</v>
      </c>
      <c r="I602" s="194" t="s">
        <v>103</v>
      </c>
      <c r="J602" s="196">
        <v>4994</v>
      </c>
      <c r="K602" s="197">
        <v>25348.5</v>
      </c>
      <c r="L602" s="198">
        <v>-92944.49</v>
      </c>
      <c r="M602" s="23">
        <v>1</v>
      </c>
      <c r="N602" s="23">
        <v>1</v>
      </c>
      <c r="O602" s="24">
        <f t="shared" si="4"/>
        <v>-92944.49</v>
      </c>
      <c r="P602" s="24">
        <f t="shared" si="5"/>
        <v>-92944.49</v>
      </c>
      <c r="Q602" s="5"/>
      <c r="R602" s="5"/>
      <c r="S602" s="5"/>
      <c r="T602" s="5"/>
      <c r="U602" s="5"/>
      <c r="V602" s="5"/>
      <c r="W602" s="5"/>
      <c r="X602" s="5"/>
      <c r="Y602" s="5"/>
      <c r="Z602" s="5"/>
      <c r="AA602" s="5"/>
    </row>
    <row r="603" spans="1:27" ht="24" thickBot="1">
      <c r="A603" s="193" t="s">
        <v>97</v>
      </c>
      <c r="B603" s="194" t="s">
        <v>98</v>
      </c>
      <c r="C603" s="194" t="s">
        <v>99</v>
      </c>
      <c r="D603" s="194" t="s">
        <v>100</v>
      </c>
      <c r="E603" s="194" t="s">
        <v>334</v>
      </c>
      <c r="F603" s="194" t="s">
        <v>101</v>
      </c>
      <c r="G603" s="195" t="s">
        <v>70</v>
      </c>
      <c r="H603" s="195">
        <v>2014</v>
      </c>
      <c r="I603" s="194" t="s">
        <v>103</v>
      </c>
      <c r="J603" s="196">
        <v>5019</v>
      </c>
      <c r="K603" s="197">
        <v>25477.61</v>
      </c>
      <c r="L603" s="198">
        <v>-93417.91</v>
      </c>
      <c r="M603" s="23">
        <v>1</v>
      </c>
      <c r="N603" s="23">
        <v>1</v>
      </c>
      <c r="O603" s="24">
        <f t="shared" si="4"/>
        <v>-93417.91</v>
      </c>
      <c r="P603" s="24">
        <f t="shared" si="5"/>
        <v>-93417.91</v>
      </c>
      <c r="Q603" s="5"/>
      <c r="R603" s="5"/>
      <c r="S603" s="5"/>
      <c r="T603" s="5"/>
      <c r="U603" s="5"/>
      <c r="V603" s="5"/>
      <c r="W603" s="5"/>
      <c r="X603" s="5"/>
      <c r="Y603" s="5"/>
      <c r="Z603" s="5"/>
      <c r="AA603" s="5"/>
    </row>
    <row r="604" spans="1:27" ht="24" thickBot="1">
      <c r="A604" s="193" t="s">
        <v>97</v>
      </c>
      <c r="B604" s="194" t="s">
        <v>98</v>
      </c>
      <c r="C604" s="194" t="s">
        <v>99</v>
      </c>
      <c r="D604" s="194" t="s">
        <v>100</v>
      </c>
      <c r="E604" s="194" t="s">
        <v>334</v>
      </c>
      <c r="F604" s="194" t="s">
        <v>101</v>
      </c>
      <c r="G604" s="195" t="s">
        <v>70</v>
      </c>
      <c r="H604" s="195">
        <v>2015</v>
      </c>
      <c r="I604" s="194" t="s">
        <v>103</v>
      </c>
      <c r="J604" s="196">
        <v>5137</v>
      </c>
      <c r="K604" s="197">
        <v>26075.17</v>
      </c>
      <c r="L604" s="198">
        <v>-95608.960000000006</v>
      </c>
      <c r="M604" s="23">
        <v>1</v>
      </c>
      <c r="N604" s="23">
        <v>1</v>
      </c>
      <c r="O604" s="24">
        <f t="shared" si="4"/>
        <v>-95608.960000000006</v>
      </c>
      <c r="P604" s="24">
        <f t="shared" si="5"/>
        <v>-95608.960000000006</v>
      </c>
      <c r="Q604" s="5"/>
      <c r="R604" s="5"/>
      <c r="S604" s="5"/>
      <c r="T604" s="5"/>
      <c r="U604" s="5"/>
      <c r="V604" s="5"/>
      <c r="W604" s="5"/>
      <c r="X604" s="5"/>
      <c r="Y604" s="5"/>
      <c r="Z604" s="5"/>
      <c r="AA604" s="5"/>
    </row>
    <row r="605" spans="1:27" ht="24" thickBot="1">
      <c r="A605" s="193" t="s">
        <v>97</v>
      </c>
      <c r="B605" s="194" t="s">
        <v>98</v>
      </c>
      <c r="C605" s="194" t="s">
        <v>99</v>
      </c>
      <c r="D605" s="194" t="s">
        <v>100</v>
      </c>
      <c r="E605" s="194" t="s">
        <v>334</v>
      </c>
      <c r="F605" s="194" t="s">
        <v>101</v>
      </c>
      <c r="G605" s="195" t="s">
        <v>70</v>
      </c>
      <c r="H605" s="195">
        <v>2016</v>
      </c>
      <c r="I605" s="194" t="s">
        <v>103</v>
      </c>
      <c r="J605" s="196">
        <v>5220</v>
      </c>
      <c r="K605" s="197">
        <v>26498.52</v>
      </c>
      <c r="L605" s="198">
        <v>-97161.25</v>
      </c>
      <c r="M605" s="23">
        <v>1</v>
      </c>
      <c r="N605" s="23">
        <v>1</v>
      </c>
      <c r="O605" s="24">
        <f t="shared" si="4"/>
        <v>-97161.25</v>
      </c>
      <c r="P605" s="24">
        <f t="shared" si="5"/>
        <v>-97161.25</v>
      </c>
      <c r="Q605" s="5"/>
      <c r="R605" s="5"/>
      <c r="S605" s="5"/>
      <c r="T605" s="5"/>
      <c r="U605" s="5"/>
      <c r="V605" s="5"/>
      <c r="W605" s="5"/>
      <c r="X605" s="5"/>
      <c r="Y605" s="5"/>
      <c r="Z605" s="5"/>
      <c r="AA605" s="5"/>
    </row>
    <row r="606" spans="1:27" ht="24" thickBot="1">
      <c r="A606" s="193" t="s">
        <v>97</v>
      </c>
      <c r="B606" s="194" t="s">
        <v>98</v>
      </c>
      <c r="C606" s="194" t="s">
        <v>99</v>
      </c>
      <c r="D606" s="194" t="s">
        <v>100</v>
      </c>
      <c r="E606" s="194" t="s">
        <v>334</v>
      </c>
      <c r="F606" s="194" t="s">
        <v>101</v>
      </c>
      <c r="G606" s="195" t="s">
        <v>70</v>
      </c>
      <c r="H606" s="195">
        <v>2017</v>
      </c>
      <c r="I606" s="194" t="s">
        <v>103</v>
      </c>
      <c r="J606" s="196">
        <v>5187</v>
      </c>
      <c r="K606" s="197">
        <v>26328.86</v>
      </c>
      <c r="L606" s="198">
        <v>-96539.16</v>
      </c>
      <c r="M606" s="23">
        <v>1</v>
      </c>
      <c r="N606" s="23">
        <v>1</v>
      </c>
      <c r="O606" s="24">
        <f t="shared" si="4"/>
        <v>-96539.16</v>
      </c>
      <c r="P606" s="24">
        <f t="shared" si="5"/>
        <v>-96539.16</v>
      </c>
      <c r="Q606" s="5"/>
      <c r="R606" s="5"/>
      <c r="S606" s="5"/>
      <c r="T606" s="5"/>
      <c r="U606" s="5"/>
      <c r="V606" s="5"/>
      <c r="W606" s="5"/>
      <c r="X606" s="5"/>
      <c r="Y606" s="5"/>
      <c r="Z606" s="5"/>
      <c r="AA606" s="5"/>
    </row>
    <row r="607" spans="1:27" ht="24" thickBot="1">
      <c r="A607" s="193" t="s">
        <v>97</v>
      </c>
      <c r="B607" s="194" t="s">
        <v>98</v>
      </c>
      <c r="C607" s="194" t="s">
        <v>99</v>
      </c>
      <c r="D607" s="194" t="s">
        <v>100</v>
      </c>
      <c r="E607" s="194" t="s">
        <v>334</v>
      </c>
      <c r="F607" s="194" t="s">
        <v>101</v>
      </c>
      <c r="G607" s="195" t="s">
        <v>70</v>
      </c>
      <c r="H607" s="195">
        <v>2018</v>
      </c>
      <c r="I607" s="194" t="s">
        <v>103</v>
      </c>
      <c r="J607" s="196">
        <v>5137</v>
      </c>
      <c r="K607" s="197">
        <v>26075.01</v>
      </c>
      <c r="L607" s="198">
        <v>-95608.37</v>
      </c>
      <c r="M607" s="23">
        <v>1</v>
      </c>
      <c r="N607" s="23">
        <v>1</v>
      </c>
      <c r="O607" s="24">
        <f t="shared" si="4"/>
        <v>-95608.37</v>
      </c>
      <c r="P607" s="24">
        <f t="shared" si="5"/>
        <v>-95608.37</v>
      </c>
      <c r="Q607" s="5"/>
      <c r="R607" s="5"/>
      <c r="S607" s="5"/>
      <c r="T607" s="5"/>
      <c r="U607" s="5"/>
      <c r="V607" s="5"/>
      <c r="W607" s="5"/>
      <c r="X607" s="5"/>
      <c r="Y607" s="5"/>
      <c r="Z607" s="5"/>
      <c r="AA607" s="5"/>
    </row>
    <row r="608" spans="1:27" ht="24" thickBot="1">
      <c r="A608" s="193" t="s">
        <v>97</v>
      </c>
      <c r="B608" s="194" t="s">
        <v>98</v>
      </c>
      <c r="C608" s="194" t="s">
        <v>99</v>
      </c>
      <c r="D608" s="194" t="s">
        <v>100</v>
      </c>
      <c r="E608" s="194" t="s">
        <v>334</v>
      </c>
      <c r="F608" s="194" t="s">
        <v>101</v>
      </c>
      <c r="G608" s="195" t="s">
        <v>70</v>
      </c>
      <c r="H608" s="195">
        <v>2019</v>
      </c>
      <c r="I608" s="194" t="s">
        <v>103</v>
      </c>
      <c r="J608" s="196">
        <v>4735</v>
      </c>
      <c r="K608" s="197">
        <v>24036.25</v>
      </c>
      <c r="L608" s="198">
        <v>-88132.92</v>
      </c>
      <c r="M608" s="23">
        <v>1</v>
      </c>
      <c r="N608" s="23">
        <v>1</v>
      </c>
      <c r="O608" s="24">
        <f t="shared" si="4"/>
        <v>-88132.92</v>
      </c>
      <c r="P608" s="24">
        <f t="shared" si="5"/>
        <v>-88132.92</v>
      </c>
      <c r="Q608" s="5"/>
      <c r="R608" s="5"/>
      <c r="S608" s="5"/>
      <c r="T608" s="5"/>
      <c r="U608" s="5"/>
      <c r="V608" s="5"/>
      <c r="W608" s="5"/>
      <c r="X608" s="5"/>
      <c r="Y608" s="5"/>
      <c r="Z608" s="5"/>
      <c r="AA608" s="5"/>
    </row>
    <row r="609" spans="1:27" ht="24" thickBot="1">
      <c r="A609" s="193" t="s">
        <v>97</v>
      </c>
      <c r="B609" s="194" t="s">
        <v>98</v>
      </c>
      <c r="C609" s="194" t="s">
        <v>99</v>
      </c>
      <c r="D609" s="194" t="s">
        <v>100</v>
      </c>
      <c r="E609" s="194" t="s">
        <v>334</v>
      </c>
      <c r="F609" s="194" t="s">
        <v>101</v>
      </c>
      <c r="G609" s="195" t="s">
        <v>70</v>
      </c>
      <c r="H609" s="195">
        <v>2020</v>
      </c>
      <c r="I609" s="194" t="s">
        <v>103</v>
      </c>
      <c r="J609" s="196">
        <v>4075</v>
      </c>
      <c r="K609" s="197">
        <v>20686.13</v>
      </c>
      <c r="L609" s="198">
        <v>-75849.14</v>
      </c>
      <c r="M609" s="23">
        <v>1</v>
      </c>
      <c r="N609" s="23">
        <v>1</v>
      </c>
      <c r="O609" s="24">
        <f t="shared" si="4"/>
        <v>-75849.14</v>
      </c>
      <c r="P609" s="24">
        <f t="shared" si="5"/>
        <v>-75849.14</v>
      </c>
      <c r="Q609" s="5"/>
      <c r="R609" s="5"/>
      <c r="S609" s="5"/>
      <c r="T609" s="5"/>
      <c r="U609" s="5"/>
      <c r="V609" s="5"/>
      <c r="W609" s="5"/>
      <c r="X609" s="5"/>
      <c r="Y609" s="5"/>
      <c r="Z609" s="5"/>
      <c r="AA609" s="5"/>
    </row>
    <row r="610" spans="1:27" ht="24" thickBot="1">
      <c r="A610" s="193" t="s">
        <v>97</v>
      </c>
      <c r="B610" s="194" t="s">
        <v>98</v>
      </c>
      <c r="C610" s="194" t="s">
        <v>99</v>
      </c>
      <c r="D610" s="194" t="s">
        <v>100</v>
      </c>
      <c r="E610" s="194" t="s">
        <v>334</v>
      </c>
      <c r="F610" s="194" t="s">
        <v>101</v>
      </c>
      <c r="G610" s="195" t="s">
        <v>70</v>
      </c>
      <c r="H610" s="195">
        <v>2021</v>
      </c>
      <c r="I610" s="194" t="s">
        <v>103</v>
      </c>
      <c r="J610" s="196">
        <v>3725</v>
      </c>
      <c r="K610" s="197">
        <v>18906.009999999998</v>
      </c>
      <c r="L610" s="198">
        <v>-69322.039999999994</v>
      </c>
      <c r="M610" s="23">
        <v>1</v>
      </c>
      <c r="N610" s="23">
        <v>1</v>
      </c>
      <c r="O610" s="24">
        <f t="shared" si="4"/>
        <v>-69322.039999999994</v>
      </c>
      <c r="P610" s="24">
        <f t="shared" si="5"/>
        <v>-69322.039999999994</v>
      </c>
      <c r="Q610" s="5"/>
      <c r="R610" s="5"/>
      <c r="S610" s="5"/>
      <c r="T610" s="5"/>
      <c r="U610" s="5"/>
      <c r="V610" s="5"/>
      <c r="W610" s="5"/>
      <c r="X610" s="5"/>
      <c r="Y610" s="5"/>
      <c r="Z610" s="5"/>
      <c r="AA610" s="5"/>
    </row>
    <row r="611" spans="1:27" ht="24" thickBot="1">
      <c r="A611" s="193" t="s">
        <v>97</v>
      </c>
      <c r="B611" s="194" t="s">
        <v>98</v>
      </c>
      <c r="C611" s="194" t="s">
        <v>99</v>
      </c>
      <c r="D611" s="194" t="s">
        <v>100</v>
      </c>
      <c r="E611" s="194" t="s">
        <v>334</v>
      </c>
      <c r="F611" s="194" t="s">
        <v>101</v>
      </c>
      <c r="G611" s="195" t="s">
        <v>70</v>
      </c>
      <c r="H611" s="195">
        <v>2022</v>
      </c>
      <c r="I611" s="194" t="s">
        <v>103</v>
      </c>
      <c r="J611" s="196">
        <v>3717</v>
      </c>
      <c r="K611" s="197">
        <v>18869.490000000002</v>
      </c>
      <c r="L611" s="198">
        <v>-69188.13</v>
      </c>
      <c r="M611" s="23">
        <v>1</v>
      </c>
      <c r="N611" s="23">
        <v>1</v>
      </c>
      <c r="O611" s="24">
        <f t="shared" si="4"/>
        <v>-69188.13</v>
      </c>
      <c r="P611" s="24">
        <f t="shared" si="5"/>
        <v>-69188.13</v>
      </c>
      <c r="Q611" s="5"/>
      <c r="R611" s="5"/>
      <c r="S611" s="5"/>
      <c r="T611" s="5"/>
      <c r="U611" s="5"/>
      <c r="V611" s="5"/>
      <c r="W611" s="5"/>
      <c r="X611" s="5"/>
      <c r="Y611" s="5"/>
      <c r="Z611" s="5"/>
      <c r="AA611" s="5"/>
    </row>
    <row r="612" spans="1:27" ht="24" thickBot="1">
      <c r="A612" s="193" t="s">
        <v>97</v>
      </c>
      <c r="B612" s="194" t="s">
        <v>98</v>
      </c>
      <c r="C612" s="194" t="s">
        <v>99</v>
      </c>
      <c r="D612" s="194" t="s">
        <v>100</v>
      </c>
      <c r="E612" s="194" t="s">
        <v>334</v>
      </c>
      <c r="F612" s="194" t="s">
        <v>101</v>
      </c>
      <c r="G612" s="195" t="s">
        <v>71</v>
      </c>
      <c r="H612" s="195">
        <v>2011</v>
      </c>
      <c r="I612" s="194" t="s">
        <v>103</v>
      </c>
      <c r="J612" s="196">
        <v>2930</v>
      </c>
      <c r="K612" s="197">
        <v>14874.49</v>
      </c>
      <c r="L612" s="198">
        <v>-54539.8</v>
      </c>
      <c r="M612" s="23">
        <v>1</v>
      </c>
      <c r="N612" s="23">
        <v>1</v>
      </c>
      <c r="O612" s="24">
        <f t="shared" si="4"/>
        <v>-54539.8</v>
      </c>
      <c r="P612" s="24">
        <f t="shared" si="5"/>
        <v>-54539.8</v>
      </c>
      <c r="Q612" s="5"/>
      <c r="R612" s="5"/>
      <c r="S612" s="5"/>
      <c r="T612" s="5"/>
      <c r="U612" s="5"/>
      <c r="V612" s="5"/>
      <c r="W612" s="5"/>
      <c r="X612" s="5"/>
      <c r="Y612" s="5"/>
      <c r="Z612" s="5"/>
      <c r="AA612" s="5"/>
    </row>
    <row r="613" spans="1:27" ht="24" thickBot="1">
      <c r="A613" s="193" t="s">
        <v>97</v>
      </c>
      <c r="B613" s="194" t="s">
        <v>98</v>
      </c>
      <c r="C613" s="194" t="s">
        <v>99</v>
      </c>
      <c r="D613" s="194" t="s">
        <v>100</v>
      </c>
      <c r="E613" s="194" t="s">
        <v>334</v>
      </c>
      <c r="F613" s="194" t="s">
        <v>101</v>
      </c>
      <c r="G613" s="195" t="s">
        <v>71</v>
      </c>
      <c r="H613" s="195">
        <v>2012</v>
      </c>
      <c r="I613" s="194" t="s">
        <v>103</v>
      </c>
      <c r="J613" s="196">
        <v>3591</v>
      </c>
      <c r="K613" s="197">
        <v>18227.939999999999</v>
      </c>
      <c r="L613" s="198">
        <v>-66835.78</v>
      </c>
      <c r="M613" s="23">
        <v>1</v>
      </c>
      <c r="N613" s="23">
        <v>1</v>
      </c>
      <c r="O613" s="24">
        <f t="shared" si="4"/>
        <v>-66835.78</v>
      </c>
      <c r="P613" s="24">
        <f t="shared" si="5"/>
        <v>-66835.78</v>
      </c>
      <c r="Q613" s="5"/>
      <c r="R613" s="5"/>
      <c r="S613" s="5"/>
      <c r="T613" s="5"/>
      <c r="U613" s="5"/>
      <c r="V613" s="5"/>
      <c r="W613" s="5"/>
      <c r="X613" s="5"/>
      <c r="Y613" s="5"/>
      <c r="Z613" s="5"/>
      <c r="AA613" s="5"/>
    </row>
    <row r="614" spans="1:27" ht="24" thickBot="1">
      <c r="A614" s="193" t="s">
        <v>97</v>
      </c>
      <c r="B614" s="194" t="s">
        <v>98</v>
      </c>
      <c r="C614" s="194" t="s">
        <v>99</v>
      </c>
      <c r="D614" s="194" t="s">
        <v>100</v>
      </c>
      <c r="E614" s="194" t="s">
        <v>334</v>
      </c>
      <c r="F614" s="194" t="s">
        <v>101</v>
      </c>
      <c r="G614" s="195" t="s">
        <v>71</v>
      </c>
      <c r="H614" s="195">
        <v>2013</v>
      </c>
      <c r="I614" s="194" t="s">
        <v>103</v>
      </c>
      <c r="J614" s="196">
        <v>3832</v>
      </c>
      <c r="K614" s="197">
        <v>19453.59</v>
      </c>
      <c r="L614" s="198">
        <v>-71329.83</v>
      </c>
      <c r="M614" s="23">
        <v>1</v>
      </c>
      <c r="N614" s="23">
        <v>1</v>
      </c>
      <c r="O614" s="24">
        <f t="shared" si="4"/>
        <v>-71329.83</v>
      </c>
      <c r="P614" s="24">
        <f t="shared" si="5"/>
        <v>-71329.83</v>
      </c>
      <c r="Q614" s="5"/>
      <c r="R614" s="5"/>
      <c r="S614" s="5"/>
      <c r="T614" s="5"/>
      <c r="U614" s="5"/>
      <c r="V614" s="5"/>
      <c r="W614" s="5"/>
      <c r="X614" s="5"/>
      <c r="Y614" s="5"/>
      <c r="Z614" s="5"/>
      <c r="AA614" s="5"/>
    </row>
    <row r="615" spans="1:27" ht="24" thickBot="1">
      <c r="A615" s="193" t="s">
        <v>97</v>
      </c>
      <c r="B615" s="194" t="s">
        <v>98</v>
      </c>
      <c r="C615" s="194" t="s">
        <v>99</v>
      </c>
      <c r="D615" s="194" t="s">
        <v>100</v>
      </c>
      <c r="E615" s="194" t="s">
        <v>334</v>
      </c>
      <c r="F615" s="194" t="s">
        <v>101</v>
      </c>
      <c r="G615" s="195" t="s">
        <v>71</v>
      </c>
      <c r="H615" s="195">
        <v>2014</v>
      </c>
      <c r="I615" s="194" t="s">
        <v>103</v>
      </c>
      <c r="J615" s="196">
        <v>3798</v>
      </c>
      <c r="K615" s="197">
        <v>19278.849999999999</v>
      </c>
      <c r="L615" s="198">
        <v>-70689.11</v>
      </c>
      <c r="M615" s="23">
        <v>1</v>
      </c>
      <c r="N615" s="23">
        <v>1</v>
      </c>
      <c r="O615" s="24">
        <f t="shared" si="4"/>
        <v>-70689.11</v>
      </c>
      <c r="P615" s="24">
        <f t="shared" si="5"/>
        <v>-70689.11</v>
      </c>
      <c r="Q615" s="5"/>
      <c r="R615" s="5"/>
      <c r="S615" s="5"/>
      <c r="T615" s="5"/>
      <c r="U615" s="5"/>
      <c r="V615" s="5"/>
      <c r="W615" s="5"/>
      <c r="X615" s="5"/>
      <c r="Y615" s="5"/>
      <c r="Z615" s="5"/>
      <c r="AA615" s="5"/>
    </row>
    <row r="616" spans="1:27" ht="24" thickBot="1">
      <c r="A616" s="193" t="s">
        <v>97</v>
      </c>
      <c r="B616" s="194" t="s">
        <v>98</v>
      </c>
      <c r="C616" s="194" t="s">
        <v>99</v>
      </c>
      <c r="D616" s="194" t="s">
        <v>100</v>
      </c>
      <c r="E616" s="194" t="s">
        <v>334</v>
      </c>
      <c r="F616" s="194" t="s">
        <v>101</v>
      </c>
      <c r="G616" s="195" t="s">
        <v>71</v>
      </c>
      <c r="H616" s="195">
        <v>2015</v>
      </c>
      <c r="I616" s="194" t="s">
        <v>103</v>
      </c>
      <c r="J616" s="196">
        <v>3959</v>
      </c>
      <c r="K616" s="197">
        <v>20095.54</v>
      </c>
      <c r="L616" s="198">
        <v>-73683.63</v>
      </c>
      <c r="M616" s="23">
        <v>1</v>
      </c>
      <c r="N616" s="23">
        <v>1</v>
      </c>
      <c r="O616" s="24">
        <f t="shared" si="4"/>
        <v>-73683.63</v>
      </c>
      <c r="P616" s="24">
        <f t="shared" si="5"/>
        <v>-73683.63</v>
      </c>
      <c r="Q616" s="5"/>
      <c r="R616" s="5"/>
      <c r="S616" s="5"/>
      <c r="T616" s="5"/>
      <c r="U616" s="5"/>
      <c r="V616" s="5"/>
      <c r="W616" s="5"/>
      <c r="X616" s="5"/>
      <c r="Y616" s="5"/>
      <c r="Z616" s="5"/>
      <c r="AA616" s="5"/>
    </row>
    <row r="617" spans="1:27" ht="24" thickBot="1">
      <c r="A617" s="193" t="s">
        <v>97</v>
      </c>
      <c r="B617" s="194" t="s">
        <v>98</v>
      </c>
      <c r="C617" s="194" t="s">
        <v>99</v>
      </c>
      <c r="D617" s="194" t="s">
        <v>100</v>
      </c>
      <c r="E617" s="194" t="s">
        <v>334</v>
      </c>
      <c r="F617" s="194" t="s">
        <v>101</v>
      </c>
      <c r="G617" s="195" t="s">
        <v>71</v>
      </c>
      <c r="H617" s="195">
        <v>2016</v>
      </c>
      <c r="I617" s="194" t="s">
        <v>103</v>
      </c>
      <c r="J617" s="196">
        <v>3912</v>
      </c>
      <c r="K617" s="197">
        <v>19857.509999999998</v>
      </c>
      <c r="L617" s="198">
        <v>-72810.86</v>
      </c>
      <c r="M617" s="23">
        <v>1</v>
      </c>
      <c r="N617" s="23">
        <v>1</v>
      </c>
      <c r="O617" s="24">
        <f t="shared" si="4"/>
        <v>-72810.86</v>
      </c>
      <c r="P617" s="24">
        <f t="shared" si="5"/>
        <v>-72810.86</v>
      </c>
      <c r="Q617" s="5"/>
      <c r="R617" s="5"/>
      <c r="S617" s="5"/>
      <c r="T617" s="5"/>
      <c r="U617" s="5"/>
      <c r="V617" s="5"/>
      <c r="W617" s="5"/>
      <c r="X617" s="5"/>
      <c r="Y617" s="5"/>
      <c r="Z617" s="5"/>
      <c r="AA617" s="5"/>
    </row>
    <row r="618" spans="1:27" ht="24" thickBot="1">
      <c r="A618" s="193" t="s">
        <v>97</v>
      </c>
      <c r="B618" s="194" t="s">
        <v>98</v>
      </c>
      <c r="C618" s="194" t="s">
        <v>99</v>
      </c>
      <c r="D618" s="194" t="s">
        <v>100</v>
      </c>
      <c r="E618" s="194" t="s">
        <v>334</v>
      </c>
      <c r="F618" s="194" t="s">
        <v>101</v>
      </c>
      <c r="G618" s="195" t="s">
        <v>71</v>
      </c>
      <c r="H618" s="195">
        <v>2017</v>
      </c>
      <c r="I618" s="194" t="s">
        <v>103</v>
      </c>
      <c r="J618" s="196">
        <v>3706</v>
      </c>
      <c r="K618" s="197">
        <v>18810.240000000002</v>
      </c>
      <c r="L618" s="198">
        <v>-68970.880000000005</v>
      </c>
      <c r="M618" s="23">
        <v>1</v>
      </c>
      <c r="N618" s="23">
        <v>1</v>
      </c>
      <c r="O618" s="24">
        <f t="shared" si="4"/>
        <v>-68970.880000000005</v>
      </c>
      <c r="P618" s="24">
        <f t="shared" si="5"/>
        <v>-68970.880000000005</v>
      </c>
      <c r="Q618" s="5"/>
      <c r="R618" s="5"/>
      <c r="S618" s="5"/>
      <c r="T618" s="5"/>
      <c r="U618" s="5"/>
      <c r="V618" s="5"/>
      <c r="W618" s="5"/>
      <c r="X618" s="5"/>
      <c r="Y618" s="5"/>
      <c r="Z618" s="5"/>
      <c r="AA618" s="5"/>
    </row>
    <row r="619" spans="1:27" ht="24" thickBot="1">
      <c r="A619" s="193" t="s">
        <v>97</v>
      </c>
      <c r="B619" s="194" t="s">
        <v>98</v>
      </c>
      <c r="C619" s="194" t="s">
        <v>99</v>
      </c>
      <c r="D619" s="194" t="s">
        <v>100</v>
      </c>
      <c r="E619" s="194" t="s">
        <v>334</v>
      </c>
      <c r="F619" s="194" t="s">
        <v>101</v>
      </c>
      <c r="G619" s="195" t="s">
        <v>71</v>
      </c>
      <c r="H619" s="195">
        <v>2018</v>
      </c>
      <c r="I619" s="194" t="s">
        <v>103</v>
      </c>
      <c r="J619" s="196">
        <v>3633</v>
      </c>
      <c r="K619" s="197">
        <v>18440.82</v>
      </c>
      <c r="L619" s="198">
        <v>-67616.33</v>
      </c>
      <c r="M619" s="23">
        <v>1</v>
      </c>
      <c r="N619" s="23">
        <v>1</v>
      </c>
      <c r="O619" s="24">
        <f t="shared" si="4"/>
        <v>-67616.33</v>
      </c>
      <c r="P619" s="24">
        <f t="shared" si="5"/>
        <v>-67616.33</v>
      </c>
      <c r="Q619" s="5"/>
      <c r="R619" s="5"/>
      <c r="S619" s="5"/>
      <c r="T619" s="5"/>
      <c r="U619" s="5"/>
      <c r="V619" s="5"/>
      <c r="W619" s="5"/>
      <c r="X619" s="5"/>
      <c r="Y619" s="5"/>
      <c r="Z619" s="5"/>
      <c r="AA619" s="5"/>
    </row>
    <row r="620" spans="1:27" ht="24" thickBot="1">
      <c r="A620" s="193" t="s">
        <v>97</v>
      </c>
      <c r="B620" s="194" t="s">
        <v>98</v>
      </c>
      <c r="C620" s="194" t="s">
        <v>99</v>
      </c>
      <c r="D620" s="194" t="s">
        <v>100</v>
      </c>
      <c r="E620" s="194" t="s">
        <v>334</v>
      </c>
      <c r="F620" s="194" t="s">
        <v>101</v>
      </c>
      <c r="G620" s="195" t="s">
        <v>71</v>
      </c>
      <c r="H620" s="195">
        <v>2019</v>
      </c>
      <c r="I620" s="194" t="s">
        <v>103</v>
      </c>
      <c r="J620" s="196">
        <v>3497</v>
      </c>
      <c r="K620" s="197">
        <v>17751.64</v>
      </c>
      <c r="L620" s="198">
        <v>-65089.34</v>
      </c>
      <c r="M620" s="23">
        <v>1</v>
      </c>
      <c r="N620" s="23">
        <v>1</v>
      </c>
      <c r="O620" s="24">
        <f t="shared" si="4"/>
        <v>-65089.34</v>
      </c>
      <c r="P620" s="24">
        <f t="shared" si="5"/>
        <v>-65089.34</v>
      </c>
      <c r="Q620" s="5"/>
      <c r="R620" s="5"/>
      <c r="S620" s="5"/>
      <c r="T620" s="5"/>
      <c r="U620" s="5"/>
      <c r="V620" s="5"/>
      <c r="W620" s="5"/>
      <c r="X620" s="5"/>
      <c r="Y620" s="5"/>
      <c r="Z620" s="5"/>
      <c r="AA620" s="5"/>
    </row>
    <row r="621" spans="1:27" ht="24" thickBot="1">
      <c r="A621" s="193" t="s">
        <v>97</v>
      </c>
      <c r="B621" s="194" t="s">
        <v>98</v>
      </c>
      <c r="C621" s="194" t="s">
        <v>99</v>
      </c>
      <c r="D621" s="194" t="s">
        <v>100</v>
      </c>
      <c r="E621" s="194" t="s">
        <v>334</v>
      </c>
      <c r="F621" s="194" t="s">
        <v>101</v>
      </c>
      <c r="G621" s="195" t="s">
        <v>71</v>
      </c>
      <c r="H621" s="195">
        <v>2020</v>
      </c>
      <c r="I621" s="194" t="s">
        <v>103</v>
      </c>
      <c r="J621" s="196">
        <v>3167</v>
      </c>
      <c r="K621" s="197">
        <v>16077.45</v>
      </c>
      <c r="L621" s="198">
        <v>-58950.67</v>
      </c>
      <c r="M621" s="23">
        <v>1</v>
      </c>
      <c r="N621" s="23">
        <v>1</v>
      </c>
      <c r="O621" s="24">
        <f t="shared" si="4"/>
        <v>-58950.67</v>
      </c>
      <c r="P621" s="24">
        <f t="shared" si="5"/>
        <v>-58950.67</v>
      </c>
      <c r="Q621" s="5"/>
      <c r="R621" s="5"/>
      <c r="S621" s="5"/>
      <c r="T621" s="5"/>
      <c r="U621" s="5"/>
      <c r="V621" s="5"/>
      <c r="W621" s="5"/>
      <c r="X621" s="5"/>
      <c r="Y621" s="5"/>
      <c r="Z621" s="5"/>
      <c r="AA621" s="5"/>
    </row>
    <row r="622" spans="1:27" ht="24" thickBot="1">
      <c r="A622" s="193" t="s">
        <v>97</v>
      </c>
      <c r="B622" s="194" t="s">
        <v>98</v>
      </c>
      <c r="C622" s="194" t="s">
        <v>99</v>
      </c>
      <c r="D622" s="194" t="s">
        <v>100</v>
      </c>
      <c r="E622" s="194" t="s">
        <v>334</v>
      </c>
      <c r="F622" s="194" t="s">
        <v>101</v>
      </c>
      <c r="G622" s="195" t="s">
        <v>71</v>
      </c>
      <c r="H622" s="195">
        <v>2021</v>
      </c>
      <c r="I622" s="194" t="s">
        <v>103</v>
      </c>
      <c r="J622" s="196">
        <v>2825</v>
      </c>
      <c r="K622" s="197">
        <v>14339.87</v>
      </c>
      <c r="L622" s="198">
        <v>-52579.53</v>
      </c>
      <c r="M622" s="23">
        <v>1</v>
      </c>
      <c r="N622" s="23">
        <v>1</v>
      </c>
      <c r="O622" s="24">
        <f t="shared" si="4"/>
        <v>-52579.53</v>
      </c>
      <c r="P622" s="24">
        <f t="shared" si="5"/>
        <v>-52579.53</v>
      </c>
      <c r="Q622" s="5"/>
      <c r="R622" s="5"/>
      <c r="S622" s="5"/>
      <c r="T622" s="5"/>
      <c r="U622" s="5"/>
      <c r="V622" s="5"/>
      <c r="W622" s="5"/>
      <c r="X622" s="5"/>
      <c r="Y622" s="5"/>
      <c r="Z622" s="5"/>
      <c r="AA622" s="5"/>
    </row>
    <row r="623" spans="1:27" ht="24" thickBot="1">
      <c r="A623" s="193" t="s">
        <v>97</v>
      </c>
      <c r="B623" s="194" t="s">
        <v>98</v>
      </c>
      <c r="C623" s="194" t="s">
        <v>99</v>
      </c>
      <c r="D623" s="194" t="s">
        <v>100</v>
      </c>
      <c r="E623" s="194" t="s">
        <v>334</v>
      </c>
      <c r="F623" s="194" t="s">
        <v>101</v>
      </c>
      <c r="G623" s="195" t="s">
        <v>71</v>
      </c>
      <c r="H623" s="195">
        <v>2022</v>
      </c>
      <c r="I623" s="194" t="s">
        <v>103</v>
      </c>
      <c r="J623" s="196">
        <v>2764</v>
      </c>
      <c r="K623" s="197">
        <v>14030.57</v>
      </c>
      <c r="L623" s="198">
        <v>-51445.440000000002</v>
      </c>
      <c r="M623" s="23">
        <v>1</v>
      </c>
      <c r="N623" s="23">
        <v>1</v>
      </c>
      <c r="O623" s="24">
        <f t="shared" si="4"/>
        <v>-51445.440000000002</v>
      </c>
      <c r="P623" s="24">
        <f t="shared" si="5"/>
        <v>-51445.440000000002</v>
      </c>
      <c r="Q623" s="5"/>
      <c r="R623" s="5"/>
      <c r="S623" s="5"/>
      <c r="T623" s="5"/>
      <c r="U623" s="5"/>
      <c r="V623" s="5"/>
      <c r="W623" s="5"/>
      <c r="X623" s="5"/>
      <c r="Y623" s="5"/>
      <c r="Z623" s="5"/>
      <c r="AA623" s="5"/>
    </row>
    <row r="624" spans="1:27" ht="24" thickBot="1">
      <c r="A624" s="193" t="s">
        <v>97</v>
      </c>
      <c r="B624" s="194" t="s">
        <v>98</v>
      </c>
      <c r="C624" s="194" t="s">
        <v>99</v>
      </c>
      <c r="D624" s="194" t="s">
        <v>100</v>
      </c>
      <c r="E624" s="194" t="s">
        <v>334</v>
      </c>
      <c r="F624" s="194" t="s">
        <v>101</v>
      </c>
      <c r="G624" s="195" t="s">
        <v>119</v>
      </c>
      <c r="H624" s="195">
        <v>2011</v>
      </c>
      <c r="I624" s="194" t="s">
        <v>103</v>
      </c>
      <c r="J624" s="196">
        <v>11717</v>
      </c>
      <c r="K624" s="197">
        <v>59473.57</v>
      </c>
      <c r="L624" s="198">
        <v>-218069.77</v>
      </c>
      <c r="M624" s="23">
        <v>1</v>
      </c>
      <c r="N624" s="23">
        <v>1</v>
      </c>
      <c r="O624" s="24">
        <f t="shared" si="4"/>
        <v>-218069.77</v>
      </c>
      <c r="P624" s="24">
        <f t="shared" si="5"/>
        <v>-218069.77</v>
      </c>
      <c r="Q624" s="5"/>
      <c r="R624" s="5"/>
      <c r="S624" s="5"/>
      <c r="T624" s="5"/>
      <c r="U624" s="5"/>
      <c r="V624" s="5"/>
      <c r="W624" s="5"/>
      <c r="X624" s="5"/>
      <c r="Y624" s="5"/>
      <c r="Z624" s="5"/>
      <c r="AA624" s="5"/>
    </row>
    <row r="625" spans="1:27" ht="24" thickBot="1">
      <c r="A625" s="193" t="s">
        <v>97</v>
      </c>
      <c r="B625" s="194" t="s">
        <v>98</v>
      </c>
      <c r="C625" s="194" t="s">
        <v>99</v>
      </c>
      <c r="D625" s="194" t="s">
        <v>100</v>
      </c>
      <c r="E625" s="194" t="s">
        <v>334</v>
      </c>
      <c r="F625" s="194" t="s">
        <v>101</v>
      </c>
      <c r="G625" s="195" t="s">
        <v>119</v>
      </c>
      <c r="H625" s="195">
        <v>2012</v>
      </c>
      <c r="I625" s="194" t="s">
        <v>103</v>
      </c>
      <c r="J625" s="196">
        <v>12477</v>
      </c>
      <c r="K625" s="197">
        <v>63332.99</v>
      </c>
      <c r="L625" s="198">
        <v>-232220.97</v>
      </c>
      <c r="M625" s="23">
        <v>1</v>
      </c>
      <c r="N625" s="23">
        <v>1</v>
      </c>
      <c r="O625" s="24">
        <f t="shared" si="4"/>
        <v>-232220.97</v>
      </c>
      <c r="P625" s="24">
        <f t="shared" si="5"/>
        <v>-232220.97</v>
      </c>
      <c r="Q625" s="5"/>
      <c r="R625" s="5"/>
      <c r="S625" s="5"/>
      <c r="T625" s="5"/>
      <c r="U625" s="5"/>
      <c r="V625" s="5"/>
      <c r="W625" s="5"/>
      <c r="X625" s="5"/>
      <c r="Y625" s="5"/>
      <c r="Z625" s="5"/>
      <c r="AA625" s="5"/>
    </row>
    <row r="626" spans="1:27" ht="24" thickBot="1">
      <c r="A626" s="193" t="s">
        <v>97</v>
      </c>
      <c r="B626" s="194" t="s">
        <v>98</v>
      </c>
      <c r="C626" s="194" t="s">
        <v>99</v>
      </c>
      <c r="D626" s="194" t="s">
        <v>100</v>
      </c>
      <c r="E626" s="194" t="s">
        <v>334</v>
      </c>
      <c r="F626" s="194" t="s">
        <v>101</v>
      </c>
      <c r="G626" s="195" t="s">
        <v>119</v>
      </c>
      <c r="H626" s="195">
        <v>2013</v>
      </c>
      <c r="I626" s="194" t="s">
        <v>103</v>
      </c>
      <c r="J626" s="196">
        <v>12832</v>
      </c>
      <c r="K626" s="197">
        <v>65136.5</v>
      </c>
      <c r="L626" s="198">
        <v>-238833.84</v>
      </c>
      <c r="M626" s="23">
        <v>1</v>
      </c>
      <c r="N626" s="23">
        <v>1</v>
      </c>
      <c r="O626" s="24">
        <f t="shared" si="4"/>
        <v>-238833.84</v>
      </c>
      <c r="P626" s="24">
        <f t="shared" si="5"/>
        <v>-238833.84</v>
      </c>
      <c r="Q626" s="5"/>
      <c r="R626" s="5"/>
      <c r="S626" s="5"/>
      <c r="T626" s="5"/>
      <c r="U626" s="5"/>
      <c r="V626" s="5"/>
      <c r="W626" s="5"/>
      <c r="X626" s="5"/>
      <c r="Y626" s="5"/>
      <c r="Z626" s="5"/>
      <c r="AA626" s="5"/>
    </row>
    <row r="627" spans="1:27" ht="24" thickBot="1">
      <c r="A627" s="193" t="s">
        <v>97</v>
      </c>
      <c r="B627" s="194" t="s">
        <v>98</v>
      </c>
      <c r="C627" s="194" t="s">
        <v>99</v>
      </c>
      <c r="D627" s="194" t="s">
        <v>100</v>
      </c>
      <c r="E627" s="194" t="s">
        <v>334</v>
      </c>
      <c r="F627" s="194" t="s">
        <v>101</v>
      </c>
      <c r="G627" s="195" t="s">
        <v>119</v>
      </c>
      <c r="H627" s="195">
        <v>2014</v>
      </c>
      <c r="I627" s="194" t="s">
        <v>103</v>
      </c>
      <c r="J627" s="196">
        <v>12932</v>
      </c>
      <c r="K627" s="197">
        <v>65640.429999999993</v>
      </c>
      <c r="L627" s="198">
        <v>-240681.58</v>
      </c>
      <c r="M627" s="23">
        <v>1</v>
      </c>
      <c r="N627" s="23">
        <v>1</v>
      </c>
      <c r="O627" s="24">
        <f t="shared" si="4"/>
        <v>-240681.58</v>
      </c>
      <c r="P627" s="24">
        <f t="shared" si="5"/>
        <v>-240681.58</v>
      </c>
      <c r="Q627" s="5"/>
      <c r="R627" s="5"/>
      <c r="S627" s="5"/>
      <c r="T627" s="5"/>
      <c r="U627" s="5"/>
      <c r="V627" s="5"/>
      <c r="W627" s="5"/>
      <c r="X627" s="5"/>
      <c r="Y627" s="5"/>
      <c r="Z627" s="5"/>
      <c r="AA627" s="5"/>
    </row>
    <row r="628" spans="1:27" ht="24" thickBot="1">
      <c r="A628" s="193" t="s">
        <v>97</v>
      </c>
      <c r="B628" s="194" t="s">
        <v>98</v>
      </c>
      <c r="C628" s="194" t="s">
        <v>99</v>
      </c>
      <c r="D628" s="194" t="s">
        <v>100</v>
      </c>
      <c r="E628" s="194" t="s">
        <v>334</v>
      </c>
      <c r="F628" s="194" t="s">
        <v>101</v>
      </c>
      <c r="G628" s="195" t="s">
        <v>119</v>
      </c>
      <c r="H628" s="195">
        <v>2015</v>
      </c>
      <c r="I628" s="194" t="s">
        <v>103</v>
      </c>
      <c r="J628" s="196">
        <v>13437</v>
      </c>
      <c r="K628" s="197">
        <v>68204.98</v>
      </c>
      <c r="L628" s="198">
        <v>-250084.94</v>
      </c>
      <c r="M628" s="23">
        <v>1</v>
      </c>
      <c r="N628" s="23">
        <v>1</v>
      </c>
      <c r="O628" s="24">
        <f t="shared" si="4"/>
        <v>-250084.94</v>
      </c>
      <c r="P628" s="24">
        <f t="shared" si="5"/>
        <v>-250084.94</v>
      </c>
      <c r="Q628" s="5"/>
      <c r="R628" s="5"/>
      <c r="S628" s="5"/>
      <c r="T628" s="5"/>
      <c r="U628" s="5"/>
      <c r="V628" s="5"/>
      <c r="W628" s="5"/>
      <c r="X628" s="5"/>
      <c r="Y628" s="5"/>
      <c r="Z628" s="5"/>
      <c r="AA628" s="5"/>
    </row>
    <row r="629" spans="1:27" ht="24" thickBot="1">
      <c r="A629" s="193" t="s">
        <v>97</v>
      </c>
      <c r="B629" s="194" t="s">
        <v>98</v>
      </c>
      <c r="C629" s="194" t="s">
        <v>99</v>
      </c>
      <c r="D629" s="194" t="s">
        <v>100</v>
      </c>
      <c r="E629" s="194" t="s">
        <v>334</v>
      </c>
      <c r="F629" s="194" t="s">
        <v>101</v>
      </c>
      <c r="G629" s="195" t="s">
        <v>119</v>
      </c>
      <c r="H629" s="195">
        <v>2016</v>
      </c>
      <c r="I629" s="194" t="s">
        <v>103</v>
      </c>
      <c r="J629" s="196">
        <v>13882</v>
      </c>
      <c r="K629" s="197">
        <v>70467.490000000005</v>
      </c>
      <c r="L629" s="198">
        <v>-258380.79</v>
      </c>
      <c r="M629" s="23">
        <v>1</v>
      </c>
      <c r="N629" s="23">
        <v>1</v>
      </c>
      <c r="O629" s="24">
        <f t="shared" si="4"/>
        <v>-258380.79</v>
      </c>
      <c r="P629" s="24">
        <f t="shared" si="5"/>
        <v>-258380.79</v>
      </c>
      <c r="Q629" s="5"/>
      <c r="R629" s="5"/>
      <c r="S629" s="5"/>
      <c r="T629" s="5"/>
      <c r="U629" s="5"/>
      <c r="V629" s="5"/>
      <c r="W629" s="5"/>
      <c r="X629" s="5"/>
      <c r="Y629" s="5"/>
      <c r="Z629" s="5"/>
      <c r="AA629" s="5"/>
    </row>
    <row r="630" spans="1:27" ht="24" thickBot="1">
      <c r="A630" s="193" t="s">
        <v>97</v>
      </c>
      <c r="B630" s="194" t="s">
        <v>98</v>
      </c>
      <c r="C630" s="194" t="s">
        <v>99</v>
      </c>
      <c r="D630" s="194" t="s">
        <v>100</v>
      </c>
      <c r="E630" s="194" t="s">
        <v>334</v>
      </c>
      <c r="F630" s="194" t="s">
        <v>101</v>
      </c>
      <c r="G630" s="195" t="s">
        <v>119</v>
      </c>
      <c r="H630" s="195">
        <v>2017</v>
      </c>
      <c r="I630" s="194" t="s">
        <v>103</v>
      </c>
      <c r="J630" s="196">
        <v>14034</v>
      </c>
      <c r="K630" s="197">
        <v>71238.11</v>
      </c>
      <c r="L630" s="198">
        <v>-261206.41</v>
      </c>
      <c r="M630" s="23">
        <v>1</v>
      </c>
      <c r="N630" s="23">
        <v>1</v>
      </c>
      <c r="O630" s="24">
        <f t="shared" si="4"/>
        <v>-261206.41</v>
      </c>
      <c r="P630" s="24">
        <f t="shared" si="5"/>
        <v>-261206.41</v>
      </c>
      <c r="Q630" s="5"/>
      <c r="R630" s="5"/>
      <c r="S630" s="5"/>
      <c r="T630" s="5"/>
      <c r="U630" s="5"/>
      <c r="V630" s="5"/>
      <c r="W630" s="5"/>
      <c r="X630" s="5"/>
      <c r="Y630" s="5"/>
      <c r="Z630" s="5"/>
      <c r="AA630" s="5"/>
    </row>
    <row r="631" spans="1:27" ht="24" thickBot="1">
      <c r="A631" s="193" t="s">
        <v>97</v>
      </c>
      <c r="B631" s="194" t="s">
        <v>98</v>
      </c>
      <c r="C631" s="194" t="s">
        <v>99</v>
      </c>
      <c r="D631" s="194" t="s">
        <v>100</v>
      </c>
      <c r="E631" s="194" t="s">
        <v>334</v>
      </c>
      <c r="F631" s="194" t="s">
        <v>101</v>
      </c>
      <c r="G631" s="195" t="s">
        <v>119</v>
      </c>
      <c r="H631" s="195">
        <v>2018</v>
      </c>
      <c r="I631" s="194" t="s">
        <v>103</v>
      </c>
      <c r="J631" s="196">
        <v>13936</v>
      </c>
      <c r="K631" s="197">
        <v>70738.429999999993</v>
      </c>
      <c r="L631" s="198">
        <v>-259374.24</v>
      </c>
      <c r="M631" s="23">
        <v>1</v>
      </c>
      <c r="N631" s="23">
        <v>1</v>
      </c>
      <c r="O631" s="24">
        <f t="shared" si="4"/>
        <v>-259374.24</v>
      </c>
      <c r="P631" s="24">
        <f t="shared" si="5"/>
        <v>-259374.24</v>
      </c>
      <c r="Q631" s="5"/>
      <c r="R631" s="5"/>
      <c r="S631" s="5"/>
      <c r="T631" s="5"/>
      <c r="U631" s="5"/>
      <c r="V631" s="5"/>
      <c r="W631" s="5"/>
      <c r="X631" s="5"/>
      <c r="Y631" s="5"/>
      <c r="Z631" s="5"/>
      <c r="AA631" s="5"/>
    </row>
    <row r="632" spans="1:27" ht="24" thickBot="1">
      <c r="A632" s="193" t="s">
        <v>97</v>
      </c>
      <c r="B632" s="194" t="s">
        <v>98</v>
      </c>
      <c r="C632" s="194" t="s">
        <v>99</v>
      </c>
      <c r="D632" s="194" t="s">
        <v>100</v>
      </c>
      <c r="E632" s="194" t="s">
        <v>334</v>
      </c>
      <c r="F632" s="194" t="s">
        <v>101</v>
      </c>
      <c r="G632" s="195" t="s">
        <v>119</v>
      </c>
      <c r="H632" s="195">
        <v>2019</v>
      </c>
      <c r="I632" s="194" t="s">
        <v>103</v>
      </c>
      <c r="J632" s="196">
        <v>13597</v>
      </c>
      <c r="K632" s="197">
        <v>69016.94</v>
      </c>
      <c r="L632" s="198">
        <v>-253062.1</v>
      </c>
      <c r="M632" s="23">
        <v>1</v>
      </c>
      <c r="N632" s="23">
        <v>1</v>
      </c>
      <c r="O632" s="24">
        <f t="shared" si="4"/>
        <v>-253062.1</v>
      </c>
      <c r="P632" s="24">
        <f t="shared" si="5"/>
        <v>-253062.1</v>
      </c>
      <c r="Q632" s="5"/>
      <c r="R632" s="5"/>
      <c r="S632" s="5"/>
      <c r="T632" s="5"/>
      <c r="U632" s="5"/>
      <c r="V632" s="5"/>
      <c r="W632" s="5"/>
      <c r="X632" s="5"/>
      <c r="Y632" s="5"/>
      <c r="Z632" s="5"/>
      <c r="AA632" s="5"/>
    </row>
    <row r="633" spans="1:27" ht="24" thickBot="1">
      <c r="A633" s="193" t="s">
        <v>97</v>
      </c>
      <c r="B633" s="194" t="s">
        <v>98</v>
      </c>
      <c r="C633" s="194" t="s">
        <v>99</v>
      </c>
      <c r="D633" s="194" t="s">
        <v>100</v>
      </c>
      <c r="E633" s="194" t="s">
        <v>334</v>
      </c>
      <c r="F633" s="194" t="s">
        <v>101</v>
      </c>
      <c r="G633" s="195" t="s">
        <v>119</v>
      </c>
      <c r="H633" s="195">
        <v>2020</v>
      </c>
      <c r="I633" s="194" t="s">
        <v>103</v>
      </c>
      <c r="J633" s="196">
        <v>12778</v>
      </c>
      <c r="K633" s="197">
        <v>64861.02</v>
      </c>
      <c r="L633" s="198">
        <v>-237823.74</v>
      </c>
      <c r="M633" s="23">
        <v>1</v>
      </c>
      <c r="N633" s="23">
        <v>1</v>
      </c>
      <c r="O633" s="24">
        <f t="shared" si="4"/>
        <v>-237823.74</v>
      </c>
      <c r="P633" s="24">
        <f t="shared" si="5"/>
        <v>-237823.74</v>
      </c>
      <c r="Q633" s="5"/>
      <c r="R633" s="5"/>
      <c r="S633" s="5"/>
      <c r="T633" s="5"/>
      <c r="U633" s="5"/>
      <c r="V633" s="5"/>
      <c r="W633" s="5"/>
      <c r="X633" s="5"/>
      <c r="Y633" s="5"/>
      <c r="Z633" s="5"/>
      <c r="AA633" s="5"/>
    </row>
    <row r="634" spans="1:27" ht="24" thickBot="1">
      <c r="A634" s="193" t="s">
        <v>97</v>
      </c>
      <c r="B634" s="194" t="s">
        <v>98</v>
      </c>
      <c r="C634" s="194" t="s">
        <v>99</v>
      </c>
      <c r="D634" s="194" t="s">
        <v>100</v>
      </c>
      <c r="E634" s="194" t="s">
        <v>334</v>
      </c>
      <c r="F634" s="194" t="s">
        <v>101</v>
      </c>
      <c r="G634" s="195" t="s">
        <v>119</v>
      </c>
      <c r="H634" s="195">
        <v>2021</v>
      </c>
      <c r="I634" s="194" t="s">
        <v>103</v>
      </c>
      <c r="J634" s="196">
        <v>12236</v>
      </c>
      <c r="K634" s="197">
        <v>62109.87</v>
      </c>
      <c r="L634" s="198">
        <v>-227736.2</v>
      </c>
      <c r="M634" s="23">
        <v>1</v>
      </c>
      <c r="N634" s="23">
        <v>1</v>
      </c>
      <c r="O634" s="24">
        <f t="shared" si="4"/>
        <v>-227736.2</v>
      </c>
      <c r="P634" s="24">
        <f t="shared" si="5"/>
        <v>-227736.2</v>
      </c>
      <c r="Q634" s="5"/>
      <c r="R634" s="5"/>
      <c r="S634" s="5"/>
      <c r="T634" s="5"/>
      <c r="U634" s="5"/>
      <c r="V634" s="5"/>
      <c r="W634" s="5"/>
      <c r="X634" s="5"/>
      <c r="Y634" s="5"/>
      <c r="Z634" s="5"/>
      <c r="AA634" s="5"/>
    </row>
    <row r="635" spans="1:27" ht="24" thickBot="1">
      <c r="A635" s="193" t="s">
        <v>97</v>
      </c>
      <c r="B635" s="194" t="s">
        <v>98</v>
      </c>
      <c r="C635" s="194" t="s">
        <v>99</v>
      </c>
      <c r="D635" s="194" t="s">
        <v>100</v>
      </c>
      <c r="E635" s="194" t="s">
        <v>334</v>
      </c>
      <c r="F635" s="194" t="s">
        <v>101</v>
      </c>
      <c r="G635" s="195" t="s">
        <v>119</v>
      </c>
      <c r="H635" s="195">
        <v>2022</v>
      </c>
      <c r="I635" s="194" t="s">
        <v>103</v>
      </c>
      <c r="J635" s="196">
        <v>12104</v>
      </c>
      <c r="K635" s="197">
        <v>61437.42</v>
      </c>
      <c r="L635" s="198">
        <v>-225270.53</v>
      </c>
      <c r="M635" s="23">
        <v>1</v>
      </c>
      <c r="N635" s="23">
        <v>1</v>
      </c>
      <c r="O635" s="24">
        <f t="shared" si="4"/>
        <v>-225270.53</v>
      </c>
      <c r="P635" s="24">
        <f t="shared" si="5"/>
        <v>-225270.53</v>
      </c>
      <c r="Q635" s="5"/>
      <c r="R635" s="5"/>
      <c r="S635" s="5"/>
      <c r="T635" s="5"/>
      <c r="U635" s="5"/>
      <c r="V635" s="5"/>
      <c r="W635" s="5"/>
      <c r="X635" s="5"/>
      <c r="Y635" s="5"/>
      <c r="Z635" s="5"/>
      <c r="AA635" s="5"/>
    </row>
    <row r="636" spans="1:27" ht="24" thickBot="1">
      <c r="A636" s="193" t="s">
        <v>97</v>
      </c>
      <c r="B636" s="194" t="s">
        <v>98</v>
      </c>
      <c r="C636" s="194" t="s">
        <v>99</v>
      </c>
      <c r="D636" s="194" t="s">
        <v>100</v>
      </c>
      <c r="E636" s="194" t="s">
        <v>334</v>
      </c>
      <c r="F636" s="194" t="s">
        <v>101</v>
      </c>
      <c r="G636" s="195" t="s">
        <v>120</v>
      </c>
      <c r="H636" s="195">
        <v>2011</v>
      </c>
      <c r="I636" s="194" t="s">
        <v>103</v>
      </c>
      <c r="J636" s="196">
        <v>3258</v>
      </c>
      <c r="K636" s="197">
        <v>16535.57</v>
      </c>
      <c r="L636" s="198">
        <v>-60630.41</v>
      </c>
      <c r="M636" s="23">
        <v>1</v>
      </c>
      <c r="N636" s="23">
        <v>1</v>
      </c>
      <c r="O636" s="24">
        <f t="shared" si="4"/>
        <v>-60630.41</v>
      </c>
      <c r="P636" s="24">
        <f t="shared" si="5"/>
        <v>-60630.41</v>
      </c>
      <c r="Q636" s="5"/>
      <c r="R636" s="5"/>
      <c r="S636" s="5"/>
      <c r="T636" s="5"/>
      <c r="U636" s="5"/>
      <c r="V636" s="5"/>
      <c r="W636" s="5"/>
      <c r="X636" s="5"/>
      <c r="Y636" s="5"/>
      <c r="Z636" s="5"/>
      <c r="AA636" s="5"/>
    </row>
    <row r="637" spans="1:27" ht="24" thickBot="1">
      <c r="A637" s="193" t="s">
        <v>97</v>
      </c>
      <c r="B637" s="194" t="s">
        <v>98</v>
      </c>
      <c r="C637" s="194" t="s">
        <v>99</v>
      </c>
      <c r="D637" s="194" t="s">
        <v>100</v>
      </c>
      <c r="E637" s="194" t="s">
        <v>334</v>
      </c>
      <c r="F637" s="194" t="s">
        <v>101</v>
      </c>
      <c r="G637" s="195" t="s">
        <v>120</v>
      </c>
      <c r="H637" s="195">
        <v>2012</v>
      </c>
      <c r="I637" s="194" t="s">
        <v>103</v>
      </c>
      <c r="J637" s="196">
        <v>3175</v>
      </c>
      <c r="K637" s="197">
        <v>16115.22</v>
      </c>
      <c r="L637" s="198">
        <v>-59089.15</v>
      </c>
      <c r="M637" s="23">
        <v>1</v>
      </c>
      <c r="N637" s="23">
        <v>1</v>
      </c>
      <c r="O637" s="24">
        <f t="shared" si="4"/>
        <v>-59089.15</v>
      </c>
      <c r="P637" s="24">
        <f t="shared" si="5"/>
        <v>-59089.15</v>
      </c>
      <c r="Q637" s="5"/>
      <c r="R637" s="5"/>
      <c r="S637" s="5"/>
      <c r="T637" s="5"/>
      <c r="U637" s="5"/>
      <c r="V637" s="5"/>
      <c r="W637" s="5"/>
      <c r="X637" s="5"/>
      <c r="Y637" s="5"/>
      <c r="Z637" s="5"/>
      <c r="AA637" s="5"/>
    </row>
    <row r="638" spans="1:27" ht="24" thickBot="1">
      <c r="A638" s="193" t="s">
        <v>97</v>
      </c>
      <c r="B638" s="194" t="s">
        <v>98</v>
      </c>
      <c r="C638" s="194" t="s">
        <v>99</v>
      </c>
      <c r="D638" s="194" t="s">
        <v>100</v>
      </c>
      <c r="E638" s="194" t="s">
        <v>334</v>
      </c>
      <c r="F638" s="194" t="s">
        <v>101</v>
      </c>
      <c r="G638" s="195" t="s">
        <v>120</v>
      </c>
      <c r="H638" s="195">
        <v>2013</v>
      </c>
      <c r="I638" s="194" t="s">
        <v>103</v>
      </c>
      <c r="J638" s="196">
        <v>3073</v>
      </c>
      <c r="K638" s="197">
        <v>15600.1</v>
      </c>
      <c r="L638" s="198">
        <v>-57200.35</v>
      </c>
      <c r="M638" s="23">
        <v>1</v>
      </c>
      <c r="N638" s="23">
        <v>1</v>
      </c>
      <c r="O638" s="24">
        <f t="shared" si="4"/>
        <v>-57200.35</v>
      </c>
      <c r="P638" s="24">
        <f t="shared" si="5"/>
        <v>-57200.35</v>
      </c>
      <c r="Q638" s="5"/>
      <c r="R638" s="5"/>
      <c r="S638" s="5"/>
      <c r="T638" s="5"/>
      <c r="U638" s="5"/>
      <c r="V638" s="5"/>
      <c r="W638" s="5"/>
      <c r="X638" s="5"/>
      <c r="Y638" s="5"/>
      <c r="Z638" s="5"/>
      <c r="AA638" s="5"/>
    </row>
    <row r="639" spans="1:27" ht="24" thickBot="1">
      <c r="A639" s="193" t="s">
        <v>97</v>
      </c>
      <c r="B639" s="194" t="s">
        <v>98</v>
      </c>
      <c r="C639" s="194" t="s">
        <v>99</v>
      </c>
      <c r="D639" s="194" t="s">
        <v>100</v>
      </c>
      <c r="E639" s="194" t="s">
        <v>334</v>
      </c>
      <c r="F639" s="194" t="s">
        <v>101</v>
      </c>
      <c r="G639" s="195" t="s">
        <v>120</v>
      </c>
      <c r="H639" s="195">
        <v>2014</v>
      </c>
      <c r="I639" s="194" t="s">
        <v>103</v>
      </c>
      <c r="J639" s="196">
        <v>3221</v>
      </c>
      <c r="K639" s="197">
        <v>16349.38</v>
      </c>
      <c r="L639" s="198">
        <v>-59947.73</v>
      </c>
      <c r="M639" s="23">
        <v>1</v>
      </c>
      <c r="N639" s="23">
        <v>1</v>
      </c>
      <c r="O639" s="24">
        <f t="shared" si="4"/>
        <v>-59947.73</v>
      </c>
      <c r="P639" s="24">
        <f t="shared" si="5"/>
        <v>-59947.73</v>
      </c>
      <c r="Q639" s="5"/>
      <c r="R639" s="5"/>
      <c r="S639" s="5"/>
      <c r="T639" s="5"/>
      <c r="U639" s="5"/>
      <c r="V639" s="5"/>
      <c r="W639" s="5"/>
      <c r="X639" s="5"/>
      <c r="Y639" s="5"/>
      <c r="Z639" s="5"/>
      <c r="AA639" s="5"/>
    </row>
    <row r="640" spans="1:27" ht="24" thickBot="1">
      <c r="A640" s="193" t="s">
        <v>97</v>
      </c>
      <c r="B640" s="194" t="s">
        <v>98</v>
      </c>
      <c r="C640" s="194" t="s">
        <v>99</v>
      </c>
      <c r="D640" s="194" t="s">
        <v>100</v>
      </c>
      <c r="E640" s="194" t="s">
        <v>334</v>
      </c>
      <c r="F640" s="194" t="s">
        <v>101</v>
      </c>
      <c r="G640" s="195" t="s">
        <v>120</v>
      </c>
      <c r="H640" s="195">
        <v>2015</v>
      </c>
      <c r="I640" s="194" t="s">
        <v>103</v>
      </c>
      <c r="J640" s="196">
        <v>3690</v>
      </c>
      <c r="K640" s="197">
        <v>18731.84</v>
      </c>
      <c r="L640" s="198">
        <v>-68683.399999999994</v>
      </c>
      <c r="M640" s="23">
        <v>1</v>
      </c>
      <c r="N640" s="23">
        <v>1</v>
      </c>
      <c r="O640" s="24">
        <f t="shared" si="4"/>
        <v>-68683.399999999994</v>
      </c>
      <c r="P640" s="24">
        <f t="shared" si="5"/>
        <v>-68683.399999999994</v>
      </c>
      <c r="Q640" s="5"/>
      <c r="R640" s="5"/>
      <c r="S640" s="5"/>
      <c r="T640" s="5"/>
      <c r="U640" s="5"/>
      <c r="V640" s="5"/>
      <c r="W640" s="5"/>
      <c r="X640" s="5"/>
      <c r="Y640" s="5"/>
      <c r="Z640" s="5"/>
      <c r="AA640" s="5"/>
    </row>
    <row r="641" spans="1:27" ht="24" thickBot="1">
      <c r="A641" s="193" t="s">
        <v>97</v>
      </c>
      <c r="B641" s="194" t="s">
        <v>98</v>
      </c>
      <c r="C641" s="194" t="s">
        <v>99</v>
      </c>
      <c r="D641" s="194" t="s">
        <v>100</v>
      </c>
      <c r="E641" s="194" t="s">
        <v>334</v>
      </c>
      <c r="F641" s="194" t="s">
        <v>101</v>
      </c>
      <c r="G641" s="195" t="s">
        <v>120</v>
      </c>
      <c r="H641" s="195">
        <v>2016</v>
      </c>
      <c r="I641" s="194" t="s">
        <v>103</v>
      </c>
      <c r="J641" s="196">
        <v>3824</v>
      </c>
      <c r="K641" s="197">
        <v>19408.310000000001</v>
      </c>
      <c r="L641" s="198">
        <v>-71163.789999999994</v>
      </c>
      <c r="M641" s="23">
        <v>1</v>
      </c>
      <c r="N641" s="23">
        <v>1</v>
      </c>
      <c r="O641" s="24">
        <f t="shared" si="4"/>
        <v>-71163.789999999994</v>
      </c>
      <c r="P641" s="24">
        <f t="shared" si="5"/>
        <v>-71163.789999999994</v>
      </c>
      <c r="Q641" s="5"/>
      <c r="R641" s="5"/>
      <c r="S641" s="5"/>
      <c r="T641" s="5"/>
      <c r="U641" s="5"/>
      <c r="V641" s="5"/>
      <c r="W641" s="5"/>
      <c r="X641" s="5"/>
      <c r="Y641" s="5"/>
      <c r="Z641" s="5"/>
      <c r="AA641" s="5"/>
    </row>
    <row r="642" spans="1:27" ht="24" thickBot="1">
      <c r="A642" s="193" t="s">
        <v>97</v>
      </c>
      <c r="B642" s="194" t="s">
        <v>98</v>
      </c>
      <c r="C642" s="194" t="s">
        <v>99</v>
      </c>
      <c r="D642" s="194" t="s">
        <v>100</v>
      </c>
      <c r="E642" s="194" t="s">
        <v>334</v>
      </c>
      <c r="F642" s="194" t="s">
        <v>101</v>
      </c>
      <c r="G642" s="195" t="s">
        <v>120</v>
      </c>
      <c r="H642" s="195">
        <v>2017</v>
      </c>
      <c r="I642" s="194" t="s">
        <v>103</v>
      </c>
      <c r="J642" s="196">
        <v>3641</v>
      </c>
      <c r="K642" s="197">
        <v>18482.650000000001</v>
      </c>
      <c r="L642" s="198">
        <v>-67769.7</v>
      </c>
      <c r="M642" s="23">
        <v>1</v>
      </c>
      <c r="N642" s="23">
        <v>1</v>
      </c>
      <c r="O642" s="24">
        <f t="shared" si="4"/>
        <v>-67769.7</v>
      </c>
      <c r="P642" s="24">
        <f t="shared" si="5"/>
        <v>-67769.7</v>
      </c>
      <c r="Q642" s="5"/>
      <c r="R642" s="5"/>
      <c r="S642" s="5"/>
      <c r="T642" s="5"/>
      <c r="U642" s="5"/>
      <c r="V642" s="5"/>
      <c r="W642" s="5"/>
      <c r="X642" s="5"/>
      <c r="Y642" s="5"/>
      <c r="Z642" s="5"/>
      <c r="AA642" s="5"/>
    </row>
    <row r="643" spans="1:27" ht="24" thickBot="1">
      <c r="A643" s="193" t="s">
        <v>97</v>
      </c>
      <c r="B643" s="194" t="s">
        <v>98</v>
      </c>
      <c r="C643" s="194" t="s">
        <v>99</v>
      </c>
      <c r="D643" s="194" t="s">
        <v>100</v>
      </c>
      <c r="E643" s="194" t="s">
        <v>334</v>
      </c>
      <c r="F643" s="194" t="s">
        <v>101</v>
      </c>
      <c r="G643" s="195" t="s">
        <v>120</v>
      </c>
      <c r="H643" s="195">
        <v>2018</v>
      </c>
      <c r="I643" s="194" t="s">
        <v>103</v>
      </c>
      <c r="J643" s="196">
        <v>3325</v>
      </c>
      <c r="K643" s="197">
        <v>16880.02</v>
      </c>
      <c r="L643" s="198">
        <v>-61893.4</v>
      </c>
      <c r="M643" s="23">
        <v>1</v>
      </c>
      <c r="N643" s="23">
        <v>1</v>
      </c>
      <c r="O643" s="24">
        <f t="shared" si="4"/>
        <v>-61893.4</v>
      </c>
      <c r="P643" s="24">
        <f t="shared" si="5"/>
        <v>-61893.4</v>
      </c>
      <c r="Q643" s="5"/>
      <c r="R643" s="5"/>
      <c r="S643" s="5"/>
      <c r="T643" s="5"/>
      <c r="U643" s="5"/>
      <c r="V643" s="5"/>
      <c r="W643" s="5"/>
      <c r="X643" s="5"/>
      <c r="Y643" s="5"/>
      <c r="Z643" s="5"/>
      <c r="AA643" s="5"/>
    </row>
    <row r="644" spans="1:27" ht="24" thickBot="1">
      <c r="A644" s="193" t="s">
        <v>97</v>
      </c>
      <c r="B644" s="194" t="s">
        <v>98</v>
      </c>
      <c r="C644" s="194" t="s">
        <v>99</v>
      </c>
      <c r="D644" s="194" t="s">
        <v>100</v>
      </c>
      <c r="E644" s="194" t="s">
        <v>334</v>
      </c>
      <c r="F644" s="194" t="s">
        <v>101</v>
      </c>
      <c r="G644" s="195" t="s">
        <v>120</v>
      </c>
      <c r="H644" s="195">
        <v>2019</v>
      </c>
      <c r="I644" s="194" t="s">
        <v>103</v>
      </c>
      <c r="J644" s="196">
        <v>3090</v>
      </c>
      <c r="K644" s="197">
        <v>15685.54</v>
      </c>
      <c r="L644" s="198">
        <v>-57513.64</v>
      </c>
      <c r="M644" s="23">
        <v>1</v>
      </c>
      <c r="N644" s="23">
        <v>1</v>
      </c>
      <c r="O644" s="24">
        <f t="shared" si="4"/>
        <v>-57513.64</v>
      </c>
      <c r="P644" s="24">
        <f t="shared" si="5"/>
        <v>-57513.64</v>
      </c>
      <c r="Q644" s="5"/>
      <c r="R644" s="5"/>
      <c r="S644" s="5"/>
      <c r="T644" s="5"/>
      <c r="U644" s="5"/>
      <c r="V644" s="5"/>
      <c r="W644" s="5"/>
      <c r="X644" s="5"/>
      <c r="Y644" s="5"/>
      <c r="Z644" s="5"/>
      <c r="AA644" s="5"/>
    </row>
    <row r="645" spans="1:27" ht="24" thickBot="1">
      <c r="A645" s="193" t="s">
        <v>97</v>
      </c>
      <c r="B645" s="194" t="s">
        <v>98</v>
      </c>
      <c r="C645" s="194" t="s">
        <v>99</v>
      </c>
      <c r="D645" s="194" t="s">
        <v>100</v>
      </c>
      <c r="E645" s="194" t="s">
        <v>334</v>
      </c>
      <c r="F645" s="194" t="s">
        <v>101</v>
      </c>
      <c r="G645" s="195" t="s">
        <v>120</v>
      </c>
      <c r="H645" s="195">
        <v>2020</v>
      </c>
      <c r="I645" s="194" t="s">
        <v>103</v>
      </c>
      <c r="J645" s="196">
        <v>2785</v>
      </c>
      <c r="K645" s="197">
        <v>14138.6</v>
      </c>
      <c r="L645" s="198">
        <v>-51841.54</v>
      </c>
      <c r="M645" s="23">
        <v>1</v>
      </c>
      <c r="N645" s="23">
        <v>1</v>
      </c>
      <c r="O645" s="24">
        <f t="shared" si="4"/>
        <v>-51841.54</v>
      </c>
      <c r="P645" s="24">
        <f t="shared" si="5"/>
        <v>-51841.54</v>
      </c>
      <c r="Q645" s="5"/>
      <c r="R645" s="5"/>
      <c r="S645" s="5"/>
      <c r="T645" s="5"/>
      <c r="U645" s="5"/>
      <c r="V645" s="5"/>
      <c r="W645" s="5"/>
      <c r="X645" s="5"/>
      <c r="Y645" s="5"/>
      <c r="Z645" s="5"/>
      <c r="AA645" s="5"/>
    </row>
    <row r="646" spans="1:27" ht="24" thickBot="1">
      <c r="A646" s="193" t="s">
        <v>97</v>
      </c>
      <c r="B646" s="194" t="s">
        <v>98</v>
      </c>
      <c r="C646" s="194" t="s">
        <v>99</v>
      </c>
      <c r="D646" s="194" t="s">
        <v>100</v>
      </c>
      <c r="E646" s="194" t="s">
        <v>334</v>
      </c>
      <c r="F646" s="194" t="s">
        <v>101</v>
      </c>
      <c r="G646" s="195" t="s">
        <v>120</v>
      </c>
      <c r="H646" s="195">
        <v>2021</v>
      </c>
      <c r="I646" s="194" t="s">
        <v>103</v>
      </c>
      <c r="J646" s="196">
        <v>2454</v>
      </c>
      <c r="K646" s="197">
        <v>12457.13</v>
      </c>
      <c r="L646" s="198">
        <v>-45676.13</v>
      </c>
      <c r="M646" s="23">
        <v>1</v>
      </c>
      <c r="N646" s="23">
        <v>1</v>
      </c>
      <c r="O646" s="24">
        <f t="shared" si="4"/>
        <v>-45676.13</v>
      </c>
      <c r="P646" s="24">
        <f t="shared" si="5"/>
        <v>-45676.13</v>
      </c>
      <c r="Q646" s="5"/>
      <c r="R646" s="5"/>
      <c r="S646" s="5"/>
      <c r="T646" s="5"/>
      <c r="U646" s="5"/>
      <c r="V646" s="5"/>
      <c r="W646" s="5"/>
      <c r="X646" s="5"/>
      <c r="Y646" s="5"/>
      <c r="Z646" s="5"/>
      <c r="AA646" s="5"/>
    </row>
    <row r="647" spans="1:27" ht="24" thickBot="1">
      <c r="A647" s="193" t="s">
        <v>97</v>
      </c>
      <c r="B647" s="194" t="s">
        <v>98</v>
      </c>
      <c r="C647" s="194" t="s">
        <v>99</v>
      </c>
      <c r="D647" s="194" t="s">
        <v>100</v>
      </c>
      <c r="E647" s="194" t="s">
        <v>334</v>
      </c>
      <c r="F647" s="194" t="s">
        <v>101</v>
      </c>
      <c r="G647" s="195" t="s">
        <v>120</v>
      </c>
      <c r="H647" s="195">
        <v>2022</v>
      </c>
      <c r="I647" s="194" t="s">
        <v>103</v>
      </c>
      <c r="J647" s="196">
        <v>2396</v>
      </c>
      <c r="K647" s="197">
        <v>12162.19</v>
      </c>
      <c r="L647" s="198">
        <v>-44594.69</v>
      </c>
      <c r="M647" s="23">
        <v>1</v>
      </c>
      <c r="N647" s="23">
        <v>1</v>
      </c>
      <c r="O647" s="24">
        <f t="shared" si="4"/>
        <v>-44594.69</v>
      </c>
      <c r="P647" s="24">
        <f t="shared" si="5"/>
        <v>-44594.69</v>
      </c>
      <c r="Q647" s="5"/>
      <c r="R647" s="5"/>
      <c r="S647" s="5"/>
      <c r="T647" s="5"/>
      <c r="U647" s="5"/>
      <c r="V647" s="5"/>
      <c r="W647" s="5"/>
      <c r="X647" s="5"/>
      <c r="Y647" s="5"/>
      <c r="Z647" s="5"/>
      <c r="AA647" s="5"/>
    </row>
    <row r="648" spans="1:27" ht="24" thickBot="1">
      <c r="A648" s="193" t="s">
        <v>97</v>
      </c>
      <c r="B648" s="194" t="s">
        <v>98</v>
      </c>
      <c r="C648" s="194" t="s">
        <v>99</v>
      </c>
      <c r="D648" s="194" t="s">
        <v>100</v>
      </c>
      <c r="E648" s="194" t="s">
        <v>334</v>
      </c>
      <c r="F648" s="194" t="s">
        <v>101</v>
      </c>
      <c r="G648" s="195" t="s">
        <v>72</v>
      </c>
      <c r="H648" s="195">
        <v>2011</v>
      </c>
      <c r="I648" s="194" t="s">
        <v>103</v>
      </c>
      <c r="J648" s="196">
        <v>13191</v>
      </c>
      <c r="K648" s="197">
        <v>66956.61</v>
      </c>
      <c r="L648" s="198">
        <v>-245507.57</v>
      </c>
      <c r="M648" s="23">
        <v>1</v>
      </c>
      <c r="N648" s="23">
        <v>1</v>
      </c>
      <c r="O648" s="24">
        <f t="shared" si="4"/>
        <v>-245507.57</v>
      </c>
      <c r="P648" s="24">
        <f t="shared" si="5"/>
        <v>-245507.57</v>
      </c>
      <c r="Q648" s="5"/>
      <c r="R648" s="5"/>
      <c r="S648" s="5"/>
      <c r="T648" s="5"/>
      <c r="U648" s="5"/>
      <c r="V648" s="5"/>
      <c r="W648" s="5"/>
      <c r="X648" s="5"/>
      <c r="Y648" s="5"/>
      <c r="Z648" s="5"/>
      <c r="AA648" s="5"/>
    </row>
    <row r="649" spans="1:27" ht="24" thickBot="1">
      <c r="A649" s="193" t="s">
        <v>97</v>
      </c>
      <c r="B649" s="194" t="s">
        <v>98</v>
      </c>
      <c r="C649" s="194" t="s">
        <v>99</v>
      </c>
      <c r="D649" s="194" t="s">
        <v>100</v>
      </c>
      <c r="E649" s="194" t="s">
        <v>334</v>
      </c>
      <c r="F649" s="194" t="s">
        <v>101</v>
      </c>
      <c r="G649" s="195" t="s">
        <v>72</v>
      </c>
      <c r="H649" s="195">
        <v>2012</v>
      </c>
      <c r="I649" s="194" t="s">
        <v>103</v>
      </c>
      <c r="J649" s="196">
        <v>13299</v>
      </c>
      <c r="K649" s="197">
        <v>67504.679999999993</v>
      </c>
      <c r="L649" s="198">
        <v>-247517.16</v>
      </c>
      <c r="M649" s="23">
        <v>1</v>
      </c>
      <c r="N649" s="23">
        <v>1</v>
      </c>
      <c r="O649" s="24">
        <f t="shared" si="4"/>
        <v>-247517.16</v>
      </c>
      <c r="P649" s="24">
        <f t="shared" si="5"/>
        <v>-247517.16</v>
      </c>
      <c r="Q649" s="5"/>
      <c r="R649" s="5"/>
      <c r="S649" s="5"/>
      <c r="T649" s="5"/>
      <c r="U649" s="5"/>
      <c r="V649" s="5"/>
      <c r="W649" s="5"/>
      <c r="X649" s="5"/>
      <c r="Y649" s="5"/>
      <c r="Z649" s="5"/>
      <c r="AA649" s="5"/>
    </row>
    <row r="650" spans="1:27" ht="24" thickBot="1">
      <c r="A650" s="193" t="s">
        <v>97</v>
      </c>
      <c r="B650" s="194" t="s">
        <v>98</v>
      </c>
      <c r="C650" s="194" t="s">
        <v>99</v>
      </c>
      <c r="D650" s="194" t="s">
        <v>100</v>
      </c>
      <c r="E650" s="194" t="s">
        <v>334</v>
      </c>
      <c r="F650" s="194" t="s">
        <v>101</v>
      </c>
      <c r="G650" s="195" t="s">
        <v>72</v>
      </c>
      <c r="H650" s="195">
        <v>2013</v>
      </c>
      <c r="I650" s="194" t="s">
        <v>103</v>
      </c>
      <c r="J650" s="196">
        <v>13272</v>
      </c>
      <c r="K650" s="197">
        <v>67367.56</v>
      </c>
      <c r="L650" s="198">
        <v>-247014.38</v>
      </c>
      <c r="M650" s="23">
        <v>1</v>
      </c>
      <c r="N650" s="23">
        <v>1</v>
      </c>
      <c r="O650" s="24">
        <f t="shared" si="4"/>
        <v>-247014.38</v>
      </c>
      <c r="P650" s="24">
        <f t="shared" si="5"/>
        <v>-247014.38</v>
      </c>
      <c r="Q650" s="5"/>
      <c r="R650" s="5"/>
      <c r="S650" s="5"/>
      <c r="T650" s="5"/>
      <c r="U650" s="5"/>
      <c r="V650" s="5"/>
      <c r="W650" s="5"/>
      <c r="X650" s="5"/>
      <c r="Y650" s="5"/>
      <c r="Z650" s="5"/>
      <c r="AA650" s="5"/>
    </row>
    <row r="651" spans="1:27" ht="24" thickBot="1">
      <c r="A651" s="193" t="s">
        <v>97</v>
      </c>
      <c r="B651" s="194" t="s">
        <v>98</v>
      </c>
      <c r="C651" s="194" t="s">
        <v>99</v>
      </c>
      <c r="D651" s="194" t="s">
        <v>100</v>
      </c>
      <c r="E651" s="194" t="s">
        <v>334</v>
      </c>
      <c r="F651" s="194" t="s">
        <v>101</v>
      </c>
      <c r="G651" s="195" t="s">
        <v>72</v>
      </c>
      <c r="H651" s="195">
        <v>2014</v>
      </c>
      <c r="I651" s="194" t="s">
        <v>103</v>
      </c>
      <c r="J651" s="196">
        <v>13105</v>
      </c>
      <c r="K651" s="197">
        <v>66521.13</v>
      </c>
      <c r="L651" s="198">
        <v>-243910.8</v>
      </c>
      <c r="M651" s="23">
        <v>1</v>
      </c>
      <c r="N651" s="23">
        <v>1</v>
      </c>
      <c r="O651" s="24">
        <f t="shared" si="4"/>
        <v>-243910.8</v>
      </c>
      <c r="P651" s="24">
        <f t="shared" si="5"/>
        <v>-243910.8</v>
      </c>
      <c r="Q651" s="5"/>
      <c r="R651" s="5"/>
      <c r="S651" s="5"/>
      <c r="T651" s="5"/>
      <c r="U651" s="5"/>
      <c r="V651" s="5"/>
      <c r="W651" s="5"/>
      <c r="X651" s="5"/>
      <c r="Y651" s="5"/>
      <c r="Z651" s="5"/>
      <c r="AA651" s="5"/>
    </row>
    <row r="652" spans="1:27" ht="24" thickBot="1">
      <c r="A652" s="193" t="s">
        <v>97</v>
      </c>
      <c r="B652" s="194" t="s">
        <v>98</v>
      </c>
      <c r="C652" s="194" t="s">
        <v>99</v>
      </c>
      <c r="D652" s="194" t="s">
        <v>100</v>
      </c>
      <c r="E652" s="194" t="s">
        <v>334</v>
      </c>
      <c r="F652" s="194" t="s">
        <v>101</v>
      </c>
      <c r="G652" s="195" t="s">
        <v>72</v>
      </c>
      <c r="H652" s="195">
        <v>2015</v>
      </c>
      <c r="I652" s="194" t="s">
        <v>103</v>
      </c>
      <c r="J652" s="196">
        <v>13161</v>
      </c>
      <c r="K652" s="197">
        <v>66804.22</v>
      </c>
      <c r="L652" s="198">
        <v>-244948.81</v>
      </c>
      <c r="M652" s="23">
        <v>1</v>
      </c>
      <c r="N652" s="23">
        <v>1</v>
      </c>
      <c r="O652" s="24">
        <f t="shared" si="4"/>
        <v>-244948.81</v>
      </c>
      <c r="P652" s="24">
        <f t="shared" si="5"/>
        <v>-244948.81</v>
      </c>
      <c r="Q652" s="5"/>
      <c r="R652" s="5"/>
      <c r="S652" s="5"/>
      <c r="T652" s="5"/>
      <c r="U652" s="5"/>
      <c r="V652" s="5"/>
      <c r="W652" s="5"/>
      <c r="X652" s="5"/>
      <c r="Y652" s="5"/>
      <c r="Z652" s="5"/>
      <c r="AA652" s="5"/>
    </row>
    <row r="653" spans="1:27" ht="24" thickBot="1">
      <c r="A653" s="193" t="s">
        <v>97</v>
      </c>
      <c r="B653" s="194" t="s">
        <v>98</v>
      </c>
      <c r="C653" s="194" t="s">
        <v>99</v>
      </c>
      <c r="D653" s="194" t="s">
        <v>100</v>
      </c>
      <c r="E653" s="194" t="s">
        <v>334</v>
      </c>
      <c r="F653" s="194" t="s">
        <v>101</v>
      </c>
      <c r="G653" s="195" t="s">
        <v>72</v>
      </c>
      <c r="H653" s="195">
        <v>2016</v>
      </c>
      <c r="I653" s="194" t="s">
        <v>103</v>
      </c>
      <c r="J653" s="196">
        <v>13632</v>
      </c>
      <c r="K653" s="197">
        <v>69194.38</v>
      </c>
      <c r="L653" s="198">
        <v>-253712.73</v>
      </c>
      <c r="M653" s="23">
        <v>1</v>
      </c>
      <c r="N653" s="23">
        <v>1</v>
      </c>
      <c r="O653" s="24">
        <f t="shared" si="4"/>
        <v>-253712.73</v>
      </c>
      <c r="P653" s="24">
        <f t="shared" si="5"/>
        <v>-253712.73</v>
      </c>
      <c r="Q653" s="5"/>
      <c r="R653" s="5"/>
      <c r="S653" s="5"/>
      <c r="T653" s="5"/>
      <c r="U653" s="5"/>
      <c r="V653" s="5"/>
      <c r="W653" s="5"/>
      <c r="X653" s="5"/>
      <c r="Y653" s="5"/>
      <c r="Z653" s="5"/>
      <c r="AA653" s="5"/>
    </row>
    <row r="654" spans="1:27" ht="24" thickBot="1">
      <c r="A654" s="193" t="s">
        <v>97</v>
      </c>
      <c r="B654" s="194" t="s">
        <v>98</v>
      </c>
      <c r="C654" s="194" t="s">
        <v>99</v>
      </c>
      <c r="D654" s="194" t="s">
        <v>100</v>
      </c>
      <c r="E654" s="194" t="s">
        <v>334</v>
      </c>
      <c r="F654" s="194" t="s">
        <v>101</v>
      </c>
      <c r="G654" s="195" t="s">
        <v>72</v>
      </c>
      <c r="H654" s="195">
        <v>2017</v>
      </c>
      <c r="I654" s="194" t="s">
        <v>103</v>
      </c>
      <c r="J654" s="196">
        <v>13877</v>
      </c>
      <c r="K654" s="197">
        <v>70441.11</v>
      </c>
      <c r="L654" s="198">
        <v>-258284.07</v>
      </c>
      <c r="M654" s="23">
        <v>1</v>
      </c>
      <c r="N654" s="23">
        <v>1</v>
      </c>
      <c r="O654" s="24">
        <f t="shared" si="4"/>
        <v>-258284.07</v>
      </c>
      <c r="P654" s="24">
        <f t="shared" si="5"/>
        <v>-258284.07</v>
      </c>
      <c r="Q654" s="5"/>
      <c r="R654" s="5"/>
      <c r="S654" s="5"/>
      <c r="T654" s="5"/>
      <c r="U654" s="5"/>
      <c r="V654" s="5"/>
      <c r="W654" s="5"/>
      <c r="X654" s="5"/>
      <c r="Y654" s="5"/>
      <c r="Z654" s="5"/>
      <c r="AA654" s="5"/>
    </row>
    <row r="655" spans="1:27" ht="24" thickBot="1">
      <c r="A655" s="193" t="s">
        <v>97</v>
      </c>
      <c r="B655" s="194" t="s">
        <v>98</v>
      </c>
      <c r="C655" s="194" t="s">
        <v>99</v>
      </c>
      <c r="D655" s="194" t="s">
        <v>100</v>
      </c>
      <c r="E655" s="194" t="s">
        <v>334</v>
      </c>
      <c r="F655" s="194" t="s">
        <v>101</v>
      </c>
      <c r="G655" s="195" t="s">
        <v>72</v>
      </c>
      <c r="H655" s="195">
        <v>2018</v>
      </c>
      <c r="I655" s="194" t="s">
        <v>103</v>
      </c>
      <c r="J655" s="196">
        <v>13530</v>
      </c>
      <c r="K655" s="197">
        <v>68676.149999999994</v>
      </c>
      <c r="L655" s="198">
        <v>-251812.55</v>
      </c>
      <c r="M655" s="23">
        <v>1</v>
      </c>
      <c r="N655" s="23">
        <v>1</v>
      </c>
      <c r="O655" s="24">
        <f t="shared" si="4"/>
        <v>-251812.55</v>
      </c>
      <c r="P655" s="24">
        <f t="shared" si="5"/>
        <v>-251812.55</v>
      </c>
      <c r="Q655" s="5"/>
      <c r="R655" s="5"/>
      <c r="S655" s="5"/>
      <c r="T655" s="5"/>
      <c r="U655" s="5"/>
      <c r="V655" s="5"/>
      <c r="W655" s="5"/>
      <c r="X655" s="5"/>
      <c r="Y655" s="5"/>
      <c r="Z655" s="5"/>
      <c r="AA655" s="5"/>
    </row>
    <row r="656" spans="1:27" ht="24" thickBot="1">
      <c r="A656" s="193" t="s">
        <v>97</v>
      </c>
      <c r="B656" s="194" t="s">
        <v>98</v>
      </c>
      <c r="C656" s="194" t="s">
        <v>99</v>
      </c>
      <c r="D656" s="194" t="s">
        <v>100</v>
      </c>
      <c r="E656" s="194" t="s">
        <v>334</v>
      </c>
      <c r="F656" s="194" t="s">
        <v>101</v>
      </c>
      <c r="G656" s="195" t="s">
        <v>72</v>
      </c>
      <c r="H656" s="195">
        <v>2019</v>
      </c>
      <c r="I656" s="194" t="s">
        <v>103</v>
      </c>
      <c r="J656" s="196">
        <v>13234</v>
      </c>
      <c r="K656" s="197">
        <v>67177.009999999995</v>
      </c>
      <c r="L656" s="198">
        <v>-246315.69</v>
      </c>
      <c r="M656" s="23">
        <v>1</v>
      </c>
      <c r="N656" s="23">
        <v>1</v>
      </c>
      <c r="O656" s="24">
        <f t="shared" si="4"/>
        <v>-246315.69</v>
      </c>
      <c r="P656" s="24">
        <f t="shared" si="5"/>
        <v>-246315.69</v>
      </c>
      <c r="Q656" s="5"/>
      <c r="R656" s="5"/>
      <c r="S656" s="5"/>
      <c r="T656" s="5"/>
      <c r="U656" s="5"/>
      <c r="V656" s="5"/>
      <c r="W656" s="5"/>
      <c r="X656" s="5"/>
      <c r="Y656" s="5"/>
      <c r="Z656" s="5"/>
      <c r="AA656" s="5"/>
    </row>
    <row r="657" spans="1:27" ht="24" thickBot="1">
      <c r="A657" s="193" t="s">
        <v>97</v>
      </c>
      <c r="B657" s="194" t="s">
        <v>98</v>
      </c>
      <c r="C657" s="194" t="s">
        <v>99</v>
      </c>
      <c r="D657" s="194" t="s">
        <v>100</v>
      </c>
      <c r="E657" s="194" t="s">
        <v>334</v>
      </c>
      <c r="F657" s="194" t="s">
        <v>101</v>
      </c>
      <c r="G657" s="195" t="s">
        <v>72</v>
      </c>
      <c r="H657" s="195">
        <v>2020</v>
      </c>
      <c r="I657" s="194" t="s">
        <v>103</v>
      </c>
      <c r="J657" s="196">
        <v>13274</v>
      </c>
      <c r="K657" s="197">
        <v>67377.539999999994</v>
      </c>
      <c r="L657" s="198">
        <v>-247050.98</v>
      </c>
      <c r="M657" s="23">
        <v>1</v>
      </c>
      <c r="N657" s="23">
        <v>1</v>
      </c>
      <c r="O657" s="24">
        <f t="shared" si="4"/>
        <v>-247050.98</v>
      </c>
      <c r="P657" s="24">
        <f t="shared" si="5"/>
        <v>-247050.98</v>
      </c>
      <c r="Q657" s="5"/>
      <c r="R657" s="5"/>
      <c r="S657" s="5"/>
      <c r="T657" s="5"/>
      <c r="U657" s="5"/>
      <c r="V657" s="5"/>
      <c r="W657" s="5"/>
      <c r="X657" s="5"/>
      <c r="Y657" s="5"/>
      <c r="Z657" s="5"/>
      <c r="AA657" s="5"/>
    </row>
    <row r="658" spans="1:27" ht="24" thickBot="1">
      <c r="A658" s="193" t="s">
        <v>97</v>
      </c>
      <c r="B658" s="194" t="s">
        <v>98</v>
      </c>
      <c r="C658" s="194" t="s">
        <v>99</v>
      </c>
      <c r="D658" s="194" t="s">
        <v>100</v>
      </c>
      <c r="E658" s="194" t="s">
        <v>334</v>
      </c>
      <c r="F658" s="194" t="s">
        <v>101</v>
      </c>
      <c r="G658" s="195" t="s">
        <v>72</v>
      </c>
      <c r="H658" s="195">
        <v>2021</v>
      </c>
      <c r="I658" s="194" t="s">
        <v>103</v>
      </c>
      <c r="J658" s="196">
        <v>13793</v>
      </c>
      <c r="K658" s="197">
        <v>70014.06</v>
      </c>
      <c r="L658" s="198">
        <v>-256718.21</v>
      </c>
      <c r="M658" s="23">
        <v>1</v>
      </c>
      <c r="N658" s="23">
        <v>1</v>
      </c>
      <c r="O658" s="24">
        <f t="shared" si="4"/>
        <v>-256718.21</v>
      </c>
      <c r="P658" s="24">
        <f t="shared" si="5"/>
        <v>-256718.21</v>
      </c>
      <c r="Q658" s="5"/>
      <c r="R658" s="5"/>
      <c r="S658" s="5"/>
      <c r="T658" s="5"/>
      <c r="U658" s="5"/>
      <c r="V658" s="5"/>
      <c r="W658" s="5"/>
      <c r="X658" s="5"/>
      <c r="Y658" s="5"/>
      <c r="Z658" s="5"/>
      <c r="AA658" s="5"/>
    </row>
    <row r="659" spans="1:27" ht="24" thickBot="1">
      <c r="A659" s="193" t="s">
        <v>97</v>
      </c>
      <c r="B659" s="194" t="s">
        <v>98</v>
      </c>
      <c r="C659" s="194" t="s">
        <v>99</v>
      </c>
      <c r="D659" s="194" t="s">
        <v>100</v>
      </c>
      <c r="E659" s="194" t="s">
        <v>334</v>
      </c>
      <c r="F659" s="194" t="s">
        <v>101</v>
      </c>
      <c r="G659" s="195" t="s">
        <v>72</v>
      </c>
      <c r="H659" s="195">
        <v>2022</v>
      </c>
      <c r="I659" s="194" t="s">
        <v>103</v>
      </c>
      <c r="J659" s="196">
        <v>13899</v>
      </c>
      <c r="K659" s="197">
        <v>70550.22</v>
      </c>
      <c r="L659" s="198">
        <v>-258684.14</v>
      </c>
      <c r="M659" s="23">
        <v>1</v>
      </c>
      <c r="N659" s="23">
        <v>1</v>
      </c>
      <c r="O659" s="24">
        <f t="shared" si="4"/>
        <v>-258684.14</v>
      </c>
      <c r="P659" s="24">
        <f t="shared" si="5"/>
        <v>-258684.14</v>
      </c>
      <c r="Q659" s="5"/>
      <c r="R659" s="5"/>
      <c r="S659" s="5"/>
      <c r="T659" s="5"/>
      <c r="U659" s="5"/>
      <c r="V659" s="5"/>
      <c r="W659" s="5"/>
      <c r="X659" s="5"/>
      <c r="Y659" s="5"/>
      <c r="Z659" s="5"/>
      <c r="AA659" s="5"/>
    </row>
    <row r="660" spans="1:27" ht="24" thickBot="1">
      <c r="A660" s="193" t="s">
        <v>97</v>
      </c>
      <c r="B660" s="194" t="s">
        <v>98</v>
      </c>
      <c r="C660" s="194" t="s">
        <v>99</v>
      </c>
      <c r="D660" s="194" t="s">
        <v>100</v>
      </c>
      <c r="E660" s="194" t="s">
        <v>334</v>
      </c>
      <c r="F660" s="194" t="s">
        <v>101</v>
      </c>
      <c r="G660" s="195" t="s">
        <v>73</v>
      </c>
      <c r="H660" s="195">
        <v>2011</v>
      </c>
      <c r="I660" s="194" t="s">
        <v>103</v>
      </c>
      <c r="J660" s="196">
        <v>7213</v>
      </c>
      <c r="K660" s="197">
        <v>36613.33</v>
      </c>
      <c r="L660" s="198">
        <v>-134248.89000000001</v>
      </c>
      <c r="M660" s="23">
        <v>1</v>
      </c>
      <c r="N660" s="23">
        <v>1</v>
      </c>
      <c r="O660" s="24">
        <f t="shared" si="4"/>
        <v>-134248.89000000001</v>
      </c>
      <c r="P660" s="24">
        <f t="shared" si="5"/>
        <v>-134248.89000000001</v>
      </c>
      <c r="Q660" s="5"/>
      <c r="R660" s="5"/>
      <c r="S660" s="5"/>
      <c r="T660" s="5"/>
      <c r="U660" s="5"/>
      <c r="V660" s="5"/>
      <c r="W660" s="5"/>
      <c r="X660" s="5"/>
      <c r="Y660" s="5"/>
      <c r="Z660" s="5"/>
      <c r="AA660" s="5"/>
    </row>
    <row r="661" spans="1:27" ht="24" thickBot="1">
      <c r="A661" s="193" t="s">
        <v>97</v>
      </c>
      <c r="B661" s="194" t="s">
        <v>98</v>
      </c>
      <c r="C661" s="194" t="s">
        <v>99</v>
      </c>
      <c r="D661" s="194" t="s">
        <v>100</v>
      </c>
      <c r="E661" s="194" t="s">
        <v>334</v>
      </c>
      <c r="F661" s="194" t="s">
        <v>101</v>
      </c>
      <c r="G661" s="199" t="s">
        <v>73</v>
      </c>
      <c r="H661" s="199">
        <v>2012</v>
      </c>
      <c r="I661" s="194" t="s">
        <v>103</v>
      </c>
      <c r="J661" s="196">
        <v>7347</v>
      </c>
      <c r="K661" s="197">
        <v>37293.599999999999</v>
      </c>
      <c r="L661" s="198">
        <v>-136743.19</v>
      </c>
      <c r="M661" s="23">
        <v>1</v>
      </c>
      <c r="N661" s="23">
        <v>1</v>
      </c>
      <c r="O661" s="24">
        <f t="shared" si="4"/>
        <v>-136743.19</v>
      </c>
      <c r="P661" s="24">
        <f t="shared" si="5"/>
        <v>-136743.19</v>
      </c>
      <c r="Q661" s="5"/>
      <c r="R661" s="5"/>
      <c r="S661" s="5"/>
      <c r="T661" s="5"/>
      <c r="U661" s="5"/>
      <c r="V661" s="5"/>
      <c r="W661" s="5"/>
      <c r="X661" s="5"/>
      <c r="Y661" s="5"/>
      <c r="Z661" s="5"/>
      <c r="AA661" s="5"/>
    </row>
    <row r="662" spans="1:27" ht="24" thickBot="1">
      <c r="A662" s="193" t="s">
        <v>97</v>
      </c>
      <c r="B662" s="194" t="s">
        <v>98</v>
      </c>
      <c r="C662" s="194" t="s">
        <v>99</v>
      </c>
      <c r="D662" s="194" t="s">
        <v>100</v>
      </c>
      <c r="E662" s="194" t="s">
        <v>334</v>
      </c>
      <c r="F662" s="194" t="s">
        <v>101</v>
      </c>
      <c r="G662" s="199" t="s">
        <v>73</v>
      </c>
      <c r="H662" s="199">
        <v>2013</v>
      </c>
      <c r="I662" s="194" t="s">
        <v>103</v>
      </c>
      <c r="J662" s="196">
        <v>7385</v>
      </c>
      <c r="K662" s="197">
        <v>37487.39</v>
      </c>
      <c r="L662" s="198">
        <v>-137453.76999999999</v>
      </c>
      <c r="M662" s="23">
        <v>1</v>
      </c>
      <c r="N662" s="23">
        <v>1</v>
      </c>
      <c r="O662" s="24">
        <f t="shared" si="4"/>
        <v>-137453.76999999999</v>
      </c>
      <c r="P662" s="24">
        <f t="shared" si="5"/>
        <v>-137453.76999999999</v>
      </c>
      <c r="Q662" s="5"/>
      <c r="R662" s="5"/>
      <c r="S662" s="5"/>
      <c r="T662" s="5"/>
      <c r="U662" s="5"/>
      <c r="V662" s="5"/>
      <c r="W662" s="5"/>
      <c r="X662" s="5"/>
      <c r="Y662" s="5"/>
      <c r="Z662" s="5"/>
      <c r="AA662" s="5"/>
    </row>
    <row r="663" spans="1:27" ht="24" thickBot="1">
      <c r="A663" s="193" t="s">
        <v>97</v>
      </c>
      <c r="B663" s="194" t="s">
        <v>98</v>
      </c>
      <c r="C663" s="194" t="s">
        <v>99</v>
      </c>
      <c r="D663" s="194" t="s">
        <v>100</v>
      </c>
      <c r="E663" s="194" t="s">
        <v>334</v>
      </c>
      <c r="F663" s="194" t="s">
        <v>101</v>
      </c>
      <c r="G663" s="199" t="s">
        <v>73</v>
      </c>
      <c r="H663" s="199">
        <v>2014</v>
      </c>
      <c r="I663" s="194" t="s">
        <v>103</v>
      </c>
      <c r="J663" s="196">
        <v>7317</v>
      </c>
      <c r="K663" s="197">
        <v>37139.68</v>
      </c>
      <c r="L663" s="198">
        <v>-136178.82</v>
      </c>
      <c r="M663" s="23">
        <v>1</v>
      </c>
      <c r="N663" s="23">
        <v>1</v>
      </c>
      <c r="O663" s="24">
        <f t="shared" si="4"/>
        <v>-136178.82</v>
      </c>
      <c r="P663" s="24">
        <f t="shared" si="5"/>
        <v>-136178.82</v>
      </c>
      <c r="Q663" s="5"/>
      <c r="R663" s="5"/>
      <c r="S663" s="5"/>
      <c r="T663" s="5"/>
      <c r="U663" s="5"/>
      <c r="V663" s="5"/>
      <c r="W663" s="5"/>
      <c r="X663" s="5"/>
      <c r="Y663" s="5"/>
      <c r="Z663" s="5"/>
      <c r="AA663" s="5"/>
    </row>
    <row r="664" spans="1:27" ht="24" thickBot="1">
      <c r="A664" s="193" t="s">
        <v>97</v>
      </c>
      <c r="B664" s="194" t="s">
        <v>98</v>
      </c>
      <c r="C664" s="194" t="s">
        <v>99</v>
      </c>
      <c r="D664" s="194" t="s">
        <v>100</v>
      </c>
      <c r="E664" s="194" t="s">
        <v>334</v>
      </c>
      <c r="F664" s="194" t="s">
        <v>101</v>
      </c>
      <c r="G664" s="199" t="s">
        <v>73</v>
      </c>
      <c r="H664" s="199">
        <v>2015</v>
      </c>
      <c r="I664" s="194" t="s">
        <v>103</v>
      </c>
      <c r="J664" s="196">
        <v>7431</v>
      </c>
      <c r="K664" s="197">
        <v>37717.370000000003</v>
      </c>
      <c r="L664" s="198">
        <v>-138297.01</v>
      </c>
      <c r="M664" s="23">
        <v>1</v>
      </c>
      <c r="N664" s="23">
        <v>1</v>
      </c>
      <c r="O664" s="24">
        <f t="shared" si="4"/>
        <v>-138297.01</v>
      </c>
      <c r="P664" s="24">
        <f t="shared" si="5"/>
        <v>-138297.01</v>
      </c>
      <c r="Q664" s="5"/>
      <c r="R664" s="5"/>
      <c r="S664" s="5"/>
      <c r="T664" s="5"/>
      <c r="U664" s="5"/>
      <c r="V664" s="5"/>
      <c r="W664" s="5"/>
      <c r="X664" s="5"/>
      <c r="Y664" s="5"/>
      <c r="Z664" s="5"/>
      <c r="AA664" s="5"/>
    </row>
    <row r="665" spans="1:27" ht="24" thickBot="1">
      <c r="A665" s="193" t="s">
        <v>97</v>
      </c>
      <c r="B665" s="194" t="s">
        <v>98</v>
      </c>
      <c r="C665" s="194" t="s">
        <v>99</v>
      </c>
      <c r="D665" s="194" t="s">
        <v>100</v>
      </c>
      <c r="E665" s="194" t="s">
        <v>334</v>
      </c>
      <c r="F665" s="194" t="s">
        <v>101</v>
      </c>
      <c r="G665" s="199" t="s">
        <v>73</v>
      </c>
      <c r="H665" s="199">
        <v>2016</v>
      </c>
      <c r="I665" s="194" t="s">
        <v>103</v>
      </c>
      <c r="J665" s="196">
        <v>7546</v>
      </c>
      <c r="K665" s="197">
        <v>38305.480000000003</v>
      </c>
      <c r="L665" s="198">
        <v>-140453.41</v>
      </c>
      <c r="M665" s="23">
        <v>1</v>
      </c>
      <c r="N665" s="23">
        <v>1</v>
      </c>
      <c r="O665" s="24">
        <f t="shared" si="4"/>
        <v>-140453.41</v>
      </c>
      <c r="P665" s="24">
        <f t="shared" si="5"/>
        <v>-140453.41</v>
      </c>
      <c r="Q665" s="5"/>
      <c r="R665" s="5"/>
      <c r="S665" s="5"/>
      <c r="T665" s="5"/>
      <c r="U665" s="5"/>
      <c r="V665" s="5"/>
      <c r="W665" s="5"/>
      <c r="X665" s="5"/>
      <c r="Y665" s="5"/>
      <c r="Z665" s="5"/>
      <c r="AA665" s="5"/>
    </row>
    <row r="666" spans="1:27" ht="24" thickBot="1">
      <c r="A666" s="193" t="s">
        <v>97</v>
      </c>
      <c r="B666" s="194" t="s">
        <v>98</v>
      </c>
      <c r="C666" s="194" t="s">
        <v>99</v>
      </c>
      <c r="D666" s="194" t="s">
        <v>100</v>
      </c>
      <c r="E666" s="194" t="s">
        <v>334</v>
      </c>
      <c r="F666" s="194" t="s">
        <v>101</v>
      </c>
      <c r="G666" s="199" t="s">
        <v>73</v>
      </c>
      <c r="H666" s="199">
        <v>2017</v>
      </c>
      <c r="I666" s="194" t="s">
        <v>103</v>
      </c>
      <c r="J666" s="196">
        <v>7621</v>
      </c>
      <c r="K666" s="197">
        <v>38684.31</v>
      </c>
      <c r="L666" s="198">
        <v>-141842.46</v>
      </c>
      <c r="M666" s="23">
        <v>1</v>
      </c>
      <c r="N666" s="23">
        <v>1</v>
      </c>
      <c r="O666" s="24">
        <f t="shared" si="4"/>
        <v>-141842.46</v>
      </c>
      <c r="P666" s="24">
        <f t="shared" si="5"/>
        <v>-141842.46</v>
      </c>
      <c r="Q666" s="5"/>
      <c r="R666" s="5"/>
      <c r="S666" s="5"/>
      <c r="T666" s="5"/>
      <c r="U666" s="5"/>
      <c r="V666" s="5"/>
      <c r="W666" s="5"/>
      <c r="X666" s="5"/>
      <c r="Y666" s="5"/>
      <c r="Z666" s="5"/>
      <c r="AA666" s="5"/>
    </row>
    <row r="667" spans="1:27" ht="24" thickBot="1">
      <c r="A667" s="193" t="s">
        <v>97</v>
      </c>
      <c r="B667" s="194" t="s">
        <v>98</v>
      </c>
      <c r="C667" s="194" t="s">
        <v>99</v>
      </c>
      <c r="D667" s="194" t="s">
        <v>100</v>
      </c>
      <c r="E667" s="194" t="s">
        <v>334</v>
      </c>
      <c r="F667" s="194" t="s">
        <v>101</v>
      </c>
      <c r="G667" s="199" t="s">
        <v>73</v>
      </c>
      <c r="H667" s="199">
        <v>2018</v>
      </c>
      <c r="I667" s="194" t="s">
        <v>103</v>
      </c>
      <c r="J667" s="196">
        <v>7611</v>
      </c>
      <c r="K667" s="197">
        <v>38632.400000000001</v>
      </c>
      <c r="L667" s="198">
        <v>-141652.13</v>
      </c>
      <c r="M667" s="23">
        <v>1</v>
      </c>
      <c r="N667" s="23">
        <v>1</v>
      </c>
      <c r="O667" s="24">
        <f t="shared" si="4"/>
        <v>-141652.13</v>
      </c>
      <c r="P667" s="24">
        <f t="shared" si="5"/>
        <v>-141652.13</v>
      </c>
      <c r="Q667" s="5"/>
      <c r="R667" s="5"/>
      <c r="S667" s="5"/>
      <c r="T667" s="5"/>
      <c r="U667" s="5"/>
      <c r="V667" s="5"/>
      <c r="W667" s="5"/>
      <c r="X667" s="5"/>
      <c r="Y667" s="5"/>
      <c r="Z667" s="5"/>
      <c r="AA667" s="5"/>
    </row>
    <row r="668" spans="1:27" ht="24" thickBot="1">
      <c r="A668" s="193" t="s">
        <v>97</v>
      </c>
      <c r="B668" s="194" t="s">
        <v>98</v>
      </c>
      <c r="C668" s="194" t="s">
        <v>99</v>
      </c>
      <c r="D668" s="194" t="s">
        <v>100</v>
      </c>
      <c r="E668" s="194" t="s">
        <v>334</v>
      </c>
      <c r="F668" s="194" t="s">
        <v>101</v>
      </c>
      <c r="G668" s="199" t="s">
        <v>73</v>
      </c>
      <c r="H668" s="199">
        <v>2019</v>
      </c>
      <c r="I668" s="194" t="s">
        <v>103</v>
      </c>
      <c r="J668" s="196">
        <v>7507</v>
      </c>
      <c r="K668" s="197">
        <v>38103.35</v>
      </c>
      <c r="L668" s="198">
        <v>-139712.29</v>
      </c>
      <c r="M668" s="23">
        <v>1</v>
      </c>
      <c r="N668" s="23">
        <v>1</v>
      </c>
      <c r="O668" s="24">
        <f t="shared" si="4"/>
        <v>-139712.29</v>
      </c>
      <c r="P668" s="24">
        <f t="shared" si="5"/>
        <v>-139712.29</v>
      </c>
      <c r="Q668" s="5"/>
      <c r="R668" s="5"/>
      <c r="S668" s="5"/>
      <c r="T668" s="5"/>
      <c r="U668" s="5"/>
      <c r="V668" s="5"/>
      <c r="W668" s="5"/>
      <c r="X668" s="5"/>
      <c r="Y668" s="5"/>
      <c r="Z668" s="5"/>
      <c r="AA668" s="5"/>
    </row>
    <row r="669" spans="1:27" ht="24" thickBot="1">
      <c r="A669" s="193" t="s">
        <v>97</v>
      </c>
      <c r="B669" s="194" t="s">
        <v>98</v>
      </c>
      <c r="C669" s="194" t="s">
        <v>99</v>
      </c>
      <c r="D669" s="194" t="s">
        <v>100</v>
      </c>
      <c r="E669" s="194" t="s">
        <v>334</v>
      </c>
      <c r="F669" s="194" t="s">
        <v>101</v>
      </c>
      <c r="G669" s="199" t="s">
        <v>73</v>
      </c>
      <c r="H669" s="199">
        <v>2020</v>
      </c>
      <c r="I669" s="194" t="s">
        <v>103</v>
      </c>
      <c r="J669" s="196">
        <v>7402</v>
      </c>
      <c r="K669" s="197">
        <v>37571.56</v>
      </c>
      <c r="L669" s="198">
        <v>-137762.38</v>
      </c>
      <c r="M669" s="23">
        <v>1</v>
      </c>
      <c r="N669" s="23">
        <v>1</v>
      </c>
      <c r="O669" s="24">
        <f t="shared" si="4"/>
        <v>-137762.38</v>
      </c>
      <c r="P669" s="24">
        <f t="shared" si="5"/>
        <v>-137762.38</v>
      </c>
      <c r="Q669" s="5"/>
      <c r="R669" s="5"/>
      <c r="S669" s="5"/>
      <c r="T669" s="5"/>
      <c r="U669" s="5"/>
      <c r="V669" s="5"/>
      <c r="W669" s="5"/>
      <c r="X669" s="5"/>
      <c r="Y669" s="5"/>
      <c r="Z669" s="5"/>
      <c r="AA669" s="5"/>
    </row>
    <row r="670" spans="1:27" ht="24" thickBot="1">
      <c r="A670" s="193" t="s">
        <v>97</v>
      </c>
      <c r="B670" s="194" t="s">
        <v>98</v>
      </c>
      <c r="C670" s="194" t="s">
        <v>99</v>
      </c>
      <c r="D670" s="194" t="s">
        <v>100</v>
      </c>
      <c r="E670" s="194" t="s">
        <v>334</v>
      </c>
      <c r="F670" s="194" t="s">
        <v>101</v>
      </c>
      <c r="G670" s="199" t="s">
        <v>73</v>
      </c>
      <c r="H670" s="199">
        <v>2021</v>
      </c>
      <c r="I670" s="194" t="s">
        <v>103</v>
      </c>
      <c r="J670" s="196">
        <v>7444</v>
      </c>
      <c r="K670" s="197">
        <v>37785.14</v>
      </c>
      <c r="L670" s="198">
        <v>-138545.51</v>
      </c>
      <c r="M670" s="23">
        <v>1</v>
      </c>
      <c r="N670" s="23">
        <v>1</v>
      </c>
      <c r="O670" s="24">
        <f t="shared" si="4"/>
        <v>-138545.51</v>
      </c>
      <c r="P670" s="24">
        <f t="shared" si="5"/>
        <v>-138545.51</v>
      </c>
      <c r="Q670" s="5"/>
      <c r="R670" s="5"/>
      <c r="S670" s="5"/>
      <c r="T670" s="5"/>
      <c r="U670" s="5"/>
      <c r="V670" s="5"/>
      <c r="W670" s="5"/>
      <c r="X670" s="5"/>
      <c r="Y670" s="5"/>
      <c r="Z670" s="5"/>
      <c r="AA670" s="5"/>
    </row>
    <row r="671" spans="1:27" ht="24" thickBot="1">
      <c r="A671" s="193" t="s">
        <v>97</v>
      </c>
      <c r="B671" s="194" t="s">
        <v>98</v>
      </c>
      <c r="C671" s="194" t="s">
        <v>99</v>
      </c>
      <c r="D671" s="194" t="s">
        <v>100</v>
      </c>
      <c r="E671" s="194" t="s">
        <v>334</v>
      </c>
      <c r="F671" s="194" t="s">
        <v>101</v>
      </c>
      <c r="G671" s="199" t="s">
        <v>73</v>
      </c>
      <c r="H671" s="199">
        <v>2022</v>
      </c>
      <c r="I671" s="194" t="s">
        <v>103</v>
      </c>
      <c r="J671" s="196">
        <v>7432</v>
      </c>
      <c r="K671" s="197">
        <v>37724.47</v>
      </c>
      <c r="L671" s="198">
        <v>-138323.04999999999</v>
      </c>
      <c r="M671" s="23">
        <v>1</v>
      </c>
      <c r="N671" s="23">
        <v>1</v>
      </c>
      <c r="O671" s="24">
        <f t="shared" si="4"/>
        <v>-138323.04999999999</v>
      </c>
      <c r="P671" s="24">
        <f t="shared" si="5"/>
        <v>-138323.04999999999</v>
      </c>
      <c r="Q671" s="5"/>
      <c r="R671" s="5"/>
      <c r="S671" s="5"/>
      <c r="T671" s="5"/>
      <c r="U671" s="5"/>
      <c r="V671" s="5"/>
      <c r="W671" s="5"/>
      <c r="X671" s="5"/>
      <c r="Y671" s="5"/>
      <c r="Z671" s="5"/>
      <c r="AA671" s="5"/>
    </row>
    <row r="672" spans="1:27" ht="24" thickBot="1">
      <c r="A672" s="193" t="s">
        <v>97</v>
      </c>
      <c r="B672" s="194" t="s">
        <v>98</v>
      </c>
      <c r="C672" s="194" t="s">
        <v>99</v>
      </c>
      <c r="D672" s="194" t="s">
        <v>100</v>
      </c>
      <c r="E672" s="194" t="s">
        <v>334</v>
      </c>
      <c r="F672" s="194" t="s">
        <v>101</v>
      </c>
      <c r="G672" s="199" t="s">
        <v>74</v>
      </c>
      <c r="H672" s="199">
        <v>2011</v>
      </c>
      <c r="I672" s="194" t="s">
        <v>103</v>
      </c>
      <c r="J672" s="196">
        <v>20363</v>
      </c>
      <c r="K672" s="197">
        <v>103361.06</v>
      </c>
      <c r="L672" s="198">
        <v>-378990.56</v>
      </c>
      <c r="M672" s="23">
        <v>1</v>
      </c>
      <c r="N672" s="23">
        <v>1</v>
      </c>
      <c r="O672" s="24">
        <f t="shared" si="4"/>
        <v>-378990.56</v>
      </c>
      <c r="P672" s="24">
        <f t="shared" si="5"/>
        <v>-378990.56</v>
      </c>
      <c r="Q672" s="5"/>
      <c r="R672" s="5"/>
      <c r="S672" s="5"/>
      <c r="T672" s="5"/>
      <c r="U672" s="5"/>
      <c r="V672" s="5"/>
      <c r="W672" s="5"/>
      <c r="X672" s="5"/>
      <c r="Y672" s="5"/>
      <c r="Z672" s="5"/>
      <c r="AA672" s="5"/>
    </row>
    <row r="673" spans="1:27" ht="24" thickBot="1">
      <c r="A673" s="193" t="s">
        <v>97</v>
      </c>
      <c r="B673" s="194" t="s">
        <v>98</v>
      </c>
      <c r="C673" s="194" t="s">
        <v>99</v>
      </c>
      <c r="D673" s="194" t="s">
        <v>100</v>
      </c>
      <c r="E673" s="194" t="s">
        <v>334</v>
      </c>
      <c r="F673" s="194" t="s">
        <v>101</v>
      </c>
      <c r="G673" s="199" t="s">
        <v>74</v>
      </c>
      <c r="H673" s="199">
        <v>2012</v>
      </c>
      <c r="I673" s="194" t="s">
        <v>103</v>
      </c>
      <c r="J673" s="196">
        <v>20696</v>
      </c>
      <c r="K673" s="197">
        <v>105055.03</v>
      </c>
      <c r="L673" s="198">
        <v>-385201.79</v>
      </c>
      <c r="M673" s="23">
        <v>1</v>
      </c>
      <c r="N673" s="23">
        <v>1</v>
      </c>
      <c r="O673" s="24">
        <f t="shared" si="4"/>
        <v>-385201.79</v>
      </c>
      <c r="P673" s="24">
        <f t="shared" si="5"/>
        <v>-385201.79</v>
      </c>
      <c r="Q673" s="5"/>
      <c r="R673" s="5"/>
      <c r="S673" s="5"/>
      <c r="T673" s="5"/>
      <c r="U673" s="5"/>
      <c r="V673" s="5"/>
      <c r="W673" s="5"/>
      <c r="X673" s="5"/>
      <c r="Y673" s="5"/>
      <c r="Z673" s="5"/>
      <c r="AA673" s="5"/>
    </row>
    <row r="674" spans="1:27" ht="24" thickBot="1">
      <c r="A674" s="193" t="s">
        <v>97</v>
      </c>
      <c r="B674" s="194" t="s">
        <v>98</v>
      </c>
      <c r="C674" s="194" t="s">
        <v>99</v>
      </c>
      <c r="D674" s="194" t="s">
        <v>100</v>
      </c>
      <c r="E674" s="194" t="s">
        <v>334</v>
      </c>
      <c r="F674" s="194" t="s">
        <v>101</v>
      </c>
      <c r="G674" s="199" t="s">
        <v>74</v>
      </c>
      <c r="H674" s="199">
        <v>2013</v>
      </c>
      <c r="I674" s="194" t="s">
        <v>103</v>
      </c>
      <c r="J674" s="196">
        <v>20901</v>
      </c>
      <c r="K674" s="197">
        <v>106096</v>
      </c>
      <c r="L674" s="198">
        <v>-389018.68</v>
      </c>
      <c r="M674" s="23">
        <v>1</v>
      </c>
      <c r="N674" s="23">
        <v>1</v>
      </c>
      <c r="O674" s="24">
        <f t="shared" si="4"/>
        <v>-389018.68</v>
      </c>
      <c r="P674" s="24">
        <f t="shared" si="5"/>
        <v>-389018.68</v>
      </c>
      <c r="Q674" s="5"/>
      <c r="R674" s="5"/>
      <c r="S674" s="5"/>
      <c r="T674" s="5"/>
      <c r="U674" s="5"/>
      <c r="V674" s="5"/>
      <c r="W674" s="5"/>
      <c r="X674" s="5"/>
      <c r="Y674" s="5"/>
      <c r="Z674" s="5"/>
      <c r="AA674" s="5"/>
    </row>
    <row r="675" spans="1:27" ht="24" thickBot="1">
      <c r="A675" s="193" t="s">
        <v>97</v>
      </c>
      <c r="B675" s="194" t="s">
        <v>98</v>
      </c>
      <c r="C675" s="194" t="s">
        <v>99</v>
      </c>
      <c r="D675" s="194" t="s">
        <v>100</v>
      </c>
      <c r="E675" s="194" t="s">
        <v>334</v>
      </c>
      <c r="F675" s="194" t="s">
        <v>101</v>
      </c>
      <c r="G675" s="199" t="s">
        <v>74</v>
      </c>
      <c r="H675" s="199">
        <v>2014</v>
      </c>
      <c r="I675" s="194" t="s">
        <v>103</v>
      </c>
      <c r="J675" s="196">
        <v>20495</v>
      </c>
      <c r="K675" s="197">
        <v>104033.47</v>
      </c>
      <c r="L675" s="198">
        <v>-381456.04</v>
      </c>
      <c r="M675" s="23">
        <v>1</v>
      </c>
      <c r="N675" s="23">
        <v>1</v>
      </c>
      <c r="O675" s="24">
        <f t="shared" si="4"/>
        <v>-381456.04</v>
      </c>
      <c r="P675" s="24">
        <f t="shared" si="5"/>
        <v>-381456.04</v>
      </c>
      <c r="Q675" s="5"/>
      <c r="R675" s="5"/>
      <c r="S675" s="5"/>
      <c r="T675" s="5"/>
      <c r="U675" s="5"/>
      <c r="V675" s="5"/>
      <c r="W675" s="5"/>
      <c r="X675" s="5"/>
      <c r="Y675" s="5"/>
      <c r="Z675" s="5"/>
      <c r="AA675" s="5"/>
    </row>
    <row r="676" spans="1:27" ht="24" thickBot="1">
      <c r="A676" s="193" t="s">
        <v>97</v>
      </c>
      <c r="B676" s="194" t="s">
        <v>98</v>
      </c>
      <c r="C676" s="194" t="s">
        <v>99</v>
      </c>
      <c r="D676" s="194" t="s">
        <v>100</v>
      </c>
      <c r="E676" s="194" t="s">
        <v>334</v>
      </c>
      <c r="F676" s="194" t="s">
        <v>101</v>
      </c>
      <c r="G676" s="199" t="s">
        <v>74</v>
      </c>
      <c r="H676" s="199">
        <v>2015</v>
      </c>
      <c r="I676" s="194" t="s">
        <v>103</v>
      </c>
      <c r="J676" s="196">
        <v>20379</v>
      </c>
      <c r="K676" s="197">
        <v>103441.88</v>
      </c>
      <c r="L676" s="198">
        <v>-379286.88</v>
      </c>
      <c r="M676" s="23">
        <v>1</v>
      </c>
      <c r="N676" s="23">
        <v>1</v>
      </c>
      <c r="O676" s="24">
        <f t="shared" si="4"/>
        <v>-379286.88</v>
      </c>
      <c r="P676" s="24">
        <f t="shared" si="5"/>
        <v>-379286.88</v>
      </c>
      <c r="Q676" s="5"/>
      <c r="R676" s="5"/>
      <c r="S676" s="5"/>
      <c r="T676" s="5"/>
      <c r="U676" s="5"/>
      <c r="V676" s="5"/>
      <c r="W676" s="5"/>
      <c r="X676" s="5"/>
      <c r="Y676" s="5"/>
      <c r="Z676" s="5"/>
      <c r="AA676" s="5"/>
    </row>
    <row r="677" spans="1:27" ht="24" thickBot="1">
      <c r="A677" s="193" t="s">
        <v>97</v>
      </c>
      <c r="B677" s="194" t="s">
        <v>98</v>
      </c>
      <c r="C677" s="194" t="s">
        <v>99</v>
      </c>
      <c r="D677" s="194" t="s">
        <v>100</v>
      </c>
      <c r="E677" s="194" t="s">
        <v>334</v>
      </c>
      <c r="F677" s="194" t="s">
        <v>101</v>
      </c>
      <c r="G677" s="199" t="s">
        <v>74</v>
      </c>
      <c r="H677" s="199">
        <v>2016</v>
      </c>
      <c r="I677" s="194" t="s">
        <v>103</v>
      </c>
      <c r="J677" s="196">
        <v>21229</v>
      </c>
      <c r="K677" s="197">
        <v>107760.69</v>
      </c>
      <c r="L677" s="198">
        <v>-395122.53</v>
      </c>
      <c r="M677" s="23">
        <v>1</v>
      </c>
      <c r="N677" s="23">
        <v>1</v>
      </c>
      <c r="O677" s="24">
        <f t="shared" si="4"/>
        <v>-395122.53</v>
      </c>
      <c r="P677" s="24">
        <f t="shared" si="5"/>
        <v>-395122.53</v>
      </c>
      <c r="Q677" s="5"/>
      <c r="R677" s="5"/>
      <c r="S677" s="5"/>
      <c r="T677" s="5"/>
      <c r="U677" s="5"/>
      <c r="V677" s="5"/>
      <c r="W677" s="5"/>
      <c r="X677" s="5"/>
      <c r="Y677" s="5"/>
      <c r="Z677" s="5"/>
      <c r="AA677" s="5"/>
    </row>
    <row r="678" spans="1:27" ht="24" thickBot="1">
      <c r="A678" s="193" t="s">
        <v>97</v>
      </c>
      <c r="B678" s="194" t="s">
        <v>98</v>
      </c>
      <c r="C678" s="194" t="s">
        <v>99</v>
      </c>
      <c r="D678" s="194" t="s">
        <v>100</v>
      </c>
      <c r="E678" s="194" t="s">
        <v>334</v>
      </c>
      <c r="F678" s="194" t="s">
        <v>101</v>
      </c>
      <c r="G678" s="199" t="s">
        <v>74</v>
      </c>
      <c r="H678" s="199">
        <v>2017</v>
      </c>
      <c r="I678" s="194" t="s">
        <v>103</v>
      </c>
      <c r="J678" s="196">
        <v>21703</v>
      </c>
      <c r="K678" s="197">
        <v>110165.15</v>
      </c>
      <c r="L678" s="198">
        <v>-403938.88</v>
      </c>
      <c r="M678" s="23">
        <v>1</v>
      </c>
      <c r="N678" s="23">
        <v>1</v>
      </c>
      <c r="O678" s="24">
        <f t="shared" si="4"/>
        <v>-403938.88</v>
      </c>
      <c r="P678" s="24">
        <f t="shared" si="5"/>
        <v>-403938.88</v>
      </c>
      <c r="Q678" s="5"/>
      <c r="R678" s="5"/>
      <c r="S678" s="5"/>
      <c r="T678" s="5"/>
      <c r="U678" s="5"/>
      <c r="V678" s="5"/>
      <c r="W678" s="5"/>
      <c r="X678" s="5"/>
      <c r="Y678" s="5"/>
      <c r="Z678" s="5"/>
      <c r="AA678" s="5"/>
    </row>
    <row r="679" spans="1:27" ht="24" thickBot="1">
      <c r="A679" s="193" t="s">
        <v>97</v>
      </c>
      <c r="B679" s="194" t="s">
        <v>98</v>
      </c>
      <c r="C679" s="194" t="s">
        <v>99</v>
      </c>
      <c r="D679" s="194" t="s">
        <v>100</v>
      </c>
      <c r="E679" s="194" t="s">
        <v>334</v>
      </c>
      <c r="F679" s="194" t="s">
        <v>101</v>
      </c>
      <c r="G679" s="199" t="s">
        <v>74</v>
      </c>
      <c r="H679" s="199">
        <v>2018</v>
      </c>
      <c r="I679" s="194" t="s">
        <v>103</v>
      </c>
      <c r="J679" s="196">
        <v>21693</v>
      </c>
      <c r="K679" s="197">
        <v>110113.01</v>
      </c>
      <c r="L679" s="198">
        <v>-403747.69</v>
      </c>
      <c r="M679" s="23">
        <v>1</v>
      </c>
      <c r="N679" s="23">
        <v>1</v>
      </c>
      <c r="O679" s="24">
        <f t="shared" si="4"/>
        <v>-403747.69</v>
      </c>
      <c r="P679" s="24">
        <f t="shared" si="5"/>
        <v>-403747.69</v>
      </c>
      <c r="Q679" s="5"/>
      <c r="R679" s="5"/>
      <c r="S679" s="5"/>
      <c r="T679" s="5"/>
      <c r="U679" s="5"/>
      <c r="V679" s="5"/>
      <c r="W679" s="5"/>
      <c r="X679" s="5"/>
      <c r="Y679" s="5"/>
      <c r="Z679" s="5"/>
      <c r="AA679" s="5"/>
    </row>
    <row r="680" spans="1:27" ht="24" thickBot="1">
      <c r="A680" s="193" t="s">
        <v>97</v>
      </c>
      <c r="B680" s="194" t="s">
        <v>98</v>
      </c>
      <c r="C680" s="194" t="s">
        <v>99</v>
      </c>
      <c r="D680" s="194" t="s">
        <v>100</v>
      </c>
      <c r="E680" s="194" t="s">
        <v>334</v>
      </c>
      <c r="F680" s="194" t="s">
        <v>101</v>
      </c>
      <c r="G680" s="199" t="s">
        <v>74</v>
      </c>
      <c r="H680" s="199">
        <v>2019</v>
      </c>
      <c r="I680" s="194" t="s">
        <v>103</v>
      </c>
      <c r="J680" s="196">
        <v>21385</v>
      </c>
      <c r="K680" s="197">
        <v>108551.84</v>
      </c>
      <c r="L680" s="198">
        <v>-398023.43</v>
      </c>
      <c r="M680" s="23">
        <v>1</v>
      </c>
      <c r="N680" s="23">
        <v>1</v>
      </c>
      <c r="O680" s="24">
        <f t="shared" si="4"/>
        <v>-398023.43</v>
      </c>
      <c r="P680" s="24">
        <f t="shared" si="5"/>
        <v>-398023.43</v>
      </c>
      <c r="Q680" s="5"/>
      <c r="R680" s="5"/>
      <c r="S680" s="5"/>
      <c r="T680" s="5"/>
      <c r="U680" s="5"/>
      <c r="V680" s="5"/>
      <c r="W680" s="5"/>
      <c r="X680" s="5"/>
      <c r="Y680" s="5"/>
      <c r="Z680" s="5"/>
      <c r="AA680" s="5"/>
    </row>
    <row r="681" spans="1:27" ht="24" thickBot="1">
      <c r="A681" s="193" t="s">
        <v>97</v>
      </c>
      <c r="B681" s="194" t="s">
        <v>98</v>
      </c>
      <c r="C681" s="194" t="s">
        <v>99</v>
      </c>
      <c r="D681" s="194" t="s">
        <v>100</v>
      </c>
      <c r="E681" s="194" t="s">
        <v>334</v>
      </c>
      <c r="F681" s="194" t="s">
        <v>101</v>
      </c>
      <c r="G681" s="199" t="s">
        <v>74</v>
      </c>
      <c r="H681" s="199">
        <v>2020</v>
      </c>
      <c r="I681" s="194" t="s">
        <v>103</v>
      </c>
      <c r="J681" s="196">
        <v>20406</v>
      </c>
      <c r="K681" s="197">
        <v>103578.96</v>
      </c>
      <c r="L681" s="198">
        <v>-379789.52</v>
      </c>
      <c r="M681" s="23">
        <v>1</v>
      </c>
      <c r="N681" s="23">
        <v>1</v>
      </c>
      <c r="O681" s="24">
        <f t="shared" si="4"/>
        <v>-379789.52</v>
      </c>
      <c r="P681" s="24">
        <f t="shared" si="5"/>
        <v>-379789.52</v>
      </c>
      <c r="Q681" s="5"/>
      <c r="R681" s="5"/>
      <c r="S681" s="5"/>
      <c r="T681" s="5"/>
      <c r="U681" s="5"/>
      <c r="V681" s="5"/>
      <c r="W681" s="5"/>
      <c r="X681" s="5"/>
      <c r="Y681" s="5"/>
      <c r="Z681" s="5"/>
      <c r="AA681" s="5"/>
    </row>
    <row r="682" spans="1:27" ht="24" thickBot="1">
      <c r="A682" s="193" t="s">
        <v>97</v>
      </c>
      <c r="B682" s="194" t="s">
        <v>98</v>
      </c>
      <c r="C682" s="194" t="s">
        <v>99</v>
      </c>
      <c r="D682" s="194" t="s">
        <v>100</v>
      </c>
      <c r="E682" s="194" t="s">
        <v>334</v>
      </c>
      <c r="F682" s="194" t="s">
        <v>101</v>
      </c>
      <c r="G682" s="199" t="s">
        <v>74</v>
      </c>
      <c r="H682" s="199">
        <v>2021</v>
      </c>
      <c r="I682" s="194" t="s">
        <v>103</v>
      </c>
      <c r="J682" s="196">
        <v>19774</v>
      </c>
      <c r="K682" s="197">
        <v>100373.94</v>
      </c>
      <c r="L682" s="198">
        <v>-368037.8</v>
      </c>
      <c r="M682" s="23">
        <v>1</v>
      </c>
      <c r="N682" s="23">
        <v>1</v>
      </c>
      <c r="O682" s="24">
        <f t="shared" si="4"/>
        <v>-368037.8</v>
      </c>
      <c r="P682" s="24">
        <f t="shared" si="5"/>
        <v>-368037.8</v>
      </c>
      <c r="Q682" s="5"/>
      <c r="R682" s="5"/>
      <c r="S682" s="5"/>
      <c r="T682" s="5"/>
      <c r="U682" s="5"/>
      <c r="V682" s="5"/>
      <c r="W682" s="5"/>
      <c r="X682" s="5"/>
      <c r="Y682" s="5"/>
      <c r="Z682" s="5"/>
      <c r="AA682" s="5"/>
    </row>
    <row r="683" spans="1:27" ht="24" thickBot="1">
      <c r="A683" s="193" t="s">
        <v>97</v>
      </c>
      <c r="B683" s="194" t="s">
        <v>98</v>
      </c>
      <c r="C683" s="194" t="s">
        <v>99</v>
      </c>
      <c r="D683" s="194" t="s">
        <v>100</v>
      </c>
      <c r="E683" s="194" t="s">
        <v>334</v>
      </c>
      <c r="F683" s="194" t="s">
        <v>101</v>
      </c>
      <c r="G683" s="199" t="s">
        <v>74</v>
      </c>
      <c r="H683" s="199">
        <v>2022</v>
      </c>
      <c r="I683" s="194" t="s">
        <v>103</v>
      </c>
      <c r="J683" s="196">
        <v>19610</v>
      </c>
      <c r="K683" s="197">
        <v>99541.67</v>
      </c>
      <c r="L683" s="198">
        <v>-364986.13</v>
      </c>
      <c r="M683" s="23">
        <v>1</v>
      </c>
      <c r="N683" s="23">
        <v>1</v>
      </c>
      <c r="O683" s="24">
        <f t="shared" si="4"/>
        <v>-364986.13</v>
      </c>
      <c r="P683" s="24">
        <f t="shared" si="5"/>
        <v>-364986.13</v>
      </c>
      <c r="Q683" s="5"/>
      <c r="R683" s="5"/>
      <c r="S683" s="5"/>
      <c r="T683" s="5"/>
      <c r="U683" s="5"/>
      <c r="V683" s="5"/>
      <c r="W683" s="5"/>
      <c r="X683" s="5"/>
      <c r="Y683" s="5"/>
      <c r="Z683" s="5"/>
      <c r="AA683" s="5"/>
    </row>
    <row r="684" spans="1:27" ht="24" thickBot="1">
      <c r="A684" s="193" t="s">
        <v>97</v>
      </c>
      <c r="B684" s="194" t="s">
        <v>98</v>
      </c>
      <c r="C684" s="194" t="s">
        <v>99</v>
      </c>
      <c r="D684" s="194" t="s">
        <v>100</v>
      </c>
      <c r="E684" s="194" t="s">
        <v>334</v>
      </c>
      <c r="F684" s="194" t="s">
        <v>101</v>
      </c>
      <c r="G684" s="199" t="s">
        <v>75</v>
      </c>
      <c r="H684" s="199">
        <v>2011</v>
      </c>
      <c r="I684" s="194" t="s">
        <v>103</v>
      </c>
      <c r="J684" s="200">
        <v>81</v>
      </c>
      <c r="K684" s="200">
        <v>412.33</v>
      </c>
      <c r="L684" s="198">
        <v>-1511.86</v>
      </c>
      <c r="M684" s="23">
        <v>1</v>
      </c>
      <c r="N684" s="23">
        <v>1</v>
      </c>
      <c r="O684" s="24">
        <f t="shared" si="4"/>
        <v>-1511.86</v>
      </c>
      <c r="P684" s="24">
        <f t="shared" si="5"/>
        <v>-1511.86</v>
      </c>
      <c r="Q684" s="5"/>
      <c r="R684" s="5"/>
      <c r="S684" s="5"/>
      <c r="T684" s="5"/>
      <c r="U684" s="5"/>
      <c r="V684" s="5"/>
      <c r="W684" s="5"/>
      <c r="X684" s="5"/>
      <c r="Y684" s="5"/>
      <c r="Z684" s="5"/>
      <c r="AA684" s="5"/>
    </row>
    <row r="685" spans="1:27" ht="24" thickBot="1">
      <c r="A685" s="193" t="s">
        <v>97</v>
      </c>
      <c r="B685" s="194" t="s">
        <v>98</v>
      </c>
      <c r="C685" s="194" t="s">
        <v>99</v>
      </c>
      <c r="D685" s="194" t="s">
        <v>100</v>
      </c>
      <c r="E685" s="194" t="s">
        <v>334</v>
      </c>
      <c r="F685" s="194" t="s">
        <v>101</v>
      </c>
      <c r="G685" s="199" t="s">
        <v>75</v>
      </c>
      <c r="H685" s="199">
        <v>2012</v>
      </c>
      <c r="I685" s="194" t="s">
        <v>103</v>
      </c>
      <c r="J685" s="200">
        <v>117</v>
      </c>
      <c r="K685" s="200">
        <v>595.15</v>
      </c>
      <c r="L685" s="198">
        <v>-2182.2199999999998</v>
      </c>
      <c r="M685" s="23">
        <v>1</v>
      </c>
      <c r="N685" s="23">
        <v>1</v>
      </c>
      <c r="O685" s="24">
        <f t="shared" si="4"/>
        <v>-2182.2199999999998</v>
      </c>
      <c r="P685" s="24">
        <f t="shared" si="5"/>
        <v>-2182.2199999999998</v>
      </c>
      <c r="Q685" s="5"/>
      <c r="R685" s="5"/>
      <c r="S685" s="5"/>
      <c r="T685" s="5"/>
      <c r="U685" s="5"/>
      <c r="V685" s="5"/>
      <c r="W685" s="5"/>
      <c r="X685" s="5"/>
      <c r="Y685" s="5"/>
      <c r="Z685" s="5"/>
      <c r="AA685" s="5"/>
    </row>
    <row r="686" spans="1:27" ht="24" thickBot="1">
      <c r="A686" s="193" t="s">
        <v>97</v>
      </c>
      <c r="B686" s="194" t="s">
        <v>98</v>
      </c>
      <c r="C686" s="194" t="s">
        <v>99</v>
      </c>
      <c r="D686" s="194" t="s">
        <v>100</v>
      </c>
      <c r="E686" s="194" t="s">
        <v>334</v>
      </c>
      <c r="F686" s="194" t="s">
        <v>101</v>
      </c>
      <c r="G686" s="199" t="s">
        <v>75</v>
      </c>
      <c r="H686" s="199">
        <v>2013</v>
      </c>
      <c r="I686" s="194" t="s">
        <v>103</v>
      </c>
      <c r="J686" s="200">
        <v>108</v>
      </c>
      <c r="K686" s="200">
        <v>548.72</v>
      </c>
      <c r="L686" s="198">
        <v>-2011.96</v>
      </c>
      <c r="M686" s="23">
        <v>1</v>
      </c>
      <c r="N686" s="23">
        <v>1</v>
      </c>
      <c r="O686" s="24">
        <f t="shared" si="4"/>
        <v>-2011.96</v>
      </c>
      <c r="P686" s="24">
        <f t="shared" si="5"/>
        <v>-2011.96</v>
      </c>
      <c r="Q686" s="5"/>
      <c r="R686" s="5"/>
      <c r="S686" s="5"/>
      <c r="T686" s="5"/>
      <c r="U686" s="5"/>
      <c r="V686" s="5"/>
      <c r="W686" s="5"/>
      <c r="X686" s="5"/>
      <c r="Y686" s="5"/>
      <c r="Z686" s="5"/>
      <c r="AA686" s="5"/>
    </row>
    <row r="687" spans="1:27" ht="24" thickBot="1">
      <c r="A687" s="193" t="s">
        <v>97</v>
      </c>
      <c r="B687" s="194" t="s">
        <v>98</v>
      </c>
      <c r="C687" s="194" t="s">
        <v>99</v>
      </c>
      <c r="D687" s="194" t="s">
        <v>100</v>
      </c>
      <c r="E687" s="194" t="s">
        <v>334</v>
      </c>
      <c r="F687" s="194" t="s">
        <v>101</v>
      </c>
      <c r="G687" s="199" t="s">
        <v>75</v>
      </c>
      <c r="H687" s="199">
        <v>2014</v>
      </c>
      <c r="I687" s="194" t="s">
        <v>103</v>
      </c>
      <c r="J687" s="200">
        <v>106</v>
      </c>
      <c r="K687" s="200">
        <v>535.65</v>
      </c>
      <c r="L687" s="198">
        <v>-1964.04</v>
      </c>
      <c r="M687" s="23">
        <v>1</v>
      </c>
      <c r="N687" s="23">
        <v>1</v>
      </c>
      <c r="O687" s="24">
        <f t="shared" si="4"/>
        <v>-1964.04</v>
      </c>
      <c r="P687" s="24">
        <f t="shared" si="5"/>
        <v>-1964.04</v>
      </c>
      <c r="Q687" s="5"/>
      <c r="R687" s="5"/>
      <c r="S687" s="5"/>
      <c r="T687" s="5"/>
      <c r="U687" s="5"/>
      <c r="V687" s="5"/>
      <c r="W687" s="5"/>
      <c r="X687" s="5"/>
      <c r="Y687" s="5"/>
      <c r="Z687" s="5"/>
      <c r="AA687" s="5"/>
    </row>
    <row r="688" spans="1:27" ht="24" thickBot="1">
      <c r="A688" s="193" t="s">
        <v>97</v>
      </c>
      <c r="B688" s="194" t="s">
        <v>98</v>
      </c>
      <c r="C688" s="194" t="s">
        <v>99</v>
      </c>
      <c r="D688" s="194" t="s">
        <v>100</v>
      </c>
      <c r="E688" s="194" t="s">
        <v>334</v>
      </c>
      <c r="F688" s="194" t="s">
        <v>101</v>
      </c>
      <c r="G688" s="199" t="s">
        <v>75</v>
      </c>
      <c r="H688" s="199">
        <v>2015</v>
      </c>
      <c r="I688" s="194" t="s">
        <v>103</v>
      </c>
      <c r="J688" s="200">
        <v>112</v>
      </c>
      <c r="K688" s="200">
        <v>566.92999999999995</v>
      </c>
      <c r="L688" s="198">
        <v>-2078.75</v>
      </c>
      <c r="M688" s="23">
        <v>1</v>
      </c>
      <c r="N688" s="23">
        <v>1</v>
      </c>
      <c r="O688" s="24">
        <f t="shared" si="4"/>
        <v>-2078.75</v>
      </c>
      <c r="P688" s="24">
        <f t="shared" si="5"/>
        <v>-2078.75</v>
      </c>
      <c r="Q688" s="5"/>
      <c r="R688" s="5"/>
      <c r="S688" s="5"/>
      <c r="T688" s="5"/>
      <c r="U688" s="5"/>
      <c r="V688" s="5"/>
      <c r="W688" s="5"/>
      <c r="X688" s="5"/>
      <c r="Y688" s="5"/>
      <c r="Z688" s="5"/>
      <c r="AA688" s="5"/>
    </row>
    <row r="689" spans="1:27" ht="24" thickBot="1">
      <c r="A689" s="193" t="s">
        <v>97</v>
      </c>
      <c r="B689" s="194" t="s">
        <v>98</v>
      </c>
      <c r="C689" s="194" t="s">
        <v>99</v>
      </c>
      <c r="D689" s="194" t="s">
        <v>100</v>
      </c>
      <c r="E689" s="194" t="s">
        <v>334</v>
      </c>
      <c r="F689" s="194" t="s">
        <v>101</v>
      </c>
      <c r="G689" s="199" t="s">
        <v>75</v>
      </c>
      <c r="H689" s="199">
        <v>2016</v>
      </c>
      <c r="I689" s="194" t="s">
        <v>103</v>
      </c>
      <c r="J689" s="200">
        <v>109</v>
      </c>
      <c r="K689" s="200">
        <v>552.76</v>
      </c>
      <c r="L689" s="198">
        <v>-2026.78</v>
      </c>
      <c r="M689" s="23">
        <v>1</v>
      </c>
      <c r="N689" s="23">
        <v>1</v>
      </c>
      <c r="O689" s="24">
        <f t="shared" si="4"/>
        <v>-2026.78</v>
      </c>
      <c r="P689" s="24">
        <f t="shared" si="5"/>
        <v>-2026.78</v>
      </c>
      <c r="Q689" s="5"/>
      <c r="R689" s="5"/>
      <c r="S689" s="5"/>
      <c r="T689" s="5"/>
      <c r="U689" s="5"/>
      <c r="V689" s="5"/>
      <c r="W689" s="5"/>
      <c r="X689" s="5"/>
      <c r="Y689" s="5"/>
      <c r="Z689" s="5"/>
      <c r="AA689" s="5"/>
    </row>
    <row r="690" spans="1:27" ht="24" thickBot="1">
      <c r="A690" s="193" t="s">
        <v>97</v>
      </c>
      <c r="B690" s="194" t="s">
        <v>98</v>
      </c>
      <c r="C690" s="194" t="s">
        <v>99</v>
      </c>
      <c r="D690" s="194" t="s">
        <v>100</v>
      </c>
      <c r="E690" s="194" t="s">
        <v>334</v>
      </c>
      <c r="F690" s="194" t="s">
        <v>101</v>
      </c>
      <c r="G690" s="199" t="s">
        <v>75</v>
      </c>
      <c r="H690" s="199">
        <v>2017</v>
      </c>
      <c r="I690" s="194" t="s">
        <v>103</v>
      </c>
      <c r="J690" s="200">
        <v>123</v>
      </c>
      <c r="K690" s="200">
        <v>624.12</v>
      </c>
      <c r="L690" s="198">
        <v>-2288.4299999999998</v>
      </c>
      <c r="M690" s="23">
        <v>1</v>
      </c>
      <c r="N690" s="23">
        <v>1</v>
      </c>
      <c r="O690" s="24">
        <f t="shared" si="4"/>
        <v>-2288.4299999999998</v>
      </c>
      <c r="P690" s="24">
        <f t="shared" si="5"/>
        <v>-2288.4299999999998</v>
      </c>
      <c r="Q690" s="5"/>
      <c r="R690" s="5"/>
      <c r="S690" s="5"/>
      <c r="T690" s="5"/>
      <c r="U690" s="5"/>
      <c r="V690" s="5"/>
      <c r="W690" s="5"/>
      <c r="X690" s="5"/>
      <c r="Y690" s="5"/>
      <c r="Z690" s="5"/>
      <c r="AA690" s="5"/>
    </row>
    <row r="691" spans="1:27" ht="24" thickBot="1">
      <c r="A691" s="193" t="s">
        <v>97</v>
      </c>
      <c r="B691" s="194" t="s">
        <v>98</v>
      </c>
      <c r="C691" s="194" t="s">
        <v>99</v>
      </c>
      <c r="D691" s="194" t="s">
        <v>100</v>
      </c>
      <c r="E691" s="194" t="s">
        <v>334</v>
      </c>
      <c r="F691" s="194" t="s">
        <v>101</v>
      </c>
      <c r="G691" s="199" t="s">
        <v>75</v>
      </c>
      <c r="H691" s="199">
        <v>2018</v>
      </c>
      <c r="I691" s="194" t="s">
        <v>103</v>
      </c>
      <c r="J691" s="200">
        <v>105</v>
      </c>
      <c r="K691" s="200">
        <v>531.72</v>
      </c>
      <c r="L691" s="198">
        <v>-1949.65</v>
      </c>
      <c r="M691" s="23">
        <v>1</v>
      </c>
      <c r="N691" s="23">
        <v>1</v>
      </c>
      <c r="O691" s="24">
        <f t="shared" si="4"/>
        <v>-1949.65</v>
      </c>
      <c r="P691" s="24">
        <f t="shared" si="5"/>
        <v>-1949.65</v>
      </c>
      <c r="Q691" s="5"/>
      <c r="R691" s="5"/>
      <c r="S691" s="5"/>
      <c r="T691" s="5"/>
      <c r="U691" s="5"/>
      <c r="V691" s="5"/>
      <c r="W691" s="5"/>
      <c r="X691" s="5"/>
      <c r="Y691" s="5"/>
      <c r="Z691" s="5"/>
      <c r="AA691" s="5"/>
    </row>
    <row r="692" spans="1:27" ht="24" thickBot="1">
      <c r="A692" s="193" t="s">
        <v>97</v>
      </c>
      <c r="B692" s="194" t="s">
        <v>98</v>
      </c>
      <c r="C692" s="194" t="s">
        <v>99</v>
      </c>
      <c r="D692" s="194" t="s">
        <v>100</v>
      </c>
      <c r="E692" s="194" t="s">
        <v>334</v>
      </c>
      <c r="F692" s="194" t="s">
        <v>101</v>
      </c>
      <c r="G692" s="199" t="s">
        <v>75</v>
      </c>
      <c r="H692" s="199">
        <v>2019</v>
      </c>
      <c r="I692" s="194" t="s">
        <v>103</v>
      </c>
      <c r="J692" s="200">
        <v>103</v>
      </c>
      <c r="K692" s="200">
        <v>522.05999999999995</v>
      </c>
      <c r="L692" s="198">
        <v>-1914.24</v>
      </c>
      <c r="M692" s="23">
        <v>1</v>
      </c>
      <c r="N692" s="23">
        <v>1</v>
      </c>
      <c r="O692" s="24">
        <f t="shared" si="4"/>
        <v>-1914.24</v>
      </c>
      <c r="P692" s="24">
        <f t="shared" si="5"/>
        <v>-1914.24</v>
      </c>
      <c r="Q692" s="5"/>
      <c r="R692" s="5"/>
      <c r="S692" s="5"/>
      <c r="T692" s="5"/>
      <c r="U692" s="5"/>
      <c r="V692" s="5"/>
      <c r="W692" s="5"/>
      <c r="X692" s="5"/>
      <c r="Y692" s="5"/>
      <c r="Z692" s="5"/>
      <c r="AA692" s="5"/>
    </row>
    <row r="693" spans="1:27" ht="24" thickBot="1">
      <c r="A693" s="193" t="s">
        <v>97</v>
      </c>
      <c r="B693" s="194" t="s">
        <v>98</v>
      </c>
      <c r="C693" s="194" t="s">
        <v>99</v>
      </c>
      <c r="D693" s="194" t="s">
        <v>100</v>
      </c>
      <c r="E693" s="194" t="s">
        <v>334</v>
      </c>
      <c r="F693" s="194" t="s">
        <v>101</v>
      </c>
      <c r="G693" s="199" t="s">
        <v>75</v>
      </c>
      <c r="H693" s="199">
        <v>2020</v>
      </c>
      <c r="I693" s="194" t="s">
        <v>103</v>
      </c>
      <c r="J693" s="200">
        <v>119</v>
      </c>
      <c r="K693" s="200">
        <v>605.16999999999996</v>
      </c>
      <c r="L693" s="198">
        <v>-2218.96</v>
      </c>
      <c r="M693" s="23">
        <v>1</v>
      </c>
      <c r="N693" s="23">
        <v>1</v>
      </c>
      <c r="O693" s="24">
        <f t="shared" si="4"/>
        <v>-2218.96</v>
      </c>
      <c r="P693" s="24">
        <f t="shared" si="5"/>
        <v>-2218.96</v>
      </c>
      <c r="Q693" s="5"/>
      <c r="R693" s="5"/>
      <c r="S693" s="5"/>
      <c r="T693" s="5"/>
      <c r="U693" s="5"/>
      <c r="V693" s="5"/>
      <c r="W693" s="5"/>
      <c r="X693" s="5"/>
      <c r="Y693" s="5"/>
      <c r="Z693" s="5"/>
      <c r="AA693" s="5"/>
    </row>
    <row r="694" spans="1:27" ht="24" thickBot="1">
      <c r="A694" s="193" t="s">
        <v>97</v>
      </c>
      <c r="B694" s="194" t="s">
        <v>98</v>
      </c>
      <c r="C694" s="194" t="s">
        <v>99</v>
      </c>
      <c r="D694" s="194" t="s">
        <v>100</v>
      </c>
      <c r="E694" s="194" t="s">
        <v>334</v>
      </c>
      <c r="F694" s="194" t="s">
        <v>101</v>
      </c>
      <c r="G694" s="199" t="s">
        <v>75</v>
      </c>
      <c r="H694" s="199">
        <v>2021</v>
      </c>
      <c r="I694" s="194" t="s">
        <v>103</v>
      </c>
      <c r="J694" s="200">
        <v>139</v>
      </c>
      <c r="K694" s="200">
        <v>706.79</v>
      </c>
      <c r="L694" s="198">
        <v>-2591.58</v>
      </c>
      <c r="M694" s="23">
        <v>1</v>
      </c>
      <c r="N694" s="23">
        <v>1</v>
      </c>
      <c r="O694" s="24">
        <f t="shared" si="4"/>
        <v>-2591.58</v>
      </c>
      <c r="P694" s="24">
        <f t="shared" si="5"/>
        <v>-2591.58</v>
      </c>
      <c r="Q694" s="5"/>
      <c r="R694" s="5"/>
      <c r="S694" s="5"/>
      <c r="T694" s="5"/>
      <c r="U694" s="5"/>
      <c r="V694" s="5"/>
      <c r="W694" s="5"/>
      <c r="X694" s="5"/>
      <c r="Y694" s="5"/>
      <c r="Z694" s="5"/>
      <c r="AA694" s="5"/>
    </row>
    <row r="695" spans="1:27" ht="24" thickBot="1">
      <c r="A695" s="193" t="s">
        <v>97</v>
      </c>
      <c r="B695" s="194" t="s">
        <v>98</v>
      </c>
      <c r="C695" s="194" t="s">
        <v>99</v>
      </c>
      <c r="D695" s="194" t="s">
        <v>100</v>
      </c>
      <c r="E695" s="194" t="s">
        <v>334</v>
      </c>
      <c r="F695" s="194" t="s">
        <v>101</v>
      </c>
      <c r="G695" s="199" t="s">
        <v>75</v>
      </c>
      <c r="H695" s="199">
        <v>2022</v>
      </c>
      <c r="I695" s="194" t="s">
        <v>103</v>
      </c>
      <c r="J695" s="200">
        <v>152</v>
      </c>
      <c r="K695" s="200">
        <v>770.39</v>
      </c>
      <c r="L695" s="198">
        <v>-2824.76</v>
      </c>
      <c r="M695" s="23">
        <v>1</v>
      </c>
      <c r="N695" s="23">
        <v>1</v>
      </c>
      <c r="O695" s="24">
        <f t="shared" si="4"/>
        <v>-2824.76</v>
      </c>
      <c r="P695" s="24">
        <f t="shared" si="5"/>
        <v>-2824.76</v>
      </c>
      <c r="Q695" s="5"/>
      <c r="R695" s="5"/>
      <c r="S695" s="5"/>
      <c r="T695" s="5"/>
      <c r="U695" s="5"/>
      <c r="V695" s="5"/>
      <c r="W695" s="5"/>
      <c r="X695" s="5"/>
      <c r="Y695" s="5"/>
      <c r="Z695" s="5"/>
      <c r="AA695" s="5"/>
    </row>
    <row r="696" spans="1:27" ht="24" thickBot="1">
      <c r="A696" s="193" t="s">
        <v>97</v>
      </c>
      <c r="B696" s="194" t="s">
        <v>98</v>
      </c>
      <c r="C696" s="194" t="s">
        <v>99</v>
      </c>
      <c r="D696" s="194" t="s">
        <v>100</v>
      </c>
      <c r="E696" s="194" t="s">
        <v>334</v>
      </c>
      <c r="F696" s="194" t="s">
        <v>101</v>
      </c>
      <c r="G696" s="199" t="s">
        <v>76</v>
      </c>
      <c r="H696" s="199">
        <v>2011</v>
      </c>
      <c r="I696" s="194" t="s">
        <v>103</v>
      </c>
      <c r="J696" s="196">
        <v>1834</v>
      </c>
      <c r="K696" s="197">
        <v>9308.43</v>
      </c>
      <c r="L696" s="198">
        <v>-34130.92</v>
      </c>
      <c r="M696" s="23">
        <v>1</v>
      </c>
      <c r="N696" s="23">
        <v>1</v>
      </c>
      <c r="O696" s="24">
        <f t="shared" si="4"/>
        <v>-34130.92</v>
      </c>
      <c r="P696" s="24">
        <f t="shared" si="5"/>
        <v>-34130.92</v>
      </c>
      <c r="Q696" s="5"/>
      <c r="R696" s="5"/>
      <c r="S696" s="5"/>
      <c r="T696" s="5"/>
      <c r="U696" s="5"/>
      <c r="V696" s="5"/>
      <c r="W696" s="5"/>
      <c r="X696" s="5"/>
      <c r="Y696" s="5"/>
      <c r="Z696" s="5"/>
      <c r="AA696" s="5"/>
    </row>
    <row r="697" spans="1:27" ht="24" thickBot="1">
      <c r="A697" s="193" t="s">
        <v>97</v>
      </c>
      <c r="B697" s="194" t="s">
        <v>98</v>
      </c>
      <c r="C697" s="194" t="s">
        <v>99</v>
      </c>
      <c r="D697" s="194" t="s">
        <v>100</v>
      </c>
      <c r="E697" s="194" t="s">
        <v>334</v>
      </c>
      <c r="F697" s="194" t="s">
        <v>101</v>
      </c>
      <c r="G697" s="199" t="s">
        <v>76</v>
      </c>
      <c r="H697" s="199">
        <v>2012</v>
      </c>
      <c r="I697" s="194" t="s">
        <v>103</v>
      </c>
      <c r="J697" s="196">
        <v>1937</v>
      </c>
      <c r="K697" s="197">
        <v>9833.57</v>
      </c>
      <c r="L697" s="198">
        <v>-36056.44</v>
      </c>
      <c r="M697" s="23">
        <v>1</v>
      </c>
      <c r="N697" s="23">
        <v>1</v>
      </c>
      <c r="O697" s="24">
        <f t="shared" si="4"/>
        <v>-36056.44</v>
      </c>
      <c r="P697" s="24">
        <f t="shared" si="5"/>
        <v>-36056.44</v>
      </c>
      <c r="Q697" s="5"/>
      <c r="R697" s="5"/>
      <c r="S697" s="5"/>
      <c r="T697" s="5"/>
      <c r="U697" s="5"/>
      <c r="V697" s="5"/>
      <c r="W697" s="5"/>
      <c r="X697" s="5"/>
      <c r="Y697" s="5"/>
      <c r="Z697" s="5"/>
      <c r="AA697" s="5"/>
    </row>
    <row r="698" spans="1:27" ht="24" thickBot="1">
      <c r="A698" s="193" t="s">
        <v>97</v>
      </c>
      <c r="B698" s="194" t="s">
        <v>98</v>
      </c>
      <c r="C698" s="194" t="s">
        <v>99</v>
      </c>
      <c r="D698" s="194" t="s">
        <v>100</v>
      </c>
      <c r="E698" s="194" t="s">
        <v>334</v>
      </c>
      <c r="F698" s="194" t="s">
        <v>101</v>
      </c>
      <c r="G698" s="199" t="s">
        <v>76</v>
      </c>
      <c r="H698" s="199">
        <v>2013</v>
      </c>
      <c r="I698" s="194" t="s">
        <v>103</v>
      </c>
      <c r="J698" s="196">
        <v>1935</v>
      </c>
      <c r="K698" s="197">
        <v>9824.11</v>
      </c>
      <c r="L698" s="198">
        <v>-36021.75</v>
      </c>
      <c r="M698" s="23">
        <v>1</v>
      </c>
      <c r="N698" s="23">
        <v>1</v>
      </c>
      <c r="O698" s="24">
        <f t="shared" si="4"/>
        <v>-36021.75</v>
      </c>
      <c r="P698" s="24">
        <f t="shared" si="5"/>
        <v>-36021.75</v>
      </c>
      <c r="Q698" s="5"/>
      <c r="R698" s="5"/>
      <c r="S698" s="5"/>
      <c r="T698" s="5"/>
      <c r="U698" s="5"/>
      <c r="V698" s="5"/>
      <c r="W698" s="5"/>
      <c r="X698" s="5"/>
      <c r="Y698" s="5"/>
      <c r="Z698" s="5"/>
      <c r="AA698" s="5"/>
    </row>
    <row r="699" spans="1:27" ht="24" thickBot="1">
      <c r="A699" s="193" t="s">
        <v>97</v>
      </c>
      <c r="B699" s="194" t="s">
        <v>98</v>
      </c>
      <c r="C699" s="194" t="s">
        <v>99</v>
      </c>
      <c r="D699" s="194" t="s">
        <v>100</v>
      </c>
      <c r="E699" s="194" t="s">
        <v>334</v>
      </c>
      <c r="F699" s="194" t="s">
        <v>101</v>
      </c>
      <c r="G699" s="199" t="s">
        <v>76</v>
      </c>
      <c r="H699" s="199">
        <v>2014</v>
      </c>
      <c r="I699" s="194" t="s">
        <v>103</v>
      </c>
      <c r="J699" s="196">
        <v>2018</v>
      </c>
      <c r="K699" s="197">
        <v>10243.700000000001</v>
      </c>
      <c r="L699" s="198">
        <v>-37560.25</v>
      </c>
      <c r="M699" s="23">
        <v>1</v>
      </c>
      <c r="N699" s="23">
        <v>1</v>
      </c>
      <c r="O699" s="24">
        <f t="shared" si="4"/>
        <v>-37560.25</v>
      </c>
      <c r="P699" s="24">
        <f t="shared" si="5"/>
        <v>-37560.25</v>
      </c>
      <c r="Q699" s="5"/>
      <c r="R699" s="5"/>
      <c r="S699" s="5"/>
      <c r="T699" s="5"/>
      <c r="U699" s="5"/>
      <c r="V699" s="5"/>
      <c r="W699" s="5"/>
      <c r="X699" s="5"/>
      <c r="Y699" s="5"/>
      <c r="Z699" s="5"/>
      <c r="AA699" s="5"/>
    </row>
    <row r="700" spans="1:27" ht="24" thickBot="1">
      <c r="A700" s="193" t="s">
        <v>97</v>
      </c>
      <c r="B700" s="194" t="s">
        <v>98</v>
      </c>
      <c r="C700" s="194" t="s">
        <v>99</v>
      </c>
      <c r="D700" s="194" t="s">
        <v>100</v>
      </c>
      <c r="E700" s="194" t="s">
        <v>334</v>
      </c>
      <c r="F700" s="194" t="s">
        <v>101</v>
      </c>
      <c r="G700" s="199" t="s">
        <v>76</v>
      </c>
      <c r="H700" s="199">
        <v>2015</v>
      </c>
      <c r="I700" s="194" t="s">
        <v>103</v>
      </c>
      <c r="J700" s="196">
        <v>1643</v>
      </c>
      <c r="K700" s="197">
        <v>8339.39</v>
      </c>
      <c r="L700" s="198">
        <v>-30577.75</v>
      </c>
      <c r="M700" s="23">
        <v>1</v>
      </c>
      <c r="N700" s="23">
        <v>1</v>
      </c>
      <c r="O700" s="24">
        <f t="shared" si="4"/>
        <v>-30577.75</v>
      </c>
      <c r="P700" s="24">
        <f t="shared" si="5"/>
        <v>-30577.75</v>
      </c>
      <c r="Q700" s="5"/>
      <c r="R700" s="5"/>
      <c r="S700" s="5"/>
      <c r="T700" s="5"/>
      <c r="U700" s="5"/>
      <c r="V700" s="5"/>
      <c r="W700" s="5"/>
      <c r="X700" s="5"/>
      <c r="Y700" s="5"/>
      <c r="Z700" s="5"/>
      <c r="AA700" s="5"/>
    </row>
    <row r="701" spans="1:27" ht="24" thickBot="1">
      <c r="A701" s="193" t="s">
        <v>97</v>
      </c>
      <c r="B701" s="194" t="s">
        <v>98</v>
      </c>
      <c r="C701" s="194" t="s">
        <v>99</v>
      </c>
      <c r="D701" s="194" t="s">
        <v>100</v>
      </c>
      <c r="E701" s="194" t="s">
        <v>334</v>
      </c>
      <c r="F701" s="194" t="s">
        <v>101</v>
      </c>
      <c r="G701" s="199" t="s">
        <v>76</v>
      </c>
      <c r="H701" s="199">
        <v>2016</v>
      </c>
      <c r="I701" s="194" t="s">
        <v>103</v>
      </c>
      <c r="J701" s="196">
        <v>1710</v>
      </c>
      <c r="K701" s="197">
        <v>8677.6</v>
      </c>
      <c r="L701" s="198">
        <v>-31817.88</v>
      </c>
      <c r="M701" s="23">
        <v>1</v>
      </c>
      <c r="N701" s="23">
        <v>1</v>
      </c>
      <c r="O701" s="24">
        <f t="shared" si="4"/>
        <v>-31817.88</v>
      </c>
      <c r="P701" s="24">
        <f t="shared" si="5"/>
        <v>-31817.88</v>
      </c>
      <c r="Q701" s="5"/>
      <c r="R701" s="5"/>
      <c r="S701" s="5"/>
      <c r="T701" s="5"/>
      <c r="U701" s="5"/>
      <c r="V701" s="5"/>
      <c r="W701" s="5"/>
      <c r="X701" s="5"/>
      <c r="Y701" s="5"/>
      <c r="Z701" s="5"/>
      <c r="AA701" s="5"/>
    </row>
    <row r="702" spans="1:27" ht="24" thickBot="1">
      <c r="A702" s="193" t="s">
        <v>97</v>
      </c>
      <c r="B702" s="194" t="s">
        <v>98</v>
      </c>
      <c r="C702" s="194" t="s">
        <v>99</v>
      </c>
      <c r="D702" s="194" t="s">
        <v>100</v>
      </c>
      <c r="E702" s="194" t="s">
        <v>334</v>
      </c>
      <c r="F702" s="194" t="s">
        <v>101</v>
      </c>
      <c r="G702" s="199" t="s">
        <v>76</v>
      </c>
      <c r="H702" s="199">
        <v>2017</v>
      </c>
      <c r="I702" s="194" t="s">
        <v>103</v>
      </c>
      <c r="J702" s="196">
        <v>1537</v>
      </c>
      <c r="K702" s="197">
        <v>7800.24</v>
      </c>
      <c r="L702" s="198">
        <v>-28600.89</v>
      </c>
      <c r="M702" s="23">
        <v>1</v>
      </c>
      <c r="N702" s="23">
        <v>1</v>
      </c>
      <c r="O702" s="24">
        <f t="shared" si="4"/>
        <v>-28600.89</v>
      </c>
      <c r="P702" s="24">
        <f t="shared" si="5"/>
        <v>-28600.89</v>
      </c>
      <c r="Q702" s="5"/>
      <c r="R702" s="5"/>
      <c r="S702" s="5"/>
      <c r="T702" s="5"/>
      <c r="U702" s="5"/>
      <c r="V702" s="5"/>
      <c r="W702" s="5"/>
      <c r="X702" s="5"/>
      <c r="Y702" s="5"/>
      <c r="Z702" s="5"/>
      <c r="AA702" s="5"/>
    </row>
    <row r="703" spans="1:27" ht="24" thickBot="1">
      <c r="A703" s="193" t="s">
        <v>97</v>
      </c>
      <c r="B703" s="194" t="s">
        <v>98</v>
      </c>
      <c r="C703" s="194" t="s">
        <v>99</v>
      </c>
      <c r="D703" s="194" t="s">
        <v>100</v>
      </c>
      <c r="E703" s="194" t="s">
        <v>334</v>
      </c>
      <c r="F703" s="194" t="s">
        <v>101</v>
      </c>
      <c r="G703" s="199" t="s">
        <v>76</v>
      </c>
      <c r="H703" s="199">
        <v>2018</v>
      </c>
      <c r="I703" s="194" t="s">
        <v>103</v>
      </c>
      <c r="J703" s="196">
        <v>1369</v>
      </c>
      <c r="K703" s="197">
        <v>6950.2</v>
      </c>
      <c r="L703" s="198">
        <v>-25484.080000000002</v>
      </c>
      <c r="M703" s="23">
        <v>1</v>
      </c>
      <c r="N703" s="23">
        <v>1</v>
      </c>
      <c r="O703" s="24">
        <f t="shared" si="4"/>
        <v>-25484.080000000002</v>
      </c>
      <c r="P703" s="24">
        <f t="shared" si="5"/>
        <v>-25484.080000000002</v>
      </c>
      <c r="Q703" s="5"/>
      <c r="R703" s="5"/>
      <c r="S703" s="5"/>
      <c r="T703" s="5"/>
      <c r="U703" s="5"/>
      <c r="V703" s="5"/>
      <c r="W703" s="5"/>
      <c r="X703" s="5"/>
      <c r="Y703" s="5"/>
      <c r="Z703" s="5"/>
      <c r="AA703" s="5"/>
    </row>
    <row r="704" spans="1:27" ht="24" thickBot="1">
      <c r="A704" s="193" t="s">
        <v>97</v>
      </c>
      <c r="B704" s="194" t="s">
        <v>98</v>
      </c>
      <c r="C704" s="194" t="s">
        <v>99</v>
      </c>
      <c r="D704" s="194" t="s">
        <v>100</v>
      </c>
      <c r="E704" s="194" t="s">
        <v>334</v>
      </c>
      <c r="F704" s="194" t="s">
        <v>101</v>
      </c>
      <c r="G704" s="199" t="s">
        <v>76</v>
      </c>
      <c r="H704" s="199">
        <v>2019</v>
      </c>
      <c r="I704" s="194" t="s">
        <v>103</v>
      </c>
      <c r="J704" s="196">
        <v>1344</v>
      </c>
      <c r="K704" s="197">
        <v>6820.84</v>
      </c>
      <c r="L704" s="198">
        <v>-25009.759999999998</v>
      </c>
      <c r="M704" s="23">
        <v>1</v>
      </c>
      <c r="N704" s="23">
        <v>1</v>
      </c>
      <c r="O704" s="24">
        <f t="shared" si="4"/>
        <v>-25009.759999999998</v>
      </c>
      <c r="P704" s="24">
        <f t="shared" si="5"/>
        <v>-25009.759999999998</v>
      </c>
      <c r="Q704" s="5"/>
      <c r="R704" s="5"/>
      <c r="S704" s="5"/>
      <c r="T704" s="5"/>
      <c r="U704" s="5"/>
      <c r="V704" s="5"/>
      <c r="W704" s="5"/>
      <c r="X704" s="5"/>
      <c r="Y704" s="5"/>
      <c r="Z704" s="5"/>
      <c r="AA704" s="5"/>
    </row>
    <row r="705" spans="1:27" ht="24" thickBot="1">
      <c r="A705" s="193" t="s">
        <v>97</v>
      </c>
      <c r="B705" s="194" t="s">
        <v>98</v>
      </c>
      <c r="C705" s="194" t="s">
        <v>99</v>
      </c>
      <c r="D705" s="194" t="s">
        <v>100</v>
      </c>
      <c r="E705" s="194" t="s">
        <v>334</v>
      </c>
      <c r="F705" s="194" t="s">
        <v>101</v>
      </c>
      <c r="G705" s="199" t="s">
        <v>76</v>
      </c>
      <c r="H705" s="199">
        <v>2020</v>
      </c>
      <c r="I705" s="194" t="s">
        <v>103</v>
      </c>
      <c r="J705" s="196">
        <v>1404</v>
      </c>
      <c r="K705" s="197">
        <v>7124.35</v>
      </c>
      <c r="L705" s="198">
        <v>-26122.61</v>
      </c>
      <c r="M705" s="23">
        <v>1</v>
      </c>
      <c r="N705" s="23">
        <v>1</v>
      </c>
      <c r="O705" s="24">
        <f t="shared" si="4"/>
        <v>-26122.61</v>
      </c>
      <c r="P705" s="24">
        <f t="shared" si="5"/>
        <v>-26122.61</v>
      </c>
      <c r="Q705" s="5"/>
      <c r="R705" s="5"/>
      <c r="S705" s="5"/>
      <c r="T705" s="5"/>
      <c r="U705" s="5"/>
      <c r="V705" s="5"/>
      <c r="W705" s="5"/>
      <c r="X705" s="5"/>
      <c r="Y705" s="5"/>
      <c r="Z705" s="5"/>
      <c r="AA705" s="5"/>
    </row>
    <row r="706" spans="1:27" ht="24" thickBot="1">
      <c r="A706" s="193" t="s">
        <v>97</v>
      </c>
      <c r="B706" s="194" t="s">
        <v>98</v>
      </c>
      <c r="C706" s="194" t="s">
        <v>99</v>
      </c>
      <c r="D706" s="194" t="s">
        <v>100</v>
      </c>
      <c r="E706" s="194" t="s">
        <v>334</v>
      </c>
      <c r="F706" s="194" t="s">
        <v>101</v>
      </c>
      <c r="G706" s="199" t="s">
        <v>76</v>
      </c>
      <c r="H706" s="199">
        <v>2021</v>
      </c>
      <c r="I706" s="194" t="s">
        <v>103</v>
      </c>
      <c r="J706" s="196">
        <v>1542</v>
      </c>
      <c r="K706" s="197">
        <v>7829.6</v>
      </c>
      <c r="L706" s="198">
        <v>-28708.52</v>
      </c>
      <c r="M706" s="23">
        <v>1</v>
      </c>
      <c r="N706" s="23">
        <v>1</v>
      </c>
      <c r="O706" s="24">
        <f t="shared" si="4"/>
        <v>-28708.52</v>
      </c>
      <c r="P706" s="24">
        <f t="shared" si="5"/>
        <v>-28708.52</v>
      </c>
      <c r="Q706" s="5"/>
      <c r="R706" s="5"/>
      <c r="S706" s="5"/>
      <c r="T706" s="5"/>
      <c r="U706" s="5"/>
      <c r="V706" s="5"/>
      <c r="W706" s="5"/>
      <c r="X706" s="5"/>
      <c r="Y706" s="5"/>
      <c r="Z706" s="5"/>
      <c r="AA706" s="5"/>
    </row>
    <row r="707" spans="1:27" ht="24" thickBot="1">
      <c r="A707" s="193" t="s">
        <v>97</v>
      </c>
      <c r="B707" s="194" t="s">
        <v>98</v>
      </c>
      <c r="C707" s="194" t="s">
        <v>99</v>
      </c>
      <c r="D707" s="194" t="s">
        <v>100</v>
      </c>
      <c r="E707" s="194" t="s">
        <v>334</v>
      </c>
      <c r="F707" s="194" t="s">
        <v>101</v>
      </c>
      <c r="G707" s="199" t="s">
        <v>76</v>
      </c>
      <c r="H707" s="199">
        <v>2022</v>
      </c>
      <c r="I707" s="194" t="s">
        <v>103</v>
      </c>
      <c r="J707" s="196">
        <v>1549</v>
      </c>
      <c r="K707" s="197">
        <v>7863.22</v>
      </c>
      <c r="L707" s="198">
        <v>-28831.8</v>
      </c>
      <c r="M707" s="23">
        <v>1</v>
      </c>
      <c r="N707" s="23">
        <v>1</v>
      </c>
      <c r="O707" s="24">
        <f t="shared" si="4"/>
        <v>-28831.8</v>
      </c>
      <c r="P707" s="24">
        <f t="shared" si="5"/>
        <v>-28831.8</v>
      </c>
      <c r="Q707" s="5"/>
      <c r="R707" s="5"/>
      <c r="S707" s="5"/>
      <c r="T707" s="5"/>
      <c r="U707" s="5"/>
      <c r="V707" s="5"/>
      <c r="W707" s="5"/>
      <c r="X707" s="5"/>
      <c r="Y707" s="5"/>
      <c r="Z707" s="5"/>
      <c r="AA707" s="5"/>
    </row>
    <row r="708" spans="1:27" ht="24" thickBot="1">
      <c r="A708" s="193" t="s">
        <v>97</v>
      </c>
      <c r="B708" s="194" t="s">
        <v>98</v>
      </c>
      <c r="C708" s="194" t="s">
        <v>99</v>
      </c>
      <c r="D708" s="194" t="s">
        <v>100</v>
      </c>
      <c r="E708" s="194" t="s">
        <v>334</v>
      </c>
      <c r="F708" s="194" t="s">
        <v>101</v>
      </c>
      <c r="G708" s="199" t="s">
        <v>77</v>
      </c>
      <c r="H708" s="199">
        <v>2011</v>
      </c>
      <c r="I708" s="194" t="s">
        <v>103</v>
      </c>
      <c r="J708" s="196">
        <v>1102</v>
      </c>
      <c r="K708" s="197">
        <v>5591.27</v>
      </c>
      <c r="L708" s="198">
        <v>-20501.330000000002</v>
      </c>
      <c r="M708" s="23">
        <v>1</v>
      </c>
      <c r="N708" s="23">
        <v>1</v>
      </c>
      <c r="O708" s="24">
        <f t="shared" si="4"/>
        <v>-20501.330000000002</v>
      </c>
      <c r="P708" s="24">
        <f t="shared" si="5"/>
        <v>-20501.330000000002</v>
      </c>
      <c r="Q708" s="5"/>
      <c r="R708" s="5"/>
      <c r="S708" s="5"/>
      <c r="T708" s="5"/>
      <c r="U708" s="5"/>
      <c r="V708" s="5"/>
      <c r="W708" s="5"/>
      <c r="X708" s="5"/>
      <c r="Y708" s="5"/>
      <c r="Z708" s="5"/>
      <c r="AA708" s="5"/>
    </row>
    <row r="709" spans="1:27" ht="24" thickBot="1">
      <c r="A709" s="193" t="s">
        <v>97</v>
      </c>
      <c r="B709" s="194" t="s">
        <v>98</v>
      </c>
      <c r="C709" s="194" t="s">
        <v>99</v>
      </c>
      <c r="D709" s="194" t="s">
        <v>100</v>
      </c>
      <c r="E709" s="194" t="s">
        <v>334</v>
      </c>
      <c r="F709" s="194" t="s">
        <v>101</v>
      </c>
      <c r="G709" s="199" t="s">
        <v>77</v>
      </c>
      <c r="H709" s="199">
        <v>2012</v>
      </c>
      <c r="I709" s="194" t="s">
        <v>103</v>
      </c>
      <c r="J709" s="196">
        <v>1023</v>
      </c>
      <c r="K709" s="197">
        <v>5192.6400000000003</v>
      </c>
      <c r="L709" s="198">
        <v>-19039.669999999998</v>
      </c>
      <c r="M709" s="23">
        <v>1</v>
      </c>
      <c r="N709" s="23">
        <v>1</v>
      </c>
      <c r="O709" s="24">
        <f t="shared" si="4"/>
        <v>-19039.669999999998</v>
      </c>
      <c r="P709" s="24">
        <f t="shared" si="5"/>
        <v>-19039.669999999998</v>
      </c>
      <c r="Q709" s="5"/>
      <c r="R709" s="5"/>
      <c r="S709" s="5"/>
      <c r="T709" s="5"/>
      <c r="U709" s="5"/>
      <c r="V709" s="5"/>
      <c r="W709" s="5"/>
      <c r="X709" s="5"/>
      <c r="Y709" s="5"/>
      <c r="Z709" s="5"/>
      <c r="AA709" s="5"/>
    </row>
    <row r="710" spans="1:27" ht="24" thickBot="1">
      <c r="A710" s="193" t="s">
        <v>97</v>
      </c>
      <c r="B710" s="194" t="s">
        <v>98</v>
      </c>
      <c r="C710" s="194" t="s">
        <v>99</v>
      </c>
      <c r="D710" s="194" t="s">
        <v>100</v>
      </c>
      <c r="E710" s="194" t="s">
        <v>334</v>
      </c>
      <c r="F710" s="194" t="s">
        <v>101</v>
      </c>
      <c r="G710" s="199" t="s">
        <v>77</v>
      </c>
      <c r="H710" s="199">
        <v>2013</v>
      </c>
      <c r="I710" s="194" t="s">
        <v>103</v>
      </c>
      <c r="J710" s="196">
        <v>1060</v>
      </c>
      <c r="K710" s="197">
        <v>5381.51</v>
      </c>
      <c r="L710" s="198">
        <v>-19732.21</v>
      </c>
      <c r="M710" s="23">
        <v>1</v>
      </c>
      <c r="N710" s="23">
        <v>1</v>
      </c>
      <c r="O710" s="24">
        <f t="shared" si="4"/>
        <v>-19732.21</v>
      </c>
      <c r="P710" s="24">
        <f t="shared" si="5"/>
        <v>-19732.21</v>
      </c>
      <c r="Q710" s="5"/>
      <c r="R710" s="5"/>
      <c r="S710" s="5"/>
      <c r="T710" s="5"/>
      <c r="U710" s="5"/>
      <c r="V710" s="5"/>
      <c r="W710" s="5"/>
      <c r="X710" s="5"/>
      <c r="Y710" s="5"/>
      <c r="Z710" s="5"/>
      <c r="AA710" s="5"/>
    </row>
    <row r="711" spans="1:27" ht="24" thickBot="1">
      <c r="A711" s="193" t="s">
        <v>97</v>
      </c>
      <c r="B711" s="194" t="s">
        <v>98</v>
      </c>
      <c r="C711" s="194" t="s">
        <v>99</v>
      </c>
      <c r="D711" s="194" t="s">
        <v>100</v>
      </c>
      <c r="E711" s="194" t="s">
        <v>334</v>
      </c>
      <c r="F711" s="194" t="s">
        <v>101</v>
      </c>
      <c r="G711" s="199" t="s">
        <v>77</v>
      </c>
      <c r="H711" s="199">
        <v>2014</v>
      </c>
      <c r="I711" s="194" t="s">
        <v>103</v>
      </c>
      <c r="J711" s="196">
        <v>1223</v>
      </c>
      <c r="K711" s="197">
        <v>6210.05</v>
      </c>
      <c r="L711" s="198">
        <v>-22770.17</v>
      </c>
      <c r="M711" s="23">
        <v>1</v>
      </c>
      <c r="N711" s="23">
        <v>1</v>
      </c>
      <c r="O711" s="24">
        <f t="shared" si="4"/>
        <v>-22770.17</v>
      </c>
      <c r="P711" s="24">
        <f t="shared" si="5"/>
        <v>-22770.17</v>
      </c>
      <c r="Q711" s="5"/>
      <c r="R711" s="5"/>
      <c r="S711" s="5"/>
      <c r="T711" s="5"/>
      <c r="U711" s="5"/>
      <c r="V711" s="5"/>
      <c r="W711" s="5"/>
      <c r="X711" s="5"/>
      <c r="Y711" s="5"/>
      <c r="Z711" s="5"/>
      <c r="AA711" s="5"/>
    </row>
    <row r="712" spans="1:27" ht="24" thickBot="1">
      <c r="A712" s="193" t="s">
        <v>97</v>
      </c>
      <c r="B712" s="194" t="s">
        <v>98</v>
      </c>
      <c r="C712" s="194" t="s">
        <v>99</v>
      </c>
      <c r="D712" s="194" t="s">
        <v>100</v>
      </c>
      <c r="E712" s="194" t="s">
        <v>334</v>
      </c>
      <c r="F712" s="194" t="s">
        <v>101</v>
      </c>
      <c r="G712" s="199" t="s">
        <v>77</v>
      </c>
      <c r="H712" s="199">
        <v>2015</v>
      </c>
      <c r="I712" s="194" t="s">
        <v>103</v>
      </c>
      <c r="J712" s="196">
        <v>1344</v>
      </c>
      <c r="K712" s="197">
        <v>6823.22</v>
      </c>
      <c r="L712" s="198">
        <v>-25018.46</v>
      </c>
      <c r="M712" s="23">
        <v>1</v>
      </c>
      <c r="N712" s="23">
        <v>1</v>
      </c>
      <c r="O712" s="24">
        <f t="shared" si="4"/>
        <v>-25018.46</v>
      </c>
      <c r="P712" s="24">
        <f t="shared" si="5"/>
        <v>-25018.46</v>
      </c>
      <c r="Q712" s="5"/>
      <c r="R712" s="5"/>
      <c r="S712" s="5"/>
      <c r="T712" s="5"/>
      <c r="U712" s="5"/>
      <c r="V712" s="5"/>
      <c r="W712" s="5"/>
      <c r="X712" s="5"/>
      <c r="Y712" s="5"/>
      <c r="Z712" s="5"/>
      <c r="AA712" s="5"/>
    </row>
    <row r="713" spans="1:27" ht="24" thickBot="1">
      <c r="A713" s="193" t="s">
        <v>97</v>
      </c>
      <c r="B713" s="194" t="s">
        <v>98</v>
      </c>
      <c r="C713" s="194" t="s">
        <v>99</v>
      </c>
      <c r="D713" s="194" t="s">
        <v>100</v>
      </c>
      <c r="E713" s="194" t="s">
        <v>334</v>
      </c>
      <c r="F713" s="194" t="s">
        <v>101</v>
      </c>
      <c r="G713" s="199" t="s">
        <v>77</v>
      </c>
      <c r="H713" s="199">
        <v>2016</v>
      </c>
      <c r="I713" s="194" t="s">
        <v>103</v>
      </c>
      <c r="J713" s="196">
        <v>1411</v>
      </c>
      <c r="K713" s="197">
        <v>7161.24</v>
      </c>
      <c r="L713" s="198">
        <v>-26257.88</v>
      </c>
      <c r="M713" s="23">
        <v>1</v>
      </c>
      <c r="N713" s="23">
        <v>1</v>
      </c>
      <c r="O713" s="24">
        <f t="shared" si="4"/>
        <v>-26257.88</v>
      </c>
      <c r="P713" s="24">
        <f t="shared" si="5"/>
        <v>-26257.88</v>
      </c>
      <c r="Q713" s="5"/>
      <c r="R713" s="5"/>
      <c r="S713" s="5"/>
      <c r="T713" s="5"/>
      <c r="U713" s="5"/>
      <c r="V713" s="5"/>
      <c r="W713" s="5"/>
      <c r="X713" s="5"/>
      <c r="Y713" s="5"/>
      <c r="Z713" s="5"/>
      <c r="AA713" s="5"/>
    </row>
    <row r="714" spans="1:27" ht="24" thickBot="1">
      <c r="A714" s="193" t="s">
        <v>97</v>
      </c>
      <c r="B714" s="194" t="s">
        <v>98</v>
      </c>
      <c r="C714" s="194" t="s">
        <v>99</v>
      </c>
      <c r="D714" s="194" t="s">
        <v>100</v>
      </c>
      <c r="E714" s="194" t="s">
        <v>334</v>
      </c>
      <c r="F714" s="194" t="s">
        <v>101</v>
      </c>
      <c r="G714" s="199" t="s">
        <v>77</v>
      </c>
      <c r="H714" s="199">
        <v>2017</v>
      </c>
      <c r="I714" s="194" t="s">
        <v>103</v>
      </c>
      <c r="J714" s="196">
        <v>1397</v>
      </c>
      <c r="K714" s="197">
        <v>7089.5</v>
      </c>
      <c r="L714" s="198">
        <v>-25994.84</v>
      </c>
      <c r="M714" s="23">
        <v>1</v>
      </c>
      <c r="N714" s="23">
        <v>1</v>
      </c>
      <c r="O714" s="24">
        <f t="shared" si="4"/>
        <v>-25994.84</v>
      </c>
      <c r="P714" s="24">
        <f t="shared" si="5"/>
        <v>-25994.84</v>
      </c>
      <c r="Q714" s="5"/>
      <c r="R714" s="5"/>
      <c r="S714" s="5"/>
      <c r="T714" s="5"/>
      <c r="U714" s="5"/>
      <c r="V714" s="5"/>
      <c r="W714" s="5"/>
      <c r="X714" s="5"/>
      <c r="Y714" s="5"/>
      <c r="Z714" s="5"/>
      <c r="AA714" s="5"/>
    </row>
    <row r="715" spans="1:27" ht="24" thickBot="1">
      <c r="A715" s="193" t="s">
        <v>97</v>
      </c>
      <c r="B715" s="194" t="s">
        <v>98</v>
      </c>
      <c r="C715" s="194" t="s">
        <v>99</v>
      </c>
      <c r="D715" s="194" t="s">
        <v>100</v>
      </c>
      <c r="E715" s="194" t="s">
        <v>334</v>
      </c>
      <c r="F715" s="194" t="s">
        <v>101</v>
      </c>
      <c r="G715" s="199" t="s">
        <v>77</v>
      </c>
      <c r="H715" s="199">
        <v>2018</v>
      </c>
      <c r="I715" s="194" t="s">
        <v>103</v>
      </c>
      <c r="J715" s="196">
        <v>1381</v>
      </c>
      <c r="K715" s="197">
        <v>7012.43</v>
      </c>
      <c r="L715" s="198">
        <v>-25712.26</v>
      </c>
      <c r="M715" s="23">
        <v>1</v>
      </c>
      <c r="N715" s="23">
        <v>1</v>
      </c>
      <c r="O715" s="24">
        <f t="shared" si="4"/>
        <v>-25712.26</v>
      </c>
      <c r="P715" s="24">
        <f t="shared" si="5"/>
        <v>-25712.26</v>
      </c>
      <c r="Q715" s="5"/>
      <c r="R715" s="5"/>
      <c r="S715" s="5"/>
      <c r="T715" s="5"/>
      <c r="U715" s="5"/>
      <c r="V715" s="5"/>
      <c r="W715" s="5"/>
      <c r="X715" s="5"/>
      <c r="Y715" s="5"/>
      <c r="Z715" s="5"/>
      <c r="AA715" s="5"/>
    </row>
    <row r="716" spans="1:27" ht="24" thickBot="1">
      <c r="A716" s="193" t="s">
        <v>97</v>
      </c>
      <c r="B716" s="194" t="s">
        <v>98</v>
      </c>
      <c r="C716" s="194" t="s">
        <v>99</v>
      </c>
      <c r="D716" s="194" t="s">
        <v>100</v>
      </c>
      <c r="E716" s="194" t="s">
        <v>334</v>
      </c>
      <c r="F716" s="194" t="s">
        <v>101</v>
      </c>
      <c r="G716" s="199" t="s">
        <v>77</v>
      </c>
      <c r="H716" s="199">
        <v>2019</v>
      </c>
      <c r="I716" s="194" t="s">
        <v>103</v>
      </c>
      <c r="J716" s="196">
        <v>1392</v>
      </c>
      <c r="K716" s="197">
        <v>7067.2</v>
      </c>
      <c r="L716" s="198">
        <v>-25913.06</v>
      </c>
      <c r="M716" s="23">
        <v>1</v>
      </c>
      <c r="N716" s="23">
        <v>1</v>
      </c>
      <c r="O716" s="24">
        <f t="shared" si="4"/>
        <v>-25913.06</v>
      </c>
      <c r="P716" s="24">
        <f t="shared" si="5"/>
        <v>-25913.06</v>
      </c>
      <c r="Q716" s="5"/>
      <c r="R716" s="5"/>
      <c r="S716" s="5"/>
      <c r="T716" s="5"/>
      <c r="U716" s="5"/>
      <c r="V716" s="5"/>
      <c r="W716" s="5"/>
      <c r="X716" s="5"/>
      <c r="Y716" s="5"/>
      <c r="Z716" s="5"/>
      <c r="AA716" s="5"/>
    </row>
    <row r="717" spans="1:27" ht="24" thickBot="1">
      <c r="A717" s="193" t="s">
        <v>97</v>
      </c>
      <c r="B717" s="194" t="s">
        <v>98</v>
      </c>
      <c r="C717" s="194" t="s">
        <v>99</v>
      </c>
      <c r="D717" s="194" t="s">
        <v>100</v>
      </c>
      <c r="E717" s="194" t="s">
        <v>334</v>
      </c>
      <c r="F717" s="194" t="s">
        <v>101</v>
      </c>
      <c r="G717" s="199" t="s">
        <v>77</v>
      </c>
      <c r="H717" s="199">
        <v>2020</v>
      </c>
      <c r="I717" s="194" t="s">
        <v>103</v>
      </c>
      <c r="J717" s="196">
        <v>1431</v>
      </c>
      <c r="K717" s="197">
        <v>7263.59</v>
      </c>
      <c r="L717" s="198">
        <v>-26633.15</v>
      </c>
      <c r="M717" s="23">
        <v>1</v>
      </c>
      <c r="N717" s="23">
        <v>1</v>
      </c>
      <c r="O717" s="24">
        <f t="shared" si="4"/>
        <v>-26633.15</v>
      </c>
      <c r="P717" s="24">
        <f t="shared" si="5"/>
        <v>-26633.15</v>
      </c>
      <c r="Q717" s="5"/>
      <c r="R717" s="5"/>
      <c r="S717" s="5"/>
      <c r="T717" s="5"/>
      <c r="U717" s="5"/>
      <c r="V717" s="5"/>
      <c r="W717" s="5"/>
      <c r="X717" s="5"/>
      <c r="Y717" s="5"/>
      <c r="Z717" s="5"/>
      <c r="AA717" s="5"/>
    </row>
    <row r="718" spans="1:27" ht="24" thickBot="1">
      <c r="A718" s="193" t="s">
        <v>97</v>
      </c>
      <c r="B718" s="194" t="s">
        <v>98</v>
      </c>
      <c r="C718" s="194" t="s">
        <v>99</v>
      </c>
      <c r="D718" s="194" t="s">
        <v>100</v>
      </c>
      <c r="E718" s="194" t="s">
        <v>334</v>
      </c>
      <c r="F718" s="194" t="s">
        <v>101</v>
      </c>
      <c r="G718" s="199" t="s">
        <v>77</v>
      </c>
      <c r="H718" s="199">
        <v>2021</v>
      </c>
      <c r="I718" s="194" t="s">
        <v>103</v>
      </c>
      <c r="J718" s="196">
        <v>1556</v>
      </c>
      <c r="K718" s="197">
        <v>7897.34</v>
      </c>
      <c r="L718" s="198">
        <v>-28956.9</v>
      </c>
      <c r="M718" s="23">
        <v>1</v>
      </c>
      <c r="N718" s="23">
        <v>1</v>
      </c>
      <c r="O718" s="24">
        <f t="shared" si="4"/>
        <v>-28956.9</v>
      </c>
      <c r="P718" s="24">
        <f t="shared" si="5"/>
        <v>-28956.9</v>
      </c>
      <c r="Q718" s="5"/>
      <c r="R718" s="5"/>
      <c r="S718" s="5"/>
      <c r="T718" s="5"/>
      <c r="U718" s="5"/>
      <c r="V718" s="5"/>
      <c r="W718" s="5"/>
      <c r="X718" s="5"/>
      <c r="Y718" s="5"/>
      <c r="Z718" s="5"/>
      <c r="AA718" s="5"/>
    </row>
    <row r="719" spans="1:27" ht="24" thickBot="1">
      <c r="A719" s="193" t="s">
        <v>97</v>
      </c>
      <c r="B719" s="194" t="s">
        <v>98</v>
      </c>
      <c r="C719" s="194" t="s">
        <v>99</v>
      </c>
      <c r="D719" s="194" t="s">
        <v>100</v>
      </c>
      <c r="E719" s="194" t="s">
        <v>334</v>
      </c>
      <c r="F719" s="194" t="s">
        <v>101</v>
      </c>
      <c r="G719" s="199" t="s">
        <v>77</v>
      </c>
      <c r="H719" s="199">
        <v>2022</v>
      </c>
      <c r="I719" s="194" t="s">
        <v>103</v>
      </c>
      <c r="J719" s="196">
        <v>1566</v>
      </c>
      <c r="K719" s="197">
        <v>7950.94</v>
      </c>
      <c r="L719" s="198">
        <v>-29153.43</v>
      </c>
      <c r="M719" s="23">
        <v>1</v>
      </c>
      <c r="N719" s="23">
        <v>1</v>
      </c>
      <c r="O719" s="24">
        <f t="shared" si="4"/>
        <v>-29153.43</v>
      </c>
      <c r="P719" s="24">
        <f t="shared" si="5"/>
        <v>-29153.43</v>
      </c>
      <c r="Q719" s="5"/>
      <c r="R719" s="5"/>
      <c r="S719" s="5"/>
      <c r="T719" s="5"/>
      <c r="U719" s="5"/>
      <c r="V719" s="5"/>
      <c r="W719" s="5"/>
      <c r="X719" s="5"/>
      <c r="Y719" s="5"/>
      <c r="Z719" s="5"/>
      <c r="AA719" s="5"/>
    </row>
    <row r="720" spans="1:27" ht="24" thickBot="1">
      <c r="A720" s="193" t="s">
        <v>97</v>
      </c>
      <c r="B720" s="194" t="s">
        <v>98</v>
      </c>
      <c r="C720" s="194" t="s">
        <v>99</v>
      </c>
      <c r="D720" s="194" t="s">
        <v>100</v>
      </c>
      <c r="E720" s="194" t="s">
        <v>334</v>
      </c>
      <c r="F720" s="194" t="s">
        <v>101</v>
      </c>
      <c r="G720" s="199" t="s">
        <v>78</v>
      </c>
      <c r="H720" s="199">
        <v>2011</v>
      </c>
      <c r="I720" s="194" t="s">
        <v>103</v>
      </c>
      <c r="J720" s="196">
        <v>19375</v>
      </c>
      <c r="K720" s="197">
        <v>98348.89</v>
      </c>
      <c r="L720" s="198">
        <v>-360612.6</v>
      </c>
      <c r="M720" s="23">
        <v>1</v>
      </c>
      <c r="N720" s="23">
        <v>1</v>
      </c>
      <c r="O720" s="24">
        <f t="shared" si="4"/>
        <v>-360612.6</v>
      </c>
      <c r="P720" s="24">
        <f t="shared" si="5"/>
        <v>-360612.6</v>
      </c>
      <c r="Q720" s="5"/>
      <c r="R720" s="5"/>
      <c r="S720" s="5"/>
      <c r="T720" s="5"/>
      <c r="U720" s="5"/>
      <c r="V720" s="5"/>
      <c r="W720" s="5"/>
      <c r="X720" s="5"/>
      <c r="Y720" s="5"/>
      <c r="Z720" s="5"/>
      <c r="AA720" s="5"/>
    </row>
    <row r="721" spans="1:27" ht="24" thickBot="1">
      <c r="A721" s="193" t="s">
        <v>97</v>
      </c>
      <c r="B721" s="194" t="s">
        <v>98</v>
      </c>
      <c r="C721" s="194" t="s">
        <v>99</v>
      </c>
      <c r="D721" s="194" t="s">
        <v>100</v>
      </c>
      <c r="E721" s="194" t="s">
        <v>334</v>
      </c>
      <c r="F721" s="194" t="s">
        <v>101</v>
      </c>
      <c r="G721" s="199" t="s">
        <v>78</v>
      </c>
      <c r="H721" s="199">
        <v>2012</v>
      </c>
      <c r="I721" s="194" t="s">
        <v>103</v>
      </c>
      <c r="J721" s="196">
        <v>20832</v>
      </c>
      <c r="K721" s="197">
        <v>105740.96</v>
      </c>
      <c r="L721" s="198">
        <v>-387716.84</v>
      </c>
      <c r="M721" s="23">
        <v>1</v>
      </c>
      <c r="N721" s="23">
        <v>1</v>
      </c>
      <c r="O721" s="24">
        <f t="shared" si="4"/>
        <v>-387716.84</v>
      </c>
      <c r="P721" s="24">
        <f t="shared" si="5"/>
        <v>-387716.84</v>
      </c>
      <c r="Q721" s="5"/>
      <c r="R721" s="5"/>
      <c r="S721" s="5"/>
      <c r="T721" s="5"/>
      <c r="U721" s="5"/>
      <c r="V721" s="5"/>
      <c r="W721" s="5"/>
      <c r="X721" s="5"/>
      <c r="Y721" s="5"/>
      <c r="Z721" s="5"/>
      <c r="AA721" s="5"/>
    </row>
    <row r="722" spans="1:27" ht="24" thickBot="1">
      <c r="A722" s="193" t="s">
        <v>97</v>
      </c>
      <c r="B722" s="194" t="s">
        <v>98</v>
      </c>
      <c r="C722" s="194" t="s">
        <v>99</v>
      </c>
      <c r="D722" s="194" t="s">
        <v>100</v>
      </c>
      <c r="E722" s="194" t="s">
        <v>334</v>
      </c>
      <c r="F722" s="194" t="s">
        <v>101</v>
      </c>
      <c r="G722" s="199" t="s">
        <v>78</v>
      </c>
      <c r="H722" s="199">
        <v>2013</v>
      </c>
      <c r="I722" s="194" t="s">
        <v>103</v>
      </c>
      <c r="J722" s="196">
        <v>20546</v>
      </c>
      <c r="K722" s="197">
        <v>104293.14</v>
      </c>
      <c r="L722" s="198">
        <v>-382408.17</v>
      </c>
      <c r="M722" s="23">
        <v>1</v>
      </c>
      <c r="N722" s="23">
        <v>1</v>
      </c>
      <c r="O722" s="24">
        <f t="shared" si="4"/>
        <v>-382408.17</v>
      </c>
      <c r="P722" s="24">
        <f t="shared" si="5"/>
        <v>-382408.17</v>
      </c>
      <c r="Q722" s="5"/>
      <c r="R722" s="5"/>
      <c r="S722" s="5"/>
      <c r="T722" s="5"/>
      <c r="U722" s="5"/>
      <c r="V722" s="5"/>
      <c r="W722" s="5"/>
      <c r="X722" s="5"/>
      <c r="Y722" s="5"/>
      <c r="Z722" s="5"/>
      <c r="AA722" s="5"/>
    </row>
    <row r="723" spans="1:27" ht="24" thickBot="1">
      <c r="A723" s="193" t="s">
        <v>97</v>
      </c>
      <c r="B723" s="194" t="s">
        <v>98</v>
      </c>
      <c r="C723" s="194" t="s">
        <v>99</v>
      </c>
      <c r="D723" s="194" t="s">
        <v>100</v>
      </c>
      <c r="E723" s="194" t="s">
        <v>334</v>
      </c>
      <c r="F723" s="194" t="s">
        <v>101</v>
      </c>
      <c r="G723" s="199" t="s">
        <v>78</v>
      </c>
      <c r="H723" s="199">
        <v>2014</v>
      </c>
      <c r="I723" s="194" t="s">
        <v>103</v>
      </c>
      <c r="J723" s="196">
        <v>20476</v>
      </c>
      <c r="K723" s="197">
        <v>103937.98</v>
      </c>
      <c r="L723" s="198">
        <v>-381105.91999999998</v>
      </c>
      <c r="M723" s="23">
        <v>1</v>
      </c>
      <c r="N723" s="23">
        <v>1</v>
      </c>
      <c r="O723" s="24">
        <f t="shared" si="4"/>
        <v>-381105.91999999998</v>
      </c>
      <c r="P723" s="24">
        <f t="shared" si="5"/>
        <v>-381105.91999999998</v>
      </c>
      <c r="Q723" s="5"/>
      <c r="R723" s="5"/>
      <c r="S723" s="5"/>
      <c r="T723" s="5"/>
      <c r="U723" s="5"/>
      <c r="V723" s="5"/>
      <c r="W723" s="5"/>
      <c r="X723" s="5"/>
      <c r="Y723" s="5"/>
      <c r="Z723" s="5"/>
      <c r="AA723" s="5"/>
    </row>
    <row r="724" spans="1:27" ht="24" thickBot="1">
      <c r="A724" s="193" t="s">
        <v>97</v>
      </c>
      <c r="B724" s="194" t="s">
        <v>98</v>
      </c>
      <c r="C724" s="194" t="s">
        <v>99</v>
      </c>
      <c r="D724" s="194" t="s">
        <v>100</v>
      </c>
      <c r="E724" s="194" t="s">
        <v>334</v>
      </c>
      <c r="F724" s="194" t="s">
        <v>101</v>
      </c>
      <c r="G724" s="199" t="s">
        <v>78</v>
      </c>
      <c r="H724" s="199">
        <v>2015</v>
      </c>
      <c r="I724" s="194" t="s">
        <v>103</v>
      </c>
      <c r="J724" s="196">
        <v>21166</v>
      </c>
      <c r="K724" s="197">
        <v>107441.01</v>
      </c>
      <c r="L724" s="198">
        <v>-393950.39</v>
      </c>
      <c r="M724" s="23">
        <v>1</v>
      </c>
      <c r="N724" s="23">
        <v>1</v>
      </c>
      <c r="O724" s="24">
        <f t="shared" si="4"/>
        <v>-393950.39</v>
      </c>
      <c r="P724" s="24">
        <f t="shared" si="5"/>
        <v>-393950.39</v>
      </c>
      <c r="Q724" s="5"/>
      <c r="R724" s="5"/>
      <c r="S724" s="5"/>
      <c r="T724" s="5"/>
      <c r="U724" s="5"/>
      <c r="V724" s="5"/>
      <c r="W724" s="5"/>
      <c r="X724" s="5"/>
      <c r="Y724" s="5"/>
      <c r="Z724" s="5"/>
      <c r="AA724" s="5"/>
    </row>
    <row r="725" spans="1:27" ht="24" thickBot="1">
      <c r="A725" s="193" t="s">
        <v>97</v>
      </c>
      <c r="B725" s="194" t="s">
        <v>98</v>
      </c>
      <c r="C725" s="194" t="s">
        <v>99</v>
      </c>
      <c r="D725" s="194" t="s">
        <v>100</v>
      </c>
      <c r="E725" s="194" t="s">
        <v>334</v>
      </c>
      <c r="F725" s="194" t="s">
        <v>101</v>
      </c>
      <c r="G725" s="199" t="s">
        <v>78</v>
      </c>
      <c r="H725" s="199">
        <v>2016</v>
      </c>
      <c r="I725" s="194" t="s">
        <v>103</v>
      </c>
      <c r="J725" s="196">
        <v>21272</v>
      </c>
      <c r="K725" s="197">
        <v>107974.62</v>
      </c>
      <c r="L725" s="198">
        <v>-395906.93</v>
      </c>
      <c r="M725" s="23">
        <v>1</v>
      </c>
      <c r="N725" s="23">
        <v>1</v>
      </c>
      <c r="O725" s="24">
        <f t="shared" si="4"/>
        <v>-395906.93</v>
      </c>
      <c r="P725" s="24">
        <f t="shared" si="5"/>
        <v>-395906.93</v>
      </c>
      <c r="Q725" s="5"/>
      <c r="R725" s="5"/>
      <c r="S725" s="5"/>
      <c r="T725" s="5"/>
      <c r="U725" s="5"/>
      <c r="V725" s="5"/>
      <c r="W725" s="5"/>
      <c r="X725" s="5"/>
      <c r="Y725" s="5"/>
      <c r="Z725" s="5"/>
      <c r="AA725" s="5"/>
    </row>
    <row r="726" spans="1:27" ht="24" thickBot="1">
      <c r="A726" s="193" t="s">
        <v>97</v>
      </c>
      <c r="B726" s="194" t="s">
        <v>98</v>
      </c>
      <c r="C726" s="194" t="s">
        <v>99</v>
      </c>
      <c r="D726" s="194" t="s">
        <v>100</v>
      </c>
      <c r="E726" s="194" t="s">
        <v>334</v>
      </c>
      <c r="F726" s="194" t="s">
        <v>101</v>
      </c>
      <c r="G726" s="199" t="s">
        <v>78</v>
      </c>
      <c r="H726" s="199">
        <v>2017</v>
      </c>
      <c r="I726" s="194" t="s">
        <v>103</v>
      </c>
      <c r="J726" s="196">
        <v>20914</v>
      </c>
      <c r="K726" s="197">
        <v>106158.15</v>
      </c>
      <c r="L726" s="198">
        <v>-389246.55</v>
      </c>
      <c r="M726" s="23">
        <v>1</v>
      </c>
      <c r="N726" s="23">
        <v>1</v>
      </c>
      <c r="O726" s="24">
        <f t="shared" si="4"/>
        <v>-389246.55</v>
      </c>
      <c r="P726" s="24">
        <f t="shared" si="5"/>
        <v>-389246.55</v>
      </c>
      <c r="Q726" s="5"/>
      <c r="R726" s="5"/>
      <c r="S726" s="5"/>
      <c r="T726" s="5"/>
      <c r="U726" s="5"/>
      <c r="V726" s="5"/>
      <c r="W726" s="5"/>
      <c r="X726" s="5"/>
      <c r="Y726" s="5"/>
      <c r="Z726" s="5"/>
      <c r="AA726" s="5"/>
    </row>
    <row r="727" spans="1:27" ht="24" thickBot="1">
      <c r="A727" s="193" t="s">
        <v>97</v>
      </c>
      <c r="B727" s="194" t="s">
        <v>98</v>
      </c>
      <c r="C727" s="194" t="s">
        <v>99</v>
      </c>
      <c r="D727" s="194" t="s">
        <v>100</v>
      </c>
      <c r="E727" s="194" t="s">
        <v>334</v>
      </c>
      <c r="F727" s="194" t="s">
        <v>101</v>
      </c>
      <c r="G727" s="199" t="s">
        <v>78</v>
      </c>
      <c r="H727" s="199">
        <v>2018</v>
      </c>
      <c r="I727" s="194" t="s">
        <v>103</v>
      </c>
      <c r="J727" s="196">
        <v>21492</v>
      </c>
      <c r="K727" s="197">
        <v>109092.99</v>
      </c>
      <c r="L727" s="198">
        <v>-400007.65</v>
      </c>
      <c r="M727" s="23">
        <v>1</v>
      </c>
      <c r="N727" s="23">
        <v>1</v>
      </c>
      <c r="O727" s="24">
        <f t="shared" si="4"/>
        <v>-400007.65</v>
      </c>
      <c r="P727" s="24">
        <f t="shared" si="5"/>
        <v>-400007.65</v>
      </c>
      <c r="Q727" s="5"/>
      <c r="R727" s="5"/>
      <c r="S727" s="5"/>
      <c r="T727" s="5"/>
      <c r="U727" s="5"/>
      <c r="V727" s="5"/>
      <c r="W727" s="5"/>
      <c r="X727" s="5"/>
      <c r="Y727" s="5"/>
      <c r="Z727" s="5"/>
      <c r="AA727" s="5"/>
    </row>
    <row r="728" spans="1:27" ht="24" thickBot="1">
      <c r="A728" s="193" t="s">
        <v>97</v>
      </c>
      <c r="B728" s="194" t="s">
        <v>98</v>
      </c>
      <c r="C728" s="194" t="s">
        <v>99</v>
      </c>
      <c r="D728" s="194" t="s">
        <v>100</v>
      </c>
      <c r="E728" s="194" t="s">
        <v>334</v>
      </c>
      <c r="F728" s="194" t="s">
        <v>101</v>
      </c>
      <c r="G728" s="199" t="s">
        <v>78</v>
      </c>
      <c r="H728" s="199">
        <v>2019</v>
      </c>
      <c r="I728" s="194" t="s">
        <v>103</v>
      </c>
      <c r="J728" s="196">
        <v>21486</v>
      </c>
      <c r="K728" s="197">
        <v>109063.89</v>
      </c>
      <c r="L728" s="198">
        <v>-399900.92</v>
      </c>
      <c r="M728" s="23">
        <v>1</v>
      </c>
      <c r="N728" s="23">
        <v>1</v>
      </c>
      <c r="O728" s="24">
        <f t="shared" si="4"/>
        <v>-399900.92</v>
      </c>
      <c r="P728" s="24">
        <f t="shared" si="5"/>
        <v>-399900.92</v>
      </c>
      <c r="Q728" s="5"/>
      <c r="R728" s="5"/>
      <c r="S728" s="5"/>
      <c r="T728" s="5"/>
      <c r="U728" s="5"/>
      <c r="V728" s="5"/>
      <c r="W728" s="5"/>
      <c r="X728" s="5"/>
      <c r="Y728" s="5"/>
      <c r="Z728" s="5"/>
      <c r="AA728" s="5"/>
    </row>
    <row r="729" spans="1:27" ht="24" thickBot="1">
      <c r="A729" s="193" t="s">
        <v>97</v>
      </c>
      <c r="B729" s="194" t="s">
        <v>98</v>
      </c>
      <c r="C729" s="194" t="s">
        <v>99</v>
      </c>
      <c r="D729" s="194" t="s">
        <v>100</v>
      </c>
      <c r="E729" s="194" t="s">
        <v>334</v>
      </c>
      <c r="F729" s="194" t="s">
        <v>101</v>
      </c>
      <c r="G729" s="199" t="s">
        <v>78</v>
      </c>
      <c r="H729" s="199">
        <v>2020</v>
      </c>
      <c r="I729" s="194" t="s">
        <v>103</v>
      </c>
      <c r="J729" s="196">
        <v>20697</v>
      </c>
      <c r="K729" s="197">
        <v>105056.29</v>
      </c>
      <c r="L729" s="198">
        <v>-385206.38</v>
      </c>
      <c r="M729" s="23">
        <v>1</v>
      </c>
      <c r="N729" s="23">
        <v>1</v>
      </c>
      <c r="O729" s="24">
        <f t="shared" si="4"/>
        <v>-385206.38</v>
      </c>
      <c r="P729" s="24">
        <f t="shared" si="5"/>
        <v>-385206.38</v>
      </c>
      <c r="Q729" s="5"/>
      <c r="R729" s="5"/>
      <c r="S729" s="5"/>
      <c r="T729" s="5"/>
      <c r="U729" s="5"/>
      <c r="V729" s="5"/>
      <c r="W729" s="5"/>
      <c r="X729" s="5"/>
      <c r="Y729" s="5"/>
      <c r="Z729" s="5"/>
      <c r="AA729" s="5"/>
    </row>
    <row r="730" spans="1:27" ht="24" thickBot="1">
      <c r="A730" s="193" t="s">
        <v>97</v>
      </c>
      <c r="B730" s="194" t="s">
        <v>98</v>
      </c>
      <c r="C730" s="194" t="s">
        <v>99</v>
      </c>
      <c r="D730" s="194" t="s">
        <v>100</v>
      </c>
      <c r="E730" s="194" t="s">
        <v>334</v>
      </c>
      <c r="F730" s="194" t="s">
        <v>101</v>
      </c>
      <c r="G730" s="199" t="s">
        <v>78</v>
      </c>
      <c r="H730" s="199">
        <v>2021</v>
      </c>
      <c r="I730" s="194" t="s">
        <v>103</v>
      </c>
      <c r="J730" s="196">
        <v>20361</v>
      </c>
      <c r="K730" s="197">
        <v>103352.64</v>
      </c>
      <c r="L730" s="198">
        <v>-378959.67</v>
      </c>
      <c r="M730" s="23">
        <v>1</v>
      </c>
      <c r="N730" s="23">
        <v>1</v>
      </c>
      <c r="O730" s="24">
        <f t="shared" si="4"/>
        <v>-378959.67</v>
      </c>
      <c r="P730" s="24">
        <f t="shared" si="5"/>
        <v>-378959.67</v>
      </c>
      <c r="Q730" s="5"/>
      <c r="R730" s="5"/>
      <c r="S730" s="5"/>
      <c r="T730" s="5"/>
      <c r="U730" s="5"/>
      <c r="V730" s="5"/>
      <c r="W730" s="5"/>
      <c r="X730" s="5"/>
      <c r="Y730" s="5"/>
      <c r="Z730" s="5"/>
      <c r="AA730" s="5"/>
    </row>
    <row r="731" spans="1:27" ht="24" thickBot="1">
      <c r="A731" s="193" t="s">
        <v>97</v>
      </c>
      <c r="B731" s="194" t="s">
        <v>98</v>
      </c>
      <c r="C731" s="194" t="s">
        <v>99</v>
      </c>
      <c r="D731" s="194" t="s">
        <v>100</v>
      </c>
      <c r="E731" s="194" t="s">
        <v>334</v>
      </c>
      <c r="F731" s="194" t="s">
        <v>101</v>
      </c>
      <c r="G731" s="199" t="s">
        <v>78</v>
      </c>
      <c r="H731" s="199">
        <v>2022</v>
      </c>
      <c r="I731" s="194" t="s">
        <v>103</v>
      </c>
      <c r="J731" s="196">
        <v>19867</v>
      </c>
      <c r="K731" s="197">
        <v>100844.85</v>
      </c>
      <c r="L731" s="198">
        <v>-369764.44</v>
      </c>
      <c r="M731" s="23">
        <v>1</v>
      </c>
      <c r="N731" s="23">
        <v>1</v>
      </c>
      <c r="O731" s="24">
        <f t="shared" si="4"/>
        <v>-369764.44</v>
      </c>
      <c r="P731" s="24">
        <f t="shared" si="5"/>
        <v>-369764.44</v>
      </c>
      <c r="Q731" s="5"/>
      <c r="R731" s="5"/>
      <c r="S731" s="5"/>
      <c r="T731" s="5"/>
      <c r="U731" s="5"/>
      <c r="V731" s="5"/>
      <c r="W731" s="5"/>
      <c r="X731" s="5"/>
      <c r="Y731" s="5"/>
      <c r="Z731" s="5"/>
      <c r="AA731" s="5"/>
    </row>
    <row r="732" spans="1:27" ht="24" thickBot="1">
      <c r="A732" s="193" t="s">
        <v>97</v>
      </c>
      <c r="B732" s="194" t="s">
        <v>98</v>
      </c>
      <c r="C732" s="194" t="s">
        <v>99</v>
      </c>
      <c r="D732" s="194" t="s">
        <v>100</v>
      </c>
      <c r="E732" s="194" t="s">
        <v>334</v>
      </c>
      <c r="F732" s="194" t="s">
        <v>101</v>
      </c>
      <c r="G732" s="199" t="s">
        <v>79</v>
      </c>
      <c r="H732" s="199">
        <v>2011</v>
      </c>
      <c r="I732" s="194" t="s">
        <v>103</v>
      </c>
      <c r="J732" s="196">
        <v>7475</v>
      </c>
      <c r="K732" s="197">
        <v>37943.18</v>
      </c>
      <c r="L732" s="198">
        <v>-139125</v>
      </c>
      <c r="M732" s="23">
        <v>1</v>
      </c>
      <c r="N732" s="23">
        <v>1</v>
      </c>
      <c r="O732" s="24">
        <f t="shared" si="4"/>
        <v>-139125</v>
      </c>
      <c r="P732" s="24">
        <f t="shared" si="5"/>
        <v>-139125</v>
      </c>
      <c r="Q732" s="5"/>
      <c r="R732" s="5"/>
      <c r="S732" s="5"/>
      <c r="T732" s="5"/>
      <c r="U732" s="5"/>
      <c r="V732" s="5"/>
      <c r="W732" s="5"/>
      <c r="X732" s="5"/>
      <c r="Y732" s="5"/>
      <c r="Z732" s="5"/>
      <c r="AA732" s="5"/>
    </row>
    <row r="733" spans="1:27" ht="24" thickBot="1">
      <c r="A733" s="193" t="s">
        <v>97</v>
      </c>
      <c r="B733" s="194" t="s">
        <v>98</v>
      </c>
      <c r="C733" s="194" t="s">
        <v>99</v>
      </c>
      <c r="D733" s="194" t="s">
        <v>100</v>
      </c>
      <c r="E733" s="194" t="s">
        <v>334</v>
      </c>
      <c r="F733" s="194" t="s">
        <v>101</v>
      </c>
      <c r="G733" s="199" t="s">
        <v>79</v>
      </c>
      <c r="H733" s="199">
        <v>2012</v>
      </c>
      <c r="I733" s="194" t="s">
        <v>103</v>
      </c>
      <c r="J733" s="196">
        <v>7476</v>
      </c>
      <c r="K733" s="197">
        <v>37950.519999999997</v>
      </c>
      <c r="L733" s="198">
        <v>-139151.9</v>
      </c>
      <c r="M733" s="23">
        <v>1</v>
      </c>
      <c r="N733" s="23">
        <v>1</v>
      </c>
      <c r="O733" s="24">
        <f t="shared" si="4"/>
        <v>-139151.9</v>
      </c>
      <c r="P733" s="24">
        <f t="shared" si="5"/>
        <v>-139151.9</v>
      </c>
      <c r="Q733" s="5"/>
      <c r="R733" s="5"/>
      <c r="S733" s="5"/>
      <c r="T733" s="5"/>
      <c r="U733" s="5"/>
      <c r="V733" s="5"/>
      <c r="W733" s="5"/>
      <c r="X733" s="5"/>
      <c r="Y733" s="5"/>
      <c r="Z733" s="5"/>
      <c r="AA733" s="5"/>
    </row>
    <row r="734" spans="1:27" ht="24" thickBot="1">
      <c r="A734" s="193" t="s">
        <v>97</v>
      </c>
      <c r="B734" s="194" t="s">
        <v>98</v>
      </c>
      <c r="C734" s="194" t="s">
        <v>99</v>
      </c>
      <c r="D734" s="194" t="s">
        <v>100</v>
      </c>
      <c r="E734" s="194" t="s">
        <v>334</v>
      </c>
      <c r="F734" s="194" t="s">
        <v>101</v>
      </c>
      <c r="G734" s="199" t="s">
        <v>79</v>
      </c>
      <c r="H734" s="199">
        <v>2013</v>
      </c>
      <c r="I734" s="194" t="s">
        <v>103</v>
      </c>
      <c r="J734" s="196">
        <v>7303</v>
      </c>
      <c r="K734" s="197">
        <v>37071.68</v>
      </c>
      <c r="L734" s="198">
        <v>-135929.48000000001</v>
      </c>
      <c r="M734" s="23">
        <v>1</v>
      </c>
      <c r="N734" s="23">
        <v>1</v>
      </c>
      <c r="O734" s="24">
        <f t="shared" si="4"/>
        <v>-135929.48000000001</v>
      </c>
      <c r="P734" s="24">
        <f t="shared" si="5"/>
        <v>-135929.48000000001</v>
      </c>
      <c r="Q734" s="5"/>
      <c r="R734" s="5"/>
      <c r="S734" s="5"/>
      <c r="T734" s="5"/>
      <c r="U734" s="5"/>
      <c r="V734" s="5"/>
      <c r="W734" s="5"/>
      <c r="X734" s="5"/>
      <c r="Y734" s="5"/>
      <c r="Z734" s="5"/>
      <c r="AA734" s="5"/>
    </row>
    <row r="735" spans="1:27" ht="24" thickBot="1">
      <c r="A735" s="193" t="s">
        <v>97</v>
      </c>
      <c r="B735" s="194" t="s">
        <v>98</v>
      </c>
      <c r="C735" s="194" t="s">
        <v>99</v>
      </c>
      <c r="D735" s="194" t="s">
        <v>100</v>
      </c>
      <c r="E735" s="194" t="s">
        <v>334</v>
      </c>
      <c r="F735" s="194" t="s">
        <v>101</v>
      </c>
      <c r="G735" s="199" t="s">
        <v>79</v>
      </c>
      <c r="H735" s="199">
        <v>2014</v>
      </c>
      <c r="I735" s="194" t="s">
        <v>103</v>
      </c>
      <c r="J735" s="196">
        <v>7169</v>
      </c>
      <c r="K735" s="197">
        <v>36390.07</v>
      </c>
      <c r="L735" s="198">
        <v>-133430.25</v>
      </c>
      <c r="M735" s="23">
        <v>1</v>
      </c>
      <c r="N735" s="23">
        <v>1</v>
      </c>
      <c r="O735" s="24">
        <f t="shared" si="4"/>
        <v>-133430.25</v>
      </c>
      <c r="P735" s="24">
        <f t="shared" si="5"/>
        <v>-133430.25</v>
      </c>
      <c r="Q735" s="5"/>
      <c r="R735" s="5"/>
      <c r="S735" s="5"/>
      <c r="T735" s="5"/>
      <c r="U735" s="5"/>
      <c r="V735" s="5"/>
      <c r="W735" s="5"/>
      <c r="X735" s="5"/>
      <c r="Y735" s="5"/>
      <c r="Z735" s="5"/>
      <c r="AA735" s="5"/>
    </row>
    <row r="736" spans="1:27" ht="24" thickBot="1">
      <c r="A736" s="193" t="s">
        <v>97</v>
      </c>
      <c r="B736" s="194" t="s">
        <v>98</v>
      </c>
      <c r="C736" s="194" t="s">
        <v>99</v>
      </c>
      <c r="D736" s="194" t="s">
        <v>100</v>
      </c>
      <c r="E736" s="194" t="s">
        <v>334</v>
      </c>
      <c r="F736" s="194" t="s">
        <v>101</v>
      </c>
      <c r="G736" s="199" t="s">
        <v>79</v>
      </c>
      <c r="H736" s="199">
        <v>2015</v>
      </c>
      <c r="I736" s="194" t="s">
        <v>103</v>
      </c>
      <c r="J736" s="196">
        <v>7209</v>
      </c>
      <c r="K736" s="197">
        <v>36594.870000000003</v>
      </c>
      <c r="L736" s="198">
        <v>-134181.21</v>
      </c>
      <c r="M736" s="23">
        <v>1</v>
      </c>
      <c r="N736" s="23">
        <v>1</v>
      </c>
      <c r="O736" s="24">
        <f t="shared" si="4"/>
        <v>-134181.21</v>
      </c>
      <c r="P736" s="24">
        <f t="shared" si="5"/>
        <v>-134181.21</v>
      </c>
      <c r="Q736" s="5"/>
      <c r="R736" s="5"/>
      <c r="S736" s="5"/>
      <c r="T736" s="5"/>
      <c r="U736" s="5"/>
      <c r="V736" s="5"/>
      <c r="W736" s="5"/>
      <c r="X736" s="5"/>
      <c r="Y736" s="5"/>
      <c r="Z736" s="5"/>
      <c r="AA736" s="5"/>
    </row>
    <row r="737" spans="1:27" ht="24" thickBot="1">
      <c r="A737" s="193" t="s">
        <v>97</v>
      </c>
      <c r="B737" s="194" t="s">
        <v>98</v>
      </c>
      <c r="C737" s="194" t="s">
        <v>99</v>
      </c>
      <c r="D737" s="194" t="s">
        <v>100</v>
      </c>
      <c r="E737" s="194" t="s">
        <v>334</v>
      </c>
      <c r="F737" s="194" t="s">
        <v>101</v>
      </c>
      <c r="G737" s="199" t="s">
        <v>79</v>
      </c>
      <c r="H737" s="199">
        <v>2016</v>
      </c>
      <c r="I737" s="194" t="s">
        <v>103</v>
      </c>
      <c r="J737" s="196">
        <v>7310</v>
      </c>
      <c r="K737" s="197">
        <v>37104.39</v>
      </c>
      <c r="L737" s="198">
        <v>-136049.44</v>
      </c>
      <c r="M737" s="23">
        <v>1</v>
      </c>
      <c r="N737" s="23">
        <v>1</v>
      </c>
      <c r="O737" s="24">
        <f t="shared" si="4"/>
        <v>-136049.44</v>
      </c>
      <c r="P737" s="24">
        <f t="shared" si="5"/>
        <v>-136049.44</v>
      </c>
      <c r="Q737" s="5"/>
      <c r="R737" s="5"/>
      <c r="S737" s="5"/>
      <c r="T737" s="5"/>
      <c r="U737" s="5"/>
      <c r="V737" s="5"/>
      <c r="W737" s="5"/>
      <c r="X737" s="5"/>
      <c r="Y737" s="5"/>
      <c r="Z737" s="5"/>
      <c r="AA737" s="5"/>
    </row>
    <row r="738" spans="1:27" ht="24" thickBot="1">
      <c r="A738" s="193" t="s">
        <v>97</v>
      </c>
      <c r="B738" s="194" t="s">
        <v>98</v>
      </c>
      <c r="C738" s="194" t="s">
        <v>99</v>
      </c>
      <c r="D738" s="194" t="s">
        <v>100</v>
      </c>
      <c r="E738" s="194" t="s">
        <v>334</v>
      </c>
      <c r="F738" s="194" t="s">
        <v>101</v>
      </c>
      <c r="G738" s="199" t="s">
        <v>79</v>
      </c>
      <c r="H738" s="199">
        <v>2017</v>
      </c>
      <c r="I738" s="194" t="s">
        <v>103</v>
      </c>
      <c r="J738" s="196">
        <v>7391</v>
      </c>
      <c r="K738" s="197">
        <v>37517.660000000003</v>
      </c>
      <c r="L738" s="198">
        <v>-137564.76</v>
      </c>
      <c r="M738" s="23">
        <v>1</v>
      </c>
      <c r="N738" s="23">
        <v>1</v>
      </c>
      <c r="O738" s="24">
        <f t="shared" si="4"/>
        <v>-137564.76</v>
      </c>
      <c r="P738" s="24">
        <f t="shared" si="5"/>
        <v>-137564.76</v>
      </c>
      <c r="Q738" s="5"/>
      <c r="R738" s="5"/>
      <c r="S738" s="5"/>
      <c r="T738" s="5"/>
      <c r="U738" s="5"/>
      <c r="V738" s="5"/>
      <c r="W738" s="5"/>
      <c r="X738" s="5"/>
      <c r="Y738" s="5"/>
      <c r="Z738" s="5"/>
      <c r="AA738" s="5"/>
    </row>
    <row r="739" spans="1:27" ht="24" thickBot="1">
      <c r="A739" s="193" t="s">
        <v>97</v>
      </c>
      <c r="B739" s="194" t="s">
        <v>98</v>
      </c>
      <c r="C739" s="194" t="s">
        <v>99</v>
      </c>
      <c r="D739" s="194" t="s">
        <v>100</v>
      </c>
      <c r="E739" s="194" t="s">
        <v>334</v>
      </c>
      <c r="F739" s="194" t="s">
        <v>101</v>
      </c>
      <c r="G739" s="199" t="s">
        <v>79</v>
      </c>
      <c r="H739" s="199">
        <v>2018</v>
      </c>
      <c r="I739" s="194" t="s">
        <v>103</v>
      </c>
      <c r="J739" s="196">
        <v>7266</v>
      </c>
      <c r="K739" s="197">
        <v>36883.43</v>
      </c>
      <c r="L739" s="198">
        <v>-135239.25</v>
      </c>
      <c r="M739" s="23">
        <v>1</v>
      </c>
      <c r="N739" s="23">
        <v>1</v>
      </c>
      <c r="O739" s="24">
        <f t="shared" si="4"/>
        <v>-135239.25</v>
      </c>
      <c r="P739" s="24">
        <f t="shared" si="5"/>
        <v>-135239.25</v>
      </c>
      <c r="Q739" s="5"/>
      <c r="R739" s="5"/>
      <c r="S739" s="5"/>
      <c r="T739" s="5"/>
      <c r="U739" s="5"/>
      <c r="V739" s="5"/>
      <c r="W739" s="5"/>
      <c r="X739" s="5"/>
      <c r="Y739" s="5"/>
      <c r="Z739" s="5"/>
      <c r="AA739" s="5"/>
    </row>
    <row r="740" spans="1:27" ht="24" thickBot="1">
      <c r="A740" s="193" t="s">
        <v>97</v>
      </c>
      <c r="B740" s="194" t="s">
        <v>98</v>
      </c>
      <c r="C740" s="194" t="s">
        <v>99</v>
      </c>
      <c r="D740" s="194" t="s">
        <v>100</v>
      </c>
      <c r="E740" s="194" t="s">
        <v>334</v>
      </c>
      <c r="F740" s="194" t="s">
        <v>101</v>
      </c>
      <c r="G740" s="199" t="s">
        <v>79</v>
      </c>
      <c r="H740" s="199">
        <v>2019</v>
      </c>
      <c r="I740" s="194" t="s">
        <v>103</v>
      </c>
      <c r="J740" s="196">
        <v>7094</v>
      </c>
      <c r="K740" s="197">
        <v>36009.800000000003</v>
      </c>
      <c r="L740" s="198">
        <v>-132035.94</v>
      </c>
      <c r="M740" s="23">
        <v>1</v>
      </c>
      <c r="N740" s="23">
        <v>1</v>
      </c>
      <c r="O740" s="24">
        <f t="shared" si="4"/>
        <v>-132035.94</v>
      </c>
      <c r="P740" s="24">
        <f t="shared" si="5"/>
        <v>-132035.94</v>
      </c>
      <c r="Q740" s="5"/>
      <c r="R740" s="5"/>
      <c r="S740" s="5"/>
      <c r="T740" s="5"/>
      <c r="U740" s="5"/>
      <c r="V740" s="5"/>
      <c r="W740" s="5"/>
      <c r="X740" s="5"/>
      <c r="Y740" s="5"/>
      <c r="Z740" s="5"/>
      <c r="AA740" s="5"/>
    </row>
    <row r="741" spans="1:27" ht="24" thickBot="1">
      <c r="A741" s="193" t="s">
        <v>97</v>
      </c>
      <c r="B741" s="194" t="s">
        <v>98</v>
      </c>
      <c r="C741" s="194" t="s">
        <v>99</v>
      </c>
      <c r="D741" s="194" t="s">
        <v>100</v>
      </c>
      <c r="E741" s="194" t="s">
        <v>334</v>
      </c>
      <c r="F741" s="194" t="s">
        <v>101</v>
      </c>
      <c r="G741" s="199" t="s">
        <v>79</v>
      </c>
      <c r="H741" s="199">
        <v>2020</v>
      </c>
      <c r="I741" s="194" t="s">
        <v>103</v>
      </c>
      <c r="J741" s="196">
        <v>6931</v>
      </c>
      <c r="K741" s="197">
        <v>35180.480000000003</v>
      </c>
      <c r="L741" s="198">
        <v>-128995.1</v>
      </c>
      <c r="M741" s="23">
        <v>1</v>
      </c>
      <c r="N741" s="23">
        <v>1</v>
      </c>
      <c r="O741" s="24">
        <f t="shared" si="4"/>
        <v>-128995.1</v>
      </c>
      <c r="P741" s="24">
        <f t="shared" si="5"/>
        <v>-128995.1</v>
      </c>
      <c r="Q741" s="5"/>
      <c r="R741" s="5"/>
      <c r="S741" s="5"/>
      <c r="T741" s="5"/>
      <c r="U741" s="5"/>
      <c r="V741" s="5"/>
      <c r="W741" s="5"/>
      <c r="X741" s="5"/>
      <c r="Y741" s="5"/>
      <c r="Z741" s="5"/>
      <c r="AA741" s="5"/>
    </row>
    <row r="742" spans="1:27" ht="24" thickBot="1">
      <c r="A742" s="193" t="s">
        <v>97</v>
      </c>
      <c r="B742" s="194" t="s">
        <v>98</v>
      </c>
      <c r="C742" s="194" t="s">
        <v>99</v>
      </c>
      <c r="D742" s="194" t="s">
        <v>100</v>
      </c>
      <c r="E742" s="194" t="s">
        <v>334</v>
      </c>
      <c r="F742" s="194" t="s">
        <v>101</v>
      </c>
      <c r="G742" s="199" t="s">
        <v>79</v>
      </c>
      <c r="H742" s="199">
        <v>2021</v>
      </c>
      <c r="I742" s="194" t="s">
        <v>103</v>
      </c>
      <c r="J742" s="196">
        <v>6951</v>
      </c>
      <c r="K742" s="197">
        <v>35283.9</v>
      </c>
      <c r="L742" s="198">
        <v>-129374.32</v>
      </c>
      <c r="M742" s="23">
        <v>1</v>
      </c>
      <c r="N742" s="23">
        <v>1</v>
      </c>
      <c r="O742" s="24">
        <f t="shared" si="4"/>
        <v>-129374.32</v>
      </c>
      <c r="P742" s="24">
        <f t="shared" si="5"/>
        <v>-129374.32</v>
      </c>
      <c r="Q742" s="5"/>
      <c r="R742" s="5"/>
      <c r="S742" s="5"/>
      <c r="T742" s="5"/>
      <c r="U742" s="5"/>
      <c r="V742" s="5"/>
      <c r="W742" s="5"/>
      <c r="X742" s="5"/>
      <c r="Y742" s="5"/>
      <c r="Z742" s="5"/>
      <c r="AA742" s="5"/>
    </row>
    <row r="743" spans="1:27" ht="24" thickBot="1">
      <c r="A743" s="193" t="s">
        <v>97</v>
      </c>
      <c r="B743" s="194" t="s">
        <v>98</v>
      </c>
      <c r="C743" s="194" t="s">
        <v>99</v>
      </c>
      <c r="D743" s="194" t="s">
        <v>100</v>
      </c>
      <c r="E743" s="194" t="s">
        <v>334</v>
      </c>
      <c r="F743" s="194" t="s">
        <v>101</v>
      </c>
      <c r="G743" s="199" t="s">
        <v>79</v>
      </c>
      <c r="H743" s="199">
        <v>2022</v>
      </c>
      <c r="I743" s="194" t="s">
        <v>103</v>
      </c>
      <c r="J743" s="196">
        <v>6991</v>
      </c>
      <c r="K743" s="197">
        <v>35487.86</v>
      </c>
      <c r="L743" s="198">
        <v>-130122.16</v>
      </c>
      <c r="M743" s="23">
        <v>1</v>
      </c>
      <c r="N743" s="23">
        <v>1</v>
      </c>
      <c r="O743" s="24">
        <f t="shared" si="4"/>
        <v>-130122.16</v>
      </c>
      <c r="P743" s="24">
        <f t="shared" si="5"/>
        <v>-130122.16</v>
      </c>
      <c r="Q743" s="5"/>
      <c r="R743" s="5"/>
      <c r="S743" s="5"/>
      <c r="T743" s="5"/>
      <c r="U743" s="5"/>
      <c r="V743" s="5"/>
      <c r="W743" s="5"/>
      <c r="X743" s="5"/>
      <c r="Y743" s="5"/>
      <c r="Z743" s="5"/>
      <c r="AA743" s="5"/>
    </row>
    <row r="744" spans="1:27" ht="24" thickBot="1">
      <c r="A744" s="193" t="s">
        <v>97</v>
      </c>
      <c r="B744" s="194" t="s">
        <v>98</v>
      </c>
      <c r="C744" s="194" t="s">
        <v>99</v>
      </c>
      <c r="D744" s="194" t="s">
        <v>100</v>
      </c>
      <c r="E744" s="194" t="s">
        <v>334</v>
      </c>
      <c r="F744" s="194" t="s">
        <v>101</v>
      </c>
      <c r="G744" s="199" t="s">
        <v>80</v>
      </c>
      <c r="H744" s="199">
        <v>2011</v>
      </c>
      <c r="I744" s="194" t="s">
        <v>103</v>
      </c>
      <c r="J744" s="196">
        <v>5420</v>
      </c>
      <c r="K744" s="197">
        <v>27513.01</v>
      </c>
      <c r="L744" s="198">
        <v>-100881.05</v>
      </c>
      <c r="M744" s="23">
        <v>1</v>
      </c>
      <c r="N744" s="23">
        <v>1</v>
      </c>
      <c r="O744" s="24">
        <f t="shared" si="4"/>
        <v>-100881.05</v>
      </c>
      <c r="P744" s="24">
        <f t="shared" si="5"/>
        <v>-100881.05</v>
      </c>
      <c r="Q744" s="5"/>
      <c r="R744" s="5"/>
      <c r="S744" s="5"/>
      <c r="T744" s="5"/>
      <c r="U744" s="5"/>
      <c r="V744" s="5"/>
      <c r="W744" s="5"/>
      <c r="X744" s="5"/>
      <c r="Y744" s="5"/>
      <c r="Z744" s="5"/>
      <c r="AA744" s="5"/>
    </row>
    <row r="745" spans="1:27" ht="24" thickBot="1">
      <c r="A745" s="193" t="s">
        <v>97</v>
      </c>
      <c r="B745" s="194" t="s">
        <v>98</v>
      </c>
      <c r="C745" s="194" t="s">
        <v>99</v>
      </c>
      <c r="D745" s="194" t="s">
        <v>100</v>
      </c>
      <c r="E745" s="194" t="s">
        <v>334</v>
      </c>
      <c r="F745" s="194" t="s">
        <v>101</v>
      </c>
      <c r="G745" s="199" t="s">
        <v>80</v>
      </c>
      <c r="H745" s="199">
        <v>2012</v>
      </c>
      <c r="I745" s="194" t="s">
        <v>103</v>
      </c>
      <c r="J745" s="196">
        <v>5110</v>
      </c>
      <c r="K745" s="197">
        <v>25940.65</v>
      </c>
      <c r="L745" s="198">
        <v>-95115.7</v>
      </c>
      <c r="M745" s="23">
        <v>1</v>
      </c>
      <c r="N745" s="23">
        <v>1</v>
      </c>
      <c r="O745" s="24">
        <f t="shared" si="4"/>
        <v>-95115.7</v>
      </c>
      <c r="P745" s="24">
        <f t="shared" si="5"/>
        <v>-95115.7</v>
      </c>
      <c r="Q745" s="5"/>
      <c r="R745" s="5"/>
      <c r="S745" s="5"/>
      <c r="T745" s="5"/>
      <c r="U745" s="5"/>
      <c r="V745" s="5"/>
      <c r="W745" s="5"/>
      <c r="X745" s="5"/>
      <c r="Y745" s="5"/>
      <c r="Z745" s="5"/>
      <c r="AA745" s="5"/>
    </row>
    <row r="746" spans="1:27" ht="24" thickBot="1">
      <c r="A746" s="193" t="s">
        <v>97</v>
      </c>
      <c r="B746" s="194" t="s">
        <v>98</v>
      </c>
      <c r="C746" s="194" t="s">
        <v>99</v>
      </c>
      <c r="D746" s="194" t="s">
        <v>100</v>
      </c>
      <c r="E746" s="194" t="s">
        <v>334</v>
      </c>
      <c r="F746" s="194" t="s">
        <v>101</v>
      </c>
      <c r="G746" s="199" t="s">
        <v>80</v>
      </c>
      <c r="H746" s="199">
        <v>2013</v>
      </c>
      <c r="I746" s="194" t="s">
        <v>103</v>
      </c>
      <c r="J746" s="196">
        <v>4980</v>
      </c>
      <c r="K746" s="197">
        <v>25279.65</v>
      </c>
      <c r="L746" s="198">
        <v>-92692.05</v>
      </c>
      <c r="M746" s="23">
        <v>1</v>
      </c>
      <c r="N746" s="23">
        <v>1</v>
      </c>
      <c r="O746" s="24">
        <f t="shared" si="4"/>
        <v>-92692.05</v>
      </c>
      <c r="P746" s="24">
        <f t="shared" si="5"/>
        <v>-92692.05</v>
      </c>
      <c r="Q746" s="5"/>
      <c r="R746" s="5"/>
      <c r="S746" s="5"/>
      <c r="T746" s="5"/>
      <c r="U746" s="5"/>
      <c r="V746" s="5"/>
      <c r="W746" s="5"/>
      <c r="X746" s="5"/>
      <c r="Y746" s="5"/>
      <c r="Z746" s="5"/>
      <c r="AA746" s="5"/>
    </row>
    <row r="747" spans="1:27" ht="24" thickBot="1">
      <c r="A747" s="193" t="s">
        <v>97</v>
      </c>
      <c r="B747" s="194" t="s">
        <v>98</v>
      </c>
      <c r="C747" s="194" t="s">
        <v>99</v>
      </c>
      <c r="D747" s="194" t="s">
        <v>100</v>
      </c>
      <c r="E747" s="194" t="s">
        <v>334</v>
      </c>
      <c r="F747" s="194" t="s">
        <v>101</v>
      </c>
      <c r="G747" s="199" t="s">
        <v>80</v>
      </c>
      <c r="H747" s="199">
        <v>2014</v>
      </c>
      <c r="I747" s="194" t="s">
        <v>103</v>
      </c>
      <c r="J747" s="196">
        <v>5127</v>
      </c>
      <c r="K747" s="197">
        <v>26022.78</v>
      </c>
      <c r="L747" s="198">
        <v>-95416.85</v>
      </c>
      <c r="M747" s="23">
        <v>1</v>
      </c>
      <c r="N747" s="23">
        <v>1</v>
      </c>
      <c r="O747" s="24">
        <f t="shared" si="4"/>
        <v>-95416.85</v>
      </c>
      <c r="P747" s="24">
        <f t="shared" si="5"/>
        <v>-95416.85</v>
      </c>
      <c r="Q747" s="5"/>
      <c r="R747" s="5"/>
      <c r="S747" s="5"/>
      <c r="T747" s="5"/>
      <c r="U747" s="5"/>
      <c r="V747" s="5"/>
      <c r="W747" s="5"/>
      <c r="X747" s="5"/>
      <c r="Y747" s="5"/>
      <c r="Z747" s="5"/>
      <c r="AA747" s="5"/>
    </row>
    <row r="748" spans="1:27" ht="24" thickBot="1">
      <c r="A748" s="193" t="s">
        <v>97</v>
      </c>
      <c r="B748" s="194" t="s">
        <v>98</v>
      </c>
      <c r="C748" s="194" t="s">
        <v>99</v>
      </c>
      <c r="D748" s="194" t="s">
        <v>100</v>
      </c>
      <c r="E748" s="194" t="s">
        <v>334</v>
      </c>
      <c r="F748" s="194" t="s">
        <v>101</v>
      </c>
      <c r="G748" s="199" t="s">
        <v>80</v>
      </c>
      <c r="H748" s="199">
        <v>2015</v>
      </c>
      <c r="I748" s="194" t="s">
        <v>103</v>
      </c>
      <c r="J748" s="196">
        <v>5894</v>
      </c>
      <c r="K748" s="197">
        <v>29915.61</v>
      </c>
      <c r="L748" s="198">
        <v>-109690.56</v>
      </c>
      <c r="M748" s="23">
        <v>1</v>
      </c>
      <c r="N748" s="23">
        <v>1</v>
      </c>
      <c r="O748" s="24">
        <f t="shared" si="4"/>
        <v>-109690.56</v>
      </c>
      <c r="P748" s="24">
        <f t="shared" si="5"/>
        <v>-109690.56</v>
      </c>
      <c r="Q748" s="5"/>
      <c r="R748" s="5"/>
      <c r="S748" s="5"/>
      <c r="T748" s="5"/>
      <c r="U748" s="5"/>
      <c r="V748" s="5"/>
      <c r="W748" s="5"/>
      <c r="X748" s="5"/>
      <c r="Y748" s="5"/>
      <c r="Z748" s="5"/>
      <c r="AA748" s="5"/>
    </row>
    <row r="749" spans="1:27" ht="24" thickBot="1">
      <c r="A749" s="193" t="s">
        <v>97</v>
      </c>
      <c r="B749" s="194" t="s">
        <v>98</v>
      </c>
      <c r="C749" s="194" t="s">
        <v>99</v>
      </c>
      <c r="D749" s="194" t="s">
        <v>100</v>
      </c>
      <c r="E749" s="194" t="s">
        <v>334</v>
      </c>
      <c r="F749" s="194" t="s">
        <v>101</v>
      </c>
      <c r="G749" s="199" t="s">
        <v>80</v>
      </c>
      <c r="H749" s="199">
        <v>2016</v>
      </c>
      <c r="I749" s="194" t="s">
        <v>103</v>
      </c>
      <c r="J749" s="196">
        <v>6098</v>
      </c>
      <c r="K749" s="197">
        <v>30953.25</v>
      </c>
      <c r="L749" s="198">
        <v>-113495.26</v>
      </c>
      <c r="M749" s="23">
        <v>1</v>
      </c>
      <c r="N749" s="23">
        <v>1</v>
      </c>
      <c r="O749" s="24">
        <f t="shared" si="4"/>
        <v>-113495.26</v>
      </c>
      <c r="P749" s="24">
        <f t="shared" si="5"/>
        <v>-113495.26</v>
      </c>
      <c r="Q749" s="5"/>
      <c r="R749" s="5"/>
      <c r="S749" s="5"/>
      <c r="T749" s="5"/>
      <c r="U749" s="5"/>
      <c r="V749" s="5"/>
      <c r="W749" s="5"/>
      <c r="X749" s="5"/>
      <c r="Y749" s="5"/>
      <c r="Z749" s="5"/>
      <c r="AA749" s="5"/>
    </row>
    <row r="750" spans="1:27" ht="24" thickBot="1">
      <c r="A750" s="193" t="s">
        <v>97</v>
      </c>
      <c r="B750" s="194" t="s">
        <v>98</v>
      </c>
      <c r="C750" s="194" t="s">
        <v>99</v>
      </c>
      <c r="D750" s="194" t="s">
        <v>100</v>
      </c>
      <c r="E750" s="194" t="s">
        <v>334</v>
      </c>
      <c r="F750" s="194" t="s">
        <v>101</v>
      </c>
      <c r="G750" s="199" t="s">
        <v>80</v>
      </c>
      <c r="H750" s="199">
        <v>2017</v>
      </c>
      <c r="I750" s="194" t="s">
        <v>103</v>
      </c>
      <c r="J750" s="196">
        <v>6255</v>
      </c>
      <c r="K750" s="197">
        <v>31750.92</v>
      </c>
      <c r="L750" s="198">
        <v>-116420.04</v>
      </c>
      <c r="M750" s="23">
        <v>1</v>
      </c>
      <c r="N750" s="23">
        <v>1</v>
      </c>
      <c r="O750" s="24">
        <f t="shared" si="4"/>
        <v>-116420.04</v>
      </c>
      <c r="P750" s="24">
        <f t="shared" si="5"/>
        <v>-116420.04</v>
      </c>
      <c r="Q750" s="5"/>
      <c r="R750" s="5"/>
      <c r="S750" s="5"/>
      <c r="T750" s="5"/>
      <c r="U750" s="5"/>
      <c r="V750" s="5"/>
      <c r="W750" s="5"/>
      <c r="X750" s="5"/>
      <c r="Y750" s="5"/>
      <c r="Z750" s="5"/>
      <c r="AA750" s="5"/>
    </row>
    <row r="751" spans="1:27" ht="24" thickBot="1">
      <c r="A751" s="193" t="s">
        <v>97</v>
      </c>
      <c r="B751" s="194" t="s">
        <v>98</v>
      </c>
      <c r="C751" s="194" t="s">
        <v>99</v>
      </c>
      <c r="D751" s="194" t="s">
        <v>100</v>
      </c>
      <c r="E751" s="194" t="s">
        <v>334</v>
      </c>
      <c r="F751" s="194" t="s">
        <v>101</v>
      </c>
      <c r="G751" s="199" t="s">
        <v>80</v>
      </c>
      <c r="H751" s="199">
        <v>2018</v>
      </c>
      <c r="I751" s="194" t="s">
        <v>103</v>
      </c>
      <c r="J751" s="196">
        <v>5992</v>
      </c>
      <c r="K751" s="197">
        <v>30415.33</v>
      </c>
      <c r="L751" s="198">
        <v>-111522.89</v>
      </c>
      <c r="M751" s="23">
        <v>1</v>
      </c>
      <c r="N751" s="23">
        <v>1</v>
      </c>
      <c r="O751" s="24">
        <f t="shared" si="4"/>
        <v>-111522.89</v>
      </c>
      <c r="P751" s="24">
        <f t="shared" si="5"/>
        <v>-111522.89</v>
      </c>
      <c r="Q751" s="5"/>
      <c r="R751" s="5"/>
      <c r="S751" s="5"/>
      <c r="T751" s="5"/>
      <c r="U751" s="5"/>
      <c r="V751" s="5"/>
      <c r="W751" s="5"/>
      <c r="X751" s="5"/>
      <c r="Y751" s="5"/>
      <c r="Z751" s="5"/>
      <c r="AA751" s="5"/>
    </row>
    <row r="752" spans="1:27" ht="24" thickBot="1">
      <c r="A752" s="193" t="s">
        <v>97</v>
      </c>
      <c r="B752" s="194" t="s">
        <v>98</v>
      </c>
      <c r="C752" s="194" t="s">
        <v>99</v>
      </c>
      <c r="D752" s="194" t="s">
        <v>100</v>
      </c>
      <c r="E752" s="194" t="s">
        <v>334</v>
      </c>
      <c r="F752" s="194" t="s">
        <v>101</v>
      </c>
      <c r="G752" s="199" t="s">
        <v>80</v>
      </c>
      <c r="H752" s="199">
        <v>2019</v>
      </c>
      <c r="I752" s="194" t="s">
        <v>103</v>
      </c>
      <c r="J752" s="196">
        <v>5736</v>
      </c>
      <c r="K752" s="197">
        <v>29116.94</v>
      </c>
      <c r="L752" s="198">
        <v>-106762.12</v>
      </c>
      <c r="M752" s="23">
        <v>1</v>
      </c>
      <c r="N752" s="23">
        <v>1</v>
      </c>
      <c r="O752" s="24">
        <f t="shared" si="4"/>
        <v>-106762.12</v>
      </c>
      <c r="P752" s="24">
        <f t="shared" si="5"/>
        <v>-106762.12</v>
      </c>
      <c r="Q752" s="5"/>
      <c r="R752" s="5"/>
      <c r="S752" s="5"/>
      <c r="T752" s="5"/>
      <c r="U752" s="5"/>
      <c r="V752" s="5"/>
      <c r="W752" s="5"/>
      <c r="X752" s="5"/>
      <c r="Y752" s="5"/>
      <c r="Z752" s="5"/>
      <c r="AA752" s="5"/>
    </row>
    <row r="753" spans="1:27" ht="24" thickBot="1">
      <c r="A753" s="193" t="s">
        <v>97</v>
      </c>
      <c r="B753" s="194" t="s">
        <v>98</v>
      </c>
      <c r="C753" s="194" t="s">
        <v>99</v>
      </c>
      <c r="D753" s="194" t="s">
        <v>100</v>
      </c>
      <c r="E753" s="194" t="s">
        <v>334</v>
      </c>
      <c r="F753" s="194" t="s">
        <v>101</v>
      </c>
      <c r="G753" s="199" t="s">
        <v>80</v>
      </c>
      <c r="H753" s="199">
        <v>2020</v>
      </c>
      <c r="I753" s="194" t="s">
        <v>103</v>
      </c>
      <c r="J753" s="196">
        <v>5328</v>
      </c>
      <c r="K753" s="197">
        <v>27047.08</v>
      </c>
      <c r="L753" s="198">
        <v>-99172.63</v>
      </c>
      <c r="M753" s="23">
        <v>1</v>
      </c>
      <c r="N753" s="23">
        <v>1</v>
      </c>
      <c r="O753" s="24">
        <f t="shared" si="4"/>
        <v>-99172.63</v>
      </c>
      <c r="P753" s="24">
        <f t="shared" si="5"/>
        <v>-99172.63</v>
      </c>
      <c r="Q753" s="5"/>
      <c r="R753" s="5"/>
      <c r="S753" s="5"/>
      <c r="T753" s="5"/>
      <c r="U753" s="5"/>
      <c r="V753" s="5"/>
      <c r="W753" s="5"/>
      <c r="X753" s="5"/>
      <c r="Y753" s="5"/>
      <c r="Z753" s="5"/>
      <c r="AA753" s="5"/>
    </row>
    <row r="754" spans="1:27" ht="24" thickBot="1">
      <c r="A754" s="193" t="s">
        <v>97</v>
      </c>
      <c r="B754" s="194" t="s">
        <v>98</v>
      </c>
      <c r="C754" s="194" t="s">
        <v>99</v>
      </c>
      <c r="D754" s="194" t="s">
        <v>100</v>
      </c>
      <c r="E754" s="194" t="s">
        <v>334</v>
      </c>
      <c r="F754" s="194" t="s">
        <v>101</v>
      </c>
      <c r="G754" s="199" t="s">
        <v>80</v>
      </c>
      <c r="H754" s="199">
        <v>2021</v>
      </c>
      <c r="I754" s="194" t="s">
        <v>103</v>
      </c>
      <c r="J754" s="196">
        <v>4970</v>
      </c>
      <c r="K754" s="197">
        <v>25225.89</v>
      </c>
      <c r="L754" s="198">
        <v>-92494.93</v>
      </c>
      <c r="M754" s="23">
        <v>1</v>
      </c>
      <c r="N754" s="23">
        <v>1</v>
      </c>
      <c r="O754" s="24">
        <f t="shared" si="4"/>
        <v>-92494.93</v>
      </c>
      <c r="P754" s="24">
        <f t="shared" si="5"/>
        <v>-92494.93</v>
      </c>
      <c r="Q754" s="5"/>
      <c r="R754" s="5"/>
      <c r="S754" s="5"/>
      <c r="T754" s="5"/>
      <c r="U754" s="5"/>
      <c r="V754" s="5"/>
      <c r="W754" s="5"/>
      <c r="X754" s="5"/>
      <c r="Y754" s="5"/>
      <c r="Z754" s="5"/>
      <c r="AA754" s="5"/>
    </row>
    <row r="755" spans="1:27" ht="24" thickBot="1">
      <c r="A755" s="193" t="s">
        <v>97</v>
      </c>
      <c r="B755" s="194" t="s">
        <v>98</v>
      </c>
      <c r="C755" s="194" t="s">
        <v>99</v>
      </c>
      <c r="D755" s="194" t="s">
        <v>100</v>
      </c>
      <c r="E755" s="194" t="s">
        <v>334</v>
      </c>
      <c r="F755" s="194" t="s">
        <v>101</v>
      </c>
      <c r="G755" s="199" t="s">
        <v>80</v>
      </c>
      <c r="H755" s="199">
        <v>2022</v>
      </c>
      <c r="I755" s="194" t="s">
        <v>103</v>
      </c>
      <c r="J755" s="196">
        <v>4854</v>
      </c>
      <c r="K755" s="197">
        <v>24640.15</v>
      </c>
      <c r="L755" s="198">
        <v>-90347.22</v>
      </c>
      <c r="M755" s="23">
        <v>1</v>
      </c>
      <c r="N755" s="23">
        <v>1</v>
      </c>
      <c r="O755" s="24">
        <f t="shared" si="4"/>
        <v>-90347.22</v>
      </c>
      <c r="P755" s="24">
        <f t="shared" si="5"/>
        <v>-90347.22</v>
      </c>
      <c r="Q755" s="5"/>
      <c r="R755" s="5"/>
      <c r="S755" s="5"/>
      <c r="T755" s="5"/>
      <c r="U755" s="5"/>
      <c r="V755" s="5"/>
      <c r="W755" s="5"/>
      <c r="X755" s="5"/>
      <c r="Y755" s="5"/>
      <c r="Z755" s="5"/>
      <c r="AA755" s="5"/>
    </row>
    <row r="756" spans="1:27" ht="24" thickBot="1">
      <c r="A756" s="193" t="s">
        <v>97</v>
      </c>
      <c r="B756" s="194" t="s">
        <v>98</v>
      </c>
      <c r="C756" s="194" t="s">
        <v>99</v>
      </c>
      <c r="D756" s="194" t="s">
        <v>100</v>
      </c>
      <c r="E756" s="194" t="s">
        <v>334</v>
      </c>
      <c r="F756" s="194" t="s">
        <v>101</v>
      </c>
      <c r="G756" s="199" t="s">
        <v>121</v>
      </c>
      <c r="H756" s="199">
        <v>2011</v>
      </c>
      <c r="I756" s="194" t="s">
        <v>103</v>
      </c>
      <c r="J756" s="196">
        <v>11083</v>
      </c>
      <c r="K756" s="197">
        <v>56258.23</v>
      </c>
      <c r="L756" s="198">
        <v>-206280.17</v>
      </c>
      <c r="M756" s="23">
        <v>1</v>
      </c>
      <c r="N756" s="23">
        <v>1</v>
      </c>
      <c r="O756" s="24">
        <f t="shared" si="4"/>
        <v>-206280.17</v>
      </c>
      <c r="P756" s="24">
        <f t="shared" si="5"/>
        <v>-206280.17</v>
      </c>
      <c r="Q756" s="5"/>
      <c r="R756" s="5"/>
      <c r="S756" s="5"/>
      <c r="T756" s="5"/>
      <c r="U756" s="5"/>
      <c r="V756" s="5"/>
      <c r="W756" s="5"/>
      <c r="X756" s="5"/>
      <c r="Y756" s="5"/>
      <c r="Z756" s="5"/>
      <c r="AA756" s="5"/>
    </row>
    <row r="757" spans="1:27" ht="24" thickBot="1">
      <c r="A757" s="193" t="s">
        <v>97</v>
      </c>
      <c r="B757" s="194" t="s">
        <v>98</v>
      </c>
      <c r="C757" s="194" t="s">
        <v>99</v>
      </c>
      <c r="D757" s="194" t="s">
        <v>100</v>
      </c>
      <c r="E757" s="194" t="s">
        <v>334</v>
      </c>
      <c r="F757" s="194" t="s">
        <v>101</v>
      </c>
      <c r="G757" s="199" t="s">
        <v>121</v>
      </c>
      <c r="H757" s="199">
        <v>2012</v>
      </c>
      <c r="I757" s="194" t="s">
        <v>103</v>
      </c>
      <c r="J757" s="196">
        <v>10856</v>
      </c>
      <c r="K757" s="197">
        <v>55103.34</v>
      </c>
      <c r="L757" s="198">
        <v>-202045.56</v>
      </c>
      <c r="M757" s="23">
        <v>1</v>
      </c>
      <c r="N757" s="23">
        <v>1</v>
      </c>
      <c r="O757" s="24">
        <f t="shared" si="4"/>
        <v>-202045.56</v>
      </c>
      <c r="P757" s="24">
        <f t="shared" si="5"/>
        <v>-202045.56</v>
      </c>
      <c r="Q757" s="5"/>
      <c r="R757" s="5"/>
      <c r="S757" s="5"/>
      <c r="T757" s="5"/>
      <c r="U757" s="5"/>
      <c r="V757" s="5"/>
      <c r="W757" s="5"/>
      <c r="X757" s="5"/>
      <c r="Y757" s="5"/>
      <c r="Z757" s="5"/>
      <c r="AA757" s="5"/>
    </row>
    <row r="758" spans="1:27" ht="24" thickBot="1">
      <c r="A758" s="193" t="s">
        <v>97</v>
      </c>
      <c r="B758" s="194" t="s">
        <v>98</v>
      </c>
      <c r="C758" s="194" t="s">
        <v>99</v>
      </c>
      <c r="D758" s="194" t="s">
        <v>100</v>
      </c>
      <c r="E758" s="194" t="s">
        <v>334</v>
      </c>
      <c r="F758" s="194" t="s">
        <v>101</v>
      </c>
      <c r="G758" s="199" t="s">
        <v>121</v>
      </c>
      <c r="H758" s="199">
        <v>2013</v>
      </c>
      <c r="I758" s="194" t="s">
        <v>103</v>
      </c>
      <c r="J758" s="196">
        <v>10593</v>
      </c>
      <c r="K758" s="197">
        <v>53771.6</v>
      </c>
      <c r="L758" s="198">
        <v>-197162.53</v>
      </c>
      <c r="M758" s="23">
        <v>1</v>
      </c>
      <c r="N758" s="23">
        <v>1</v>
      </c>
      <c r="O758" s="24">
        <f t="shared" si="4"/>
        <v>-197162.53</v>
      </c>
      <c r="P758" s="24">
        <f t="shared" si="5"/>
        <v>-197162.53</v>
      </c>
      <c r="Q758" s="5"/>
      <c r="R758" s="5"/>
      <c r="S758" s="5"/>
      <c r="T758" s="5"/>
      <c r="U758" s="5"/>
      <c r="V758" s="5"/>
      <c r="W758" s="5"/>
      <c r="X758" s="5"/>
      <c r="Y758" s="5"/>
      <c r="Z758" s="5"/>
      <c r="AA758" s="5"/>
    </row>
    <row r="759" spans="1:27" ht="24" thickBot="1">
      <c r="A759" s="193" t="s">
        <v>97</v>
      </c>
      <c r="B759" s="194" t="s">
        <v>98</v>
      </c>
      <c r="C759" s="194" t="s">
        <v>99</v>
      </c>
      <c r="D759" s="194" t="s">
        <v>100</v>
      </c>
      <c r="E759" s="194" t="s">
        <v>334</v>
      </c>
      <c r="F759" s="194" t="s">
        <v>101</v>
      </c>
      <c r="G759" s="199" t="s">
        <v>121</v>
      </c>
      <c r="H759" s="199">
        <v>2014</v>
      </c>
      <c r="I759" s="194" t="s">
        <v>103</v>
      </c>
      <c r="J759" s="196">
        <v>10405</v>
      </c>
      <c r="K759" s="197">
        <v>52815.040000000001</v>
      </c>
      <c r="L759" s="198">
        <v>-193655.15</v>
      </c>
      <c r="M759" s="23">
        <v>1</v>
      </c>
      <c r="N759" s="23">
        <v>1</v>
      </c>
      <c r="O759" s="24">
        <f t="shared" si="4"/>
        <v>-193655.15</v>
      </c>
      <c r="P759" s="24">
        <f t="shared" si="5"/>
        <v>-193655.15</v>
      </c>
      <c r="Q759" s="5"/>
      <c r="R759" s="5"/>
      <c r="S759" s="5"/>
      <c r="T759" s="5"/>
      <c r="U759" s="5"/>
      <c r="V759" s="5"/>
      <c r="W759" s="5"/>
      <c r="X759" s="5"/>
      <c r="Y759" s="5"/>
      <c r="Z759" s="5"/>
      <c r="AA759" s="5"/>
    </row>
    <row r="760" spans="1:27" ht="24" thickBot="1">
      <c r="A760" s="193" t="s">
        <v>97</v>
      </c>
      <c r="B760" s="194" t="s">
        <v>98</v>
      </c>
      <c r="C760" s="194" t="s">
        <v>99</v>
      </c>
      <c r="D760" s="194" t="s">
        <v>100</v>
      </c>
      <c r="E760" s="194" t="s">
        <v>334</v>
      </c>
      <c r="F760" s="194" t="s">
        <v>101</v>
      </c>
      <c r="G760" s="199" t="s">
        <v>121</v>
      </c>
      <c r="H760" s="199">
        <v>2015</v>
      </c>
      <c r="I760" s="194" t="s">
        <v>103</v>
      </c>
      <c r="J760" s="196">
        <v>10357</v>
      </c>
      <c r="K760" s="197">
        <v>52573.24</v>
      </c>
      <c r="L760" s="198">
        <v>-192768.53</v>
      </c>
      <c r="M760" s="23">
        <v>1</v>
      </c>
      <c r="N760" s="23">
        <v>1</v>
      </c>
      <c r="O760" s="24">
        <f t="shared" si="4"/>
        <v>-192768.53</v>
      </c>
      <c r="P760" s="24">
        <f t="shared" si="5"/>
        <v>-192768.53</v>
      </c>
      <c r="Q760" s="5"/>
      <c r="R760" s="5"/>
      <c r="S760" s="5"/>
      <c r="T760" s="5"/>
      <c r="U760" s="5"/>
      <c r="V760" s="5"/>
      <c r="W760" s="5"/>
      <c r="X760" s="5"/>
      <c r="Y760" s="5"/>
      <c r="Z760" s="5"/>
      <c r="AA760" s="5"/>
    </row>
    <row r="761" spans="1:27" ht="24" thickBot="1">
      <c r="A761" s="193" t="s">
        <v>97</v>
      </c>
      <c r="B761" s="194" t="s">
        <v>98</v>
      </c>
      <c r="C761" s="194" t="s">
        <v>99</v>
      </c>
      <c r="D761" s="194" t="s">
        <v>100</v>
      </c>
      <c r="E761" s="194" t="s">
        <v>334</v>
      </c>
      <c r="F761" s="194" t="s">
        <v>101</v>
      </c>
      <c r="G761" s="199" t="s">
        <v>121</v>
      </c>
      <c r="H761" s="199">
        <v>2016</v>
      </c>
      <c r="I761" s="194" t="s">
        <v>103</v>
      </c>
      <c r="J761" s="196">
        <v>10410</v>
      </c>
      <c r="K761" s="197">
        <v>52841.41</v>
      </c>
      <c r="L761" s="198">
        <v>-193751.85</v>
      </c>
      <c r="M761" s="23">
        <v>1</v>
      </c>
      <c r="N761" s="23">
        <v>1</v>
      </c>
      <c r="O761" s="24">
        <f t="shared" si="4"/>
        <v>-193751.85</v>
      </c>
      <c r="P761" s="24">
        <f t="shared" si="5"/>
        <v>-193751.85</v>
      </c>
      <c r="Q761" s="5"/>
      <c r="R761" s="5"/>
      <c r="S761" s="5"/>
      <c r="T761" s="5"/>
      <c r="U761" s="5"/>
      <c r="V761" s="5"/>
      <c r="W761" s="5"/>
      <c r="X761" s="5"/>
      <c r="Y761" s="5"/>
      <c r="Z761" s="5"/>
      <c r="AA761" s="5"/>
    </row>
    <row r="762" spans="1:27" ht="24" thickBot="1">
      <c r="A762" s="193" t="s">
        <v>97</v>
      </c>
      <c r="B762" s="194" t="s">
        <v>98</v>
      </c>
      <c r="C762" s="194" t="s">
        <v>99</v>
      </c>
      <c r="D762" s="194" t="s">
        <v>100</v>
      </c>
      <c r="E762" s="194" t="s">
        <v>334</v>
      </c>
      <c r="F762" s="194" t="s">
        <v>101</v>
      </c>
      <c r="G762" s="199" t="s">
        <v>121</v>
      </c>
      <c r="H762" s="199">
        <v>2017</v>
      </c>
      <c r="I762" s="194" t="s">
        <v>103</v>
      </c>
      <c r="J762" s="196">
        <v>10451</v>
      </c>
      <c r="K762" s="197">
        <v>53047.040000000001</v>
      </c>
      <c r="L762" s="198">
        <v>-194505.81</v>
      </c>
      <c r="M762" s="23">
        <v>1</v>
      </c>
      <c r="N762" s="23">
        <v>1</v>
      </c>
      <c r="O762" s="24">
        <f t="shared" si="4"/>
        <v>-194505.81</v>
      </c>
      <c r="P762" s="24">
        <f t="shared" si="5"/>
        <v>-194505.81</v>
      </c>
      <c r="Q762" s="5"/>
      <c r="R762" s="5"/>
      <c r="S762" s="5"/>
      <c r="T762" s="5"/>
      <c r="U762" s="5"/>
      <c r="V762" s="5"/>
      <c r="W762" s="5"/>
      <c r="X762" s="5"/>
      <c r="Y762" s="5"/>
      <c r="Z762" s="5"/>
      <c r="AA762" s="5"/>
    </row>
    <row r="763" spans="1:27" ht="24" thickBot="1">
      <c r="A763" s="193" t="s">
        <v>97</v>
      </c>
      <c r="B763" s="194" t="s">
        <v>98</v>
      </c>
      <c r="C763" s="194" t="s">
        <v>99</v>
      </c>
      <c r="D763" s="194" t="s">
        <v>100</v>
      </c>
      <c r="E763" s="194" t="s">
        <v>334</v>
      </c>
      <c r="F763" s="194" t="s">
        <v>101</v>
      </c>
      <c r="G763" s="199" t="s">
        <v>121</v>
      </c>
      <c r="H763" s="199">
        <v>2018</v>
      </c>
      <c r="I763" s="194" t="s">
        <v>103</v>
      </c>
      <c r="J763" s="196">
        <v>10257</v>
      </c>
      <c r="K763" s="197">
        <v>52064.35</v>
      </c>
      <c r="L763" s="198">
        <v>-190902.63</v>
      </c>
      <c r="M763" s="23">
        <v>1</v>
      </c>
      <c r="N763" s="23">
        <v>1</v>
      </c>
      <c r="O763" s="24">
        <f t="shared" si="4"/>
        <v>-190902.63</v>
      </c>
      <c r="P763" s="24">
        <f t="shared" si="5"/>
        <v>-190902.63</v>
      </c>
      <c r="Q763" s="5"/>
      <c r="R763" s="5"/>
      <c r="S763" s="5"/>
      <c r="T763" s="5"/>
      <c r="U763" s="5"/>
      <c r="V763" s="5"/>
      <c r="W763" s="5"/>
      <c r="X763" s="5"/>
      <c r="Y763" s="5"/>
      <c r="Z763" s="5"/>
      <c r="AA763" s="5"/>
    </row>
    <row r="764" spans="1:27" ht="24" thickBot="1">
      <c r="A764" s="193" t="s">
        <v>97</v>
      </c>
      <c r="B764" s="194" t="s">
        <v>98</v>
      </c>
      <c r="C764" s="194" t="s">
        <v>99</v>
      </c>
      <c r="D764" s="194" t="s">
        <v>100</v>
      </c>
      <c r="E764" s="194" t="s">
        <v>334</v>
      </c>
      <c r="F764" s="194" t="s">
        <v>101</v>
      </c>
      <c r="G764" s="199" t="s">
        <v>121</v>
      </c>
      <c r="H764" s="199">
        <v>2019</v>
      </c>
      <c r="I764" s="194" t="s">
        <v>103</v>
      </c>
      <c r="J764" s="196">
        <v>10035</v>
      </c>
      <c r="K764" s="197">
        <v>50935.93</v>
      </c>
      <c r="L764" s="198">
        <v>-186765.09</v>
      </c>
      <c r="M764" s="23">
        <v>1</v>
      </c>
      <c r="N764" s="23">
        <v>1</v>
      </c>
      <c r="O764" s="24">
        <f t="shared" si="4"/>
        <v>-186765.09</v>
      </c>
      <c r="P764" s="24">
        <f t="shared" si="5"/>
        <v>-186765.09</v>
      </c>
      <c r="Q764" s="5"/>
      <c r="R764" s="5"/>
      <c r="S764" s="5"/>
      <c r="T764" s="5"/>
      <c r="U764" s="5"/>
      <c r="V764" s="5"/>
      <c r="W764" s="5"/>
      <c r="X764" s="5"/>
      <c r="Y764" s="5"/>
      <c r="Z764" s="5"/>
      <c r="AA764" s="5"/>
    </row>
    <row r="765" spans="1:27" ht="24" thickBot="1">
      <c r="A765" s="193" t="s">
        <v>97</v>
      </c>
      <c r="B765" s="194" t="s">
        <v>98</v>
      </c>
      <c r="C765" s="194" t="s">
        <v>99</v>
      </c>
      <c r="D765" s="194" t="s">
        <v>100</v>
      </c>
      <c r="E765" s="194" t="s">
        <v>334</v>
      </c>
      <c r="F765" s="194" t="s">
        <v>101</v>
      </c>
      <c r="G765" s="199" t="s">
        <v>121</v>
      </c>
      <c r="H765" s="199">
        <v>2020</v>
      </c>
      <c r="I765" s="194" t="s">
        <v>103</v>
      </c>
      <c r="J765" s="196">
        <v>10030</v>
      </c>
      <c r="K765" s="197">
        <v>50910.66</v>
      </c>
      <c r="L765" s="198">
        <v>-186672.42</v>
      </c>
      <c r="M765" s="23">
        <v>1</v>
      </c>
      <c r="N765" s="23">
        <v>1</v>
      </c>
      <c r="O765" s="24">
        <f t="shared" si="4"/>
        <v>-186672.42</v>
      </c>
      <c r="P765" s="24">
        <f t="shared" si="5"/>
        <v>-186672.42</v>
      </c>
      <c r="Q765" s="5"/>
      <c r="R765" s="5"/>
      <c r="S765" s="5"/>
      <c r="T765" s="5"/>
      <c r="U765" s="5"/>
      <c r="V765" s="5"/>
      <c r="W765" s="5"/>
      <c r="X765" s="5"/>
      <c r="Y765" s="5"/>
      <c r="Z765" s="5"/>
      <c r="AA765" s="5"/>
    </row>
    <row r="766" spans="1:27" ht="24" thickBot="1">
      <c r="A766" s="193" t="s">
        <v>97</v>
      </c>
      <c r="B766" s="194" t="s">
        <v>98</v>
      </c>
      <c r="C766" s="194" t="s">
        <v>99</v>
      </c>
      <c r="D766" s="194" t="s">
        <v>100</v>
      </c>
      <c r="E766" s="194" t="s">
        <v>334</v>
      </c>
      <c r="F766" s="194" t="s">
        <v>101</v>
      </c>
      <c r="G766" s="199" t="s">
        <v>121</v>
      </c>
      <c r="H766" s="199">
        <v>2021</v>
      </c>
      <c r="I766" s="194" t="s">
        <v>103</v>
      </c>
      <c r="J766" s="196">
        <v>10050</v>
      </c>
      <c r="K766" s="197">
        <v>51013.95</v>
      </c>
      <c r="L766" s="198">
        <v>-187051.15</v>
      </c>
      <c r="M766" s="23">
        <v>1</v>
      </c>
      <c r="N766" s="23">
        <v>1</v>
      </c>
      <c r="O766" s="24">
        <f t="shared" si="4"/>
        <v>-187051.15</v>
      </c>
      <c r="P766" s="24">
        <f t="shared" si="5"/>
        <v>-187051.15</v>
      </c>
      <c r="Q766" s="5"/>
      <c r="R766" s="5"/>
      <c r="S766" s="5"/>
      <c r="T766" s="5"/>
      <c r="U766" s="5"/>
      <c r="V766" s="5"/>
      <c r="W766" s="5"/>
      <c r="X766" s="5"/>
      <c r="Y766" s="5"/>
      <c r="Z766" s="5"/>
      <c r="AA766" s="5"/>
    </row>
    <row r="767" spans="1:27" ht="24" thickBot="1">
      <c r="A767" s="193" t="s">
        <v>97</v>
      </c>
      <c r="B767" s="194" t="s">
        <v>98</v>
      </c>
      <c r="C767" s="194" t="s">
        <v>99</v>
      </c>
      <c r="D767" s="194" t="s">
        <v>100</v>
      </c>
      <c r="E767" s="194" t="s">
        <v>334</v>
      </c>
      <c r="F767" s="194" t="s">
        <v>101</v>
      </c>
      <c r="G767" s="199" t="s">
        <v>121</v>
      </c>
      <c r="H767" s="199">
        <v>2022</v>
      </c>
      <c r="I767" s="194" t="s">
        <v>103</v>
      </c>
      <c r="J767" s="196">
        <v>10016</v>
      </c>
      <c r="K767" s="197">
        <v>50840.85</v>
      </c>
      <c r="L767" s="198">
        <v>-186416.44</v>
      </c>
      <c r="M767" s="23">
        <v>1</v>
      </c>
      <c r="N767" s="23">
        <v>1</v>
      </c>
      <c r="O767" s="24">
        <f t="shared" ref="O767:O1021" si="6">L767*M767</f>
        <v>-186416.44</v>
      </c>
      <c r="P767" s="24">
        <f t="shared" ref="P767:P1021" si="7">L767*N767</f>
        <v>-186416.44</v>
      </c>
      <c r="Q767" s="5"/>
      <c r="R767" s="5"/>
      <c r="S767" s="5"/>
      <c r="T767" s="5"/>
      <c r="U767" s="5"/>
      <c r="V767" s="5"/>
      <c r="W767" s="5"/>
      <c r="X767" s="5"/>
      <c r="Y767" s="5"/>
      <c r="Z767" s="5"/>
      <c r="AA767" s="5"/>
    </row>
    <row r="768" spans="1:27" ht="24" thickBot="1">
      <c r="A768" s="193" t="s">
        <v>97</v>
      </c>
      <c r="B768" s="194" t="s">
        <v>98</v>
      </c>
      <c r="C768" s="194" t="s">
        <v>99</v>
      </c>
      <c r="D768" s="194" t="s">
        <v>100</v>
      </c>
      <c r="E768" s="194" t="s">
        <v>334</v>
      </c>
      <c r="F768" s="194" t="s">
        <v>101</v>
      </c>
      <c r="G768" s="199" t="s">
        <v>82</v>
      </c>
      <c r="H768" s="199">
        <v>2011</v>
      </c>
      <c r="I768" s="194" t="s">
        <v>103</v>
      </c>
      <c r="J768" s="196">
        <v>5890</v>
      </c>
      <c r="K768" s="197">
        <v>29896.68</v>
      </c>
      <c r="L768" s="198">
        <v>-109621.16</v>
      </c>
      <c r="M768" s="23">
        <v>1</v>
      </c>
      <c r="N768" s="23">
        <v>1</v>
      </c>
      <c r="O768" s="24">
        <f t="shared" si="6"/>
        <v>-109621.16</v>
      </c>
      <c r="P768" s="24">
        <f t="shared" si="7"/>
        <v>-109621.16</v>
      </c>
      <c r="Q768" s="5"/>
      <c r="R768" s="5"/>
      <c r="S768" s="5"/>
      <c r="T768" s="5"/>
      <c r="U768" s="5"/>
      <c r="V768" s="5"/>
      <c r="W768" s="5"/>
      <c r="X768" s="5"/>
      <c r="Y768" s="5"/>
      <c r="Z768" s="5"/>
      <c r="AA768" s="5"/>
    </row>
    <row r="769" spans="1:27" ht="24" thickBot="1">
      <c r="A769" s="193" t="s">
        <v>97</v>
      </c>
      <c r="B769" s="194" t="s">
        <v>98</v>
      </c>
      <c r="C769" s="194" t="s">
        <v>99</v>
      </c>
      <c r="D769" s="194" t="s">
        <v>100</v>
      </c>
      <c r="E769" s="194" t="s">
        <v>334</v>
      </c>
      <c r="F769" s="194" t="s">
        <v>101</v>
      </c>
      <c r="G769" s="199" t="s">
        <v>82</v>
      </c>
      <c r="H769" s="199">
        <v>2012</v>
      </c>
      <c r="I769" s="194" t="s">
        <v>103</v>
      </c>
      <c r="J769" s="196">
        <v>5823</v>
      </c>
      <c r="K769" s="197">
        <v>29555.52</v>
      </c>
      <c r="L769" s="198">
        <v>-108370.23</v>
      </c>
      <c r="M769" s="23">
        <v>1</v>
      </c>
      <c r="N769" s="23">
        <v>1</v>
      </c>
      <c r="O769" s="24">
        <f t="shared" si="6"/>
        <v>-108370.23</v>
      </c>
      <c r="P769" s="24">
        <f t="shared" si="7"/>
        <v>-108370.23</v>
      </c>
      <c r="Q769" s="5"/>
      <c r="R769" s="5"/>
      <c r="S769" s="5"/>
      <c r="T769" s="5"/>
      <c r="U769" s="5"/>
      <c r="V769" s="5"/>
      <c r="W769" s="5"/>
      <c r="X769" s="5"/>
      <c r="Y769" s="5"/>
      <c r="Z769" s="5"/>
      <c r="AA769" s="5"/>
    </row>
    <row r="770" spans="1:27" ht="24" thickBot="1">
      <c r="A770" s="193" t="s">
        <v>97</v>
      </c>
      <c r="B770" s="194" t="s">
        <v>98</v>
      </c>
      <c r="C770" s="194" t="s">
        <v>99</v>
      </c>
      <c r="D770" s="194" t="s">
        <v>100</v>
      </c>
      <c r="E770" s="194" t="s">
        <v>334</v>
      </c>
      <c r="F770" s="194" t="s">
        <v>101</v>
      </c>
      <c r="G770" s="199" t="s">
        <v>82</v>
      </c>
      <c r="H770" s="199">
        <v>2013</v>
      </c>
      <c r="I770" s="194" t="s">
        <v>103</v>
      </c>
      <c r="J770" s="196">
        <v>5772</v>
      </c>
      <c r="K770" s="197">
        <v>29299.599999999999</v>
      </c>
      <c r="L770" s="198">
        <v>-107431.85</v>
      </c>
      <c r="M770" s="23">
        <v>1</v>
      </c>
      <c r="N770" s="23">
        <v>1</v>
      </c>
      <c r="O770" s="24">
        <f t="shared" si="6"/>
        <v>-107431.85</v>
      </c>
      <c r="P770" s="24">
        <f t="shared" si="7"/>
        <v>-107431.85</v>
      </c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</row>
    <row r="771" spans="1:27" ht="24" thickBot="1">
      <c r="A771" s="193" t="s">
        <v>97</v>
      </c>
      <c r="B771" s="194" t="s">
        <v>98</v>
      </c>
      <c r="C771" s="194" t="s">
        <v>99</v>
      </c>
      <c r="D771" s="194" t="s">
        <v>100</v>
      </c>
      <c r="E771" s="194" t="s">
        <v>334</v>
      </c>
      <c r="F771" s="194" t="s">
        <v>101</v>
      </c>
      <c r="G771" s="199" t="s">
        <v>82</v>
      </c>
      <c r="H771" s="199">
        <v>2014</v>
      </c>
      <c r="I771" s="194" t="s">
        <v>103</v>
      </c>
      <c r="J771" s="196">
        <v>5590</v>
      </c>
      <c r="K771" s="197">
        <v>28374.26</v>
      </c>
      <c r="L771" s="198">
        <v>-104038.95</v>
      </c>
      <c r="M771" s="23">
        <v>1</v>
      </c>
      <c r="N771" s="23">
        <v>1</v>
      </c>
      <c r="O771" s="24">
        <f t="shared" si="6"/>
        <v>-104038.95</v>
      </c>
      <c r="P771" s="24">
        <f t="shared" si="7"/>
        <v>-104038.95</v>
      </c>
      <c r="Q771" s="5"/>
      <c r="R771" s="5"/>
      <c r="S771" s="5"/>
      <c r="T771" s="5"/>
      <c r="U771" s="5"/>
      <c r="V771" s="5"/>
      <c r="W771" s="5"/>
      <c r="X771" s="5"/>
      <c r="Y771" s="5"/>
      <c r="Z771" s="5"/>
      <c r="AA771" s="5"/>
    </row>
    <row r="772" spans="1:27" ht="24" thickBot="1">
      <c r="A772" s="193" t="s">
        <v>97</v>
      </c>
      <c r="B772" s="194" t="s">
        <v>98</v>
      </c>
      <c r="C772" s="194" t="s">
        <v>99</v>
      </c>
      <c r="D772" s="194" t="s">
        <v>100</v>
      </c>
      <c r="E772" s="194" t="s">
        <v>334</v>
      </c>
      <c r="F772" s="194" t="s">
        <v>101</v>
      </c>
      <c r="G772" s="199" t="s">
        <v>82</v>
      </c>
      <c r="H772" s="199">
        <v>2015</v>
      </c>
      <c r="I772" s="194" t="s">
        <v>103</v>
      </c>
      <c r="J772" s="196">
        <v>5825</v>
      </c>
      <c r="K772" s="197">
        <v>29568.87</v>
      </c>
      <c r="L772" s="198">
        <v>-108419.2</v>
      </c>
      <c r="M772" s="23">
        <v>1</v>
      </c>
      <c r="N772" s="23">
        <v>1</v>
      </c>
      <c r="O772" s="24">
        <f t="shared" si="6"/>
        <v>-108419.2</v>
      </c>
      <c r="P772" s="24">
        <f t="shared" si="7"/>
        <v>-108419.2</v>
      </c>
      <c r="Q772" s="5"/>
      <c r="R772" s="5"/>
      <c r="S772" s="5"/>
      <c r="T772" s="5"/>
      <c r="U772" s="5"/>
      <c r="V772" s="5"/>
      <c r="W772" s="5"/>
      <c r="X772" s="5"/>
      <c r="Y772" s="5"/>
      <c r="Z772" s="5"/>
      <c r="AA772" s="5"/>
    </row>
    <row r="773" spans="1:27" ht="24" thickBot="1">
      <c r="A773" s="193" t="s">
        <v>97</v>
      </c>
      <c r="B773" s="194" t="s">
        <v>98</v>
      </c>
      <c r="C773" s="194" t="s">
        <v>99</v>
      </c>
      <c r="D773" s="194" t="s">
        <v>100</v>
      </c>
      <c r="E773" s="194" t="s">
        <v>334</v>
      </c>
      <c r="F773" s="194" t="s">
        <v>101</v>
      </c>
      <c r="G773" s="199" t="s">
        <v>82</v>
      </c>
      <c r="H773" s="199">
        <v>2016</v>
      </c>
      <c r="I773" s="194" t="s">
        <v>103</v>
      </c>
      <c r="J773" s="196">
        <v>6194</v>
      </c>
      <c r="K773" s="197">
        <v>31438.959999999999</v>
      </c>
      <c r="L773" s="198">
        <v>-115276.18</v>
      </c>
      <c r="M773" s="23">
        <v>1</v>
      </c>
      <c r="N773" s="23">
        <v>1</v>
      </c>
      <c r="O773" s="24">
        <f t="shared" si="6"/>
        <v>-115276.18</v>
      </c>
      <c r="P773" s="24">
        <f t="shared" si="7"/>
        <v>-115276.18</v>
      </c>
      <c r="Q773" s="5"/>
      <c r="R773" s="5"/>
      <c r="S773" s="5"/>
      <c r="T773" s="5"/>
      <c r="U773" s="5"/>
      <c r="V773" s="5"/>
      <c r="W773" s="5"/>
      <c r="X773" s="5"/>
      <c r="Y773" s="5"/>
      <c r="Z773" s="5"/>
      <c r="AA773" s="5"/>
    </row>
    <row r="774" spans="1:27" ht="24" thickBot="1">
      <c r="A774" s="193" t="s">
        <v>97</v>
      </c>
      <c r="B774" s="194" t="s">
        <v>98</v>
      </c>
      <c r="C774" s="194" t="s">
        <v>99</v>
      </c>
      <c r="D774" s="194" t="s">
        <v>100</v>
      </c>
      <c r="E774" s="194" t="s">
        <v>334</v>
      </c>
      <c r="F774" s="194" t="s">
        <v>101</v>
      </c>
      <c r="G774" s="199" t="s">
        <v>82</v>
      </c>
      <c r="H774" s="199">
        <v>2017</v>
      </c>
      <c r="I774" s="194" t="s">
        <v>103</v>
      </c>
      <c r="J774" s="196">
        <v>6217</v>
      </c>
      <c r="K774" s="197">
        <v>31557.360000000001</v>
      </c>
      <c r="L774" s="198">
        <v>-115710.33</v>
      </c>
      <c r="M774" s="23">
        <v>1</v>
      </c>
      <c r="N774" s="23">
        <v>1</v>
      </c>
      <c r="O774" s="24">
        <f t="shared" si="6"/>
        <v>-115710.33</v>
      </c>
      <c r="P774" s="24">
        <f t="shared" si="7"/>
        <v>-115710.33</v>
      </c>
      <c r="Q774" s="5"/>
      <c r="R774" s="5"/>
      <c r="S774" s="5"/>
      <c r="T774" s="5"/>
      <c r="U774" s="5"/>
      <c r="V774" s="5"/>
      <c r="W774" s="5"/>
      <c r="X774" s="5"/>
      <c r="Y774" s="5"/>
      <c r="Z774" s="5"/>
      <c r="AA774" s="5"/>
    </row>
    <row r="775" spans="1:27" ht="24" thickBot="1">
      <c r="A775" s="193" t="s">
        <v>97</v>
      </c>
      <c r="B775" s="194" t="s">
        <v>98</v>
      </c>
      <c r="C775" s="194" t="s">
        <v>99</v>
      </c>
      <c r="D775" s="194" t="s">
        <v>100</v>
      </c>
      <c r="E775" s="194" t="s">
        <v>334</v>
      </c>
      <c r="F775" s="194" t="s">
        <v>101</v>
      </c>
      <c r="G775" s="199" t="s">
        <v>82</v>
      </c>
      <c r="H775" s="199">
        <v>2018</v>
      </c>
      <c r="I775" s="194" t="s">
        <v>103</v>
      </c>
      <c r="J775" s="196">
        <v>5952</v>
      </c>
      <c r="K775" s="197">
        <v>30212.16</v>
      </c>
      <c r="L775" s="198">
        <v>-110777.92</v>
      </c>
      <c r="M775" s="23">
        <v>1</v>
      </c>
      <c r="N775" s="23">
        <v>1</v>
      </c>
      <c r="O775" s="24">
        <f t="shared" si="6"/>
        <v>-110777.92</v>
      </c>
      <c r="P775" s="24">
        <f t="shared" si="7"/>
        <v>-110777.92</v>
      </c>
      <c r="Q775" s="5"/>
      <c r="R775" s="5"/>
      <c r="S775" s="5"/>
      <c r="T775" s="5"/>
      <c r="U775" s="5"/>
      <c r="V775" s="5"/>
      <c r="W775" s="5"/>
      <c r="X775" s="5"/>
      <c r="Y775" s="5"/>
      <c r="Z775" s="5"/>
      <c r="AA775" s="5"/>
    </row>
    <row r="776" spans="1:27" ht="24" thickBot="1">
      <c r="A776" s="193" t="s">
        <v>97</v>
      </c>
      <c r="B776" s="194" t="s">
        <v>98</v>
      </c>
      <c r="C776" s="194" t="s">
        <v>99</v>
      </c>
      <c r="D776" s="194" t="s">
        <v>100</v>
      </c>
      <c r="E776" s="194" t="s">
        <v>334</v>
      </c>
      <c r="F776" s="194" t="s">
        <v>101</v>
      </c>
      <c r="G776" s="199" t="s">
        <v>82</v>
      </c>
      <c r="H776" s="199">
        <v>2019</v>
      </c>
      <c r="I776" s="194" t="s">
        <v>103</v>
      </c>
      <c r="J776" s="196">
        <v>5569</v>
      </c>
      <c r="K776" s="197">
        <v>28266.58</v>
      </c>
      <c r="L776" s="198">
        <v>-103644.13</v>
      </c>
      <c r="M776" s="23">
        <v>1</v>
      </c>
      <c r="N776" s="23">
        <v>1</v>
      </c>
      <c r="O776" s="24">
        <f t="shared" si="6"/>
        <v>-103644.13</v>
      </c>
      <c r="P776" s="24">
        <f t="shared" si="7"/>
        <v>-103644.13</v>
      </c>
      <c r="Q776" s="5"/>
      <c r="R776" s="5"/>
      <c r="S776" s="5"/>
      <c r="T776" s="5"/>
      <c r="U776" s="5"/>
      <c r="V776" s="5"/>
      <c r="W776" s="5"/>
      <c r="X776" s="5"/>
      <c r="Y776" s="5"/>
      <c r="Z776" s="5"/>
      <c r="AA776" s="5"/>
    </row>
    <row r="777" spans="1:27" ht="24" thickBot="1">
      <c r="A777" s="193" t="s">
        <v>97</v>
      </c>
      <c r="B777" s="194" t="s">
        <v>98</v>
      </c>
      <c r="C777" s="194" t="s">
        <v>99</v>
      </c>
      <c r="D777" s="194" t="s">
        <v>100</v>
      </c>
      <c r="E777" s="194" t="s">
        <v>334</v>
      </c>
      <c r="F777" s="194" t="s">
        <v>101</v>
      </c>
      <c r="G777" s="199" t="s">
        <v>82</v>
      </c>
      <c r="H777" s="199">
        <v>2020</v>
      </c>
      <c r="I777" s="194" t="s">
        <v>103</v>
      </c>
      <c r="J777" s="196">
        <v>4941</v>
      </c>
      <c r="K777" s="197">
        <v>25079.11</v>
      </c>
      <c r="L777" s="198">
        <v>-91956.73</v>
      </c>
      <c r="M777" s="23">
        <v>1</v>
      </c>
      <c r="N777" s="23">
        <v>1</v>
      </c>
      <c r="O777" s="24">
        <f t="shared" si="6"/>
        <v>-91956.73</v>
      </c>
      <c r="P777" s="24">
        <f t="shared" si="7"/>
        <v>-91956.73</v>
      </c>
      <c r="Q777" s="5"/>
      <c r="R777" s="5"/>
      <c r="S777" s="5"/>
      <c r="T777" s="5"/>
      <c r="U777" s="5"/>
      <c r="V777" s="5"/>
      <c r="W777" s="5"/>
      <c r="X777" s="5"/>
      <c r="Y777" s="5"/>
      <c r="Z777" s="5"/>
      <c r="AA777" s="5"/>
    </row>
    <row r="778" spans="1:27" ht="24" thickBot="1">
      <c r="A778" s="193" t="s">
        <v>97</v>
      </c>
      <c r="B778" s="194" t="s">
        <v>98</v>
      </c>
      <c r="C778" s="194" t="s">
        <v>99</v>
      </c>
      <c r="D778" s="194" t="s">
        <v>100</v>
      </c>
      <c r="E778" s="194" t="s">
        <v>334</v>
      </c>
      <c r="F778" s="194" t="s">
        <v>101</v>
      </c>
      <c r="G778" s="199" t="s">
        <v>82</v>
      </c>
      <c r="H778" s="199">
        <v>2021</v>
      </c>
      <c r="I778" s="194" t="s">
        <v>103</v>
      </c>
      <c r="J778" s="196">
        <v>4932</v>
      </c>
      <c r="K778" s="197">
        <v>25034.71</v>
      </c>
      <c r="L778" s="198">
        <v>-91793.919999999998</v>
      </c>
      <c r="M778" s="23">
        <v>1</v>
      </c>
      <c r="N778" s="23">
        <v>1</v>
      </c>
      <c r="O778" s="24">
        <f t="shared" si="6"/>
        <v>-91793.919999999998</v>
      </c>
      <c r="P778" s="24">
        <f t="shared" si="7"/>
        <v>-91793.919999999998</v>
      </c>
      <c r="Q778" s="5"/>
      <c r="R778" s="5"/>
      <c r="S778" s="5"/>
      <c r="T778" s="5"/>
      <c r="U778" s="5"/>
      <c r="V778" s="5"/>
      <c r="W778" s="5"/>
      <c r="X778" s="5"/>
      <c r="Y778" s="5"/>
      <c r="Z778" s="5"/>
      <c r="AA778" s="5"/>
    </row>
    <row r="779" spans="1:27" ht="24" thickBot="1">
      <c r="A779" s="193" t="s">
        <v>97</v>
      </c>
      <c r="B779" s="194" t="s">
        <v>98</v>
      </c>
      <c r="C779" s="194" t="s">
        <v>99</v>
      </c>
      <c r="D779" s="194" t="s">
        <v>100</v>
      </c>
      <c r="E779" s="194" t="s">
        <v>334</v>
      </c>
      <c r="F779" s="194" t="s">
        <v>101</v>
      </c>
      <c r="G779" s="199" t="s">
        <v>82</v>
      </c>
      <c r="H779" s="199">
        <v>2022</v>
      </c>
      <c r="I779" s="194" t="s">
        <v>103</v>
      </c>
      <c r="J779" s="196">
        <v>5008</v>
      </c>
      <c r="K779" s="197">
        <v>25419.200000000001</v>
      </c>
      <c r="L779" s="198">
        <v>-93203.74</v>
      </c>
      <c r="M779" s="23">
        <v>1</v>
      </c>
      <c r="N779" s="23">
        <v>1</v>
      </c>
      <c r="O779" s="24">
        <f t="shared" si="6"/>
        <v>-93203.74</v>
      </c>
      <c r="P779" s="24">
        <f t="shared" si="7"/>
        <v>-93203.74</v>
      </c>
      <c r="Q779" s="5"/>
      <c r="R779" s="5"/>
      <c r="S779" s="5"/>
      <c r="T779" s="5"/>
      <c r="U779" s="5"/>
      <c r="V779" s="5"/>
      <c r="W779" s="5"/>
      <c r="X779" s="5"/>
      <c r="Y779" s="5"/>
      <c r="Z779" s="5"/>
      <c r="AA779" s="5"/>
    </row>
    <row r="780" spans="1:27" ht="24" thickBot="1">
      <c r="A780" s="193" t="s">
        <v>97</v>
      </c>
      <c r="B780" s="194" t="s">
        <v>98</v>
      </c>
      <c r="C780" s="194" t="s">
        <v>99</v>
      </c>
      <c r="D780" s="194" t="s">
        <v>100</v>
      </c>
      <c r="E780" s="194" t="s">
        <v>334</v>
      </c>
      <c r="F780" s="194" t="s">
        <v>101</v>
      </c>
      <c r="G780" s="199" t="s">
        <v>83</v>
      </c>
      <c r="H780" s="199">
        <v>2011</v>
      </c>
      <c r="I780" s="194" t="s">
        <v>103</v>
      </c>
      <c r="J780" s="196">
        <v>17409</v>
      </c>
      <c r="K780" s="197">
        <v>88368.74</v>
      </c>
      <c r="L780" s="198">
        <v>-324018.7</v>
      </c>
      <c r="M780" s="23">
        <v>1</v>
      </c>
      <c r="N780" s="23">
        <v>1</v>
      </c>
      <c r="O780" s="24">
        <f t="shared" si="6"/>
        <v>-324018.7</v>
      </c>
      <c r="P780" s="24">
        <f t="shared" si="7"/>
        <v>-324018.7</v>
      </c>
      <c r="Q780" s="5"/>
      <c r="R780" s="5"/>
      <c r="S780" s="5"/>
      <c r="T780" s="5"/>
      <c r="U780" s="5"/>
      <c r="V780" s="5"/>
      <c r="W780" s="5"/>
      <c r="X780" s="5"/>
      <c r="Y780" s="5"/>
      <c r="Z780" s="5"/>
      <c r="AA780" s="5"/>
    </row>
    <row r="781" spans="1:27" ht="24" thickBot="1">
      <c r="A781" s="193" t="s">
        <v>97</v>
      </c>
      <c r="B781" s="194" t="s">
        <v>98</v>
      </c>
      <c r="C781" s="194" t="s">
        <v>99</v>
      </c>
      <c r="D781" s="194" t="s">
        <v>100</v>
      </c>
      <c r="E781" s="194" t="s">
        <v>334</v>
      </c>
      <c r="F781" s="194" t="s">
        <v>101</v>
      </c>
      <c r="G781" s="199" t="s">
        <v>83</v>
      </c>
      <c r="H781" s="199">
        <v>2012</v>
      </c>
      <c r="I781" s="194" t="s">
        <v>103</v>
      </c>
      <c r="J781" s="196">
        <v>17409</v>
      </c>
      <c r="K781" s="197">
        <v>88368.74</v>
      </c>
      <c r="L781" s="198">
        <v>-324018.7</v>
      </c>
      <c r="M781" s="23">
        <v>1</v>
      </c>
      <c r="N781" s="23">
        <v>1</v>
      </c>
      <c r="O781" s="24">
        <f t="shared" si="6"/>
        <v>-324018.7</v>
      </c>
      <c r="P781" s="24">
        <f t="shared" si="7"/>
        <v>-324018.7</v>
      </c>
      <c r="Q781" s="5"/>
      <c r="R781" s="5"/>
      <c r="S781" s="5"/>
      <c r="T781" s="5"/>
      <c r="U781" s="5"/>
      <c r="V781" s="5"/>
      <c r="W781" s="5"/>
      <c r="X781" s="5"/>
      <c r="Y781" s="5"/>
      <c r="Z781" s="5"/>
      <c r="AA781" s="5"/>
    </row>
    <row r="782" spans="1:27" ht="24" thickBot="1">
      <c r="A782" s="193" t="s">
        <v>97</v>
      </c>
      <c r="B782" s="194" t="s">
        <v>98</v>
      </c>
      <c r="C782" s="194" t="s">
        <v>99</v>
      </c>
      <c r="D782" s="194" t="s">
        <v>100</v>
      </c>
      <c r="E782" s="194" t="s">
        <v>334</v>
      </c>
      <c r="F782" s="194" t="s">
        <v>101</v>
      </c>
      <c r="G782" s="199" t="s">
        <v>83</v>
      </c>
      <c r="H782" s="199">
        <v>2013</v>
      </c>
      <c r="I782" s="194" t="s">
        <v>103</v>
      </c>
      <c r="J782" s="196">
        <v>17409</v>
      </c>
      <c r="K782" s="197">
        <v>88368.74</v>
      </c>
      <c r="L782" s="198">
        <v>-324018.7</v>
      </c>
      <c r="M782" s="23">
        <v>1</v>
      </c>
      <c r="N782" s="23">
        <v>1</v>
      </c>
      <c r="O782" s="24">
        <f t="shared" si="6"/>
        <v>-324018.7</v>
      </c>
      <c r="P782" s="24">
        <f t="shared" si="7"/>
        <v>-324018.7</v>
      </c>
      <c r="Q782" s="5"/>
      <c r="R782" s="5"/>
      <c r="S782" s="5"/>
      <c r="T782" s="5"/>
      <c r="U782" s="5"/>
      <c r="V782" s="5"/>
      <c r="W782" s="5"/>
      <c r="X782" s="5"/>
      <c r="Y782" s="5"/>
      <c r="Z782" s="5"/>
      <c r="AA782" s="5"/>
    </row>
    <row r="783" spans="1:27" ht="24" thickBot="1">
      <c r="A783" s="193" t="s">
        <v>97</v>
      </c>
      <c r="B783" s="194" t="s">
        <v>98</v>
      </c>
      <c r="C783" s="194" t="s">
        <v>99</v>
      </c>
      <c r="D783" s="194" t="s">
        <v>100</v>
      </c>
      <c r="E783" s="194" t="s">
        <v>334</v>
      </c>
      <c r="F783" s="194" t="s">
        <v>101</v>
      </c>
      <c r="G783" s="199" t="s">
        <v>83</v>
      </c>
      <c r="H783" s="199">
        <v>2014</v>
      </c>
      <c r="I783" s="194" t="s">
        <v>103</v>
      </c>
      <c r="J783" s="196">
        <v>17409</v>
      </c>
      <c r="K783" s="197">
        <v>88368.74</v>
      </c>
      <c r="L783" s="198">
        <v>-324018.7</v>
      </c>
      <c r="M783" s="23">
        <v>1</v>
      </c>
      <c r="N783" s="23">
        <v>1</v>
      </c>
      <c r="O783" s="24">
        <f t="shared" si="6"/>
        <v>-324018.7</v>
      </c>
      <c r="P783" s="24">
        <f t="shared" si="7"/>
        <v>-324018.7</v>
      </c>
      <c r="Q783" s="5"/>
      <c r="R783" s="5"/>
      <c r="S783" s="5"/>
      <c r="T783" s="5"/>
      <c r="U783" s="5"/>
      <c r="V783" s="5"/>
      <c r="W783" s="5"/>
      <c r="X783" s="5"/>
      <c r="Y783" s="5"/>
      <c r="Z783" s="5"/>
      <c r="AA783" s="5"/>
    </row>
    <row r="784" spans="1:27" ht="24" thickBot="1">
      <c r="A784" s="193" t="s">
        <v>97</v>
      </c>
      <c r="B784" s="194" t="s">
        <v>98</v>
      </c>
      <c r="C784" s="194" t="s">
        <v>99</v>
      </c>
      <c r="D784" s="194" t="s">
        <v>100</v>
      </c>
      <c r="E784" s="194" t="s">
        <v>334</v>
      </c>
      <c r="F784" s="194" t="s">
        <v>101</v>
      </c>
      <c r="G784" s="199" t="s">
        <v>83</v>
      </c>
      <c r="H784" s="199">
        <v>2015</v>
      </c>
      <c r="I784" s="194" t="s">
        <v>103</v>
      </c>
      <c r="J784" s="196">
        <v>17409</v>
      </c>
      <c r="K784" s="197">
        <v>88368.74</v>
      </c>
      <c r="L784" s="198">
        <v>-324018.7</v>
      </c>
      <c r="M784" s="23">
        <v>1</v>
      </c>
      <c r="N784" s="23">
        <v>1</v>
      </c>
      <c r="O784" s="24">
        <f t="shared" si="6"/>
        <v>-324018.7</v>
      </c>
      <c r="P784" s="24">
        <f t="shared" si="7"/>
        <v>-324018.7</v>
      </c>
      <c r="Q784" s="5"/>
      <c r="R784" s="5"/>
      <c r="S784" s="5"/>
      <c r="T784" s="5"/>
      <c r="U784" s="5"/>
      <c r="V784" s="5"/>
      <c r="W784" s="5"/>
      <c r="X784" s="5"/>
      <c r="Y784" s="5"/>
      <c r="Z784" s="5"/>
      <c r="AA784" s="5"/>
    </row>
    <row r="785" spans="1:27" ht="24" thickBot="1">
      <c r="A785" s="193" t="s">
        <v>97</v>
      </c>
      <c r="B785" s="194" t="s">
        <v>98</v>
      </c>
      <c r="C785" s="194" t="s">
        <v>99</v>
      </c>
      <c r="D785" s="194" t="s">
        <v>100</v>
      </c>
      <c r="E785" s="194" t="s">
        <v>334</v>
      </c>
      <c r="F785" s="194" t="s">
        <v>101</v>
      </c>
      <c r="G785" s="199" t="s">
        <v>83</v>
      </c>
      <c r="H785" s="199">
        <v>2016</v>
      </c>
      <c r="I785" s="194" t="s">
        <v>103</v>
      </c>
      <c r="J785" s="196">
        <v>17557</v>
      </c>
      <c r="K785" s="197">
        <v>89119.31</v>
      </c>
      <c r="L785" s="198">
        <v>-326770.81</v>
      </c>
      <c r="M785" s="23">
        <v>1</v>
      </c>
      <c r="N785" s="23">
        <v>1</v>
      </c>
      <c r="O785" s="24">
        <f t="shared" si="6"/>
        <v>-326770.81</v>
      </c>
      <c r="P785" s="24">
        <f t="shared" si="7"/>
        <v>-326770.81</v>
      </c>
      <c r="Q785" s="5"/>
      <c r="R785" s="5"/>
      <c r="S785" s="5"/>
      <c r="T785" s="5"/>
      <c r="U785" s="5"/>
      <c r="V785" s="5"/>
      <c r="W785" s="5"/>
      <c r="X785" s="5"/>
      <c r="Y785" s="5"/>
      <c r="Z785" s="5"/>
      <c r="AA785" s="5"/>
    </row>
    <row r="786" spans="1:27" ht="24" thickBot="1">
      <c r="A786" s="193" t="s">
        <v>97</v>
      </c>
      <c r="B786" s="194" t="s">
        <v>98</v>
      </c>
      <c r="C786" s="194" t="s">
        <v>99</v>
      </c>
      <c r="D786" s="194" t="s">
        <v>100</v>
      </c>
      <c r="E786" s="194" t="s">
        <v>334</v>
      </c>
      <c r="F786" s="194" t="s">
        <v>101</v>
      </c>
      <c r="G786" s="199" t="s">
        <v>83</v>
      </c>
      <c r="H786" s="199">
        <v>2017</v>
      </c>
      <c r="I786" s="194" t="s">
        <v>103</v>
      </c>
      <c r="J786" s="196">
        <v>17585</v>
      </c>
      <c r="K786" s="197">
        <v>89260.42</v>
      </c>
      <c r="L786" s="198">
        <v>-327288.2</v>
      </c>
      <c r="M786" s="23">
        <v>1</v>
      </c>
      <c r="N786" s="23">
        <v>1</v>
      </c>
      <c r="O786" s="24">
        <f t="shared" si="6"/>
        <v>-327288.2</v>
      </c>
      <c r="P786" s="24">
        <f t="shared" si="7"/>
        <v>-327288.2</v>
      </c>
      <c r="Q786" s="5"/>
      <c r="R786" s="5"/>
      <c r="S786" s="5"/>
      <c r="T786" s="5"/>
      <c r="U786" s="5"/>
      <c r="V786" s="5"/>
      <c r="W786" s="5"/>
      <c r="X786" s="5"/>
      <c r="Y786" s="5"/>
      <c r="Z786" s="5"/>
      <c r="AA786" s="5"/>
    </row>
    <row r="787" spans="1:27" ht="24" thickBot="1">
      <c r="A787" s="193" t="s">
        <v>97</v>
      </c>
      <c r="B787" s="194" t="s">
        <v>98</v>
      </c>
      <c r="C787" s="194" t="s">
        <v>99</v>
      </c>
      <c r="D787" s="194" t="s">
        <v>100</v>
      </c>
      <c r="E787" s="194" t="s">
        <v>334</v>
      </c>
      <c r="F787" s="194" t="s">
        <v>101</v>
      </c>
      <c r="G787" s="199" t="s">
        <v>83</v>
      </c>
      <c r="H787" s="199">
        <v>2018</v>
      </c>
      <c r="I787" s="194" t="s">
        <v>103</v>
      </c>
      <c r="J787" s="196">
        <v>17383</v>
      </c>
      <c r="K787" s="197">
        <v>88237.24</v>
      </c>
      <c r="L787" s="198">
        <v>-323536.53999999998</v>
      </c>
      <c r="M787" s="23">
        <v>1</v>
      </c>
      <c r="N787" s="23">
        <v>1</v>
      </c>
      <c r="O787" s="24">
        <f t="shared" si="6"/>
        <v>-323536.53999999998</v>
      </c>
      <c r="P787" s="24">
        <f t="shared" si="7"/>
        <v>-323536.53999999998</v>
      </c>
      <c r="Q787" s="5"/>
      <c r="R787" s="5"/>
      <c r="S787" s="5"/>
      <c r="T787" s="5"/>
      <c r="U787" s="5"/>
      <c r="V787" s="5"/>
      <c r="W787" s="5"/>
      <c r="X787" s="5"/>
      <c r="Y787" s="5"/>
      <c r="Z787" s="5"/>
      <c r="AA787" s="5"/>
    </row>
    <row r="788" spans="1:27" ht="24" thickBot="1">
      <c r="A788" s="193" t="s">
        <v>97</v>
      </c>
      <c r="B788" s="194" t="s">
        <v>98</v>
      </c>
      <c r="C788" s="194" t="s">
        <v>99</v>
      </c>
      <c r="D788" s="194" t="s">
        <v>100</v>
      </c>
      <c r="E788" s="194" t="s">
        <v>334</v>
      </c>
      <c r="F788" s="194" t="s">
        <v>101</v>
      </c>
      <c r="G788" s="199" t="s">
        <v>83</v>
      </c>
      <c r="H788" s="199">
        <v>2019</v>
      </c>
      <c r="I788" s="194" t="s">
        <v>103</v>
      </c>
      <c r="J788" s="196">
        <v>16893</v>
      </c>
      <c r="K788" s="197">
        <v>85750.24</v>
      </c>
      <c r="L788" s="198">
        <v>-314417.55</v>
      </c>
      <c r="M788" s="23">
        <v>1</v>
      </c>
      <c r="N788" s="23">
        <v>1</v>
      </c>
      <c r="O788" s="24">
        <f t="shared" si="6"/>
        <v>-314417.55</v>
      </c>
      <c r="P788" s="24">
        <f t="shared" si="7"/>
        <v>-314417.55</v>
      </c>
      <c r="Q788" s="5"/>
      <c r="R788" s="5"/>
      <c r="S788" s="5"/>
      <c r="T788" s="5"/>
      <c r="U788" s="5"/>
      <c r="V788" s="5"/>
      <c r="W788" s="5"/>
      <c r="X788" s="5"/>
      <c r="Y788" s="5"/>
      <c r="Z788" s="5"/>
      <c r="AA788" s="5"/>
    </row>
    <row r="789" spans="1:27" ht="24" thickBot="1">
      <c r="A789" s="193" t="s">
        <v>97</v>
      </c>
      <c r="B789" s="194" t="s">
        <v>98</v>
      </c>
      <c r="C789" s="194" t="s">
        <v>99</v>
      </c>
      <c r="D789" s="194" t="s">
        <v>100</v>
      </c>
      <c r="E789" s="194" t="s">
        <v>334</v>
      </c>
      <c r="F789" s="194" t="s">
        <v>101</v>
      </c>
      <c r="G789" s="199" t="s">
        <v>83</v>
      </c>
      <c r="H789" s="199">
        <v>2020</v>
      </c>
      <c r="I789" s="194" t="s">
        <v>103</v>
      </c>
      <c r="J789" s="196">
        <v>16669</v>
      </c>
      <c r="K789" s="197">
        <v>84612.41</v>
      </c>
      <c r="L789" s="198">
        <v>-310245.52</v>
      </c>
      <c r="M789" s="23">
        <v>1</v>
      </c>
      <c r="N789" s="23">
        <v>1</v>
      </c>
      <c r="O789" s="24">
        <f t="shared" si="6"/>
        <v>-310245.52</v>
      </c>
      <c r="P789" s="24">
        <f t="shared" si="7"/>
        <v>-310245.52</v>
      </c>
      <c r="Q789" s="5"/>
      <c r="R789" s="5"/>
      <c r="S789" s="5"/>
      <c r="T789" s="5"/>
      <c r="U789" s="5"/>
      <c r="V789" s="5"/>
      <c r="W789" s="5"/>
      <c r="X789" s="5"/>
      <c r="Y789" s="5"/>
      <c r="Z789" s="5"/>
      <c r="AA789" s="5"/>
    </row>
    <row r="790" spans="1:27" ht="24" thickBot="1">
      <c r="A790" s="193" t="s">
        <v>97</v>
      </c>
      <c r="B790" s="194" t="s">
        <v>98</v>
      </c>
      <c r="C790" s="194" t="s">
        <v>99</v>
      </c>
      <c r="D790" s="194" t="s">
        <v>100</v>
      </c>
      <c r="E790" s="194" t="s">
        <v>334</v>
      </c>
      <c r="F790" s="194" t="s">
        <v>101</v>
      </c>
      <c r="G790" s="199" t="s">
        <v>83</v>
      </c>
      <c r="H790" s="199">
        <v>2021</v>
      </c>
      <c r="I790" s="194" t="s">
        <v>103</v>
      </c>
      <c r="J790" s="196">
        <v>16930</v>
      </c>
      <c r="K790" s="197">
        <v>85938.72</v>
      </c>
      <c r="L790" s="198">
        <v>-315108.63</v>
      </c>
      <c r="M790" s="23">
        <v>1</v>
      </c>
      <c r="N790" s="23">
        <v>1</v>
      </c>
      <c r="O790" s="24">
        <f t="shared" si="6"/>
        <v>-315108.63</v>
      </c>
      <c r="P790" s="24">
        <f t="shared" si="7"/>
        <v>-315108.63</v>
      </c>
      <c r="Q790" s="5"/>
      <c r="R790" s="5"/>
      <c r="S790" s="5"/>
      <c r="T790" s="5"/>
      <c r="U790" s="5"/>
      <c r="V790" s="5"/>
      <c r="W790" s="5"/>
      <c r="X790" s="5"/>
      <c r="Y790" s="5"/>
      <c r="Z790" s="5"/>
      <c r="AA790" s="5"/>
    </row>
    <row r="791" spans="1:27" ht="24" thickBot="1">
      <c r="A791" s="193" t="s">
        <v>97</v>
      </c>
      <c r="B791" s="194" t="s">
        <v>98</v>
      </c>
      <c r="C791" s="194" t="s">
        <v>99</v>
      </c>
      <c r="D791" s="194" t="s">
        <v>100</v>
      </c>
      <c r="E791" s="194" t="s">
        <v>334</v>
      </c>
      <c r="F791" s="194" t="s">
        <v>101</v>
      </c>
      <c r="G791" s="199" t="s">
        <v>83</v>
      </c>
      <c r="H791" s="199">
        <v>2022</v>
      </c>
      <c r="I791" s="194" t="s">
        <v>103</v>
      </c>
      <c r="J791" s="196">
        <v>16947</v>
      </c>
      <c r="K791" s="197">
        <v>86023.83</v>
      </c>
      <c r="L791" s="198">
        <v>-315420.7</v>
      </c>
      <c r="M791" s="23">
        <v>1</v>
      </c>
      <c r="N791" s="23">
        <v>1</v>
      </c>
      <c r="O791" s="24">
        <f t="shared" si="6"/>
        <v>-315420.7</v>
      </c>
      <c r="P791" s="24">
        <f t="shared" si="7"/>
        <v>-315420.7</v>
      </c>
      <c r="Q791" s="5"/>
      <c r="R791" s="5"/>
      <c r="S791" s="5"/>
      <c r="T791" s="5"/>
      <c r="U791" s="5"/>
      <c r="V791" s="5"/>
      <c r="W791" s="5"/>
      <c r="X791" s="5"/>
      <c r="Y791" s="5"/>
      <c r="Z791" s="5"/>
      <c r="AA791" s="5"/>
    </row>
    <row r="792" spans="1:27" ht="24" thickBot="1">
      <c r="A792" s="193" t="s">
        <v>97</v>
      </c>
      <c r="B792" s="194" t="s">
        <v>98</v>
      </c>
      <c r="C792" s="194" t="s">
        <v>99</v>
      </c>
      <c r="D792" s="194" t="s">
        <v>104</v>
      </c>
      <c r="E792" s="194" t="s">
        <v>334</v>
      </c>
      <c r="F792" s="194" t="s">
        <v>101</v>
      </c>
      <c r="G792" s="195" t="s">
        <v>60</v>
      </c>
      <c r="H792" s="195">
        <v>2012</v>
      </c>
      <c r="I792" s="194" t="s">
        <v>102</v>
      </c>
      <c r="J792" s="200">
        <v>726</v>
      </c>
      <c r="K792" s="197">
        <v>3192.04</v>
      </c>
      <c r="L792" s="198">
        <v>-11704.15</v>
      </c>
      <c r="M792" s="23">
        <v>1</v>
      </c>
      <c r="N792" s="23">
        <v>1</v>
      </c>
      <c r="O792" s="24">
        <f t="shared" si="6"/>
        <v>-11704.15</v>
      </c>
      <c r="P792" s="24">
        <f t="shared" si="7"/>
        <v>-11704.15</v>
      </c>
      <c r="Q792" s="5"/>
      <c r="R792" s="5"/>
      <c r="S792" s="5"/>
      <c r="T792" s="5"/>
      <c r="U792" s="5"/>
      <c r="V792" s="5"/>
      <c r="W792" s="5"/>
      <c r="X792" s="5"/>
      <c r="Y792" s="5"/>
      <c r="Z792" s="5"/>
      <c r="AA792" s="5"/>
    </row>
    <row r="793" spans="1:27" ht="24" thickBot="1">
      <c r="A793" s="193" t="s">
        <v>97</v>
      </c>
      <c r="B793" s="194" t="s">
        <v>98</v>
      </c>
      <c r="C793" s="194" t="s">
        <v>99</v>
      </c>
      <c r="D793" s="194" t="s">
        <v>104</v>
      </c>
      <c r="E793" s="194" t="s">
        <v>334</v>
      </c>
      <c r="F793" s="194" t="s">
        <v>101</v>
      </c>
      <c r="G793" s="195" t="s">
        <v>60</v>
      </c>
      <c r="H793" s="195">
        <v>2013</v>
      </c>
      <c r="I793" s="194" t="s">
        <v>102</v>
      </c>
      <c r="J793" s="200">
        <v>286</v>
      </c>
      <c r="K793" s="197">
        <v>1257.8900000000001</v>
      </c>
      <c r="L793" s="198">
        <v>-4612.26</v>
      </c>
      <c r="M793" s="23">
        <v>1</v>
      </c>
      <c r="N793" s="23">
        <v>1</v>
      </c>
      <c r="O793" s="24">
        <f t="shared" si="6"/>
        <v>-4612.26</v>
      </c>
      <c r="P793" s="24">
        <f t="shared" si="7"/>
        <v>-4612.26</v>
      </c>
      <c r="Q793" s="5"/>
      <c r="R793" s="5"/>
      <c r="S793" s="5"/>
      <c r="T793" s="5"/>
      <c r="U793" s="5"/>
      <c r="V793" s="5"/>
      <c r="W793" s="5"/>
      <c r="X793" s="5"/>
      <c r="Y793" s="5"/>
      <c r="Z793" s="5"/>
      <c r="AA793" s="5"/>
    </row>
    <row r="794" spans="1:27" ht="24" thickBot="1">
      <c r="A794" s="193" t="s">
        <v>97</v>
      </c>
      <c r="B794" s="194" t="s">
        <v>98</v>
      </c>
      <c r="C794" s="194" t="s">
        <v>99</v>
      </c>
      <c r="D794" s="194" t="s">
        <v>104</v>
      </c>
      <c r="E794" s="194" t="s">
        <v>334</v>
      </c>
      <c r="F794" s="194" t="s">
        <v>101</v>
      </c>
      <c r="G794" s="195" t="s">
        <v>60</v>
      </c>
      <c r="H794" s="195">
        <v>2014</v>
      </c>
      <c r="I794" s="194" t="s">
        <v>102</v>
      </c>
      <c r="J794" s="200">
        <v>-297</v>
      </c>
      <c r="K794" s="197">
        <v>-1306.2</v>
      </c>
      <c r="L794" s="198">
        <v>4789.3900000000003</v>
      </c>
      <c r="M794" s="23">
        <v>1</v>
      </c>
      <c r="N794" s="23">
        <v>1</v>
      </c>
      <c r="O794" s="24">
        <f t="shared" si="6"/>
        <v>4789.3900000000003</v>
      </c>
      <c r="P794" s="24">
        <f t="shared" si="7"/>
        <v>4789.3900000000003</v>
      </c>
      <c r="Q794" s="5"/>
      <c r="R794" s="5"/>
      <c r="S794" s="5"/>
      <c r="T794" s="5"/>
      <c r="U794" s="5"/>
      <c r="V794" s="5"/>
      <c r="W794" s="5"/>
      <c r="X794" s="5"/>
      <c r="Y794" s="5"/>
      <c r="Z794" s="5"/>
      <c r="AA794" s="5"/>
    </row>
    <row r="795" spans="1:27" ht="24" thickBot="1">
      <c r="A795" s="193" t="s">
        <v>97</v>
      </c>
      <c r="B795" s="194" t="s">
        <v>98</v>
      </c>
      <c r="C795" s="194" t="s">
        <v>99</v>
      </c>
      <c r="D795" s="194" t="s">
        <v>104</v>
      </c>
      <c r="E795" s="194" t="s">
        <v>334</v>
      </c>
      <c r="F795" s="194" t="s">
        <v>101</v>
      </c>
      <c r="G795" s="195" t="s">
        <v>60</v>
      </c>
      <c r="H795" s="195">
        <v>2015</v>
      </c>
      <c r="I795" s="194" t="s">
        <v>102</v>
      </c>
      <c r="J795" s="200">
        <v>168</v>
      </c>
      <c r="K795" s="200">
        <v>738.88</v>
      </c>
      <c r="L795" s="198">
        <v>-2709.21</v>
      </c>
      <c r="M795" s="23">
        <v>1</v>
      </c>
      <c r="N795" s="23">
        <v>1</v>
      </c>
      <c r="O795" s="24">
        <f t="shared" si="6"/>
        <v>-2709.21</v>
      </c>
      <c r="P795" s="24">
        <f t="shared" si="7"/>
        <v>-2709.21</v>
      </c>
      <c r="Q795" s="5"/>
      <c r="R795" s="5"/>
      <c r="S795" s="5"/>
      <c r="T795" s="5"/>
      <c r="U795" s="5"/>
      <c r="V795" s="5"/>
      <c r="W795" s="5"/>
      <c r="X795" s="5"/>
      <c r="Y795" s="5"/>
      <c r="Z795" s="5"/>
      <c r="AA795" s="5"/>
    </row>
    <row r="796" spans="1:27" ht="24" thickBot="1">
      <c r="A796" s="193" t="s">
        <v>97</v>
      </c>
      <c r="B796" s="194" t="s">
        <v>98</v>
      </c>
      <c r="C796" s="194" t="s">
        <v>99</v>
      </c>
      <c r="D796" s="194" t="s">
        <v>104</v>
      </c>
      <c r="E796" s="194" t="s">
        <v>334</v>
      </c>
      <c r="F796" s="194" t="s">
        <v>101</v>
      </c>
      <c r="G796" s="195" t="s">
        <v>60</v>
      </c>
      <c r="H796" s="195">
        <v>2016</v>
      </c>
      <c r="I796" s="194" t="s">
        <v>102</v>
      </c>
      <c r="J796" s="200">
        <v>-408</v>
      </c>
      <c r="K796" s="197">
        <v>-1796.1</v>
      </c>
      <c r="L796" s="198">
        <v>6585.71</v>
      </c>
      <c r="M796" s="23">
        <v>1</v>
      </c>
      <c r="N796" s="23">
        <v>1</v>
      </c>
      <c r="O796" s="24">
        <f t="shared" si="6"/>
        <v>6585.71</v>
      </c>
      <c r="P796" s="24">
        <f t="shared" si="7"/>
        <v>6585.71</v>
      </c>
      <c r="Q796" s="5"/>
      <c r="R796" s="5"/>
      <c r="S796" s="5"/>
      <c r="T796" s="5"/>
      <c r="U796" s="5"/>
      <c r="V796" s="5"/>
      <c r="W796" s="5"/>
      <c r="X796" s="5"/>
      <c r="Y796" s="5"/>
      <c r="Z796" s="5"/>
      <c r="AA796" s="5"/>
    </row>
    <row r="797" spans="1:27" ht="24" thickBot="1">
      <c r="A797" s="193" t="s">
        <v>97</v>
      </c>
      <c r="B797" s="194" t="s">
        <v>98</v>
      </c>
      <c r="C797" s="194" t="s">
        <v>99</v>
      </c>
      <c r="D797" s="194" t="s">
        <v>104</v>
      </c>
      <c r="E797" s="194" t="s">
        <v>334</v>
      </c>
      <c r="F797" s="194" t="s">
        <v>101</v>
      </c>
      <c r="G797" s="195" t="s">
        <v>60</v>
      </c>
      <c r="H797" s="195">
        <v>2017</v>
      </c>
      <c r="I797" s="194" t="s">
        <v>102</v>
      </c>
      <c r="J797" s="200">
        <v>-601</v>
      </c>
      <c r="K797" s="197">
        <v>-2644.54</v>
      </c>
      <c r="L797" s="198">
        <v>9696.64</v>
      </c>
      <c r="M797" s="23">
        <v>1</v>
      </c>
      <c r="N797" s="23">
        <v>1</v>
      </c>
      <c r="O797" s="24">
        <f t="shared" si="6"/>
        <v>9696.64</v>
      </c>
      <c r="P797" s="24">
        <f t="shared" si="7"/>
        <v>9696.64</v>
      </c>
      <c r="Q797" s="5"/>
      <c r="R797" s="5"/>
      <c r="S797" s="5"/>
      <c r="T797" s="5"/>
      <c r="U797" s="5"/>
      <c r="V797" s="5"/>
      <c r="W797" s="5"/>
      <c r="X797" s="5"/>
      <c r="Y797" s="5"/>
      <c r="Z797" s="5"/>
      <c r="AA797" s="5"/>
    </row>
    <row r="798" spans="1:27" ht="24" thickBot="1">
      <c r="A798" s="193" t="s">
        <v>97</v>
      </c>
      <c r="B798" s="194" t="s">
        <v>98</v>
      </c>
      <c r="C798" s="194" t="s">
        <v>99</v>
      </c>
      <c r="D798" s="194" t="s">
        <v>104</v>
      </c>
      <c r="E798" s="194" t="s">
        <v>334</v>
      </c>
      <c r="F798" s="194" t="s">
        <v>101</v>
      </c>
      <c r="G798" s="195" t="s">
        <v>60</v>
      </c>
      <c r="H798" s="195">
        <v>2018</v>
      </c>
      <c r="I798" s="194" t="s">
        <v>102</v>
      </c>
      <c r="J798" s="200">
        <v>-421</v>
      </c>
      <c r="K798" s="197">
        <v>-1850.09</v>
      </c>
      <c r="L798" s="198">
        <v>6783.67</v>
      </c>
      <c r="M798" s="23">
        <v>1</v>
      </c>
      <c r="N798" s="23">
        <v>1</v>
      </c>
      <c r="O798" s="24">
        <f t="shared" si="6"/>
        <v>6783.67</v>
      </c>
      <c r="P798" s="24">
        <f t="shared" si="7"/>
        <v>6783.67</v>
      </c>
      <c r="Q798" s="5"/>
      <c r="R798" s="5"/>
      <c r="S798" s="5"/>
      <c r="T798" s="5"/>
      <c r="U798" s="5"/>
      <c r="V798" s="5"/>
      <c r="W798" s="5"/>
      <c r="X798" s="5"/>
      <c r="Y798" s="5"/>
      <c r="Z798" s="5"/>
      <c r="AA798" s="5"/>
    </row>
    <row r="799" spans="1:27" ht="24" thickBot="1">
      <c r="A799" s="193" t="s">
        <v>97</v>
      </c>
      <c r="B799" s="194" t="s">
        <v>98</v>
      </c>
      <c r="C799" s="194" t="s">
        <v>99</v>
      </c>
      <c r="D799" s="194" t="s">
        <v>104</v>
      </c>
      <c r="E799" s="194" t="s">
        <v>334</v>
      </c>
      <c r="F799" s="194" t="s">
        <v>101</v>
      </c>
      <c r="G799" s="195" t="s">
        <v>60</v>
      </c>
      <c r="H799" s="195">
        <v>2019</v>
      </c>
      <c r="I799" s="194" t="s">
        <v>102</v>
      </c>
      <c r="J799" s="200">
        <v>87</v>
      </c>
      <c r="K799" s="200">
        <v>381.07</v>
      </c>
      <c r="L799" s="198">
        <v>-1397.26</v>
      </c>
      <c r="M799" s="23">
        <v>1</v>
      </c>
      <c r="N799" s="23">
        <v>1</v>
      </c>
      <c r="O799" s="24">
        <f t="shared" si="6"/>
        <v>-1397.26</v>
      </c>
      <c r="P799" s="24">
        <f t="shared" si="7"/>
        <v>-1397.26</v>
      </c>
      <c r="Q799" s="5"/>
      <c r="R799" s="5"/>
      <c r="S799" s="5"/>
      <c r="T799" s="5"/>
      <c r="U799" s="5"/>
      <c r="V799" s="5"/>
      <c r="W799" s="5"/>
      <c r="X799" s="5"/>
      <c r="Y799" s="5"/>
      <c r="Z799" s="5"/>
      <c r="AA799" s="5"/>
    </row>
    <row r="800" spans="1:27" ht="24" thickBot="1">
      <c r="A800" s="193" t="s">
        <v>97</v>
      </c>
      <c r="B800" s="194" t="s">
        <v>98</v>
      </c>
      <c r="C800" s="194" t="s">
        <v>99</v>
      </c>
      <c r="D800" s="194" t="s">
        <v>104</v>
      </c>
      <c r="E800" s="194" t="s">
        <v>334</v>
      </c>
      <c r="F800" s="194" t="s">
        <v>101</v>
      </c>
      <c r="G800" s="195" t="s">
        <v>60</v>
      </c>
      <c r="H800" s="195">
        <v>2020</v>
      </c>
      <c r="I800" s="194" t="s">
        <v>102</v>
      </c>
      <c r="J800" s="196">
        <v>-1253</v>
      </c>
      <c r="K800" s="197">
        <v>-5511.37</v>
      </c>
      <c r="L800" s="198">
        <v>20208.36</v>
      </c>
      <c r="M800" s="23">
        <v>1</v>
      </c>
      <c r="N800" s="23">
        <v>1</v>
      </c>
      <c r="O800" s="24">
        <f t="shared" si="6"/>
        <v>20208.36</v>
      </c>
      <c r="P800" s="24">
        <f t="shared" si="7"/>
        <v>20208.36</v>
      </c>
      <c r="Q800" s="5"/>
      <c r="R800" s="5"/>
      <c r="S800" s="5"/>
      <c r="T800" s="5"/>
      <c r="U800" s="5"/>
      <c r="V800" s="5"/>
      <c r="W800" s="5"/>
      <c r="X800" s="5"/>
      <c r="Y800" s="5"/>
      <c r="Z800" s="5"/>
      <c r="AA800" s="5"/>
    </row>
    <row r="801" spans="1:27" ht="24" thickBot="1">
      <c r="A801" s="193" t="s">
        <v>97</v>
      </c>
      <c r="B801" s="194" t="s">
        <v>98</v>
      </c>
      <c r="C801" s="194" t="s">
        <v>99</v>
      </c>
      <c r="D801" s="194" t="s">
        <v>104</v>
      </c>
      <c r="E801" s="194" t="s">
        <v>334</v>
      </c>
      <c r="F801" s="194" t="s">
        <v>101</v>
      </c>
      <c r="G801" s="195" t="s">
        <v>60</v>
      </c>
      <c r="H801" s="195">
        <v>2021</v>
      </c>
      <c r="I801" s="194" t="s">
        <v>102</v>
      </c>
      <c r="J801" s="200">
        <v>-286</v>
      </c>
      <c r="K801" s="197">
        <v>-1258.02</v>
      </c>
      <c r="L801" s="198">
        <v>4612.75</v>
      </c>
      <c r="M801" s="23">
        <v>1</v>
      </c>
      <c r="N801" s="23">
        <v>1</v>
      </c>
      <c r="O801" s="24">
        <f t="shared" si="6"/>
        <v>4612.75</v>
      </c>
      <c r="P801" s="24">
        <f t="shared" si="7"/>
        <v>4612.75</v>
      </c>
      <c r="Q801" s="5"/>
      <c r="R801" s="5"/>
      <c r="S801" s="5"/>
      <c r="T801" s="5"/>
      <c r="U801" s="5"/>
      <c r="V801" s="5"/>
      <c r="W801" s="5"/>
      <c r="X801" s="5"/>
      <c r="Y801" s="5"/>
      <c r="Z801" s="5"/>
      <c r="AA801" s="5"/>
    </row>
    <row r="802" spans="1:27" ht="24" thickBot="1">
      <c r="A802" s="193" t="s">
        <v>97</v>
      </c>
      <c r="B802" s="194" t="s">
        <v>98</v>
      </c>
      <c r="C802" s="194" t="s">
        <v>99</v>
      </c>
      <c r="D802" s="194" t="s">
        <v>104</v>
      </c>
      <c r="E802" s="194" t="s">
        <v>334</v>
      </c>
      <c r="F802" s="194" t="s">
        <v>101</v>
      </c>
      <c r="G802" s="195" t="s">
        <v>60</v>
      </c>
      <c r="H802" s="195">
        <v>2022</v>
      </c>
      <c r="I802" s="194" t="s">
        <v>102</v>
      </c>
      <c r="J802" s="200">
        <v>313</v>
      </c>
      <c r="K802" s="197">
        <v>1377.71</v>
      </c>
      <c r="L802" s="198">
        <v>-5051.59</v>
      </c>
      <c r="M802" s="23">
        <v>1</v>
      </c>
      <c r="N802" s="23">
        <v>1</v>
      </c>
      <c r="O802" s="24">
        <f t="shared" si="6"/>
        <v>-5051.59</v>
      </c>
      <c r="P802" s="24">
        <f t="shared" si="7"/>
        <v>-5051.59</v>
      </c>
      <c r="Q802" s="5"/>
      <c r="R802" s="5"/>
      <c r="S802" s="5"/>
      <c r="T802" s="5"/>
      <c r="U802" s="5"/>
      <c r="V802" s="5"/>
      <c r="W802" s="5"/>
      <c r="X802" s="5"/>
      <c r="Y802" s="5"/>
      <c r="Z802" s="5"/>
      <c r="AA802" s="5"/>
    </row>
    <row r="803" spans="1:27" ht="24" thickBot="1">
      <c r="A803" s="193" t="s">
        <v>97</v>
      </c>
      <c r="B803" s="194" t="s">
        <v>98</v>
      </c>
      <c r="C803" s="194" t="s">
        <v>99</v>
      </c>
      <c r="D803" s="194" t="s">
        <v>104</v>
      </c>
      <c r="E803" s="194" t="s">
        <v>334</v>
      </c>
      <c r="F803" s="194" t="s">
        <v>101</v>
      </c>
      <c r="G803" s="195" t="s">
        <v>61</v>
      </c>
      <c r="H803" s="195">
        <v>2011</v>
      </c>
      <c r="I803" s="194" t="s">
        <v>102</v>
      </c>
      <c r="J803" s="201"/>
      <c r="K803" s="200">
        <v>0</v>
      </c>
      <c r="L803" s="198">
        <v>0</v>
      </c>
      <c r="M803" s="23">
        <v>1</v>
      </c>
      <c r="N803" s="23">
        <v>1</v>
      </c>
      <c r="O803" s="24">
        <f t="shared" si="6"/>
        <v>0</v>
      </c>
      <c r="P803" s="24">
        <f t="shared" si="7"/>
        <v>0</v>
      </c>
      <c r="Q803" s="5"/>
      <c r="R803" s="5"/>
      <c r="S803" s="5"/>
      <c r="T803" s="5"/>
      <c r="U803" s="5"/>
      <c r="V803" s="5"/>
      <c r="W803" s="5"/>
      <c r="X803" s="5"/>
      <c r="Y803" s="5"/>
      <c r="Z803" s="5"/>
      <c r="AA803" s="5"/>
    </row>
    <row r="804" spans="1:27" ht="24" thickBot="1">
      <c r="A804" s="193" t="s">
        <v>97</v>
      </c>
      <c r="B804" s="194" t="s">
        <v>98</v>
      </c>
      <c r="C804" s="194" t="s">
        <v>99</v>
      </c>
      <c r="D804" s="194" t="s">
        <v>104</v>
      </c>
      <c r="E804" s="194" t="s">
        <v>334</v>
      </c>
      <c r="F804" s="194" t="s">
        <v>101</v>
      </c>
      <c r="G804" s="195" t="s">
        <v>61</v>
      </c>
      <c r="H804" s="195">
        <v>2012</v>
      </c>
      <c r="I804" s="194" t="s">
        <v>102</v>
      </c>
      <c r="J804" s="196">
        <v>-4260</v>
      </c>
      <c r="K804" s="197">
        <v>-18740.259999999998</v>
      </c>
      <c r="L804" s="198">
        <v>68714.27</v>
      </c>
      <c r="M804" s="23">
        <v>1</v>
      </c>
      <c r="N804" s="23">
        <v>1</v>
      </c>
      <c r="O804" s="24">
        <f t="shared" si="6"/>
        <v>68714.27</v>
      </c>
      <c r="P804" s="24">
        <f t="shared" si="7"/>
        <v>68714.27</v>
      </c>
      <c r="Q804" s="5"/>
      <c r="R804" s="5"/>
      <c r="S804" s="5"/>
      <c r="T804" s="5"/>
      <c r="U804" s="5"/>
      <c r="V804" s="5"/>
      <c r="W804" s="5"/>
      <c r="X804" s="5"/>
      <c r="Y804" s="5"/>
      <c r="Z804" s="5"/>
      <c r="AA804" s="5"/>
    </row>
    <row r="805" spans="1:27" ht="24" thickBot="1">
      <c r="A805" s="193" t="s">
        <v>97</v>
      </c>
      <c r="B805" s="194" t="s">
        <v>98</v>
      </c>
      <c r="C805" s="194" t="s">
        <v>99</v>
      </c>
      <c r="D805" s="194" t="s">
        <v>104</v>
      </c>
      <c r="E805" s="194" t="s">
        <v>334</v>
      </c>
      <c r="F805" s="194" t="s">
        <v>101</v>
      </c>
      <c r="G805" s="195" t="s">
        <v>61</v>
      </c>
      <c r="H805" s="195">
        <v>2013</v>
      </c>
      <c r="I805" s="194" t="s">
        <v>102</v>
      </c>
      <c r="J805" s="196">
        <v>-1647</v>
      </c>
      <c r="K805" s="197">
        <v>-7244.61</v>
      </c>
      <c r="L805" s="198">
        <v>26563.55</v>
      </c>
      <c r="M805" s="23">
        <v>1</v>
      </c>
      <c r="N805" s="23">
        <v>1</v>
      </c>
      <c r="O805" s="24">
        <f t="shared" si="6"/>
        <v>26563.55</v>
      </c>
      <c r="P805" s="24">
        <f t="shared" si="7"/>
        <v>26563.55</v>
      </c>
      <c r="Q805" s="5"/>
      <c r="R805" s="5"/>
      <c r="S805" s="5"/>
      <c r="T805" s="5"/>
      <c r="U805" s="5"/>
      <c r="V805" s="5"/>
      <c r="W805" s="5"/>
      <c r="X805" s="5"/>
      <c r="Y805" s="5"/>
      <c r="Z805" s="5"/>
      <c r="AA805" s="5"/>
    </row>
    <row r="806" spans="1:27" ht="24" thickBot="1">
      <c r="A806" s="193" t="s">
        <v>97</v>
      </c>
      <c r="B806" s="194" t="s">
        <v>98</v>
      </c>
      <c r="C806" s="194" t="s">
        <v>99</v>
      </c>
      <c r="D806" s="194" t="s">
        <v>104</v>
      </c>
      <c r="E806" s="194" t="s">
        <v>334</v>
      </c>
      <c r="F806" s="194" t="s">
        <v>101</v>
      </c>
      <c r="G806" s="195" t="s">
        <v>61</v>
      </c>
      <c r="H806" s="195">
        <v>2014</v>
      </c>
      <c r="I806" s="194" t="s">
        <v>102</v>
      </c>
      <c r="J806" s="196">
        <v>2578</v>
      </c>
      <c r="K806" s="197">
        <v>11342.34</v>
      </c>
      <c r="L806" s="198">
        <v>-41588.57</v>
      </c>
      <c r="M806" s="23">
        <v>1</v>
      </c>
      <c r="N806" s="23">
        <v>1</v>
      </c>
      <c r="O806" s="24">
        <f t="shared" si="6"/>
        <v>-41588.57</v>
      </c>
      <c r="P806" s="24">
        <f t="shared" si="7"/>
        <v>-41588.57</v>
      </c>
      <c r="Q806" s="5"/>
      <c r="R806" s="5"/>
      <c r="S806" s="5"/>
      <c r="T806" s="5"/>
      <c r="U806" s="5"/>
      <c r="V806" s="5"/>
      <c r="W806" s="5"/>
      <c r="X806" s="5"/>
      <c r="Y806" s="5"/>
      <c r="Z806" s="5"/>
      <c r="AA806" s="5"/>
    </row>
    <row r="807" spans="1:27" ht="24" thickBot="1">
      <c r="A807" s="193" t="s">
        <v>97</v>
      </c>
      <c r="B807" s="194" t="s">
        <v>98</v>
      </c>
      <c r="C807" s="194" t="s">
        <v>99</v>
      </c>
      <c r="D807" s="194" t="s">
        <v>104</v>
      </c>
      <c r="E807" s="194" t="s">
        <v>334</v>
      </c>
      <c r="F807" s="194" t="s">
        <v>101</v>
      </c>
      <c r="G807" s="195" t="s">
        <v>61</v>
      </c>
      <c r="H807" s="195">
        <v>2015</v>
      </c>
      <c r="I807" s="194" t="s">
        <v>102</v>
      </c>
      <c r="J807" s="196">
        <v>1691</v>
      </c>
      <c r="K807" s="197">
        <v>7437.86</v>
      </c>
      <c r="L807" s="198">
        <v>-27272.16</v>
      </c>
      <c r="M807" s="23">
        <v>1</v>
      </c>
      <c r="N807" s="23">
        <v>1</v>
      </c>
      <c r="O807" s="24">
        <f t="shared" si="6"/>
        <v>-27272.16</v>
      </c>
      <c r="P807" s="24">
        <f t="shared" si="7"/>
        <v>-27272.16</v>
      </c>
      <c r="Q807" s="5"/>
      <c r="R807" s="5"/>
      <c r="S807" s="5"/>
      <c r="T807" s="5"/>
      <c r="U807" s="5"/>
      <c r="V807" s="5"/>
      <c r="W807" s="5"/>
      <c r="X807" s="5"/>
      <c r="Y807" s="5"/>
      <c r="Z807" s="5"/>
      <c r="AA807" s="5"/>
    </row>
    <row r="808" spans="1:27" ht="24" thickBot="1">
      <c r="A808" s="193" t="s">
        <v>97</v>
      </c>
      <c r="B808" s="194" t="s">
        <v>98</v>
      </c>
      <c r="C808" s="194" t="s">
        <v>99</v>
      </c>
      <c r="D808" s="194" t="s">
        <v>104</v>
      </c>
      <c r="E808" s="194" t="s">
        <v>334</v>
      </c>
      <c r="F808" s="194" t="s">
        <v>101</v>
      </c>
      <c r="G808" s="195" t="s">
        <v>61</v>
      </c>
      <c r="H808" s="195">
        <v>2016</v>
      </c>
      <c r="I808" s="194" t="s">
        <v>102</v>
      </c>
      <c r="J808" s="200">
        <v>-131</v>
      </c>
      <c r="K808" s="200">
        <v>-576.61</v>
      </c>
      <c r="L808" s="198">
        <v>2114.23</v>
      </c>
      <c r="M808" s="23">
        <v>1</v>
      </c>
      <c r="N808" s="23">
        <v>1</v>
      </c>
      <c r="O808" s="24">
        <f t="shared" si="6"/>
        <v>2114.23</v>
      </c>
      <c r="P808" s="24">
        <f t="shared" si="7"/>
        <v>2114.23</v>
      </c>
      <c r="Q808" s="5"/>
      <c r="R808" s="5"/>
      <c r="S808" s="5"/>
      <c r="T808" s="5"/>
      <c r="U808" s="5"/>
      <c r="V808" s="5"/>
      <c r="W808" s="5"/>
      <c r="X808" s="5"/>
      <c r="Y808" s="5"/>
      <c r="Z808" s="5"/>
      <c r="AA808" s="5"/>
    </row>
    <row r="809" spans="1:27" ht="24" thickBot="1">
      <c r="A809" s="193" t="s">
        <v>97</v>
      </c>
      <c r="B809" s="194" t="s">
        <v>98</v>
      </c>
      <c r="C809" s="194" t="s">
        <v>99</v>
      </c>
      <c r="D809" s="194" t="s">
        <v>104</v>
      </c>
      <c r="E809" s="194" t="s">
        <v>334</v>
      </c>
      <c r="F809" s="194" t="s">
        <v>101</v>
      </c>
      <c r="G809" s="195" t="s">
        <v>61</v>
      </c>
      <c r="H809" s="195">
        <v>2017</v>
      </c>
      <c r="I809" s="194" t="s">
        <v>102</v>
      </c>
      <c r="J809" s="196">
        <v>-2601</v>
      </c>
      <c r="K809" s="197">
        <v>-11444.38</v>
      </c>
      <c r="L809" s="198">
        <v>41962.73</v>
      </c>
      <c r="M809" s="23">
        <v>1</v>
      </c>
      <c r="N809" s="23">
        <v>1</v>
      </c>
      <c r="O809" s="24">
        <f t="shared" si="6"/>
        <v>41962.73</v>
      </c>
      <c r="P809" s="24">
        <f t="shared" si="7"/>
        <v>41962.73</v>
      </c>
      <c r="Q809" s="5"/>
      <c r="R809" s="5"/>
      <c r="S809" s="5"/>
      <c r="T809" s="5"/>
      <c r="U809" s="5"/>
      <c r="V809" s="5"/>
      <c r="W809" s="5"/>
      <c r="X809" s="5"/>
      <c r="Y809" s="5"/>
      <c r="Z809" s="5"/>
      <c r="AA809" s="5"/>
    </row>
    <row r="810" spans="1:27" ht="24" thickBot="1">
      <c r="A810" s="193" t="s">
        <v>97</v>
      </c>
      <c r="B810" s="194" t="s">
        <v>98</v>
      </c>
      <c r="C810" s="194" t="s">
        <v>99</v>
      </c>
      <c r="D810" s="194" t="s">
        <v>104</v>
      </c>
      <c r="E810" s="194" t="s">
        <v>334</v>
      </c>
      <c r="F810" s="194" t="s">
        <v>101</v>
      </c>
      <c r="G810" s="195" t="s">
        <v>61</v>
      </c>
      <c r="H810" s="195">
        <v>2018</v>
      </c>
      <c r="I810" s="194" t="s">
        <v>102</v>
      </c>
      <c r="J810" s="196">
        <v>-1165</v>
      </c>
      <c r="K810" s="197">
        <v>-5123.26</v>
      </c>
      <c r="L810" s="198">
        <v>18785.3</v>
      </c>
      <c r="M810" s="23">
        <v>1</v>
      </c>
      <c r="N810" s="23">
        <v>1</v>
      </c>
      <c r="O810" s="24">
        <f t="shared" si="6"/>
        <v>18785.3</v>
      </c>
      <c r="P810" s="24">
        <f t="shared" si="7"/>
        <v>18785.3</v>
      </c>
      <c r="Q810" s="5"/>
      <c r="R810" s="5"/>
      <c r="S810" s="5"/>
      <c r="T810" s="5"/>
      <c r="U810" s="5"/>
      <c r="V810" s="5"/>
      <c r="W810" s="5"/>
      <c r="X810" s="5"/>
      <c r="Y810" s="5"/>
      <c r="Z810" s="5"/>
      <c r="AA810" s="5"/>
    </row>
    <row r="811" spans="1:27" ht="24" thickBot="1">
      <c r="A811" s="193" t="s">
        <v>97</v>
      </c>
      <c r="B811" s="194" t="s">
        <v>98</v>
      </c>
      <c r="C811" s="194" t="s">
        <v>99</v>
      </c>
      <c r="D811" s="194" t="s">
        <v>104</v>
      </c>
      <c r="E811" s="194" t="s">
        <v>334</v>
      </c>
      <c r="F811" s="194" t="s">
        <v>101</v>
      </c>
      <c r="G811" s="195" t="s">
        <v>61</v>
      </c>
      <c r="H811" s="195">
        <v>2019</v>
      </c>
      <c r="I811" s="194" t="s">
        <v>102</v>
      </c>
      <c r="J811" s="196">
        <v>2598</v>
      </c>
      <c r="K811" s="197">
        <v>11427.35</v>
      </c>
      <c r="L811" s="198">
        <v>-41900.269999999997</v>
      </c>
      <c r="M811" s="23">
        <v>1</v>
      </c>
      <c r="N811" s="23">
        <v>1</v>
      </c>
      <c r="O811" s="24">
        <f t="shared" si="6"/>
        <v>-41900.269999999997</v>
      </c>
      <c r="P811" s="24">
        <f t="shared" si="7"/>
        <v>-41900.269999999997</v>
      </c>
      <c r="Q811" s="5"/>
      <c r="R811" s="5"/>
      <c r="S811" s="5"/>
      <c r="T811" s="5"/>
      <c r="U811" s="5"/>
      <c r="V811" s="5"/>
      <c r="W811" s="5"/>
      <c r="X811" s="5"/>
      <c r="Y811" s="5"/>
      <c r="Z811" s="5"/>
      <c r="AA811" s="5"/>
    </row>
    <row r="812" spans="1:27" ht="24" thickBot="1">
      <c r="A812" s="193" t="s">
        <v>97</v>
      </c>
      <c r="B812" s="194" t="s">
        <v>98</v>
      </c>
      <c r="C812" s="194" t="s">
        <v>99</v>
      </c>
      <c r="D812" s="194" t="s">
        <v>104</v>
      </c>
      <c r="E812" s="194" t="s">
        <v>334</v>
      </c>
      <c r="F812" s="194" t="s">
        <v>101</v>
      </c>
      <c r="G812" s="195" t="s">
        <v>61</v>
      </c>
      <c r="H812" s="195">
        <v>2020</v>
      </c>
      <c r="I812" s="194" t="s">
        <v>102</v>
      </c>
      <c r="J812" s="196">
        <v>3088</v>
      </c>
      <c r="K812" s="197">
        <v>13586.83</v>
      </c>
      <c r="L812" s="198">
        <v>-49818.39</v>
      </c>
      <c r="M812" s="23">
        <v>1</v>
      </c>
      <c r="N812" s="23">
        <v>1</v>
      </c>
      <c r="O812" s="24">
        <f t="shared" si="6"/>
        <v>-49818.39</v>
      </c>
      <c r="P812" s="24">
        <f t="shared" si="7"/>
        <v>-49818.39</v>
      </c>
      <c r="Q812" s="5"/>
      <c r="R812" s="5"/>
      <c r="S812" s="5"/>
      <c r="T812" s="5"/>
      <c r="U812" s="5"/>
      <c r="V812" s="5"/>
      <c r="W812" s="5"/>
      <c r="X812" s="5"/>
      <c r="Y812" s="5"/>
      <c r="Z812" s="5"/>
      <c r="AA812" s="5"/>
    </row>
    <row r="813" spans="1:27" ht="24" thickBot="1">
      <c r="A813" s="193" t="s">
        <v>97</v>
      </c>
      <c r="B813" s="194" t="s">
        <v>98</v>
      </c>
      <c r="C813" s="194" t="s">
        <v>99</v>
      </c>
      <c r="D813" s="194" t="s">
        <v>104</v>
      </c>
      <c r="E813" s="194" t="s">
        <v>334</v>
      </c>
      <c r="F813" s="194" t="s">
        <v>101</v>
      </c>
      <c r="G813" s="195" t="s">
        <v>61</v>
      </c>
      <c r="H813" s="195">
        <v>2021</v>
      </c>
      <c r="I813" s="194" t="s">
        <v>102</v>
      </c>
      <c r="J813" s="196">
        <v>2028</v>
      </c>
      <c r="K813" s="197">
        <v>8922.23</v>
      </c>
      <c r="L813" s="198">
        <v>-32714.84</v>
      </c>
      <c r="M813" s="23">
        <v>1</v>
      </c>
      <c r="N813" s="23">
        <v>1</v>
      </c>
      <c r="O813" s="24">
        <f t="shared" si="6"/>
        <v>-32714.84</v>
      </c>
      <c r="P813" s="24">
        <f t="shared" si="7"/>
        <v>-32714.84</v>
      </c>
      <c r="Q813" s="5"/>
      <c r="R813" s="5"/>
      <c r="S813" s="5"/>
      <c r="T813" s="5"/>
      <c r="U813" s="5"/>
      <c r="V813" s="5"/>
      <c r="W813" s="5"/>
      <c r="X813" s="5"/>
      <c r="Y813" s="5"/>
      <c r="Z813" s="5"/>
      <c r="AA813" s="5"/>
    </row>
    <row r="814" spans="1:27" ht="24" thickBot="1">
      <c r="A814" s="193" t="s">
        <v>97</v>
      </c>
      <c r="B814" s="194" t="s">
        <v>98</v>
      </c>
      <c r="C814" s="194" t="s">
        <v>99</v>
      </c>
      <c r="D814" s="194" t="s">
        <v>104</v>
      </c>
      <c r="E814" s="194" t="s">
        <v>334</v>
      </c>
      <c r="F814" s="194" t="s">
        <v>101</v>
      </c>
      <c r="G814" s="195" t="s">
        <v>61</v>
      </c>
      <c r="H814" s="195">
        <v>2022</v>
      </c>
      <c r="I814" s="194" t="s">
        <v>102</v>
      </c>
      <c r="J814" s="196">
        <v>-1102</v>
      </c>
      <c r="K814" s="197">
        <v>-4848.8599999999997</v>
      </c>
      <c r="L814" s="198">
        <v>17779.169999999998</v>
      </c>
      <c r="M814" s="23">
        <v>1</v>
      </c>
      <c r="N814" s="23">
        <v>1</v>
      </c>
      <c r="O814" s="24">
        <f t="shared" si="6"/>
        <v>17779.169999999998</v>
      </c>
      <c r="P814" s="24">
        <f t="shared" si="7"/>
        <v>17779.169999999998</v>
      </c>
      <c r="Q814" s="5"/>
      <c r="R814" s="5"/>
      <c r="S814" s="5"/>
      <c r="T814" s="5"/>
      <c r="U814" s="5"/>
      <c r="V814" s="5"/>
      <c r="W814" s="5"/>
      <c r="X814" s="5"/>
      <c r="Y814" s="5"/>
      <c r="Z814" s="5"/>
      <c r="AA814" s="5"/>
    </row>
    <row r="815" spans="1:27" ht="24" thickBot="1">
      <c r="A815" s="193" t="s">
        <v>97</v>
      </c>
      <c r="B815" s="194" t="s">
        <v>98</v>
      </c>
      <c r="C815" s="194" t="s">
        <v>99</v>
      </c>
      <c r="D815" s="194" t="s">
        <v>104</v>
      </c>
      <c r="E815" s="194" t="s">
        <v>334</v>
      </c>
      <c r="F815" s="194" t="s">
        <v>101</v>
      </c>
      <c r="G815" s="195" t="s">
        <v>62</v>
      </c>
      <c r="H815" s="195">
        <v>2011</v>
      </c>
      <c r="I815" s="194" t="s">
        <v>102</v>
      </c>
      <c r="J815" s="201"/>
      <c r="K815" s="200">
        <v>0</v>
      </c>
      <c r="L815" s="198">
        <v>0</v>
      </c>
      <c r="M815" s="23">
        <v>1</v>
      </c>
      <c r="N815" s="23">
        <v>1</v>
      </c>
      <c r="O815" s="24">
        <f t="shared" si="6"/>
        <v>0</v>
      </c>
      <c r="P815" s="24">
        <f t="shared" si="7"/>
        <v>0</v>
      </c>
      <c r="Q815" s="5"/>
      <c r="R815" s="5"/>
      <c r="S815" s="5"/>
      <c r="T815" s="5"/>
      <c r="U815" s="5"/>
      <c r="V815" s="5"/>
      <c r="W815" s="5"/>
      <c r="X815" s="5"/>
      <c r="Y815" s="5"/>
      <c r="Z815" s="5"/>
      <c r="AA815" s="5"/>
    </row>
    <row r="816" spans="1:27" ht="24" thickBot="1">
      <c r="A816" s="193" t="s">
        <v>97</v>
      </c>
      <c r="B816" s="194" t="s">
        <v>98</v>
      </c>
      <c r="C816" s="194" t="s">
        <v>99</v>
      </c>
      <c r="D816" s="194" t="s">
        <v>104</v>
      </c>
      <c r="E816" s="194" t="s">
        <v>334</v>
      </c>
      <c r="F816" s="194" t="s">
        <v>101</v>
      </c>
      <c r="G816" s="195" t="s">
        <v>62</v>
      </c>
      <c r="H816" s="195">
        <v>2012</v>
      </c>
      <c r="I816" s="194" t="s">
        <v>102</v>
      </c>
      <c r="J816" s="200">
        <v>87</v>
      </c>
      <c r="K816" s="200">
        <v>384.9</v>
      </c>
      <c r="L816" s="198">
        <v>-1411.3</v>
      </c>
      <c r="M816" s="23">
        <v>1</v>
      </c>
      <c r="N816" s="23">
        <v>1</v>
      </c>
      <c r="O816" s="24">
        <f t="shared" si="6"/>
        <v>-1411.3</v>
      </c>
      <c r="P816" s="24">
        <f t="shared" si="7"/>
        <v>-1411.3</v>
      </c>
      <c r="Q816" s="5"/>
      <c r="R816" s="5"/>
      <c r="S816" s="5"/>
      <c r="T816" s="5"/>
      <c r="U816" s="5"/>
      <c r="V816" s="5"/>
      <c r="W816" s="5"/>
      <c r="X816" s="5"/>
      <c r="Y816" s="5"/>
      <c r="Z816" s="5"/>
      <c r="AA816" s="5"/>
    </row>
    <row r="817" spans="1:27" ht="24" thickBot="1">
      <c r="A817" s="193" t="s">
        <v>97</v>
      </c>
      <c r="B817" s="194" t="s">
        <v>98</v>
      </c>
      <c r="C817" s="194" t="s">
        <v>99</v>
      </c>
      <c r="D817" s="194" t="s">
        <v>104</v>
      </c>
      <c r="E817" s="194" t="s">
        <v>334</v>
      </c>
      <c r="F817" s="194" t="s">
        <v>101</v>
      </c>
      <c r="G817" s="195" t="s">
        <v>62</v>
      </c>
      <c r="H817" s="195">
        <v>2013</v>
      </c>
      <c r="I817" s="194" t="s">
        <v>102</v>
      </c>
      <c r="J817" s="200">
        <v>395</v>
      </c>
      <c r="K817" s="197">
        <v>1737.94</v>
      </c>
      <c r="L817" s="198">
        <v>-6372.44</v>
      </c>
      <c r="M817" s="23">
        <v>1</v>
      </c>
      <c r="N817" s="23">
        <v>1</v>
      </c>
      <c r="O817" s="24">
        <f t="shared" si="6"/>
        <v>-6372.44</v>
      </c>
      <c r="P817" s="24">
        <f t="shared" si="7"/>
        <v>-6372.44</v>
      </c>
      <c r="Q817" s="5"/>
      <c r="R817" s="5"/>
      <c r="S817" s="5"/>
      <c r="T817" s="5"/>
      <c r="U817" s="5"/>
      <c r="V817" s="5"/>
      <c r="W817" s="5"/>
      <c r="X817" s="5"/>
      <c r="Y817" s="5"/>
      <c r="Z817" s="5"/>
      <c r="AA817" s="5"/>
    </row>
    <row r="818" spans="1:27" ht="24" thickBot="1">
      <c r="A818" s="193" t="s">
        <v>97</v>
      </c>
      <c r="B818" s="194" t="s">
        <v>98</v>
      </c>
      <c r="C818" s="194" t="s">
        <v>99</v>
      </c>
      <c r="D818" s="194" t="s">
        <v>104</v>
      </c>
      <c r="E818" s="194" t="s">
        <v>334</v>
      </c>
      <c r="F818" s="194" t="s">
        <v>101</v>
      </c>
      <c r="G818" s="195" t="s">
        <v>62</v>
      </c>
      <c r="H818" s="195">
        <v>2014</v>
      </c>
      <c r="I818" s="194" t="s">
        <v>102</v>
      </c>
      <c r="J818" s="200">
        <v>-255</v>
      </c>
      <c r="K818" s="197">
        <v>-1120.3900000000001</v>
      </c>
      <c r="L818" s="198">
        <v>4108.1099999999997</v>
      </c>
      <c r="M818" s="23">
        <v>1</v>
      </c>
      <c r="N818" s="23">
        <v>1</v>
      </c>
      <c r="O818" s="24">
        <f t="shared" si="6"/>
        <v>4108.1099999999997</v>
      </c>
      <c r="P818" s="24">
        <f t="shared" si="7"/>
        <v>4108.1099999999997</v>
      </c>
      <c r="Q818" s="5"/>
      <c r="R818" s="5"/>
      <c r="S818" s="5"/>
      <c r="T818" s="5"/>
      <c r="U818" s="5"/>
      <c r="V818" s="5"/>
      <c r="W818" s="5"/>
      <c r="X818" s="5"/>
      <c r="Y818" s="5"/>
      <c r="Z818" s="5"/>
      <c r="AA818" s="5"/>
    </row>
    <row r="819" spans="1:27" ht="24" thickBot="1">
      <c r="A819" s="193" t="s">
        <v>97</v>
      </c>
      <c r="B819" s="194" t="s">
        <v>98</v>
      </c>
      <c r="C819" s="194" t="s">
        <v>99</v>
      </c>
      <c r="D819" s="194" t="s">
        <v>104</v>
      </c>
      <c r="E819" s="194" t="s">
        <v>334</v>
      </c>
      <c r="F819" s="194" t="s">
        <v>101</v>
      </c>
      <c r="G819" s="195" t="s">
        <v>62</v>
      </c>
      <c r="H819" s="195">
        <v>2015</v>
      </c>
      <c r="I819" s="194" t="s">
        <v>102</v>
      </c>
      <c r="J819" s="200">
        <v>-300</v>
      </c>
      <c r="K819" s="197">
        <v>-1317.61</v>
      </c>
      <c r="L819" s="198">
        <v>4831.24</v>
      </c>
      <c r="M819" s="23">
        <v>1</v>
      </c>
      <c r="N819" s="23">
        <v>1</v>
      </c>
      <c r="O819" s="24">
        <f t="shared" si="6"/>
        <v>4831.24</v>
      </c>
      <c r="P819" s="24">
        <f t="shared" si="7"/>
        <v>4831.24</v>
      </c>
      <c r="Q819" s="5"/>
      <c r="R819" s="5"/>
      <c r="S819" s="5"/>
      <c r="T819" s="5"/>
      <c r="U819" s="5"/>
      <c r="V819" s="5"/>
      <c r="W819" s="5"/>
      <c r="X819" s="5"/>
      <c r="Y819" s="5"/>
      <c r="Z819" s="5"/>
      <c r="AA819" s="5"/>
    </row>
    <row r="820" spans="1:27" ht="24" thickBot="1">
      <c r="A820" s="193" t="s">
        <v>97</v>
      </c>
      <c r="B820" s="194" t="s">
        <v>98</v>
      </c>
      <c r="C820" s="194" t="s">
        <v>99</v>
      </c>
      <c r="D820" s="194" t="s">
        <v>104</v>
      </c>
      <c r="E820" s="194" t="s">
        <v>334</v>
      </c>
      <c r="F820" s="194" t="s">
        <v>101</v>
      </c>
      <c r="G820" s="195" t="s">
        <v>62</v>
      </c>
      <c r="H820" s="195">
        <v>2016</v>
      </c>
      <c r="I820" s="194" t="s">
        <v>102</v>
      </c>
      <c r="J820" s="200">
        <v>126</v>
      </c>
      <c r="K820" s="200">
        <v>553.78</v>
      </c>
      <c r="L820" s="198">
        <v>-2030.52</v>
      </c>
      <c r="M820" s="23">
        <v>1</v>
      </c>
      <c r="N820" s="23">
        <v>1</v>
      </c>
      <c r="O820" s="24">
        <f t="shared" si="6"/>
        <v>-2030.52</v>
      </c>
      <c r="P820" s="24">
        <f t="shared" si="7"/>
        <v>-2030.52</v>
      </c>
      <c r="Q820" s="5"/>
      <c r="R820" s="5"/>
      <c r="S820" s="5"/>
      <c r="T820" s="5"/>
      <c r="U820" s="5"/>
      <c r="V820" s="5"/>
      <c r="W820" s="5"/>
      <c r="X820" s="5"/>
      <c r="Y820" s="5"/>
      <c r="Z820" s="5"/>
      <c r="AA820" s="5"/>
    </row>
    <row r="821" spans="1:27" ht="24" thickBot="1">
      <c r="A821" s="193" t="s">
        <v>97</v>
      </c>
      <c r="B821" s="194" t="s">
        <v>98</v>
      </c>
      <c r="C821" s="194" t="s">
        <v>99</v>
      </c>
      <c r="D821" s="194" t="s">
        <v>104</v>
      </c>
      <c r="E821" s="194" t="s">
        <v>334</v>
      </c>
      <c r="F821" s="194" t="s">
        <v>101</v>
      </c>
      <c r="G821" s="195" t="s">
        <v>62</v>
      </c>
      <c r="H821" s="195">
        <v>2017</v>
      </c>
      <c r="I821" s="194" t="s">
        <v>102</v>
      </c>
      <c r="J821" s="200">
        <v>20</v>
      </c>
      <c r="K821" s="200">
        <v>86.52</v>
      </c>
      <c r="L821" s="198">
        <v>-317.26</v>
      </c>
      <c r="M821" s="23">
        <v>1</v>
      </c>
      <c r="N821" s="23">
        <v>1</v>
      </c>
      <c r="O821" s="24">
        <f t="shared" si="6"/>
        <v>-317.26</v>
      </c>
      <c r="P821" s="24">
        <f t="shared" si="7"/>
        <v>-317.26</v>
      </c>
      <c r="Q821" s="5"/>
      <c r="R821" s="5"/>
      <c r="S821" s="5"/>
      <c r="T821" s="5"/>
      <c r="U821" s="5"/>
      <c r="V821" s="5"/>
      <c r="W821" s="5"/>
      <c r="X821" s="5"/>
      <c r="Y821" s="5"/>
      <c r="Z821" s="5"/>
      <c r="AA821" s="5"/>
    </row>
    <row r="822" spans="1:27" ht="24" thickBot="1">
      <c r="A822" s="193" t="s">
        <v>97</v>
      </c>
      <c r="B822" s="194" t="s">
        <v>98</v>
      </c>
      <c r="C822" s="194" t="s">
        <v>99</v>
      </c>
      <c r="D822" s="194" t="s">
        <v>104</v>
      </c>
      <c r="E822" s="194" t="s">
        <v>334</v>
      </c>
      <c r="F822" s="194" t="s">
        <v>101</v>
      </c>
      <c r="G822" s="195" t="s">
        <v>62</v>
      </c>
      <c r="H822" s="195">
        <v>2018</v>
      </c>
      <c r="I822" s="194" t="s">
        <v>102</v>
      </c>
      <c r="J822" s="200">
        <v>-478</v>
      </c>
      <c r="K822" s="197">
        <v>-2100.65</v>
      </c>
      <c r="L822" s="198">
        <v>7702.38</v>
      </c>
      <c r="M822" s="23">
        <v>1</v>
      </c>
      <c r="N822" s="23">
        <v>1</v>
      </c>
      <c r="O822" s="24">
        <f t="shared" si="6"/>
        <v>7702.38</v>
      </c>
      <c r="P822" s="24">
        <f t="shared" si="7"/>
        <v>7702.38</v>
      </c>
      <c r="Q822" s="5"/>
      <c r="R822" s="5"/>
      <c r="S822" s="5"/>
      <c r="T822" s="5"/>
      <c r="U822" s="5"/>
      <c r="V822" s="5"/>
      <c r="W822" s="5"/>
      <c r="X822" s="5"/>
      <c r="Y822" s="5"/>
      <c r="Z822" s="5"/>
      <c r="AA822" s="5"/>
    </row>
    <row r="823" spans="1:27" ht="24" thickBot="1">
      <c r="A823" s="193" t="s">
        <v>97</v>
      </c>
      <c r="B823" s="194" t="s">
        <v>98</v>
      </c>
      <c r="C823" s="194" t="s">
        <v>99</v>
      </c>
      <c r="D823" s="194" t="s">
        <v>104</v>
      </c>
      <c r="E823" s="194" t="s">
        <v>334</v>
      </c>
      <c r="F823" s="194" t="s">
        <v>101</v>
      </c>
      <c r="G823" s="195" t="s">
        <v>62</v>
      </c>
      <c r="H823" s="195">
        <v>2019</v>
      </c>
      <c r="I823" s="194" t="s">
        <v>102</v>
      </c>
      <c r="J823" s="200">
        <v>-774</v>
      </c>
      <c r="K823" s="197">
        <v>-3403.15</v>
      </c>
      <c r="L823" s="198">
        <v>12478.21</v>
      </c>
      <c r="M823" s="23">
        <v>1</v>
      </c>
      <c r="N823" s="23">
        <v>1</v>
      </c>
      <c r="O823" s="24">
        <f t="shared" si="6"/>
        <v>12478.21</v>
      </c>
      <c r="P823" s="24">
        <f t="shared" si="7"/>
        <v>12478.21</v>
      </c>
      <c r="Q823" s="5"/>
      <c r="R823" s="5"/>
      <c r="S823" s="5"/>
      <c r="T823" s="5"/>
      <c r="U823" s="5"/>
      <c r="V823" s="5"/>
      <c r="W823" s="5"/>
      <c r="X823" s="5"/>
      <c r="Y823" s="5"/>
      <c r="Z823" s="5"/>
      <c r="AA823" s="5"/>
    </row>
    <row r="824" spans="1:27" ht="24" thickBot="1">
      <c r="A824" s="193" t="s">
        <v>97</v>
      </c>
      <c r="B824" s="194" t="s">
        <v>98</v>
      </c>
      <c r="C824" s="194" t="s">
        <v>99</v>
      </c>
      <c r="D824" s="194" t="s">
        <v>104</v>
      </c>
      <c r="E824" s="194" t="s">
        <v>334</v>
      </c>
      <c r="F824" s="194" t="s">
        <v>101</v>
      </c>
      <c r="G824" s="195" t="s">
        <v>62</v>
      </c>
      <c r="H824" s="195">
        <v>2020</v>
      </c>
      <c r="I824" s="194" t="s">
        <v>102</v>
      </c>
      <c r="J824" s="200">
        <v>-957</v>
      </c>
      <c r="K824" s="197">
        <v>-4209.7299999999996</v>
      </c>
      <c r="L824" s="198">
        <v>15435.67</v>
      </c>
      <c r="M824" s="23">
        <v>1</v>
      </c>
      <c r="N824" s="23">
        <v>1</v>
      </c>
      <c r="O824" s="24">
        <f t="shared" si="6"/>
        <v>15435.67</v>
      </c>
      <c r="P824" s="24">
        <f t="shared" si="7"/>
        <v>15435.67</v>
      </c>
      <c r="Q824" s="5"/>
      <c r="R824" s="5"/>
      <c r="S824" s="5"/>
      <c r="T824" s="5"/>
      <c r="U824" s="5"/>
      <c r="V824" s="5"/>
      <c r="W824" s="5"/>
      <c r="X824" s="5"/>
      <c r="Y824" s="5"/>
      <c r="Z824" s="5"/>
      <c r="AA824" s="5"/>
    </row>
    <row r="825" spans="1:27" ht="24" thickBot="1">
      <c r="A825" s="193" t="s">
        <v>97</v>
      </c>
      <c r="B825" s="194" t="s">
        <v>98</v>
      </c>
      <c r="C825" s="194" t="s">
        <v>99</v>
      </c>
      <c r="D825" s="194" t="s">
        <v>104</v>
      </c>
      <c r="E825" s="194" t="s">
        <v>334</v>
      </c>
      <c r="F825" s="194" t="s">
        <v>101</v>
      </c>
      <c r="G825" s="195" t="s">
        <v>62</v>
      </c>
      <c r="H825" s="195">
        <v>2021</v>
      </c>
      <c r="I825" s="194" t="s">
        <v>102</v>
      </c>
      <c r="J825" s="200">
        <v>-241</v>
      </c>
      <c r="K825" s="197">
        <v>-1059.6199999999999</v>
      </c>
      <c r="L825" s="198">
        <v>3885.28</v>
      </c>
      <c r="M825" s="23">
        <v>1</v>
      </c>
      <c r="N825" s="23">
        <v>1</v>
      </c>
      <c r="O825" s="24">
        <f t="shared" si="6"/>
        <v>3885.28</v>
      </c>
      <c r="P825" s="24">
        <f t="shared" si="7"/>
        <v>3885.28</v>
      </c>
      <c r="Q825" s="5"/>
      <c r="R825" s="5"/>
      <c r="S825" s="5"/>
      <c r="T825" s="5"/>
      <c r="U825" s="5"/>
      <c r="V825" s="5"/>
      <c r="W825" s="5"/>
      <c r="X825" s="5"/>
      <c r="Y825" s="5"/>
      <c r="Z825" s="5"/>
      <c r="AA825" s="5"/>
    </row>
    <row r="826" spans="1:27" ht="24" thickBot="1">
      <c r="A826" s="193" t="s">
        <v>97</v>
      </c>
      <c r="B826" s="194" t="s">
        <v>98</v>
      </c>
      <c r="C826" s="194" t="s">
        <v>99</v>
      </c>
      <c r="D826" s="194" t="s">
        <v>104</v>
      </c>
      <c r="E826" s="194" t="s">
        <v>334</v>
      </c>
      <c r="F826" s="194" t="s">
        <v>101</v>
      </c>
      <c r="G826" s="195" t="s">
        <v>62</v>
      </c>
      <c r="H826" s="195">
        <v>2022</v>
      </c>
      <c r="I826" s="194" t="s">
        <v>102</v>
      </c>
      <c r="J826" s="200">
        <v>160</v>
      </c>
      <c r="K826" s="200">
        <v>704.5</v>
      </c>
      <c r="L826" s="198">
        <v>-2583.17</v>
      </c>
      <c r="M826" s="23">
        <v>1</v>
      </c>
      <c r="N826" s="23">
        <v>1</v>
      </c>
      <c r="O826" s="24">
        <f t="shared" si="6"/>
        <v>-2583.17</v>
      </c>
      <c r="P826" s="24">
        <f t="shared" si="7"/>
        <v>-2583.17</v>
      </c>
      <c r="Q826" s="5"/>
      <c r="R826" s="5"/>
      <c r="S826" s="5"/>
      <c r="T826" s="5"/>
      <c r="U826" s="5"/>
      <c r="V826" s="5"/>
      <c r="W826" s="5"/>
      <c r="X826" s="5"/>
      <c r="Y826" s="5"/>
      <c r="Z826" s="5"/>
      <c r="AA826" s="5"/>
    </row>
    <row r="827" spans="1:27" ht="24" thickBot="1">
      <c r="A827" s="193" t="s">
        <v>97</v>
      </c>
      <c r="B827" s="194" t="s">
        <v>98</v>
      </c>
      <c r="C827" s="194" t="s">
        <v>99</v>
      </c>
      <c r="D827" s="194" t="s">
        <v>104</v>
      </c>
      <c r="E827" s="194" t="s">
        <v>334</v>
      </c>
      <c r="F827" s="194" t="s">
        <v>101</v>
      </c>
      <c r="G827" s="195" t="s">
        <v>112</v>
      </c>
      <c r="H827" s="195">
        <v>2011</v>
      </c>
      <c r="I827" s="194" t="s">
        <v>102</v>
      </c>
      <c r="J827" s="201"/>
      <c r="K827" s="200">
        <v>0</v>
      </c>
      <c r="L827" s="198">
        <v>0</v>
      </c>
      <c r="M827" s="23">
        <v>1</v>
      </c>
      <c r="N827" s="23">
        <v>1</v>
      </c>
      <c r="O827" s="24">
        <f t="shared" si="6"/>
        <v>0</v>
      </c>
      <c r="P827" s="24">
        <f t="shared" si="7"/>
        <v>0</v>
      </c>
      <c r="Q827" s="5"/>
      <c r="R827" s="5"/>
      <c r="S827" s="5"/>
      <c r="T827" s="5"/>
      <c r="U827" s="5"/>
      <c r="V827" s="5"/>
      <c r="W827" s="5"/>
      <c r="X827" s="5"/>
      <c r="Y827" s="5"/>
      <c r="Z827" s="5"/>
      <c r="AA827" s="5"/>
    </row>
    <row r="828" spans="1:27" ht="24" thickBot="1">
      <c r="A828" s="193" t="s">
        <v>97</v>
      </c>
      <c r="B828" s="194" t="s">
        <v>98</v>
      </c>
      <c r="C828" s="194" t="s">
        <v>99</v>
      </c>
      <c r="D828" s="194" t="s">
        <v>104</v>
      </c>
      <c r="E828" s="194" t="s">
        <v>334</v>
      </c>
      <c r="F828" s="194" t="s">
        <v>101</v>
      </c>
      <c r="G828" s="195" t="s">
        <v>112</v>
      </c>
      <c r="H828" s="195">
        <v>2012</v>
      </c>
      <c r="I828" s="194" t="s">
        <v>102</v>
      </c>
      <c r="J828" s="196">
        <v>9939</v>
      </c>
      <c r="K828" s="197">
        <v>43723.72</v>
      </c>
      <c r="L828" s="198">
        <v>-160320.31</v>
      </c>
      <c r="M828" s="23">
        <v>1</v>
      </c>
      <c r="N828" s="23">
        <v>1</v>
      </c>
      <c r="O828" s="24">
        <f t="shared" si="6"/>
        <v>-160320.31</v>
      </c>
      <c r="P828" s="24">
        <f t="shared" si="7"/>
        <v>-160320.31</v>
      </c>
      <c r="Q828" s="5"/>
      <c r="R828" s="5"/>
      <c r="S828" s="5"/>
      <c r="T828" s="5"/>
      <c r="U828" s="5"/>
      <c r="V828" s="5"/>
      <c r="W828" s="5"/>
      <c r="X828" s="5"/>
      <c r="Y828" s="5"/>
      <c r="Z828" s="5"/>
      <c r="AA828" s="5"/>
    </row>
    <row r="829" spans="1:27" ht="24" thickBot="1">
      <c r="A829" s="193" t="s">
        <v>97</v>
      </c>
      <c r="B829" s="194" t="s">
        <v>98</v>
      </c>
      <c r="C829" s="194" t="s">
        <v>99</v>
      </c>
      <c r="D829" s="194" t="s">
        <v>104</v>
      </c>
      <c r="E829" s="194" t="s">
        <v>334</v>
      </c>
      <c r="F829" s="194" t="s">
        <v>101</v>
      </c>
      <c r="G829" s="195" t="s">
        <v>112</v>
      </c>
      <c r="H829" s="195">
        <v>2013</v>
      </c>
      <c r="I829" s="194" t="s">
        <v>102</v>
      </c>
      <c r="J829" s="196">
        <v>3078</v>
      </c>
      <c r="K829" s="197">
        <v>13542.23</v>
      </c>
      <c r="L829" s="198">
        <v>-49654.83</v>
      </c>
      <c r="M829" s="23">
        <v>1</v>
      </c>
      <c r="N829" s="23">
        <v>1</v>
      </c>
      <c r="O829" s="24">
        <f t="shared" si="6"/>
        <v>-49654.83</v>
      </c>
      <c r="P829" s="24">
        <f t="shared" si="7"/>
        <v>-49654.83</v>
      </c>
      <c r="Q829" s="5"/>
      <c r="R829" s="5"/>
      <c r="S829" s="5"/>
      <c r="T829" s="5"/>
      <c r="U829" s="5"/>
      <c r="V829" s="5"/>
      <c r="W829" s="5"/>
      <c r="X829" s="5"/>
      <c r="Y829" s="5"/>
      <c r="Z829" s="5"/>
      <c r="AA829" s="5"/>
    </row>
    <row r="830" spans="1:27" ht="24" thickBot="1">
      <c r="A830" s="193" t="s">
        <v>97</v>
      </c>
      <c r="B830" s="194" t="s">
        <v>98</v>
      </c>
      <c r="C830" s="194" t="s">
        <v>99</v>
      </c>
      <c r="D830" s="194" t="s">
        <v>104</v>
      </c>
      <c r="E830" s="194" t="s">
        <v>334</v>
      </c>
      <c r="F830" s="194" t="s">
        <v>101</v>
      </c>
      <c r="G830" s="195" t="s">
        <v>112</v>
      </c>
      <c r="H830" s="195">
        <v>2014</v>
      </c>
      <c r="I830" s="194" t="s">
        <v>102</v>
      </c>
      <c r="J830" s="196">
        <v>3668</v>
      </c>
      <c r="K830" s="197">
        <v>16135.58</v>
      </c>
      <c r="L830" s="198">
        <v>-59163.8</v>
      </c>
      <c r="M830" s="23">
        <v>1</v>
      </c>
      <c r="N830" s="23">
        <v>1</v>
      </c>
      <c r="O830" s="24">
        <f t="shared" si="6"/>
        <v>-59163.8</v>
      </c>
      <c r="P830" s="24">
        <f t="shared" si="7"/>
        <v>-59163.8</v>
      </c>
      <c r="Q830" s="5"/>
      <c r="R830" s="5"/>
      <c r="S830" s="5"/>
      <c r="T830" s="5"/>
      <c r="U830" s="5"/>
      <c r="V830" s="5"/>
      <c r="W830" s="5"/>
      <c r="X830" s="5"/>
      <c r="Y830" s="5"/>
      <c r="Z830" s="5"/>
      <c r="AA830" s="5"/>
    </row>
    <row r="831" spans="1:27" ht="24" thickBot="1">
      <c r="A831" s="193" t="s">
        <v>97</v>
      </c>
      <c r="B831" s="194" t="s">
        <v>98</v>
      </c>
      <c r="C831" s="194" t="s">
        <v>99</v>
      </c>
      <c r="D831" s="194" t="s">
        <v>104</v>
      </c>
      <c r="E831" s="194" t="s">
        <v>334</v>
      </c>
      <c r="F831" s="194" t="s">
        <v>101</v>
      </c>
      <c r="G831" s="195" t="s">
        <v>112</v>
      </c>
      <c r="H831" s="195">
        <v>2015</v>
      </c>
      <c r="I831" s="194" t="s">
        <v>102</v>
      </c>
      <c r="J831" s="196">
        <v>9435</v>
      </c>
      <c r="K831" s="197">
        <v>41506.67</v>
      </c>
      <c r="L831" s="198">
        <v>-152191.13</v>
      </c>
      <c r="M831" s="23">
        <v>1</v>
      </c>
      <c r="N831" s="23">
        <v>1</v>
      </c>
      <c r="O831" s="24">
        <f t="shared" si="6"/>
        <v>-152191.13</v>
      </c>
      <c r="P831" s="24">
        <f t="shared" si="7"/>
        <v>-152191.13</v>
      </c>
      <c r="Q831" s="5"/>
      <c r="R831" s="5"/>
      <c r="S831" s="5"/>
      <c r="T831" s="5"/>
      <c r="U831" s="5"/>
      <c r="V831" s="5"/>
      <c r="W831" s="5"/>
      <c r="X831" s="5"/>
      <c r="Y831" s="5"/>
      <c r="Z831" s="5"/>
      <c r="AA831" s="5"/>
    </row>
    <row r="832" spans="1:27" ht="24" thickBot="1">
      <c r="A832" s="193" t="s">
        <v>97</v>
      </c>
      <c r="B832" s="194" t="s">
        <v>98</v>
      </c>
      <c r="C832" s="194" t="s">
        <v>99</v>
      </c>
      <c r="D832" s="194" t="s">
        <v>104</v>
      </c>
      <c r="E832" s="194" t="s">
        <v>334</v>
      </c>
      <c r="F832" s="194" t="s">
        <v>101</v>
      </c>
      <c r="G832" s="195" t="s">
        <v>112</v>
      </c>
      <c r="H832" s="195">
        <v>2016</v>
      </c>
      <c r="I832" s="194" t="s">
        <v>102</v>
      </c>
      <c r="J832" s="196">
        <v>2715</v>
      </c>
      <c r="K832" s="197">
        <v>11943.02</v>
      </c>
      <c r="L832" s="198">
        <v>-43791.08</v>
      </c>
      <c r="M832" s="23">
        <v>1</v>
      </c>
      <c r="N832" s="23">
        <v>1</v>
      </c>
      <c r="O832" s="24">
        <f t="shared" si="6"/>
        <v>-43791.08</v>
      </c>
      <c r="P832" s="24">
        <f t="shared" si="7"/>
        <v>-43791.08</v>
      </c>
      <c r="Q832" s="5"/>
      <c r="R832" s="5"/>
      <c r="S832" s="5"/>
      <c r="T832" s="5"/>
      <c r="U832" s="5"/>
      <c r="V832" s="5"/>
      <c r="W832" s="5"/>
      <c r="X832" s="5"/>
      <c r="Y832" s="5"/>
      <c r="Z832" s="5"/>
      <c r="AA832" s="5"/>
    </row>
    <row r="833" spans="1:27" ht="24" thickBot="1">
      <c r="A833" s="193" t="s">
        <v>97</v>
      </c>
      <c r="B833" s="194" t="s">
        <v>98</v>
      </c>
      <c r="C833" s="194" t="s">
        <v>99</v>
      </c>
      <c r="D833" s="194" t="s">
        <v>104</v>
      </c>
      <c r="E833" s="194" t="s">
        <v>334</v>
      </c>
      <c r="F833" s="194" t="s">
        <v>101</v>
      </c>
      <c r="G833" s="195" t="s">
        <v>112</v>
      </c>
      <c r="H833" s="195">
        <v>2017</v>
      </c>
      <c r="I833" s="194" t="s">
        <v>102</v>
      </c>
      <c r="J833" s="196">
        <v>-2101</v>
      </c>
      <c r="K833" s="197">
        <v>-9244.77</v>
      </c>
      <c r="L833" s="198">
        <v>33897.480000000003</v>
      </c>
      <c r="M833" s="23">
        <v>1</v>
      </c>
      <c r="N833" s="23">
        <v>1</v>
      </c>
      <c r="O833" s="24">
        <f t="shared" si="6"/>
        <v>33897.480000000003</v>
      </c>
      <c r="P833" s="24">
        <f t="shared" si="7"/>
        <v>33897.480000000003</v>
      </c>
      <c r="Q833" s="5"/>
      <c r="R833" s="5"/>
      <c r="S833" s="5"/>
      <c r="T833" s="5"/>
      <c r="U833" s="5"/>
      <c r="V833" s="5"/>
      <c r="W833" s="5"/>
      <c r="X833" s="5"/>
      <c r="Y833" s="5"/>
      <c r="Z833" s="5"/>
      <c r="AA833" s="5"/>
    </row>
    <row r="834" spans="1:27" ht="24" thickBot="1">
      <c r="A834" s="193" t="s">
        <v>97</v>
      </c>
      <c r="B834" s="194" t="s">
        <v>98</v>
      </c>
      <c r="C834" s="194" t="s">
        <v>99</v>
      </c>
      <c r="D834" s="194" t="s">
        <v>104</v>
      </c>
      <c r="E834" s="194" t="s">
        <v>334</v>
      </c>
      <c r="F834" s="194" t="s">
        <v>101</v>
      </c>
      <c r="G834" s="195" t="s">
        <v>112</v>
      </c>
      <c r="H834" s="195">
        <v>2018</v>
      </c>
      <c r="I834" s="194" t="s">
        <v>102</v>
      </c>
      <c r="J834" s="200">
        <v>872</v>
      </c>
      <c r="K834" s="197">
        <v>3836.51</v>
      </c>
      <c r="L834" s="198">
        <v>-14067.2</v>
      </c>
      <c r="M834" s="23">
        <v>1</v>
      </c>
      <c r="N834" s="23">
        <v>1</v>
      </c>
      <c r="O834" s="24">
        <f t="shared" si="6"/>
        <v>-14067.2</v>
      </c>
      <c r="P834" s="24">
        <f t="shared" si="7"/>
        <v>-14067.2</v>
      </c>
      <c r="Q834" s="5"/>
      <c r="R834" s="5"/>
      <c r="S834" s="5"/>
      <c r="T834" s="5"/>
      <c r="U834" s="5"/>
      <c r="V834" s="5"/>
      <c r="W834" s="5"/>
      <c r="X834" s="5"/>
      <c r="Y834" s="5"/>
      <c r="Z834" s="5"/>
      <c r="AA834" s="5"/>
    </row>
    <row r="835" spans="1:27" ht="24" thickBot="1">
      <c r="A835" s="193" t="s">
        <v>97</v>
      </c>
      <c r="B835" s="194" t="s">
        <v>98</v>
      </c>
      <c r="C835" s="194" t="s">
        <v>99</v>
      </c>
      <c r="D835" s="194" t="s">
        <v>104</v>
      </c>
      <c r="E835" s="194" t="s">
        <v>334</v>
      </c>
      <c r="F835" s="194" t="s">
        <v>101</v>
      </c>
      <c r="G835" s="195" t="s">
        <v>112</v>
      </c>
      <c r="H835" s="195">
        <v>2019</v>
      </c>
      <c r="I835" s="194" t="s">
        <v>102</v>
      </c>
      <c r="J835" s="196">
        <v>-4281</v>
      </c>
      <c r="K835" s="197">
        <v>-18834.45</v>
      </c>
      <c r="L835" s="198">
        <v>69059.64</v>
      </c>
      <c r="M835" s="23">
        <v>1</v>
      </c>
      <c r="N835" s="23">
        <v>1</v>
      </c>
      <c r="O835" s="24">
        <f t="shared" si="6"/>
        <v>69059.64</v>
      </c>
      <c r="P835" s="24">
        <f t="shared" si="7"/>
        <v>69059.64</v>
      </c>
      <c r="Q835" s="5"/>
      <c r="R835" s="5"/>
      <c r="S835" s="5"/>
      <c r="T835" s="5"/>
      <c r="U835" s="5"/>
      <c r="V835" s="5"/>
      <c r="W835" s="5"/>
      <c r="X835" s="5"/>
      <c r="Y835" s="5"/>
      <c r="Z835" s="5"/>
      <c r="AA835" s="5"/>
    </row>
    <row r="836" spans="1:27" ht="24" thickBot="1">
      <c r="A836" s="193" t="s">
        <v>97</v>
      </c>
      <c r="B836" s="194" t="s">
        <v>98</v>
      </c>
      <c r="C836" s="194" t="s">
        <v>99</v>
      </c>
      <c r="D836" s="194" t="s">
        <v>104</v>
      </c>
      <c r="E836" s="194" t="s">
        <v>334</v>
      </c>
      <c r="F836" s="194" t="s">
        <v>101</v>
      </c>
      <c r="G836" s="195" t="s">
        <v>112</v>
      </c>
      <c r="H836" s="195">
        <v>2020</v>
      </c>
      <c r="I836" s="194" t="s">
        <v>102</v>
      </c>
      <c r="J836" s="196">
        <v>-14889</v>
      </c>
      <c r="K836" s="197">
        <v>-65500.49</v>
      </c>
      <c r="L836" s="198">
        <v>240168.47</v>
      </c>
      <c r="M836" s="23">
        <v>1</v>
      </c>
      <c r="N836" s="23">
        <v>1</v>
      </c>
      <c r="O836" s="24">
        <f t="shared" si="6"/>
        <v>240168.47</v>
      </c>
      <c r="P836" s="24">
        <f t="shared" si="7"/>
        <v>240168.47</v>
      </c>
      <c r="Q836" s="5"/>
      <c r="R836" s="5"/>
      <c r="S836" s="5"/>
      <c r="T836" s="5"/>
      <c r="U836" s="5"/>
      <c r="V836" s="5"/>
      <c r="W836" s="5"/>
      <c r="X836" s="5"/>
      <c r="Y836" s="5"/>
      <c r="Z836" s="5"/>
      <c r="AA836" s="5"/>
    </row>
    <row r="837" spans="1:27" ht="24" thickBot="1">
      <c r="A837" s="193" t="s">
        <v>97</v>
      </c>
      <c r="B837" s="194" t="s">
        <v>98</v>
      </c>
      <c r="C837" s="194" t="s">
        <v>99</v>
      </c>
      <c r="D837" s="194" t="s">
        <v>104</v>
      </c>
      <c r="E837" s="194" t="s">
        <v>334</v>
      </c>
      <c r="F837" s="194" t="s">
        <v>101</v>
      </c>
      <c r="G837" s="195" t="s">
        <v>112</v>
      </c>
      <c r="H837" s="195">
        <v>2021</v>
      </c>
      <c r="I837" s="194" t="s">
        <v>102</v>
      </c>
      <c r="J837" s="196">
        <v>-5785</v>
      </c>
      <c r="K837" s="197">
        <v>-25449.14</v>
      </c>
      <c r="L837" s="198">
        <v>93313.53</v>
      </c>
      <c r="M837" s="23">
        <v>1</v>
      </c>
      <c r="N837" s="23">
        <v>1</v>
      </c>
      <c r="O837" s="24">
        <f t="shared" si="6"/>
        <v>93313.53</v>
      </c>
      <c r="P837" s="24">
        <f t="shared" si="7"/>
        <v>93313.53</v>
      </c>
      <c r="Q837" s="5"/>
      <c r="R837" s="5"/>
      <c r="S837" s="5"/>
      <c r="T837" s="5"/>
      <c r="U837" s="5"/>
      <c r="V837" s="5"/>
      <c r="W837" s="5"/>
      <c r="X837" s="5"/>
      <c r="Y837" s="5"/>
      <c r="Z837" s="5"/>
      <c r="AA837" s="5"/>
    </row>
    <row r="838" spans="1:27" ht="24" thickBot="1">
      <c r="A838" s="193" t="s">
        <v>97</v>
      </c>
      <c r="B838" s="194" t="s">
        <v>98</v>
      </c>
      <c r="C838" s="194" t="s">
        <v>99</v>
      </c>
      <c r="D838" s="194" t="s">
        <v>104</v>
      </c>
      <c r="E838" s="194" t="s">
        <v>334</v>
      </c>
      <c r="F838" s="194" t="s">
        <v>101</v>
      </c>
      <c r="G838" s="195" t="s">
        <v>112</v>
      </c>
      <c r="H838" s="195">
        <v>2022</v>
      </c>
      <c r="I838" s="194" t="s">
        <v>102</v>
      </c>
      <c r="J838" s="196">
        <v>-1999</v>
      </c>
      <c r="K838" s="197">
        <v>-8794.86</v>
      </c>
      <c r="L838" s="198">
        <v>32247.83</v>
      </c>
      <c r="M838" s="23">
        <v>1</v>
      </c>
      <c r="N838" s="23">
        <v>1</v>
      </c>
      <c r="O838" s="24">
        <f t="shared" si="6"/>
        <v>32247.83</v>
      </c>
      <c r="P838" s="24">
        <f t="shared" si="7"/>
        <v>32247.83</v>
      </c>
      <c r="Q838" s="5"/>
      <c r="R838" s="5"/>
      <c r="S838" s="5"/>
      <c r="T838" s="5"/>
      <c r="U838" s="5"/>
      <c r="V838" s="5"/>
      <c r="W838" s="5"/>
      <c r="X838" s="5"/>
      <c r="Y838" s="5"/>
      <c r="Z838" s="5"/>
      <c r="AA838" s="5"/>
    </row>
    <row r="839" spans="1:27" ht="24" thickBot="1">
      <c r="A839" s="193" t="s">
        <v>97</v>
      </c>
      <c r="B839" s="194" t="s">
        <v>98</v>
      </c>
      <c r="C839" s="194" t="s">
        <v>99</v>
      </c>
      <c r="D839" s="194" t="s">
        <v>104</v>
      </c>
      <c r="E839" s="194" t="s">
        <v>334</v>
      </c>
      <c r="F839" s="194" t="s">
        <v>101</v>
      </c>
      <c r="G839" s="195" t="s">
        <v>63</v>
      </c>
      <c r="H839" s="195">
        <v>2011</v>
      </c>
      <c r="I839" s="194" t="s">
        <v>102</v>
      </c>
      <c r="J839" s="201"/>
      <c r="K839" s="200">
        <v>0</v>
      </c>
      <c r="L839" s="198">
        <v>0</v>
      </c>
      <c r="M839" s="23">
        <v>1</v>
      </c>
      <c r="N839" s="23">
        <v>1</v>
      </c>
      <c r="O839" s="24">
        <f t="shared" si="6"/>
        <v>0</v>
      </c>
      <c r="P839" s="24">
        <f t="shared" si="7"/>
        <v>0</v>
      </c>
      <c r="Q839" s="5"/>
      <c r="R839" s="5"/>
      <c r="S839" s="5"/>
      <c r="T839" s="5"/>
      <c r="U839" s="5"/>
      <c r="V839" s="5"/>
      <c r="W839" s="5"/>
      <c r="X839" s="5"/>
      <c r="Y839" s="5"/>
      <c r="Z839" s="5"/>
      <c r="AA839" s="5"/>
    </row>
    <row r="840" spans="1:27" ht="24" thickBot="1">
      <c r="A840" s="193" t="s">
        <v>97</v>
      </c>
      <c r="B840" s="194" t="s">
        <v>98</v>
      </c>
      <c r="C840" s="194" t="s">
        <v>99</v>
      </c>
      <c r="D840" s="194" t="s">
        <v>104</v>
      </c>
      <c r="E840" s="194" t="s">
        <v>334</v>
      </c>
      <c r="F840" s="194" t="s">
        <v>101</v>
      </c>
      <c r="G840" s="195" t="s">
        <v>63</v>
      </c>
      <c r="H840" s="195">
        <v>2012</v>
      </c>
      <c r="I840" s="194" t="s">
        <v>102</v>
      </c>
      <c r="J840" s="196">
        <v>7330</v>
      </c>
      <c r="K840" s="197">
        <v>32245</v>
      </c>
      <c r="L840" s="198">
        <v>-118231.66</v>
      </c>
      <c r="M840" s="23">
        <v>1</v>
      </c>
      <c r="N840" s="23">
        <v>1</v>
      </c>
      <c r="O840" s="24">
        <f t="shared" si="6"/>
        <v>-118231.66</v>
      </c>
      <c r="P840" s="24">
        <f t="shared" si="7"/>
        <v>-118231.66</v>
      </c>
      <c r="Q840" s="5"/>
      <c r="R840" s="5"/>
      <c r="S840" s="5"/>
      <c r="T840" s="5"/>
      <c r="U840" s="5"/>
      <c r="V840" s="5"/>
      <c r="W840" s="5"/>
      <c r="X840" s="5"/>
      <c r="Y840" s="5"/>
      <c r="Z840" s="5"/>
      <c r="AA840" s="5"/>
    </row>
    <row r="841" spans="1:27" ht="24" thickBot="1">
      <c r="A841" s="193" t="s">
        <v>97</v>
      </c>
      <c r="B841" s="194" t="s">
        <v>98</v>
      </c>
      <c r="C841" s="194" t="s">
        <v>99</v>
      </c>
      <c r="D841" s="194" t="s">
        <v>104</v>
      </c>
      <c r="E841" s="194" t="s">
        <v>334</v>
      </c>
      <c r="F841" s="194" t="s">
        <v>101</v>
      </c>
      <c r="G841" s="195" t="s">
        <v>63</v>
      </c>
      <c r="H841" s="195">
        <v>2013</v>
      </c>
      <c r="I841" s="194" t="s">
        <v>102</v>
      </c>
      <c r="J841" s="196">
        <v>-2522</v>
      </c>
      <c r="K841" s="197">
        <v>-11093.48</v>
      </c>
      <c r="L841" s="198">
        <v>40676.11</v>
      </c>
      <c r="M841" s="23">
        <v>1</v>
      </c>
      <c r="N841" s="23">
        <v>1</v>
      </c>
      <c r="O841" s="24">
        <f t="shared" si="6"/>
        <v>40676.11</v>
      </c>
      <c r="P841" s="24">
        <f t="shared" si="7"/>
        <v>40676.11</v>
      </c>
      <c r="Q841" s="5"/>
      <c r="R841" s="5"/>
      <c r="S841" s="5"/>
      <c r="T841" s="5"/>
      <c r="U841" s="5"/>
      <c r="V841" s="5"/>
      <c r="W841" s="5"/>
      <c r="X841" s="5"/>
      <c r="Y841" s="5"/>
      <c r="Z841" s="5"/>
      <c r="AA841" s="5"/>
    </row>
    <row r="842" spans="1:27" ht="24" thickBot="1">
      <c r="A842" s="193" t="s">
        <v>97</v>
      </c>
      <c r="B842" s="194" t="s">
        <v>98</v>
      </c>
      <c r="C842" s="194" t="s">
        <v>99</v>
      </c>
      <c r="D842" s="194" t="s">
        <v>104</v>
      </c>
      <c r="E842" s="194" t="s">
        <v>334</v>
      </c>
      <c r="F842" s="194" t="s">
        <v>101</v>
      </c>
      <c r="G842" s="195" t="s">
        <v>63</v>
      </c>
      <c r="H842" s="195">
        <v>2014</v>
      </c>
      <c r="I842" s="194" t="s">
        <v>102</v>
      </c>
      <c r="J842" s="196">
        <v>-1595</v>
      </c>
      <c r="K842" s="197">
        <v>-7018.66</v>
      </c>
      <c r="L842" s="198">
        <v>25735.07</v>
      </c>
      <c r="M842" s="23">
        <v>1</v>
      </c>
      <c r="N842" s="23">
        <v>1</v>
      </c>
      <c r="O842" s="24">
        <f t="shared" si="6"/>
        <v>25735.07</v>
      </c>
      <c r="P842" s="24">
        <f t="shared" si="7"/>
        <v>25735.07</v>
      </c>
      <c r="Q842" s="5"/>
      <c r="R842" s="5"/>
      <c r="S842" s="5"/>
      <c r="T842" s="5"/>
      <c r="U842" s="5"/>
      <c r="V842" s="5"/>
      <c r="W842" s="5"/>
      <c r="X842" s="5"/>
      <c r="Y842" s="5"/>
      <c r="Z842" s="5"/>
      <c r="AA842" s="5"/>
    </row>
    <row r="843" spans="1:27" ht="24" thickBot="1">
      <c r="A843" s="193" t="s">
        <v>97</v>
      </c>
      <c r="B843" s="194" t="s">
        <v>98</v>
      </c>
      <c r="C843" s="194" t="s">
        <v>99</v>
      </c>
      <c r="D843" s="194" t="s">
        <v>104</v>
      </c>
      <c r="E843" s="194" t="s">
        <v>334</v>
      </c>
      <c r="F843" s="194" t="s">
        <v>101</v>
      </c>
      <c r="G843" s="195" t="s">
        <v>63</v>
      </c>
      <c r="H843" s="195">
        <v>2015</v>
      </c>
      <c r="I843" s="194" t="s">
        <v>102</v>
      </c>
      <c r="J843" s="200">
        <v>512</v>
      </c>
      <c r="K843" s="197">
        <v>2253.0100000000002</v>
      </c>
      <c r="L843" s="198">
        <v>-8261.0400000000009</v>
      </c>
      <c r="M843" s="23">
        <v>1</v>
      </c>
      <c r="N843" s="23">
        <v>1</v>
      </c>
      <c r="O843" s="24">
        <f t="shared" si="6"/>
        <v>-8261.0400000000009</v>
      </c>
      <c r="P843" s="24">
        <f t="shared" si="7"/>
        <v>-8261.0400000000009</v>
      </c>
      <c r="Q843" s="5"/>
      <c r="R843" s="5"/>
      <c r="S843" s="5"/>
      <c r="T843" s="5"/>
      <c r="U843" s="5"/>
      <c r="V843" s="5"/>
      <c r="W843" s="5"/>
      <c r="X843" s="5"/>
      <c r="Y843" s="5"/>
      <c r="Z843" s="5"/>
      <c r="AA843" s="5"/>
    </row>
    <row r="844" spans="1:27" ht="24" thickBot="1">
      <c r="A844" s="193" t="s">
        <v>97</v>
      </c>
      <c r="B844" s="194" t="s">
        <v>98</v>
      </c>
      <c r="C844" s="194" t="s">
        <v>99</v>
      </c>
      <c r="D844" s="194" t="s">
        <v>104</v>
      </c>
      <c r="E844" s="194" t="s">
        <v>334</v>
      </c>
      <c r="F844" s="194" t="s">
        <v>101</v>
      </c>
      <c r="G844" s="195" t="s">
        <v>63</v>
      </c>
      <c r="H844" s="195">
        <v>2016</v>
      </c>
      <c r="I844" s="194" t="s">
        <v>102</v>
      </c>
      <c r="J844" s="200">
        <v>-182</v>
      </c>
      <c r="K844" s="200">
        <v>-802.03</v>
      </c>
      <c r="L844" s="198">
        <v>2940.78</v>
      </c>
      <c r="M844" s="23">
        <v>1</v>
      </c>
      <c r="N844" s="23">
        <v>1</v>
      </c>
      <c r="O844" s="24">
        <f t="shared" si="6"/>
        <v>2940.78</v>
      </c>
      <c r="P844" s="24">
        <f t="shared" si="7"/>
        <v>2940.78</v>
      </c>
      <c r="Q844" s="5"/>
      <c r="R844" s="5"/>
      <c r="S844" s="5"/>
      <c r="T844" s="5"/>
      <c r="U844" s="5"/>
      <c r="V844" s="5"/>
      <c r="W844" s="5"/>
      <c r="X844" s="5"/>
      <c r="Y844" s="5"/>
      <c r="Z844" s="5"/>
      <c r="AA844" s="5"/>
    </row>
    <row r="845" spans="1:27" ht="24" thickBot="1">
      <c r="A845" s="193" t="s">
        <v>97</v>
      </c>
      <c r="B845" s="194" t="s">
        <v>98</v>
      </c>
      <c r="C845" s="194" t="s">
        <v>99</v>
      </c>
      <c r="D845" s="194" t="s">
        <v>104</v>
      </c>
      <c r="E845" s="194" t="s">
        <v>334</v>
      </c>
      <c r="F845" s="194" t="s">
        <v>101</v>
      </c>
      <c r="G845" s="195" t="s">
        <v>63</v>
      </c>
      <c r="H845" s="195">
        <v>2017</v>
      </c>
      <c r="I845" s="194" t="s">
        <v>102</v>
      </c>
      <c r="J845" s="200">
        <v>353</v>
      </c>
      <c r="K845" s="197">
        <v>1551.49</v>
      </c>
      <c r="L845" s="198">
        <v>-5688.81</v>
      </c>
      <c r="M845" s="23">
        <v>1</v>
      </c>
      <c r="N845" s="23">
        <v>1</v>
      </c>
      <c r="O845" s="24">
        <f t="shared" si="6"/>
        <v>-5688.81</v>
      </c>
      <c r="P845" s="24">
        <f t="shared" si="7"/>
        <v>-5688.81</v>
      </c>
      <c r="Q845" s="5"/>
      <c r="R845" s="5"/>
      <c r="S845" s="5"/>
      <c r="T845" s="5"/>
      <c r="U845" s="5"/>
      <c r="V845" s="5"/>
      <c r="W845" s="5"/>
      <c r="X845" s="5"/>
      <c r="Y845" s="5"/>
      <c r="Z845" s="5"/>
      <c r="AA845" s="5"/>
    </row>
    <row r="846" spans="1:27" ht="24" thickBot="1">
      <c r="A846" s="193" t="s">
        <v>97</v>
      </c>
      <c r="B846" s="194" t="s">
        <v>98</v>
      </c>
      <c r="C846" s="194" t="s">
        <v>99</v>
      </c>
      <c r="D846" s="194" t="s">
        <v>104</v>
      </c>
      <c r="E846" s="194" t="s">
        <v>334</v>
      </c>
      <c r="F846" s="194" t="s">
        <v>101</v>
      </c>
      <c r="G846" s="195" t="s">
        <v>63</v>
      </c>
      <c r="H846" s="195">
        <v>2018</v>
      </c>
      <c r="I846" s="194" t="s">
        <v>102</v>
      </c>
      <c r="J846" s="196">
        <v>2375</v>
      </c>
      <c r="K846" s="197">
        <v>10446.620000000001</v>
      </c>
      <c r="L846" s="198">
        <v>-38304.28</v>
      </c>
      <c r="M846" s="23">
        <v>1</v>
      </c>
      <c r="N846" s="23">
        <v>1</v>
      </c>
      <c r="O846" s="24">
        <f t="shared" si="6"/>
        <v>-38304.28</v>
      </c>
      <c r="P846" s="24">
        <f t="shared" si="7"/>
        <v>-38304.28</v>
      </c>
      <c r="Q846" s="5"/>
      <c r="R846" s="5"/>
      <c r="S846" s="5"/>
      <c r="T846" s="5"/>
      <c r="U846" s="5"/>
      <c r="V846" s="5"/>
      <c r="W846" s="5"/>
      <c r="X846" s="5"/>
      <c r="Y846" s="5"/>
      <c r="Z846" s="5"/>
      <c r="AA846" s="5"/>
    </row>
    <row r="847" spans="1:27" ht="24" thickBot="1">
      <c r="A847" s="193" t="s">
        <v>97</v>
      </c>
      <c r="B847" s="194" t="s">
        <v>98</v>
      </c>
      <c r="C847" s="194" t="s">
        <v>99</v>
      </c>
      <c r="D847" s="194" t="s">
        <v>104</v>
      </c>
      <c r="E847" s="194" t="s">
        <v>334</v>
      </c>
      <c r="F847" s="194" t="s">
        <v>101</v>
      </c>
      <c r="G847" s="195" t="s">
        <v>63</v>
      </c>
      <c r="H847" s="195">
        <v>2019</v>
      </c>
      <c r="I847" s="194" t="s">
        <v>102</v>
      </c>
      <c r="J847" s="196">
        <v>1226</v>
      </c>
      <c r="K847" s="197">
        <v>5392.73</v>
      </c>
      <c r="L847" s="198">
        <v>-19773.36</v>
      </c>
      <c r="M847" s="23">
        <v>1</v>
      </c>
      <c r="N847" s="23">
        <v>1</v>
      </c>
      <c r="O847" s="24">
        <f t="shared" si="6"/>
        <v>-19773.36</v>
      </c>
      <c r="P847" s="24">
        <f t="shared" si="7"/>
        <v>-19773.36</v>
      </c>
      <c r="Q847" s="5"/>
      <c r="R847" s="5"/>
      <c r="S847" s="5"/>
      <c r="T847" s="5"/>
      <c r="U847" s="5"/>
      <c r="V847" s="5"/>
      <c r="W847" s="5"/>
      <c r="X847" s="5"/>
      <c r="Y847" s="5"/>
      <c r="Z847" s="5"/>
      <c r="AA847" s="5"/>
    </row>
    <row r="848" spans="1:27" ht="24" thickBot="1">
      <c r="A848" s="193" t="s">
        <v>97</v>
      </c>
      <c r="B848" s="194" t="s">
        <v>98</v>
      </c>
      <c r="C848" s="194" t="s">
        <v>99</v>
      </c>
      <c r="D848" s="194" t="s">
        <v>104</v>
      </c>
      <c r="E848" s="194" t="s">
        <v>334</v>
      </c>
      <c r="F848" s="194" t="s">
        <v>101</v>
      </c>
      <c r="G848" s="195" t="s">
        <v>63</v>
      </c>
      <c r="H848" s="195">
        <v>2020</v>
      </c>
      <c r="I848" s="194" t="s">
        <v>102</v>
      </c>
      <c r="J848" s="196">
        <v>-1609</v>
      </c>
      <c r="K848" s="197">
        <v>-7076.51</v>
      </c>
      <c r="L848" s="198">
        <v>25947.200000000001</v>
      </c>
      <c r="M848" s="23">
        <v>1</v>
      </c>
      <c r="N848" s="23">
        <v>1</v>
      </c>
      <c r="O848" s="24">
        <f t="shared" si="6"/>
        <v>25947.200000000001</v>
      </c>
      <c r="P848" s="24">
        <f t="shared" si="7"/>
        <v>25947.200000000001</v>
      </c>
      <c r="Q848" s="5"/>
      <c r="R848" s="5"/>
      <c r="S848" s="5"/>
      <c r="T848" s="5"/>
      <c r="U848" s="5"/>
      <c r="V848" s="5"/>
      <c r="W848" s="5"/>
      <c r="X848" s="5"/>
      <c r="Y848" s="5"/>
      <c r="Z848" s="5"/>
      <c r="AA848" s="5"/>
    </row>
    <row r="849" spans="1:27" ht="24" thickBot="1">
      <c r="A849" s="193" t="s">
        <v>97</v>
      </c>
      <c r="B849" s="194" t="s">
        <v>98</v>
      </c>
      <c r="C849" s="194" t="s">
        <v>99</v>
      </c>
      <c r="D849" s="194" t="s">
        <v>104</v>
      </c>
      <c r="E849" s="194" t="s">
        <v>334</v>
      </c>
      <c r="F849" s="194" t="s">
        <v>101</v>
      </c>
      <c r="G849" s="195" t="s">
        <v>63</v>
      </c>
      <c r="H849" s="195">
        <v>2021</v>
      </c>
      <c r="I849" s="194" t="s">
        <v>102</v>
      </c>
      <c r="J849" s="196">
        <v>-1114</v>
      </c>
      <c r="K849" s="197">
        <v>-4902.21</v>
      </c>
      <c r="L849" s="198">
        <v>17974.77</v>
      </c>
      <c r="M849" s="23">
        <v>1</v>
      </c>
      <c r="N849" s="23">
        <v>1</v>
      </c>
      <c r="O849" s="24">
        <f t="shared" si="6"/>
        <v>17974.77</v>
      </c>
      <c r="P849" s="24">
        <f t="shared" si="7"/>
        <v>17974.77</v>
      </c>
      <c r="Q849" s="5"/>
      <c r="R849" s="5"/>
      <c r="S849" s="5"/>
      <c r="T849" s="5"/>
      <c r="U849" s="5"/>
      <c r="V849" s="5"/>
      <c r="W849" s="5"/>
      <c r="X849" s="5"/>
      <c r="Y849" s="5"/>
      <c r="Z849" s="5"/>
      <c r="AA849" s="5"/>
    </row>
    <row r="850" spans="1:27" ht="24" thickBot="1">
      <c r="A850" s="193" t="s">
        <v>97</v>
      </c>
      <c r="B850" s="194" t="s">
        <v>98</v>
      </c>
      <c r="C850" s="194" t="s">
        <v>99</v>
      </c>
      <c r="D850" s="194" t="s">
        <v>104</v>
      </c>
      <c r="E850" s="194" t="s">
        <v>334</v>
      </c>
      <c r="F850" s="194" t="s">
        <v>101</v>
      </c>
      <c r="G850" s="195" t="s">
        <v>63</v>
      </c>
      <c r="H850" s="195">
        <v>2022</v>
      </c>
      <c r="I850" s="194" t="s">
        <v>102</v>
      </c>
      <c r="J850" s="200">
        <v>-439</v>
      </c>
      <c r="K850" s="197">
        <v>-1929.68</v>
      </c>
      <c r="L850" s="198">
        <v>7075.48</v>
      </c>
      <c r="M850" s="23">
        <v>1</v>
      </c>
      <c r="N850" s="23">
        <v>1</v>
      </c>
      <c r="O850" s="24">
        <f t="shared" si="6"/>
        <v>7075.48</v>
      </c>
      <c r="P850" s="24">
        <f t="shared" si="7"/>
        <v>7075.48</v>
      </c>
      <c r="Q850" s="5"/>
      <c r="R850" s="5"/>
      <c r="S850" s="5"/>
      <c r="T850" s="5"/>
      <c r="U850" s="5"/>
      <c r="V850" s="5"/>
      <c r="W850" s="5"/>
      <c r="X850" s="5"/>
      <c r="Y850" s="5"/>
      <c r="Z850" s="5"/>
      <c r="AA850" s="5"/>
    </row>
    <row r="851" spans="1:27" ht="24" thickBot="1">
      <c r="A851" s="193" t="s">
        <v>97</v>
      </c>
      <c r="B851" s="194" t="s">
        <v>98</v>
      </c>
      <c r="C851" s="194" t="s">
        <v>99</v>
      </c>
      <c r="D851" s="194" t="s">
        <v>104</v>
      </c>
      <c r="E851" s="194" t="s">
        <v>334</v>
      </c>
      <c r="F851" s="194" t="s">
        <v>101</v>
      </c>
      <c r="G851" s="195" t="s">
        <v>64</v>
      </c>
      <c r="H851" s="195">
        <v>2011</v>
      </c>
      <c r="I851" s="194" t="s">
        <v>102</v>
      </c>
      <c r="J851" s="201"/>
      <c r="K851" s="200">
        <v>0</v>
      </c>
      <c r="L851" s="198">
        <v>0</v>
      </c>
      <c r="M851" s="23">
        <v>1</v>
      </c>
      <c r="N851" s="23">
        <v>1</v>
      </c>
      <c r="O851" s="24">
        <f t="shared" si="6"/>
        <v>0</v>
      </c>
      <c r="P851" s="24">
        <f t="shared" si="7"/>
        <v>0</v>
      </c>
      <c r="Q851" s="5"/>
      <c r="R851" s="5"/>
      <c r="S851" s="5"/>
      <c r="T851" s="5"/>
      <c r="U851" s="5"/>
      <c r="V851" s="5"/>
      <c r="W851" s="5"/>
      <c r="X851" s="5"/>
      <c r="Y851" s="5"/>
      <c r="Z851" s="5"/>
      <c r="AA851" s="5"/>
    </row>
    <row r="852" spans="1:27" ht="24" thickBot="1">
      <c r="A852" s="193" t="s">
        <v>97</v>
      </c>
      <c r="B852" s="194" t="s">
        <v>98</v>
      </c>
      <c r="C852" s="194" t="s">
        <v>99</v>
      </c>
      <c r="D852" s="194" t="s">
        <v>104</v>
      </c>
      <c r="E852" s="194" t="s">
        <v>334</v>
      </c>
      <c r="F852" s="194" t="s">
        <v>101</v>
      </c>
      <c r="G852" s="195" t="s">
        <v>64</v>
      </c>
      <c r="H852" s="195">
        <v>2012</v>
      </c>
      <c r="I852" s="194" t="s">
        <v>102</v>
      </c>
      <c r="J852" s="200">
        <v>110</v>
      </c>
      <c r="K852" s="200">
        <v>482.18</v>
      </c>
      <c r="L852" s="198">
        <v>-1767.99</v>
      </c>
      <c r="M852" s="23">
        <v>1</v>
      </c>
      <c r="N852" s="23">
        <v>1</v>
      </c>
      <c r="O852" s="24">
        <f t="shared" si="6"/>
        <v>-1767.99</v>
      </c>
      <c r="P852" s="24">
        <f t="shared" si="7"/>
        <v>-1767.99</v>
      </c>
      <c r="Q852" s="5"/>
      <c r="R852" s="5"/>
      <c r="S852" s="5"/>
      <c r="T852" s="5"/>
      <c r="U852" s="5"/>
      <c r="V852" s="5"/>
      <c r="W852" s="5"/>
      <c r="X852" s="5"/>
      <c r="Y852" s="5"/>
      <c r="Z852" s="5"/>
      <c r="AA852" s="5"/>
    </row>
    <row r="853" spans="1:27" ht="24" thickBot="1">
      <c r="A853" s="193" t="s">
        <v>97</v>
      </c>
      <c r="B853" s="194" t="s">
        <v>98</v>
      </c>
      <c r="C853" s="194" t="s">
        <v>99</v>
      </c>
      <c r="D853" s="194" t="s">
        <v>104</v>
      </c>
      <c r="E853" s="194" t="s">
        <v>334</v>
      </c>
      <c r="F853" s="194" t="s">
        <v>101</v>
      </c>
      <c r="G853" s="195" t="s">
        <v>64</v>
      </c>
      <c r="H853" s="195">
        <v>2013</v>
      </c>
      <c r="I853" s="194" t="s">
        <v>102</v>
      </c>
      <c r="J853" s="200">
        <v>-716</v>
      </c>
      <c r="K853" s="197">
        <v>-3149.13</v>
      </c>
      <c r="L853" s="198">
        <v>11546.82</v>
      </c>
      <c r="M853" s="23">
        <v>1</v>
      </c>
      <c r="N853" s="23">
        <v>1</v>
      </c>
      <c r="O853" s="24">
        <f t="shared" si="6"/>
        <v>11546.82</v>
      </c>
      <c r="P853" s="24">
        <f t="shared" si="7"/>
        <v>11546.82</v>
      </c>
      <c r="Q853" s="5"/>
      <c r="R853" s="5"/>
      <c r="S853" s="5"/>
      <c r="T853" s="5"/>
      <c r="U853" s="5"/>
      <c r="V853" s="5"/>
      <c r="W853" s="5"/>
      <c r="X853" s="5"/>
      <c r="Y853" s="5"/>
      <c r="Z853" s="5"/>
      <c r="AA853" s="5"/>
    </row>
    <row r="854" spans="1:27" ht="24" thickBot="1">
      <c r="A854" s="193" t="s">
        <v>97</v>
      </c>
      <c r="B854" s="194" t="s">
        <v>98</v>
      </c>
      <c r="C854" s="194" t="s">
        <v>99</v>
      </c>
      <c r="D854" s="194" t="s">
        <v>104</v>
      </c>
      <c r="E854" s="194" t="s">
        <v>334</v>
      </c>
      <c r="F854" s="194" t="s">
        <v>101</v>
      </c>
      <c r="G854" s="195" t="s">
        <v>64</v>
      </c>
      <c r="H854" s="195">
        <v>2014</v>
      </c>
      <c r="I854" s="194" t="s">
        <v>102</v>
      </c>
      <c r="J854" s="196">
        <v>-1060</v>
      </c>
      <c r="K854" s="197">
        <v>-4661.58</v>
      </c>
      <c r="L854" s="198">
        <v>17092.47</v>
      </c>
      <c r="M854" s="23">
        <v>1</v>
      </c>
      <c r="N854" s="23">
        <v>1</v>
      </c>
      <c r="O854" s="24">
        <f t="shared" si="6"/>
        <v>17092.47</v>
      </c>
      <c r="P854" s="24">
        <f t="shared" si="7"/>
        <v>17092.47</v>
      </c>
      <c r="Q854" s="5"/>
      <c r="R854" s="5"/>
      <c r="S854" s="5"/>
      <c r="T854" s="5"/>
      <c r="U854" s="5"/>
      <c r="V854" s="5"/>
      <c r="W854" s="5"/>
      <c r="X854" s="5"/>
      <c r="Y854" s="5"/>
      <c r="Z854" s="5"/>
      <c r="AA854" s="5"/>
    </row>
    <row r="855" spans="1:27" ht="24" thickBot="1">
      <c r="A855" s="193" t="s">
        <v>97</v>
      </c>
      <c r="B855" s="194" t="s">
        <v>98</v>
      </c>
      <c r="C855" s="194" t="s">
        <v>99</v>
      </c>
      <c r="D855" s="194" t="s">
        <v>104</v>
      </c>
      <c r="E855" s="194" t="s">
        <v>334</v>
      </c>
      <c r="F855" s="194" t="s">
        <v>101</v>
      </c>
      <c r="G855" s="195" t="s">
        <v>64</v>
      </c>
      <c r="H855" s="195">
        <v>2015</v>
      </c>
      <c r="I855" s="194" t="s">
        <v>102</v>
      </c>
      <c r="J855" s="200">
        <v>-70</v>
      </c>
      <c r="K855" s="200">
        <v>-309.99</v>
      </c>
      <c r="L855" s="198">
        <v>1136.6400000000001</v>
      </c>
      <c r="M855" s="23">
        <v>1</v>
      </c>
      <c r="N855" s="23">
        <v>1</v>
      </c>
      <c r="O855" s="24">
        <f t="shared" si="6"/>
        <v>1136.6400000000001</v>
      </c>
      <c r="P855" s="24">
        <f t="shared" si="7"/>
        <v>1136.6400000000001</v>
      </c>
      <c r="Q855" s="5"/>
      <c r="R855" s="5"/>
      <c r="S855" s="5"/>
      <c r="T855" s="5"/>
      <c r="U855" s="5"/>
      <c r="V855" s="5"/>
      <c r="W855" s="5"/>
      <c r="X855" s="5"/>
      <c r="Y855" s="5"/>
      <c r="Z855" s="5"/>
      <c r="AA855" s="5"/>
    </row>
    <row r="856" spans="1:27" ht="24" thickBot="1">
      <c r="A856" s="193" t="s">
        <v>97</v>
      </c>
      <c r="B856" s="194" t="s">
        <v>98</v>
      </c>
      <c r="C856" s="194" t="s">
        <v>99</v>
      </c>
      <c r="D856" s="194" t="s">
        <v>104</v>
      </c>
      <c r="E856" s="194" t="s">
        <v>334</v>
      </c>
      <c r="F856" s="194" t="s">
        <v>101</v>
      </c>
      <c r="G856" s="195" t="s">
        <v>64</v>
      </c>
      <c r="H856" s="195">
        <v>2016</v>
      </c>
      <c r="I856" s="194" t="s">
        <v>102</v>
      </c>
      <c r="J856" s="200">
        <v>949</v>
      </c>
      <c r="K856" s="197">
        <v>4174.7299999999996</v>
      </c>
      <c r="L856" s="198">
        <v>-15307.34</v>
      </c>
      <c r="M856" s="23">
        <v>1</v>
      </c>
      <c r="N856" s="23">
        <v>1</v>
      </c>
      <c r="O856" s="24">
        <f t="shared" si="6"/>
        <v>-15307.34</v>
      </c>
      <c r="P856" s="24">
        <f t="shared" si="7"/>
        <v>-15307.34</v>
      </c>
      <c r="Q856" s="5"/>
      <c r="R856" s="5"/>
      <c r="S856" s="5"/>
      <c r="T856" s="5"/>
      <c r="U856" s="5"/>
      <c r="V856" s="5"/>
      <c r="W856" s="5"/>
      <c r="X856" s="5"/>
      <c r="Y856" s="5"/>
      <c r="Z856" s="5"/>
      <c r="AA856" s="5"/>
    </row>
    <row r="857" spans="1:27" ht="24" thickBot="1">
      <c r="A857" s="193" t="s">
        <v>97</v>
      </c>
      <c r="B857" s="194" t="s">
        <v>98</v>
      </c>
      <c r="C857" s="194" t="s">
        <v>99</v>
      </c>
      <c r="D857" s="194" t="s">
        <v>104</v>
      </c>
      <c r="E857" s="194" t="s">
        <v>334</v>
      </c>
      <c r="F857" s="194" t="s">
        <v>101</v>
      </c>
      <c r="G857" s="195" t="s">
        <v>64</v>
      </c>
      <c r="H857" s="195">
        <v>2017</v>
      </c>
      <c r="I857" s="194" t="s">
        <v>102</v>
      </c>
      <c r="J857" s="200">
        <v>717</v>
      </c>
      <c r="K857" s="197">
        <v>3155.98</v>
      </c>
      <c r="L857" s="198">
        <v>-11571.94</v>
      </c>
      <c r="M857" s="23">
        <v>1</v>
      </c>
      <c r="N857" s="23">
        <v>1</v>
      </c>
      <c r="O857" s="24">
        <f t="shared" si="6"/>
        <v>-11571.94</v>
      </c>
      <c r="P857" s="24">
        <f t="shared" si="7"/>
        <v>-11571.94</v>
      </c>
      <c r="Q857" s="5"/>
      <c r="R857" s="5"/>
      <c r="S857" s="5"/>
      <c r="T857" s="5"/>
      <c r="U857" s="5"/>
      <c r="V857" s="5"/>
      <c r="W857" s="5"/>
      <c r="X857" s="5"/>
      <c r="Y857" s="5"/>
      <c r="Z857" s="5"/>
      <c r="AA857" s="5"/>
    </row>
    <row r="858" spans="1:27" ht="24" thickBot="1">
      <c r="A858" s="193" t="s">
        <v>97</v>
      </c>
      <c r="B858" s="194" t="s">
        <v>98</v>
      </c>
      <c r="C858" s="194" t="s">
        <v>99</v>
      </c>
      <c r="D858" s="194" t="s">
        <v>104</v>
      </c>
      <c r="E858" s="194" t="s">
        <v>334</v>
      </c>
      <c r="F858" s="194" t="s">
        <v>101</v>
      </c>
      <c r="G858" s="195" t="s">
        <v>64</v>
      </c>
      <c r="H858" s="195">
        <v>2018</v>
      </c>
      <c r="I858" s="194" t="s">
        <v>102</v>
      </c>
      <c r="J858" s="200">
        <v>-936</v>
      </c>
      <c r="K858" s="197">
        <v>-4118.45</v>
      </c>
      <c r="L858" s="198">
        <v>15100.97</v>
      </c>
      <c r="M858" s="23">
        <v>1</v>
      </c>
      <c r="N858" s="23">
        <v>1</v>
      </c>
      <c r="O858" s="24">
        <f t="shared" si="6"/>
        <v>15100.97</v>
      </c>
      <c r="P858" s="24">
        <f t="shared" si="7"/>
        <v>15100.97</v>
      </c>
      <c r="Q858" s="5"/>
      <c r="R858" s="5"/>
      <c r="S858" s="5"/>
      <c r="T858" s="5"/>
      <c r="U858" s="5"/>
      <c r="V858" s="5"/>
      <c r="W858" s="5"/>
      <c r="X858" s="5"/>
      <c r="Y858" s="5"/>
      <c r="Z858" s="5"/>
      <c r="AA858" s="5"/>
    </row>
    <row r="859" spans="1:27" ht="24" thickBot="1">
      <c r="A859" s="193" t="s">
        <v>97</v>
      </c>
      <c r="B859" s="194" t="s">
        <v>98</v>
      </c>
      <c r="C859" s="194" t="s">
        <v>99</v>
      </c>
      <c r="D859" s="194" t="s">
        <v>104</v>
      </c>
      <c r="E859" s="194" t="s">
        <v>334</v>
      </c>
      <c r="F859" s="194" t="s">
        <v>101</v>
      </c>
      <c r="G859" s="195" t="s">
        <v>64</v>
      </c>
      <c r="H859" s="195">
        <v>2019</v>
      </c>
      <c r="I859" s="194" t="s">
        <v>102</v>
      </c>
      <c r="J859" s="200">
        <v>-541</v>
      </c>
      <c r="K859" s="197">
        <v>-2378.6799999999998</v>
      </c>
      <c r="L859" s="198">
        <v>8721.81</v>
      </c>
      <c r="M859" s="23">
        <v>1</v>
      </c>
      <c r="N859" s="23">
        <v>1</v>
      </c>
      <c r="O859" s="24">
        <f t="shared" si="6"/>
        <v>8721.81</v>
      </c>
      <c r="P859" s="24">
        <f t="shared" si="7"/>
        <v>8721.81</v>
      </c>
      <c r="Q859" s="5"/>
      <c r="R859" s="5"/>
      <c r="S859" s="5"/>
      <c r="T859" s="5"/>
      <c r="U859" s="5"/>
      <c r="V859" s="5"/>
      <c r="W859" s="5"/>
      <c r="X859" s="5"/>
      <c r="Y859" s="5"/>
      <c r="Z859" s="5"/>
      <c r="AA859" s="5"/>
    </row>
    <row r="860" spans="1:27" ht="24" thickBot="1">
      <c r="A860" s="193" t="s">
        <v>97</v>
      </c>
      <c r="B860" s="194" t="s">
        <v>98</v>
      </c>
      <c r="C860" s="194" t="s">
        <v>99</v>
      </c>
      <c r="D860" s="194" t="s">
        <v>104</v>
      </c>
      <c r="E860" s="194" t="s">
        <v>334</v>
      </c>
      <c r="F860" s="194" t="s">
        <v>101</v>
      </c>
      <c r="G860" s="195" t="s">
        <v>64</v>
      </c>
      <c r="H860" s="195">
        <v>2020</v>
      </c>
      <c r="I860" s="194" t="s">
        <v>102</v>
      </c>
      <c r="J860" s="200">
        <v>-212</v>
      </c>
      <c r="K860" s="200">
        <v>-930.47</v>
      </c>
      <c r="L860" s="198">
        <v>3411.74</v>
      </c>
      <c r="M860" s="23">
        <v>1</v>
      </c>
      <c r="N860" s="23">
        <v>1</v>
      </c>
      <c r="O860" s="24">
        <f t="shared" si="6"/>
        <v>3411.74</v>
      </c>
      <c r="P860" s="24">
        <f t="shared" si="7"/>
        <v>3411.74</v>
      </c>
      <c r="Q860" s="5"/>
      <c r="R860" s="5"/>
      <c r="S860" s="5"/>
      <c r="T860" s="5"/>
      <c r="U860" s="5"/>
      <c r="V860" s="5"/>
      <c r="W860" s="5"/>
      <c r="X860" s="5"/>
      <c r="Y860" s="5"/>
      <c r="Z860" s="5"/>
      <c r="AA860" s="5"/>
    </row>
    <row r="861" spans="1:27" ht="24" thickBot="1">
      <c r="A861" s="193" t="s">
        <v>97</v>
      </c>
      <c r="B861" s="194" t="s">
        <v>98</v>
      </c>
      <c r="C861" s="194" t="s">
        <v>99</v>
      </c>
      <c r="D861" s="194" t="s">
        <v>104</v>
      </c>
      <c r="E861" s="194" t="s">
        <v>334</v>
      </c>
      <c r="F861" s="194" t="s">
        <v>101</v>
      </c>
      <c r="G861" s="195" t="s">
        <v>64</v>
      </c>
      <c r="H861" s="195">
        <v>2021</v>
      </c>
      <c r="I861" s="194" t="s">
        <v>102</v>
      </c>
      <c r="J861" s="196">
        <v>1615</v>
      </c>
      <c r="K861" s="197">
        <v>7106.78</v>
      </c>
      <c r="L861" s="198">
        <v>-26058.21</v>
      </c>
      <c r="M861" s="23">
        <v>1</v>
      </c>
      <c r="N861" s="23">
        <v>1</v>
      </c>
      <c r="O861" s="24">
        <f t="shared" si="6"/>
        <v>-26058.21</v>
      </c>
      <c r="P861" s="24">
        <f t="shared" si="7"/>
        <v>-26058.21</v>
      </c>
      <c r="Q861" s="5"/>
      <c r="R861" s="5"/>
      <c r="S861" s="5"/>
      <c r="T861" s="5"/>
      <c r="U861" s="5"/>
      <c r="V861" s="5"/>
      <c r="W861" s="5"/>
      <c r="X861" s="5"/>
      <c r="Y861" s="5"/>
      <c r="Z861" s="5"/>
      <c r="AA861" s="5"/>
    </row>
    <row r="862" spans="1:27" ht="24" thickBot="1">
      <c r="A862" s="193" t="s">
        <v>97</v>
      </c>
      <c r="B862" s="194" t="s">
        <v>98</v>
      </c>
      <c r="C862" s="194" t="s">
        <v>99</v>
      </c>
      <c r="D862" s="194" t="s">
        <v>104</v>
      </c>
      <c r="E862" s="194" t="s">
        <v>334</v>
      </c>
      <c r="F862" s="194" t="s">
        <v>101</v>
      </c>
      <c r="G862" s="195" t="s">
        <v>64</v>
      </c>
      <c r="H862" s="195">
        <v>2022</v>
      </c>
      <c r="I862" s="194" t="s">
        <v>102</v>
      </c>
      <c r="J862" s="200">
        <v>714</v>
      </c>
      <c r="K862" s="197">
        <v>3138.89</v>
      </c>
      <c r="L862" s="198">
        <v>-11509.27</v>
      </c>
      <c r="M862" s="23">
        <v>1</v>
      </c>
      <c r="N862" s="23">
        <v>1</v>
      </c>
      <c r="O862" s="24">
        <f t="shared" si="6"/>
        <v>-11509.27</v>
      </c>
      <c r="P862" s="24">
        <f t="shared" si="7"/>
        <v>-11509.27</v>
      </c>
      <c r="Q862" s="5"/>
      <c r="R862" s="5"/>
      <c r="S862" s="5"/>
      <c r="T862" s="5"/>
      <c r="U862" s="5"/>
      <c r="V862" s="5"/>
      <c r="W862" s="5"/>
      <c r="X862" s="5"/>
      <c r="Y862" s="5"/>
      <c r="Z862" s="5"/>
      <c r="AA862" s="5"/>
    </row>
    <row r="863" spans="1:27" ht="24" thickBot="1">
      <c r="A863" s="193" t="s">
        <v>97</v>
      </c>
      <c r="B863" s="194" t="s">
        <v>98</v>
      </c>
      <c r="C863" s="194" t="s">
        <v>99</v>
      </c>
      <c r="D863" s="194" t="s">
        <v>104</v>
      </c>
      <c r="E863" s="194" t="s">
        <v>334</v>
      </c>
      <c r="F863" s="194" t="s">
        <v>101</v>
      </c>
      <c r="G863" s="195" t="s">
        <v>65</v>
      </c>
      <c r="H863" s="195">
        <v>2011</v>
      </c>
      <c r="I863" s="194" t="s">
        <v>102</v>
      </c>
      <c r="J863" s="201"/>
      <c r="K863" s="200">
        <v>0</v>
      </c>
      <c r="L863" s="198">
        <v>0</v>
      </c>
      <c r="M863" s="23">
        <v>1</v>
      </c>
      <c r="N863" s="23">
        <v>1</v>
      </c>
      <c r="O863" s="24">
        <f t="shared" si="6"/>
        <v>0</v>
      </c>
      <c r="P863" s="24">
        <f t="shared" si="7"/>
        <v>0</v>
      </c>
      <c r="Q863" s="5"/>
      <c r="R863" s="5"/>
      <c r="S863" s="5"/>
      <c r="T863" s="5"/>
      <c r="U863" s="5"/>
      <c r="V863" s="5"/>
      <c r="W863" s="5"/>
      <c r="X863" s="5"/>
      <c r="Y863" s="5"/>
      <c r="Z863" s="5"/>
      <c r="AA863" s="5"/>
    </row>
    <row r="864" spans="1:27" ht="24" thickBot="1">
      <c r="A864" s="193" t="s">
        <v>97</v>
      </c>
      <c r="B864" s="194" t="s">
        <v>98</v>
      </c>
      <c r="C864" s="194" t="s">
        <v>99</v>
      </c>
      <c r="D864" s="194" t="s">
        <v>104</v>
      </c>
      <c r="E864" s="194" t="s">
        <v>334</v>
      </c>
      <c r="F864" s="194" t="s">
        <v>101</v>
      </c>
      <c r="G864" s="195" t="s">
        <v>65</v>
      </c>
      <c r="H864" s="195">
        <v>2012</v>
      </c>
      <c r="I864" s="194" t="s">
        <v>102</v>
      </c>
      <c r="J864" s="196">
        <v>-1026</v>
      </c>
      <c r="K864" s="197">
        <v>-4513.07</v>
      </c>
      <c r="L864" s="198">
        <v>16547.919999999998</v>
      </c>
      <c r="M864" s="23">
        <v>1</v>
      </c>
      <c r="N864" s="23">
        <v>1</v>
      </c>
      <c r="O864" s="24">
        <f t="shared" si="6"/>
        <v>16547.919999999998</v>
      </c>
      <c r="P864" s="24">
        <f t="shared" si="7"/>
        <v>16547.919999999998</v>
      </c>
      <c r="Q864" s="5"/>
      <c r="R864" s="5"/>
      <c r="S864" s="5"/>
      <c r="T864" s="5"/>
      <c r="U864" s="5"/>
      <c r="V864" s="5"/>
      <c r="W864" s="5"/>
      <c r="X864" s="5"/>
      <c r="Y864" s="5"/>
      <c r="Z864" s="5"/>
      <c r="AA864" s="5"/>
    </row>
    <row r="865" spans="1:27" ht="24" thickBot="1">
      <c r="A865" s="193" t="s">
        <v>97</v>
      </c>
      <c r="B865" s="194" t="s">
        <v>98</v>
      </c>
      <c r="C865" s="194" t="s">
        <v>99</v>
      </c>
      <c r="D865" s="194" t="s">
        <v>104</v>
      </c>
      <c r="E865" s="194" t="s">
        <v>334</v>
      </c>
      <c r="F865" s="194" t="s">
        <v>101</v>
      </c>
      <c r="G865" s="195" t="s">
        <v>65</v>
      </c>
      <c r="H865" s="195">
        <v>2013</v>
      </c>
      <c r="I865" s="194" t="s">
        <v>102</v>
      </c>
      <c r="J865" s="200">
        <v>-89</v>
      </c>
      <c r="K865" s="200">
        <v>-391.92</v>
      </c>
      <c r="L865" s="198">
        <v>1437.04</v>
      </c>
      <c r="M865" s="23">
        <v>1</v>
      </c>
      <c r="N865" s="23">
        <v>1</v>
      </c>
      <c r="O865" s="24">
        <f t="shared" si="6"/>
        <v>1437.04</v>
      </c>
      <c r="P865" s="24">
        <f t="shared" si="7"/>
        <v>1437.04</v>
      </c>
      <c r="Q865" s="5"/>
      <c r="R865" s="5"/>
      <c r="S865" s="5"/>
      <c r="T865" s="5"/>
      <c r="U865" s="5"/>
      <c r="V865" s="5"/>
      <c r="W865" s="5"/>
      <c r="X865" s="5"/>
      <c r="Y865" s="5"/>
      <c r="Z865" s="5"/>
      <c r="AA865" s="5"/>
    </row>
    <row r="866" spans="1:27" ht="24" thickBot="1">
      <c r="A866" s="193" t="s">
        <v>97</v>
      </c>
      <c r="B866" s="194" t="s">
        <v>98</v>
      </c>
      <c r="C866" s="194" t="s">
        <v>99</v>
      </c>
      <c r="D866" s="194" t="s">
        <v>104</v>
      </c>
      <c r="E866" s="194" t="s">
        <v>334</v>
      </c>
      <c r="F866" s="194" t="s">
        <v>101</v>
      </c>
      <c r="G866" s="195" t="s">
        <v>65</v>
      </c>
      <c r="H866" s="195">
        <v>2014</v>
      </c>
      <c r="I866" s="194" t="s">
        <v>102</v>
      </c>
      <c r="J866" s="196">
        <v>1280</v>
      </c>
      <c r="K866" s="197">
        <v>5632.18</v>
      </c>
      <c r="L866" s="198">
        <v>-20651.32</v>
      </c>
      <c r="M866" s="23">
        <v>1</v>
      </c>
      <c r="N866" s="23">
        <v>1</v>
      </c>
      <c r="O866" s="24">
        <f t="shared" si="6"/>
        <v>-20651.32</v>
      </c>
      <c r="P866" s="24">
        <f t="shared" si="7"/>
        <v>-20651.32</v>
      </c>
      <c r="Q866" s="5"/>
      <c r="R866" s="5"/>
      <c r="S866" s="5"/>
      <c r="T866" s="5"/>
      <c r="U866" s="5"/>
      <c r="V866" s="5"/>
      <c r="W866" s="5"/>
      <c r="X866" s="5"/>
      <c r="Y866" s="5"/>
      <c r="Z866" s="5"/>
      <c r="AA866" s="5"/>
    </row>
    <row r="867" spans="1:27" ht="24" thickBot="1">
      <c r="A867" s="193" t="s">
        <v>97</v>
      </c>
      <c r="B867" s="194" t="s">
        <v>98</v>
      </c>
      <c r="C867" s="194" t="s">
        <v>99</v>
      </c>
      <c r="D867" s="194" t="s">
        <v>104</v>
      </c>
      <c r="E867" s="194" t="s">
        <v>334</v>
      </c>
      <c r="F867" s="194" t="s">
        <v>101</v>
      </c>
      <c r="G867" s="195" t="s">
        <v>65</v>
      </c>
      <c r="H867" s="195">
        <v>2015</v>
      </c>
      <c r="I867" s="194" t="s">
        <v>102</v>
      </c>
      <c r="J867" s="200">
        <v>89</v>
      </c>
      <c r="K867" s="200">
        <v>393.19</v>
      </c>
      <c r="L867" s="198">
        <v>-1441.71</v>
      </c>
      <c r="M867" s="23">
        <v>1</v>
      </c>
      <c r="N867" s="23">
        <v>1</v>
      </c>
      <c r="O867" s="24">
        <f t="shared" si="6"/>
        <v>-1441.71</v>
      </c>
      <c r="P867" s="24">
        <f t="shared" si="7"/>
        <v>-1441.71</v>
      </c>
      <c r="Q867" s="5"/>
      <c r="R867" s="5"/>
      <c r="S867" s="5"/>
      <c r="T867" s="5"/>
      <c r="U867" s="5"/>
      <c r="V867" s="5"/>
      <c r="W867" s="5"/>
      <c r="X867" s="5"/>
      <c r="Y867" s="5"/>
      <c r="Z867" s="5"/>
      <c r="AA867" s="5"/>
    </row>
    <row r="868" spans="1:27" ht="24" thickBot="1">
      <c r="A868" s="193" t="s">
        <v>97</v>
      </c>
      <c r="B868" s="194" t="s">
        <v>98</v>
      </c>
      <c r="C868" s="194" t="s">
        <v>99</v>
      </c>
      <c r="D868" s="194" t="s">
        <v>104</v>
      </c>
      <c r="E868" s="194" t="s">
        <v>334</v>
      </c>
      <c r="F868" s="194" t="s">
        <v>101</v>
      </c>
      <c r="G868" s="195" t="s">
        <v>65</v>
      </c>
      <c r="H868" s="195">
        <v>2016</v>
      </c>
      <c r="I868" s="194" t="s">
        <v>102</v>
      </c>
      <c r="J868" s="200">
        <v>549</v>
      </c>
      <c r="K868" s="197">
        <v>2415.3000000000002</v>
      </c>
      <c r="L868" s="198">
        <v>-8856.08</v>
      </c>
      <c r="M868" s="23">
        <v>1</v>
      </c>
      <c r="N868" s="23">
        <v>1</v>
      </c>
      <c r="O868" s="24">
        <f t="shared" si="6"/>
        <v>-8856.08</v>
      </c>
      <c r="P868" s="24">
        <f t="shared" si="7"/>
        <v>-8856.08</v>
      </c>
      <c r="Q868" s="5"/>
      <c r="R868" s="5"/>
      <c r="S868" s="5"/>
      <c r="T868" s="5"/>
      <c r="U868" s="5"/>
      <c r="V868" s="5"/>
      <c r="W868" s="5"/>
      <c r="X868" s="5"/>
      <c r="Y868" s="5"/>
      <c r="Z868" s="5"/>
      <c r="AA868" s="5"/>
    </row>
    <row r="869" spans="1:27" ht="24" thickBot="1">
      <c r="A869" s="193" t="s">
        <v>97</v>
      </c>
      <c r="B869" s="194" t="s">
        <v>98</v>
      </c>
      <c r="C869" s="194" t="s">
        <v>99</v>
      </c>
      <c r="D869" s="194" t="s">
        <v>104</v>
      </c>
      <c r="E869" s="194" t="s">
        <v>334</v>
      </c>
      <c r="F869" s="194" t="s">
        <v>101</v>
      </c>
      <c r="G869" s="195" t="s">
        <v>65</v>
      </c>
      <c r="H869" s="195">
        <v>2017</v>
      </c>
      <c r="I869" s="194" t="s">
        <v>102</v>
      </c>
      <c r="J869" s="196">
        <v>-1072</v>
      </c>
      <c r="K869" s="197">
        <v>-4715.55</v>
      </c>
      <c r="L869" s="198">
        <v>17290.330000000002</v>
      </c>
      <c r="M869" s="23">
        <v>1</v>
      </c>
      <c r="N869" s="23">
        <v>1</v>
      </c>
      <c r="O869" s="24">
        <f t="shared" si="6"/>
        <v>17290.330000000002</v>
      </c>
      <c r="P869" s="24">
        <f t="shared" si="7"/>
        <v>17290.330000000002</v>
      </c>
      <c r="Q869" s="5"/>
      <c r="R869" s="5"/>
      <c r="S869" s="5"/>
      <c r="T869" s="5"/>
      <c r="U869" s="5"/>
      <c r="V869" s="5"/>
      <c r="W869" s="5"/>
      <c r="X869" s="5"/>
      <c r="Y869" s="5"/>
      <c r="Z869" s="5"/>
      <c r="AA869" s="5"/>
    </row>
    <row r="870" spans="1:27" ht="24" thickBot="1">
      <c r="A870" s="193" t="s">
        <v>97</v>
      </c>
      <c r="B870" s="194" t="s">
        <v>98</v>
      </c>
      <c r="C870" s="194" t="s">
        <v>99</v>
      </c>
      <c r="D870" s="194" t="s">
        <v>104</v>
      </c>
      <c r="E870" s="194" t="s">
        <v>334</v>
      </c>
      <c r="F870" s="194" t="s">
        <v>101</v>
      </c>
      <c r="G870" s="195" t="s">
        <v>65</v>
      </c>
      <c r="H870" s="195">
        <v>2018</v>
      </c>
      <c r="I870" s="194" t="s">
        <v>102</v>
      </c>
      <c r="J870" s="196">
        <v>-1150</v>
      </c>
      <c r="K870" s="197">
        <v>-5058.8</v>
      </c>
      <c r="L870" s="198">
        <v>18548.919999999998</v>
      </c>
      <c r="M870" s="23">
        <v>1</v>
      </c>
      <c r="N870" s="23">
        <v>1</v>
      </c>
      <c r="O870" s="24">
        <f t="shared" si="6"/>
        <v>18548.919999999998</v>
      </c>
      <c r="P870" s="24">
        <f t="shared" si="7"/>
        <v>18548.919999999998</v>
      </c>
      <c r="Q870" s="5"/>
      <c r="R870" s="5"/>
      <c r="S870" s="5"/>
      <c r="T870" s="5"/>
      <c r="U870" s="5"/>
      <c r="V870" s="5"/>
      <c r="W870" s="5"/>
      <c r="X870" s="5"/>
      <c r="Y870" s="5"/>
      <c r="Z870" s="5"/>
      <c r="AA870" s="5"/>
    </row>
    <row r="871" spans="1:27" ht="24" thickBot="1">
      <c r="A871" s="193" t="s">
        <v>97</v>
      </c>
      <c r="B871" s="194" t="s">
        <v>98</v>
      </c>
      <c r="C871" s="194" t="s">
        <v>99</v>
      </c>
      <c r="D871" s="194" t="s">
        <v>104</v>
      </c>
      <c r="E871" s="194" t="s">
        <v>334</v>
      </c>
      <c r="F871" s="194" t="s">
        <v>101</v>
      </c>
      <c r="G871" s="195" t="s">
        <v>65</v>
      </c>
      <c r="H871" s="195">
        <v>2019</v>
      </c>
      <c r="I871" s="194" t="s">
        <v>102</v>
      </c>
      <c r="J871" s="200">
        <v>996</v>
      </c>
      <c r="K871" s="197">
        <v>4380.54</v>
      </c>
      <c r="L871" s="198">
        <v>-16061.98</v>
      </c>
      <c r="M871" s="23">
        <v>1</v>
      </c>
      <c r="N871" s="23">
        <v>1</v>
      </c>
      <c r="O871" s="24">
        <f t="shared" si="6"/>
        <v>-16061.98</v>
      </c>
      <c r="P871" s="24">
        <f t="shared" si="7"/>
        <v>-16061.98</v>
      </c>
      <c r="Q871" s="5"/>
      <c r="R871" s="5"/>
      <c r="S871" s="5"/>
      <c r="T871" s="5"/>
      <c r="U871" s="5"/>
      <c r="V871" s="5"/>
      <c r="W871" s="5"/>
      <c r="X871" s="5"/>
      <c r="Y871" s="5"/>
      <c r="Z871" s="5"/>
      <c r="AA871" s="5"/>
    </row>
    <row r="872" spans="1:27" ht="24" thickBot="1">
      <c r="A872" s="193" t="s">
        <v>97</v>
      </c>
      <c r="B872" s="194" t="s">
        <v>98</v>
      </c>
      <c r="C872" s="194" t="s">
        <v>99</v>
      </c>
      <c r="D872" s="194" t="s">
        <v>104</v>
      </c>
      <c r="E872" s="194" t="s">
        <v>334</v>
      </c>
      <c r="F872" s="194" t="s">
        <v>101</v>
      </c>
      <c r="G872" s="195" t="s">
        <v>65</v>
      </c>
      <c r="H872" s="195">
        <v>2020</v>
      </c>
      <c r="I872" s="194" t="s">
        <v>102</v>
      </c>
      <c r="J872" s="196">
        <v>1133</v>
      </c>
      <c r="K872" s="197">
        <v>4985.67</v>
      </c>
      <c r="L872" s="198">
        <v>-18280.8</v>
      </c>
      <c r="M872" s="23">
        <v>1</v>
      </c>
      <c r="N872" s="23">
        <v>1</v>
      </c>
      <c r="O872" s="24">
        <f t="shared" si="6"/>
        <v>-18280.8</v>
      </c>
      <c r="P872" s="24">
        <f t="shared" si="7"/>
        <v>-18280.8</v>
      </c>
      <c r="Q872" s="5"/>
      <c r="R872" s="5"/>
      <c r="S872" s="5"/>
      <c r="T872" s="5"/>
      <c r="U872" s="5"/>
      <c r="V872" s="5"/>
      <c r="W872" s="5"/>
      <c r="X872" s="5"/>
      <c r="Y872" s="5"/>
      <c r="Z872" s="5"/>
      <c r="AA872" s="5"/>
    </row>
    <row r="873" spans="1:27" ht="24" thickBot="1">
      <c r="A873" s="193" t="s">
        <v>97</v>
      </c>
      <c r="B873" s="194" t="s">
        <v>98</v>
      </c>
      <c r="C873" s="194" t="s">
        <v>99</v>
      </c>
      <c r="D873" s="194" t="s">
        <v>104</v>
      </c>
      <c r="E873" s="194" t="s">
        <v>334</v>
      </c>
      <c r="F873" s="194" t="s">
        <v>101</v>
      </c>
      <c r="G873" s="195" t="s">
        <v>65</v>
      </c>
      <c r="H873" s="195">
        <v>2021</v>
      </c>
      <c r="I873" s="194" t="s">
        <v>102</v>
      </c>
      <c r="J873" s="200">
        <v>874</v>
      </c>
      <c r="K873" s="197">
        <v>3842.82</v>
      </c>
      <c r="L873" s="198">
        <v>-14090.34</v>
      </c>
      <c r="M873" s="23">
        <v>1</v>
      </c>
      <c r="N873" s="23">
        <v>1</v>
      </c>
      <c r="O873" s="24">
        <f t="shared" si="6"/>
        <v>-14090.34</v>
      </c>
      <c r="P873" s="24">
        <f t="shared" si="7"/>
        <v>-14090.34</v>
      </c>
      <c r="Q873" s="5"/>
      <c r="R873" s="5"/>
      <c r="S873" s="5"/>
      <c r="T873" s="5"/>
      <c r="U873" s="5"/>
      <c r="V873" s="5"/>
      <c r="W873" s="5"/>
      <c r="X873" s="5"/>
      <c r="Y873" s="5"/>
      <c r="Z873" s="5"/>
      <c r="AA873" s="5"/>
    </row>
    <row r="874" spans="1:27" ht="24" thickBot="1">
      <c r="A874" s="193" t="s">
        <v>97</v>
      </c>
      <c r="B874" s="194" t="s">
        <v>98</v>
      </c>
      <c r="C874" s="194" t="s">
        <v>99</v>
      </c>
      <c r="D874" s="194" t="s">
        <v>104</v>
      </c>
      <c r="E874" s="194" t="s">
        <v>334</v>
      </c>
      <c r="F874" s="194" t="s">
        <v>101</v>
      </c>
      <c r="G874" s="195" t="s">
        <v>65</v>
      </c>
      <c r="H874" s="195">
        <v>2022</v>
      </c>
      <c r="I874" s="194" t="s">
        <v>102</v>
      </c>
      <c r="J874" s="200">
        <v>-513</v>
      </c>
      <c r="K874" s="197">
        <v>-2257</v>
      </c>
      <c r="L874" s="198">
        <v>8275.67</v>
      </c>
      <c r="M874" s="23">
        <v>1</v>
      </c>
      <c r="N874" s="23">
        <v>1</v>
      </c>
      <c r="O874" s="24">
        <f t="shared" si="6"/>
        <v>8275.67</v>
      </c>
      <c r="P874" s="24">
        <f t="shared" si="7"/>
        <v>8275.67</v>
      </c>
      <c r="Q874" s="5"/>
      <c r="R874" s="5"/>
      <c r="S874" s="5"/>
      <c r="T874" s="5"/>
      <c r="U874" s="5"/>
      <c r="V874" s="5"/>
      <c r="W874" s="5"/>
      <c r="X874" s="5"/>
      <c r="Y874" s="5"/>
      <c r="Z874" s="5"/>
      <c r="AA874" s="5"/>
    </row>
    <row r="875" spans="1:27" ht="24" thickBot="1">
      <c r="A875" s="193" t="s">
        <v>97</v>
      </c>
      <c r="B875" s="194" t="s">
        <v>98</v>
      </c>
      <c r="C875" s="194" t="s">
        <v>99</v>
      </c>
      <c r="D875" s="194" t="s">
        <v>104</v>
      </c>
      <c r="E875" s="194" t="s">
        <v>334</v>
      </c>
      <c r="F875" s="194" t="s">
        <v>101</v>
      </c>
      <c r="G875" s="195" t="s">
        <v>113</v>
      </c>
      <c r="H875" s="195">
        <v>2011</v>
      </c>
      <c r="I875" s="194" t="s">
        <v>102</v>
      </c>
      <c r="J875" s="201"/>
      <c r="K875" s="200">
        <v>0</v>
      </c>
      <c r="L875" s="198">
        <v>0</v>
      </c>
      <c r="M875" s="23">
        <v>1</v>
      </c>
      <c r="N875" s="23">
        <v>1</v>
      </c>
      <c r="O875" s="24">
        <f t="shared" si="6"/>
        <v>0</v>
      </c>
      <c r="P875" s="24">
        <f t="shared" si="7"/>
        <v>0</v>
      </c>
      <c r="Q875" s="5"/>
      <c r="R875" s="5"/>
      <c r="S875" s="5"/>
      <c r="T875" s="5"/>
      <c r="U875" s="5"/>
      <c r="V875" s="5"/>
      <c r="W875" s="5"/>
      <c r="X875" s="5"/>
      <c r="Y875" s="5"/>
      <c r="Z875" s="5"/>
      <c r="AA875" s="5"/>
    </row>
    <row r="876" spans="1:27" ht="24" thickBot="1">
      <c r="A876" s="193" t="s">
        <v>97</v>
      </c>
      <c r="B876" s="194" t="s">
        <v>98</v>
      </c>
      <c r="C876" s="194" t="s">
        <v>99</v>
      </c>
      <c r="D876" s="194" t="s">
        <v>104</v>
      </c>
      <c r="E876" s="194" t="s">
        <v>334</v>
      </c>
      <c r="F876" s="194" t="s">
        <v>101</v>
      </c>
      <c r="G876" s="195" t="s">
        <v>113</v>
      </c>
      <c r="H876" s="195">
        <v>2012</v>
      </c>
      <c r="I876" s="194" t="s">
        <v>102</v>
      </c>
      <c r="J876" s="200">
        <v>-119</v>
      </c>
      <c r="K876" s="200">
        <v>-522.69000000000005</v>
      </c>
      <c r="L876" s="198">
        <v>1916.55</v>
      </c>
      <c r="M876" s="23">
        <v>1</v>
      </c>
      <c r="N876" s="23">
        <v>1</v>
      </c>
      <c r="O876" s="24">
        <f t="shared" si="6"/>
        <v>1916.55</v>
      </c>
      <c r="P876" s="24">
        <f t="shared" si="7"/>
        <v>1916.55</v>
      </c>
      <c r="Q876" s="5"/>
      <c r="R876" s="5"/>
      <c r="S876" s="5"/>
      <c r="T876" s="5"/>
      <c r="U876" s="5"/>
      <c r="V876" s="5"/>
      <c r="W876" s="5"/>
      <c r="X876" s="5"/>
      <c r="Y876" s="5"/>
      <c r="Z876" s="5"/>
      <c r="AA876" s="5"/>
    </row>
    <row r="877" spans="1:27" ht="24" thickBot="1">
      <c r="A877" s="193" t="s">
        <v>97</v>
      </c>
      <c r="B877" s="194" t="s">
        <v>98</v>
      </c>
      <c r="C877" s="194" t="s">
        <v>99</v>
      </c>
      <c r="D877" s="194" t="s">
        <v>104</v>
      </c>
      <c r="E877" s="194" t="s">
        <v>334</v>
      </c>
      <c r="F877" s="194" t="s">
        <v>101</v>
      </c>
      <c r="G877" s="195" t="s">
        <v>113</v>
      </c>
      <c r="H877" s="195">
        <v>2013</v>
      </c>
      <c r="I877" s="194" t="s">
        <v>102</v>
      </c>
      <c r="J877" s="200">
        <v>444</v>
      </c>
      <c r="K877" s="197">
        <v>1953.61</v>
      </c>
      <c r="L877" s="198">
        <v>-7163.23</v>
      </c>
      <c r="M877" s="23">
        <v>1</v>
      </c>
      <c r="N877" s="23">
        <v>1</v>
      </c>
      <c r="O877" s="24">
        <f t="shared" si="6"/>
        <v>-7163.23</v>
      </c>
      <c r="P877" s="24">
        <f t="shared" si="7"/>
        <v>-7163.23</v>
      </c>
      <c r="Q877" s="5"/>
      <c r="R877" s="5"/>
      <c r="S877" s="5"/>
      <c r="T877" s="5"/>
      <c r="U877" s="5"/>
      <c r="V877" s="5"/>
      <c r="W877" s="5"/>
      <c r="X877" s="5"/>
      <c r="Y877" s="5"/>
      <c r="Z877" s="5"/>
      <c r="AA877" s="5"/>
    </row>
    <row r="878" spans="1:27" ht="24" thickBot="1">
      <c r="A878" s="193" t="s">
        <v>97</v>
      </c>
      <c r="B878" s="194" t="s">
        <v>98</v>
      </c>
      <c r="C878" s="194" t="s">
        <v>99</v>
      </c>
      <c r="D878" s="194" t="s">
        <v>104</v>
      </c>
      <c r="E878" s="194" t="s">
        <v>334</v>
      </c>
      <c r="F878" s="194" t="s">
        <v>101</v>
      </c>
      <c r="G878" s="195" t="s">
        <v>113</v>
      </c>
      <c r="H878" s="195">
        <v>2014</v>
      </c>
      <c r="I878" s="194" t="s">
        <v>102</v>
      </c>
      <c r="J878" s="200">
        <v>494</v>
      </c>
      <c r="K878" s="197">
        <v>2172.04</v>
      </c>
      <c r="L878" s="198">
        <v>-7964.15</v>
      </c>
      <c r="M878" s="23">
        <v>1</v>
      </c>
      <c r="N878" s="23">
        <v>1</v>
      </c>
      <c r="O878" s="24">
        <f t="shared" si="6"/>
        <v>-7964.15</v>
      </c>
      <c r="P878" s="24">
        <f t="shared" si="7"/>
        <v>-7964.15</v>
      </c>
      <c r="Q878" s="5"/>
      <c r="R878" s="5"/>
      <c r="S878" s="5"/>
      <c r="T878" s="5"/>
      <c r="U878" s="5"/>
      <c r="V878" s="5"/>
      <c r="W878" s="5"/>
      <c r="X878" s="5"/>
      <c r="Y878" s="5"/>
      <c r="Z878" s="5"/>
      <c r="AA878" s="5"/>
    </row>
    <row r="879" spans="1:27" ht="24" thickBot="1">
      <c r="A879" s="193" t="s">
        <v>97</v>
      </c>
      <c r="B879" s="194" t="s">
        <v>98</v>
      </c>
      <c r="C879" s="194" t="s">
        <v>99</v>
      </c>
      <c r="D879" s="194" t="s">
        <v>104</v>
      </c>
      <c r="E879" s="194" t="s">
        <v>334</v>
      </c>
      <c r="F879" s="194" t="s">
        <v>101</v>
      </c>
      <c r="G879" s="195" t="s">
        <v>113</v>
      </c>
      <c r="H879" s="195">
        <v>2015</v>
      </c>
      <c r="I879" s="194" t="s">
        <v>102</v>
      </c>
      <c r="J879" s="200">
        <v>398</v>
      </c>
      <c r="K879" s="197">
        <v>1751.81</v>
      </c>
      <c r="L879" s="198">
        <v>-6423.31</v>
      </c>
      <c r="M879" s="23">
        <v>1</v>
      </c>
      <c r="N879" s="23">
        <v>1</v>
      </c>
      <c r="O879" s="24">
        <f t="shared" si="6"/>
        <v>-6423.31</v>
      </c>
      <c r="P879" s="24">
        <f t="shared" si="7"/>
        <v>-6423.31</v>
      </c>
      <c r="Q879" s="5"/>
      <c r="R879" s="5"/>
      <c r="S879" s="5"/>
      <c r="T879" s="5"/>
      <c r="U879" s="5"/>
      <c r="V879" s="5"/>
      <c r="W879" s="5"/>
      <c r="X879" s="5"/>
      <c r="Y879" s="5"/>
      <c r="Z879" s="5"/>
      <c r="AA879" s="5"/>
    </row>
    <row r="880" spans="1:27" ht="24" thickBot="1">
      <c r="A880" s="193" t="s">
        <v>97</v>
      </c>
      <c r="B880" s="194" t="s">
        <v>98</v>
      </c>
      <c r="C880" s="194" t="s">
        <v>99</v>
      </c>
      <c r="D880" s="194" t="s">
        <v>104</v>
      </c>
      <c r="E880" s="194" t="s">
        <v>334</v>
      </c>
      <c r="F880" s="194" t="s">
        <v>101</v>
      </c>
      <c r="G880" s="195" t="s">
        <v>113</v>
      </c>
      <c r="H880" s="195">
        <v>2016</v>
      </c>
      <c r="I880" s="194" t="s">
        <v>102</v>
      </c>
      <c r="J880" s="200">
        <v>-9</v>
      </c>
      <c r="K880" s="200">
        <v>-39.130000000000003</v>
      </c>
      <c r="L880" s="198">
        <v>143.47</v>
      </c>
      <c r="M880" s="23">
        <v>1</v>
      </c>
      <c r="N880" s="23">
        <v>1</v>
      </c>
      <c r="O880" s="24">
        <f t="shared" si="6"/>
        <v>143.47</v>
      </c>
      <c r="P880" s="24">
        <f t="shared" si="7"/>
        <v>143.47</v>
      </c>
      <c r="Q880" s="5"/>
      <c r="R880" s="5"/>
      <c r="S880" s="5"/>
      <c r="T880" s="5"/>
      <c r="U880" s="5"/>
      <c r="V880" s="5"/>
      <c r="W880" s="5"/>
      <c r="X880" s="5"/>
      <c r="Y880" s="5"/>
      <c r="Z880" s="5"/>
      <c r="AA880" s="5"/>
    </row>
    <row r="881" spans="1:27" ht="24" thickBot="1">
      <c r="A881" s="193" t="s">
        <v>97</v>
      </c>
      <c r="B881" s="194" t="s">
        <v>98</v>
      </c>
      <c r="C881" s="194" t="s">
        <v>99</v>
      </c>
      <c r="D881" s="194" t="s">
        <v>104</v>
      </c>
      <c r="E881" s="194" t="s">
        <v>334</v>
      </c>
      <c r="F881" s="194" t="s">
        <v>101</v>
      </c>
      <c r="G881" s="195" t="s">
        <v>113</v>
      </c>
      <c r="H881" s="195">
        <v>2017</v>
      </c>
      <c r="I881" s="194" t="s">
        <v>102</v>
      </c>
      <c r="J881" s="200">
        <v>89</v>
      </c>
      <c r="K881" s="200">
        <v>392.85</v>
      </c>
      <c r="L881" s="198">
        <v>-1440.45</v>
      </c>
      <c r="M881" s="23">
        <v>1</v>
      </c>
      <c r="N881" s="23">
        <v>1</v>
      </c>
      <c r="O881" s="24">
        <f t="shared" si="6"/>
        <v>-1440.45</v>
      </c>
      <c r="P881" s="24">
        <f t="shared" si="7"/>
        <v>-1440.45</v>
      </c>
      <c r="Q881" s="5"/>
      <c r="R881" s="5"/>
      <c r="S881" s="5"/>
      <c r="T881" s="5"/>
      <c r="U881" s="5"/>
      <c r="V881" s="5"/>
      <c r="W881" s="5"/>
      <c r="X881" s="5"/>
      <c r="Y881" s="5"/>
      <c r="Z881" s="5"/>
      <c r="AA881" s="5"/>
    </row>
    <row r="882" spans="1:27" ht="24" thickBot="1">
      <c r="A882" s="193" t="s">
        <v>97</v>
      </c>
      <c r="B882" s="194" t="s">
        <v>98</v>
      </c>
      <c r="C882" s="194" t="s">
        <v>99</v>
      </c>
      <c r="D882" s="194" t="s">
        <v>104</v>
      </c>
      <c r="E882" s="194" t="s">
        <v>334</v>
      </c>
      <c r="F882" s="194" t="s">
        <v>101</v>
      </c>
      <c r="G882" s="195" t="s">
        <v>113</v>
      </c>
      <c r="H882" s="195">
        <v>2018</v>
      </c>
      <c r="I882" s="194" t="s">
        <v>102</v>
      </c>
      <c r="J882" s="200">
        <v>223</v>
      </c>
      <c r="K882" s="200">
        <v>980.34</v>
      </c>
      <c r="L882" s="198">
        <v>-3594.58</v>
      </c>
      <c r="M882" s="23">
        <v>1</v>
      </c>
      <c r="N882" s="23">
        <v>1</v>
      </c>
      <c r="O882" s="24">
        <f t="shared" si="6"/>
        <v>-3594.58</v>
      </c>
      <c r="P882" s="24">
        <f t="shared" si="7"/>
        <v>-3594.58</v>
      </c>
      <c r="Q882" s="5"/>
      <c r="R882" s="5"/>
      <c r="S882" s="5"/>
      <c r="T882" s="5"/>
      <c r="U882" s="5"/>
      <c r="V882" s="5"/>
      <c r="W882" s="5"/>
      <c r="X882" s="5"/>
      <c r="Y882" s="5"/>
      <c r="Z882" s="5"/>
      <c r="AA882" s="5"/>
    </row>
    <row r="883" spans="1:27" ht="24" thickBot="1">
      <c r="A883" s="193" t="s">
        <v>97</v>
      </c>
      <c r="B883" s="194" t="s">
        <v>98</v>
      </c>
      <c r="C883" s="194" t="s">
        <v>99</v>
      </c>
      <c r="D883" s="194" t="s">
        <v>104</v>
      </c>
      <c r="E883" s="194" t="s">
        <v>334</v>
      </c>
      <c r="F883" s="194" t="s">
        <v>101</v>
      </c>
      <c r="G883" s="195" t="s">
        <v>113</v>
      </c>
      <c r="H883" s="195">
        <v>2019</v>
      </c>
      <c r="I883" s="194" t="s">
        <v>102</v>
      </c>
      <c r="J883" s="200">
        <v>287</v>
      </c>
      <c r="K883" s="197">
        <v>1264.42</v>
      </c>
      <c r="L883" s="198">
        <v>-4636.22</v>
      </c>
      <c r="M883" s="23">
        <v>1</v>
      </c>
      <c r="N883" s="23">
        <v>1</v>
      </c>
      <c r="O883" s="24">
        <f t="shared" si="6"/>
        <v>-4636.22</v>
      </c>
      <c r="P883" s="24">
        <f t="shared" si="7"/>
        <v>-4636.22</v>
      </c>
      <c r="Q883" s="5"/>
      <c r="R883" s="5"/>
      <c r="S883" s="5"/>
      <c r="T883" s="5"/>
      <c r="U883" s="5"/>
      <c r="V883" s="5"/>
      <c r="W883" s="5"/>
      <c r="X883" s="5"/>
      <c r="Y883" s="5"/>
      <c r="Z883" s="5"/>
      <c r="AA883" s="5"/>
    </row>
    <row r="884" spans="1:27" ht="24" thickBot="1">
      <c r="A884" s="193" t="s">
        <v>97</v>
      </c>
      <c r="B884" s="194" t="s">
        <v>98</v>
      </c>
      <c r="C884" s="194" t="s">
        <v>99</v>
      </c>
      <c r="D884" s="194" t="s">
        <v>104</v>
      </c>
      <c r="E884" s="194" t="s">
        <v>334</v>
      </c>
      <c r="F884" s="194" t="s">
        <v>101</v>
      </c>
      <c r="G884" s="195" t="s">
        <v>113</v>
      </c>
      <c r="H884" s="195">
        <v>2020</v>
      </c>
      <c r="I884" s="194" t="s">
        <v>102</v>
      </c>
      <c r="J884" s="200">
        <v>-833</v>
      </c>
      <c r="K884" s="197">
        <v>-3662.54</v>
      </c>
      <c r="L884" s="198">
        <v>13429.3</v>
      </c>
      <c r="M884" s="23">
        <v>1</v>
      </c>
      <c r="N884" s="23">
        <v>1</v>
      </c>
      <c r="O884" s="24">
        <f t="shared" si="6"/>
        <v>13429.3</v>
      </c>
      <c r="P884" s="24">
        <f t="shared" si="7"/>
        <v>13429.3</v>
      </c>
      <c r="Q884" s="5"/>
      <c r="R884" s="5"/>
      <c r="S884" s="5"/>
      <c r="T884" s="5"/>
      <c r="U884" s="5"/>
      <c r="V884" s="5"/>
      <c r="W884" s="5"/>
      <c r="X884" s="5"/>
      <c r="Y884" s="5"/>
      <c r="Z884" s="5"/>
      <c r="AA884" s="5"/>
    </row>
    <row r="885" spans="1:27" ht="24" thickBot="1">
      <c r="A885" s="193" t="s">
        <v>97</v>
      </c>
      <c r="B885" s="194" t="s">
        <v>98</v>
      </c>
      <c r="C885" s="194" t="s">
        <v>99</v>
      </c>
      <c r="D885" s="194" t="s">
        <v>104</v>
      </c>
      <c r="E885" s="194" t="s">
        <v>334</v>
      </c>
      <c r="F885" s="194" t="s">
        <v>101</v>
      </c>
      <c r="G885" s="195" t="s">
        <v>113</v>
      </c>
      <c r="H885" s="195">
        <v>2021</v>
      </c>
      <c r="I885" s="194" t="s">
        <v>102</v>
      </c>
      <c r="J885" s="200">
        <v>-268</v>
      </c>
      <c r="K885" s="197">
        <v>-1178.28</v>
      </c>
      <c r="L885" s="198">
        <v>4320.38</v>
      </c>
      <c r="M885" s="23">
        <v>1</v>
      </c>
      <c r="N885" s="23">
        <v>1</v>
      </c>
      <c r="O885" s="24">
        <f t="shared" si="6"/>
        <v>4320.38</v>
      </c>
      <c r="P885" s="24">
        <f t="shared" si="7"/>
        <v>4320.38</v>
      </c>
      <c r="Q885" s="5"/>
      <c r="R885" s="5"/>
      <c r="S885" s="5"/>
      <c r="T885" s="5"/>
      <c r="U885" s="5"/>
      <c r="V885" s="5"/>
      <c r="W885" s="5"/>
      <c r="X885" s="5"/>
      <c r="Y885" s="5"/>
      <c r="Z885" s="5"/>
      <c r="AA885" s="5"/>
    </row>
    <row r="886" spans="1:27" ht="24" thickBot="1">
      <c r="A886" s="193" t="s">
        <v>97</v>
      </c>
      <c r="B886" s="194" t="s">
        <v>98</v>
      </c>
      <c r="C886" s="194" t="s">
        <v>99</v>
      </c>
      <c r="D886" s="194" t="s">
        <v>104</v>
      </c>
      <c r="E886" s="194" t="s">
        <v>334</v>
      </c>
      <c r="F886" s="194" t="s">
        <v>101</v>
      </c>
      <c r="G886" s="195" t="s">
        <v>113</v>
      </c>
      <c r="H886" s="195">
        <v>2022</v>
      </c>
      <c r="I886" s="194" t="s">
        <v>102</v>
      </c>
      <c r="J886" s="200">
        <v>1</v>
      </c>
      <c r="K886" s="200">
        <v>4.57</v>
      </c>
      <c r="L886" s="198">
        <v>-16.75</v>
      </c>
      <c r="M886" s="23">
        <v>1</v>
      </c>
      <c r="N886" s="23">
        <v>1</v>
      </c>
      <c r="O886" s="24">
        <f t="shared" si="6"/>
        <v>-16.75</v>
      </c>
      <c r="P886" s="24">
        <f t="shared" si="7"/>
        <v>-16.75</v>
      </c>
      <c r="Q886" s="5"/>
      <c r="R886" s="5"/>
      <c r="S886" s="5"/>
      <c r="T886" s="5"/>
      <c r="U886" s="5"/>
      <c r="V886" s="5"/>
      <c r="W886" s="5"/>
      <c r="X886" s="5"/>
      <c r="Y886" s="5"/>
      <c r="Z886" s="5"/>
      <c r="AA886" s="5"/>
    </row>
    <row r="887" spans="1:27" ht="24" thickBot="1">
      <c r="A887" s="193" t="s">
        <v>97</v>
      </c>
      <c r="B887" s="194" t="s">
        <v>98</v>
      </c>
      <c r="C887" s="194" t="s">
        <v>99</v>
      </c>
      <c r="D887" s="194" t="s">
        <v>104</v>
      </c>
      <c r="E887" s="194" t="s">
        <v>334</v>
      </c>
      <c r="F887" s="194" t="s">
        <v>101</v>
      </c>
      <c r="G887" s="195" t="s">
        <v>114</v>
      </c>
      <c r="H887" s="195">
        <v>2011</v>
      </c>
      <c r="I887" s="194" t="s">
        <v>102</v>
      </c>
      <c r="J887" s="201"/>
      <c r="K887" s="200">
        <v>0</v>
      </c>
      <c r="L887" s="198">
        <v>0</v>
      </c>
      <c r="M887" s="23">
        <v>1</v>
      </c>
      <c r="N887" s="23">
        <v>1</v>
      </c>
      <c r="O887" s="24">
        <f t="shared" si="6"/>
        <v>0</v>
      </c>
      <c r="P887" s="24">
        <f t="shared" si="7"/>
        <v>0</v>
      </c>
      <c r="Q887" s="5"/>
      <c r="R887" s="5"/>
      <c r="S887" s="5"/>
      <c r="T887" s="5"/>
      <c r="U887" s="5"/>
      <c r="V887" s="5"/>
      <c r="W887" s="5"/>
      <c r="X887" s="5"/>
      <c r="Y887" s="5"/>
      <c r="Z887" s="5"/>
      <c r="AA887" s="5"/>
    </row>
    <row r="888" spans="1:27" ht="24" thickBot="1">
      <c r="A888" s="193" t="s">
        <v>97</v>
      </c>
      <c r="B888" s="194" t="s">
        <v>98</v>
      </c>
      <c r="C888" s="194" t="s">
        <v>99</v>
      </c>
      <c r="D888" s="194" t="s">
        <v>104</v>
      </c>
      <c r="E888" s="194" t="s">
        <v>334</v>
      </c>
      <c r="F888" s="194" t="s">
        <v>101</v>
      </c>
      <c r="G888" s="195" t="s">
        <v>114</v>
      </c>
      <c r="H888" s="195">
        <v>2012</v>
      </c>
      <c r="I888" s="194" t="s">
        <v>102</v>
      </c>
      <c r="J888" s="196">
        <v>8399</v>
      </c>
      <c r="K888" s="197">
        <v>36950.32</v>
      </c>
      <c r="L888" s="198">
        <v>-135484.51999999999</v>
      </c>
      <c r="M888" s="23">
        <v>1</v>
      </c>
      <c r="N888" s="23">
        <v>1</v>
      </c>
      <c r="O888" s="24">
        <f t="shared" si="6"/>
        <v>-135484.51999999999</v>
      </c>
      <c r="P888" s="24">
        <f t="shared" si="7"/>
        <v>-135484.51999999999</v>
      </c>
      <c r="Q888" s="5"/>
      <c r="R888" s="5"/>
      <c r="S888" s="5"/>
      <c r="T888" s="5"/>
      <c r="U888" s="5"/>
      <c r="V888" s="5"/>
      <c r="W888" s="5"/>
      <c r="X888" s="5"/>
      <c r="Y888" s="5"/>
      <c r="Z888" s="5"/>
      <c r="AA888" s="5"/>
    </row>
    <row r="889" spans="1:27" ht="24" thickBot="1">
      <c r="A889" s="193" t="s">
        <v>97</v>
      </c>
      <c r="B889" s="194" t="s">
        <v>98</v>
      </c>
      <c r="C889" s="194" t="s">
        <v>99</v>
      </c>
      <c r="D889" s="194" t="s">
        <v>104</v>
      </c>
      <c r="E889" s="194" t="s">
        <v>334</v>
      </c>
      <c r="F889" s="194" t="s">
        <v>101</v>
      </c>
      <c r="G889" s="195" t="s">
        <v>114</v>
      </c>
      <c r="H889" s="195">
        <v>2013</v>
      </c>
      <c r="I889" s="194" t="s">
        <v>102</v>
      </c>
      <c r="J889" s="196">
        <v>6072</v>
      </c>
      <c r="K889" s="197">
        <v>26712.82</v>
      </c>
      <c r="L889" s="198">
        <v>-97947</v>
      </c>
      <c r="M889" s="23">
        <v>1</v>
      </c>
      <c r="N889" s="23">
        <v>1</v>
      </c>
      <c r="O889" s="24">
        <f t="shared" si="6"/>
        <v>-97947</v>
      </c>
      <c r="P889" s="24">
        <f t="shared" si="7"/>
        <v>-97947</v>
      </c>
      <c r="Q889" s="5"/>
      <c r="R889" s="5"/>
      <c r="S889" s="5"/>
      <c r="T889" s="5"/>
      <c r="U889" s="5"/>
      <c r="V889" s="5"/>
      <c r="W889" s="5"/>
      <c r="X889" s="5"/>
      <c r="Y889" s="5"/>
      <c r="Z889" s="5"/>
      <c r="AA889" s="5"/>
    </row>
    <row r="890" spans="1:27" ht="24" thickBot="1">
      <c r="A890" s="193" t="s">
        <v>97</v>
      </c>
      <c r="B890" s="194" t="s">
        <v>98</v>
      </c>
      <c r="C890" s="194" t="s">
        <v>99</v>
      </c>
      <c r="D890" s="194" t="s">
        <v>104</v>
      </c>
      <c r="E890" s="194" t="s">
        <v>334</v>
      </c>
      <c r="F890" s="194" t="s">
        <v>101</v>
      </c>
      <c r="G890" s="195" t="s">
        <v>114</v>
      </c>
      <c r="H890" s="195">
        <v>2014</v>
      </c>
      <c r="I890" s="194" t="s">
        <v>102</v>
      </c>
      <c r="J890" s="196">
        <v>1526</v>
      </c>
      <c r="K890" s="197">
        <v>6713.08</v>
      </c>
      <c r="L890" s="198">
        <v>-24614.63</v>
      </c>
      <c r="M890" s="23">
        <v>1</v>
      </c>
      <c r="N890" s="23">
        <v>1</v>
      </c>
      <c r="O890" s="24">
        <f t="shared" si="6"/>
        <v>-24614.63</v>
      </c>
      <c r="P890" s="24">
        <f t="shared" si="7"/>
        <v>-24614.63</v>
      </c>
      <c r="Q890" s="5"/>
      <c r="R890" s="5"/>
      <c r="S890" s="5"/>
      <c r="T890" s="5"/>
      <c r="U890" s="5"/>
      <c r="V890" s="5"/>
      <c r="W890" s="5"/>
      <c r="X890" s="5"/>
      <c r="Y890" s="5"/>
      <c r="Z890" s="5"/>
      <c r="AA890" s="5"/>
    </row>
    <row r="891" spans="1:27" ht="24" thickBot="1">
      <c r="A891" s="193" t="s">
        <v>97</v>
      </c>
      <c r="B891" s="194" t="s">
        <v>98</v>
      </c>
      <c r="C891" s="194" t="s">
        <v>99</v>
      </c>
      <c r="D891" s="194" t="s">
        <v>104</v>
      </c>
      <c r="E891" s="194" t="s">
        <v>334</v>
      </c>
      <c r="F891" s="194" t="s">
        <v>101</v>
      </c>
      <c r="G891" s="195" t="s">
        <v>114</v>
      </c>
      <c r="H891" s="195">
        <v>2015</v>
      </c>
      <c r="I891" s="194" t="s">
        <v>102</v>
      </c>
      <c r="J891" s="196">
        <v>4290</v>
      </c>
      <c r="K891" s="197">
        <v>18873.759999999998</v>
      </c>
      <c r="L891" s="198">
        <v>-69203.77</v>
      </c>
      <c r="M891" s="23">
        <v>1</v>
      </c>
      <c r="N891" s="23">
        <v>1</v>
      </c>
      <c r="O891" s="24">
        <f t="shared" si="6"/>
        <v>-69203.77</v>
      </c>
      <c r="P891" s="24">
        <f t="shared" si="7"/>
        <v>-69203.77</v>
      </c>
      <c r="Q891" s="5"/>
      <c r="R891" s="5"/>
      <c r="S891" s="5"/>
      <c r="T891" s="5"/>
      <c r="U891" s="5"/>
      <c r="V891" s="5"/>
      <c r="W891" s="5"/>
      <c r="X891" s="5"/>
      <c r="Y891" s="5"/>
      <c r="Z891" s="5"/>
      <c r="AA891" s="5"/>
    </row>
    <row r="892" spans="1:27" ht="24" thickBot="1">
      <c r="A892" s="193" t="s">
        <v>97</v>
      </c>
      <c r="B892" s="194" t="s">
        <v>98</v>
      </c>
      <c r="C892" s="194" t="s">
        <v>99</v>
      </c>
      <c r="D892" s="194" t="s">
        <v>104</v>
      </c>
      <c r="E892" s="194" t="s">
        <v>334</v>
      </c>
      <c r="F892" s="194" t="s">
        <v>101</v>
      </c>
      <c r="G892" s="195" t="s">
        <v>114</v>
      </c>
      <c r="H892" s="195">
        <v>2016</v>
      </c>
      <c r="I892" s="194" t="s">
        <v>102</v>
      </c>
      <c r="J892" s="196">
        <v>8890</v>
      </c>
      <c r="K892" s="197">
        <v>39111</v>
      </c>
      <c r="L892" s="198">
        <v>-143406.98000000001</v>
      </c>
      <c r="M892" s="23">
        <v>1</v>
      </c>
      <c r="N892" s="23">
        <v>1</v>
      </c>
      <c r="O892" s="24">
        <f t="shared" si="6"/>
        <v>-143406.98000000001</v>
      </c>
      <c r="P892" s="24">
        <f t="shared" si="7"/>
        <v>-143406.98000000001</v>
      </c>
      <c r="Q892" s="5"/>
      <c r="R892" s="5"/>
      <c r="S892" s="5"/>
      <c r="T892" s="5"/>
      <c r="U892" s="5"/>
      <c r="V892" s="5"/>
      <c r="W892" s="5"/>
      <c r="X892" s="5"/>
      <c r="Y892" s="5"/>
      <c r="Z892" s="5"/>
      <c r="AA892" s="5"/>
    </row>
    <row r="893" spans="1:27" ht="24" thickBot="1">
      <c r="A893" s="193" t="s">
        <v>97</v>
      </c>
      <c r="B893" s="194" t="s">
        <v>98</v>
      </c>
      <c r="C893" s="194" t="s">
        <v>99</v>
      </c>
      <c r="D893" s="194" t="s">
        <v>104</v>
      </c>
      <c r="E893" s="194" t="s">
        <v>334</v>
      </c>
      <c r="F893" s="194" t="s">
        <v>101</v>
      </c>
      <c r="G893" s="195" t="s">
        <v>114</v>
      </c>
      <c r="H893" s="195">
        <v>2017</v>
      </c>
      <c r="I893" s="194" t="s">
        <v>102</v>
      </c>
      <c r="J893" s="196">
        <v>4231</v>
      </c>
      <c r="K893" s="197">
        <v>18613.63</v>
      </c>
      <c r="L893" s="198">
        <v>-68249.97</v>
      </c>
      <c r="M893" s="23">
        <v>1</v>
      </c>
      <c r="N893" s="23">
        <v>1</v>
      </c>
      <c r="O893" s="24">
        <f t="shared" si="6"/>
        <v>-68249.97</v>
      </c>
      <c r="P893" s="24">
        <f t="shared" si="7"/>
        <v>-68249.97</v>
      </c>
      <c r="Q893" s="5"/>
      <c r="R893" s="5"/>
      <c r="S893" s="5"/>
      <c r="T893" s="5"/>
      <c r="U893" s="5"/>
      <c r="V893" s="5"/>
      <c r="W893" s="5"/>
      <c r="X893" s="5"/>
      <c r="Y893" s="5"/>
      <c r="Z893" s="5"/>
      <c r="AA893" s="5"/>
    </row>
    <row r="894" spans="1:27" ht="24" thickBot="1">
      <c r="A894" s="193" t="s">
        <v>97</v>
      </c>
      <c r="B894" s="194" t="s">
        <v>98</v>
      </c>
      <c r="C894" s="194" t="s">
        <v>99</v>
      </c>
      <c r="D894" s="194" t="s">
        <v>104</v>
      </c>
      <c r="E894" s="194" t="s">
        <v>334</v>
      </c>
      <c r="F894" s="194" t="s">
        <v>101</v>
      </c>
      <c r="G894" s="195" t="s">
        <v>114</v>
      </c>
      <c r="H894" s="195">
        <v>2018</v>
      </c>
      <c r="I894" s="194" t="s">
        <v>102</v>
      </c>
      <c r="J894" s="196">
        <v>-1927</v>
      </c>
      <c r="K894" s="197">
        <v>-8479.27</v>
      </c>
      <c r="L894" s="198">
        <v>31090.639999999999</v>
      </c>
      <c r="M894" s="23">
        <v>1</v>
      </c>
      <c r="N894" s="23">
        <v>1</v>
      </c>
      <c r="O894" s="24">
        <f t="shared" si="6"/>
        <v>31090.639999999999</v>
      </c>
      <c r="P894" s="24">
        <f t="shared" si="7"/>
        <v>31090.639999999999</v>
      </c>
      <c r="Q894" s="5"/>
      <c r="R894" s="5"/>
      <c r="S894" s="5"/>
      <c r="T894" s="5"/>
      <c r="U894" s="5"/>
      <c r="V894" s="5"/>
      <c r="W894" s="5"/>
      <c r="X894" s="5"/>
      <c r="Y894" s="5"/>
      <c r="Z894" s="5"/>
      <c r="AA894" s="5"/>
    </row>
    <row r="895" spans="1:27" ht="24" thickBot="1">
      <c r="A895" s="193" t="s">
        <v>97</v>
      </c>
      <c r="B895" s="194" t="s">
        <v>98</v>
      </c>
      <c r="C895" s="194" t="s">
        <v>99</v>
      </c>
      <c r="D895" s="194" t="s">
        <v>104</v>
      </c>
      <c r="E895" s="194" t="s">
        <v>334</v>
      </c>
      <c r="F895" s="194" t="s">
        <v>101</v>
      </c>
      <c r="G895" s="195" t="s">
        <v>114</v>
      </c>
      <c r="H895" s="195">
        <v>2019</v>
      </c>
      <c r="I895" s="194" t="s">
        <v>102</v>
      </c>
      <c r="J895" s="196">
        <v>-2364</v>
      </c>
      <c r="K895" s="197">
        <v>-10400.86</v>
      </c>
      <c r="L895" s="198">
        <v>38136.49</v>
      </c>
      <c r="M895" s="23">
        <v>1</v>
      </c>
      <c r="N895" s="23">
        <v>1</v>
      </c>
      <c r="O895" s="24">
        <f t="shared" si="6"/>
        <v>38136.49</v>
      </c>
      <c r="P895" s="24">
        <f t="shared" si="7"/>
        <v>38136.49</v>
      </c>
      <c r="Q895" s="5"/>
      <c r="R895" s="5"/>
      <c r="S895" s="5"/>
      <c r="T895" s="5"/>
      <c r="U895" s="5"/>
      <c r="V895" s="5"/>
      <c r="W895" s="5"/>
      <c r="X895" s="5"/>
      <c r="Y895" s="5"/>
      <c r="Z895" s="5"/>
      <c r="AA895" s="5"/>
    </row>
    <row r="896" spans="1:27" ht="24" thickBot="1">
      <c r="A896" s="193" t="s">
        <v>97</v>
      </c>
      <c r="B896" s="194" t="s">
        <v>98</v>
      </c>
      <c r="C896" s="194" t="s">
        <v>99</v>
      </c>
      <c r="D896" s="194" t="s">
        <v>104</v>
      </c>
      <c r="E896" s="194" t="s">
        <v>334</v>
      </c>
      <c r="F896" s="194" t="s">
        <v>101</v>
      </c>
      <c r="G896" s="195" t="s">
        <v>114</v>
      </c>
      <c r="H896" s="195">
        <v>2020</v>
      </c>
      <c r="I896" s="194" t="s">
        <v>102</v>
      </c>
      <c r="J896" s="200">
        <v>816</v>
      </c>
      <c r="K896" s="197">
        <v>3589.02</v>
      </c>
      <c r="L896" s="198">
        <v>-13159.74</v>
      </c>
      <c r="M896" s="23">
        <v>1</v>
      </c>
      <c r="N896" s="23">
        <v>1</v>
      </c>
      <c r="O896" s="24">
        <f t="shared" si="6"/>
        <v>-13159.74</v>
      </c>
      <c r="P896" s="24">
        <f t="shared" si="7"/>
        <v>-13159.74</v>
      </c>
      <c r="Q896" s="5"/>
      <c r="R896" s="5"/>
      <c r="S896" s="5"/>
      <c r="T896" s="5"/>
      <c r="U896" s="5"/>
      <c r="V896" s="5"/>
      <c r="W896" s="5"/>
      <c r="X896" s="5"/>
      <c r="Y896" s="5"/>
      <c r="Z896" s="5"/>
      <c r="AA896" s="5"/>
    </row>
    <row r="897" spans="1:27" ht="24" thickBot="1">
      <c r="A897" s="193" t="s">
        <v>97</v>
      </c>
      <c r="B897" s="194" t="s">
        <v>98</v>
      </c>
      <c r="C897" s="194" t="s">
        <v>99</v>
      </c>
      <c r="D897" s="194" t="s">
        <v>104</v>
      </c>
      <c r="E897" s="194" t="s">
        <v>334</v>
      </c>
      <c r="F897" s="194" t="s">
        <v>101</v>
      </c>
      <c r="G897" s="195" t="s">
        <v>114</v>
      </c>
      <c r="H897" s="195">
        <v>2021</v>
      </c>
      <c r="I897" s="194" t="s">
        <v>102</v>
      </c>
      <c r="J897" s="196">
        <v>6982</v>
      </c>
      <c r="K897" s="197">
        <v>30715.65</v>
      </c>
      <c r="L897" s="198">
        <v>-112624.05</v>
      </c>
      <c r="M897" s="23">
        <v>1</v>
      </c>
      <c r="N897" s="23">
        <v>1</v>
      </c>
      <c r="O897" s="24">
        <f t="shared" si="6"/>
        <v>-112624.05</v>
      </c>
      <c r="P897" s="24">
        <f t="shared" si="7"/>
        <v>-112624.05</v>
      </c>
      <c r="Q897" s="5"/>
      <c r="R897" s="5"/>
      <c r="S897" s="5"/>
      <c r="T897" s="5"/>
      <c r="U897" s="5"/>
      <c r="V897" s="5"/>
      <c r="W897" s="5"/>
      <c r="X897" s="5"/>
      <c r="Y897" s="5"/>
      <c r="Z897" s="5"/>
      <c r="AA897" s="5"/>
    </row>
    <row r="898" spans="1:27" ht="24" thickBot="1">
      <c r="A898" s="193" t="s">
        <v>97</v>
      </c>
      <c r="B898" s="194" t="s">
        <v>98</v>
      </c>
      <c r="C898" s="194" t="s">
        <v>99</v>
      </c>
      <c r="D898" s="194" t="s">
        <v>104</v>
      </c>
      <c r="E898" s="194" t="s">
        <v>334</v>
      </c>
      <c r="F898" s="194" t="s">
        <v>101</v>
      </c>
      <c r="G898" s="195" t="s">
        <v>114</v>
      </c>
      <c r="H898" s="195">
        <v>2022</v>
      </c>
      <c r="I898" s="194" t="s">
        <v>102</v>
      </c>
      <c r="J898" s="200">
        <v>738</v>
      </c>
      <c r="K898" s="197">
        <v>3246.29</v>
      </c>
      <c r="L898" s="198">
        <v>-11903.07</v>
      </c>
      <c r="M898" s="23">
        <v>1</v>
      </c>
      <c r="N898" s="23">
        <v>1</v>
      </c>
      <c r="O898" s="24">
        <f t="shared" si="6"/>
        <v>-11903.07</v>
      </c>
      <c r="P898" s="24">
        <f t="shared" si="7"/>
        <v>-11903.07</v>
      </c>
      <c r="Q898" s="5"/>
      <c r="R898" s="5"/>
      <c r="S898" s="5"/>
      <c r="T898" s="5"/>
      <c r="U898" s="5"/>
      <c r="V898" s="5"/>
      <c r="W898" s="5"/>
      <c r="X898" s="5"/>
      <c r="Y898" s="5"/>
      <c r="Z898" s="5"/>
      <c r="AA898" s="5"/>
    </row>
    <row r="899" spans="1:27" ht="24" thickBot="1">
      <c r="A899" s="193" t="s">
        <v>97</v>
      </c>
      <c r="B899" s="194" t="s">
        <v>98</v>
      </c>
      <c r="C899" s="194" t="s">
        <v>99</v>
      </c>
      <c r="D899" s="194" t="s">
        <v>104</v>
      </c>
      <c r="E899" s="194" t="s">
        <v>334</v>
      </c>
      <c r="F899" s="194" t="s">
        <v>101</v>
      </c>
      <c r="G899" s="195" t="s">
        <v>66</v>
      </c>
      <c r="H899" s="195">
        <v>2011</v>
      </c>
      <c r="I899" s="194" t="s">
        <v>102</v>
      </c>
      <c r="J899" s="201"/>
      <c r="K899" s="200">
        <v>0</v>
      </c>
      <c r="L899" s="198">
        <v>0</v>
      </c>
      <c r="M899" s="23">
        <v>1</v>
      </c>
      <c r="N899" s="23">
        <v>1</v>
      </c>
      <c r="O899" s="24">
        <f t="shared" si="6"/>
        <v>0</v>
      </c>
      <c r="P899" s="24">
        <f t="shared" si="7"/>
        <v>0</v>
      </c>
      <c r="Q899" s="5"/>
      <c r="R899" s="5"/>
      <c r="S899" s="5"/>
      <c r="T899" s="5"/>
      <c r="U899" s="5"/>
      <c r="V899" s="5"/>
      <c r="W899" s="5"/>
      <c r="X899" s="5"/>
      <c r="Y899" s="5"/>
      <c r="Z899" s="5"/>
      <c r="AA899" s="5"/>
    </row>
    <row r="900" spans="1:27" ht="24" thickBot="1">
      <c r="A900" s="193" t="s">
        <v>97</v>
      </c>
      <c r="B900" s="194" t="s">
        <v>98</v>
      </c>
      <c r="C900" s="194" t="s">
        <v>99</v>
      </c>
      <c r="D900" s="194" t="s">
        <v>104</v>
      </c>
      <c r="E900" s="194" t="s">
        <v>334</v>
      </c>
      <c r="F900" s="194" t="s">
        <v>101</v>
      </c>
      <c r="G900" s="195" t="s">
        <v>66</v>
      </c>
      <c r="H900" s="195">
        <v>2012</v>
      </c>
      <c r="I900" s="194" t="s">
        <v>102</v>
      </c>
      <c r="J900" s="196">
        <v>7098</v>
      </c>
      <c r="K900" s="197">
        <v>31227.1</v>
      </c>
      <c r="L900" s="198">
        <v>-114499.35</v>
      </c>
      <c r="M900" s="23">
        <v>1</v>
      </c>
      <c r="N900" s="23">
        <v>1</v>
      </c>
      <c r="O900" s="24">
        <f t="shared" si="6"/>
        <v>-114499.35</v>
      </c>
      <c r="P900" s="24">
        <f t="shared" si="7"/>
        <v>-114499.35</v>
      </c>
      <c r="Q900" s="5"/>
      <c r="R900" s="5"/>
      <c r="S900" s="5"/>
      <c r="T900" s="5"/>
      <c r="U900" s="5"/>
      <c r="V900" s="5"/>
      <c r="W900" s="5"/>
      <c r="X900" s="5"/>
      <c r="Y900" s="5"/>
      <c r="Z900" s="5"/>
      <c r="AA900" s="5"/>
    </row>
    <row r="901" spans="1:27" ht="24" thickBot="1">
      <c r="A901" s="193" t="s">
        <v>97</v>
      </c>
      <c r="B901" s="194" t="s">
        <v>98</v>
      </c>
      <c r="C901" s="194" t="s">
        <v>99</v>
      </c>
      <c r="D901" s="194" t="s">
        <v>104</v>
      </c>
      <c r="E901" s="194" t="s">
        <v>334</v>
      </c>
      <c r="F901" s="194" t="s">
        <v>101</v>
      </c>
      <c r="G901" s="195" t="s">
        <v>66</v>
      </c>
      <c r="H901" s="195">
        <v>2013</v>
      </c>
      <c r="I901" s="194" t="s">
        <v>102</v>
      </c>
      <c r="J901" s="196">
        <v>1242</v>
      </c>
      <c r="K901" s="197">
        <v>5465.83</v>
      </c>
      <c r="L901" s="198">
        <v>-20041.38</v>
      </c>
      <c r="M901" s="23">
        <v>1</v>
      </c>
      <c r="N901" s="23">
        <v>1</v>
      </c>
      <c r="O901" s="24">
        <f t="shared" si="6"/>
        <v>-20041.38</v>
      </c>
      <c r="P901" s="24">
        <f t="shared" si="7"/>
        <v>-20041.38</v>
      </c>
      <c r="Q901" s="5"/>
      <c r="R901" s="5"/>
      <c r="S901" s="5"/>
      <c r="T901" s="5"/>
      <c r="U901" s="5"/>
      <c r="V901" s="5"/>
      <c r="W901" s="5"/>
      <c r="X901" s="5"/>
      <c r="Y901" s="5"/>
      <c r="Z901" s="5"/>
      <c r="AA901" s="5"/>
    </row>
    <row r="902" spans="1:27" ht="24" thickBot="1">
      <c r="A902" s="193" t="s">
        <v>97</v>
      </c>
      <c r="B902" s="194" t="s">
        <v>98</v>
      </c>
      <c r="C902" s="194" t="s">
        <v>99</v>
      </c>
      <c r="D902" s="194" t="s">
        <v>104</v>
      </c>
      <c r="E902" s="194" t="s">
        <v>334</v>
      </c>
      <c r="F902" s="194" t="s">
        <v>101</v>
      </c>
      <c r="G902" s="195" t="s">
        <v>66</v>
      </c>
      <c r="H902" s="195">
        <v>2014</v>
      </c>
      <c r="I902" s="194" t="s">
        <v>102</v>
      </c>
      <c r="J902" s="196">
        <v>1407</v>
      </c>
      <c r="K902" s="197">
        <v>6191.5</v>
      </c>
      <c r="L902" s="198">
        <v>-22702.18</v>
      </c>
      <c r="M902" s="23">
        <v>1</v>
      </c>
      <c r="N902" s="23">
        <v>1</v>
      </c>
      <c r="O902" s="24">
        <f t="shared" si="6"/>
        <v>-22702.18</v>
      </c>
      <c r="P902" s="24">
        <f t="shared" si="7"/>
        <v>-22702.18</v>
      </c>
      <c r="Q902" s="5"/>
      <c r="R902" s="5"/>
      <c r="S902" s="5"/>
      <c r="T902" s="5"/>
      <c r="U902" s="5"/>
      <c r="V902" s="5"/>
      <c r="W902" s="5"/>
      <c r="X902" s="5"/>
      <c r="Y902" s="5"/>
      <c r="Z902" s="5"/>
      <c r="AA902" s="5"/>
    </row>
    <row r="903" spans="1:27" ht="24" thickBot="1">
      <c r="A903" s="193" t="s">
        <v>97</v>
      </c>
      <c r="B903" s="194" t="s">
        <v>98</v>
      </c>
      <c r="C903" s="194" t="s">
        <v>99</v>
      </c>
      <c r="D903" s="194" t="s">
        <v>104</v>
      </c>
      <c r="E903" s="194" t="s">
        <v>334</v>
      </c>
      <c r="F903" s="194" t="s">
        <v>101</v>
      </c>
      <c r="G903" s="195" t="s">
        <v>66</v>
      </c>
      <c r="H903" s="195">
        <v>2015</v>
      </c>
      <c r="I903" s="194" t="s">
        <v>102</v>
      </c>
      <c r="J903" s="196">
        <v>4406</v>
      </c>
      <c r="K903" s="197">
        <v>19382.14</v>
      </c>
      <c r="L903" s="198">
        <v>-71067.839999999997</v>
      </c>
      <c r="M903" s="23">
        <v>1</v>
      </c>
      <c r="N903" s="23">
        <v>1</v>
      </c>
      <c r="O903" s="24">
        <f t="shared" si="6"/>
        <v>-71067.839999999997</v>
      </c>
      <c r="P903" s="24">
        <f t="shared" si="7"/>
        <v>-71067.839999999997</v>
      </c>
      <c r="Q903" s="5"/>
      <c r="R903" s="5"/>
      <c r="S903" s="5"/>
      <c r="T903" s="5"/>
      <c r="U903" s="5"/>
      <c r="V903" s="5"/>
      <c r="W903" s="5"/>
      <c r="X903" s="5"/>
      <c r="Y903" s="5"/>
      <c r="Z903" s="5"/>
      <c r="AA903" s="5"/>
    </row>
    <row r="904" spans="1:27" ht="24" thickBot="1">
      <c r="A904" s="193" t="s">
        <v>97</v>
      </c>
      <c r="B904" s="194" t="s">
        <v>98</v>
      </c>
      <c r="C904" s="194" t="s">
        <v>99</v>
      </c>
      <c r="D904" s="194" t="s">
        <v>104</v>
      </c>
      <c r="E904" s="194" t="s">
        <v>334</v>
      </c>
      <c r="F904" s="194" t="s">
        <v>101</v>
      </c>
      <c r="G904" s="195" t="s">
        <v>66</v>
      </c>
      <c r="H904" s="195">
        <v>2016</v>
      </c>
      <c r="I904" s="194" t="s">
        <v>102</v>
      </c>
      <c r="J904" s="196">
        <v>7958</v>
      </c>
      <c r="K904" s="197">
        <v>35007.769999999997</v>
      </c>
      <c r="L904" s="198">
        <v>-128361.82</v>
      </c>
      <c r="M904" s="23">
        <v>1</v>
      </c>
      <c r="N904" s="23">
        <v>1</v>
      </c>
      <c r="O904" s="24">
        <f t="shared" si="6"/>
        <v>-128361.82</v>
      </c>
      <c r="P904" s="24">
        <f t="shared" si="7"/>
        <v>-128361.82</v>
      </c>
      <c r="Q904" s="5"/>
      <c r="R904" s="5"/>
      <c r="S904" s="5"/>
      <c r="T904" s="5"/>
      <c r="U904" s="5"/>
      <c r="V904" s="5"/>
      <c r="W904" s="5"/>
      <c r="X904" s="5"/>
      <c r="Y904" s="5"/>
      <c r="Z904" s="5"/>
      <c r="AA904" s="5"/>
    </row>
    <row r="905" spans="1:27" ht="24" thickBot="1">
      <c r="A905" s="193" t="s">
        <v>97</v>
      </c>
      <c r="B905" s="194" t="s">
        <v>98</v>
      </c>
      <c r="C905" s="194" t="s">
        <v>99</v>
      </c>
      <c r="D905" s="194" t="s">
        <v>104</v>
      </c>
      <c r="E905" s="194" t="s">
        <v>334</v>
      </c>
      <c r="F905" s="194" t="s">
        <v>101</v>
      </c>
      <c r="G905" s="195" t="s">
        <v>66</v>
      </c>
      <c r="H905" s="195">
        <v>2017</v>
      </c>
      <c r="I905" s="194" t="s">
        <v>102</v>
      </c>
      <c r="J905" s="196">
        <v>2038</v>
      </c>
      <c r="K905" s="197">
        <v>8965.17</v>
      </c>
      <c r="L905" s="198">
        <v>-32872.29</v>
      </c>
      <c r="M905" s="23">
        <v>1</v>
      </c>
      <c r="N905" s="23">
        <v>1</v>
      </c>
      <c r="O905" s="24">
        <f t="shared" si="6"/>
        <v>-32872.29</v>
      </c>
      <c r="P905" s="24">
        <f t="shared" si="7"/>
        <v>-32872.29</v>
      </c>
      <c r="Q905" s="5"/>
      <c r="R905" s="5"/>
      <c r="S905" s="5"/>
      <c r="T905" s="5"/>
      <c r="U905" s="5"/>
      <c r="V905" s="5"/>
      <c r="W905" s="5"/>
      <c r="X905" s="5"/>
      <c r="Y905" s="5"/>
      <c r="Z905" s="5"/>
      <c r="AA905" s="5"/>
    </row>
    <row r="906" spans="1:27" ht="24" thickBot="1">
      <c r="A906" s="193" t="s">
        <v>97</v>
      </c>
      <c r="B906" s="194" t="s">
        <v>98</v>
      </c>
      <c r="C906" s="194" t="s">
        <v>99</v>
      </c>
      <c r="D906" s="194" t="s">
        <v>104</v>
      </c>
      <c r="E906" s="194" t="s">
        <v>334</v>
      </c>
      <c r="F906" s="194" t="s">
        <v>101</v>
      </c>
      <c r="G906" s="195" t="s">
        <v>66</v>
      </c>
      <c r="H906" s="195">
        <v>2018</v>
      </c>
      <c r="I906" s="194" t="s">
        <v>102</v>
      </c>
      <c r="J906" s="196">
        <v>-3418</v>
      </c>
      <c r="K906" s="197">
        <v>-15037.59</v>
      </c>
      <c r="L906" s="198">
        <v>55137.82</v>
      </c>
      <c r="M906" s="23">
        <v>1</v>
      </c>
      <c r="N906" s="23">
        <v>1</v>
      </c>
      <c r="O906" s="24">
        <f t="shared" si="6"/>
        <v>55137.82</v>
      </c>
      <c r="P906" s="24">
        <f t="shared" si="7"/>
        <v>55137.82</v>
      </c>
      <c r="Q906" s="5"/>
      <c r="R906" s="5"/>
      <c r="S906" s="5"/>
      <c r="T906" s="5"/>
      <c r="U906" s="5"/>
      <c r="V906" s="5"/>
      <c r="W906" s="5"/>
      <c r="X906" s="5"/>
      <c r="Y906" s="5"/>
      <c r="Z906" s="5"/>
      <c r="AA906" s="5"/>
    </row>
    <row r="907" spans="1:27" ht="24" thickBot="1">
      <c r="A907" s="193" t="s">
        <v>97</v>
      </c>
      <c r="B907" s="194" t="s">
        <v>98</v>
      </c>
      <c r="C907" s="194" t="s">
        <v>99</v>
      </c>
      <c r="D907" s="194" t="s">
        <v>104</v>
      </c>
      <c r="E907" s="194" t="s">
        <v>334</v>
      </c>
      <c r="F907" s="194" t="s">
        <v>101</v>
      </c>
      <c r="G907" s="195" t="s">
        <v>66</v>
      </c>
      <c r="H907" s="195">
        <v>2019</v>
      </c>
      <c r="I907" s="194" t="s">
        <v>102</v>
      </c>
      <c r="J907" s="196">
        <v>-3607</v>
      </c>
      <c r="K907" s="197">
        <v>-15865.81</v>
      </c>
      <c r="L907" s="198">
        <v>58174.62</v>
      </c>
      <c r="M907" s="23">
        <v>1</v>
      </c>
      <c r="N907" s="23">
        <v>1</v>
      </c>
      <c r="O907" s="24">
        <f t="shared" si="6"/>
        <v>58174.62</v>
      </c>
      <c r="P907" s="24">
        <f t="shared" si="7"/>
        <v>58174.62</v>
      </c>
      <c r="Q907" s="5"/>
      <c r="R907" s="5"/>
      <c r="S907" s="5"/>
      <c r="T907" s="5"/>
      <c r="U907" s="5"/>
      <c r="V907" s="5"/>
      <c r="W907" s="5"/>
      <c r="X907" s="5"/>
      <c r="Y907" s="5"/>
      <c r="Z907" s="5"/>
      <c r="AA907" s="5"/>
    </row>
    <row r="908" spans="1:27" ht="24" thickBot="1">
      <c r="A908" s="193" t="s">
        <v>97</v>
      </c>
      <c r="B908" s="194" t="s">
        <v>98</v>
      </c>
      <c r="C908" s="194" t="s">
        <v>99</v>
      </c>
      <c r="D908" s="194" t="s">
        <v>104</v>
      </c>
      <c r="E908" s="194" t="s">
        <v>334</v>
      </c>
      <c r="F908" s="194" t="s">
        <v>101</v>
      </c>
      <c r="G908" s="195" t="s">
        <v>66</v>
      </c>
      <c r="H908" s="195">
        <v>2020</v>
      </c>
      <c r="I908" s="194" t="s">
        <v>102</v>
      </c>
      <c r="J908" s="196">
        <v>-5574</v>
      </c>
      <c r="K908" s="197">
        <v>-24523.19</v>
      </c>
      <c r="L908" s="198">
        <v>89918.35</v>
      </c>
      <c r="M908" s="23">
        <v>1</v>
      </c>
      <c r="N908" s="23">
        <v>1</v>
      </c>
      <c r="O908" s="24">
        <f t="shared" si="6"/>
        <v>89918.35</v>
      </c>
      <c r="P908" s="24">
        <f t="shared" si="7"/>
        <v>89918.35</v>
      </c>
      <c r="Q908" s="5"/>
      <c r="R908" s="5"/>
      <c r="S908" s="5"/>
      <c r="T908" s="5"/>
      <c r="U908" s="5"/>
      <c r="V908" s="5"/>
      <c r="W908" s="5"/>
      <c r="X908" s="5"/>
      <c r="Y908" s="5"/>
      <c r="Z908" s="5"/>
      <c r="AA908" s="5"/>
    </row>
    <row r="909" spans="1:27" ht="24" thickBot="1">
      <c r="A909" s="193" t="s">
        <v>97</v>
      </c>
      <c r="B909" s="194" t="s">
        <v>98</v>
      </c>
      <c r="C909" s="194" t="s">
        <v>99</v>
      </c>
      <c r="D909" s="194" t="s">
        <v>104</v>
      </c>
      <c r="E909" s="194" t="s">
        <v>334</v>
      </c>
      <c r="F909" s="194" t="s">
        <v>101</v>
      </c>
      <c r="G909" s="195" t="s">
        <v>66</v>
      </c>
      <c r="H909" s="195">
        <v>2021</v>
      </c>
      <c r="I909" s="194" t="s">
        <v>102</v>
      </c>
      <c r="J909" s="200">
        <v>611</v>
      </c>
      <c r="K909" s="197">
        <v>2688.88</v>
      </c>
      <c r="L909" s="198">
        <v>-9859.2199999999993</v>
      </c>
      <c r="M909" s="23">
        <v>1</v>
      </c>
      <c r="N909" s="23">
        <v>1</v>
      </c>
      <c r="O909" s="24">
        <f t="shared" si="6"/>
        <v>-9859.2199999999993</v>
      </c>
      <c r="P909" s="24">
        <f t="shared" si="7"/>
        <v>-9859.2199999999993</v>
      </c>
      <c r="Q909" s="5"/>
      <c r="R909" s="5"/>
      <c r="S909" s="5"/>
      <c r="T909" s="5"/>
      <c r="U909" s="5"/>
      <c r="V909" s="5"/>
      <c r="W909" s="5"/>
      <c r="X909" s="5"/>
      <c r="Y909" s="5"/>
      <c r="Z909" s="5"/>
      <c r="AA909" s="5"/>
    </row>
    <row r="910" spans="1:27" ht="24" thickBot="1">
      <c r="A910" s="193" t="s">
        <v>97</v>
      </c>
      <c r="B910" s="194" t="s">
        <v>98</v>
      </c>
      <c r="C910" s="194" t="s">
        <v>99</v>
      </c>
      <c r="D910" s="194" t="s">
        <v>104</v>
      </c>
      <c r="E910" s="194" t="s">
        <v>334</v>
      </c>
      <c r="F910" s="194" t="s">
        <v>101</v>
      </c>
      <c r="G910" s="195" t="s">
        <v>66</v>
      </c>
      <c r="H910" s="195">
        <v>2022</v>
      </c>
      <c r="I910" s="194" t="s">
        <v>102</v>
      </c>
      <c r="J910" s="200">
        <v>-888</v>
      </c>
      <c r="K910" s="197">
        <v>-3908.42</v>
      </c>
      <c r="L910" s="198">
        <v>14330.87</v>
      </c>
      <c r="M910" s="23">
        <v>1</v>
      </c>
      <c r="N910" s="23">
        <v>1</v>
      </c>
      <c r="O910" s="24">
        <f t="shared" si="6"/>
        <v>14330.87</v>
      </c>
      <c r="P910" s="24">
        <f t="shared" si="7"/>
        <v>14330.87</v>
      </c>
      <c r="Q910" s="5"/>
      <c r="R910" s="5"/>
      <c r="S910" s="5"/>
      <c r="T910" s="5"/>
      <c r="U910" s="5"/>
      <c r="V910" s="5"/>
      <c r="W910" s="5"/>
      <c r="X910" s="5"/>
      <c r="Y910" s="5"/>
      <c r="Z910" s="5"/>
      <c r="AA910" s="5"/>
    </row>
    <row r="911" spans="1:27" ht="24" thickBot="1">
      <c r="A911" s="193" t="s">
        <v>97</v>
      </c>
      <c r="B911" s="194" t="s">
        <v>98</v>
      </c>
      <c r="C911" s="194" t="s">
        <v>99</v>
      </c>
      <c r="D911" s="194" t="s">
        <v>104</v>
      </c>
      <c r="E911" s="194" t="s">
        <v>334</v>
      </c>
      <c r="F911" s="194" t="s">
        <v>101</v>
      </c>
      <c r="G911" s="195" t="s">
        <v>115</v>
      </c>
      <c r="H911" s="195">
        <v>2011</v>
      </c>
      <c r="I911" s="194" t="s">
        <v>102</v>
      </c>
      <c r="J911" s="201"/>
      <c r="K911" s="200">
        <v>0</v>
      </c>
      <c r="L911" s="198">
        <v>0</v>
      </c>
      <c r="M911" s="23">
        <v>1</v>
      </c>
      <c r="N911" s="23">
        <v>1</v>
      </c>
      <c r="O911" s="24">
        <f t="shared" si="6"/>
        <v>0</v>
      </c>
      <c r="P911" s="24">
        <f t="shared" si="7"/>
        <v>0</v>
      </c>
      <c r="Q911" s="5"/>
      <c r="R911" s="5"/>
      <c r="S911" s="5"/>
      <c r="T911" s="5"/>
      <c r="U911" s="5"/>
      <c r="V911" s="5"/>
      <c r="W911" s="5"/>
      <c r="X911" s="5"/>
      <c r="Y911" s="5"/>
      <c r="Z911" s="5"/>
      <c r="AA911" s="5"/>
    </row>
    <row r="912" spans="1:27" ht="24" thickBot="1">
      <c r="A912" s="193" t="s">
        <v>97</v>
      </c>
      <c r="B912" s="194" t="s">
        <v>98</v>
      </c>
      <c r="C912" s="194" t="s">
        <v>99</v>
      </c>
      <c r="D912" s="194" t="s">
        <v>104</v>
      </c>
      <c r="E912" s="194" t="s">
        <v>334</v>
      </c>
      <c r="F912" s="194" t="s">
        <v>101</v>
      </c>
      <c r="G912" s="195" t="s">
        <v>115</v>
      </c>
      <c r="H912" s="195">
        <v>2012</v>
      </c>
      <c r="I912" s="194" t="s">
        <v>102</v>
      </c>
      <c r="J912" s="196">
        <v>-1459</v>
      </c>
      <c r="K912" s="197">
        <v>-6418.83</v>
      </c>
      <c r="L912" s="198">
        <v>23535.71</v>
      </c>
      <c r="M912" s="23">
        <v>1</v>
      </c>
      <c r="N912" s="23">
        <v>1</v>
      </c>
      <c r="O912" s="24">
        <f t="shared" si="6"/>
        <v>23535.71</v>
      </c>
      <c r="P912" s="24">
        <f t="shared" si="7"/>
        <v>23535.71</v>
      </c>
      <c r="Q912" s="5"/>
      <c r="R912" s="5"/>
      <c r="S912" s="5"/>
      <c r="T912" s="5"/>
      <c r="U912" s="5"/>
      <c r="V912" s="5"/>
      <c r="W912" s="5"/>
      <c r="X912" s="5"/>
      <c r="Y912" s="5"/>
      <c r="Z912" s="5"/>
      <c r="AA912" s="5"/>
    </row>
    <row r="913" spans="1:27" ht="24" thickBot="1">
      <c r="A913" s="193" t="s">
        <v>97</v>
      </c>
      <c r="B913" s="194" t="s">
        <v>98</v>
      </c>
      <c r="C913" s="194" t="s">
        <v>99</v>
      </c>
      <c r="D913" s="194" t="s">
        <v>104</v>
      </c>
      <c r="E913" s="194" t="s">
        <v>334</v>
      </c>
      <c r="F913" s="194" t="s">
        <v>101</v>
      </c>
      <c r="G913" s="195" t="s">
        <v>115</v>
      </c>
      <c r="H913" s="195">
        <v>2013</v>
      </c>
      <c r="I913" s="194" t="s">
        <v>102</v>
      </c>
      <c r="J913" s="200">
        <v>-855</v>
      </c>
      <c r="K913" s="197">
        <v>-3759.65</v>
      </c>
      <c r="L913" s="198">
        <v>13785.39</v>
      </c>
      <c r="M913" s="23">
        <v>1</v>
      </c>
      <c r="N913" s="23">
        <v>1</v>
      </c>
      <c r="O913" s="24">
        <f t="shared" si="6"/>
        <v>13785.39</v>
      </c>
      <c r="P913" s="24">
        <f t="shared" si="7"/>
        <v>13785.39</v>
      </c>
      <c r="Q913" s="5"/>
      <c r="R913" s="5"/>
      <c r="S913" s="5"/>
      <c r="T913" s="5"/>
      <c r="U913" s="5"/>
      <c r="V913" s="5"/>
      <c r="W913" s="5"/>
      <c r="X913" s="5"/>
      <c r="Y913" s="5"/>
      <c r="Z913" s="5"/>
      <c r="AA913" s="5"/>
    </row>
    <row r="914" spans="1:27" ht="24" thickBot="1">
      <c r="A914" s="193" t="s">
        <v>97</v>
      </c>
      <c r="B914" s="194" t="s">
        <v>98</v>
      </c>
      <c r="C914" s="194" t="s">
        <v>99</v>
      </c>
      <c r="D914" s="194" t="s">
        <v>104</v>
      </c>
      <c r="E914" s="194" t="s">
        <v>334</v>
      </c>
      <c r="F914" s="194" t="s">
        <v>101</v>
      </c>
      <c r="G914" s="195" t="s">
        <v>115</v>
      </c>
      <c r="H914" s="195">
        <v>2014</v>
      </c>
      <c r="I914" s="194" t="s">
        <v>102</v>
      </c>
      <c r="J914" s="200">
        <v>-266</v>
      </c>
      <c r="K914" s="197">
        <v>-1170.49</v>
      </c>
      <c r="L914" s="198">
        <v>4291.78</v>
      </c>
      <c r="M914" s="23">
        <v>1</v>
      </c>
      <c r="N914" s="23">
        <v>1</v>
      </c>
      <c r="O914" s="24">
        <f t="shared" si="6"/>
        <v>4291.78</v>
      </c>
      <c r="P914" s="24">
        <f t="shared" si="7"/>
        <v>4291.78</v>
      </c>
      <c r="Q914" s="5"/>
      <c r="R914" s="5"/>
      <c r="S914" s="5"/>
      <c r="T914" s="5"/>
      <c r="U914" s="5"/>
      <c r="V914" s="5"/>
      <c r="W914" s="5"/>
      <c r="X914" s="5"/>
      <c r="Y914" s="5"/>
      <c r="Z914" s="5"/>
      <c r="AA914" s="5"/>
    </row>
    <row r="915" spans="1:27" ht="24" thickBot="1">
      <c r="A915" s="193" t="s">
        <v>97</v>
      </c>
      <c r="B915" s="194" t="s">
        <v>98</v>
      </c>
      <c r="C915" s="194" t="s">
        <v>99</v>
      </c>
      <c r="D915" s="194" t="s">
        <v>104</v>
      </c>
      <c r="E915" s="194" t="s">
        <v>334</v>
      </c>
      <c r="F915" s="194" t="s">
        <v>101</v>
      </c>
      <c r="G915" s="195" t="s">
        <v>115</v>
      </c>
      <c r="H915" s="195">
        <v>2015</v>
      </c>
      <c r="I915" s="194" t="s">
        <v>102</v>
      </c>
      <c r="J915" s="200">
        <v>-487</v>
      </c>
      <c r="K915" s="197">
        <v>-2141.1</v>
      </c>
      <c r="L915" s="198">
        <v>7850.7</v>
      </c>
      <c r="M915" s="23">
        <v>1</v>
      </c>
      <c r="N915" s="23">
        <v>1</v>
      </c>
      <c r="O915" s="24">
        <f t="shared" si="6"/>
        <v>7850.7</v>
      </c>
      <c r="P915" s="24">
        <f t="shared" si="7"/>
        <v>7850.7</v>
      </c>
      <c r="Q915" s="5"/>
      <c r="R915" s="5"/>
      <c r="S915" s="5"/>
      <c r="T915" s="5"/>
      <c r="U915" s="5"/>
      <c r="V915" s="5"/>
      <c r="W915" s="5"/>
      <c r="X915" s="5"/>
      <c r="Y915" s="5"/>
      <c r="Z915" s="5"/>
      <c r="AA915" s="5"/>
    </row>
    <row r="916" spans="1:27" ht="24" thickBot="1">
      <c r="A916" s="193" t="s">
        <v>97</v>
      </c>
      <c r="B916" s="194" t="s">
        <v>98</v>
      </c>
      <c r="C916" s="194" t="s">
        <v>99</v>
      </c>
      <c r="D916" s="194" t="s">
        <v>104</v>
      </c>
      <c r="E916" s="194" t="s">
        <v>334</v>
      </c>
      <c r="F916" s="194" t="s">
        <v>101</v>
      </c>
      <c r="G916" s="195" t="s">
        <v>115</v>
      </c>
      <c r="H916" s="195">
        <v>2016</v>
      </c>
      <c r="I916" s="194" t="s">
        <v>102</v>
      </c>
      <c r="J916" s="196">
        <v>-2132</v>
      </c>
      <c r="K916" s="197">
        <v>-9378.26</v>
      </c>
      <c r="L916" s="198">
        <v>34386.949999999997</v>
      </c>
      <c r="M916" s="23">
        <v>1</v>
      </c>
      <c r="N916" s="23">
        <v>1</v>
      </c>
      <c r="O916" s="24">
        <f t="shared" si="6"/>
        <v>34386.949999999997</v>
      </c>
      <c r="P916" s="24">
        <f t="shared" si="7"/>
        <v>34386.949999999997</v>
      </c>
      <c r="Q916" s="5"/>
      <c r="R916" s="5"/>
      <c r="S916" s="5"/>
      <c r="T916" s="5"/>
      <c r="U916" s="5"/>
      <c r="V916" s="5"/>
      <c r="W916" s="5"/>
      <c r="X916" s="5"/>
      <c r="Y916" s="5"/>
      <c r="Z916" s="5"/>
      <c r="AA916" s="5"/>
    </row>
    <row r="917" spans="1:27" ht="24" thickBot="1">
      <c r="A917" s="193" t="s">
        <v>97</v>
      </c>
      <c r="B917" s="194" t="s">
        <v>98</v>
      </c>
      <c r="C917" s="194" t="s">
        <v>99</v>
      </c>
      <c r="D917" s="194" t="s">
        <v>104</v>
      </c>
      <c r="E917" s="194" t="s">
        <v>334</v>
      </c>
      <c r="F917" s="194" t="s">
        <v>101</v>
      </c>
      <c r="G917" s="195" t="s">
        <v>115</v>
      </c>
      <c r="H917" s="195">
        <v>2017</v>
      </c>
      <c r="I917" s="194" t="s">
        <v>102</v>
      </c>
      <c r="J917" s="200">
        <v>-790</v>
      </c>
      <c r="K917" s="197">
        <v>-3475.84</v>
      </c>
      <c r="L917" s="198">
        <v>12744.74</v>
      </c>
      <c r="M917" s="23">
        <v>1</v>
      </c>
      <c r="N917" s="23">
        <v>1</v>
      </c>
      <c r="O917" s="24">
        <f t="shared" si="6"/>
        <v>12744.74</v>
      </c>
      <c r="P917" s="24">
        <f t="shared" si="7"/>
        <v>12744.74</v>
      </c>
      <c r="Q917" s="5"/>
      <c r="R917" s="5"/>
      <c r="S917" s="5"/>
      <c r="T917" s="5"/>
      <c r="U917" s="5"/>
      <c r="V917" s="5"/>
      <c r="W917" s="5"/>
      <c r="X917" s="5"/>
      <c r="Y917" s="5"/>
      <c r="Z917" s="5"/>
      <c r="AA917" s="5"/>
    </row>
    <row r="918" spans="1:27" ht="24" thickBot="1">
      <c r="A918" s="193" t="s">
        <v>97</v>
      </c>
      <c r="B918" s="194" t="s">
        <v>98</v>
      </c>
      <c r="C918" s="194" t="s">
        <v>99</v>
      </c>
      <c r="D918" s="194" t="s">
        <v>104</v>
      </c>
      <c r="E918" s="194" t="s">
        <v>334</v>
      </c>
      <c r="F918" s="194" t="s">
        <v>101</v>
      </c>
      <c r="G918" s="195" t="s">
        <v>115</v>
      </c>
      <c r="H918" s="195">
        <v>2018</v>
      </c>
      <c r="I918" s="194" t="s">
        <v>102</v>
      </c>
      <c r="J918" s="200">
        <v>-730</v>
      </c>
      <c r="K918" s="197">
        <v>-3211.66</v>
      </c>
      <c r="L918" s="198">
        <v>11776.08</v>
      </c>
      <c r="M918" s="23">
        <v>1</v>
      </c>
      <c r="N918" s="23">
        <v>1</v>
      </c>
      <c r="O918" s="24">
        <f t="shared" si="6"/>
        <v>11776.08</v>
      </c>
      <c r="P918" s="24">
        <f t="shared" si="7"/>
        <v>11776.08</v>
      </c>
      <c r="Q918" s="5"/>
      <c r="R918" s="5"/>
      <c r="S918" s="5"/>
      <c r="T918" s="5"/>
      <c r="U918" s="5"/>
      <c r="V918" s="5"/>
      <c r="W918" s="5"/>
      <c r="X918" s="5"/>
      <c r="Y918" s="5"/>
      <c r="Z918" s="5"/>
      <c r="AA918" s="5"/>
    </row>
    <row r="919" spans="1:27" ht="24" thickBot="1">
      <c r="A919" s="193" t="s">
        <v>97</v>
      </c>
      <c r="B919" s="194" t="s">
        <v>98</v>
      </c>
      <c r="C919" s="194" t="s">
        <v>99</v>
      </c>
      <c r="D919" s="194" t="s">
        <v>104</v>
      </c>
      <c r="E919" s="194" t="s">
        <v>334</v>
      </c>
      <c r="F919" s="194" t="s">
        <v>101</v>
      </c>
      <c r="G919" s="195" t="s">
        <v>115</v>
      </c>
      <c r="H919" s="195">
        <v>2019</v>
      </c>
      <c r="I919" s="194" t="s">
        <v>102</v>
      </c>
      <c r="J919" s="200">
        <v>-287</v>
      </c>
      <c r="K919" s="197">
        <v>-1260.6400000000001</v>
      </c>
      <c r="L919" s="198">
        <v>4622.34</v>
      </c>
      <c r="M919" s="23">
        <v>1</v>
      </c>
      <c r="N919" s="23">
        <v>1</v>
      </c>
      <c r="O919" s="24">
        <f t="shared" si="6"/>
        <v>4622.34</v>
      </c>
      <c r="P919" s="24">
        <f t="shared" si="7"/>
        <v>4622.34</v>
      </c>
      <c r="Q919" s="5"/>
      <c r="R919" s="5"/>
      <c r="S919" s="5"/>
      <c r="T919" s="5"/>
      <c r="U919" s="5"/>
      <c r="V919" s="5"/>
      <c r="W919" s="5"/>
      <c r="X919" s="5"/>
      <c r="Y919" s="5"/>
      <c r="Z919" s="5"/>
      <c r="AA919" s="5"/>
    </row>
    <row r="920" spans="1:27" ht="24" thickBot="1">
      <c r="A920" s="193" t="s">
        <v>97</v>
      </c>
      <c r="B920" s="194" t="s">
        <v>98</v>
      </c>
      <c r="C920" s="194" t="s">
        <v>99</v>
      </c>
      <c r="D920" s="194" t="s">
        <v>104</v>
      </c>
      <c r="E920" s="194" t="s">
        <v>334</v>
      </c>
      <c r="F920" s="194" t="s">
        <v>101</v>
      </c>
      <c r="G920" s="195" t="s">
        <v>115</v>
      </c>
      <c r="H920" s="195">
        <v>2020</v>
      </c>
      <c r="I920" s="194" t="s">
        <v>102</v>
      </c>
      <c r="J920" s="196">
        <v>1449</v>
      </c>
      <c r="K920" s="197">
        <v>6374.59</v>
      </c>
      <c r="L920" s="198">
        <v>-23373.51</v>
      </c>
      <c r="M920" s="23">
        <v>1</v>
      </c>
      <c r="N920" s="23">
        <v>1</v>
      </c>
      <c r="O920" s="24">
        <f t="shared" si="6"/>
        <v>-23373.51</v>
      </c>
      <c r="P920" s="24">
        <f t="shared" si="7"/>
        <v>-23373.51</v>
      </c>
      <c r="Q920" s="5"/>
      <c r="R920" s="5"/>
      <c r="S920" s="5"/>
      <c r="T920" s="5"/>
      <c r="U920" s="5"/>
      <c r="V920" s="5"/>
      <c r="W920" s="5"/>
      <c r="X920" s="5"/>
      <c r="Y920" s="5"/>
      <c r="Z920" s="5"/>
      <c r="AA920" s="5"/>
    </row>
    <row r="921" spans="1:27" ht="24" thickBot="1">
      <c r="A921" s="193" t="s">
        <v>97</v>
      </c>
      <c r="B921" s="194" t="s">
        <v>98</v>
      </c>
      <c r="C921" s="194" t="s">
        <v>99</v>
      </c>
      <c r="D921" s="194" t="s">
        <v>104</v>
      </c>
      <c r="E921" s="194" t="s">
        <v>334</v>
      </c>
      <c r="F921" s="194" t="s">
        <v>101</v>
      </c>
      <c r="G921" s="195" t="s">
        <v>115</v>
      </c>
      <c r="H921" s="195">
        <v>2021</v>
      </c>
      <c r="I921" s="194" t="s">
        <v>102</v>
      </c>
      <c r="J921" s="196">
        <v>1011</v>
      </c>
      <c r="K921" s="197">
        <v>4448.59</v>
      </c>
      <c r="L921" s="198">
        <v>-16311.49</v>
      </c>
      <c r="M921" s="23">
        <v>1</v>
      </c>
      <c r="N921" s="23">
        <v>1</v>
      </c>
      <c r="O921" s="24">
        <f t="shared" si="6"/>
        <v>-16311.49</v>
      </c>
      <c r="P921" s="24">
        <f t="shared" si="7"/>
        <v>-16311.49</v>
      </c>
      <c r="Q921" s="5"/>
      <c r="R921" s="5"/>
      <c r="S921" s="5"/>
      <c r="T921" s="5"/>
      <c r="U921" s="5"/>
      <c r="V921" s="5"/>
      <c r="W921" s="5"/>
      <c r="X921" s="5"/>
      <c r="Y921" s="5"/>
      <c r="Z921" s="5"/>
      <c r="AA921" s="5"/>
    </row>
    <row r="922" spans="1:27" ht="24" thickBot="1">
      <c r="A922" s="193" t="s">
        <v>97</v>
      </c>
      <c r="B922" s="194" t="s">
        <v>98</v>
      </c>
      <c r="C922" s="194" t="s">
        <v>99</v>
      </c>
      <c r="D922" s="194" t="s">
        <v>104</v>
      </c>
      <c r="E922" s="194" t="s">
        <v>334</v>
      </c>
      <c r="F922" s="194" t="s">
        <v>101</v>
      </c>
      <c r="G922" s="195" t="s">
        <v>115</v>
      </c>
      <c r="H922" s="195">
        <v>2022</v>
      </c>
      <c r="I922" s="194" t="s">
        <v>102</v>
      </c>
      <c r="J922" s="200">
        <v>-258</v>
      </c>
      <c r="K922" s="197">
        <v>-1136.26</v>
      </c>
      <c r="L922" s="198">
        <v>4166.2700000000004</v>
      </c>
      <c r="M922" s="23">
        <v>1</v>
      </c>
      <c r="N922" s="23">
        <v>1</v>
      </c>
      <c r="O922" s="24">
        <f t="shared" si="6"/>
        <v>4166.2700000000004</v>
      </c>
      <c r="P922" s="24">
        <f t="shared" si="7"/>
        <v>4166.2700000000004</v>
      </c>
      <c r="Q922" s="5"/>
      <c r="R922" s="5"/>
      <c r="S922" s="5"/>
      <c r="T922" s="5"/>
      <c r="U922" s="5"/>
      <c r="V922" s="5"/>
      <c r="W922" s="5"/>
      <c r="X922" s="5"/>
      <c r="Y922" s="5"/>
      <c r="Z922" s="5"/>
      <c r="AA922" s="5"/>
    </row>
    <row r="923" spans="1:27" ht="24" thickBot="1">
      <c r="A923" s="193" t="s">
        <v>97</v>
      </c>
      <c r="B923" s="194" t="s">
        <v>98</v>
      </c>
      <c r="C923" s="194" t="s">
        <v>99</v>
      </c>
      <c r="D923" s="194" t="s">
        <v>104</v>
      </c>
      <c r="E923" s="194" t="s">
        <v>334</v>
      </c>
      <c r="F923" s="194" t="s">
        <v>101</v>
      </c>
      <c r="G923" s="195" t="s">
        <v>116</v>
      </c>
      <c r="H923" s="195">
        <v>2011</v>
      </c>
      <c r="I923" s="194" t="s">
        <v>102</v>
      </c>
      <c r="J923" s="201"/>
      <c r="K923" s="200">
        <v>0</v>
      </c>
      <c r="L923" s="198">
        <v>0</v>
      </c>
      <c r="M923" s="23">
        <v>1</v>
      </c>
      <c r="N923" s="23">
        <v>1</v>
      </c>
      <c r="O923" s="24">
        <f t="shared" si="6"/>
        <v>0</v>
      </c>
      <c r="P923" s="24">
        <f t="shared" si="7"/>
        <v>0</v>
      </c>
      <c r="Q923" s="5"/>
      <c r="R923" s="5"/>
      <c r="S923" s="5"/>
      <c r="T923" s="5"/>
      <c r="U923" s="5"/>
      <c r="V923" s="5"/>
      <c r="W923" s="5"/>
      <c r="X923" s="5"/>
      <c r="Y923" s="5"/>
      <c r="Z923" s="5"/>
      <c r="AA923" s="5"/>
    </row>
    <row r="924" spans="1:27" ht="24" thickBot="1">
      <c r="A924" s="193" t="s">
        <v>97</v>
      </c>
      <c r="B924" s="194" t="s">
        <v>98</v>
      </c>
      <c r="C924" s="194" t="s">
        <v>99</v>
      </c>
      <c r="D924" s="194" t="s">
        <v>104</v>
      </c>
      <c r="E924" s="194" t="s">
        <v>334</v>
      </c>
      <c r="F924" s="194" t="s">
        <v>101</v>
      </c>
      <c r="G924" s="195" t="s">
        <v>116</v>
      </c>
      <c r="H924" s="195">
        <v>2012</v>
      </c>
      <c r="I924" s="194" t="s">
        <v>102</v>
      </c>
      <c r="J924" s="200">
        <v>108</v>
      </c>
      <c r="K924" s="200">
        <v>475.96</v>
      </c>
      <c r="L924" s="198">
        <v>-1745.19</v>
      </c>
      <c r="M924" s="23">
        <v>1</v>
      </c>
      <c r="N924" s="23">
        <v>1</v>
      </c>
      <c r="O924" s="24">
        <f t="shared" si="6"/>
        <v>-1745.19</v>
      </c>
      <c r="P924" s="24">
        <f t="shared" si="7"/>
        <v>-1745.19</v>
      </c>
      <c r="Q924" s="5"/>
      <c r="R924" s="5"/>
      <c r="S924" s="5"/>
      <c r="T924" s="5"/>
      <c r="U924" s="5"/>
      <c r="V924" s="5"/>
      <c r="W924" s="5"/>
      <c r="X924" s="5"/>
      <c r="Y924" s="5"/>
      <c r="Z924" s="5"/>
      <c r="AA924" s="5"/>
    </row>
    <row r="925" spans="1:27" ht="24" thickBot="1">
      <c r="A925" s="193" t="s">
        <v>97</v>
      </c>
      <c r="B925" s="194" t="s">
        <v>98</v>
      </c>
      <c r="C925" s="194" t="s">
        <v>99</v>
      </c>
      <c r="D925" s="194" t="s">
        <v>104</v>
      </c>
      <c r="E925" s="194" t="s">
        <v>334</v>
      </c>
      <c r="F925" s="194" t="s">
        <v>101</v>
      </c>
      <c r="G925" s="195" t="s">
        <v>116</v>
      </c>
      <c r="H925" s="195">
        <v>2013</v>
      </c>
      <c r="I925" s="194" t="s">
        <v>102</v>
      </c>
      <c r="J925" s="200">
        <v>132</v>
      </c>
      <c r="K925" s="200">
        <v>579.04999999999995</v>
      </c>
      <c r="L925" s="198">
        <v>-2123.19</v>
      </c>
      <c r="M925" s="23">
        <v>1</v>
      </c>
      <c r="N925" s="23">
        <v>1</v>
      </c>
      <c r="O925" s="24">
        <f t="shared" si="6"/>
        <v>-2123.19</v>
      </c>
      <c r="P925" s="24">
        <f t="shared" si="7"/>
        <v>-2123.19</v>
      </c>
      <c r="Q925" s="5"/>
      <c r="R925" s="5"/>
      <c r="S925" s="5"/>
      <c r="T925" s="5"/>
      <c r="U925" s="5"/>
      <c r="V925" s="5"/>
      <c r="W925" s="5"/>
      <c r="X925" s="5"/>
      <c r="Y925" s="5"/>
      <c r="Z925" s="5"/>
      <c r="AA925" s="5"/>
    </row>
    <row r="926" spans="1:27" ht="24" thickBot="1">
      <c r="A926" s="193" t="s">
        <v>97</v>
      </c>
      <c r="B926" s="194" t="s">
        <v>98</v>
      </c>
      <c r="C926" s="194" t="s">
        <v>99</v>
      </c>
      <c r="D926" s="194" t="s">
        <v>104</v>
      </c>
      <c r="E926" s="194" t="s">
        <v>334</v>
      </c>
      <c r="F926" s="194" t="s">
        <v>101</v>
      </c>
      <c r="G926" s="195" t="s">
        <v>116</v>
      </c>
      <c r="H926" s="195">
        <v>2014</v>
      </c>
      <c r="I926" s="194" t="s">
        <v>102</v>
      </c>
      <c r="J926" s="200">
        <v>-389</v>
      </c>
      <c r="K926" s="197">
        <v>-1712.74</v>
      </c>
      <c r="L926" s="198">
        <v>6280.03</v>
      </c>
      <c r="M926" s="23">
        <v>1</v>
      </c>
      <c r="N926" s="23">
        <v>1</v>
      </c>
      <c r="O926" s="24">
        <f t="shared" si="6"/>
        <v>6280.03</v>
      </c>
      <c r="P926" s="24">
        <f t="shared" si="7"/>
        <v>6280.03</v>
      </c>
      <c r="Q926" s="5"/>
      <c r="R926" s="5"/>
      <c r="S926" s="5"/>
      <c r="T926" s="5"/>
      <c r="U926" s="5"/>
      <c r="V926" s="5"/>
      <c r="W926" s="5"/>
      <c r="X926" s="5"/>
      <c r="Y926" s="5"/>
      <c r="Z926" s="5"/>
      <c r="AA926" s="5"/>
    </row>
    <row r="927" spans="1:27" ht="24" thickBot="1">
      <c r="A927" s="193" t="s">
        <v>97</v>
      </c>
      <c r="B927" s="194" t="s">
        <v>98</v>
      </c>
      <c r="C927" s="194" t="s">
        <v>99</v>
      </c>
      <c r="D927" s="194" t="s">
        <v>104</v>
      </c>
      <c r="E927" s="194" t="s">
        <v>334</v>
      </c>
      <c r="F927" s="194" t="s">
        <v>101</v>
      </c>
      <c r="G927" s="195" t="s">
        <v>116</v>
      </c>
      <c r="H927" s="195">
        <v>2015</v>
      </c>
      <c r="I927" s="194" t="s">
        <v>102</v>
      </c>
      <c r="J927" s="200">
        <v>96</v>
      </c>
      <c r="K927" s="200">
        <v>422.38</v>
      </c>
      <c r="L927" s="198">
        <v>-1548.71</v>
      </c>
      <c r="M927" s="23">
        <v>1</v>
      </c>
      <c r="N927" s="23">
        <v>1</v>
      </c>
      <c r="O927" s="24">
        <f t="shared" si="6"/>
        <v>-1548.71</v>
      </c>
      <c r="P927" s="24">
        <f t="shared" si="7"/>
        <v>-1548.71</v>
      </c>
      <c r="Q927" s="5"/>
      <c r="R927" s="5"/>
      <c r="S927" s="5"/>
      <c r="T927" s="5"/>
      <c r="U927" s="5"/>
      <c r="V927" s="5"/>
      <c r="W927" s="5"/>
      <c r="X927" s="5"/>
      <c r="Y927" s="5"/>
      <c r="Z927" s="5"/>
      <c r="AA927" s="5"/>
    </row>
    <row r="928" spans="1:27" ht="24" thickBot="1">
      <c r="A928" s="193" t="s">
        <v>97</v>
      </c>
      <c r="B928" s="194" t="s">
        <v>98</v>
      </c>
      <c r="C928" s="194" t="s">
        <v>99</v>
      </c>
      <c r="D928" s="194" t="s">
        <v>104</v>
      </c>
      <c r="E928" s="194" t="s">
        <v>334</v>
      </c>
      <c r="F928" s="194" t="s">
        <v>101</v>
      </c>
      <c r="G928" s="195" t="s">
        <v>116</v>
      </c>
      <c r="H928" s="195">
        <v>2016</v>
      </c>
      <c r="I928" s="194" t="s">
        <v>102</v>
      </c>
      <c r="J928" s="200">
        <v>133</v>
      </c>
      <c r="K928" s="200">
        <v>586.11</v>
      </c>
      <c r="L928" s="198">
        <v>-2149.0700000000002</v>
      </c>
      <c r="M928" s="23">
        <v>1</v>
      </c>
      <c r="N928" s="23">
        <v>1</v>
      </c>
      <c r="O928" s="24">
        <f t="shared" si="6"/>
        <v>-2149.0700000000002</v>
      </c>
      <c r="P928" s="24">
        <f t="shared" si="7"/>
        <v>-2149.0700000000002</v>
      </c>
      <c r="Q928" s="5"/>
      <c r="R928" s="5"/>
      <c r="S928" s="5"/>
      <c r="T928" s="5"/>
      <c r="U928" s="5"/>
      <c r="V928" s="5"/>
      <c r="W928" s="5"/>
      <c r="X928" s="5"/>
      <c r="Y928" s="5"/>
      <c r="Z928" s="5"/>
      <c r="AA928" s="5"/>
    </row>
    <row r="929" spans="1:27" ht="24" thickBot="1">
      <c r="A929" s="193" t="s">
        <v>97</v>
      </c>
      <c r="B929" s="194" t="s">
        <v>98</v>
      </c>
      <c r="C929" s="194" t="s">
        <v>99</v>
      </c>
      <c r="D929" s="194" t="s">
        <v>104</v>
      </c>
      <c r="E929" s="194" t="s">
        <v>334</v>
      </c>
      <c r="F929" s="194" t="s">
        <v>101</v>
      </c>
      <c r="G929" s="195" t="s">
        <v>116</v>
      </c>
      <c r="H929" s="195">
        <v>2017</v>
      </c>
      <c r="I929" s="194" t="s">
        <v>102</v>
      </c>
      <c r="J929" s="200">
        <v>-7</v>
      </c>
      <c r="K929" s="200">
        <v>-30.24</v>
      </c>
      <c r="L929" s="198">
        <v>110.88</v>
      </c>
      <c r="M929" s="23">
        <v>1</v>
      </c>
      <c r="N929" s="23">
        <v>1</v>
      </c>
      <c r="O929" s="24">
        <f t="shared" si="6"/>
        <v>110.88</v>
      </c>
      <c r="P929" s="24">
        <f t="shared" si="7"/>
        <v>110.88</v>
      </c>
      <c r="Q929" s="5"/>
      <c r="R929" s="5"/>
      <c r="S929" s="5"/>
      <c r="T929" s="5"/>
      <c r="U929" s="5"/>
      <c r="V929" s="5"/>
      <c r="W929" s="5"/>
      <c r="X929" s="5"/>
      <c r="Y929" s="5"/>
      <c r="Z929" s="5"/>
      <c r="AA929" s="5"/>
    </row>
    <row r="930" spans="1:27" ht="24" thickBot="1">
      <c r="A930" s="193" t="s">
        <v>97</v>
      </c>
      <c r="B930" s="194" t="s">
        <v>98</v>
      </c>
      <c r="C930" s="194" t="s">
        <v>99</v>
      </c>
      <c r="D930" s="194" t="s">
        <v>104</v>
      </c>
      <c r="E930" s="194" t="s">
        <v>334</v>
      </c>
      <c r="F930" s="194" t="s">
        <v>101</v>
      </c>
      <c r="G930" s="195" t="s">
        <v>116</v>
      </c>
      <c r="H930" s="195">
        <v>2018</v>
      </c>
      <c r="I930" s="194" t="s">
        <v>102</v>
      </c>
      <c r="J930" s="200">
        <v>-219</v>
      </c>
      <c r="K930" s="200">
        <v>-964.14</v>
      </c>
      <c r="L930" s="198">
        <v>3535.18</v>
      </c>
      <c r="M930" s="23">
        <v>1</v>
      </c>
      <c r="N930" s="23">
        <v>1</v>
      </c>
      <c r="O930" s="24">
        <f t="shared" si="6"/>
        <v>3535.18</v>
      </c>
      <c r="P930" s="24">
        <f t="shared" si="7"/>
        <v>3535.18</v>
      </c>
      <c r="Q930" s="5"/>
      <c r="R930" s="5"/>
      <c r="S930" s="5"/>
      <c r="T930" s="5"/>
      <c r="U930" s="5"/>
      <c r="V930" s="5"/>
      <c r="W930" s="5"/>
      <c r="X930" s="5"/>
      <c r="Y930" s="5"/>
      <c r="Z930" s="5"/>
      <c r="AA930" s="5"/>
    </row>
    <row r="931" spans="1:27" ht="24" thickBot="1">
      <c r="A931" s="193" t="s">
        <v>97</v>
      </c>
      <c r="B931" s="194" t="s">
        <v>98</v>
      </c>
      <c r="C931" s="194" t="s">
        <v>99</v>
      </c>
      <c r="D931" s="194" t="s">
        <v>104</v>
      </c>
      <c r="E931" s="194" t="s">
        <v>334</v>
      </c>
      <c r="F931" s="194" t="s">
        <v>101</v>
      </c>
      <c r="G931" s="195" t="s">
        <v>116</v>
      </c>
      <c r="H931" s="195">
        <v>2019</v>
      </c>
      <c r="I931" s="194" t="s">
        <v>102</v>
      </c>
      <c r="J931" s="200">
        <v>-114</v>
      </c>
      <c r="K931" s="200">
        <v>-500.43</v>
      </c>
      <c r="L931" s="198">
        <v>1834.9</v>
      </c>
      <c r="M931" s="23">
        <v>1</v>
      </c>
      <c r="N931" s="23">
        <v>1</v>
      </c>
      <c r="O931" s="24">
        <f t="shared" si="6"/>
        <v>1834.9</v>
      </c>
      <c r="P931" s="24">
        <f t="shared" si="7"/>
        <v>1834.9</v>
      </c>
      <c r="Q931" s="5"/>
      <c r="R931" s="5"/>
      <c r="S931" s="5"/>
      <c r="T931" s="5"/>
      <c r="U931" s="5"/>
      <c r="V931" s="5"/>
      <c r="W931" s="5"/>
      <c r="X931" s="5"/>
      <c r="Y931" s="5"/>
      <c r="Z931" s="5"/>
      <c r="AA931" s="5"/>
    </row>
    <row r="932" spans="1:27" ht="24" thickBot="1">
      <c r="A932" s="193" t="s">
        <v>97</v>
      </c>
      <c r="B932" s="194" t="s">
        <v>98</v>
      </c>
      <c r="C932" s="194" t="s">
        <v>99</v>
      </c>
      <c r="D932" s="194" t="s">
        <v>104</v>
      </c>
      <c r="E932" s="194" t="s">
        <v>334</v>
      </c>
      <c r="F932" s="194" t="s">
        <v>101</v>
      </c>
      <c r="G932" s="195" t="s">
        <v>116</v>
      </c>
      <c r="H932" s="195">
        <v>2020</v>
      </c>
      <c r="I932" s="194" t="s">
        <v>102</v>
      </c>
      <c r="J932" s="200">
        <v>20</v>
      </c>
      <c r="K932" s="200">
        <v>88.03</v>
      </c>
      <c r="L932" s="198">
        <v>-322.77999999999997</v>
      </c>
      <c r="M932" s="23">
        <v>1</v>
      </c>
      <c r="N932" s="23">
        <v>1</v>
      </c>
      <c r="O932" s="24">
        <f t="shared" si="6"/>
        <v>-322.77999999999997</v>
      </c>
      <c r="P932" s="24">
        <f t="shared" si="7"/>
        <v>-322.77999999999997</v>
      </c>
      <c r="Q932" s="5"/>
      <c r="R932" s="5"/>
      <c r="S932" s="5"/>
      <c r="T932" s="5"/>
      <c r="U932" s="5"/>
      <c r="V932" s="5"/>
      <c r="W932" s="5"/>
      <c r="X932" s="5"/>
      <c r="Y932" s="5"/>
      <c r="Z932" s="5"/>
      <c r="AA932" s="5"/>
    </row>
    <row r="933" spans="1:27" ht="24" thickBot="1">
      <c r="A933" s="193" t="s">
        <v>97</v>
      </c>
      <c r="B933" s="194" t="s">
        <v>98</v>
      </c>
      <c r="C933" s="194" t="s">
        <v>99</v>
      </c>
      <c r="D933" s="194" t="s">
        <v>104</v>
      </c>
      <c r="E933" s="194" t="s">
        <v>334</v>
      </c>
      <c r="F933" s="194" t="s">
        <v>101</v>
      </c>
      <c r="G933" s="195" t="s">
        <v>116</v>
      </c>
      <c r="H933" s="195">
        <v>2021</v>
      </c>
      <c r="I933" s="194" t="s">
        <v>102</v>
      </c>
      <c r="J933" s="200">
        <v>408</v>
      </c>
      <c r="K933" s="197">
        <v>1794.57</v>
      </c>
      <c r="L933" s="198">
        <v>-6580.08</v>
      </c>
      <c r="M933" s="23">
        <v>1</v>
      </c>
      <c r="N933" s="23">
        <v>1</v>
      </c>
      <c r="O933" s="24">
        <f t="shared" si="6"/>
        <v>-6580.08</v>
      </c>
      <c r="P933" s="24">
        <f t="shared" si="7"/>
        <v>-6580.08</v>
      </c>
      <c r="Q933" s="5"/>
      <c r="R933" s="5"/>
      <c r="S933" s="5"/>
      <c r="T933" s="5"/>
      <c r="U933" s="5"/>
      <c r="V933" s="5"/>
      <c r="W933" s="5"/>
      <c r="X933" s="5"/>
      <c r="Y933" s="5"/>
      <c r="Z933" s="5"/>
      <c r="AA933" s="5"/>
    </row>
    <row r="934" spans="1:27" ht="24" thickBot="1">
      <c r="A934" s="193" t="s">
        <v>97</v>
      </c>
      <c r="B934" s="194" t="s">
        <v>98</v>
      </c>
      <c r="C934" s="194" t="s">
        <v>99</v>
      </c>
      <c r="D934" s="194" t="s">
        <v>104</v>
      </c>
      <c r="E934" s="194" t="s">
        <v>334</v>
      </c>
      <c r="F934" s="194" t="s">
        <v>101</v>
      </c>
      <c r="G934" s="195" t="s">
        <v>116</v>
      </c>
      <c r="H934" s="195">
        <v>2022</v>
      </c>
      <c r="I934" s="194" t="s">
        <v>102</v>
      </c>
      <c r="J934" s="200">
        <v>76</v>
      </c>
      <c r="K934" s="200">
        <v>333.83</v>
      </c>
      <c r="L934" s="198">
        <v>-1224.03</v>
      </c>
      <c r="M934" s="23">
        <v>1</v>
      </c>
      <c r="N934" s="23">
        <v>1</v>
      </c>
      <c r="O934" s="24">
        <f t="shared" si="6"/>
        <v>-1224.03</v>
      </c>
      <c r="P934" s="24">
        <f t="shared" si="7"/>
        <v>-1224.03</v>
      </c>
      <c r="Q934" s="5"/>
      <c r="R934" s="5"/>
      <c r="S934" s="5"/>
      <c r="T934" s="5"/>
      <c r="U934" s="5"/>
      <c r="V934" s="5"/>
      <c r="W934" s="5"/>
      <c r="X934" s="5"/>
      <c r="Y934" s="5"/>
      <c r="Z934" s="5"/>
      <c r="AA934" s="5"/>
    </row>
    <row r="935" spans="1:27" ht="24" thickBot="1">
      <c r="A935" s="193" t="s">
        <v>97</v>
      </c>
      <c r="B935" s="194" t="s">
        <v>98</v>
      </c>
      <c r="C935" s="194" t="s">
        <v>99</v>
      </c>
      <c r="D935" s="194" t="s">
        <v>104</v>
      </c>
      <c r="E935" s="194" t="s">
        <v>334</v>
      </c>
      <c r="F935" s="194" t="s">
        <v>101</v>
      </c>
      <c r="G935" s="195" t="s">
        <v>67</v>
      </c>
      <c r="H935" s="195">
        <v>2011</v>
      </c>
      <c r="I935" s="194" t="s">
        <v>102</v>
      </c>
      <c r="J935" s="201"/>
      <c r="K935" s="200">
        <v>0</v>
      </c>
      <c r="L935" s="198">
        <v>0</v>
      </c>
      <c r="M935" s="23">
        <v>1</v>
      </c>
      <c r="N935" s="23">
        <v>1</v>
      </c>
      <c r="O935" s="24">
        <f t="shared" si="6"/>
        <v>0</v>
      </c>
      <c r="P935" s="24">
        <f t="shared" si="7"/>
        <v>0</v>
      </c>
      <c r="Q935" s="5"/>
      <c r="R935" s="5"/>
      <c r="S935" s="5"/>
      <c r="T935" s="5"/>
      <c r="U935" s="5"/>
      <c r="V935" s="5"/>
      <c r="W935" s="5"/>
      <c r="X935" s="5"/>
      <c r="Y935" s="5"/>
      <c r="Z935" s="5"/>
      <c r="AA935" s="5"/>
    </row>
    <row r="936" spans="1:27" ht="24" thickBot="1">
      <c r="A936" s="193" t="s">
        <v>97</v>
      </c>
      <c r="B936" s="194" t="s">
        <v>98</v>
      </c>
      <c r="C936" s="194" t="s">
        <v>99</v>
      </c>
      <c r="D936" s="194" t="s">
        <v>104</v>
      </c>
      <c r="E936" s="194" t="s">
        <v>334</v>
      </c>
      <c r="F936" s="194" t="s">
        <v>101</v>
      </c>
      <c r="G936" s="195" t="s">
        <v>67</v>
      </c>
      <c r="H936" s="195">
        <v>2012</v>
      </c>
      <c r="I936" s="194" t="s">
        <v>102</v>
      </c>
      <c r="J936" s="196">
        <v>5361</v>
      </c>
      <c r="K936" s="197">
        <v>23585.45</v>
      </c>
      <c r="L936" s="198">
        <v>-86479.98</v>
      </c>
      <c r="M936" s="23">
        <v>1</v>
      </c>
      <c r="N936" s="23">
        <v>1</v>
      </c>
      <c r="O936" s="24">
        <f t="shared" si="6"/>
        <v>-86479.98</v>
      </c>
      <c r="P936" s="24">
        <f t="shared" si="7"/>
        <v>-86479.98</v>
      </c>
      <c r="Q936" s="5"/>
      <c r="R936" s="5"/>
      <c r="S936" s="5"/>
      <c r="T936" s="5"/>
      <c r="U936" s="5"/>
      <c r="V936" s="5"/>
      <c r="W936" s="5"/>
      <c r="X936" s="5"/>
      <c r="Y936" s="5"/>
      <c r="Z936" s="5"/>
      <c r="AA936" s="5"/>
    </row>
    <row r="937" spans="1:27" ht="24" thickBot="1">
      <c r="A937" s="193" t="s">
        <v>97</v>
      </c>
      <c r="B937" s="194" t="s">
        <v>98</v>
      </c>
      <c r="C937" s="194" t="s">
        <v>99</v>
      </c>
      <c r="D937" s="194" t="s">
        <v>104</v>
      </c>
      <c r="E937" s="194" t="s">
        <v>334</v>
      </c>
      <c r="F937" s="194" t="s">
        <v>101</v>
      </c>
      <c r="G937" s="195" t="s">
        <v>67</v>
      </c>
      <c r="H937" s="195">
        <v>2013</v>
      </c>
      <c r="I937" s="194" t="s">
        <v>102</v>
      </c>
      <c r="J937" s="196">
        <v>1885</v>
      </c>
      <c r="K937" s="197">
        <v>8294.39</v>
      </c>
      <c r="L937" s="198">
        <v>-30412.77</v>
      </c>
      <c r="M937" s="23">
        <v>1</v>
      </c>
      <c r="N937" s="23">
        <v>1</v>
      </c>
      <c r="O937" s="24">
        <f t="shared" si="6"/>
        <v>-30412.77</v>
      </c>
      <c r="P937" s="24">
        <f t="shared" si="7"/>
        <v>-30412.77</v>
      </c>
      <c r="Q937" s="5"/>
      <c r="R937" s="5"/>
      <c r="S937" s="5"/>
      <c r="T937" s="5"/>
      <c r="U937" s="5"/>
      <c r="V937" s="5"/>
      <c r="W937" s="5"/>
      <c r="X937" s="5"/>
      <c r="Y937" s="5"/>
      <c r="Z937" s="5"/>
      <c r="AA937" s="5"/>
    </row>
    <row r="938" spans="1:27" ht="24" thickBot="1">
      <c r="A938" s="193" t="s">
        <v>97</v>
      </c>
      <c r="B938" s="194" t="s">
        <v>98</v>
      </c>
      <c r="C938" s="194" t="s">
        <v>99</v>
      </c>
      <c r="D938" s="194" t="s">
        <v>104</v>
      </c>
      <c r="E938" s="194" t="s">
        <v>334</v>
      </c>
      <c r="F938" s="194" t="s">
        <v>101</v>
      </c>
      <c r="G938" s="195" t="s">
        <v>67</v>
      </c>
      <c r="H938" s="195">
        <v>2014</v>
      </c>
      <c r="I938" s="194" t="s">
        <v>102</v>
      </c>
      <c r="J938" s="200">
        <v>754</v>
      </c>
      <c r="K938" s="197">
        <v>3315.79</v>
      </c>
      <c r="L938" s="198">
        <v>-12157.91</v>
      </c>
      <c r="M938" s="23">
        <v>1</v>
      </c>
      <c r="N938" s="23">
        <v>1</v>
      </c>
      <c r="O938" s="24">
        <f t="shared" si="6"/>
        <v>-12157.91</v>
      </c>
      <c r="P938" s="24">
        <f t="shared" si="7"/>
        <v>-12157.91</v>
      </c>
      <c r="Q938" s="5"/>
      <c r="R938" s="5"/>
      <c r="S938" s="5"/>
      <c r="T938" s="5"/>
      <c r="U938" s="5"/>
      <c r="V938" s="5"/>
      <c r="W938" s="5"/>
      <c r="X938" s="5"/>
      <c r="Y938" s="5"/>
      <c r="Z938" s="5"/>
      <c r="AA938" s="5"/>
    </row>
    <row r="939" spans="1:27" ht="24" thickBot="1">
      <c r="A939" s="193" t="s">
        <v>97</v>
      </c>
      <c r="B939" s="194" t="s">
        <v>98</v>
      </c>
      <c r="C939" s="194" t="s">
        <v>99</v>
      </c>
      <c r="D939" s="194" t="s">
        <v>104</v>
      </c>
      <c r="E939" s="194" t="s">
        <v>334</v>
      </c>
      <c r="F939" s="194" t="s">
        <v>101</v>
      </c>
      <c r="G939" s="195" t="s">
        <v>67</v>
      </c>
      <c r="H939" s="195">
        <v>2015</v>
      </c>
      <c r="I939" s="194" t="s">
        <v>102</v>
      </c>
      <c r="J939" s="196">
        <v>1534</v>
      </c>
      <c r="K939" s="197">
        <v>6748.3</v>
      </c>
      <c r="L939" s="198">
        <v>-24743.75</v>
      </c>
      <c r="M939" s="23">
        <v>1</v>
      </c>
      <c r="N939" s="23">
        <v>1</v>
      </c>
      <c r="O939" s="24">
        <f t="shared" si="6"/>
        <v>-24743.75</v>
      </c>
      <c r="P939" s="24">
        <f t="shared" si="7"/>
        <v>-24743.75</v>
      </c>
      <c r="Q939" s="5"/>
      <c r="R939" s="5"/>
      <c r="S939" s="5"/>
      <c r="T939" s="5"/>
      <c r="U939" s="5"/>
      <c r="V939" s="5"/>
      <c r="W939" s="5"/>
      <c r="X939" s="5"/>
      <c r="Y939" s="5"/>
      <c r="Z939" s="5"/>
      <c r="AA939" s="5"/>
    </row>
    <row r="940" spans="1:27" ht="24" thickBot="1">
      <c r="A940" s="193" t="s">
        <v>97</v>
      </c>
      <c r="B940" s="194" t="s">
        <v>98</v>
      </c>
      <c r="C940" s="194" t="s">
        <v>99</v>
      </c>
      <c r="D940" s="194" t="s">
        <v>104</v>
      </c>
      <c r="E940" s="194" t="s">
        <v>334</v>
      </c>
      <c r="F940" s="194" t="s">
        <v>101</v>
      </c>
      <c r="G940" s="195" t="s">
        <v>67</v>
      </c>
      <c r="H940" s="195">
        <v>2016</v>
      </c>
      <c r="I940" s="194" t="s">
        <v>102</v>
      </c>
      <c r="J940" s="200">
        <v>-363</v>
      </c>
      <c r="K940" s="197">
        <v>-1597.58</v>
      </c>
      <c r="L940" s="198">
        <v>5857.79</v>
      </c>
      <c r="M940" s="23">
        <v>1</v>
      </c>
      <c r="N940" s="23">
        <v>1</v>
      </c>
      <c r="O940" s="24">
        <f t="shared" si="6"/>
        <v>5857.79</v>
      </c>
      <c r="P940" s="24">
        <f t="shared" si="7"/>
        <v>5857.79</v>
      </c>
      <c r="Q940" s="5"/>
      <c r="R940" s="5"/>
      <c r="S940" s="5"/>
      <c r="T940" s="5"/>
      <c r="U940" s="5"/>
      <c r="V940" s="5"/>
      <c r="W940" s="5"/>
      <c r="X940" s="5"/>
      <c r="Y940" s="5"/>
      <c r="Z940" s="5"/>
      <c r="AA940" s="5"/>
    </row>
    <row r="941" spans="1:27" ht="24" thickBot="1">
      <c r="A941" s="193" t="s">
        <v>97</v>
      </c>
      <c r="B941" s="194" t="s">
        <v>98</v>
      </c>
      <c r="C941" s="194" t="s">
        <v>99</v>
      </c>
      <c r="D941" s="194" t="s">
        <v>104</v>
      </c>
      <c r="E941" s="194" t="s">
        <v>334</v>
      </c>
      <c r="F941" s="194" t="s">
        <v>101</v>
      </c>
      <c r="G941" s="195" t="s">
        <v>67</v>
      </c>
      <c r="H941" s="195">
        <v>2017</v>
      </c>
      <c r="I941" s="194" t="s">
        <v>102</v>
      </c>
      <c r="J941" s="196">
        <v>-2087</v>
      </c>
      <c r="K941" s="197">
        <v>-9182.8700000000008</v>
      </c>
      <c r="L941" s="198">
        <v>33670.51</v>
      </c>
      <c r="M941" s="23">
        <v>1</v>
      </c>
      <c r="N941" s="23">
        <v>1</v>
      </c>
      <c r="O941" s="24">
        <f t="shared" si="6"/>
        <v>33670.51</v>
      </c>
      <c r="P941" s="24">
        <f t="shared" si="7"/>
        <v>33670.51</v>
      </c>
      <c r="Q941" s="5"/>
      <c r="R941" s="5"/>
      <c r="S941" s="5"/>
      <c r="T941" s="5"/>
      <c r="U941" s="5"/>
      <c r="V941" s="5"/>
      <c r="W941" s="5"/>
      <c r="X941" s="5"/>
      <c r="Y941" s="5"/>
      <c r="Z941" s="5"/>
      <c r="AA941" s="5"/>
    </row>
    <row r="942" spans="1:27" ht="24" thickBot="1">
      <c r="A942" s="193" t="s">
        <v>97</v>
      </c>
      <c r="B942" s="194" t="s">
        <v>98</v>
      </c>
      <c r="C942" s="194" t="s">
        <v>99</v>
      </c>
      <c r="D942" s="194" t="s">
        <v>104</v>
      </c>
      <c r="E942" s="194" t="s">
        <v>334</v>
      </c>
      <c r="F942" s="194" t="s">
        <v>101</v>
      </c>
      <c r="G942" s="195" t="s">
        <v>67</v>
      </c>
      <c r="H942" s="195">
        <v>2018</v>
      </c>
      <c r="I942" s="194" t="s">
        <v>102</v>
      </c>
      <c r="J942" s="196">
        <v>-1340</v>
      </c>
      <c r="K942" s="197">
        <v>-5893.96</v>
      </c>
      <c r="L942" s="198">
        <v>21611.18</v>
      </c>
      <c r="M942" s="23">
        <v>1</v>
      </c>
      <c r="N942" s="23">
        <v>1</v>
      </c>
      <c r="O942" s="24">
        <f t="shared" si="6"/>
        <v>21611.18</v>
      </c>
      <c r="P942" s="24">
        <f t="shared" si="7"/>
        <v>21611.18</v>
      </c>
      <c r="Q942" s="5"/>
      <c r="R942" s="5"/>
      <c r="S942" s="5"/>
      <c r="T942" s="5"/>
      <c r="U942" s="5"/>
      <c r="V942" s="5"/>
      <c r="W942" s="5"/>
      <c r="X942" s="5"/>
      <c r="Y942" s="5"/>
      <c r="Z942" s="5"/>
      <c r="AA942" s="5"/>
    </row>
    <row r="943" spans="1:27" ht="24" thickBot="1">
      <c r="A943" s="193" t="s">
        <v>97</v>
      </c>
      <c r="B943" s="194" t="s">
        <v>98</v>
      </c>
      <c r="C943" s="194" t="s">
        <v>99</v>
      </c>
      <c r="D943" s="194" t="s">
        <v>104</v>
      </c>
      <c r="E943" s="194" t="s">
        <v>334</v>
      </c>
      <c r="F943" s="194" t="s">
        <v>101</v>
      </c>
      <c r="G943" s="195" t="s">
        <v>67</v>
      </c>
      <c r="H943" s="195">
        <v>2019</v>
      </c>
      <c r="I943" s="194" t="s">
        <v>102</v>
      </c>
      <c r="J943" s="196">
        <v>-2342</v>
      </c>
      <c r="K943" s="197">
        <v>-10305.1</v>
      </c>
      <c r="L943" s="198">
        <v>37785.360000000001</v>
      </c>
      <c r="M943" s="23">
        <v>1</v>
      </c>
      <c r="N943" s="23">
        <v>1</v>
      </c>
      <c r="O943" s="24">
        <f t="shared" si="6"/>
        <v>37785.360000000001</v>
      </c>
      <c r="P943" s="24">
        <f t="shared" si="7"/>
        <v>37785.360000000001</v>
      </c>
      <c r="Q943" s="5"/>
      <c r="R943" s="5"/>
      <c r="S943" s="5"/>
      <c r="T943" s="5"/>
      <c r="U943" s="5"/>
      <c r="V943" s="5"/>
      <c r="W943" s="5"/>
      <c r="X943" s="5"/>
      <c r="Y943" s="5"/>
      <c r="Z943" s="5"/>
      <c r="AA943" s="5"/>
    </row>
    <row r="944" spans="1:27" ht="24" thickBot="1">
      <c r="A944" s="193" t="s">
        <v>97</v>
      </c>
      <c r="B944" s="194" t="s">
        <v>98</v>
      </c>
      <c r="C944" s="194" t="s">
        <v>99</v>
      </c>
      <c r="D944" s="194" t="s">
        <v>104</v>
      </c>
      <c r="E944" s="194" t="s">
        <v>334</v>
      </c>
      <c r="F944" s="194" t="s">
        <v>101</v>
      </c>
      <c r="G944" s="195" t="s">
        <v>67</v>
      </c>
      <c r="H944" s="195">
        <v>2020</v>
      </c>
      <c r="I944" s="194" t="s">
        <v>102</v>
      </c>
      <c r="J944" s="196">
        <v>-4149</v>
      </c>
      <c r="K944" s="197">
        <v>-18254.439999999999</v>
      </c>
      <c r="L944" s="198">
        <v>66932.960000000006</v>
      </c>
      <c r="M944" s="23">
        <v>1</v>
      </c>
      <c r="N944" s="23">
        <v>1</v>
      </c>
      <c r="O944" s="24">
        <f t="shared" si="6"/>
        <v>66932.960000000006</v>
      </c>
      <c r="P944" s="24">
        <f t="shared" si="7"/>
        <v>66932.960000000006</v>
      </c>
      <c r="Q944" s="5"/>
      <c r="R944" s="5"/>
      <c r="S944" s="5"/>
      <c r="T944" s="5"/>
      <c r="U944" s="5"/>
      <c r="V944" s="5"/>
      <c r="W944" s="5"/>
      <c r="X944" s="5"/>
      <c r="Y944" s="5"/>
      <c r="Z944" s="5"/>
      <c r="AA944" s="5"/>
    </row>
    <row r="945" spans="1:27" ht="24" thickBot="1">
      <c r="A945" s="193" t="s">
        <v>97</v>
      </c>
      <c r="B945" s="194" t="s">
        <v>98</v>
      </c>
      <c r="C945" s="194" t="s">
        <v>99</v>
      </c>
      <c r="D945" s="194" t="s">
        <v>104</v>
      </c>
      <c r="E945" s="194" t="s">
        <v>334</v>
      </c>
      <c r="F945" s="194" t="s">
        <v>101</v>
      </c>
      <c r="G945" s="195" t="s">
        <v>67</v>
      </c>
      <c r="H945" s="195">
        <v>2021</v>
      </c>
      <c r="I945" s="194" t="s">
        <v>102</v>
      </c>
      <c r="J945" s="196">
        <v>-2594</v>
      </c>
      <c r="K945" s="197">
        <v>-11413.37</v>
      </c>
      <c r="L945" s="198">
        <v>41849.03</v>
      </c>
      <c r="M945" s="23">
        <v>1</v>
      </c>
      <c r="N945" s="23">
        <v>1</v>
      </c>
      <c r="O945" s="24">
        <f t="shared" si="6"/>
        <v>41849.03</v>
      </c>
      <c r="P945" s="24">
        <f t="shared" si="7"/>
        <v>41849.03</v>
      </c>
      <c r="Q945" s="5"/>
      <c r="R945" s="5"/>
      <c r="S945" s="5"/>
      <c r="T945" s="5"/>
      <c r="U945" s="5"/>
      <c r="V945" s="5"/>
      <c r="W945" s="5"/>
      <c r="X945" s="5"/>
      <c r="Y945" s="5"/>
      <c r="Z945" s="5"/>
      <c r="AA945" s="5"/>
    </row>
    <row r="946" spans="1:27" ht="24" thickBot="1">
      <c r="A946" s="193" t="s">
        <v>97</v>
      </c>
      <c r="B946" s="194" t="s">
        <v>98</v>
      </c>
      <c r="C946" s="194" t="s">
        <v>99</v>
      </c>
      <c r="D946" s="194" t="s">
        <v>104</v>
      </c>
      <c r="E946" s="194" t="s">
        <v>334</v>
      </c>
      <c r="F946" s="194" t="s">
        <v>101</v>
      </c>
      <c r="G946" s="195" t="s">
        <v>67</v>
      </c>
      <c r="H946" s="195">
        <v>2022</v>
      </c>
      <c r="I946" s="194" t="s">
        <v>102</v>
      </c>
      <c r="J946" s="200">
        <v>-178</v>
      </c>
      <c r="K946" s="200">
        <v>-783.69</v>
      </c>
      <c r="L946" s="198">
        <v>2873.51</v>
      </c>
      <c r="M946" s="23">
        <v>1</v>
      </c>
      <c r="N946" s="23">
        <v>1</v>
      </c>
      <c r="O946" s="24">
        <f t="shared" si="6"/>
        <v>2873.51</v>
      </c>
      <c r="P946" s="24">
        <f t="shared" si="7"/>
        <v>2873.51</v>
      </c>
      <c r="Q946" s="5"/>
      <c r="R946" s="5"/>
      <c r="S946" s="5"/>
      <c r="T946" s="5"/>
      <c r="U946" s="5"/>
      <c r="V946" s="5"/>
      <c r="W946" s="5"/>
      <c r="X946" s="5"/>
      <c r="Y946" s="5"/>
      <c r="Z946" s="5"/>
      <c r="AA946" s="5"/>
    </row>
    <row r="947" spans="1:27" ht="24" thickBot="1">
      <c r="A947" s="193" t="s">
        <v>97</v>
      </c>
      <c r="B947" s="194" t="s">
        <v>98</v>
      </c>
      <c r="C947" s="194" t="s">
        <v>99</v>
      </c>
      <c r="D947" s="194" t="s">
        <v>104</v>
      </c>
      <c r="E947" s="194" t="s">
        <v>334</v>
      </c>
      <c r="F947" s="194" t="s">
        <v>101</v>
      </c>
      <c r="G947" s="195" t="s">
        <v>117</v>
      </c>
      <c r="H947" s="195">
        <v>2011</v>
      </c>
      <c r="I947" s="194" t="s">
        <v>102</v>
      </c>
      <c r="J947" s="201"/>
      <c r="K947" s="200">
        <v>0</v>
      </c>
      <c r="L947" s="198">
        <v>0</v>
      </c>
      <c r="M947" s="23">
        <v>1</v>
      </c>
      <c r="N947" s="23">
        <v>1</v>
      </c>
      <c r="O947" s="24">
        <f t="shared" si="6"/>
        <v>0</v>
      </c>
      <c r="P947" s="24">
        <f t="shared" si="7"/>
        <v>0</v>
      </c>
      <c r="Q947" s="5"/>
      <c r="R947" s="5"/>
      <c r="S947" s="5"/>
      <c r="T947" s="5"/>
      <c r="U947" s="5"/>
      <c r="V947" s="5"/>
      <c r="W947" s="5"/>
      <c r="X947" s="5"/>
      <c r="Y947" s="5"/>
      <c r="Z947" s="5"/>
      <c r="AA947" s="5"/>
    </row>
    <row r="948" spans="1:27" ht="24" thickBot="1">
      <c r="A948" s="193" t="s">
        <v>97</v>
      </c>
      <c r="B948" s="194" t="s">
        <v>98</v>
      </c>
      <c r="C948" s="194" t="s">
        <v>99</v>
      </c>
      <c r="D948" s="194" t="s">
        <v>104</v>
      </c>
      <c r="E948" s="194" t="s">
        <v>334</v>
      </c>
      <c r="F948" s="194" t="s">
        <v>101</v>
      </c>
      <c r="G948" s="195" t="s">
        <v>117</v>
      </c>
      <c r="H948" s="195">
        <v>2012</v>
      </c>
      <c r="I948" s="194" t="s">
        <v>102</v>
      </c>
      <c r="J948" s="200">
        <v>48</v>
      </c>
      <c r="K948" s="200">
        <v>212.75</v>
      </c>
      <c r="L948" s="198">
        <v>-780.08</v>
      </c>
      <c r="M948" s="23">
        <v>1</v>
      </c>
      <c r="N948" s="23">
        <v>1</v>
      </c>
      <c r="O948" s="24">
        <f t="shared" si="6"/>
        <v>-780.08</v>
      </c>
      <c r="P948" s="24">
        <f t="shared" si="7"/>
        <v>-780.08</v>
      </c>
      <c r="Q948" s="5"/>
      <c r="R948" s="5"/>
      <c r="S948" s="5"/>
      <c r="T948" s="5"/>
      <c r="U948" s="5"/>
      <c r="V948" s="5"/>
      <c r="W948" s="5"/>
      <c r="X948" s="5"/>
      <c r="Y948" s="5"/>
      <c r="Z948" s="5"/>
      <c r="AA948" s="5"/>
    </row>
    <row r="949" spans="1:27" ht="24" thickBot="1">
      <c r="A949" s="193" t="s">
        <v>97</v>
      </c>
      <c r="B949" s="194" t="s">
        <v>98</v>
      </c>
      <c r="C949" s="194" t="s">
        <v>99</v>
      </c>
      <c r="D949" s="194" t="s">
        <v>104</v>
      </c>
      <c r="E949" s="194" t="s">
        <v>334</v>
      </c>
      <c r="F949" s="194" t="s">
        <v>101</v>
      </c>
      <c r="G949" s="195" t="s">
        <v>117</v>
      </c>
      <c r="H949" s="195">
        <v>2013</v>
      </c>
      <c r="I949" s="194" t="s">
        <v>102</v>
      </c>
      <c r="J949" s="196">
        <v>-2078</v>
      </c>
      <c r="K949" s="197">
        <v>-9140.5</v>
      </c>
      <c r="L949" s="198">
        <v>33515.160000000003</v>
      </c>
      <c r="M949" s="23">
        <v>1</v>
      </c>
      <c r="N949" s="23">
        <v>1</v>
      </c>
      <c r="O949" s="24">
        <f t="shared" si="6"/>
        <v>33515.160000000003</v>
      </c>
      <c r="P949" s="24">
        <f t="shared" si="7"/>
        <v>33515.160000000003</v>
      </c>
      <c r="Q949" s="5"/>
      <c r="R949" s="5"/>
      <c r="S949" s="5"/>
      <c r="T949" s="5"/>
      <c r="U949" s="5"/>
      <c r="V949" s="5"/>
      <c r="W949" s="5"/>
      <c r="X949" s="5"/>
      <c r="Y949" s="5"/>
      <c r="Z949" s="5"/>
      <c r="AA949" s="5"/>
    </row>
    <row r="950" spans="1:27" ht="24" thickBot="1">
      <c r="A950" s="193" t="s">
        <v>97</v>
      </c>
      <c r="B950" s="194" t="s">
        <v>98</v>
      </c>
      <c r="C950" s="194" t="s">
        <v>99</v>
      </c>
      <c r="D950" s="194" t="s">
        <v>104</v>
      </c>
      <c r="E950" s="194" t="s">
        <v>334</v>
      </c>
      <c r="F950" s="194" t="s">
        <v>101</v>
      </c>
      <c r="G950" s="195" t="s">
        <v>117</v>
      </c>
      <c r="H950" s="195">
        <v>2014</v>
      </c>
      <c r="I950" s="194" t="s">
        <v>102</v>
      </c>
      <c r="J950" s="200">
        <v>-140</v>
      </c>
      <c r="K950" s="200">
        <v>-617.91999999999996</v>
      </c>
      <c r="L950" s="198">
        <v>2265.69</v>
      </c>
      <c r="M950" s="23">
        <v>1</v>
      </c>
      <c r="N950" s="23">
        <v>1</v>
      </c>
      <c r="O950" s="24">
        <f t="shared" si="6"/>
        <v>2265.69</v>
      </c>
      <c r="P950" s="24">
        <f t="shared" si="7"/>
        <v>2265.69</v>
      </c>
      <c r="Q950" s="5"/>
      <c r="R950" s="5"/>
      <c r="S950" s="5"/>
      <c r="T950" s="5"/>
      <c r="U950" s="5"/>
      <c r="V950" s="5"/>
      <c r="W950" s="5"/>
      <c r="X950" s="5"/>
      <c r="Y950" s="5"/>
      <c r="Z950" s="5"/>
      <c r="AA950" s="5"/>
    </row>
    <row r="951" spans="1:27" ht="24" thickBot="1">
      <c r="A951" s="193" t="s">
        <v>97</v>
      </c>
      <c r="B951" s="194" t="s">
        <v>98</v>
      </c>
      <c r="C951" s="194" t="s">
        <v>99</v>
      </c>
      <c r="D951" s="194" t="s">
        <v>104</v>
      </c>
      <c r="E951" s="194" t="s">
        <v>334</v>
      </c>
      <c r="F951" s="194" t="s">
        <v>101</v>
      </c>
      <c r="G951" s="195" t="s">
        <v>117</v>
      </c>
      <c r="H951" s="195">
        <v>2015</v>
      </c>
      <c r="I951" s="194" t="s">
        <v>102</v>
      </c>
      <c r="J951" s="196">
        <v>1078</v>
      </c>
      <c r="K951" s="197">
        <v>4741.21</v>
      </c>
      <c r="L951" s="198">
        <v>-17384.439999999999</v>
      </c>
      <c r="M951" s="23">
        <v>1</v>
      </c>
      <c r="N951" s="23">
        <v>1</v>
      </c>
      <c r="O951" s="24">
        <f t="shared" si="6"/>
        <v>-17384.439999999999</v>
      </c>
      <c r="P951" s="24">
        <f t="shared" si="7"/>
        <v>-17384.439999999999</v>
      </c>
      <c r="Q951" s="5"/>
      <c r="R951" s="5"/>
      <c r="S951" s="5"/>
      <c r="T951" s="5"/>
      <c r="U951" s="5"/>
      <c r="V951" s="5"/>
      <c r="W951" s="5"/>
      <c r="X951" s="5"/>
      <c r="Y951" s="5"/>
      <c r="Z951" s="5"/>
      <c r="AA951" s="5"/>
    </row>
    <row r="952" spans="1:27" ht="24" thickBot="1">
      <c r="A952" s="193" t="s">
        <v>97</v>
      </c>
      <c r="B952" s="194" t="s">
        <v>98</v>
      </c>
      <c r="C952" s="194" t="s">
        <v>99</v>
      </c>
      <c r="D952" s="194" t="s">
        <v>104</v>
      </c>
      <c r="E952" s="194" t="s">
        <v>334</v>
      </c>
      <c r="F952" s="194" t="s">
        <v>101</v>
      </c>
      <c r="G952" s="195" t="s">
        <v>117</v>
      </c>
      <c r="H952" s="195">
        <v>2016</v>
      </c>
      <c r="I952" s="194" t="s">
        <v>102</v>
      </c>
      <c r="J952" s="196">
        <v>1140</v>
      </c>
      <c r="K952" s="197">
        <v>5015.3</v>
      </c>
      <c r="L952" s="198">
        <v>-18389.419999999998</v>
      </c>
      <c r="M952" s="23">
        <v>1</v>
      </c>
      <c r="N952" s="23">
        <v>1</v>
      </c>
      <c r="O952" s="24">
        <f t="shared" si="6"/>
        <v>-18389.419999999998</v>
      </c>
      <c r="P952" s="24">
        <f t="shared" si="7"/>
        <v>-18389.419999999998</v>
      </c>
      <c r="Q952" s="5"/>
      <c r="R952" s="5"/>
      <c r="S952" s="5"/>
      <c r="T952" s="5"/>
      <c r="U952" s="5"/>
      <c r="V952" s="5"/>
      <c r="W952" s="5"/>
      <c r="X952" s="5"/>
      <c r="Y952" s="5"/>
      <c r="Z952" s="5"/>
      <c r="AA952" s="5"/>
    </row>
    <row r="953" spans="1:27" ht="24" thickBot="1">
      <c r="A953" s="193" t="s">
        <v>97</v>
      </c>
      <c r="B953" s="194" t="s">
        <v>98</v>
      </c>
      <c r="C953" s="194" t="s">
        <v>99</v>
      </c>
      <c r="D953" s="194" t="s">
        <v>104</v>
      </c>
      <c r="E953" s="194" t="s">
        <v>334</v>
      </c>
      <c r="F953" s="194" t="s">
        <v>101</v>
      </c>
      <c r="G953" s="195" t="s">
        <v>117</v>
      </c>
      <c r="H953" s="195">
        <v>2017</v>
      </c>
      <c r="I953" s="194" t="s">
        <v>102</v>
      </c>
      <c r="J953" s="200">
        <v>269</v>
      </c>
      <c r="K953" s="197">
        <v>1183.18</v>
      </c>
      <c r="L953" s="198">
        <v>-4338.34</v>
      </c>
      <c r="M953" s="23">
        <v>1</v>
      </c>
      <c r="N953" s="23">
        <v>1</v>
      </c>
      <c r="O953" s="24">
        <f t="shared" si="6"/>
        <v>-4338.34</v>
      </c>
      <c r="P953" s="24">
        <f t="shared" si="7"/>
        <v>-4338.34</v>
      </c>
      <c r="Q953" s="5"/>
      <c r="R953" s="5"/>
      <c r="S953" s="5"/>
      <c r="T953" s="5"/>
      <c r="U953" s="5"/>
      <c r="V953" s="5"/>
      <c r="W953" s="5"/>
      <c r="X953" s="5"/>
      <c r="Y953" s="5"/>
      <c r="Z953" s="5"/>
      <c r="AA953" s="5"/>
    </row>
    <row r="954" spans="1:27" ht="24" thickBot="1">
      <c r="A954" s="193" t="s">
        <v>97</v>
      </c>
      <c r="B954" s="194" t="s">
        <v>98</v>
      </c>
      <c r="C954" s="194" t="s">
        <v>99</v>
      </c>
      <c r="D954" s="194" t="s">
        <v>104</v>
      </c>
      <c r="E954" s="194" t="s">
        <v>334</v>
      </c>
      <c r="F954" s="194" t="s">
        <v>101</v>
      </c>
      <c r="G954" s="195" t="s">
        <v>117</v>
      </c>
      <c r="H954" s="195">
        <v>2018</v>
      </c>
      <c r="I954" s="194" t="s">
        <v>102</v>
      </c>
      <c r="J954" s="196">
        <v>-1134</v>
      </c>
      <c r="K954" s="197">
        <v>-4989.8999999999996</v>
      </c>
      <c r="L954" s="198">
        <v>18296.3</v>
      </c>
      <c r="M954" s="23">
        <v>1</v>
      </c>
      <c r="N954" s="23">
        <v>1</v>
      </c>
      <c r="O954" s="24">
        <f t="shared" si="6"/>
        <v>18296.3</v>
      </c>
      <c r="P954" s="24">
        <f t="shared" si="7"/>
        <v>18296.3</v>
      </c>
      <c r="Q954" s="5"/>
      <c r="R954" s="5"/>
      <c r="S954" s="5"/>
      <c r="T954" s="5"/>
      <c r="U954" s="5"/>
      <c r="V954" s="5"/>
      <c r="W954" s="5"/>
      <c r="X954" s="5"/>
      <c r="Y954" s="5"/>
      <c r="Z954" s="5"/>
      <c r="AA954" s="5"/>
    </row>
    <row r="955" spans="1:27" ht="24" thickBot="1">
      <c r="A955" s="193" t="s">
        <v>97</v>
      </c>
      <c r="B955" s="194" t="s">
        <v>98</v>
      </c>
      <c r="C955" s="194" t="s">
        <v>99</v>
      </c>
      <c r="D955" s="194" t="s">
        <v>104</v>
      </c>
      <c r="E955" s="194" t="s">
        <v>334</v>
      </c>
      <c r="F955" s="194" t="s">
        <v>101</v>
      </c>
      <c r="G955" s="195" t="s">
        <v>117</v>
      </c>
      <c r="H955" s="195">
        <v>2019</v>
      </c>
      <c r="I955" s="194" t="s">
        <v>102</v>
      </c>
      <c r="J955" s="200">
        <v>-424</v>
      </c>
      <c r="K955" s="197">
        <v>-1866.15</v>
      </c>
      <c r="L955" s="198">
        <v>6842.54</v>
      </c>
      <c r="M955" s="23">
        <v>1</v>
      </c>
      <c r="N955" s="23">
        <v>1</v>
      </c>
      <c r="O955" s="24">
        <f t="shared" si="6"/>
        <v>6842.54</v>
      </c>
      <c r="P955" s="24">
        <f t="shared" si="7"/>
        <v>6842.54</v>
      </c>
      <c r="Q955" s="5"/>
      <c r="R955" s="5"/>
      <c r="S955" s="5"/>
      <c r="T955" s="5"/>
      <c r="U955" s="5"/>
      <c r="V955" s="5"/>
      <c r="W955" s="5"/>
      <c r="X955" s="5"/>
      <c r="Y955" s="5"/>
      <c r="Z955" s="5"/>
      <c r="AA955" s="5"/>
    </row>
    <row r="956" spans="1:27" ht="24" thickBot="1">
      <c r="A956" s="193" t="s">
        <v>97</v>
      </c>
      <c r="B956" s="194" t="s">
        <v>98</v>
      </c>
      <c r="C956" s="194" t="s">
        <v>99</v>
      </c>
      <c r="D956" s="194" t="s">
        <v>104</v>
      </c>
      <c r="E956" s="194" t="s">
        <v>334</v>
      </c>
      <c r="F956" s="194" t="s">
        <v>101</v>
      </c>
      <c r="G956" s="195" t="s">
        <v>117</v>
      </c>
      <c r="H956" s="195">
        <v>2020</v>
      </c>
      <c r="I956" s="194" t="s">
        <v>102</v>
      </c>
      <c r="J956" s="200">
        <v>-785</v>
      </c>
      <c r="K956" s="197">
        <v>-3451.48</v>
      </c>
      <c r="L956" s="198">
        <v>12655.43</v>
      </c>
      <c r="M956" s="23">
        <v>1</v>
      </c>
      <c r="N956" s="23">
        <v>1</v>
      </c>
      <c r="O956" s="24">
        <f t="shared" si="6"/>
        <v>12655.43</v>
      </c>
      <c r="P956" s="24">
        <f t="shared" si="7"/>
        <v>12655.43</v>
      </c>
      <c r="Q956" s="5"/>
      <c r="R956" s="5"/>
      <c r="S956" s="5"/>
      <c r="T956" s="5"/>
      <c r="U956" s="5"/>
      <c r="V956" s="5"/>
      <c r="W956" s="5"/>
      <c r="X956" s="5"/>
      <c r="Y956" s="5"/>
      <c r="Z956" s="5"/>
      <c r="AA956" s="5"/>
    </row>
    <row r="957" spans="1:27" ht="24" thickBot="1">
      <c r="A957" s="193" t="s">
        <v>97</v>
      </c>
      <c r="B957" s="194" t="s">
        <v>98</v>
      </c>
      <c r="C957" s="194" t="s">
        <v>99</v>
      </c>
      <c r="D957" s="194" t="s">
        <v>104</v>
      </c>
      <c r="E957" s="194" t="s">
        <v>334</v>
      </c>
      <c r="F957" s="194" t="s">
        <v>101</v>
      </c>
      <c r="G957" s="195" t="s">
        <v>117</v>
      </c>
      <c r="H957" s="195">
        <v>2021</v>
      </c>
      <c r="I957" s="194" t="s">
        <v>102</v>
      </c>
      <c r="J957" s="200">
        <v>-98</v>
      </c>
      <c r="K957" s="200">
        <v>-431.97</v>
      </c>
      <c r="L957" s="198">
        <v>1583.9</v>
      </c>
      <c r="M957" s="23">
        <v>1</v>
      </c>
      <c r="N957" s="23">
        <v>1</v>
      </c>
      <c r="O957" s="24">
        <f t="shared" si="6"/>
        <v>1583.9</v>
      </c>
      <c r="P957" s="24">
        <f t="shared" si="7"/>
        <v>1583.9</v>
      </c>
      <c r="Q957" s="5"/>
      <c r="R957" s="5"/>
      <c r="S957" s="5"/>
      <c r="T957" s="5"/>
      <c r="U957" s="5"/>
      <c r="V957" s="5"/>
      <c r="W957" s="5"/>
      <c r="X957" s="5"/>
      <c r="Y957" s="5"/>
      <c r="Z957" s="5"/>
      <c r="AA957" s="5"/>
    </row>
    <row r="958" spans="1:27" ht="24" thickBot="1">
      <c r="A958" s="193" t="s">
        <v>97</v>
      </c>
      <c r="B958" s="194" t="s">
        <v>98</v>
      </c>
      <c r="C958" s="194" t="s">
        <v>99</v>
      </c>
      <c r="D958" s="194" t="s">
        <v>104</v>
      </c>
      <c r="E958" s="194" t="s">
        <v>334</v>
      </c>
      <c r="F958" s="194" t="s">
        <v>101</v>
      </c>
      <c r="G958" s="195" t="s">
        <v>117</v>
      </c>
      <c r="H958" s="195">
        <v>2022</v>
      </c>
      <c r="I958" s="194" t="s">
        <v>102</v>
      </c>
      <c r="J958" s="200">
        <v>-349</v>
      </c>
      <c r="K958" s="197">
        <v>-1537.16</v>
      </c>
      <c r="L958" s="198">
        <v>5636.25</v>
      </c>
      <c r="M958" s="23">
        <v>1</v>
      </c>
      <c r="N958" s="23">
        <v>1</v>
      </c>
      <c r="O958" s="24">
        <f t="shared" si="6"/>
        <v>5636.25</v>
      </c>
      <c r="P958" s="24">
        <f t="shared" si="7"/>
        <v>5636.25</v>
      </c>
      <c r="Q958" s="5"/>
      <c r="R958" s="5"/>
      <c r="S958" s="5"/>
      <c r="T958" s="5"/>
      <c r="U958" s="5"/>
      <c r="V958" s="5"/>
      <c r="W958" s="5"/>
      <c r="X958" s="5"/>
      <c r="Y958" s="5"/>
      <c r="Z958" s="5"/>
      <c r="AA958" s="5"/>
    </row>
    <row r="959" spans="1:27" ht="24" thickBot="1">
      <c r="A959" s="193" t="s">
        <v>97</v>
      </c>
      <c r="B959" s="194" t="s">
        <v>98</v>
      </c>
      <c r="C959" s="194" t="s">
        <v>99</v>
      </c>
      <c r="D959" s="194" t="s">
        <v>104</v>
      </c>
      <c r="E959" s="194" t="s">
        <v>334</v>
      </c>
      <c r="F959" s="194" t="s">
        <v>101</v>
      </c>
      <c r="G959" s="195" t="s">
        <v>68</v>
      </c>
      <c r="H959" s="195">
        <v>2011</v>
      </c>
      <c r="I959" s="194" t="s">
        <v>102</v>
      </c>
      <c r="J959" s="201"/>
      <c r="K959" s="200">
        <v>0</v>
      </c>
      <c r="L959" s="198">
        <v>0</v>
      </c>
      <c r="M959" s="23">
        <v>1</v>
      </c>
      <c r="N959" s="23">
        <v>1</v>
      </c>
      <c r="O959" s="24">
        <f t="shared" si="6"/>
        <v>0</v>
      </c>
      <c r="P959" s="24">
        <f t="shared" si="7"/>
        <v>0</v>
      </c>
      <c r="Q959" s="5"/>
      <c r="R959" s="5"/>
      <c r="S959" s="5"/>
      <c r="T959" s="5"/>
      <c r="U959" s="5"/>
      <c r="V959" s="5"/>
      <c r="W959" s="5"/>
      <c r="X959" s="5"/>
      <c r="Y959" s="5"/>
      <c r="Z959" s="5"/>
      <c r="AA959" s="5"/>
    </row>
    <row r="960" spans="1:27" ht="24" thickBot="1">
      <c r="A960" s="193" t="s">
        <v>97</v>
      </c>
      <c r="B960" s="194" t="s">
        <v>98</v>
      </c>
      <c r="C960" s="194" t="s">
        <v>99</v>
      </c>
      <c r="D960" s="194" t="s">
        <v>104</v>
      </c>
      <c r="E960" s="194" t="s">
        <v>334</v>
      </c>
      <c r="F960" s="194" t="s">
        <v>101</v>
      </c>
      <c r="G960" s="195" t="s">
        <v>68</v>
      </c>
      <c r="H960" s="195">
        <v>2012</v>
      </c>
      <c r="I960" s="194" t="s">
        <v>102</v>
      </c>
      <c r="J960" s="200">
        <v>137</v>
      </c>
      <c r="K960" s="200">
        <v>602.41999999999996</v>
      </c>
      <c r="L960" s="198">
        <v>-2208.88</v>
      </c>
      <c r="M960" s="23">
        <v>1</v>
      </c>
      <c r="N960" s="23">
        <v>1</v>
      </c>
      <c r="O960" s="24">
        <f t="shared" si="6"/>
        <v>-2208.88</v>
      </c>
      <c r="P960" s="24">
        <f t="shared" si="7"/>
        <v>-2208.88</v>
      </c>
      <c r="Q960" s="5"/>
      <c r="R960" s="5"/>
      <c r="S960" s="5"/>
      <c r="T960" s="5"/>
      <c r="U960" s="5"/>
      <c r="V960" s="5"/>
      <c r="W960" s="5"/>
      <c r="X960" s="5"/>
      <c r="Y960" s="5"/>
      <c r="Z960" s="5"/>
      <c r="AA960" s="5"/>
    </row>
    <row r="961" spans="1:27" ht="24" thickBot="1">
      <c r="A961" s="193" t="s">
        <v>97</v>
      </c>
      <c r="B961" s="194" t="s">
        <v>98</v>
      </c>
      <c r="C961" s="194" t="s">
        <v>99</v>
      </c>
      <c r="D961" s="194" t="s">
        <v>104</v>
      </c>
      <c r="E961" s="194" t="s">
        <v>334</v>
      </c>
      <c r="F961" s="194" t="s">
        <v>101</v>
      </c>
      <c r="G961" s="195" t="s">
        <v>68</v>
      </c>
      <c r="H961" s="195">
        <v>2013</v>
      </c>
      <c r="I961" s="194" t="s">
        <v>102</v>
      </c>
      <c r="J961" s="200">
        <v>33</v>
      </c>
      <c r="K961" s="200">
        <v>143.4</v>
      </c>
      <c r="L961" s="198">
        <v>-525.79999999999995</v>
      </c>
      <c r="M961" s="23">
        <v>1</v>
      </c>
      <c r="N961" s="23">
        <v>1</v>
      </c>
      <c r="O961" s="24">
        <f t="shared" si="6"/>
        <v>-525.79999999999995</v>
      </c>
      <c r="P961" s="24">
        <f t="shared" si="7"/>
        <v>-525.79999999999995</v>
      </c>
      <c r="Q961" s="5"/>
      <c r="R961" s="5"/>
      <c r="S961" s="5"/>
      <c r="T961" s="5"/>
      <c r="U961" s="5"/>
      <c r="V961" s="5"/>
      <c r="W961" s="5"/>
      <c r="X961" s="5"/>
      <c r="Y961" s="5"/>
      <c r="Z961" s="5"/>
      <c r="AA961" s="5"/>
    </row>
    <row r="962" spans="1:27" ht="24" thickBot="1">
      <c r="A962" s="193" t="s">
        <v>97</v>
      </c>
      <c r="B962" s="194" t="s">
        <v>98</v>
      </c>
      <c r="C962" s="194" t="s">
        <v>99</v>
      </c>
      <c r="D962" s="194" t="s">
        <v>104</v>
      </c>
      <c r="E962" s="194" t="s">
        <v>334</v>
      </c>
      <c r="F962" s="194" t="s">
        <v>101</v>
      </c>
      <c r="G962" s="195" t="s">
        <v>68</v>
      </c>
      <c r="H962" s="195">
        <v>2014</v>
      </c>
      <c r="I962" s="194" t="s">
        <v>102</v>
      </c>
      <c r="J962" s="196">
        <v>1064</v>
      </c>
      <c r="K962" s="197">
        <v>4681.6899999999996</v>
      </c>
      <c r="L962" s="198">
        <v>-17166.2</v>
      </c>
      <c r="M962" s="23">
        <v>1</v>
      </c>
      <c r="N962" s="23">
        <v>1</v>
      </c>
      <c r="O962" s="24">
        <f t="shared" si="6"/>
        <v>-17166.2</v>
      </c>
      <c r="P962" s="24">
        <f t="shared" si="7"/>
        <v>-17166.2</v>
      </c>
      <c r="Q962" s="5"/>
      <c r="R962" s="5"/>
      <c r="S962" s="5"/>
      <c r="T962" s="5"/>
      <c r="U962" s="5"/>
      <c r="V962" s="5"/>
      <c r="W962" s="5"/>
      <c r="X962" s="5"/>
      <c r="Y962" s="5"/>
      <c r="Z962" s="5"/>
      <c r="AA962" s="5"/>
    </row>
    <row r="963" spans="1:27" ht="24" thickBot="1">
      <c r="A963" s="193" t="s">
        <v>97</v>
      </c>
      <c r="B963" s="194" t="s">
        <v>98</v>
      </c>
      <c r="C963" s="194" t="s">
        <v>99</v>
      </c>
      <c r="D963" s="194" t="s">
        <v>104</v>
      </c>
      <c r="E963" s="194" t="s">
        <v>334</v>
      </c>
      <c r="F963" s="194" t="s">
        <v>101</v>
      </c>
      <c r="G963" s="195" t="s">
        <v>68</v>
      </c>
      <c r="H963" s="195">
        <v>2015</v>
      </c>
      <c r="I963" s="194" t="s">
        <v>102</v>
      </c>
      <c r="J963" s="196">
        <v>1513</v>
      </c>
      <c r="K963" s="197">
        <v>6656.73</v>
      </c>
      <c r="L963" s="198">
        <v>-24408</v>
      </c>
      <c r="M963" s="23">
        <v>1</v>
      </c>
      <c r="N963" s="23">
        <v>1</v>
      </c>
      <c r="O963" s="24">
        <f t="shared" si="6"/>
        <v>-24408</v>
      </c>
      <c r="P963" s="24">
        <f t="shared" si="7"/>
        <v>-24408</v>
      </c>
      <c r="Q963" s="5"/>
      <c r="R963" s="5"/>
      <c r="S963" s="5"/>
      <c r="T963" s="5"/>
      <c r="U963" s="5"/>
      <c r="V963" s="5"/>
      <c r="W963" s="5"/>
      <c r="X963" s="5"/>
      <c r="Y963" s="5"/>
      <c r="Z963" s="5"/>
      <c r="AA963" s="5"/>
    </row>
    <row r="964" spans="1:27" ht="24" thickBot="1">
      <c r="A964" s="193" t="s">
        <v>97</v>
      </c>
      <c r="B964" s="194" t="s">
        <v>98</v>
      </c>
      <c r="C964" s="194" t="s">
        <v>99</v>
      </c>
      <c r="D964" s="194" t="s">
        <v>104</v>
      </c>
      <c r="E964" s="194" t="s">
        <v>334</v>
      </c>
      <c r="F964" s="194" t="s">
        <v>101</v>
      </c>
      <c r="G964" s="195" t="s">
        <v>68</v>
      </c>
      <c r="H964" s="195">
        <v>2016</v>
      </c>
      <c r="I964" s="194" t="s">
        <v>102</v>
      </c>
      <c r="J964" s="196">
        <v>1006</v>
      </c>
      <c r="K964" s="197">
        <v>4427.6000000000004</v>
      </c>
      <c r="L964" s="198">
        <v>-16234.53</v>
      </c>
      <c r="M964" s="23">
        <v>1</v>
      </c>
      <c r="N964" s="23">
        <v>1</v>
      </c>
      <c r="O964" s="24">
        <f t="shared" si="6"/>
        <v>-16234.53</v>
      </c>
      <c r="P964" s="24">
        <f t="shared" si="7"/>
        <v>-16234.53</v>
      </c>
      <c r="Q964" s="5"/>
      <c r="R964" s="5"/>
      <c r="S964" s="5"/>
      <c r="T964" s="5"/>
      <c r="U964" s="5"/>
      <c r="V964" s="5"/>
      <c r="W964" s="5"/>
      <c r="X964" s="5"/>
      <c r="Y964" s="5"/>
      <c r="Z964" s="5"/>
      <c r="AA964" s="5"/>
    </row>
    <row r="965" spans="1:27" ht="24" thickBot="1">
      <c r="A965" s="193" t="s">
        <v>97</v>
      </c>
      <c r="B965" s="194" t="s">
        <v>98</v>
      </c>
      <c r="C965" s="194" t="s">
        <v>99</v>
      </c>
      <c r="D965" s="194" t="s">
        <v>104</v>
      </c>
      <c r="E965" s="194" t="s">
        <v>334</v>
      </c>
      <c r="F965" s="194" t="s">
        <v>101</v>
      </c>
      <c r="G965" s="195" t="s">
        <v>68</v>
      </c>
      <c r="H965" s="195">
        <v>2017</v>
      </c>
      <c r="I965" s="194" t="s">
        <v>102</v>
      </c>
      <c r="J965" s="200">
        <v>-450</v>
      </c>
      <c r="K965" s="197">
        <v>-1979.54</v>
      </c>
      <c r="L965" s="198">
        <v>7258.33</v>
      </c>
      <c r="M965" s="23">
        <v>1</v>
      </c>
      <c r="N965" s="23">
        <v>1</v>
      </c>
      <c r="O965" s="24">
        <f t="shared" si="6"/>
        <v>7258.33</v>
      </c>
      <c r="P965" s="24">
        <f t="shared" si="7"/>
        <v>7258.33</v>
      </c>
      <c r="Q965" s="5"/>
      <c r="R965" s="5"/>
      <c r="S965" s="5"/>
      <c r="T965" s="5"/>
      <c r="U965" s="5"/>
      <c r="V965" s="5"/>
      <c r="W965" s="5"/>
      <c r="X965" s="5"/>
      <c r="Y965" s="5"/>
      <c r="Z965" s="5"/>
      <c r="AA965" s="5"/>
    </row>
    <row r="966" spans="1:27" ht="24" thickBot="1">
      <c r="A966" s="193" t="s">
        <v>97</v>
      </c>
      <c r="B966" s="194" t="s">
        <v>98</v>
      </c>
      <c r="C966" s="194" t="s">
        <v>99</v>
      </c>
      <c r="D966" s="194" t="s">
        <v>104</v>
      </c>
      <c r="E966" s="194" t="s">
        <v>334</v>
      </c>
      <c r="F966" s="194" t="s">
        <v>101</v>
      </c>
      <c r="G966" s="195" t="s">
        <v>68</v>
      </c>
      <c r="H966" s="195">
        <v>2018</v>
      </c>
      <c r="I966" s="194" t="s">
        <v>102</v>
      </c>
      <c r="J966" s="196">
        <v>-1106</v>
      </c>
      <c r="K966" s="197">
        <v>-4866.79</v>
      </c>
      <c r="L966" s="198">
        <v>17844.900000000001</v>
      </c>
      <c r="M966" s="23">
        <v>1</v>
      </c>
      <c r="N966" s="23">
        <v>1</v>
      </c>
      <c r="O966" s="24">
        <f t="shared" si="6"/>
        <v>17844.900000000001</v>
      </c>
      <c r="P966" s="24">
        <f t="shared" si="7"/>
        <v>17844.900000000001</v>
      </c>
      <c r="Q966" s="5"/>
      <c r="R966" s="5"/>
      <c r="S966" s="5"/>
      <c r="T966" s="5"/>
      <c r="U966" s="5"/>
      <c r="V966" s="5"/>
      <c r="W966" s="5"/>
      <c r="X966" s="5"/>
      <c r="Y966" s="5"/>
      <c r="Z966" s="5"/>
      <c r="AA966" s="5"/>
    </row>
    <row r="967" spans="1:27" ht="24" thickBot="1">
      <c r="A967" s="193" t="s">
        <v>97</v>
      </c>
      <c r="B967" s="194" t="s">
        <v>98</v>
      </c>
      <c r="C967" s="194" t="s">
        <v>99</v>
      </c>
      <c r="D967" s="194" t="s">
        <v>104</v>
      </c>
      <c r="E967" s="194" t="s">
        <v>334</v>
      </c>
      <c r="F967" s="194" t="s">
        <v>101</v>
      </c>
      <c r="G967" s="195" t="s">
        <v>68</v>
      </c>
      <c r="H967" s="195">
        <v>2019</v>
      </c>
      <c r="I967" s="194" t="s">
        <v>102</v>
      </c>
      <c r="J967" s="200">
        <v>-138</v>
      </c>
      <c r="K967" s="200">
        <v>-607.6</v>
      </c>
      <c r="L967" s="198">
        <v>2227.88</v>
      </c>
      <c r="M967" s="23">
        <v>1</v>
      </c>
      <c r="N967" s="23">
        <v>1</v>
      </c>
      <c r="O967" s="24">
        <f t="shared" si="6"/>
        <v>2227.88</v>
      </c>
      <c r="P967" s="24">
        <f t="shared" si="7"/>
        <v>2227.88</v>
      </c>
      <c r="Q967" s="5"/>
      <c r="R967" s="5"/>
      <c r="S967" s="5"/>
      <c r="T967" s="5"/>
      <c r="U967" s="5"/>
      <c r="V967" s="5"/>
      <c r="W967" s="5"/>
      <c r="X967" s="5"/>
      <c r="Y967" s="5"/>
      <c r="Z967" s="5"/>
      <c r="AA967" s="5"/>
    </row>
    <row r="968" spans="1:27" ht="24" thickBot="1">
      <c r="A968" s="193" t="s">
        <v>97</v>
      </c>
      <c r="B968" s="194" t="s">
        <v>98</v>
      </c>
      <c r="C968" s="194" t="s">
        <v>99</v>
      </c>
      <c r="D968" s="194" t="s">
        <v>104</v>
      </c>
      <c r="E968" s="194" t="s">
        <v>334</v>
      </c>
      <c r="F968" s="194" t="s">
        <v>101</v>
      </c>
      <c r="G968" s="195" t="s">
        <v>68</v>
      </c>
      <c r="H968" s="195">
        <v>2020</v>
      </c>
      <c r="I968" s="194" t="s">
        <v>102</v>
      </c>
      <c r="J968" s="200">
        <v>68</v>
      </c>
      <c r="K968" s="200">
        <v>297.81</v>
      </c>
      <c r="L968" s="198">
        <v>-1091.97</v>
      </c>
      <c r="M968" s="23">
        <v>1</v>
      </c>
      <c r="N968" s="23">
        <v>1</v>
      </c>
      <c r="O968" s="24">
        <f t="shared" si="6"/>
        <v>-1091.97</v>
      </c>
      <c r="P968" s="24">
        <f t="shared" si="7"/>
        <v>-1091.97</v>
      </c>
      <c r="Q968" s="5"/>
      <c r="R968" s="5"/>
      <c r="S968" s="5"/>
      <c r="T968" s="5"/>
      <c r="U968" s="5"/>
      <c r="V968" s="5"/>
      <c r="W968" s="5"/>
      <c r="X968" s="5"/>
      <c r="Y968" s="5"/>
      <c r="Z968" s="5"/>
      <c r="AA968" s="5"/>
    </row>
    <row r="969" spans="1:27" ht="24" thickBot="1">
      <c r="A969" s="193" t="s">
        <v>97</v>
      </c>
      <c r="B969" s="194" t="s">
        <v>98</v>
      </c>
      <c r="C969" s="194" t="s">
        <v>99</v>
      </c>
      <c r="D969" s="194" t="s">
        <v>104</v>
      </c>
      <c r="E969" s="194" t="s">
        <v>334</v>
      </c>
      <c r="F969" s="194" t="s">
        <v>101</v>
      </c>
      <c r="G969" s="195" t="s">
        <v>68</v>
      </c>
      <c r="H969" s="195">
        <v>2021</v>
      </c>
      <c r="I969" s="194" t="s">
        <v>102</v>
      </c>
      <c r="J969" s="200">
        <v>820</v>
      </c>
      <c r="K969" s="197">
        <v>3609.41</v>
      </c>
      <c r="L969" s="198">
        <v>-13234.51</v>
      </c>
      <c r="M969" s="23">
        <v>1</v>
      </c>
      <c r="N969" s="23">
        <v>1</v>
      </c>
      <c r="O969" s="24">
        <f t="shared" si="6"/>
        <v>-13234.51</v>
      </c>
      <c r="P969" s="24">
        <f t="shared" si="7"/>
        <v>-13234.51</v>
      </c>
      <c r="Q969" s="5"/>
      <c r="R969" s="5"/>
      <c r="S969" s="5"/>
      <c r="T969" s="5"/>
      <c r="U969" s="5"/>
      <c r="V969" s="5"/>
      <c r="W969" s="5"/>
      <c r="X969" s="5"/>
      <c r="Y969" s="5"/>
      <c r="Z969" s="5"/>
      <c r="AA969" s="5"/>
    </row>
    <row r="970" spans="1:27" ht="24" thickBot="1">
      <c r="A970" s="193" t="s">
        <v>97</v>
      </c>
      <c r="B970" s="194" t="s">
        <v>98</v>
      </c>
      <c r="C970" s="194" t="s">
        <v>99</v>
      </c>
      <c r="D970" s="194" t="s">
        <v>104</v>
      </c>
      <c r="E970" s="194" t="s">
        <v>334</v>
      </c>
      <c r="F970" s="194" t="s">
        <v>101</v>
      </c>
      <c r="G970" s="195" t="s">
        <v>68</v>
      </c>
      <c r="H970" s="195">
        <v>2022</v>
      </c>
      <c r="I970" s="194" t="s">
        <v>102</v>
      </c>
      <c r="J970" s="200">
        <v>19</v>
      </c>
      <c r="K970" s="200">
        <v>81.7</v>
      </c>
      <c r="L970" s="198">
        <v>-299.56</v>
      </c>
      <c r="M970" s="23">
        <v>1</v>
      </c>
      <c r="N970" s="23">
        <v>1</v>
      </c>
      <c r="O970" s="24">
        <f t="shared" si="6"/>
        <v>-299.56</v>
      </c>
      <c r="P970" s="24">
        <f t="shared" si="7"/>
        <v>-299.56</v>
      </c>
      <c r="Q970" s="5"/>
      <c r="R970" s="5"/>
      <c r="S970" s="5"/>
      <c r="T970" s="5"/>
      <c r="U970" s="5"/>
      <c r="V970" s="5"/>
      <c r="W970" s="5"/>
      <c r="X970" s="5"/>
      <c r="Y970" s="5"/>
      <c r="Z970" s="5"/>
      <c r="AA970" s="5"/>
    </row>
    <row r="971" spans="1:27" ht="24" thickBot="1">
      <c r="A971" s="193" t="s">
        <v>97</v>
      </c>
      <c r="B971" s="194" t="s">
        <v>98</v>
      </c>
      <c r="C971" s="194" t="s">
        <v>99</v>
      </c>
      <c r="D971" s="194" t="s">
        <v>104</v>
      </c>
      <c r="E971" s="194" t="s">
        <v>334</v>
      </c>
      <c r="F971" s="194" t="s">
        <v>101</v>
      </c>
      <c r="G971" s="195" t="s">
        <v>69</v>
      </c>
      <c r="H971" s="195">
        <v>2011</v>
      </c>
      <c r="I971" s="194" t="s">
        <v>102</v>
      </c>
      <c r="J971" s="201"/>
      <c r="K971" s="200">
        <v>0</v>
      </c>
      <c r="L971" s="198">
        <v>0</v>
      </c>
      <c r="M971" s="23">
        <v>1</v>
      </c>
      <c r="N971" s="23">
        <v>1</v>
      </c>
      <c r="O971" s="24">
        <f t="shared" si="6"/>
        <v>0</v>
      </c>
      <c r="P971" s="24">
        <f t="shared" si="7"/>
        <v>0</v>
      </c>
      <c r="Q971" s="5"/>
      <c r="R971" s="5"/>
      <c r="S971" s="5"/>
      <c r="T971" s="5"/>
      <c r="U971" s="5"/>
      <c r="V971" s="5"/>
      <c r="W971" s="5"/>
      <c r="X971" s="5"/>
      <c r="Y971" s="5"/>
      <c r="Z971" s="5"/>
      <c r="AA971" s="5"/>
    </row>
    <row r="972" spans="1:27" ht="24" thickBot="1">
      <c r="A972" s="193" t="s">
        <v>97</v>
      </c>
      <c r="B972" s="194" t="s">
        <v>98</v>
      </c>
      <c r="C972" s="194" t="s">
        <v>99</v>
      </c>
      <c r="D972" s="194" t="s">
        <v>104</v>
      </c>
      <c r="E972" s="194" t="s">
        <v>334</v>
      </c>
      <c r="F972" s="194" t="s">
        <v>101</v>
      </c>
      <c r="G972" s="195" t="s">
        <v>69</v>
      </c>
      <c r="H972" s="195">
        <v>2012</v>
      </c>
      <c r="I972" s="194" t="s">
        <v>102</v>
      </c>
      <c r="J972" s="200">
        <v>-50</v>
      </c>
      <c r="K972" s="200">
        <v>-220.55</v>
      </c>
      <c r="L972" s="198">
        <v>808.69</v>
      </c>
      <c r="M972" s="23">
        <v>1</v>
      </c>
      <c r="N972" s="23">
        <v>1</v>
      </c>
      <c r="O972" s="24">
        <f t="shared" si="6"/>
        <v>808.69</v>
      </c>
      <c r="P972" s="24">
        <f t="shared" si="7"/>
        <v>808.69</v>
      </c>
      <c r="Q972" s="5"/>
      <c r="R972" s="5"/>
      <c r="S972" s="5"/>
      <c r="T972" s="5"/>
      <c r="U972" s="5"/>
      <c r="V972" s="5"/>
      <c r="W972" s="5"/>
      <c r="X972" s="5"/>
      <c r="Y972" s="5"/>
      <c r="Z972" s="5"/>
      <c r="AA972" s="5"/>
    </row>
    <row r="973" spans="1:27" ht="24" thickBot="1">
      <c r="A973" s="193" t="s">
        <v>97</v>
      </c>
      <c r="B973" s="194" t="s">
        <v>98</v>
      </c>
      <c r="C973" s="194" t="s">
        <v>99</v>
      </c>
      <c r="D973" s="194" t="s">
        <v>104</v>
      </c>
      <c r="E973" s="194" t="s">
        <v>334</v>
      </c>
      <c r="F973" s="194" t="s">
        <v>101</v>
      </c>
      <c r="G973" s="195" t="s">
        <v>69</v>
      </c>
      <c r="H973" s="195">
        <v>2013</v>
      </c>
      <c r="I973" s="194" t="s">
        <v>102</v>
      </c>
      <c r="J973" s="196">
        <v>-2152</v>
      </c>
      <c r="K973" s="197">
        <v>-9466.85</v>
      </c>
      <c r="L973" s="198">
        <v>34711.79</v>
      </c>
      <c r="M973" s="23">
        <v>1</v>
      </c>
      <c r="N973" s="23">
        <v>1</v>
      </c>
      <c r="O973" s="24">
        <f t="shared" si="6"/>
        <v>34711.79</v>
      </c>
      <c r="P973" s="24">
        <f t="shared" si="7"/>
        <v>34711.79</v>
      </c>
      <c r="Q973" s="5"/>
      <c r="R973" s="5"/>
      <c r="S973" s="5"/>
      <c r="T973" s="5"/>
      <c r="U973" s="5"/>
      <c r="V973" s="5"/>
      <c r="W973" s="5"/>
      <c r="X973" s="5"/>
      <c r="Y973" s="5"/>
      <c r="Z973" s="5"/>
      <c r="AA973" s="5"/>
    </row>
    <row r="974" spans="1:27" ht="24" thickBot="1">
      <c r="A974" s="193" t="s">
        <v>97</v>
      </c>
      <c r="B974" s="194" t="s">
        <v>98</v>
      </c>
      <c r="C974" s="194" t="s">
        <v>99</v>
      </c>
      <c r="D974" s="194" t="s">
        <v>104</v>
      </c>
      <c r="E974" s="194" t="s">
        <v>334</v>
      </c>
      <c r="F974" s="194" t="s">
        <v>101</v>
      </c>
      <c r="G974" s="195" t="s">
        <v>69</v>
      </c>
      <c r="H974" s="195">
        <v>2014</v>
      </c>
      <c r="I974" s="194" t="s">
        <v>102</v>
      </c>
      <c r="J974" s="196">
        <v>1133</v>
      </c>
      <c r="K974" s="197">
        <v>4984.3900000000003</v>
      </c>
      <c r="L974" s="198">
        <v>-18276.11</v>
      </c>
      <c r="M974" s="23">
        <v>1</v>
      </c>
      <c r="N974" s="23">
        <v>1</v>
      </c>
      <c r="O974" s="24">
        <f t="shared" si="6"/>
        <v>-18276.11</v>
      </c>
      <c r="P974" s="24">
        <f t="shared" si="7"/>
        <v>-18276.11</v>
      </c>
      <c r="Q974" s="5"/>
      <c r="R974" s="5"/>
      <c r="S974" s="5"/>
      <c r="T974" s="5"/>
      <c r="U974" s="5"/>
      <c r="V974" s="5"/>
      <c r="W974" s="5"/>
      <c r="X974" s="5"/>
      <c r="Y974" s="5"/>
      <c r="Z974" s="5"/>
      <c r="AA974" s="5"/>
    </row>
    <row r="975" spans="1:27" ht="24" thickBot="1">
      <c r="A975" s="193" t="s">
        <v>97</v>
      </c>
      <c r="B975" s="194" t="s">
        <v>98</v>
      </c>
      <c r="C975" s="194" t="s">
        <v>99</v>
      </c>
      <c r="D975" s="194" t="s">
        <v>104</v>
      </c>
      <c r="E975" s="194" t="s">
        <v>334</v>
      </c>
      <c r="F975" s="194" t="s">
        <v>101</v>
      </c>
      <c r="G975" s="195" t="s">
        <v>69</v>
      </c>
      <c r="H975" s="195">
        <v>2015</v>
      </c>
      <c r="I975" s="194" t="s">
        <v>102</v>
      </c>
      <c r="J975" s="196">
        <v>2922</v>
      </c>
      <c r="K975" s="197">
        <v>12856.51</v>
      </c>
      <c r="L975" s="198">
        <v>-47140.53</v>
      </c>
      <c r="M975" s="23">
        <v>1</v>
      </c>
      <c r="N975" s="23">
        <v>1</v>
      </c>
      <c r="O975" s="24">
        <f t="shared" si="6"/>
        <v>-47140.53</v>
      </c>
      <c r="P975" s="24">
        <f t="shared" si="7"/>
        <v>-47140.53</v>
      </c>
      <c r="Q975" s="5"/>
      <c r="R975" s="5"/>
      <c r="S975" s="5"/>
      <c r="T975" s="5"/>
      <c r="U975" s="5"/>
      <c r="V975" s="5"/>
      <c r="W975" s="5"/>
      <c r="X975" s="5"/>
      <c r="Y975" s="5"/>
      <c r="Z975" s="5"/>
      <c r="AA975" s="5"/>
    </row>
    <row r="976" spans="1:27" ht="24" thickBot="1">
      <c r="A976" s="193" t="s">
        <v>97</v>
      </c>
      <c r="B976" s="194" t="s">
        <v>98</v>
      </c>
      <c r="C976" s="194" t="s">
        <v>99</v>
      </c>
      <c r="D976" s="194" t="s">
        <v>104</v>
      </c>
      <c r="E976" s="194" t="s">
        <v>334</v>
      </c>
      <c r="F976" s="194" t="s">
        <v>101</v>
      </c>
      <c r="G976" s="195" t="s">
        <v>69</v>
      </c>
      <c r="H976" s="195">
        <v>2016</v>
      </c>
      <c r="I976" s="194" t="s">
        <v>102</v>
      </c>
      <c r="J976" s="200">
        <v>749</v>
      </c>
      <c r="K976" s="197">
        <v>3295.74</v>
      </c>
      <c r="L976" s="198">
        <v>-12084.39</v>
      </c>
      <c r="M976" s="23">
        <v>1</v>
      </c>
      <c r="N976" s="23">
        <v>1</v>
      </c>
      <c r="O976" s="24">
        <f t="shared" si="6"/>
        <v>-12084.39</v>
      </c>
      <c r="P976" s="24">
        <f t="shared" si="7"/>
        <v>-12084.39</v>
      </c>
      <c r="Q976" s="5"/>
      <c r="R976" s="5"/>
      <c r="S976" s="5"/>
      <c r="T976" s="5"/>
      <c r="U976" s="5"/>
      <c r="V976" s="5"/>
      <c r="W976" s="5"/>
      <c r="X976" s="5"/>
      <c r="Y976" s="5"/>
      <c r="Z976" s="5"/>
      <c r="AA976" s="5"/>
    </row>
    <row r="977" spans="1:27" ht="24" thickBot="1">
      <c r="A977" s="193" t="s">
        <v>97</v>
      </c>
      <c r="B977" s="194" t="s">
        <v>98</v>
      </c>
      <c r="C977" s="194" t="s">
        <v>99</v>
      </c>
      <c r="D977" s="194" t="s">
        <v>104</v>
      </c>
      <c r="E977" s="194" t="s">
        <v>334</v>
      </c>
      <c r="F977" s="194" t="s">
        <v>101</v>
      </c>
      <c r="G977" s="195" t="s">
        <v>69</v>
      </c>
      <c r="H977" s="195">
        <v>2017</v>
      </c>
      <c r="I977" s="194" t="s">
        <v>102</v>
      </c>
      <c r="J977" s="200">
        <v>-365</v>
      </c>
      <c r="K977" s="197">
        <v>-1604.3</v>
      </c>
      <c r="L977" s="198">
        <v>5882.42</v>
      </c>
      <c r="M977" s="23">
        <v>1</v>
      </c>
      <c r="N977" s="23">
        <v>1</v>
      </c>
      <c r="O977" s="24">
        <f t="shared" si="6"/>
        <v>5882.42</v>
      </c>
      <c r="P977" s="24">
        <f t="shared" si="7"/>
        <v>5882.42</v>
      </c>
      <c r="Q977" s="5"/>
      <c r="R977" s="5"/>
      <c r="S977" s="5"/>
      <c r="T977" s="5"/>
      <c r="U977" s="5"/>
      <c r="V977" s="5"/>
      <c r="W977" s="5"/>
      <c r="X977" s="5"/>
      <c r="Y977" s="5"/>
      <c r="Z977" s="5"/>
      <c r="AA977" s="5"/>
    </row>
    <row r="978" spans="1:27" ht="24" thickBot="1">
      <c r="A978" s="193" t="s">
        <v>97</v>
      </c>
      <c r="B978" s="194" t="s">
        <v>98</v>
      </c>
      <c r="C978" s="194" t="s">
        <v>99</v>
      </c>
      <c r="D978" s="194" t="s">
        <v>104</v>
      </c>
      <c r="E978" s="194" t="s">
        <v>334</v>
      </c>
      <c r="F978" s="194" t="s">
        <v>101</v>
      </c>
      <c r="G978" s="195" t="s">
        <v>69</v>
      </c>
      <c r="H978" s="195">
        <v>2018</v>
      </c>
      <c r="I978" s="194" t="s">
        <v>102</v>
      </c>
      <c r="J978" s="196">
        <v>-1922</v>
      </c>
      <c r="K978" s="197">
        <v>-8455.5300000000007</v>
      </c>
      <c r="L978" s="198">
        <v>31003.62</v>
      </c>
      <c r="M978" s="23">
        <v>1</v>
      </c>
      <c r="N978" s="23">
        <v>1</v>
      </c>
      <c r="O978" s="24">
        <f t="shared" si="6"/>
        <v>31003.62</v>
      </c>
      <c r="P978" s="24">
        <f t="shared" si="7"/>
        <v>31003.62</v>
      </c>
      <c r="Q978" s="5"/>
      <c r="R978" s="5"/>
      <c r="S978" s="5"/>
      <c r="T978" s="5"/>
      <c r="U978" s="5"/>
      <c r="V978" s="5"/>
      <c r="W978" s="5"/>
      <c r="X978" s="5"/>
      <c r="Y978" s="5"/>
      <c r="Z978" s="5"/>
      <c r="AA978" s="5"/>
    </row>
    <row r="979" spans="1:27" ht="24" thickBot="1">
      <c r="A979" s="193" t="s">
        <v>97</v>
      </c>
      <c r="B979" s="194" t="s">
        <v>98</v>
      </c>
      <c r="C979" s="194" t="s">
        <v>99</v>
      </c>
      <c r="D979" s="194" t="s">
        <v>104</v>
      </c>
      <c r="E979" s="194" t="s">
        <v>334</v>
      </c>
      <c r="F979" s="194" t="s">
        <v>101</v>
      </c>
      <c r="G979" s="195" t="s">
        <v>69</v>
      </c>
      <c r="H979" s="195">
        <v>2019</v>
      </c>
      <c r="I979" s="194" t="s">
        <v>102</v>
      </c>
      <c r="J979" s="196">
        <v>-3446</v>
      </c>
      <c r="K979" s="197">
        <v>-15160.39</v>
      </c>
      <c r="L979" s="198">
        <v>55588.08</v>
      </c>
      <c r="M979" s="23">
        <v>1</v>
      </c>
      <c r="N979" s="23">
        <v>1</v>
      </c>
      <c r="O979" s="24">
        <f t="shared" si="6"/>
        <v>55588.08</v>
      </c>
      <c r="P979" s="24">
        <f t="shared" si="7"/>
        <v>55588.08</v>
      </c>
      <c r="Q979" s="5"/>
      <c r="R979" s="5"/>
      <c r="S979" s="5"/>
      <c r="T979" s="5"/>
      <c r="U979" s="5"/>
      <c r="V979" s="5"/>
      <c r="W979" s="5"/>
      <c r="X979" s="5"/>
      <c r="Y979" s="5"/>
      <c r="Z979" s="5"/>
      <c r="AA979" s="5"/>
    </row>
    <row r="980" spans="1:27" ht="24" thickBot="1">
      <c r="A980" s="193" t="s">
        <v>97</v>
      </c>
      <c r="B980" s="194" t="s">
        <v>98</v>
      </c>
      <c r="C980" s="194" t="s">
        <v>99</v>
      </c>
      <c r="D980" s="194" t="s">
        <v>104</v>
      </c>
      <c r="E980" s="194" t="s">
        <v>334</v>
      </c>
      <c r="F980" s="194" t="s">
        <v>101</v>
      </c>
      <c r="G980" s="195" t="s">
        <v>69</v>
      </c>
      <c r="H980" s="195">
        <v>2020</v>
      </c>
      <c r="I980" s="194" t="s">
        <v>102</v>
      </c>
      <c r="J980" s="196">
        <v>-3646</v>
      </c>
      <c r="K980" s="197">
        <v>-16038.1</v>
      </c>
      <c r="L980" s="198">
        <v>58806.37</v>
      </c>
      <c r="M980" s="23">
        <v>1</v>
      </c>
      <c r="N980" s="23">
        <v>1</v>
      </c>
      <c r="O980" s="24">
        <f t="shared" si="6"/>
        <v>58806.37</v>
      </c>
      <c r="P980" s="24">
        <f t="shared" si="7"/>
        <v>58806.37</v>
      </c>
      <c r="Q980" s="5"/>
      <c r="R980" s="5"/>
      <c r="S980" s="5"/>
      <c r="T980" s="5"/>
      <c r="U980" s="5"/>
      <c r="V980" s="5"/>
      <c r="W980" s="5"/>
      <c r="X980" s="5"/>
      <c r="Y980" s="5"/>
      <c r="Z980" s="5"/>
      <c r="AA980" s="5"/>
    </row>
    <row r="981" spans="1:27" ht="24" thickBot="1">
      <c r="A981" s="193" t="s">
        <v>97</v>
      </c>
      <c r="B981" s="194" t="s">
        <v>98</v>
      </c>
      <c r="C981" s="194" t="s">
        <v>99</v>
      </c>
      <c r="D981" s="194" t="s">
        <v>104</v>
      </c>
      <c r="E981" s="194" t="s">
        <v>334</v>
      </c>
      <c r="F981" s="194" t="s">
        <v>101</v>
      </c>
      <c r="G981" s="195" t="s">
        <v>69</v>
      </c>
      <c r="H981" s="195">
        <v>2021</v>
      </c>
      <c r="I981" s="194" t="s">
        <v>102</v>
      </c>
      <c r="J981" s="196">
        <v>-1012</v>
      </c>
      <c r="K981" s="197">
        <v>-4453.21</v>
      </c>
      <c r="L981" s="198">
        <v>16328.42</v>
      </c>
      <c r="M981" s="23">
        <v>1</v>
      </c>
      <c r="N981" s="23">
        <v>1</v>
      </c>
      <c r="O981" s="24">
        <f t="shared" si="6"/>
        <v>16328.42</v>
      </c>
      <c r="P981" s="24">
        <f t="shared" si="7"/>
        <v>16328.42</v>
      </c>
      <c r="Q981" s="5"/>
      <c r="R981" s="5"/>
      <c r="S981" s="5"/>
      <c r="T981" s="5"/>
      <c r="U981" s="5"/>
      <c r="V981" s="5"/>
      <c r="W981" s="5"/>
      <c r="X981" s="5"/>
      <c r="Y981" s="5"/>
      <c r="Z981" s="5"/>
      <c r="AA981" s="5"/>
    </row>
    <row r="982" spans="1:27" ht="24" thickBot="1">
      <c r="A982" s="193" t="s">
        <v>97</v>
      </c>
      <c r="B982" s="194" t="s">
        <v>98</v>
      </c>
      <c r="C982" s="194" t="s">
        <v>99</v>
      </c>
      <c r="D982" s="194" t="s">
        <v>104</v>
      </c>
      <c r="E982" s="194" t="s">
        <v>334</v>
      </c>
      <c r="F982" s="194" t="s">
        <v>101</v>
      </c>
      <c r="G982" s="195" t="s">
        <v>69</v>
      </c>
      <c r="H982" s="195">
        <v>2022</v>
      </c>
      <c r="I982" s="194" t="s">
        <v>102</v>
      </c>
      <c r="J982" s="200">
        <v>-293</v>
      </c>
      <c r="K982" s="197">
        <v>-1288.8699999999999</v>
      </c>
      <c r="L982" s="198">
        <v>4725.87</v>
      </c>
      <c r="M982" s="23">
        <v>1</v>
      </c>
      <c r="N982" s="23">
        <v>1</v>
      </c>
      <c r="O982" s="24">
        <f t="shared" si="6"/>
        <v>4725.87</v>
      </c>
      <c r="P982" s="24">
        <f t="shared" si="7"/>
        <v>4725.87</v>
      </c>
      <c r="Q982" s="5"/>
      <c r="R982" s="5"/>
      <c r="S982" s="5"/>
      <c r="T982" s="5"/>
      <c r="U982" s="5"/>
      <c r="V982" s="5"/>
      <c r="W982" s="5"/>
      <c r="X982" s="5"/>
      <c r="Y982" s="5"/>
      <c r="Z982" s="5"/>
      <c r="AA982" s="5"/>
    </row>
    <row r="983" spans="1:27" ht="24" thickBot="1">
      <c r="A983" s="193" t="s">
        <v>97</v>
      </c>
      <c r="B983" s="194" t="s">
        <v>98</v>
      </c>
      <c r="C983" s="194" t="s">
        <v>99</v>
      </c>
      <c r="D983" s="194" t="s">
        <v>104</v>
      </c>
      <c r="E983" s="194" t="s">
        <v>334</v>
      </c>
      <c r="F983" s="194" t="s">
        <v>101</v>
      </c>
      <c r="G983" s="195" t="s">
        <v>118</v>
      </c>
      <c r="H983" s="195">
        <v>2011</v>
      </c>
      <c r="I983" s="194" t="s">
        <v>102</v>
      </c>
      <c r="J983" s="201"/>
      <c r="K983" s="200">
        <v>0</v>
      </c>
      <c r="L983" s="198">
        <v>0</v>
      </c>
      <c r="M983" s="23">
        <v>1</v>
      </c>
      <c r="N983" s="23">
        <v>1</v>
      </c>
      <c r="O983" s="24">
        <f t="shared" si="6"/>
        <v>0</v>
      </c>
      <c r="P983" s="24">
        <f t="shared" si="7"/>
        <v>0</v>
      </c>
      <c r="Q983" s="5"/>
      <c r="R983" s="5"/>
      <c r="S983" s="5"/>
      <c r="T983" s="5"/>
      <c r="U983" s="5"/>
      <c r="V983" s="5"/>
      <c r="W983" s="5"/>
      <c r="X983" s="5"/>
      <c r="Y983" s="5"/>
      <c r="Z983" s="5"/>
      <c r="AA983" s="5"/>
    </row>
    <row r="984" spans="1:27" ht="24" thickBot="1">
      <c r="A984" s="193" t="s">
        <v>97</v>
      </c>
      <c r="B984" s="194" t="s">
        <v>98</v>
      </c>
      <c r="C984" s="194" t="s">
        <v>99</v>
      </c>
      <c r="D984" s="194" t="s">
        <v>104</v>
      </c>
      <c r="E984" s="194" t="s">
        <v>334</v>
      </c>
      <c r="F984" s="194" t="s">
        <v>101</v>
      </c>
      <c r="G984" s="195" t="s">
        <v>118</v>
      </c>
      <c r="H984" s="195">
        <v>2012</v>
      </c>
      <c r="I984" s="194" t="s">
        <v>102</v>
      </c>
      <c r="J984" s="200">
        <v>-392</v>
      </c>
      <c r="K984" s="197">
        <v>-1723.23</v>
      </c>
      <c r="L984" s="198">
        <v>6318.5</v>
      </c>
      <c r="M984" s="23">
        <v>1</v>
      </c>
      <c r="N984" s="23">
        <v>1</v>
      </c>
      <c r="O984" s="24">
        <f t="shared" si="6"/>
        <v>6318.5</v>
      </c>
      <c r="P984" s="24">
        <f t="shared" si="7"/>
        <v>6318.5</v>
      </c>
      <c r="Q984" s="5"/>
      <c r="R984" s="5"/>
      <c r="S984" s="5"/>
      <c r="T984" s="5"/>
      <c r="U984" s="5"/>
      <c r="V984" s="5"/>
      <c r="W984" s="5"/>
      <c r="X984" s="5"/>
      <c r="Y984" s="5"/>
      <c r="Z984" s="5"/>
      <c r="AA984" s="5"/>
    </row>
    <row r="985" spans="1:27" ht="24" thickBot="1">
      <c r="A985" s="193" t="s">
        <v>97</v>
      </c>
      <c r="B985" s="194" t="s">
        <v>98</v>
      </c>
      <c r="C985" s="194" t="s">
        <v>99</v>
      </c>
      <c r="D985" s="194" t="s">
        <v>104</v>
      </c>
      <c r="E985" s="194" t="s">
        <v>334</v>
      </c>
      <c r="F985" s="194" t="s">
        <v>101</v>
      </c>
      <c r="G985" s="195" t="s">
        <v>118</v>
      </c>
      <c r="H985" s="195">
        <v>2013</v>
      </c>
      <c r="I985" s="194" t="s">
        <v>102</v>
      </c>
      <c r="J985" s="196">
        <v>-1352</v>
      </c>
      <c r="K985" s="197">
        <v>-5945.63</v>
      </c>
      <c r="L985" s="198">
        <v>21800.63</v>
      </c>
      <c r="M985" s="23">
        <v>1</v>
      </c>
      <c r="N985" s="23">
        <v>1</v>
      </c>
      <c r="O985" s="24">
        <f t="shared" si="6"/>
        <v>21800.63</v>
      </c>
      <c r="P985" s="24">
        <f t="shared" si="7"/>
        <v>21800.63</v>
      </c>
      <c r="Q985" s="5"/>
      <c r="R985" s="5"/>
      <c r="S985" s="5"/>
      <c r="T985" s="5"/>
      <c r="U985" s="5"/>
      <c r="V985" s="5"/>
      <c r="W985" s="5"/>
      <c r="X985" s="5"/>
      <c r="Y985" s="5"/>
      <c r="Z985" s="5"/>
      <c r="AA985" s="5"/>
    </row>
    <row r="986" spans="1:27" ht="24" thickBot="1">
      <c r="A986" s="193" t="s">
        <v>97</v>
      </c>
      <c r="B986" s="194" t="s">
        <v>98</v>
      </c>
      <c r="C986" s="194" t="s">
        <v>99</v>
      </c>
      <c r="D986" s="194" t="s">
        <v>104</v>
      </c>
      <c r="E986" s="194" t="s">
        <v>334</v>
      </c>
      <c r="F986" s="194" t="s">
        <v>101</v>
      </c>
      <c r="G986" s="195" t="s">
        <v>118</v>
      </c>
      <c r="H986" s="195">
        <v>2014</v>
      </c>
      <c r="I986" s="194" t="s">
        <v>102</v>
      </c>
      <c r="J986" s="200">
        <v>-455</v>
      </c>
      <c r="K986" s="197">
        <v>-2001.29</v>
      </c>
      <c r="L986" s="198">
        <v>7338.06</v>
      </c>
      <c r="M986" s="23">
        <v>1</v>
      </c>
      <c r="N986" s="23">
        <v>1</v>
      </c>
      <c r="O986" s="24">
        <f t="shared" si="6"/>
        <v>7338.06</v>
      </c>
      <c r="P986" s="24">
        <f t="shared" si="7"/>
        <v>7338.06</v>
      </c>
      <c r="Q986" s="5"/>
      <c r="R986" s="5"/>
      <c r="S986" s="5"/>
      <c r="T986" s="5"/>
      <c r="U986" s="5"/>
      <c r="V986" s="5"/>
      <c r="W986" s="5"/>
      <c r="X986" s="5"/>
      <c r="Y986" s="5"/>
      <c r="Z986" s="5"/>
      <c r="AA986" s="5"/>
    </row>
    <row r="987" spans="1:27" ht="24" thickBot="1">
      <c r="A987" s="193" t="s">
        <v>97</v>
      </c>
      <c r="B987" s="194" t="s">
        <v>98</v>
      </c>
      <c r="C987" s="194" t="s">
        <v>99</v>
      </c>
      <c r="D987" s="194" t="s">
        <v>104</v>
      </c>
      <c r="E987" s="194" t="s">
        <v>334</v>
      </c>
      <c r="F987" s="194" t="s">
        <v>101</v>
      </c>
      <c r="G987" s="195" t="s">
        <v>118</v>
      </c>
      <c r="H987" s="195">
        <v>2015</v>
      </c>
      <c r="I987" s="194" t="s">
        <v>102</v>
      </c>
      <c r="J987" s="196">
        <v>1408</v>
      </c>
      <c r="K987" s="197">
        <v>6194.88</v>
      </c>
      <c r="L987" s="198">
        <v>-22714.55</v>
      </c>
      <c r="M987" s="23">
        <v>1</v>
      </c>
      <c r="N987" s="23">
        <v>1</v>
      </c>
      <c r="O987" s="24">
        <f t="shared" si="6"/>
        <v>-22714.55</v>
      </c>
      <c r="P987" s="24">
        <f t="shared" si="7"/>
        <v>-22714.55</v>
      </c>
      <c r="Q987" s="5"/>
      <c r="R987" s="5"/>
      <c r="S987" s="5"/>
      <c r="T987" s="5"/>
      <c r="U987" s="5"/>
      <c r="V987" s="5"/>
      <c r="W987" s="5"/>
      <c r="X987" s="5"/>
      <c r="Y987" s="5"/>
      <c r="Z987" s="5"/>
      <c r="AA987" s="5"/>
    </row>
    <row r="988" spans="1:27" ht="24" thickBot="1">
      <c r="A988" s="193" t="s">
        <v>97</v>
      </c>
      <c r="B988" s="194" t="s">
        <v>98</v>
      </c>
      <c r="C988" s="194" t="s">
        <v>99</v>
      </c>
      <c r="D988" s="194" t="s">
        <v>104</v>
      </c>
      <c r="E988" s="194" t="s">
        <v>334</v>
      </c>
      <c r="F988" s="194" t="s">
        <v>101</v>
      </c>
      <c r="G988" s="195" t="s">
        <v>118</v>
      </c>
      <c r="H988" s="195">
        <v>2016</v>
      </c>
      <c r="I988" s="194" t="s">
        <v>102</v>
      </c>
      <c r="J988" s="196">
        <v>2246</v>
      </c>
      <c r="K988" s="197">
        <v>9878.6</v>
      </c>
      <c r="L988" s="198">
        <v>-36221.53</v>
      </c>
      <c r="M988" s="23">
        <v>1</v>
      </c>
      <c r="N988" s="23">
        <v>1</v>
      </c>
      <c r="O988" s="24">
        <f t="shared" si="6"/>
        <v>-36221.53</v>
      </c>
      <c r="P988" s="24">
        <f t="shared" si="7"/>
        <v>-36221.53</v>
      </c>
      <c r="Q988" s="5"/>
      <c r="R988" s="5"/>
      <c r="S988" s="5"/>
      <c r="T988" s="5"/>
      <c r="U988" s="5"/>
      <c r="V988" s="5"/>
      <c r="W988" s="5"/>
      <c r="X988" s="5"/>
      <c r="Y988" s="5"/>
      <c r="Z988" s="5"/>
      <c r="AA988" s="5"/>
    </row>
    <row r="989" spans="1:27" ht="24" thickBot="1">
      <c r="A989" s="193" t="s">
        <v>97</v>
      </c>
      <c r="B989" s="194" t="s">
        <v>98</v>
      </c>
      <c r="C989" s="194" t="s">
        <v>99</v>
      </c>
      <c r="D989" s="194" t="s">
        <v>104</v>
      </c>
      <c r="E989" s="194" t="s">
        <v>334</v>
      </c>
      <c r="F989" s="194" t="s">
        <v>101</v>
      </c>
      <c r="G989" s="195" t="s">
        <v>118</v>
      </c>
      <c r="H989" s="195">
        <v>2017</v>
      </c>
      <c r="I989" s="194" t="s">
        <v>102</v>
      </c>
      <c r="J989" s="196">
        <v>-1306</v>
      </c>
      <c r="K989" s="197">
        <v>-5747.26</v>
      </c>
      <c r="L989" s="198">
        <v>21073.29</v>
      </c>
      <c r="M989" s="23">
        <v>1</v>
      </c>
      <c r="N989" s="23">
        <v>1</v>
      </c>
      <c r="O989" s="24">
        <f t="shared" si="6"/>
        <v>21073.29</v>
      </c>
      <c r="P989" s="24">
        <f t="shared" si="7"/>
        <v>21073.29</v>
      </c>
      <c r="Q989" s="5"/>
      <c r="R989" s="5"/>
      <c r="S989" s="5"/>
      <c r="T989" s="5"/>
      <c r="U989" s="5"/>
      <c r="V989" s="5"/>
      <c r="W989" s="5"/>
      <c r="X989" s="5"/>
      <c r="Y989" s="5"/>
      <c r="Z989" s="5"/>
      <c r="AA989" s="5"/>
    </row>
    <row r="990" spans="1:27" ht="24" thickBot="1">
      <c r="A990" s="193" t="s">
        <v>97</v>
      </c>
      <c r="B990" s="194" t="s">
        <v>98</v>
      </c>
      <c r="C990" s="194" t="s">
        <v>99</v>
      </c>
      <c r="D990" s="194" t="s">
        <v>104</v>
      </c>
      <c r="E990" s="194" t="s">
        <v>334</v>
      </c>
      <c r="F990" s="194" t="s">
        <v>101</v>
      </c>
      <c r="G990" s="195" t="s">
        <v>118</v>
      </c>
      <c r="H990" s="195">
        <v>2018</v>
      </c>
      <c r="I990" s="194" t="s">
        <v>102</v>
      </c>
      <c r="J990" s="196">
        <v>-1874</v>
      </c>
      <c r="K990" s="197">
        <v>-8244.9599999999991</v>
      </c>
      <c r="L990" s="198">
        <v>30231.51</v>
      </c>
      <c r="M990" s="23">
        <v>1</v>
      </c>
      <c r="N990" s="23">
        <v>1</v>
      </c>
      <c r="O990" s="24">
        <f t="shared" si="6"/>
        <v>30231.51</v>
      </c>
      <c r="P990" s="24">
        <f t="shared" si="7"/>
        <v>30231.51</v>
      </c>
      <c r="Q990" s="5"/>
      <c r="R990" s="5"/>
      <c r="S990" s="5"/>
      <c r="T990" s="5"/>
      <c r="U990" s="5"/>
      <c r="V990" s="5"/>
      <c r="W990" s="5"/>
      <c r="X990" s="5"/>
      <c r="Y990" s="5"/>
      <c r="Z990" s="5"/>
      <c r="AA990" s="5"/>
    </row>
    <row r="991" spans="1:27" ht="24" thickBot="1">
      <c r="A991" s="193" t="s">
        <v>97</v>
      </c>
      <c r="B991" s="194" t="s">
        <v>98</v>
      </c>
      <c r="C991" s="194" t="s">
        <v>99</v>
      </c>
      <c r="D991" s="194" t="s">
        <v>104</v>
      </c>
      <c r="E991" s="194" t="s">
        <v>334</v>
      </c>
      <c r="F991" s="194" t="s">
        <v>101</v>
      </c>
      <c r="G991" s="195" t="s">
        <v>118</v>
      </c>
      <c r="H991" s="195">
        <v>2019</v>
      </c>
      <c r="I991" s="194" t="s">
        <v>102</v>
      </c>
      <c r="J991" s="200">
        <v>-197</v>
      </c>
      <c r="K991" s="200">
        <v>-865.2</v>
      </c>
      <c r="L991" s="198">
        <v>3172.4</v>
      </c>
      <c r="M991" s="23">
        <v>1</v>
      </c>
      <c r="N991" s="23">
        <v>1</v>
      </c>
      <c r="O991" s="24">
        <f t="shared" si="6"/>
        <v>3172.4</v>
      </c>
      <c r="P991" s="24">
        <f t="shared" si="7"/>
        <v>3172.4</v>
      </c>
      <c r="Q991" s="5"/>
      <c r="R991" s="5"/>
      <c r="S991" s="5"/>
      <c r="T991" s="5"/>
      <c r="U991" s="5"/>
      <c r="V991" s="5"/>
      <c r="W991" s="5"/>
      <c r="X991" s="5"/>
      <c r="Y991" s="5"/>
      <c r="Z991" s="5"/>
      <c r="AA991" s="5"/>
    </row>
    <row r="992" spans="1:27" ht="24" thickBot="1">
      <c r="A992" s="193" t="s">
        <v>97</v>
      </c>
      <c r="B992" s="194" t="s">
        <v>98</v>
      </c>
      <c r="C992" s="194" t="s">
        <v>99</v>
      </c>
      <c r="D992" s="194" t="s">
        <v>104</v>
      </c>
      <c r="E992" s="194" t="s">
        <v>334</v>
      </c>
      <c r="F992" s="194" t="s">
        <v>101</v>
      </c>
      <c r="G992" s="195" t="s">
        <v>118</v>
      </c>
      <c r="H992" s="195">
        <v>2020</v>
      </c>
      <c r="I992" s="194" t="s">
        <v>102</v>
      </c>
      <c r="J992" s="200">
        <v>-221</v>
      </c>
      <c r="K992" s="200">
        <v>-972.28</v>
      </c>
      <c r="L992" s="198">
        <v>3565.01</v>
      </c>
      <c r="M992" s="23">
        <v>1</v>
      </c>
      <c r="N992" s="23">
        <v>1</v>
      </c>
      <c r="O992" s="24">
        <f t="shared" si="6"/>
        <v>3565.01</v>
      </c>
      <c r="P992" s="24">
        <f t="shared" si="7"/>
        <v>3565.01</v>
      </c>
      <c r="Q992" s="5"/>
      <c r="R992" s="5"/>
      <c r="S992" s="5"/>
      <c r="T992" s="5"/>
      <c r="U992" s="5"/>
      <c r="V992" s="5"/>
      <c r="W992" s="5"/>
      <c r="X992" s="5"/>
      <c r="Y992" s="5"/>
      <c r="Z992" s="5"/>
      <c r="AA992" s="5"/>
    </row>
    <row r="993" spans="1:27" ht="24" thickBot="1">
      <c r="A993" s="193" t="s">
        <v>97</v>
      </c>
      <c r="B993" s="194" t="s">
        <v>98</v>
      </c>
      <c r="C993" s="194" t="s">
        <v>99</v>
      </c>
      <c r="D993" s="194" t="s">
        <v>104</v>
      </c>
      <c r="E993" s="194" t="s">
        <v>334</v>
      </c>
      <c r="F993" s="194" t="s">
        <v>101</v>
      </c>
      <c r="G993" s="195" t="s">
        <v>118</v>
      </c>
      <c r="H993" s="195">
        <v>2021</v>
      </c>
      <c r="I993" s="194" t="s">
        <v>102</v>
      </c>
      <c r="J993" s="196">
        <v>1140</v>
      </c>
      <c r="K993" s="197">
        <v>5014.01</v>
      </c>
      <c r="L993" s="198">
        <v>-18384.689999999999</v>
      </c>
      <c r="M993" s="23">
        <v>1</v>
      </c>
      <c r="N993" s="23">
        <v>1</v>
      </c>
      <c r="O993" s="24">
        <f t="shared" si="6"/>
        <v>-18384.689999999999</v>
      </c>
      <c r="P993" s="24">
        <f t="shared" si="7"/>
        <v>-18384.689999999999</v>
      </c>
      <c r="Q993" s="5"/>
      <c r="R993" s="5"/>
      <c r="S993" s="5"/>
      <c r="T993" s="5"/>
      <c r="U993" s="5"/>
      <c r="V993" s="5"/>
      <c r="W993" s="5"/>
      <c r="X993" s="5"/>
      <c r="Y993" s="5"/>
      <c r="Z993" s="5"/>
      <c r="AA993" s="5"/>
    </row>
    <row r="994" spans="1:27" ht="24" thickBot="1">
      <c r="A994" s="193" t="s">
        <v>97</v>
      </c>
      <c r="B994" s="194" t="s">
        <v>98</v>
      </c>
      <c r="C994" s="194" t="s">
        <v>99</v>
      </c>
      <c r="D994" s="194" t="s">
        <v>104</v>
      </c>
      <c r="E994" s="194" t="s">
        <v>334</v>
      </c>
      <c r="F994" s="194" t="s">
        <v>101</v>
      </c>
      <c r="G994" s="195" t="s">
        <v>118</v>
      </c>
      <c r="H994" s="195">
        <v>2022</v>
      </c>
      <c r="I994" s="194" t="s">
        <v>102</v>
      </c>
      <c r="J994" s="200">
        <v>550</v>
      </c>
      <c r="K994" s="197">
        <v>2421.02</v>
      </c>
      <c r="L994" s="198">
        <v>-8877.08</v>
      </c>
      <c r="M994" s="23">
        <v>1</v>
      </c>
      <c r="N994" s="23">
        <v>1</v>
      </c>
      <c r="O994" s="24">
        <f t="shared" si="6"/>
        <v>-8877.08</v>
      </c>
      <c r="P994" s="24">
        <f t="shared" si="7"/>
        <v>-8877.08</v>
      </c>
      <c r="Q994" s="5"/>
      <c r="R994" s="5"/>
      <c r="S994" s="5"/>
      <c r="T994" s="5"/>
      <c r="U994" s="5"/>
      <c r="V994" s="5"/>
      <c r="W994" s="5"/>
      <c r="X994" s="5"/>
      <c r="Y994" s="5"/>
      <c r="Z994" s="5"/>
      <c r="AA994" s="5"/>
    </row>
    <row r="995" spans="1:27" ht="24" thickBot="1">
      <c r="A995" s="193" t="s">
        <v>97</v>
      </c>
      <c r="B995" s="194" t="s">
        <v>98</v>
      </c>
      <c r="C995" s="194" t="s">
        <v>99</v>
      </c>
      <c r="D995" s="194" t="s">
        <v>104</v>
      </c>
      <c r="E995" s="194" t="s">
        <v>334</v>
      </c>
      <c r="F995" s="194" t="s">
        <v>101</v>
      </c>
      <c r="G995" s="195" t="s">
        <v>70</v>
      </c>
      <c r="H995" s="195">
        <v>2011</v>
      </c>
      <c r="I995" s="194" t="s">
        <v>102</v>
      </c>
      <c r="J995" s="201"/>
      <c r="K995" s="200">
        <v>0</v>
      </c>
      <c r="L995" s="198">
        <v>0</v>
      </c>
      <c r="M995" s="23">
        <v>1</v>
      </c>
      <c r="N995" s="23">
        <v>1</v>
      </c>
      <c r="O995" s="24">
        <f t="shared" si="6"/>
        <v>0</v>
      </c>
      <c r="P995" s="24">
        <f t="shared" si="7"/>
        <v>0</v>
      </c>
      <c r="Q995" s="5"/>
      <c r="R995" s="5"/>
      <c r="S995" s="5"/>
      <c r="T995" s="5"/>
      <c r="U995" s="5"/>
      <c r="V995" s="5"/>
      <c r="W995" s="5"/>
      <c r="X995" s="5"/>
      <c r="Y995" s="5"/>
      <c r="Z995" s="5"/>
      <c r="AA995" s="5"/>
    </row>
    <row r="996" spans="1:27" ht="24" thickBot="1">
      <c r="A996" s="193" t="s">
        <v>97</v>
      </c>
      <c r="B996" s="194" t="s">
        <v>98</v>
      </c>
      <c r="C996" s="194" t="s">
        <v>99</v>
      </c>
      <c r="D996" s="194" t="s">
        <v>104</v>
      </c>
      <c r="E996" s="194" t="s">
        <v>334</v>
      </c>
      <c r="F996" s="194" t="s">
        <v>101</v>
      </c>
      <c r="G996" s="195" t="s">
        <v>70</v>
      </c>
      <c r="H996" s="195">
        <v>2012</v>
      </c>
      <c r="I996" s="194" t="s">
        <v>102</v>
      </c>
      <c r="J996" s="196">
        <v>3574</v>
      </c>
      <c r="K996" s="197">
        <v>15723.01</v>
      </c>
      <c r="L996" s="198">
        <v>-57651.03</v>
      </c>
      <c r="M996" s="23">
        <v>1</v>
      </c>
      <c r="N996" s="23">
        <v>1</v>
      </c>
      <c r="O996" s="24">
        <f t="shared" si="6"/>
        <v>-57651.03</v>
      </c>
      <c r="P996" s="24">
        <f t="shared" si="7"/>
        <v>-57651.03</v>
      </c>
      <c r="Q996" s="5"/>
      <c r="R996" s="5"/>
      <c r="S996" s="5"/>
      <c r="T996" s="5"/>
      <c r="U996" s="5"/>
      <c r="V996" s="5"/>
      <c r="W996" s="5"/>
      <c r="X996" s="5"/>
      <c r="Y996" s="5"/>
      <c r="Z996" s="5"/>
      <c r="AA996" s="5"/>
    </row>
    <row r="997" spans="1:27" ht="24" thickBot="1">
      <c r="A997" s="193" t="s">
        <v>97</v>
      </c>
      <c r="B997" s="194" t="s">
        <v>98</v>
      </c>
      <c r="C997" s="194" t="s">
        <v>99</v>
      </c>
      <c r="D997" s="194" t="s">
        <v>104</v>
      </c>
      <c r="E997" s="194" t="s">
        <v>334</v>
      </c>
      <c r="F997" s="194" t="s">
        <v>101</v>
      </c>
      <c r="G997" s="195" t="s">
        <v>70</v>
      </c>
      <c r="H997" s="195">
        <v>2013</v>
      </c>
      <c r="I997" s="194" t="s">
        <v>102</v>
      </c>
      <c r="J997" s="196">
        <v>4391</v>
      </c>
      <c r="K997" s="197">
        <v>19314.689999999999</v>
      </c>
      <c r="L997" s="198">
        <v>-70820.539999999994</v>
      </c>
      <c r="M997" s="23">
        <v>1</v>
      </c>
      <c r="N997" s="23">
        <v>1</v>
      </c>
      <c r="O997" s="24">
        <f t="shared" si="6"/>
        <v>-70820.539999999994</v>
      </c>
      <c r="P997" s="24">
        <f t="shared" si="7"/>
        <v>-70820.539999999994</v>
      </c>
      <c r="Q997" s="5"/>
      <c r="R997" s="5"/>
      <c r="S997" s="5"/>
      <c r="T997" s="5"/>
      <c r="U997" s="5"/>
      <c r="V997" s="5"/>
      <c r="W997" s="5"/>
      <c r="X997" s="5"/>
      <c r="Y997" s="5"/>
      <c r="Z997" s="5"/>
      <c r="AA997" s="5"/>
    </row>
    <row r="998" spans="1:27" ht="24" thickBot="1">
      <c r="A998" s="193" t="s">
        <v>97</v>
      </c>
      <c r="B998" s="194" t="s">
        <v>98</v>
      </c>
      <c r="C998" s="194" t="s">
        <v>99</v>
      </c>
      <c r="D998" s="194" t="s">
        <v>104</v>
      </c>
      <c r="E998" s="194" t="s">
        <v>334</v>
      </c>
      <c r="F998" s="194" t="s">
        <v>101</v>
      </c>
      <c r="G998" s="195" t="s">
        <v>70</v>
      </c>
      <c r="H998" s="195">
        <v>2014</v>
      </c>
      <c r="I998" s="194" t="s">
        <v>102</v>
      </c>
      <c r="J998" s="200">
        <v>229</v>
      </c>
      <c r="K998" s="197">
        <v>1007.09</v>
      </c>
      <c r="L998" s="198">
        <v>-3692.65</v>
      </c>
      <c r="M998" s="23">
        <v>1</v>
      </c>
      <c r="N998" s="23">
        <v>1</v>
      </c>
      <c r="O998" s="24">
        <f t="shared" si="6"/>
        <v>-3692.65</v>
      </c>
      <c r="P998" s="24">
        <f t="shared" si="7"/>
        <v>-3692.65</v>
      </c>
      <c r="Q998" s="5"/>
      <c r="R998" s="5"/>
      <c r="S998" s="5"/>
      <c r="T998" s="5"/>
      <c r="U998" s="5"/>
      <c r="V998" s="5"/>
      <c r="W998" s="5"/>
      <c r="X998" s="5"/>
      <c r="Y998" s="5"/>
      <c r="Z998" s="5"/>
      <c r="AA998" s="5"/>
    </row>
    <row r="999" spans="1:27" ht="24" thickBot="1">
      <c r="A999" s="193" t="s">
        <v>97</v>
      </c>
      <c r="B999" s="194" t="s">
        <v>98</v>
      </c>
      <c r="C999" s="194" t="s">
        <v>99</v>
      </c>
      <c r="D999" s="194" t="s">
        <v>104</v>
      </c>
      <c r="E999" s="194" t="s">
        <v>334</v>
      </c>
      <c r="F999" s="194" t="s">
        <v>101</v>
      </c>
      <c r="G999" s="195" t="s">
        <v>70</v>
      </c>
      <c r="H999" s="195">
        <v>2015</v>
      </c>
      <c r="I999" s="194" t="s">
        <v>102</v>
      </c>
      <c r="J999" s="196">
        <v>1060</v>
      </c>
      <c r="K999" s="197">
        <v>4660.95</v>
      </c>
      <c r="L999" s="198">
        <v>-17090.169999999998</v>
      </c>
      <c r="M999" s="23">
        <v>1</v>
      </c>
      <c r="N999" s="23">
        <v>1</v>
      </c>
      <c r="O999" s="24">
        <f t="shared" si="6"/>
        <v>-17090.169999999998</v>
      </c>
      <c r="P999" s="24">
        <f t="shared" si="7"/>
        <v>-17090.169999999998</v>
      </c>
      <c r="Q999" s="5"/>
      <c r="R999" s="5"/>
      <c r="S999" s="5"/>
      <c r="T999" s="5"/>
      <c r="U999" s="5"/>
      <c r="V999" s="5"/>
      <c r="W999" s="5"/>
      <c r="X999" s="5"/>
      <c r="Y999" s="5"/>
      <c r="Z999" s="5"/>
      <c r="AA999" s="5"/>
    </row>
    <row r="1000" spans="1:27" ht="24" thickBot="1">
      <c r="A1000" s="193" t="s">
        <v>97</v>
      </c>
      <c r="B1000" s="194" t="s">
        <v>98</v>
      </c>
      <c r="C1000" s="194" t="s">
        <v>99</v>
      </c>
      <c r="D1000" s="194" t="s">
        <v>104</v>
      </c>
      <c r="E1000" s="194" t="s">
        <v>334</v>
      </c>
      <c r="F1000" s="194" t="s">
        <v>101</v>
      </c>
      <c r="G1000" s="195" t="s">
        <v>70</v>
      </c>
      <c r="H1000" s="195">
        <v>2016</v>
      </c>
      <c r="I1000" s="194" t="s">
        <v>102</v>
      </c>
      <c r="J1000" s="200">
        <v>751</v>
      </c>
      <c r="K1000" s="197">
        <v>3302.15</v>
      </c>
      <c r="L1000" s="198">
        <v>-12107.88</v>
      </c>
      <c r="M1000" s="23">
        <v>1</v>
      </c>
      <c r="N1000" s="23">
        <v>1</v>
      </c>
      <c r="O1000" s="24">
        <f t="shared" si="6"/>
        <v>-12107.88</v>
      </c>
      <c r="P1000" s="24">
        <f t="shared" si="7"/>
        <v>-12107.88</v>
      </c>
      <c r="Q1000" s="5"/>
      <c r="R1000" s="5"/>
      <c r="S1000" s="5"/>
      <c r="T1000" s="5"/>
      <c r="U1000" s="5"/>
      <c r="V1000" s="5"/>
      <c r="W1000" s="5"/>
      <c r="X1000" s="5"/>
      <c r="Y1000" s="5"/>
      <c r="Z1000" s="5"/>
      <c r="AA1000" s="5"/>
    </row>
    <row r="1001" spans="1:27" ht="24" thickBot="1">
      <c r="A1001" s="193" t="s">
        <v>97</v>
      </c>
      <c r="B1001" s="194" t="s">
        <v>98</v>
      </c>
      <c r="C1001" s="194" t="s">
        <v>99</v>
      </c>
      <c r="D1001" s="194" t="s">
        <v>104</v>
      </c>
      <c r="E1001" s="194" t="s">
        <v>334</v>
      </c>
      <c r="F1001" s="194" t="s">
        <v>101</v>
      </c>
      <c r="G1001" s="195" t="s">
        <v>70</v>
      </c>
      <c r="H1001" s="195">
        <v>2017</v>
      </c>
      <c r="I1001" s="194" t="s">
        <v>102</v>
      </c>
      <c r="J1001" s="200">
        <v>-301</v>
      </c>
      <c r="K1001" s="197">
        <v>-1323.35</v>
      </c>
      <c r="L1001" s="198">
        <v>4852.29</v>
      </c>
      <c r="M1001" s="23">
        <v>1</v>
      </c>
      <c r="N1001" s="23">
        <v>1</v>
      </c>
      <c r="O1001" s="24">
        <f t="shared" si="6"/>
        <v>4852.29</v>
      </c>
      <c r="P1001" s="24">
        <f t="shared" si="7"/>
        <v>4852.29</v>
      </c>
      <c r="Q1001" s="5"/>
      <c r="R1001" s="5"/>
      <c r="S1001" s="5"/>
      <c r="T1001" s="5"/>
      <c r="U1001" s="5"/>
      <c r="V1001" s="5"/>
      <c r="W1001" s="5"/>
      <c r="X1001" s="5"/>
      <c r="Y1001" s="5"/>
      <c r="Z1001" s="5"/>
      <c r="AA1001" s="5"/>
    </row>
    <row r="1002" spans="1:27" ht="24" thickBot="1">
      <c r="A1002" s="193" t="s">
        <v>97</v>
      </c>
      <c r="B1002" s="194" t="s">
        <v>98</v>
      </c>
      <c r="C1002" s="194" t="s">
        <v>99</v>
      </c>
      <c r="D1002" s="194" t="s">
        <v>104</v>
      </c>
      <c r="E1002" s="194" t="s">
        <v>334</v>
      </c>
      <c r="F1002" s="194" t="s">
        <v>101</v>
      </c>
      <c r="G1002" s="195" t="s">
        <v>70</v>
      </c>
      <c r="H1002" s="195">
        <v>2018</v>
      </c>
      <c r="I1002" s="194" t="s">
        <v>102</v>
      </c>
      <c r="J1002" s="200">
        <v>-450</v>
      </c>
      <c r="K1002" s="197">
        <v>-1980.06</v>
      </c>
      <c r="L1002" s="198">
        <v>7260.2</v>
      </c>
      <c r="M1002" s="23">
        <v>1</v>
      </c>
      <c r="N1002" s="23">
        <v>1</v>
      </c>
      <c r="O1002" s="24">
        <f t="shared" si="6"/>
        <v>7260.2</v>
      </c>
      <c r="P1002" s="24">
        <f t="shared" si="7"/>
        <v>7260.2</v>
      </c>
      <c r="Q1002" s="5"/>
      <c r="R1002" s="5"/>
      <c r="S1002" s="5"/>
      <c r="T1002" s="5"/>
      <c r="U1002" s="5"/>
      <c r="V1002" s="5"/>
      <c r="W1002" s="5"/>
      <c r="X1002" s="5"/>
      <c r="Y1002" s="5"/>
      <c r="Z1002" s="5"/>
      <c r="AA1002" s="5"/>
    </row>
    <row r="1003" spans="1:27" ht="24" thickBot="1">
      <c r="A1003" s="193" t="s">
        <v>97</v>
      </c>
      <c r="B1003" s="194" t="s">
        <v>98</v>
      </c>
      <c r="C1003" s="194" t="s">
        <v>99</v>
      </c>
      <c r="D1003" s="194" t="s">
        <v>104</v>
      </c>
      <c r="E1003" s="194" t="s">
        <v>334</v>
      </c>
      <c r="F1003" s="194" t="s">
        <v>101</v>
      </c>
      <c r="G1003" s="195" t="s">
        <v>70</v>
      </c>
      <c r="H1003" s="195">
        <v>2019</v>
      </c>
      <c r="I1003" s="194" t="s">
        <v>102</v>
      </c>
      <c r="J1003" s="196">
        <v>-3615</v>
      </c>
      <c r="K1003" s="197">
        <v>-15902.33</v>
      </c>
      <c r="L1003" s="198">
        <v>58308.53</v>
      </c>
      <c r="M1003" s="23">
        <v>1</v>
      </c>
      <c r="N1003" s="23">
        <v>1</v>
      </c>
      <c r="O1003" s="24">
        <f t="shared" si="6"/>
        <v>58308.53</v>
      </c>
      <c r="P1003" s="24">
        <f t="shared" si="7"/>
        <v>58308.53</v>
      </c>
      <c r="Q1003" s="5"/>
      <c r="R1003" s="5"/>
      <c r="S1003" s="5"/>
      <c r="T1003" s="5"/>
      <c r="U1003" s="5"/>
      <c r="V1003" s="5"/>
      <c r="W1003" s="5"/>
      <c r="X1003" s="5"/>
      <c r="Y1003" s="5"/>
      <c r="Z1003" s="5"/>
      <c r="AA1003" s="5"/>
    </row>
    <row r="1004" spans="1:27" ht="24" thickBot="1">
      <c r="A1004" s="193" t="s">
        <v>97</v>
      </c>
      <c r="B1004" s="194" t="s">
        <v>98</v>
      </c>
      <c r="C1004" s="194" t="s">
        <v>99</v>
      </c>
      <c r="D1004" s="194" t="s">
        <v>104</v>
      </c>
      <c r="E1004" s="194" t="s">
        <v>334</v>
      </c>
      <c r="F1004" s="194" t="s">
        <v>101</v>
      </c>
      <c r="G1004" s="195" t="s">
        <v>70</v>
      </c>
      <c r="H1004" s="195">
        <v>2020</v>
      </c>
      <c r="I1004" s="194" t="s">
        <v>102</v>
      </c>
      <c r="J1004" s="196">
        <v>-5940</v>
      </c>
      <c r="K1004" s="197">
        <v>-26130.93</v>
      </c>
      <c r="L1004" s="198">
        <v>95813.41</v>
      </c>
      <c r="M1004" s="23">
        <v>1</v>
      </c>
      <c r="N1004" s="23">
        <v>1</v>
      </c>
      <c r="O1004" s="24">
        <f t="shared" si="6"/>
        <v>95813.41</v>
      </c>
      <c r="P1004" s="24">
        <f t="shared" si="7"/>
        <v>95813.41</v>
      </c>
      <c r="Q1004" s="5"/>
      <c r="R1004" s="5"/>
      <c r="S1004" s="5"/>
      <c r="T1004" s="5"/>
      <c r="U1004" s="5"/>
      <c r="V1004" s="5"/>
      <c r="W1004" s="5"/>
      <c r="X1004" s="5"/>
      <c r="Y1004" s="5"/>
      <c r="Z1004" s="5"/>
      <c r="AA1004" s="5"/>
    </row>
    <row r="1005" spans="1:27" ht="24" thickBot="1">
      <c r="A1005" s="193" t="s">
        <v>97</v>
      </c>
      <c r="B1005" s="194" t="s">
        <v>98</v>
      </c>
      <c r="C1005" s="194" t="s">
        <v>99</v>
      </c>
      <c r="D1005" s="194" t="s">
        <v>104</v>
      </c>
      <c r="E1005" s="194" t="s">
        <v>334</v>
      </c>
      <c r="F1005" s="194" t="s">
        <v>101</v>
      </c>
      <c r="G1005" s="195" t="s">
        <v>70</v>
      </c>
      <c r="H1005" s="195">
        <v>2021</v>
      </c>
      <c r="I1005" s="194" t="s">
        <v>102</v>
      </c>
      <c r="J1005" s="196">
        <v>-3156</v>
      </c>
      <c r="K1005" s="197">
        <v>-13884.93</v>
      </c>
      <c r="L1005" s="198">
        <v>50911.41</v>
      </c>
      <c r="M1005" s="23">
        <v>1</v>
      </c>
      <c r="N1005" s="23">
        <v>1</v>
      </c>
      <c r="O1005" s="24">
        <f t="shared" si="6"/>
        <v>50911.41</v>
      </c>
      <c r="P1005" s="24">
        <f t="shared" si="7"/>
        <v>50911.41</v>
      </c>
      <c r="Q1005" s="5"/>
      <c r="R1005" s="5"/>
      <c r="S1005" s="5"/>
      <c r="T1005" s="5"/>
      <c r="U1005" s="5"/>
      <c r="V1005" s="5"/>
      <c r="W1005" s="5"/>
      <c r="X1005" s="5"/>
      <c r="Y1005" s="5"/>
      <c r="Z1005" s="5"/>
      <c r="AA1005" s="5"/>
    </row>
    <row r="1006" spans="1:27" ht="24" thickBot="1">
      <c r="A1006" s="193" t="s">
        <v>97</v>
      </c>
      <c r="B1006" s="194" t="s">
        <v>98</v>
      </c>
      <c r="C1006" s="194" t="s">
        <v>99</v>
      </c>
      <c r="D1006" s="194" t="s">
        <v>104</v>
      </c>
      <c r="E1006" s="194" t="s">
        <v>334</v>
      </c>
      <c r="F1006" s="194" t="s">
        <v>101</v>
      </c>
      <c r="G1006" s="195" t="s">
        <v>70</v>
      </c>
      <c r="H1006" s="195">
        <v>2022</v>
      </c>
      <c r="I1006" s="194" t="s">
        <v>102</v>
      </c>
      <c r="J1006" s="200">
        <v>-65</v>
      </c>
      <c r="K1006" s="200">
        <v>-284.87</v>
      </c>
      <c r="L1006" s="198">
        <v>1044.52</v>
      </c>
      <c r="M1006" s="23">
        <v>1</v>
      </c>
      <c r="N1006" s="23">
        <v>1</v>
      </c>
      <c r="O1006" s="24">
        <f t="shared" si="6"/>
        <v>1044.52</v>
      </c>
      <c r="P1006" s="24">
        <f t="shared" si="7"/>
        <v>1044.52</v>
      </c>
      <c r="Q1006" s="5"/>
      <c r="R1006" s="5"/>
      <c r="S1006" s="5"/>
      <c r="T1006" s="5"/>
      <c r="U1006" s="5"/>
      <c r="V1006" s="5"/>
      <c r="W1006" s="5"/>
      <c r="X1006" s="5"/>
      <c r="Y1006" s="5"/>
      <c r="Z1006" s="5"/>
      <c r="AA1006" s="5"/>
    </row>
    <row r="1007" spans="1:27" ht="24" thickBot="1">
      <c r="A1007" s="193" t="s">
        <v>97</v>
      </c>
      <c r="B1007" s="194" t="s">
        <v>98</v>
      </c>
      <c r="C1007" s="194" t="s">
        <v>99</v>
      </c>
      <c r="D1007" s="194" t="s">
        <v>104</v>
      </c>
      <c r="E1007" s="194" t="s">
        <v>334</v>
      </c>
      <c r="F1007" s="194" t="s">
        <v>101</v>
      </c>
      <c r="G1007" s="195" t="s">
        <v>71</v>
      </c>
      <c r="H1007" s="195">
        <v>2011</v>
      </c>
      <c r="I1007" s="194" t="s">
        <v>102</v>
      </c>
      <c r="J1007" s="201"/>
      <c r="K1007" s="200">
        <v>0</v>
      </c>
      <c r="L1007" s="198">
        <v>0</v>
      </c>
      <c r="M1007" s="23">
        <v>1</v>
      </c>
      <c r="N1007" s="23">
        <v>1</v>
      </c>
      <c r="O1007" s="24">
        <f t="shared" si="6"/>
        <v>0</v>
      </c>
      <c r="P1007" s="24">
        <f t="shared" si="7"/>
        <v>0</v>
      </c>
      <c r="Q1007" s="5"/>
      <c r="R1007" s="5"/>
      <c r="S1007" s="5"/>
      <c r="T1007" s="5"/>
      <c r="U1007" s="5"/>
      <c r="V1007" s="5"/>
      <c r="W1007" s="5"/>
      <c r="X1007" s="5"/>
      <c r="Y1007" s="5"/>
      <c r="Z1007" s="5"/>
      <c r="AA1007" s="5"/>
    </row>
    <row r="1008" spans="1:27" ht="24" thickBot="1">
      <c r="A1008" s="193" t="s">
        <v>97</v>
      </c>
      <c r="B1008" s="194" t="s">
        <v>98</v>
      </c>
      <c r="C1008" s="194" t="s">
        <v>99</v>
      </c>
      <c r="D1008" s="194" t="s">
        <v>104</v>
      </c>
      <c r="E1008" s="194" t="s">
        <v>334</v>
      </c>
      <c r="F1008" s="194" t="s">
        <v>101</v>
      </c>
      <c r="G1008" s="195" t="s">
        <v>71</v>
      </c>
      <c r="H1008" s="195">
        <v>2012</v>
      </c>
      <c r="I1008" s="194" t="s">
        <v>102</v>
      </c>
      <c r="J1008" s="196">
        <v>5946</v>
      </c>
      <c r="K1008" s="197">
        <v>26156.89</v>
      </c>
      <c r="L1008" s="198">
        <v>-95908.61</v>
      </c>
      <c r="M1008" s="23">
        <v>1</v>
      </c>
      <c r="N1008" s="23">
        <v>1</v>
      </c>
      <c r="O1008" s="24">
        <f t="shared" si="6"/>
        <v>-95908.61</v>
      </c>
      <c r="P1008" s="24">
        <f t="shared" si="7"/>
        <v>-95908.61</v>
      </c>
      <c r="Q1008" s="5"/>
      <c r="R1008" s="5"/>
      <c r="S1008" s="5"/>
      <c r="T1008" s="5"/>
      <c r="U1008" s="5"/>
      <c r="V1008" s="5"/>
      <c r="W1008" s="5"/>
      <c r="X1008" s="5"/>
      <c r="Y1008" s="5"/>
      <c r="Z1008" s="5"/>
      <c r="AA1008" s="5"/>
    </row>
    <row r="1009" spans="1:27" ht="24" thickBot="1">
      <c r="A1009" s="193" t="s">
        <v>97</v>
      </c>
      <c r="B1009" s="194" t="s">
        <v>98</v>
      </c>
      <c r="C1009" s="194" t="s">
        <v>99</v>
      </c>
      <c r="D1009" s="194" t="s">
        <v>104</v>
      </c>
      <c r="E1009" s="194" t="s">
        <v>334</v>
      </c>
      <c r="F1009" s="194" t="s">
        <v>101</v>
      </c>
      <c r="G1009" s="195" t="s">
        <v>71</v>
      </c>
      <c r="H1009" s="195">
        <v>2013</v>
      </c>
      <c r="I1009" s="194" t="s">
        <v>102</v>
      </c>
      <c r="J1009" s="196">
        <v>2173</v>
      </c>
      <c r="K1009" s="197">
        <v>9560.08</v>
      </c>
      <c r="L1009" s="198">
        <v>-35053.620000000003</v>
      </c>
      <c r="M1009" s="23">
        <v>1</v>
      </c>
      <c r="N1009" s="23">
        <v>1</v>
      </c>
      <c r="O1009" s="24">
        <f t="shared" si="6"/>
        <v>-35053.620000000003</v>
      </c>
      <c r="P1009" s="24">
        <f t="shared" si="7"/>
        <v>-35053.620000000003</v>
      </c>
      <c r="Q1009" s="5"/>
      <c r="R1009" s="5"/>
      <c r="S1009" s="5"/>
      <c r="T1009" s="5"/>
      <c r="U1009" s="5"/>
      <c r="V1009" s="5"/>
      <c r="W1009" s="5"/>
      <c r="X1009" s="5"/>
      <c r="Y1009" s="5"/>
      <c r="Z1009" s="5"/>
      <c r="AA1009" s="5"/>
    </row>
    <row r="1010" spans="1:27" ht="24" thickBot="1">
      <c r="A1010" s="193" t="s">
        <v>97</v>
      </c>
      <c r="B1010" s="194" t="s">
        <v>98</v>
      </c>
      <c r="C1010" s="194" t="s">
        <v>99</v>
      </c>
      <c r="D1010" s="194" t="s">
        <v>104</v>
      </c>
      <c r="E1010" s="194" t="s">
        <v>334</v>
      </c>
      <c r="F1010" s="194" t="s">
        <v>101</v>
      </c>
      <c r="G1010" s="195" t="s">
        <v>71</v>
      </c>
      <c r="H1010" s="195">
        <v>2014</v>
      </c>
      <c r="I1010" s="194" t="s">
        <v>102</v>
      </c>
      <c r="J1010" s="200">
        <v>-310</v>
      </c>
      <c r="K1010" s="197">
        <v>-1362.99</v>
      </c>
      <c r="L1010" s="198">
        <v>4997.62</v>
      </c>
      <c r="M1010" s="23">
        <v>1</v>
      </c>
      <c r="N1010" s="23">
        <v>1</v>
      </c>
      <c r="O1010" s="24">
        <f t="shared" si="6"/>
        <v>4997.62</v>
      </c>
      <c r="P1010" s="24">
        <f t="shared" si="7"/>
        <v>4997.62</v>
      </c>
      <c r="Q1010" s="5"/>
      <c r="R1010" s="5"/>
      <c r="S1010" s="5"/>
      <c r="T1010" s="5"/>
      <c r="U1010" s="5"/>
      <c r="V1010" s="5"/>
      <c r="W1010" s="5"/>
      <c r="X1010" s="5"/>
      <c r="Y1010" s="5"/>
      <c r="Z1010" s="5"/>
      <c r="AA1010" s="5"/>
    </row>
    <row r="1011" spans="1:27" ht="24" thickBot="1">
      <c r="A1011" s="193" t="s">
        <v>97</v>
      </c>
      <c r="B1011" s="194" t="s">
        <v>98</v>
      </c>
      <c r="C1011" s="194" t="s">
        <v>99</v>
      </c>
      <c r="D1011" s="194" t="s">
        <v>104</v>
      </c>
      <c r="E1011" s="194" t="s">
        <v>334</v>
      </c>
      <c r="F1011" s="194" t="s">
        <v>101</v>
      </c>
      <c r="G1011" s="195" t="s">
        <v>71</v>
      </c>
      <c r="H1011" s="195">
        <v>2015</v>
      </c>
      <c r="I1011" s="194" t="s">
        <v>102</v>
      </c>
      <c r="J1011" s="196">
        <v>1448</v>
      </c>
      <c r="K1011" s="197">
        <v>6370.16</v>
      </c>
      <c r="L1011" s="198">
        <v>-23357.25</v>
      </c>
      <c r="M1011" s="23">
        <v>1</v>
      </c>
      <c r="N1011" s="23">
        <v>1</v>
      </c>
      <c r="O1011" s="24">
        <f t="shared" si="6"/>
        <v>-23357.25</v>
      </c>
      <c r="P1011" s="24">
        <f t="shared" si="7"/>
        <v>-23357.25</v>
      </c>
      <c r="Q1011" s="5"/>
      <c r="R1011" s="5"/>
      <c r="S1011" s="5"/>
      <c r="T1011" s="5"/>
      <c r="U1011" s="5"/>
      <c r="V1011" s="5"/>
      <c r="W1011" s="5"/>
      <c r="X1011" s="5"/>
      <c r="Y1011" s="5"/>
      <c r="Z1011" s="5"/>
      <c r="AA1011" s="5"/>
    </row>
    <row r="1012" spans="1:27" ht="24" thickBot="1">
      <c r="A1012" s="193" t="s">
        <v>97</v>
      </c>
      <c r="B1012" s="194" t="s">
        <v>98</v>
      </c>
      <c r="C1012" s="194" t="s">
        <v>99</v>
      </c>
      <c r="D1012" s="194" t="s">
        <v>104</v>
      </c>
      <c r="E1012" s="194" t="s">
        <v>334</v>
      </c>
      <c r="F1012" s="194" t="s">
        <v>101</v>
      </c>
      <c r="G1012" s="195" t="s">
        <v>71</v>
      </c>
      <c r="H1012" s="195">
        <v>2016</v>
      </c>
      <c r="I1012" s="194" t="s">
        <v>102</v>
      </c>
      <c r="J1012" s="200">
        <v>-422</v>
      </c>
      <c r="K1012" s="197">
        <v>-1856.63</v>
      </c>
      <c r="L1012" s="198">
        <v>6807.64</v>
      </c>
      <c r="M1012" s="23">
        <v>1</v>
      </c>
      <c r="N1012" s="23">
        <v>1</v>
      </c>
      <c r="O1012" s="24">
        <f t="shared" si="6"/>
        <v>6807.64</v>
      </c>
      <c r="P1012" s="24">
        <f t="shared" si="7"/>
        <v>6807.64</v>
      </c>
      <c r="Q1012" s="5"/>
      <c r="R1012" s="5"/>
      <c r="S1012" s="5"/>
      <c r="T1012" s="5"/>
      <c r="U1012" s="5"/>
      <c r="V1012" s="5"/>
      <c r="W1012" s="5"/>
      <c r="X1012" s="5"/>
      <c r="Y1012" s="5"/>
      <c r="Z1012" s="5"/>
      <c r="AA1012" s="5"/>
    </row>
    <row r="1013" spans="1:27" ht="24" thickBot="1">
      <c r="A1013" s="193" t="s">
        <v>97</v>
      </c>
      <c r="B1013" s="194" t="s">
        <v>98</v>
      </c>
      <c r="C1013" s="194" t="s">
        <v>99</v>
      </c>
      <c r="D1013" s="194" t="s">
        <v>104</v>
      </c>
      <c r="E1013" s="194" t="s">
        <v>334</v>
      </c>
      <c r="F1013" s="194" t="s">
        <v>101</v>
      </c>
      <c r="G1013" s="195" t="s">
        <v>71</v>
      </c>
      <c r="H1013" s="195">
        <v>2017</v>
      </c>
      <c r="I1013" s="194" t="s">
        <v>102</v>
      </c>
      <c r="J1013" s="196">
        <v>-1857</v>
      </c>
      <c r="K1013" s="197">
        <v>-8168.68</v>
      </c>
      <c r="L1013" s="198">
        <v>29951.82</v>
      </c>
      <c r="M1013" s="23">
        <v>1</v>
      </c>
      <c r="N1013" s="23">
        <v>1</v>
      </c>
      <c r="O1013" s="24">
        <f t="shared" si="6"/>
        <v>29951.82</v>
      </c>
      <c r="P1013" s="24">
        <f t="shared" si="7"/>
        <v>29951.82</v>
      </c>
      <c r="Q1013" s="5"/>
      <c r="R1013" s="5"/>
      <c r="S1013" s="5"/>
      <c r="T1013" s="5"/>
      <c r="U1013" s="5"/>
      <c r="V1013" s="5"/>
      <c r="W1013" s="5"/>
      <c r="X1013" s="5"/>
      <c r="Y1013" s="5"/>
      <c r="Z1013" s="5"/>
      <c r="AA1013" s="5"/>
    </row>
    <row r="1014" spans="1:27" ht="24" thickBot="1">
      <c r="A1014" s="193" t="s">
        <v>97</v>
      </c>
      <c r="B1014" s="194" t="s">
        <v>98</v>
      </c>
      <c r="C1014" s="194" t="s">
        <v>99</v>
      </c>
      <c r="D1014" s="194" t="s">
        <v>104</v>
      </c>
      <c r="E1014" s="194" t="s">
        <v>334</v>
      </c>
      <c r="F1014" s="194" t="s">
        <v>101</v>
      </c>
      <c r="G1014" s="195" t="s">
        <v>71</v>
      </c>
      <c r="H1014" s="195">
        <v>2018</v>
      </c>
      <c r="I1014" s="194" t="s">
        <v>102</v>
      </c>
      <c r="J1014" s="200">
        <v>-655</v>
      </c>
      <c r="K1014" s="197">
        <v>-2881.5</v>
      </c>
      <c r="L1014" s="198">
        <v>10565.5</v>
      </c>
      <c r="M1014" s="23">
        <v>1</v>
      </c>
      <c r="N1014" s="23">
        <v>1</v>
      </c>
      <c r="O1014" s="24">
        <f t="shared" si="6"/>
        <v>10565.5</v>
      </c>
      <c r="P1014" s="24">
        <f t="shared" si="7"/>
        <v>10565.5</v>
      </c>
      <c r="Q1014" s="5"/>
      <c r="R1014" s="5"/>
      <c r="S1014" s="5"/>
      <c r="T1014" s="5"/>
      <c r="U1014" s="5"/>
      <c r="V1014" s="5"/>
      <c r="W1014" s="5"/>
      <c r="X1014" s="5"/>
      <c r="Y1014" s="5"/>
      <c r="Z1014" s="5"/>
      <c r="AA1014" s="5"/>
    </row>
    <row r="1015" spans="1:27" ht="24" thickBot="1">
      <c r="A1015" s="193" t="s">
        <v>97</v>
      </c>
      <c r="B1015" s="194" t="s">
        <v>98</v>
      </c>
      <c r="C1015" s="194" t="s">
        <v>99</v>
      </c>
      <c r="D1015" s="194" t="s">
        <v>104</v>
      </c>
      <c r="E1015" s="194" t="s">
        <v>334</v>
      </c>
      <c r="F1015" s="194" t="s">
        <v>101</v>
      </c>
      <c r="G1015" s="195" t="s">
        <v>71</v>
      </c>
      <c r="H1015" s="195">
        <v>2019</v>
      </c>
      <c r="I1015" s="194" t="s">
        <v>102</v>
      </c>
      <c r="J1015" s="196">
        <v>-1222</v>
      </c>
      <c r="K1015" s="197">
        <v>-5375.6</v>
      </c>
      <c r="L1015" s="198">
        <v>19710.55</v>
      </c>
      <c r="M1015" s="23">
        <v>1</v>
      </c>
      <c r="N1015" s="23">
        <v>1</v>
      </c>
      <c r="O1015" s="24">
        <f t="shared" si="6"/>
        <v>19710.55</v>
      </c>
      <c r="P1015" s="24">
        <f t="shared" si="7"/>
        <v>19710.55</v>
      </c>
      <c r="Q1015" s="5"/>
      <c r="R1015" s="5"/>
      <c r="S1015" s="5"/>
      <c r="T1015" s="5"/>
      <c r="U1015" s="5"/>
      <c r="V1015" s="5"/>
      <c r="W1015" s="5"/>
      <c r="X1015" s="5"/>
      <c r="Y1015" s="5"/>
      <c r="Z1015" s="5"/>
      <c r="AA1015" s="5"/>
    </row>
    <row r="1016" spans="1:27" ht="24" thickBot="1">
      <c r="A1016" s="193" t="s">
        <v>97</v>
      </c>
      <c r="B1016" s="194" t="s">
        <v>98</v>
      </c>
      <c r="C1016" s="194" t="s">
        <v>99</v>
      </c>
      <c r="D1016" s="194" t="s">
        <v>104</v>
      </c>
      <c r="E1016" s="194" t="s">
        <v>334</v>
      </c>
      <c r="F1016" s="194" t="s">
        <v>101</v>
      </c>
      <c r="G1016" s="195" t="s">
        <v>71</v>
      </c>
      <c r="H1016" s="195">
        <v>2020</v>
      </c>
      <c r="I1016" s="194" t="s">
        <v>102</v>
      </c>
      <c r="J1016" s="196">
        <v>-2968</v>
      </c>
      <c r="K1016" s="197">
        <v>-13058.63</v>
      </c>
      <c r="L1016" s="198">
        <v>47881.63</v>
      </c>
      <c r="M1016" s="23">
        <v>1</v>
      </c>
      <c r="N1016" s="23">
        <v>1</v>
      </c>
      <c r="O1016" s="24">
        <f t="shared" si="6"/>
        <v>47881.63</v>
      </c>
      <c r="P1016" s="24">
        <f t="shared" si="7"/>
        <v>47881.63</v>
      </c>
      <c r="Q1016" s="5"/>
      <c r="R1016" s="5"/>
      <c r="S1016" s="5"/>
      <c r="T1016" s="5"/>
      <c r="U1016" s="5"/>
      <c r="V1016" s="5"/>
      <c r="W1016" s="5"/>
      <c r="X1016" s="5"/>
      <c r="Y1016" s="5"/>
      <c r="Z1016" s="5"/>
      <c r="AA1016" s="5"/>
    </row>
    <row r="1017" spans="1:27" ht="24" thickBot="1">
      <c r="A1017" s="193" t="s">
        <v>97</v>
      </c>
      <c r="B1017" s="194" t="s">
        <v>98</v>
      </c>
      <c r="C1017" s="194" t="s">
        <v>99</v>
      </c>
      <c r="D1017" s="194" t="s">
        <v>104</v>
      </c>
      <c r="E1017" s="194" t="s">
        <v>334</v>
      </c>
      <c r="F1017" s="194" t="s">
        <v>101</v>
      </c>
      <c r="G1017" s="195" t="s">
        <v>71</v>
      </c>
      <c r="H1017" s="195">
        <v>2021</v>
      </c>
      <c r="I1017" s="194" t="s">
        <v>102</v>
      </c>
      <c r="J1017" s="196">
        <v>-3081</v>
      </c>
      <c r="K1017" s="197">
        <v>-13553.15</v>
      </c>
      <c r="L1017" s="198">
        <v>49694.89</v>
      </c>
      <c r="M1017" s="23">
        <v>1</v>
      </c>
      <c r="N1017" s="23">
        <v>1</v>
      </c>
      <c r="O1017" s="24">
        <f t="shared" si="6"/>
        <v>49694.89</v>
      </c>
      <c r="P1017" s="24">
        <f t="shared" si="7"/>
        <v>49694.89</v>
      </c>
      <c r="Q1017" s="5"/>
      <c r="R1017" s="5"/>
      <c r="S1017" s="5"/>
      <c r="T1017" s="5"/>
      <c r="U1017" s="5"/>
      <c r="V1017" s="5"/>
      <c r="W1017" s="5"/>
      <c r="X1017" s="5"/>
      <c r="Y1017" s="5"/>
      <c r="Z1017" s="5"/>
      <c r="AA1017" s="5"/>
    </row>
    <row r="1018" spans="1:27" ht="24" thickBot="1">
      <c r="A1018" s="193" t="s">
        <v>97</v>
      </c>
      <c r="B1018" s="194" t="s">
        <v>98</v>
      </c>
      <c r="C1018" s="194" t="s">
        <v>99</v>
      </c>
      <c r="D1018" s="194" t="s">
        <v>104</v>
      </c>
      <c r="E1018" s="194" t="s">
        <v>334</v>
      </c>
      <c r="F1018" s="194" t="s">
        <v>101</v>
      </c>
      <c r="G1018" s="195" t="s">
        <v>71</v>
      </c>
      <c r="H1018" s="195">
        <v>2022</v>
      </c>
      <c r="I1018" s="194" t="s">
        <v>102</v>
      </c>
      <c r="J1018" s="200">
        <v>-548</v>
      </c>
      <c r="K1018" s="197">
        <v>-2412.52</v>
      </c>
      <c r="L1018" s="198">
        <v>8845.9</v>
      </c>
      <c r="M1018" s="23">
        <v>1</v>
      </c>
      <c r="N1018" s="23">
        <v>1</v>
      </c>
      <c r="O1018" s="24">
        <f t="shared" si="6"/>
        <v>8845.9</v>
      </c>
      <c r="P1018" s="24">
        <f t="shared" si="7"/>
        <v>8845.9</v>
      </c>
      <c r="Q1018" s="5"/>
      <c r="R1018" s="5"/>
      <c r="S1018" s="5"/>
      <c r="T1018" s="5"/>
      <c r="U1018" s="5"/>
      <c r="V1018" s="5"/>
      <c r="W1018" s="5"/>
      <c r="X1018" s="5"/>
      <c r="Y1018" s="5"/>
      <c r="Z1018" s="5"/>
      <c r="AA1018" s="5"/>
    </row>
    <row r="1019" spans="1:27" ht="24" thickBot="1">
      <c r="A1019" s="193" t="s">
        <v>97</v>
      </c>
      <c r="B1019" s="194" t="s">
        <v>98</v>
      </c>
      <c r="C1019" s="194" t="s">
        <v>99</v>
      </c>
      <c r="D1019" s="194" t="s">
        <v>104</v>
      </c>
      <c r="E1019" s="194" t="s">
        <v>334</v>
      </c>
      <c r="F1019" s="194" t="s">
        <v>101</v>
      </c>
      <c r="G1019" s="195" t="s">
        <v>119</v>
      </c>
      <c r="H1019" s="195">
        <v>2011</v>
      </c>
      <c r="I1019" s="194" t="s">
        <v>102</v>
      </c>
      <c r="J1019" s="201"/>
      <c r="K1019" s="200">
        <v>0</v>
      </c>
      <c r="L1019" s="198">
        <v>0</v>
      </c>
      <c r="M1019" s="23">
        <v>1</v>
      </c>
      <c r="N1019" s="23">
        <v>1</v>
      </c>
      <c r="O1019" s="24">
        <f t="shared" si="6"/>
        <v>0</v>
      </c>
      <c r="P1019" s="24">
        <f t="shared" si="7"/>
        <v>0</v>
      </c>
      <c r="Q1019" s="5"/>
      <c r="R1019" s="5"/>
      <c r="S1019" s="5"/>
      <c r="T1019" s="5"/>
      <c r="U1019" s="5"/>
      <c r="V1019" s="5"/>
      <c r="W1019" s="5"/>
      <c r="X1019" s="5"/>
      <c r="Y1019" s="5"/>
      <c r="Z1019" s="5"/>
      <c r="AA1019" s="5"/>
    </row>
    <row r="1020" spans="1:27" ht="24" thickBot="1">
      <c r="A1020" s="193" t="s">
        <v>97</v>
      </c>
      <c r="B1020" s="194" t="s">
        <v>98</v>
      </c>
      <c r="C1020" s="194" t="s">
        <v>99</v>
      </c>
      <c r="D1020" s="194" t="s">
        <v>104</v>
      </c>
      <c r="E1020" s="194" t="s">
        <v>334</v>
      </c>
      <c r="F1020" s="194" t="s">
        <v>101</v>
      </c>
      <c r="G1020" s="195" t="s">
        <v>119</v>
      </c>
      <c r="H1020" s="195">
        <v>2012</v>
      </c>
      <c r="I1020" s="194" t="s">
        <v>102</v>
      </c>
      <c r="J1020" s="196">
        <v>6843</v>
      </c>
      <c r="K1020" s="197">
        <v>30103.45</v>
      </c>
      <c r="L1020" s="198">
        <v>-110379.33</v>
      </c>
      <c r="M1020" s="23">
        <v>1</v>
      </c>
      <c r="N1020" s="23">
        <v>1</v>
      </c>
      <c r="O1020" s="24">
        <f t="shared" si="6"/>
        <v>-110379.33</v>
      </c>
      <c r="P1020" s="24">
        <f t="shared" si="7"/>
        <v>-110379.33</v>
      </c>
      <c r="Q1020" s="5"/>
      <c r="R1020" s="5"/>
      <c r="S1020" s="5"/>
      <c r="T1020" s="5"/>
      <c r="U1020" s="5"/>
      <c r="V1020" s="5"/>
      <c r="W1020" s="5"/>
      <c r="X1020" s="5"/>
      <c r="Y1020" s="5"/>
      <c r="Z1020" s="5"/>
      <c r="AA1020" s="5"/>
    </row>
    <row r="1021" spans="1:27" ht="24" thickBot="1">
      <c r="A1021" s="193" t="s">
        <v>97</v>
      </c>
      <c r="B1021" s="194" t="s">
        <v>98</v>
      </c>
      <c r="C1021" s="194" t="s">
        <v>99</v>
      </c>
      <c r="D1021" s="194" t="s">
        <v>104</v>
      </c>
      <c r="E1021" s="194" t="s">
        <v>334</v>
      </c>
      <c r="F1021" s="194" t="s">
        <v>101</v>
      </c>
      <c r="G1021" s="195" t="s">
        <v>119</v>
      </c>
      <c r="H1021" s="195">
        <v>2013</v>
      </c>
      <c r="I1021" s="194" t="s">
        <v>102</v>
      </c>
      <c r="J1021" s="196">
        <v>3198</v>
      </c>
      <c r="K1021" s="197">
        <v>14067.38</v>
      </c>
      <c r="L1021" s="198">
        <v>-51580.41</v>
      </c>
      <c r="M1021" s="23">
        <v>1</v>
      </c>
      <c r="N1021" s="23">
        <v>1</v>
      </c>
      <c r="O1021" s="24">
        <f t="shared" si="6"/>
        <v>-51580.41</v>
      </c>
      <c r="P1021" s="24">
        <f t="shared" si="7"/>
        <v>-51580.41</v>
      </c>
      <c r="Q1021" s="5"/>
      <c r="R1021" s="5"/>
      <c r="S1021" s="5"/>
      <c r="T1021" s="5"/>
      <c r="U1021" s="5"/>
      <c r="V1021" s="5"/>
      <c r="W1021" s="5"/>
      <c r="X1021" s="5"/>
      <c r="Y1021" s="5"/>
      <c r="Z1021" s="5"/>
      <c r="AA1021" s="5"/>
    </row>
    <row r="1022" spans="1:27" ht="24" thickBot="1">
      <c r="A1022" s="193" t="s">
        <v>97</v>
      </c>
      <c r="B1022" s="194" t="s">
        <v>98</v>
      </c>
      <c r="C1022" s="194" t="s">
        <v>99</v>
      </c>
      <c r="D1022" s="194" t="s">
        <v>104</v>
      </c>
      <c r="E1022" s="194" t="s">
        <v>334</v>
      </c>
      <c r="F1022" s="194" t="s">
        <v>101</v>
      </c>
      <c r="G1022" s="195" t="s">
        <v>119</v>
      </c>
      <c r="H1022" s="195">
        <v>2014</v>
      </c>
      <c r="I1022" s="194" t="s">
        <v>102</v>
      </c>
      <c r="J1022" s="200">
        <v>893</v>
      </c>
      <c r="K1022" s="197">
        <v>3930.65</v>
      </c>
      <c r="L1022" s="198">
        <v>-14412.39</v>
      </c>
      <c r="M1022" s="23">
        <v>1</v>
      </c>
      <c r="N1022" s="23">
        <v>1</v>
      </c>
      <c r="O1022" s="24">
        <f t="shared" ref="O1022:O1276" si="8">L1022*M1022</f>
        <v>-14412.39</v>
      </c>
      <c r="P1022" s="24">
        <f t="shared" ref="P1022:P1276" si="9">L1022*N1022</f>
        <v>-14412.39</v>
      </c>
      <c r="Q1022" s="5"/>
      <c r="R1022" s="5"/>
      <c r="S1022" s="5"/>
      <c r="T1022" s="5"/>
      <c r="U1022" s="5"/>
      <c r="V1022" s="5"/>
      <c r="W1022" s="5"/>
      <c r="X1022" s="5"/>
      <c r="Y1022" s="5"/>
      <c r="Z1022" s="5"/>
      <c r="AA1022" s="5"/>
    </row>
    <row r="1023" spans="1:27" ht="24" thickBot="1">
      <c r="A1023" s="193" t="s">
        <v>97</v>
      </c>
      <c r="B1023" s="194" t="s">
        <v>98</v>
      </c>
      <c r="C1023" s="194" t="s">
        <v>99</v>
      </c>
      <c r="D1023" s="194" t="s">
        <v>104</v>
      </c>
      <c r="E1023" s="194" t="s">
        <v>334</v>
      </c>
      <c r="F1023" s="194" t="s">
        <v>101</v>
      </c>
      <c r="G1023" s="195" t="s">
        <v>119</v>
      </c>
      <c r="H1023" s="195">
        <v>2015</v>
      </c>
      <c r="I1023" s="194" t="s">
        <v>102</v>
      </c>
      <c r="J1023" s="196">
        <v>4547</v>
      </c>
      <c r="K1023" s="197">
        <v>20003.509999999998</v>
      </c>
      <c r="L1023" s="198">
        <v>-73346.19</v>
      </c>
      <c r="M1023" s="23">
        <v>1</v>
      </c>
      <c r="N1023" s="23">
        <v>1</v>
      </c>
      <c r="O1023" s="24">
        <f t="shared" si="8"/>
        <v>-73346.19</v>
      </c>
      <c r="P1023" s="24">
        <f t="shared" si="9"/>
        <v>-73346.19</v>
      </c>
      <c r="Q1023" s="5"/>
      <c r="R1023" s="5"/>
      <c r="S1023" s="5"/>
      <c r="T1023" s="5"/>
      <c r="U1023" s="5"/>
      <c r="V1023" s="5"/>
      <c r="W1023" s="5"/>
      <c r="X1023" s="5"/>
      <c r="Y1023" s="5"/>
      <c r="Z1023" s="5"/>
      <c r="AA1023" s="5"/>
    </row>
    <row r="1024" spans="1:27" ht="24" thickBot="1">
      <c r="A1024" s="193" t="s">
        <v>97</v>
      </c>
      <c r="B1024" s="194" t="s">
        <v>98</v>
      </c>
      <c r="C1024" s="194" t="s">
        <v>99</v>
      </c>
      <c r="D1024" s="194" t="s">
        <v>104</v>
      </c>
      <c r="E1024" s="194" t="s">
        <v>334</v>
      </c>
      <c r="F1024" s="194" t="s">
        <v>101</v>
      </c>
      <c r="G1024" s="195" t="s">
        <v>119</v>
      </c>
      <c r="H1024" s="195">
        <v>2016</v>
      </c>
      <c r="I1024" s="194" t="s">
        <v>102</v>
      </c>
      <c r="J1024" s="196">
        <v>4012</v>
      </c>
      <c r="K1024" s="197">
        <v>17647.54</v>
      </c>
      <c r="L1024" s="198">
        <v>-64707.65</v>
      </c>
      <c r="M1024" s="23">
        <v>1</v>
      </c>
      <c r="N1024" s="23">
        <v>1</v>
      </c>
      <c r="O1024" s="24">
        <f t="shared" si="8"/>
        <v>-64707.65</v>
      </c>
      <c r="P1024" s="24">
        <f t="shared" si="9"/>
        <v>-64707.65</v>
      </c>
      <c r="Q1024" s="5"/>
      <c r="R1024" s="5"/>
      <c r="S1024" s="5"/>
      <c r="T1024" s="5"/>
      <c r="U1024" s="5"/>
      <c r="V1024" s="5"/>
      <c r="W1024" s="5"/>
      <c r="X1024" s="5"/>
      <c r="Y1024" s="5"/>
      <c r="Z1024" s="5"/>
      <c r="AA1024" s="5"/>
    </row>
    <row r="1025" spans="1:27" ht="24" thickBot="1">
      <c r="A1025" s="193" t="s">
        <v>97</v>
      </c>
      <c r="B1025" s="194" t="s">
        <v>98</v>
      </c>
      <c r="C1025" s="194" t="s">
        <v>99</v>
      </c>
      <c r="D1025" s="194" t="s">
        <v>104</v>
      </c>
      <c r="E1025" s="194" t="s">
        <v>334</v>
      </c>
      <c r="F1025" s="194" t="s">
        <v>101</v>
      </c>
      <c r="G1025" s="195" t="s">
        <v>119</v>
      </c>
      <c r="H1025" s="195">
        <v>2017</v>
      </c>
      <c r="I1025" s="194" t="s">
        <v>102</v>
      </c>
      <c r="J1025" s="196">
        <v>1366</v>
      </c>
      <c r="K1025" s="197">
        <v>6010.86</v>
      </c>
      <c r="L1025" s="198">
        <v>-22039.8</v>
      </c>
      <c r="M1025" s="23">
        <v>1</v>
      </c>
      <c r="N1025" s="23">
        <v>1</v>
      </c>
      <c r="O1025" s="24">
        <f t="shared" si="8"/>
        <v>-22039.8</v>
      </c>
      <c r="P1025" s="24">
        <f t="shared" si="9"/>
        <v>-22039.8</v>
      </c>
      <c r="Q1025" s="5"/>
      <c r="R1025" s="5"/>
      <c r="S1025" s="5"/>
      <c r="T1025" s="5"/>
      <c r="U1025" s="5"/>
      <c r="V1025" s="5"/>
      <c r="W1025" s="5"/>
      <c r="X1025" s="5"/>
      <c r="Y1025" s="5"/>
      <c r="Z1025" s="5"/>
      <c r="AA1025" s="5"/>
    </row>
    <row r="1026" spans="1:27" ht="24" thickBot="1">
      <c r="A1026" s="193" t="s">
        <v>97</v>
      </c>
      <c r="B1026" s="194" t="s">
        <v>98</v>
      </c>
      <c r="C1026" s="194" t="s">
        <v>99</v>
      </c>
      <c r="D1026" s="194" t="s">
        <v>104</v>
      </c>
      <c r="E1026" s="194" t="s">
        <v>334</v>
      </c>
      <c r="F1026" s="194" t="s">
        <v>101</v>
      </c>
      <c r="G1026" s="195" t="s">
        <v>119</v>
      </c>
      <c r="H1026" s="195">
        <v>2018</v>
      </c>
      <c r="I1026" s="194" t="s">
        <v>102</v>
      </c>
      <c r="J1026" s="200">
        <v>-886</v>
      </c>
      <c r="K1026" s="197">
        <v>-3897.53</v>
      </c>
      <c r="L1026" s="198">
        <v>14290.94</v>
      </c>
      <c r="M1026" s="23">
        <v>1</v>
      </c>
      <c r="N1026" s="23">
        <v>1</v>
      </c>
      <c r="O1026" s="24">
        <f t="shared" si="8"/>
        <v>14290.94</v>
      </c>
      <c r="P1026" s="24">
        <f t="shared" si="9"/>
        <v>14290.94</v>
      </c>
      <c r="Q1026" s="5"/>
      <c r="R1026" s="5"/>
      <c r="S1026" s="5"/>
      <c r="T1026" s="5"/>
      <c r="U1026" s="5"/>
      <c r="V1026" s="5"/>
      <c r="W1026" s="5"/>
      <c r="X1026" s="5"/>
      <c r="Y1026" s="5"/>
      <c r="Z1026" s="5"/>
      <c r="AA1026" s="5"/>
    </row>
    <row r="1027" spans="1:27" ht="24" thickBot="1">
      <c r="A1027" s="193" t="s">
        <v>97</v>
      </c>
      <c r="B1027" s="194" t="s">
        <v>98</v>
      </c>
      <c r="C1027" s="194" t="s">
        <v>99</v>
      </c>
      <c r="D1027" s="194" t="s">
        <v>104</v>
      </c>
      <c r="E1027" s="194" t="s">
        <v>334</v>
      </c>
      <c r="F1027" s="194" t="s">
        <v>101</v>
      </c>
      <c r="G1027" s="195" t="s">
        <v>119</v>
      </c>
      <c r="H1027" s="195">
        <v>2019</v>
      </c>
      <c r="I1027" s="194" t="s">
        <v>102</v>
      </c>
      <c r="J1027" s="196">
        <v>-3052</v>
      </c>
      <c r="K1027" s="197">
        <v>-13427.63</v>
      </c>
      <c r="L1027" s="198">
        <v>49234.65</v>
      </c>
      <c r="M1027" s="23">
        <v>1</v>
      </c>
      <c r="N1027" s="23">
        <v>1</v>
      </c>
      <c r="O1027" s="24">
        <f t="shared" si="8"/>
        <v>49234.65</v>
      </c>
      <c r="P1027" s="24">
        <f t="shared" si="9"/>
        <v>49234.65</v>
      </c>
      <c r="Q1027" s="5"/>
      <c r="R1027" s="5"/>
      <c r="S1027" s="5"/>
      <c r="T1027" s="5"/>
      <c r="U1027" s="5"/>
      <c r="V1027" s="5"/>
      <c r="W1027" s="5"/>
      <c r="X1027" s="5"/>
      <c r="Y1027" s="5"/>
      <c r="Z1027" s="5"/>
      <c r="AA1027" s="5"/>
    </row>
    <row r="1028" spans="1:27" ht="24" thickBot="1">
      <c r="A1028" s="193" t="s">
        <v>97</v>
      </c>
      <c r="B1028" s="194" t="s">
        <v>98</v>
      </c>
      <c r="C1028" s="194" t="s">
        <v>99</v>
      </c>
      <c r="D1028" s="194" t="s">
        <v>104</v>
      </c>
      <c r="E1028" s="194" t="s">
        <v>334</v>
      </c>
      <c r="F1028" s="194" t="s">
        <v>101</v>
      </c>
      <c r="G1028" s="195" t="s">
        <v>119</v>
      </c>
      <c r="H1028" s="195">
        <v>2020</v>
      </c>
      <c r="I1028" s="194" t="s">
        <v>102</v>
      </c>
      <c r="J1028" s="196">
        <v>-7369</v>
      </c>
      <c r="K1028" s="197">
        <v>-32416.16</v>
      </c>
      <c r="L1028" s="198">
        <v>118859.24</v>
      </c>
      <c r="M1028" s="23">
        <v>1</v>
      </c>
      <c r="N1028" s="23">
        <v>1</v>
      </c>
      <c r="O1028" s="24">
        <f t="shared" si="8"/>
        <v>118859.24</v>
      </c>
      <c r="P1028" s="24">
        <f t="shared" si="9"/>
        <v>118859.24</v>
      </c>
      <c r="Q1028" s="5"/>
      <c r="R1028" s="5"/>
      <c r="S1028" s="5"/>
      <c r="T1028" s="5"/>
      <c r="U1028" s="5"/>
      <c r="V1028" s="5"/>
      <c r="W1028" s="5"/>
      <c r="X1028" s="5"/>
      <c r="Y1028" s="5"/>
      <c r="Z1028" s="5"/>
      <c r="AA1028" s="5"/>
    </row>
    <row r="1029" spans="1:27" ht="24" thickBot="1">
      <c r="A1029" s="193" t="s">
        <v>97</v>
      </c>
      <c r="B1029" s="194" t="s">
        <v>98</v>
      </c>
      <c r="C1029" s="194" t="s">
        <v>99</v>
      </c>
      <c r="D1029" s="194" t="s">
        <v>104</v>
      </c>
      <c r="E1029" s="194" t="s">
        <v>334</v>
      </c>
      <c r="F1029" s="194" t="s">
        <v>101</v>
      </c>
      <c r="G1029" s="195" t="s">
        <v>119</v>
      </c>
      <c r="H1029" s="195">
        <v>2021</v>
      </c>
      <c r="I1029" s="194" t="s">
        <v>102</v>
      </c>
      <c r="J1029" s="196">
        <v>-4878</v>
      </c>
      <c r="K1029" s="197">
        <v>-21458.95</v>
      </c>
      <c r="L1029" s="198">
        <v>78682.83</v>
      </c>
      <c r="M1029" s="23">
        <v>1</v>
      </c>
      <c r="N1029" s="23">
        <v>1</v>
      </c>
      <c r="O1029" s="24">
        <f t="shared" si="8"/>
        <v>78682.83</v>
      </c>
      <c r="P1029" s="24">
        <f t="shared" si="9"/>
        <v>78682.83</v>
      </c>
      <c r="Q1029" s="5"/>
      <c r="R1029" s="5"/>
      <c r="S1029" s="5"/>
      <c r="T1029" s="5"/>
      <c r="U1029" s="5"/>
      <c r="V1029" s="5"/>
      <c r="W1029" s="5"/>
      <c r="X1029" s="5"/>
      <c r="Y1029" s="5"/>
      <c r="Z1029" s="5"/>
      <c r="AA1029" s="5"/>
    </row>
    <row r="1030" spans="1:27" ht="24" thickBot="1">
      <c r="A1030" s="193" t="s">
        <v>97</v>
      </c>
      <c r="B1030" s="194" t="s">
        <v>98</v>
      </c>
      <c r="C1030" s="194" t="s">
        <v>99</v>
      </c>
      <c r="D1030" s="194" t="s">
        <v>104</v>
      </c>
      <c r="E1030" s="194" t="s">
        <v>334</v>
      </c>
      <c r="F1030" s="194" t="s">
        <v>101</v>
      </c>
      <c r="G1030" s="195" t="s">
        <v>119</v>
      </c>
      <c r="H1030" s="195">
        <v>2022</v>
      </c>
      <c r="I1030" s="194" t="s">
        <v>102</v>
      </c>
      <c r="J1030" s="196">
        <v>-1192</v>
      </c>
      <c r="K1030" s="197">
        <v>-5245.15</v>
      </c>
      <c r="L1030" s="198">
        <v>19232.21</v>
      </c>
      <c r="M1030" s="23">
        <v>1</v>
      </c>
      <c r="N1030" s="23">
        <v>1</v>
      </c>
      <c r="O1030" s="24">
        <f t="shared" si="8"/>
        <v>19232.21</v>
      </c>
      <c r="P1030" s="24">
        <f t="shared" si="9"/>
        <v>19232.21</v>
      </c>
      <c r="Q1030" s="5"/>
      <c r="R1030" s="5"/>
      <c r="S1030" s="5"/>
      <c r="T1030" s="5"/>
      <c r="U1030" s="5"/>
      <c r="V1030" s="5"/>
      <c r="W1030" s="5"/>
      <c r="X1030" s="5"/>
      <c r="Y1030" s="5"/>
      <c r="Z1030" s="5"/>
      <c r="AA1030" s="5"/>
    </row>
    <row r="1031" spans="1:27" ht="24" thickBot="1">
      <c r="A1031" s="193" t="s">
        <v>97</v>
      </c>
      <c r="B1031" s="194" t="s">
        <v>98</v>
      </c>
      <c r="C1031" s="194" t="s">
        <v>99</v>
      </c>
      <c r="D1031" s="194" t="s">
        <v>104</v>
      </c>
      <c r="E1031" s="194" t="s">
        <v>334</v>
      </c>
      <c r="F1031" s="194" t="s">
        <v>101</v>
      </c>
      <c r="G1031" s="195" t="s">
        <v>120</v>
      </c>
      <c r="H1031" s="195">
        <v>2011</v>
      </c>
      <c r="I1031" s="194" t="s">
        <v>102</v>
      </c>
      <c r="J1031" s="201"/>
      <c r="K1031" s="200">
        <v>0</v>
      </c>
      <c r="L1031" s="198">
        <v>0</v>
      </c>
      <c r="M1031" s="23">
        <v>1</v>
      </c>
      <c r="N1031" s="23">
        <v>1</v>
      </c>
      <c r="O1031" s="24">
        <f t="shared" si="8"/>
        <v>0</v>
      </c>
      <c r="P1031" s="24">
        <f t="shared" si="9"/>
        <v>0</v>
      </c>
      <c r="Q1031" s="5"/>
      <c r="R1031" s="5"/>
      <c r="S1031" s="5"/>
      <c r="T1031" s="5"/>
      <c r="U1031" s="5"/>
      <c r="V1031" s="5"/>
      <c r="W1031" s="5"/>
      <c r="X1031" s="5"/>
      <c r="Y1031" s="5"/>
      <c r="Z1031" s="5"/>
      <c r="AA1031" s="5"/>
    </row>
    <row r="1032" spans="1:27" ht="24" thickBot="1">
      <c r="A1032" s="193" t="s">
        <v>97</v>
      </c>
      <c r="B1032" s="194" t="s">
        <v>98</v>
      </c>
      <c r="C1032" s="194" t="s">
        <v>99</v>
      </c>
      <c r="D1032" s="194" t="s">
        <v>104</v>
      </c>
      <c r="E1032" s="194" t="s">
        <v>334</v>
      </c>
      <c r="F1032" s="194" t="s">
        <v>101</v>
      </c>
      <c r="G1032" s="195" t="s">
        <v>120</v>
      </c>
      <c r="H1032" s="195">
        <v>2012</v>
      </c>
      <c r="I1032" s="194" t="s">
        <v>102</v>
      </c>
      <c r="J1032" s="200">
        <v>-745</v>
      </c>
      <c r="K1032" s="197">
        <v>-3278.68</v>
      </c>
      <c r="L1032" s="198">
        <v>12021.83</v>
      </c>
      <c r="M1032" s="23">
        <v>1</v>
      </c>
      <c r="N1032" s="23">
        <v>1</v>
      </c>
      <c r="O1032" s="24">
        <f t="shared" si="8"/>
        <v>12021.83</v>
      </c>
      <c r="P1032" s="24">
        <f t="shared" si="9"/>
        <v>12021.83</v>
      </c>
      <c r="Q1032" s="5"/>
      <c r="R1032" s="5"/>
      <c r="S1032" s="5"/>
      <c r="T1032" s="5"/>
      <c r="U1032" s="5"/>
      <c r="V1032" s="5"/>
      <c r="W1032" s="5"/>
      <c r="X1032" s="5"/>
      <c r="Y1032" s="5"/>
      <c r="Z1032" s="5"/>
      <c r="AA1032" s="5"/>
    </row>
    <row r="1033" spans="1:27" ht="24" thickBot="1">
      <c r="A1033" s="193" t="s">
        <v>97</v>
      </c>
      <c r="B1033" s="194" t="s">
        <v>98</v>
      </c>
      <c r="C1033" s="194" t="s">
        <v>99</v>
      </c>
      <c r="D1033" s="194" t="s">
        <v>104</v>
      </c>
      <c r="E1033" s="194" t="s">
        <v>334</v>
      </c>
      <c r="F1033" s="194" t="s">
        <v>101</v>
      </c>
      <c r="G1033" s="195" t="s">
        <v>120</v>
      </c>
      <c r="H1033" s="195">
        <v>2013</v>
      </c>
      <c r="I1033" s="194" t="s">
        <v>102</v>
      </c>
      <c r="J1033" s="200">
        <v>-913</v>
      </c>
      <c r="K1033" s="197">
        <v>-4017.97</v>
      </c>
      <c r="L1033" s="198">
        <v>14732.57</v>
      </c>
      <c r="M1033" s="23">
        <v>1</v>
      </c>
      <c r="N1033" s="23">
        <v>1</v>
      </c>
      <c r="O1033" s="24">
        <f t="shared" si="8"/>
        <v>14732.57</v>
      </c>
      <c r="P1033" s="24">
        <f t="shared" si="9"/>
        <v>14732.57</v>
      </c>
      <c r="Q1033" s="5"/>
      <c r="R1033" s="5"/>
      <c r="S1033" s="5"/>
      <c r="T1033" s="5"/>
      <c r="U1033" s="5"/>
      <c r="V1033" s="5"/>
      <c r="W1033" s="5"/>
      <c r="X1033" s="5"/>
      <c r="Y1033" s="5"/>
      <c r="Z1033" s="5"/>
      <c r="AA1033" s="5"/>
    </row>
    <row r="1034" spans="1:27" ht="24" thickBot="1">
      <c r="A1034" s="193" t="s">
        <v>97</v>
      </c>
      <c r="B1034" s="194" t="s">
        <v>98</v>
      </c>
      <c r="C1034" s="194" t="s">
        <v>99</v>
      </c>
      <c r="D1034" s="194" t="s">
        <v>104</v>
      </c>
      <c r="E1034" s="194" t="s">
        <v>334</v>
      </c>
      <c r="F1034" s="194" t="s">
        <v>101</v>
      </c>
      <c r="G1034" s="195" t="s">
        <v>120</v>
      </c>
      <c r="H1034" s="195">
        <v>2014</v>
      </c>
      <c r="I1034" s="194" t="s">
        <v>102</v>
      </c>
      <c r="J1034" s="196">
        <v>1329</v>
      </c>
      <c r="K1034" s="197">
        <v>5844.42</v>
      </c>
      <c r="L1034" s="198">
        <v>-21429.55</v>
      </c>
      <c r="M1034" s="23">
        <v>1</v>
      </c>
      <c r="N1034" s="23">
        <v>1</v>
      </c>
      <c r="O1034" s="24">
        <f t="shared" si="8"/>
        <v>-21429.55</v>
      </c>
      <c r="P1034" s="24">
        <f t="shared" si="9"/>
        <v>-21429.55</v>
      </c>
      <c r="Q1034" s="5"/>
      <c r="R1034" s="5"/>
      <c r="S1034" s="5"/>
      <c r="T1034" s="5"/>
      <c r="U1034" s="5"/>
      <c r="V1034" s="5"/>
      <c r="W1034" s="5"/>
      <c r="X1034" s="5"/>
      <c r="Y1034" s="5"/>
      <c r="Z1034" s="5"/>
      <c r="AA1034" s="5"/>
    </row>
    <row r="1035" spans="1:27" ht="24" thickBot="1">
      <c r="A1035" s="193" t="s">
        <v>97</v>
      </c>
      <c r="B1035" s="194" t="s">
        <v>98</v>
      </c>
      <c r="C1035" s="194" t="s">
        <v>99</v>
      </c>
      <c r="D1035" s="194" t="s">
        <v>104</v>
      </c>
      <c r="E1035" s="194" t="s">
        <v>334</v>
      </c>
      <c r="F1035" s="194" t="s">
        <v>101</v>
      </c>
      <c r="G1035" s="195" t="s">
        <v>120</v>
      </c>
      <c r="H1035" s="195">
        <v>2015</v>
      </c>
      <c r="I1035" s="194" t="s">
        <v>102</v>
      </c>
      <c r="J1035" s="196">
        <v>4224</v>
      </c>
      <c r="K1035" s="197">
        <v>18583.150000000001</v>
      </c>
      <c r="L1035" s="198">
        <v>-68138.22</v>
      </c>
      <c r="M1035" s="23">
        <v>1</v>
      </c>
      <c r="N1035" s="23">
        <v>1</v>
      </c>
      <c r="O1035" s="24">
        <f t="shared" si="8"/>
        <v>-68138.22</v>
      </c>
      <c r="P1035" s="24">
        <f t="shared" si="9"/>
        <v>-68138.22</v>
      </c>
      <c r="Q1035" s="5"/>
      <c r="R1035" s="5"/>
      <c r="S1035" s="5"/>
      <c r="T1035" s="5"/>
      <c r="U1035" s="5"/>
      <c r="V1035" s="5"/>
      <c r="W1035" s="5"/>
      <c r="X1035" s="5"/>
      <c r="Y1035" s="5"/>
      <c r="Z1035" s="5"/>
      <c r="AA1035" s="5"/>
    </row>
    <row r="1036" spans="1:27" ht="24" thickBot="1">
      <c r="A1036" s="193" t="s">
        <v>97</v>
      </c>
      <c r="B1036" s="194" t="s">
        <v>98</v>
      </c>
      <c r="C1036" s="194" t="s">
        <v>99</v>
      </c>
      <c r="D1036" s="194" t="s">
        <v>104</v>
      </c>
      <c r="E1036" s="194" t="s">
        <v>334</v>
      </c>
      <c r="F1036" s="194" t="s">
        <v>101</v>
      </c>
      <c r="G1036" s="195" t="s">
        <v>120</v>
      </c>
      <c r="H1036" s="195">
        <v>2016</v>
      </c>
      <c r="I1036" s="194" t="s">
        <v>102</v>
      </c>
      <c r="J1036" s="196">
        <v>1199</v>
      </c>
      <c r="K1036" s="197">
        <v>5276.46</v>
      </c>
      <c r="L1036" s="198">
        <v>-19347.009999999998</v>
      </c>
      <c r="M1036" s="23">
        <v>1</v>
      </c>
      <c r="N1036" s="23">
        <v>1</v>
      </c>
      <c r="O1036" s="24">
        <f t="shared" si="8"/>
        <v>-19347.009999999998</v>
      </c>
      <c r="P1036" s="24">
        <f t="shared" si="9"/>
        <v>-19347.009999999998</v>
      </c>
      <c r="Q1036" s="5"/>
      <c r="R1036" s="5"/>
      <c r="S1036" s="5"/>
      <c r="T1036" s="5"/>
      <c r="U1036" s="5"/>
      <c r="V1036" s="5"/>
      <c r="W1036" s="5"/>
      <c r="X1036" s="5"/>
      <c r="Y1036" s="5"/>
      <c r="Z1036" s="5"/>
      <c r="AA1036" s="5"/>
    </row>
    <row r="1037" spans="1:27" ht="24" thickBot="1">
      <c r="A1037" s="193" t="s">
        <v>97</v>
      </c>
      <c r="B1037" s="194" t="s">
        <v>98</v>
      </c>
      <c r="C1037" s="194" t="s">
        <v>99</v>
      </c>
      <c r="D1037" s="194" t="s">
        <v>104</v>
      </c>
      <c r="E1037" s="194" t="s">
        <v>334</v>
      </c>
      <c r="F1037" s="194" t="s">
        <v>101</v>
      </c>
      <c r="G1037" s="195" t="s">
        <v>120</v>
      </c>
      <c r="H1037" s="195">
        <v>2017</v>
      </c>
      <c r="I1037" s="194" t="s">
        <v>102</v>
      </c>
      <c r="J1037" s="196">
        <v>-1641</v>
      </c>
      <c r="K1037" s="197">
        <v>-7220.15</v>
      </c>
      <c r="L1037" s="198">
        <v>26473.87</v>
      </c>
      <c r="M1037" s="23">
        <v>1</v>
      </c>
      <c r="N1037" s="23">
        <v>1</v>
      </c>
      <c r="O1037" s="24">
        <f t="shared" si="8"/>
        <v>26473.87</v>
      </c>
      <c r="P1037" s="24">
        <f t="shared" si="9"/>
        <v>26473.87</v>
      </c>
      <c r="Q1037" s="5"/>
      <c r="R1037" s="5"/>
      <c r="S1037" s="5"/>
      <c r="T1037" s="5"/>
      <c r="U1037" s="5"/>
      <c r="V1037" s="5"/>
      <c r="W1037" s="5"/>
      <c r="X1037" s="5"/>
      <c r="Y1037" s="5"/>
      <c r="Z1037" s="5"/>
      <c r="AA1037" s="5"/>
    </row>
    <row r="1038" spans="1:27" ht="24" thickBot="1">
      <c r="A1038" s="193" t="s">
        <v>97</v>
      </c>
      <c r="B1038" s="194" t="s">
        <v>98</v>
      </c>
      <c r="C1038" s="194" t="s">
        <v>99</v>
      </c>
      <c r="D1038" s="194" t="s">
        <v>104</v>
      </c>
      <c r="E1038" s="194" t="s">
        <v>334</v>
      </c>
      <c r="F1038" s="194" t="s">
        <v>101</v>
      </c>
      <c r="G1038" s="195" t="s">
        <v>120</v>
      </c>
      <c r="H1038" s="195">
        <v>2018</v>
      </c>
      <c r="I1038" s="194" t="s">
        <v>102</v>
      </c>
      <c r="J1038" s="196">
        <v>-2842</v>
      </c>
      <c r="K1038" s="197">
        <v>-12500.49</v>
      </c>
      <c r="L1038" s="198">
        <v>45835.15</v>
      </c>
      <c r="M1038" s="23">
        <v>1</v>
      </c>
      <c r="N1038" s="23">
        <v>1</v>
      </c>
      <c r="O1038" s="24">
        <f t="shared" si="8"/>
        <v>45835.15</v>
      </c>
      <c r="P1038" s="24">
        <f t="shared" si="9"/>
        <v>45835.15</v>
      </c>
      <c r="Q1038" s="5"/>
      <c r="R1038" s="5"/>
      <c r="S1038" s="5"/>
      <c r="T1038" s="5"/>
      <c r="U1038" s="5"/>
      <c r="V1038" s="5"/>
      <c r="W1038" s="5"/>
      <c r="X1038" s="5"/>
      <c r="Y1038" s="5"/>
      <c r="Z1038" s="5"/>
      <c r="AA1038" s="5"/>
    </row>
    <row r="1039" spans="1:27" ht="24" thickBot="1">
      <c r="A1039" s="193" t="s">
        <v>97</v>
      </c>
      <c r="B1039" s="194" t="s">
        <v>98</v>
      </c>
      <c r="C1039" s="194" t="s">
        <v>99</v>
      </c>
      <c r="D1039" s="194" t="s">
        <v>104</v>
      </c>
      <c r="E1039" s="194" t="s">
        <v>334</v>
      </c>
      <c r="F1039" s="194" t="s">
        <v>101</v>
      </c>
      <c r="G1039" s="195" t="s">
        <v>120</v>
      </c>
      <c r="H1039" s="195">
        <v>2019</v>
      </c>
      <c r="I1039" s="194" t="s">
        <v>102</v>
      </c>
      <c r="J1039" s="196">
        <v>-2118</v>
      </c>
      <c r="K1039" s="197">
        <v>-9316.94</v>
      </c>
      <c r="L1039" s="198">
        <v>34162.11</v>
      </c>
      <c r="M1039" s="23">
        <v>1</v>
      </c>
      <c r="N1039" s="23">
        <v>1</v>
      </c>
      <c r="O1039" s="24">
        <f t="shared" si="8"/>
        <v>34162.11</v>
      </c>
      <c r="P1039" s="24">
        <f t="shared" si="9"/>
        <v>34162.11</v>
      </c>
      <c r="Q1039" s="5"/>
      <c r="R1039" s="5"/>
      <c r="S1039" s="5"/>
      <c r="T1039" s="5"/>
      <c r="U1039" s="5"/>
      <c r="V1039" s="5"/>
      <c r="W1039" s="5"/>
      <c r="X1039" s="5"/>
      <c r="Y1039" s="5"/>
      <c r="Z1039" s="5"/>
      <c r="AA1039" s="5"/>
    </row>
    <row r="1040" spans="1:27" ht="24" thickBot="1">
      <c r="A1040" s="193" t="s">
        <v>97</v>
      </c>
      <c r="B1040" s="194" t="s">
        <v>98</v>
      </c>
      <c r="C1040" s="194" t="s">
        <v>99</v>
      </c>
      <c r="D1040" s="194" t="s">
        <v>104</v>
      </c>
      <c r="E1040" s="194" t="s">
        <v>334</v>
      </c>
      <c r="F1040" s="194" t="s">
        <v>101</v>
      </c>
      <c r="G1040" s="195" t="s">
        <v>120</v>
      </c>
      <c r="H1040" s="195">
        <v>2020</v>
      </c>
      <c r="I1040" s="194" t="s">
        <v>102</v>
      </c>
      <c r="J1040" s="196">
        <v>-2743</v>
      </c>
      <c r="K1040" s="197">
        <v>-12066.1</v>
      </c>
      <c r="L1040" s="198">
        <v>44242.38</v>
      </c>
      <c r="M1040" s="23">
        <v>1</v>
      </c>
      <c r="N1040" s="23">
        <v>1</v>
      </c>
      <c r="O1040" s="24">
        <f t="shared" si="8"/>
        <v>44242.38</v>
      </c>
      <c r="P1040" s="24">
        <f t="shared" si="9"/>
        <v>44242.38</v>
      </c>
      <c r="Q1040" s="5"/>
      <c r="R1040" s="5"/>
      <c r="S1040" s="5"/>
      <c r="T1040" s="5"/>
      <c r="U1040" s="5"/>
      <c r="V1040" s="5"/>
      <c r="W1040" s="5"/>
      <c r="X1040" s="5"/>
      <c r="Y1040" s="5"/>
      <c r="Z1040" s="5"/>
      <c r="AA1040" s="5"/>
    </row>
    <row r="1041" spans="1:27" ht="24" thickBot="1">
      <c r="A1041" s="193" t="s">
        <v>97</v>
      </c>
      <c r="B1041" s="194" t="s">
        <v>98</v>
      </c>
      <c r="C1041" s="194" t="s">
        <v>99</v>
      </c>
      <c r="D1041" s="194" t="s">
        <v>104</v>
      </c>
      <c r="E1041" s="194" t="s">
        <v>334</v>
      </c>
      <c r="F1041" s="194" t="s">
        <v>101</v>
      </c>
      <c r="G1041" s="195" t="s">
        <v>120</v>
      </c>
      <c r="H1041" s="195">
        <v>2021</v>
      </c>
      <c r="I1041" s="194" t="s">
        <v>102</v>
      </c>
      <c r="J1041" s="196">
        <v>-2981</v>
      </c>
      <c r="K1041" s="197">
        <v>-13115.52</v>
      </c>
      <c r="L1041" s="198">
        <v>48090.25</v>
      </c>
      <c r="M1041" s="23">
        <v>1</v>
      </c>
      <c r="N1041" s="23">
        <v>1</v>
      </c>
      <c r="O1041" s="24">
        <f t="shared" si="8"/>
        <v>48090.25</v>
      </c>
      <c r="P1041" s="24">
        <f t="shared" si="9"/>
        <v>48090.25</v>
      </c>
      <c r="Q1041" s="5"/>
      <c r="R1041" s="5"/>
      <c r="S1041" s="5"/>
      <c r="T1041" s="5"/>
      <c r="U1041" s="5"/>
      <c r="V1041" s="5"/>
      <c r="W1041" s="5"/>
      <c r="X1041" s="5"/>
      <c r="Y1041" s="5"/>
      <c r="Z1041" s="5"/>
      <c r="AA1041" s="5"/>
    </row>
    <row r="1042" spans="1:27" ht="24" thickBot="1">
      <c r="A1042" s="193" t="s">
        <v>97</v>
      </c>
      <c r="B1042" s="194" t="s">
        <v>98</v>
      </c>
      <c r="C1042" s="194" t="s">
        <v>99</v>
      </c>
      <c r="D1042" s="194" t="s">
        <v>104</v>
      </c>
      <c r="E1042" s="194" t="s">
        <v>334</v>
      </c>
      <c r="F1042" s="194" t="s">
        <v>101</v>
      </c>
      <c r="G1042" s="195" t="s">
        <v>120</v>
      </c>
      <c r="H1042" s="195">
        <v>2022</v>
      </c>
      <c r="I1042" s="194" t="s">
        <v>102</v>
      </c>
      <c r="J1042" s="200">
        <v>-523</v>
      </c>
      <c r="K1042" s="197">
        <v>-2300.52</v>
      </c>
      <c r="L1042" s="198">
        <v>8435.2199999999993</v>
      </c>
      <c r="M1042" s="23">
        <v>1</v>
      </c>
      <c r="N1042" s="23">
        <v>1</v>
      </c>
      <c r="O1042" s="24">
        <f t="shared" si="8"/>
        <v>8435.2199999999993</v>
      </c>
      <c r="P1042" s="24">
        <f t="shared" si="9"/>
        <v>8435.2199999999993</v>
      </c>
      <c r="Q1042" s="5"/>
      <c r="R1042" s="5"/>
      <c r="S1042" s="5"/>
      <c r="T1042" s="5"/>
      <c r="U1042" s="5"/>
      <c r="V1042" s="5"/>
      <c r="W1042" s="5"/>
      <c r="X1042" s="5"/>
      <c r="Y1042" s="5"/>
      <c r="Z1042" s="5"/>
      <c r="AA1042" s="5"/>
    </row>
    <row r="1043" spans="1:27" ht="24" thickBot="1">
      <c r="A1043" s="193" t="s">
        <v>97</v>
      </c>
      <c r="B1043" s="194" t="s">
        <v>98</v>
      </c>
      <c r="C1043" s="194" t="s">
        <v>99</v>
      </c>
      <c r="D1043" s="194" t="s">
        <v>104</v>
      </c>
      <c r="E1043" s="194" t="s">
        <v>334</v>
      </c>
      <c r="F1043" s="194" t="s">
        <v>101</v>
      </c>
      <c r="G1043" s="195" t="s">
        <v>72</v>
      </c>
      <c r="H1043" s="195">
        <v>2011</v>
      </c>
      <c r="I1043" s="194" t="s">
        <v>102</v>
      </c>
      <c r="J1043" s="201"/>
      <c r="K1043" s="200">
        <v>0</v>
      </c>
      <c r="L1043" s="198">
        <v>0</v>
      </c>
      <c r="M1043" s="23">
        <v>1</v>
      </c>
      <c r="N1043" s="23">
        <v>1</v>
      </c>
      <c r="O1043" s="24">
        <f t="shared" si="8"/>
        <v>0</v>
      </c>
      <c r="P1043" s="24">
        <f t="shared" si="9"/>
        <v>0</v>
      </c>
      <c r="Q1043" s="5"/>
      <c r="R1043" s="5"/>
      <c r="S1043" s="5"/>
      <c r="T1043" s="5"/>
      <c r="U1043" s="5"/>
      <c r="V1043" s="5"/>
      <c r="W1043" s="5"/>
      <c r="X1043" s="5"/>
      <c r="Y1043" s="5"/>
      <c r="Z1043" s="5"/>
      <c r="AA1043" s="5"/>
    </row>
    <row r="1044" spans="1:27" ht="24" thickBot="1">
      <c r="A1044" s="193" t="s">
        <v>97</v>
      </c>
      <c r="B1044" s="194" t="s">
        <v>98</v>
      </c>
      <c r="C1044" s="194" t="s">
        <v>99</v>
      </c>
      <c r="D1044" s="194" t="s">
        <v>104</v>
      </c>
      <c r="E1044" s="194" t="s">
        <v>334</v>
      </c>
      <c r="F1044" s="194" t="s">
        <v>101</v>
      </c>
      <c r="G1044" s="195" t="s">
        <v>72</v>
      </c>
      <c r="H1044" s="195">
        <v>2012</v>
      </c>
      <c r="I1044" s="194" t="s">
        <v>102</v>
      </c>
      <c r="J1044" s="200">
        <v>972</v>
      </c>
      <c r="K1044" s="197">
        <v>4274.9399999999996</v>
      </c>
      <c r="L1044" s="198">
        <v>-15674.78</v>
      </c>
      <c r="M1044" s="23">
        <v>1</v>
      </c>
      <c r="N1044" s="23">
        <v>1</v>
      </c>
      <c r="O1044" s="24">
        <f t="shared" si="8"/>
        <v>-15674.78</v>
      </c>
      <c r="P1044" s="24">
        <f t="shared" si="9"/>
        <v>-15674.78</v>
      </c>
      <c r="Q1044" s="5"/>
      <c r="R1044" s="5"/>
      <c r="S1044" s="5"/>
      <c r="T1044" s="5"/>
      <c r="U1044" s="5"/>
      <c r="V1044" s="5"/>
      <c r="W1044" s="5"/>
      <c r="X1044" s="5"/>
      <c r="Y1044" s="5"/>
      <c r="Z1044" s="5"/>
      <c r="AA1044" s="5"/>
    </row>
    <row r="1045" spans="1:27" ht="24" thickBot="1">
      <c r="A1045" s="193" t="s">
        <v>97</v>
      </c>
      <c r="B1045" s="194" t="s">
        <v>98</v>
      </c>
      <c r="C1045" s="194" t="s">
        <v>99</v>
      </c>
      <c r="D1045" s="194" t="s">
        <v>104</v>
      </c>
      <c r="E1045" s="194" t="s">
        <v>334</v>
      </c>
      <c r="F1045" s="194" t="s">
        <v>101</v>
      </c>
      <c r="G1045" s="195" t="s">
        <v>72</v>
      </c>
      <c r="H1045" s="195">
        <v>2013</v>
      </c>
      <c r="I1045" s="194" t="s">
        <v>102</v>
      </c>
      <c r="J1045" s="200">
        <v>-243</v>
      </c>
      <c r="K1045" s="197">
        <v>-1069.54</v>
      </c>
      <c r="L1045" s="198">
        <v>3921.66</v>
      </c>
      <c r="M1045" s="23">
        <v>1</v>
      </c>
      <c r="N1045" s="23">
        <v>1</v>
      </c>
      <c r="O1045" s="24">
        <f t="shared" si="8"/>
        <v>3921.66</v>
      </c>
      <c r="P1045" s="24">
        <f t="shared" si="9"/>
        <v>3921.66</v>
      </c>
      <c r="Q1045" s="5"/>
      <c r="R1045" s="5"/>
      <c r="S1045" s="5"/>
      <c r="T1045" s="5"/>
      <c r="U1045" s="5"/>
      <c r="V1045" s="5"/>
      <c r="W1045" s="5"/>
      <c r="X1045" s="5"/>
      <c r="Y1045" s="5"/>
      <c r="Z1045" s="5"/>
      <c r="AA1045" s="5"/>
    </row>
    <row r="1046" spans="1:27" ht="24" thickBot="1">
      <c r="A1046" s="193" t="s">
        <v>97</v>
      </c>
      <c r="B1046" s="194" t="s">
        <v>98</v>
      </c>
      <c r="C1046" s="194" t="s">
        <v>99</v>
      </c>
      <c r="D1046" s="194" t="s">
        <v>104</v>
      </c>
      <c r="E1046" s="194" t="s">
        <v>334</v>
      </c>
      <c r="F1046" s="194" t="s">
        <v>101</v>
      </c>
      <c r="G1046" s="195" t="s">
        <v>72</v>
      </c>
      <c r="H1046" s="195">
        <v>2014</v>
      </c>
      <c r="I1046" s="194" t="s">
        <v>102</v>
      </c>
      <c r="J1046" s="196">
        <v>-1501</v>
      </c>
      <c r="K1046" s="197">
        <v>-6602.18</v>
      </c>
      <c r="L1046" s="198">
        <v>24207.99</v>
      </c>
      <c r="M1046" s="23">
        <v>1</v>
      </c>
      <c r="N1046" s="23">
        <v>1</v>
      </c>
      <c r="O1046" s="24">
        <f t="shared" si="8"/>
        <v>24207.99</v>
      </c>
      <c r="P1046" s="24">
        <f t="shared" si="9"/>
        <v>24207.99</v>
      </c>
      <c r="Q1046" s="5"/>
      <c r="R1046" s="5"/>
      <c r="S1046" s="5"/>
      <c r="T1046" s="5"/>
      <c r="U1046" s="5"/>
      <c r="V1046" s="5"/>
      <c r="W1046" s="5"/>
      <c r="X1046" s="5"/>
      <c r="Y1046" s="5"/>
      <c r="Z1046" s="5"/>
      <c r="AA1046" s="5"/>
    </row>
    <row r="1047" spans="1:27" ht="24" thickBot="1">
      <c r="A1047" s="193" t="s">
        <v>97</v>
      </c>
      <c r="B1047" s="194" t="s">
        <v>98</v>
      </c>
      <c r="C1047" s="194" t="s">
        <v>99</v>
      </c>
      <c r="D1047" s="194" t="s">
        <v>104</v>
      </c>
      <c r="E1047" s="194" t="s">
        <v>334</v>
      </c>
      <c r="F1047" s="194" t="s">
        <v>101</v>
      </c>
      <c r="G1047" s="195" t="s">
        <v>72</v>
      </c>
      <c r="H1047" s="195">
        <v>2015</v>
      </c>
      <c r="I1047" s="194" t="s">
        <v>102</v>
      </c>
      <c r="J1047" s="200">
        <v>502</v>
      </c>
      <c r="K1047" s="197">
        <v>2208.13</v>
      </c>
      <c r="L1047" s="198">
        <v>-8096.48</v>
      </c>
      <c r="M1047" s="23">
        <v>1</v>
      </c>
      <c r="N1047" s="23">
        <v>1</v>
      </c>
      <c r="O1047" s="24">
        <f t="shared" si="8"/>
        <v>-8096.48</v>
      </c>
      <c r="P1047" s="24">
        <f t="shared" si="9"/>
        <v>-8096.48</v>
      </c>
      <c r="Q1047" s="5"/>
      <c r="R1047" s="5"/>
      <c r="S1047" s="5"/>
      <c r="T1047" s="5"/>
      <c r="U1047" s="5"/>
      <c r="V1047" s="5"/>
      <c r="W1047" s="5"/>
      <c r="X1047" s="5"/>
      <c r="Y1047" s="5"/>
      <c r="Z1047" s="5"/>
      <c r="AA1047" s="5"/>
    </row>
    <row r="1048" spans="1:27" ht="24" thickBot="1">
      <c r="A1048" s="193" t="s">
        <v>97</v>
      </c>
      <c r="B1048" s="194" t="s">
        <v>98</v>
      </c>
      <c r="C1048" s="194" t="s">
        <v>99</v>
      </c>
      <c r="D1048" s="194" t="s">
        <v>104</v>
      </c>
      <c r="E1048" s="194" t="s">
        <v>334</v>
      </c>
      <c r="F1048" s="194" t="s">
        <v>101</v>
      </c>
      <c r="G1048" s="195" t="s">
        <v>72</v>
      </c>
      <c r="H1048" s="195">
        <v>2016</v>
      </c>
      <c r="I1048" s="194" t="s">
        <v>102</v>
      </c>
      <c r="J1048" s="196">
        <v>4238</v>
      </c>
      <c r="K1048" s="197">
        <v>18643.259999999998</v>
      </c>
      <c r="L1048" s="198">
        <v>-68358.62</v>
      </c>
      <c r="M1048" s="23">
        <v>1</v>
      </c>
      <c r="N1048" s="23">
        <v>1</v>
      </c>
      <c r="O1048" s="24">
        <f t="shared" si="8"/>
        <v>-68358.62</v>
      </c>
      <c r="P1048" s="24">
        <f t="shared" si="9"/>
        <v>-68358.62</v>
      </c>
      <c r="Q1048" s="5"/>
      <c r="R1048" s="5"/>
      <c r="S1048" s="5"/>
      <c r="T1048" s="5"/>
      <c r="U1048" s="5"/>
      <c r="V1048" s="5"/>
      <c r="W1048" s="5"/>
      <c r="X1048" s="5"/>
      <c r="Y1048" s="5"/>
      <c r="Z1048" s="5"/>
      <c r="AA1048" s="5"/>
    </row>
    <row r="1049" spans="1:27" ht="24" thickBot="1">
      <c r="A1049" s="193" t="s">
        <v>97</v>
      </c>
      <c r="B1049" s="194" t="s">
        <v>98</v>
      </c>
      <c r="C1049" s="194" t="s">
        <v>99</v>
      </c>
      <c r="D1049" s="194" t="s">
        <v>104</v>
      </c>
      <c r="E1049" s="194" t="s">
        <v>334</v>
      </c>
      <c r="F1049" s="194" t="s">
        <v>101</v>
      </c>
      <c r="G1049" s="195" t="s">
        <v>72</v>
      </c>
      <c r="H1049" s="195">
        <v>2017</v>
      </c>
      <c r="I1049" s="194" t="s">
        <v>102</v>
      </c>
      <c r="J1049" s="196">
        <v>2211</v>
      </c>
      <c r="K1049" s="197">
        <v>9724.48</v>
      </c>
      <c r="L1049" s="198">
        <v>-35656.44</v>
      </c>
      <c r="M1049" s="23">
        <v>1</v>
      </c>
      <c r="N1049" s="23">
        <v>1</v>
      </c>
      <c r="O1049" s="24">
        <f t="shared" si="8"/>
        <v>-35656.44</v>
      </c>
      <c r="P1049" s="24">
        <f t="shared" si="9"/>
        <v>-35656.44</v>
      </c>
      <c r="Q1049" s="5"/>
      <c r="R1049" s="5"/>
      <c r="S1049" s="5"/>
      <c r="T1049" s="5"/>
      <c r="U1049" s="5"/>
      <c r="V1049" s="5"/>
      <c r="W1049" s="5"/>
      <c r="X1049" s="5"/>
      <c r="Y1049" s="5"/>
      <c r="Z1049" s="5"/>
      <c r="AA1049" s="5"/>
    </row>
    <row r="1050" spans="1:27" ht="24" thickBot="1">
      <c r="A1050" s="193" t="s">
        <v>97</v>
      </c>
      <c r="B1050" s="194" t="s">
        <v>98</v>
      </c>
      <c r="C1050" s="194" t="s">
        <v>99</v>
      </c>
      <c r="D1050" s="194" t="s">
        <v>104</v>
      </c>
      <c r="E1050" s="194" t="s">
        <v>334</v>
      </c>
      <c r="F1050" s="194" t="s">
        <v>101</v>
      </c>
      <c r="G1050" s="195" t="s">
        <v>72</v>
      </c>
      <c r="H1050" s="195">
        <v>2018</v>
      </c>
      <c r="I1050" s="194" t="s">
        <v>102</v>
      </c>
      <c r="J1050" s="196">
        <v>-3129</v>
      </c>
      <c r="K1050" s="197">
        <v>-13766.69</v>
      </c>
      <c r="L1050" s="198">
        <v>50477.85</v>
      </c>
      <c r="M1050" s="23">
        <v>1</v>
      </c>
      <c r="N1050" s="23">
        <v>1</v>
      </c>
      <c r="O1050" s="24">
        <f t="shared" si="8"/>
        <v>50477.85</v>
      </c>
      <c r="P1050" s="24">
        <f t="shared" si="9"/>
        <v>50477.85</v>
      </c>
      <c r="Q1050" s="5"/>
      <c r="R1050" s="5"/>
      <c r="S1050" s="5"/>
      <c r="T1050" s="5"/>
      <c r="U1050" s="5"/>
      <c r="V1050" s="5"/>
      <c r="W1050" s="5"/>
      <c r="X1050" s="5"/>
      <c r="Y1050" s="5"/>
      <c r="Z1050" s="5"/>
      <c r="AA1050" s="5"/>
    </row>
    <row r="1051" spans="1:27" ht="24" thickBot="1">
      <c r="A1051" s="193" t="s">
        <v>97</v>
      </c>
      <c r="B1051" s="194" t="s">
        <v>98</v>
      </c>
      <c r="C1051" s="194" t="s">
        <v>99</v>
      </c>
      <c r="D1051" s="194" t="s">
        <v>104</v>
      </c>
      <c r="E1051" s="194" t="s">
        <v>334</v>
      </c>
      <c r="F1051" s="194" t="s">
        <v>101</v>
      </c>
      <c r="G1051" s="195" t="s">
        <v>72</v>
      </c>
      <c r="H1051" s="195">
        <v>2019</v>
      </c>
      <c r="I1051" s="194" t="s">
        <v>102</v>
      </c>
      <c r="J1051" s="196">
        <v>-2658</v>
      </c>
      <c r="K1051" s="197">
        <v>-11693.32</v>
      </c>
      <c r="L1051" s="198">
        <v>42875.51</v>
      </c>
      <c r="M1051" s="23">
        <v>1</v>
      </c>
      <c r="N1051" s="23">
        <v>1</v>
      </c>
      <c r="O1051" s="24">
        <f t="shared" si="8"/>
        <v>42875.51</v>
      </c>
      <c r="P1051" s="24">
        <f t="shared" si="9"/>
        <v>42875.51</v>
      </c>
      <c r="Q1051" s="5"/>
      <c r="R1051" s="5"/>
      <c r="S1051" s="5"/>
      <c r="T1051" s="5"/>
      <c r="U1051" s="5"/>
      <c r="V1051" s="5"/>
      <c r="W1051" s="5"/>
      <c r="X1051" s="5"/>
      <c r="Y1051" s="5"/>
      <c r="Z1051" s="5"/>
      <c r="AA1051" s="5"/>
    </row>
    <row r="1052" spans="1:27" ht="24" thickBot="1">
      <c r="A1052" s="193" t="s">
        <v>97</v>
      </c>
      <c r="B1052" s="194" t="s">
        <v>98</v>
      </c>
      <c r="C1052" s="194" t="s">
        <v>99</v>
      </c>
      <c r="D1052" s="194" t="s">
        <v>104</v>
      </c>
      <c r="E1052" s="194" t="s">
        <v>334</v>
      </c>
      <c r="F1052" s="194" t="s">
        <v>101</v>
      </c>
      <c r="G1052" s="195" t="s">
        <v>72</v>
      </c>
      <c r="H1052" s="195">
        <v>2020</v>
      </c>
      <c r="I1052" s="194" t="s">
        <v>102</v>
      </c>
      <c r="J1052" s="200">
        <v>356</v>
      </c>
      <c r="K1052" s="197">
        <v>1564.17</v>
      </c>
      <c r="L1052" s="198">
        <v>-5735.29</v>
      </c>
      <c r="M1052" s="23">
        <v>1</v>
      </c>
      <c r="N1052" s="23">
        <v>1</v>
      </c>
      <c r="O1052" s="24">
        <f t="shared" si="8"/>
        <v>-5735.29</v>
      </c>
      <c r="P1052" s="24">
        <f t="shared" si="9"/>
        <v>-5735.29</v>
      </c>
      <c r="Q1052" s="5"/>
      <c r="R1052" s="5"/>
      <c r="S1052" s="5"/>
      <c r="T1052" s="5"/>
      <c r="U1052" s="5"/>
      <c r="V1052" s="5"/>
      <c r="W1052" s="5"/>
      <c r="X1052" s="5"/>
      <c r="Y1052" s="5"/>
      <c r="Z1052" s="5"/>
      <c r="AA1052" s="5"/>
    </row>
    <row r="1053" spans="1:27" ht="24" thickBot="1">
      <c r="A1053" s="193" t="s">
        <v>97</v>
      </c>
      <c r="B1053" s="194" t="s">
        <v>98</v>
      </c>
      <c r="C1053" s="194" t="s">
        <v>99</v>
      </c>
      <c r="D1053" s="194" t="s">
        <v>104</v>
      </c>
      <c r="E1053" s="194" t="s">
        <v>334</v>
      </c>
      <c r="F1053" s="194" t="s">
        <v>101</v>
      </c>
      <c r="G1053" s="195" t="s">
        <v>72</v>
      </c>
      <c r="H1053" s="195">
        <v>2021</v>
      </c>
      <c r="I1053" s="194" t="s">
        <v>102</v>
      </c>
      <c r="J1053" s="196">
        <v>4675</v>
      </c>
      <c r="K1053" s="197">
        <v>20564.830000000002</v>
      </c>
      <c r="L1053" s="198">
        <v>-75404.39</v>
      </c>
      <c r="M1053" s="23">
        <v>1</v>
      </c>
      <c r="N1053" s="23">
        <v>1</v>
      </c>
      <c r="O1053" s="24">
        <f t="shared" si="8"/>
        <v>-75404.39</v>
      </c>
      <c r="P1053" s="24">
        <f t="shared" si="9"/>
        <v>-75404.39</v>
      </c>
      <c r="Q1053" s="5"/>
      <c r="R1053" s="5"/>
      <c r="S1053" s="5"/>
      <c r="T1053" s="5"/>
      <c r="U1053" s="5"/>
      <c r="V1053" s="5"/>
      <c r="W1053" s="5"/>
      <c r="X1053" s="5"/>
      <c r="Y1053" s="5"/>
      <c r="Z1053" s="5"/>
      <c r="AA1053" s="5"/>
    </row>
    <row r="1054" spans="1:27" ht="24" thickBot="1">
      <c r="A1054" s="193" t="s">
        <v>97</v>
      </c>
      <c r="B1054" s="194" t="s">
        <v>98</v>
      </c>
      <c r="C1054" s="194" t="s">
        <v>99</v>
      </c>
      <c r="D1054" s="194" t="s">
        <v>104</v>
      </c>
      <c r="E1054" s="194" t="s">
        <v>334</v>
      </c>
      <c r="F1054" s="194" t="s">
        <v>101</v>
      </c>
      <c r="G1054" s="195" t="s">
        <v>72</v>
      </c>
      <c r="H1054" s="195">
        <v>2022</v>
      </c>
      <c r="I1054" s="194" t="s">
        <v>102</v>
      </c>
      <c r="J1054" s="200">
        <v>951</v>
      </c>
      <c r="K1054" s="197">
        <v>4182.0600000000004</v>
      </c>
      <c r="L1054" s="198">
        <v>-15334.23</v>
      </c>
      <c r="M1054" s="23">
        <v>1</v>
      </c>
      <c r="N1054" s="23">
        <v>1</v>
      </c>
      <c r="O1054" s="24">
        <f t="shared" si="8"/>
        <v>-15334.23</v>
      </c>
      <c r="P1054" s="24">
        <f t="shared" si="9"/>
        <v>-15334.23</v>
      </c>
      <c r="Q1054" s="5"/>
      <c r="R1054" s="5"/>
      <c r="S1054" s="5"/>
      <c r="T1054" s="5"/>
      <c r="U1054" s="5"/>
      <c r="V1054" s="5"/>
      <c r="W1054" s="5"/>
      <c r="X1054" s="5"/>
      <c r="Y1054" s="5"/>
      <c r="Z1054" s="5"/>
      <c r="AA1054" s="5"/>
    </row>
    <row r="1055" spans="1:27" ht="24" thickBot="1">
      <c r="A1055" s="193" t="s">
        <v>97</v>
      </c>
      <c r="B1055" s="194" t="s">
        <v>98</v>
      </c>
      <c r="C1055" s="194" t="s">
        <v>99</v>
      </c>
      <c r="D1055" s="194" t="s">
        <v>104</v>
      </c>
      <c r="E1055" s="194" t="s">
        <v>334</v>
      </c>
      <c r="F1055" s="194" t="s">
        <v>101</v>
      </c>
      <c r="G1055" s="195" t="s">
        <v>73</v>
      </c>
      <c r="H1055" s="195">
        <v>2011</v>
      </c>
      <c r="I1055" s="194" t="s">
        <v>102</v>
      </c>
      <c r="J1055" s="201"/>
      <c r="K1055" s="200">
        <v>0</v>
      </c>
      <c r="L1055" s="198">
        <v>0</v>
      </c>
      <c r="M1055" s="23">
        <v>1</v>
      </c>
      <c r="N1055" s="23">
        <v>1</v>
      </c>
      <c r="O1055" s="24">
        <f t="shared" si="8"/>
        <v>0</v>
      </c>
      <c r="P1055" s="24">
        <f t="shared" si="9"/>
        <v>0</v>
      </c>
      <c r="Q1055" s="5"/>
      <c r="R1055" s="5"/>
      <c r="S1055" s="5"/>
      <c r="T1055" s="5"/>
      <c r="U1055" s="5"/>
      <c r="V1055" s="5"/>
      <c r="W1055" s="5"/>
      <c r="X1055" s="5"/>
      <c r="Y1055" s="5"/>
      <c r="Z1055" s="5"/>
      <c r="AA1055" s="5"/>
    </row>
    <row r="1056" spans="1:27" ht="24" thickBot="1">
      <c r="A1056" s="193" t="s">
        <v>97</v>
      </c>
      <c r="B1056" s="194" t="s">
        <v>98</v>
      </c>
      <c r="C1056" s="194" t="s">
        <v>99</v>
      </c>
      <c r="D1056" s="194" t="s">
        <v>104</v>
      </c>
      <c r="E1056" s="194" t="s">
        <v>334</v>
      </c>
      <c r="F1056" s="194" t="s">
        <v>101</v>
      </c>
      <c r="G1056" s="199" t="s">
        <v>73</v>
      </c>
      <c r="H1056" s="199">
        <v>2012</v>
      </c>
      <c r="I1056" s="194" t="s">
        <v>102</v>
      </c>
      <c r="J1056" s="196">
        <v>1206</v>
      </c>
      <c r="K1056" s="197">
        <v>5306.05</v>
      </c>
      <c r="L1056" s="198">
        <v>-19455.52</v>
      </c>
      <c r="M1056" s="23">
        <v>1</v>
      </c>
      <c r="N1056" s="23">
        <v>1</v>
      </c>
      <c r="O1056" s="24">
        <f t="shared" si="8"/>
        <v>-19455.52</v>
      </c>
      <c r="P1056" s="24">
        <f t="shared" si="9"/>
        <v>-19455.52</v>
      </c>
      <c r="Q1056" s="5"/>
      <c r="R1056" s="5"/>
      <c r="S1056" s="5"/>
      <c r="T1056" s="5"/>
      <c r="U1056" s="5"/>
      <c r="V1056" s="5"/>
      <c r="W1056" s="5"/>
      <c r="X1056" s="5"/>
      <c r="Y1056" s="5"/>
      <c r="Z1056" s="5"/>
      <c r="AA1056" s="5"/>
    </row>
    <row r="1057" spans="1:27" ht="24" thickBot="1">
      <c r="A1057" s="193" t="s">
        <v>97</v>
      </c>
      <c r="B1057" s="194" t="s">
        <v>98</v>
      </c>
      <c r="C1057" s="194" t="s">
        <v>99</v>
      </c>
      <c r="D1057" s="194" t="s">
        <v>104</v>
      </c>
      <c r="E1057" s="194" t="s">
        <v>334</v>
      </c>
      <c r="F1057" s="194" t="s">
        <v>101</v>
      </c>
      <c r="G1057" s="199" t="s">
        <v>73</v>
      </c>
      <c r="H1057" s="199">
        <v>2013</v>
      </c>
      <c r="I1057" s="194" t="s">
        <v>102</v>
      </c>
      <c r="J1057" s="200">
        <v>344</v>
      </c>
      <c r="K1057" s="197">
        <v>1511.59</v>
      </c>
      <c r="L1057" s="198">
        <v>-5542.49</v>
      </c>
      <c r="M1057" s="23">
        <v>1</v>
      </c>
      <c r="N1057" s="23">
        <v>1</v>
      </c>
      <c r="O1057" s="24">
        <f t="shared" si="8"/>
        <v>-5542.49</v>
      </c>
      <c r="P1057" s="24">
        <f t="shared" si="9"/>
        <v>-5542.49</v>
      </c>
      <c r="Q1057" s="5"/>
      <c r="R1057" s="5"/>
      <c r="S1057" s="5"/>
      <c r="T1057" s="5"/>
      <c r="U1057" s="5"/>
      <c r="V1057" s="5"/>
      <c r="W1057" s="5"/>
      <c r="X1057" s="5"/>
      <c r="Y1057" s="5"/>
      <c r="Z1057" s="5"/>
      <c r="AA1057" s="5"/>
    </row>
    <row r="1058" spans="1:27" ht="24" thickBot="1">
      <c r="A1058" s="193" t="s">
        <v>97</v>
      </c>
      <c r="B1058" s="194" t="s">
        <v>98</v>
      </c>
      <c r="C1058" s="194" t="s">
        <v>99</v>
      </c>
      <c r="D1058" s="194" t="s">
        <v>104</v>
      </c>
      <c r="E1058" s="194" t="s">
        <v>334</v>
      </c>
      <c r="F1058" s="194" t="s">
        <v>101</v>
      </c>
      <c r="G1058" s="199" t="s">
        <v>73</v>
      </c>
      <c r="H1058" s="199">
        <v>2014</v>
      </c>
      <c r="I1058" s="194" t="s">
        <v>102</v>
      </c>
      <c r="J1058" s="200">
        <v>-617</v>
      </c>
      <c r="K1058" s="197">
        <v>-2712.16</v>
      </c>
      <c r="L1058" s="198">
        <v>9944.57</v>
      </c>
      <c r="M1058" s="23">
        <v>1</v>
      </c>
      <c r="N1058" s="23">
        <v>1</v>
      </c>
      <c r="O1058" s="24">
        <f t="shared" si="8"/>
        <v>9944.57</v>
      </c>
      <c r="P1058" s="24">
        <f t="shared" si="9"/>
        <v>9944.57</v>
      </c>
      <c r="Q1058" s="5"/>
      <c r="R1058" s="5"/>
      <c r="S1058" s="5"/>
      <c r="T1058" s="5"/>
      <c r="U1058" s="5"/>
      <c r="V1058" s="5"/>
      <c r="W1058" s="5"/>
      <c r="X1058" s="5"/>
      <c r="Y1058" s="5"/>
      <c r="Z1058" s="5"/>
      <c r="AA1058" s="5"/>
    </row>
    <row r="1059" spans="1:27" ht="24" thickBot="1">
      <c r="A1059" s="193" t="s">
        <v>97</v>
      </c>
      <c r="B1059" s="194" t="s">
        <v>98</v>
      </c>
      <c r="C1059" s="194" t="s">
        <v>99</v>
      </c>
      <c r="D1059" s="194" t="s">
        <v>104</v>
      </c>
      <c r="E1059" s="194" t="s">
        <v>334</v>
      </c>
      <c r="F1059" s="194" t="s">
        <v>101</v>
      </c>
      <c r="G1059" s="199" t="s">
        <v>73</v>
      </c>
      <c r="H1059" s="199">
        <v>2015</v>
      </c>
      <c r="I1059" s="194" t="s">
        <v>102</v>
      </c>
      <c r="J1059" s="196">
        <v>1024</v>
      </c>
      <c r="K1059" s="197">
        <v>4505.96</v>
      </c>
      <c r="L1059" s="198">
        <v>-16521.87</v>
      </c>
      <c r="M1059" s="23">
        <v>1</v>
      </c>
      <c r="N1059" s="23">
        <v>1</v>
      </c>
      <c r="O1059" s="24">
        <f t="shared" si="8"/>
        <v>-16521.87</v>
      </c>
      <c r="P1059" s="24">
        <f t="shared" si="9"/>
        <v>-16521.87</v>
      </c>
      <c r="Q1059" s="5"/>
      <c r="R1059" s="5"/>
      <c r="S1059" s="5"/>
      <c r="T1059" s="5"/>
      <c r="U1059" s="5"/>
      <c r="V1059" s="5"/>
      <c r="W1059" s="5"/>
      <c r="X1059" s="5"/>
      <c r="Y1059" s="5"/>
      <c r="Z1059" s="5"/>
      <c r="AA1059" s="5"/>
    </row>
    <row r="1060" spans="1:27" ht="24" thickBot="1">
      <c r="A1060" s="193" t="s">
        <v>97</v>
      </c>
      <c r="B1060" s="194" t="s">
        <v>98</v>
      </c>
      <c r="C1060" s="194" t="s">
        <v>99</v>
      </c>
      <c r="D1060" s="194" t="s">
        <v>104</v>
      </c>
      <c r="E1060" s="194" t="s">
        <v>334</v>
      </c>
      <c r="F1060" s="194" t="s">
        <v>101</v>
      </c>
      <c r="G1060" s="199" t="s">
        <v>73</v>
      </c>
      <c r="H1060" s="199">
        <v>2016</v>
      </c>
      <c r="I1060" s="194" t="s">
        <v>102</v>
      </c>
      <c r="J1060" s="196">
        <v>1043</v>
      </c>
      <c r="K1060" s="197">
        <v>4587.25</v>
      </c>
      <c r="L1060" s="198">
        <v>-16819.919999999998</v>
      </c>
      <c r="M1060" s="23">
        <v>1</v>
      </c>
      <c r="N1060" s="23">
        <v>1</v>
      </c>
      <c r="O1060" s="24">
        <f t="shared" si="8"/>
        <v>-16819.919999999998</v>
      </c>
      <c r="P1060" s="24">
        <f t="shared" si="9"/>
        <v>-16819.919999999998</v>
      </c>
      <c r="Q1060" s="5"/>
      <c r="R1060" s="5"/>
      <c r="S1060" s="5"/>
      <c r="T1060" s="5"/>
      <c r="U1060" s="5"/>
      <c r="V1060" s="5"/>
      <c r="W1060" s="5"/>
      <c r="X1060" s="5"/>
      <c r="Y1060" s="5"/>
      <c r="Z1060" s="5"/>
      <c r="AA1060" s="5"/>
    </row>
    <row r="1061" spans="1:27" ht="24" thickBot="1">
      <c r="A1061" s="193" t="s">
        <v>97</v>
      </c>
      <c r="B1061" s="194" t="s">
        <v>98</v>
      </c>
      <c r="C1061" s="194" t="s">
        <v>99</v>
      </c>
      <c r="D1061" s="194" t="s">
        <v>104</v>
      </c>
      <c r="E1061" s="194" t="s">
        <v>334</v>
      </c>
      <c r="F1061" s="194" t="s">
        <v>101</v>
      </c>
      <c r="G1061" s="199" t="s">
        <v>73</v>
      </c>
      <c r="H1061" s="199">
        <v>2017</v>
      </c>
      <c r="I1061" s="194" t="s">
        <v>102</v>
      </c>
      <c r="J1061" s="200">
        <v>672</v>
      </c>
      <c r="K1061" s="197">
        <v>2954.89</v>
      </c>
      <c r="L1061" s="198">
        <v>-10834.61</v>
      </c>
      <c r="M1061" s="23">
        <v>1</v>
      </c>
      <c r="N1061" s="23">
        <v>1</v>
      </c>
      <c r="O1061" s="24">
        <f t="shared" si="8"/>
        <v>-10834.61</v>
      </c>
      <c r="P1061" s="24">
        <f t="shared" si="9"/>
        <v>-10834.61</v>
      </c>
      <c r="Q1061" s="5"/>
      <c r="R1061" s="5"/>
      <c r="S1061" s="5"/>
      <c r="T1061" s="5"/>
      <c r="U1061" s="5"/>
      <c r="V1061" s="5"/>
      <c r="W1061" s="5"/>
      <c r="X1061" s="5"/>
      <c r="Y1061" s="5"/>
      <c r="Z1061" s="5"/>
      <c r="AA1061" s="5"/>
    </row>
    <row r="1062" spans="1:27" ht="24" thickBot="1">
      <c r="A1062" s="193" t="s">
        <v>97</v>
      </c>
      <c r="B1062" s="194" t="s">
        <v>98</v>
      </c>
      <c r="C1062" s="194" t="s">
        <v>99</v>
      </c>
      <c r="D1062" s="194" t="s">
        <v>104</v>
      </c>
      <c r="E1062" s="194" t="s">
        <v>334</v>
      </c>
      <c r="F1062" s="194" t="s">
        <v>101</v>
      </c>
      <c r="G1062" s="199" t="s">
        <v>73</v>
      </c>
      <c r="H1062" s="199">
        <v>2018</v>
      </c>
      <c r="I1062" s="194" t="s">
        <v>102</v>
      </c>
      <c r="J1062" s="200">
        <v>-92</v>
      </c>
      <c r="K1062" s="200">
        <v>-404.88</v>
      </c>
      <c r="L1062" s="198">
        <v>1484.56</v>
      </c>
      <c r="M1062" s="23">
        <v>1</v>
      </c>
      <c r="N1062" s="23">
        <v>1</v>
      </c>
      <c r="O1062" s="24">
        <f t="shared" si="8"/>
        <v>1484.56</v>
      </c>
      <c r="P1062" s="24">
        <f t="shared" si="9"/>
        <v>1484.56</v>
      </c>
      <c r="Q1062" s="5"/>
      <c r="R1062" s="5"/>
      <c r="S1062" s="5"/>
      <c r="T1062" s="5"/>
      <c r="U1062" s="5"/>
      <c r="V1062" s="5"/>
      <c r="W1062" s="5"/>
      <c r="X1062" s="5"/>
      <c r="Y1062" s="5"/>
      <c r="Z1062" s="5"/>
      <c r="AA1062" s="5"/>
    </row>
    <row r="1063" spans="1:27" ht="24" thickBot="1">
      <c r="A1063" s="193" t="s">
        <v>97</v>
      </c>
      <c r="B1063" s="194" t="s">
        <v>98</v>
      </c>
      <c r="C1063" s="194" t="s">
        <v>99</v>
      </c>
      <c r="D1063" s="194" t="s">
        <v>104</v>
      </c>
      <c r="E1063" s="194" t="s">
        <v>334</v>
      </c>
      <c r="F1063" s="194" t="s">
        <v>101</v>
      </c>
      <c r="G1063" s="199" t="s">
        <v>73</v>
      </c>
      <c r="H1063" s="199">
        <v>2019</v>
      </c>
      <c r="I1063" s="194" t="s">
        <v>102</v>
      </c>
      <c r="J1063" s="200">
        <v>-938</v>
      </c>
      <c r="K1063" s="197">
        <v>-4126.58</v>
      </c>
      <c r="L1063" s="198">
        <v>15130.8</v>
      </c>
      <c r="M1063" s="23">
        <v>1</v>
      </c>
      <c r="N1063" s="23">
        <v>1</v>
      </c>
      <c r="O1063" s="24">
        <f t="shared" si="8"/>
        <v>15130.8</v>
      </c>
      <c r="P1063" s="24">
        <f t="shared" si="9"/>
        <v>15130.8</v>
      </c>
      <c r="Q1063" s="5"/>
      <c r="R1063" s="5"/>
      <c r="S1063" s="5"/>
      <c r="T1063" s="5"/>
      <c r="U1063" s="5"/>
      <c r="V1063" s="5"/>
      <c r="W1063" s="5"/>
      <c r="X1063" s="5"/>
      <c r="Y1063" s="5"/>
      <c r="Z1063" s="5"/>
      <c r="AA1063" s="5"/>
    </row>
    <row r="1064" spans="1:27" ht="24" thickBot="1">
      <c r="A1064" s="193" t="s">
        <v>97</v>
      </c>
      <c r="B1064" s="194" t="s">
        <v>98</v>
      </c>
      <c r="C1064" s="194" t="s">
        <v>99</v>
      </c>
      <c r="D1064" s="194" t="s">
        <v>104</v>
      </c>
      <c r="E1064" s="194" t="s">
        <v>334</v>
      </c>
      <c r="F1064" s="194" t="s">
        <v>101</v>
      </c>
      <c r="G1064" s="199" t="s">
        <v>73</v>
      </c>
      <c r="H1064" s="199">
        <v>2020</v>
      </c>
      <c r="I1064" s="194" t="s">
        <v>102</v>
      </c>
      <c r="J1064" s="200">
        <v>-943</v>
      </c>
      <c r="K1064" s="197">
        <v>-4147.9799999999996</v>
      </c>
      <c r="L1064" s="198">
        <v>15209.26</v>
      </c>
      <c r="M1064" s="23">
        <v>1</v>
      </c>
      <c r="N1064" s="23">
        <v>1</v>
      </c>
      <c r="O1064" s="24">
        <f t="shared" si="8"/>
        <v>15209.26</v>
      </c>
      <c r="P1064" s="24">
        <f t="shared" si="9"/>
        <v>15209.26</v>
      </c>
      <c r="Q1064" s="5"/>
      <c r="R1064" s="5"/>
      <c r="S1064" s="5"/>
      <c r="T1064" s="5"/>
      <c r="U1064" s="5"/>
      <c r="V1064" s="5"/>
      <c r="W1064" s="5"/>
      <c r="X1064" s="5"/>
      <c r="Y1064" s="5"/>
      <c r="Z1064" s="5"/>
      <c r="AA1064" s="5"/>
    </row>
    <row r="1065" spans="1:27" ht="24" thickBot="1">
      <c r="A1065" s="193" t="s">
        <v>97</v>
      </c>
      <c r="B1065" s="194" t="s">
        <v>98</v>
      </c>
      <c r="C1065" s="194" t="s">
        <v>99</v>
      </c>
      <c r="D1065" s="194" t="s">
        <v>104</v>
      </c>
      <c r="E1065" s="194" t="s">
        <v>334</v>
      </c>
      <c r="F1065" s="194" t="s">
        <v>101</v>
      </c>
      <c r="G1065" s="199" t="s">
        <v>73</v>
      </c>
      <c r="H1065" s="199">
        <v>2021</v>
      </c>
      <c r="I1065" s="194" t="s">
        <v>102</v>
      </c>
      <c r="J1065" s="200">
        <v>379</v>
      </c>
      <c r="K1065" s="197">
        <v>1665.92</v>
      </c>
      <c r="L1065" s="198">
        <v>-6108.37</v>
      </c>
      <c r="M1065" s="23">
        <v>1</v>
      </c>
      <c r="N1065" s="23">
        <v>1</v>
      </c>
      <c r="O1065" s="24">
        <f t="shared" si="8"/>
        <v>-6108.37</v>
      </c>
      <c r="P1065" s="24">
        <f t="shared" si="9"/>
        <v>-6108.37</v>
      </c>
      <c r="Q1065" s="5"/>
      <c r="R1065" s="5"/>
      <c r="S1065" s="5"/>
      <c r="T1065" s="5"/>
      <c r="U1065" s="5"/>
      <c r="V1065" s="5"/>
      <c r="W1065" s="5"/>
      <c r="X1065" s="5"/>
      <c r="Y1065" s="5"/>
      <c r="Z1065" s="5"/>
      <c r="AA1065" s="5"/>
    </row>
    <row r="1066" spans="1:27" ht="24" thickBot="1">
      <c r="A1066" s="193" t="s">
        <v>97</v>
      </c>
      <c r="B1066" s="194" t="s">
        <v>98</v>
      </c>
      <c r="C1066" s="194" t="s">
        <v>99</v>
      </c>
      <c r="D1066" s="194" t="s">
        <v>104</v>
      </c>
      <c r="E1066" s="194" t="s">
        <v>334</v>
      </c>
      <c r="F1066" s="194" t="s">
        <v>101</v>
      </c>
      <c r="G1066" s="199" t="s">
        <v>73</v>
      </c>
      <c r="H1066" s="199">
        <v>2022</v>
      </c>
      <c r="I1066" s="194" t="s">
        <v>102</v>
      </c>
      <c r="J1066" s="200">
        <v>-108</v>
      </c>
      <c r="K1066" s="200">
        <v>-473.23</v>
      </c>
      <c r="L1066" s="198">
        <v>1735.19</v>
      </c>
      <c r="M1066" s="23">
        <v>1</v>
      </c>
      <c r="N1066" s="23">
        <v>1</v>
      </c>
      <c r="O1066" s="24">
        <f t="shared" si="8"/>
        <v>1735.19</v>
      </c>
      <c r="P1066" s="24">
        <f t="shared" si="9"/>
        <v>1735.19</v>
      </c>
      <c r="Q1066" s="5"/>
      <c r="R1066" s="5"/>
      <c r="S1066" s="5"/>
      <c r="T1066" s="5"/>
      <c r="U1066" s="5"/>
      <c r="V1066" s="5"/>
      <c r="W1066" s="5"/>
      <c r="X1066" s="5"/>
      <c r="Y1066" s="5"/>
      <c r="Z1066" s="5"/>
      <c r="AA1066" s="5"/>
    </row>
    <row r="1067" spans="1:27" ht="24" thickBot="1">
      <c r="A1067" s="193" t="s">
        <v>97</v>
      </c>
      <c r="B1067" s="194" t="s">
        <v>98</v>
      </c>
      <c r="C1067" s="194" t="s">
        <v>99</v>
      </c>
      <c r="D1067" s="194" t="s">
        <v>104</v>
      </c>
      <c r="E1067" s="194" t="s">
        <v>334</v>
      </c>
      <c r="F1067" s="194" t="s">
        <v>101</v>
      </c>
      <c r="G1067" s="199" t="s">
        <v>74</v>
      </c>
      <c r="H1067" s="199">
        <v>2011</v>
      </c>
      <c r="I1067" s="194" t="s">
        <v>102</v>
      </c>
      <c r="J1067" s="201"/>
      <c r="K1067" s="200">
        <v>0</v>
      </c>
      <c r="L1067" s="198">
        <v>0</v>
      </c>
      <c r="M1067" s="23">
        <v>1</v>
      </c>
      <c r="N1067" s="23">
        <v>1</v>
      </c>
      <c r="O1067" s="24">
        <f t="shared" si="8"/>
        <v>0</v>
      </c>
      <c r="P1067" s="24">
        <f t="shared" si="9"/>
        <v>0</v>
      </c>
      <c r="Q1067" s="5"/>
      <c r="R1067" s="5"/>
      <c r="S1067" s="5"/>
      <c r="T1067" s="5"/>
      <c r="U1067" s="5"/>
      <c r="V1067" s="5"/>
      <c r="W1067" s="5"/>
      <c r="X1067" s="5"/>
      <c r="Y1067" s="5"/>
      <c r="Z1067" s="5"/>
      <c r="AA1067" s="5"/>
    </row>
    <row r="1068" spans="1:27" ht="24" thickBot="1">
      <c r="A1068" s="193" t="s">
        <v>97</v>
      </c>
      <c r="B1068" s="194" t="s">
        <v>98</v>
      </c>
      <c r="C1068" s="194" t="s">
        <v>99</v>
      </c>
      <c r="D1068" s="194" t="s">
        <v>104</v>
      </c>
      <c r="E1068" s="194" t="s">
        <v>334</v>
      </c>
      <c r="F1068" s="194" t="s">
        <v>101</v>
      </c>
      <c r="G1068" s="199" t="s">
        <v>74</v>
      </c>
      <c r="H1068" s="199">
        <v>2012</v>
      </c>
      <c r="I1068" s="194" t="s">
        <v>102</v>
      </c>
      <c r="J1068" s="196">
        <v>3003</v>
      </c>
      <c r="K1068" s="197">
        <v>13212.98</v>
      </c>
      <c r="L1068" s="198">
        <v>-48447.6</v>
      </c>
      <c r="M1068" s="23">
        <v>1</v>
      </c>
      <c r="N1068" s="23">
        <v>1</v>
      </c>
      <c r="O1068" s="24">
        <f t="shared" si="8"/>
        <v>-48447.6</v>
      </c>
      <c r="P1068" s="24">
        <f t="shared" si="9"/>
        <v>-48447.6</v>
      </c>
      <c r="Q1068" s="5"/>
      <c r="R1068" s="5"/>
      <c r="S1068" s="5"/>
      <c r="T1068" s="5"/>
      <c r="U1068" s="5"/>
      <c r="V1068" s="5"/>
      <c r="W1068" s="5"/>
      <c r="X1068" s="5"/>
      <c r="Y1068" s="5"/>
      <c r="Z1068" s="5"/>
      <c r="AA1068" s="5"/>
    </row>
    <row r="1069" spans="1:27" ht="24" thickBot="1">
      <c r="A1069" s="193" t="s">
        <v>97</v>
      </c>
      <c r="B1069" s="194" t="s">
        <v>98</v>
      </c>
      <c r="C1069" s="194" t="s">
        <v>99</v>
      </c>
      <c r="D1069" s="194" t="s">
        <v>104</v>
      </c>
      <c r="E1069" s="194" t="s">
        <v>334</v>
      </c>
      <c r="F1069" s="194" t="s">
        <v>101</v>
      </c>
      <c r="G1069" s="199" t="s">
        <v>74</v>
      </c>
      <c r="H1069" s="199">
        <v>2013</v>
      </c>
      <c r="I1069" s="194" t="s">
        <v>102</v>
      </c>
      <c r="J1069" s="196">
        <v>1846</v>
      </c>
      <c r="K1069" s="197">
        <v>8119.56</v>
      </c>
      <c r="L1069" s="198">
        <v>-29771.72</v>
      </c>
      <c r="M1069" s="23">
        <v>1</v>
      </c>
      <c r="N1069" s="23">
        <v>1</v>
      </c>
      <c r="O1069" s="24">
        <f t="shared" si="8"/>
        <v>-29771.72</v>
      </c>
      <c r="P1069" s="24">
        <f t="shared" si="9"/>
        <v>-29771.72</v>
      </c>
      <c r="Q1069" s="5"/>
      <c r="R1069" s="5"/>
      <c r="S1069" s="5"/>
      <c r="T1069" s="5"/>
      <c r="U1069" s="5"/>
      <c r="V1069" s="5"/>
      <c r="W1069" s="5"/>
      <c r="X1069" s="5"/>
      <c r="Y1069" s="5"/>
      <c r="Z1069" s="5"/>
      <c r="AA1069" s="5"/>
    </row>
    <row r="1070" spans="1:27" ht="24" thickBot="1">
      <c r="A1070" s="193" t="s">
        <v>97</v>
      </c>
      <c r="B1070" s="194" t="s">
        <v>98</v>
      </c>
      <c r="C1070" s="194" t="s">
        <v>99</v>
      </c>
      <c r="D1070" s="194" t="s">
        <v>104</v>
      </c>
      <c r="E1070" s="194" t="s">
        <v>334</v>
      </c>
      <c r="F1070" s="194" t="s">
        <v>101</v>
      </c>
      <c r="G1070" s="199" t="s">
        <v>74</v>
      </c>
      <c r="H1070" s="199">
        <v>2014</v>
      </c>
      <c r="I1070" s="194" t="s">
        <v>102</v>
      </c>
      <c r="J1070" s="196">
        <v>-3657</v>
      </c>
      <c r="K1070" s="197">
        <v>-16087.79</v>
      </c>
      <c r="L1070" s="198">
        <v>58988.58</v>
      </c>
      <c r="M1070" s="23">
        <v>1</v>
      </c>
      <c r="N1070" s="23">
        <v>1</v>
      </c>
      <c r="O1070" s="24">
        <f t="shared" si="8"/>
        <v>58988.58</v>
      </c>
      <c r="P1070" s="24">
        <f t="shared" si="9"/>
        <v>58988.58</v>
      </c>
      <c r="Q1070" s="5"/>
      <c r="R1070" s="5"/>
      <c r="S1070" s="5"/>
      <c r="T1070" s="5"/>
      <c r="U1070" s="5"/>
      <c r="V1070" s="5"/>
      <c r="W1070" s="5"/>
      <c r="X1070" s="5"/>
      <c r="Y1070" s="5"/>
      <c r="Z1070" s="5"/>
      <c r="AA1070" s="5"/>
    </row>
    <row r="1071" spans="1:27" ht="24" thickBot="1">
      <c r="A1071" s="193" t="s">
        <v>97</v>
      </c>
      <c r="B1071" s="194" t="s">
        <v>98</v>
      </c>
      <c r="C1071" s="194" t="s">
        <v>99</v>
      </c>
      <c r="D1071" s="194" t="s">
        <v>104</v>
      </c>
      <c r="E1071" s="194" t="s">
        <v>334</v>
      </c>
      <c r="F1071" s="194" t="s">
        <v>101</v>
      </c>
      <c r="G1071" s="199" t="s">
        <v>74</v>
      </c>
      <c r="H1071" s="199">
        <v>2015</v>
      </c>
      <c r="I1071" s="194" t="s">
        <v>102</v>
      </c>
      <c r="J1071" s="196">
        <v>-1049</v>
      </c>
      <c r="K1071" s="197">
        <v>-4614.3999999999996</v>
      </c>
      <c r="L1071" s="198">
        <v>16919.48</v>
      </c>
      <c r="M1071" s="23">
        <v>1</v>
      </c>
      <c r="N1071" s="23">
        <v>1</v>
      </c>
      <c r="O1071" s="24">
        <f t="shared" si="8"/>
        <v>16919.48</v>
      </c>
      <c r="P1071" s="24">
        <f t="shared" si="9"/>
        <v>16919.48</v>
      </c>
      <c r="Q1071" s="5"/>
      <c r="R1071" s="5"/>
      <c r="S1071" s="5"/>
      <c r="T1071" s="5"/>
      <c r="U1071" s="5"/>
      <c r="V1071" s="5"/>
      <c r="W1071" s="5"/>
      <c r="X1071" s="5"/>
      <c r="Y1071" s="5"/>
      <c r="Z1071" s="5"/>
      <c r="AA1071" s="5"/>
    </row>
    <row r="1072" spans="1:27" ht="24" thickBot="1">
      <c r="A1072" s="193" t="s">
        <v>97</v>
      </c>
      <c r="B1072" s="194" t="s">
        <v>98</v>
      </c>
      <c r="C1072" s="194" t="s">
        <v>99</v>
      </c>
      <c r="D1072" s="194" t="s">
        <v>104</v>
      </c>
      <c r="E1072" s="194" t="s">
        <v>334</v>
      </c>
      <c r="F1072" s="194" t="s">
        <v>101</v>
      </c>
      <c r="G1072" s="199" t="s">
        <v>74</v>
      </c>
      <c r="H1072" s="199">
        <v>2016</v>
      </c>
      <c r="I1072" s="194" t="s">
        <v>102</v>
      </c>
      <c r="J1072" s="196">
        <v>7657</v>
      </c>
      <c r="K1072" s="197">
        <v>33686.74</v>
      </c>
      <c r="L1072" s="198">
        <v>-123518.06</v>
      </c>
      <c r="M1072" s="23">
        <v>1</v>
      </c>
      <c r="N1072" s="23">
        <v>1</v>
      </c>
      <c r="O1072" s="24">
        <f t="shared" si="8"/>
        <v>-123518.06</v>
      </c>
      <c r="P1072" s="24">
        <f t="shared" si="9"/>
        <v>-123518.06</v>
      </c>
      <c r="Q1072" s="5"/>
      <c r="R1072" s="5"/>
      <c r="S1072" s="5"/>
      <c r="T1072" s="5"/>
      <c r="U1072" s="5"/>
      <c r="V1072" s="5"/>
      <c r="W1072" s="5"/>
      <c r="X1072" s="5"/>
      <c r="Y1072" s="5"/>
      <c r="Z1072" s="5"/>
      <c r="AA1072" s="5"/>
    </row>
    <row r="1073" spans="1:27" ht="24" thickBot="1">
      <c r="A1073" s="193" t="s">
        <v>97</v>
      </c>
      <c r="B1073" s="194" t="s">
        <v>98</v>
      </c>
      <c r="C1073" s="194" t="s">
        <v>99</v>
      </c>
      <c r="D1073" s="194" t="s">
        <v>104</v>
      </c>
      <c r="E1073" s="194" t="s">
        <v>334</v>
      </c>
      <c r="F1073" s="194" t="s">
        <v>101</v>
      </c>
      <c r="G1073" s="199" t="s">
        <v>74</v>
      </c>
      <c r="H1073" s="199">
        <v>2017</v>
      </c>
      <c r="I1073" s="194" t="s">
        <v>102</v>
      </c>
      <c r="J1073" s="196">
        <v>4263</v>
      </c>
      <c r="K1073" s="197">
        <v>18754.78</v>
      </c>
      <c r="L1073" s="198">
        <v>-68767.520000000004</v>
      </c>
      <c r="M1073" s="23">
        <v>1</v>
      </c>
      <c r="N1073" s="23">
        <v>1</v>
      </c>
      <c r="O1073" s="24">
        <f t="shared" si="8"/>
        <v>-68767.520000000004</v>
      </c>
      <c r="P1073" s="24">
        <f t="shared" si="9"/>
        <v>-68767.520000000004</v>
      </c>
      <c r="Q1073" s="5"/>
      <c r="R1073" s="5"/>
      <c r="S1073" s="5"/>
      <c r="T1073" s="5"/>
      <c r="U1073" s="5"/>
      <c r="V1073" s="5"/>
      <c r="W1073" s="5"/>
      <c r="X1073" s="5"/>
      <c r="Y1073" s="5"/>
      <c r="Z1073" s="5"/>
      <c r="AA1073" s="5"/>
    </row>
    <row r="1074" spans="1:27" ht="24" thickBot="1">
      <c r="A1074" s="193" t="s">
        <v>97</v>
      </c>
      <c r="B1074" s="194" t="s">
        <v>98</v>
      </c>
      <c r="C1074" s="194" t="s">
        <v>99</v>
      </c>
      <c r="D1074" s="194" t="s">
        <v>104</v>
      </c>
      <c r="E1074" s="194" t="s">
        <v>334</v>
      </c>
      <c r="F1074" s="194" t="s">
        <v>101</v>
      </c>
      <c r="G1074" s="199" t="s">
        <v>74</v>
      </c>
      <c r="H1074" s="199">
        <v>2018</v>
      </c>
      <c r="I1074" s="194" t="s">
        <v>102</v>
      </c>
      <c r="J1074" s="200">
        <v>-92</v>
      </c>
      <c r="K1074" s="200">
        <v>-406.72</v>
      </c>
      <c r="L1074" s="198">
        <v>1491.3</v>
      </c>
      <c r="M1074" s="23">
        <v>1</v>
      </c>
      <c r="N1074" s="23">
        <v>1</v>
      </c>
      <c r="O1074" s="24">
        <f t="shared" si="8"/>
        <v>1491.3</v>
      </c>
      <c r="P1074" s="24">
        <f t="shared" si="9"/>
        <v>1491.3</v>
      </c>
      <c r="Q1074" s="5"/>
      <c r="R1074" s="5"/>
      <c r="S1074" s="5"/>
      <c r="T1074" s="5"/>
      <c r="U1074" s="5"/>
      <c r="V1074" s="5"/>
      <c r="W1074" s="5"/>
      <c r="X1074" s="5"/>
      <c r="Y1074" s="5"/>
      <c r="Z1074" s="5"/>
      <c r="AA1074" s="5"/>
    </row>
    <row r="1075" spans="1:27" ht="24" thickBot="1">
      <c r="A1075" s="193" t="s">
        <v>97</v>
      </c>
      <c r="B1075" s="194" t="s">
        <v>98</v>
      </c>
      <c r="C1075" s="194" t="s">
        <v>99</v>
      </c>
      <c r="D1075" s="194" t="s">
        <v>104</v>
      </c>
      <c r="E1075" s="194" t="s">
        <v>334</v>
      </c>
      <c r="F1075" s="194" t="s">
        <v>101</v>
      </c>
      <c r="G1075" s="199" t="s">
        <v>74</v>
      </c>
      <c r="H1075" s="199">
        <v>2019</v>
      </c>
      <c r="I1075" s="194" t="s">
        <v>102</v>
      </c>
      <c r="J1075" s="196">
        <v>-2768</v>
      </c>
      <c r="K1075" s="197">
        <v>-12177.06</v>
      </c>
      <c r="L1075" s="198">
        <v>44649.23</v>
      </c>
      <c r="M1075" s="23">
        <v>1</v>
      </c>
      <c r="N1075" s="23">
        <v>1</v>
      </c>
      <c r="O1075" s="24">
        <f t="shared" si="8"/>
        <v>44649.23</v>
      </c>
      <c r="P1075" s="24">
        <f t="shared" si="9"/>
        <v>44649.23</v>
      </c>
      <c r="Q1075" s="5"/>
      <c r="R1075" s="5"/>
      <c r="S1075" s="5"/>
      <c r="T1075" s="5"/>
      <c r="U1075" s="5"/>
      <c r="V1075" s="5"/>
      <c r="W1075" s="5"/>
      <c r="X1075" s="5"/>
      <c r="Y1075" s="5"/>
      <c r="Z1075" s="5"/>
      <c r="AA1075" s="5"/>
    </row>
    <row r="1076" spans="1:27" ht="24" thickBot="1">
      <c r="A1076" s="193" t="s">
        <v>97</v>
      </c>
      <c r="B1076" s="194" t="s">
        <v>98</v>
      </c>
      <c r="C1076" s="194" t="s">
        <v>99</v>
      </c>
      <c r="D1076" s="194" t="s">
        <v>104</v>
      </c>
      <c r="E1076" s="194" t="s">
        <v>334</v>
      </c>
      <c r="F1076" s="194" t="s">
        <v>101</v>
      </c>
      <c r="G1076" s="199" t="s">
        <v>74</v>
      </c>
      <c r="H1076" s="199">
        <v>2020</v>
      </c>
      <c r="I1076" s="194" t="s">
        <v>102</v>
      </c>
      <c r="J1076" s="196">
        <v>-8817</v>
      </c>
      <c r="K1076" s="197">
        <v>-38788.49</v>
      </c>
      <c r="L1076" s="198">
        <v>142224.45000000001</v>
      </c>
      <c r="M1076" s="23">
        <v>1</v>
      </c>
      <c r="N1076" s="23">
        <v>1</v>
      </c>
      <c r="O1076" s="24">
        <f t="shared" si="8"/>
        <v>142224.45000000001</v>
      </c>
      <c r="P1076" s="24">
        <f t="shared" si="9"/>
        <v>142224.45000000001</v>
      </c>
      <c r="Q1076" s="5"/>
      <c r="R1076" s="5"/>
      <c r="S1076" s="5"/>
      <c r="T1076" s="5"/>
      <c r="U1076" s="5"/>
      <c r="V1076" s="5"/>
      <c r="W1076" s="5"/>
      <c r="X1076" s="5"/>
      <c r="Y1076" s="5"/>
      <c r="Z1076" s="5"/>
      <c r="AA1076" s="5"/>
    </row>
    <row r="1077" spans="1:27" ht="24" thickBot="1">
      <c r="A1077" s="193" t="s">
        <v>97</v>
      </c>
      <c r="B1077" s="194" t="s">
        <v>98</v>
      </c>
      <c r="C1077" s="194" t="s">
        <v>99</v>
      </c>
      <c r="D1077" s="194" t="s">
        <v>104</v>
      </c>
      <c r="E1077" s="194" t="s">
        <v>334</v>
      </c>
      <c r="F1077" s="194" t="s">
        <v>101</v>
      </c>
      <c r="G1077" s="199" t="s">
        <v>74</v>
      </c>
      <c r="H1077" s="199">
        <v>2021</v>
      </c>
      <c r="I1077" s="194" t="s">
        <v>102</v>
      </c>
      <c r="J1077" s="196">
        <v>-5683</v>
      </c>
      <c r="K1077" s="197">
        <v>-24999.13</v>
      </c>
      <c r="L1077" s="198">
        <v>91663.46</v>
      </c>
      <c r="M1077" s="23">
        <v>1</v>
      </c>
      <c r="N1077" s="23">
        <v>1</v>
      </c>
      <c r="O1077" s="24">
        <f t="shared" si="8"/>
        <v>91663.46</v>
      </c>
      <c r="P1077" s="24">
        <f t="shared" si="9"/>
        <v>91663.46</v>
      </c>
      <c r="Q1077" s="5"/>
      <c r="R1077" s="5"/>
      <c r="S1077" s="5"/>
      <c r="T1077" s="5"/>
      <c r="U1077" s="5"/>
      <c r="V1077" s="5"/>
      <c r="W1077" s="5"/>
      <c r="X1077" s="5"/>
      <c r="Y1077" s="5"/>
      <c r="Z1077" s="5"/>
      <c r="AA1077" s="5"/>
    </row>
    <row r="1078" spans="1:27" ht="24" thickBot="1">
      <c r="A1078" s="193" t="s">
        <v>97</v>
      </c>
      <c r="B1078" s="194" t="s">
        <v>98</v>
      </c>
      <c r="C1078" s="194" t="s">
        <v>99</v>
      </c>
      <c r="D1078" s="194" t="s">
        <v>104</v>
      </c>
      <c r="E1078" s="194" t="s">
        <v>334</v>
      </c>
      <c r="F1078" s="194" t="s">
        <v>101</v>
      </c>
      <c r="G1078" s="199" t="s">
        <v>74</v>
      </c>
      <c r="H1078" s="199">
        <v>2022</v>
      </c>
      <c r="I1078" s="194" t="s">
        <v>102</v>
      </c>
      <c r="J1078" s="196">
        <v>-1476</v>
      </c>
      <c r="K1078" s="197">
        <v>-6491.73</v>
      </c>
      <c r="L1078" s="198">
        <v>23803</v>
      </c>
      <c r="M1078" s="23">
        <v>1</v>
      </c>
      <c r="N1078" s="23">
        <v>1</v>
      </c>
      <c r="O1078" s="24">
        <f t="shared" si="8"/>
        <v>23803</v>
      </c>
      <c r="P1078" s="24">
        <f t="shared" si="9"/>
        <v>23803</v>
      </c>
      <c r="Q1078" s="5"/>
      <c r="R1078" s="5"/>
      <c r="S1078" s="5"/>
      <c r="T1078" s="5"/>
      <c r="U1078" s="5"/>
      <c r="V1078" s="5"/>
      <c r="W1078" s="5"/>
      <c r="X1078" s="5"/>
      <c r="Y1078" s="5"/>
      <c r="Z1078" s="5"/>
      <c r="AA1078" s="5"/>
    </row>
    <row r="1079" spans="1:27" ht="24" thickBot="1">
      <c r="A1079" s="193" t="s">
        <v>97</v>
      </c>
      <c r="B1079" s="194" t="s">
        <v>98</v>
      </c>
      <c r="C1079" s="194" t="s">
        <v>99</v>
      </c>
      <c r="D1079" s="194" t="s">
        <v>104</v>
      </c>
      <c r="E1079" s="194" t="s">
        <v>334</v>
      </c>
      <c r="F1079" s="194" t="s">
        <v>101</v>
      </c>
      <c r="G1079" s="199" t="s">
        <v>75</v>
      </c>
      <c r="H1079" s="199">
        <v>2011</v>
      </c>
      <c r="I1079" s="194" t="s">
        <v>102</v>
      </c>
      <c r="J1079" s="201"/>
      <c r="K1079" s="200">
        <v>0</v>
      </c>
      <c r="L1079" s="198">
        <v>0</v>
      </c>
      <c r="M1079" s="23">
        <v>1</v>
      </c>
      <c r="N1079" s="23">
        <v>1</v>
      </c>
      <c r="O1079" s="24">
        <f t="shared" si="8"/>
        <v>0</v>
      </c>
      <c r="P1079" s="24">
        <f t="shared" si="9"/>
        <v>0</v>
      </c>
      <c r="Q1079" s="5"/>
      <c r="R1079" s="5"/>
      <c r="S1079" s="5"/>
      <c r="T1079" s="5"/>
      <c r="U1079" s="5"/>
      <c r="V1079" s="5"/>
      <c r="W1079" s="5"/>
      <c r="X1079" s="5"/>
      <c r="Y1079" s="5"/>
      <c r="Z1079" s="5"/>
      <c r="AA1079" s="5"/>
    </row>
    <row r="1080" spans="1:27" ht="24" thickBot="1">
      <c r="A1080" s="193" t="s">
        <v>97</v>
      </c>
      <c r="B1080" s="194" t="s">
        <v>98</v>
      </c>
      <c r="C1080" s="194" t="s">
        <v>99</v>
      </c>
      <c r="D1080" s="194" t="s">
        <v>104</v>
      </c>
      <c r="E1080" s="194" t="s">
        <v>334</v>
      </c>
      <c r="F1080" s="194" t="s">
        <v>101</v>
      </c>
      <c r="G1080" s="199" t="s">
        <v>75</v>
      </c>
      <c r="H1080" s="199">
        <v>2012</v>
      </c>
      <c r="I1080" s="194" t="s">
        <v>102</v>
      </c>
      <c r="J1080" s="200">
        <v>324</v>
      </c>
      <c r="K1080" s="197">
        <v>1426.04</v>
      </c>
      <c r="L1080" s="198">
        <v>-5228.8</v>
      </c>
      <c r="M1080" s="23">
        <v>1</v>
      </c>
      <c r="N1080" s="23">
        <v>1</v>
      </c>
      <c r="O1080" s="24">
        <f t="shared" si="8"/>
        <v>-5228.8</v>
      </c>
      <c r="P1080" s="24">
        <f t="shared" si="9"/>
        <v>-5228.8</v>
      </c>
      <c r="Q1080" s="5"/>
      <c r="R1080" s="5"/>
      <c r="S1080" s="5"/>
      <c r="T1080" s="5"/>
      <c r="U1080" s="5"/>
      <c r="V1080" s="5"/>
      <c r="W1080" s="5"/>
      <c r="X1080" s="5"/>
      <c r="Y1080" s="5"/>
      <c r="Z1080" s="5"/>
      <c r="AA1080" s="5"/>
    </row>
    <row r="1081" spans="1:27" ht="24" thickBot="1">
      <c r="A1081" s="193" t="s">
        <v>97</v>
      </c>
      <c r="B1081" s="194" t="s">
        <v>98</v>
      </c>
      <c r="C1081" s="194" t="s">
        <v>99</v>
      </c>
      <c r="D1081" s="194" t="s">
        <v>104</v>
      </c>
      <c r="E1081" s="194" t="s">
        <v>334</v>
      </c>
      <c r="F1081" s="194" t="s">
        <v>101</v>
      </c>
      <c r="G1081" s="199" t="s">
        <v>75</v>
      </c>
      <c r="H1081" s="199">
        <v>2013</v>
      </c>
      <c r="I1081" s="194" t="s">
        <v>102</v>
      </c>
      <c r="J1081" s="200">
        <v>-82</v>
      </c>
      <c r="K1081" s="200">
        <v>-362.19</v>
      </c>
      <c r="L1081" s="198">
        <v>1328.04</v>
      </c>
      <c r="M1081" s="23">
        <v>1</v>
      </c>
      <c r="N1081" s="23">
        <v>1</v>
      </c>
      <c r="O1081" s="24">
        <f t="shared" si="8"/>
        <v>1328.04</v>
      </c>
      <c r="P1081" s="24">
        <f t="shared" si="9"/>
        <v>1328.04</v>
      </c>
      <c r="Q1081" s="5"/>
      <c r="R1081" s="5"/>
      <c r="S1081" s="5"/>
      <c r="T1081" s="5"/>
      <c r="U1081" s="5"/>
      <c r="V1081" s="5"/>
      <c r="W1081" s="5"/>
      <c r="X1081" s="5"/>
      <c r="Y1081" s="5"/>
      <c r="Z1081" s="5"/>
      <c r="AA1081" s="5"/>
    </row>
    <row r="1082" spans="1:27" ht="24" thickBot="1">
      <c r="A1082" s="193" t="s">
        <v>97</v>
      </c>
      <c r="B1082" s="194" t="s">
        <v>98</v>
      </c>
      <c r="C1082" s="194" t="s">
        <v>99</v>
      </c>
      <c r="D1082" s="194" t="s">
        <v>104</v>
      </c>
      <c r="E1082" s="194" t="s">
        <v>334</v>
      </c>
      <c r="F1082" s="194" t="s">
        <v>101</v>
      </c>
      <c r="G1082" s="199" t="s">
        <v>75</v>
      </c>
      <c r="H1082" s="199">
        <v>2014</v>
      </c>
      <c r="I1082" s="194" t="s">
        <v>102</v>
      </c>
      <c r="J1082" s="200">
        <v>-23</v>
      </c>
      <c r="K1082" s="200">
        <v>-101.95</v>
      </c>
      <c r="L1082" s="198">
        <v>373.81</v>
      </c>
      <c r="M1082" s="23">
        <v>1</v>
      </c>
      <c r="N1082" s="23">
        <v>1</v>
      </c>
      <c r="O1082" s="24">
        <f t="shared" si="8"/>
        <v>373.81</v>
      </c>
      <c r="P1082" s="24">
        <f t="shared" si="9"/>
        <v>373.81</v>
      </c>
      <c r="Q1082" s="5"/>
      <c r="R1082" s="5"/>
      <c r="S1082" s="5"/>
      <c r="T1082" s="5"/>
      <c r="U1082" s="5"/>
      <c r="V1082" s="5"/>
      <c r="W1082" s="5"/>
      <c r="X1082" s="5"/>
      <c r="Y1082" s="5"/>
      <c r="Z1082" s="5"/>
      <c r="AA1082" s="5"/>
    </row>
    <row r="1083" spans="1:27" ht="24" thickBot="1">
      <c r="A1083" s="193" t="s">
        <v>97</v>
      </c>
      <c r="B1083" s="194" t="s">
        <v>98</v>
      </c>
      <c r="C1083" s="194" t="s">
        <v>99</v>
      </c>
      <c r="D1083" s="194" t="s">
        <v>104</v>
      </c>
      <c r="E1083" s="194" t="s">
        <v>334</v>
      </c>
      <c r="F1083" s="194" t="s">
        <v>101</v>
      </c>
      <c r="G1083" s="199" t="s">
        <v>75</v>
      </c>
      <c r="H1083" s="199">
        <v>2015</v>
      </c>
      <c r="I1083" s="194" t="s">
        <v>102</v>
      </c>
      <c r="J1083" s="200">
        <v>55</v>
      </c>
      <c r="K1083" s="200">
        <v>244.03</v>
      </c>
      <c r="L1083" s="198">
        <v>-894.77</v>
      </c>
      <c r="M1083" s="23">
        <v>1</v>
      </c>
      <c r="N1083" s="23">
        <v>1</v>
      </c>
      <c r="O1083" s="24">
        <f t="shared" si="8"/>
        <v>-894.77</v>
      </c>
      <c r="P1083" s="24">
        <f t="shared" si="9"/>
        <v>-894.77</v>
      </c>
      <c r="Q1083" s="5"/>
      <c r="R1083" s="5"/>
      <c r="S1083" s="5"/>
      <c r="T1083" s="5"/>
      <c r="U1083" s="5"/>
      <c r="V1083" s="5"/>
      <c r="W1083" s="5"/>
      <c r="X1083" s="5"/>
      <c r="Y1083" s="5"/>
      <c r="Z1083" s="5"/>
      <c r="AA1083" s="5"/>
    </row>
    <row r="1084" spans="1:27" ht="24" thickBot="1">
      <c r="A1084" s="193" t="s">
        <v>97</v>
      </c>
      <c r="B1084" s="194" t="s">
        <v>98</v>
      </c>
      <c r="C1084" s="194" t="s">
        <v>99</v>
      </c>
      <c r="D1084" s="194" t="s">
        <v>104</v>
      </c>
      <c r="E1084" s="194" t="s">
        <v>334</v>
      </c>
      <c r="F1084" s="194" t="s">
        <v>101</v>
      </c>
      <c r="G1084" s="199" t="s">
        <v>75</v>
      </c>
      <c r="H1084" s="199">
        <v>2016</v>
      </c>
      <c r="I1084" s="194" t="s">
        <v>102</v>
      </c>
      <c r="J1084" s="200">
        <v>-25</v>
      </c>
      <c r="K1084" s="200">
        <v>-110.55</v>
      </c>
      <c r="L1084" s="198">
        <v>405.35</v>
      </c>
      <c r="M1084" s="23">
        <v>1</v>
      </c>
      <c r="N1084" s="23">
        <v>1</v>
      </c>
      <c r="O1084" s="24">
        <f t="shared" si="8"/>
        <v>405.35</v>
      </c>
      <c r="P1084" s="24">
        <f t="shared" si="9"/>
        <v>405.35</v>
      </c>
      <c r="Q1084" s="5"/>
      <c r="R1084" s="5"/>
      <c r="S1084" s="5"/>
      <c r="T1084" s="5"/>
      <c r="U1084" s="5"/>
      <c r="V1084" s="5"/>
      <c r="W1084" s="5"/>
      <c r="X1084" s="5"/>
      <c r="Y1084" s="5"/>
      <c r="Z1084" s="5"/>
      <c r="AA1084" s="5"/>
    </row>
    <row r="1085" spans="1:27" ht="24" thickBot="1">
      <c r="A1085" s="193" t="s">
        <v>97</v>
      </c>
      <c r="B1085" s="194" t="s">
        <v>98</v>
      </c>
      <c r="C1085" s="194" t="s">
        <v>99</v>
      </c>
      <c r="D1085" s="194" t="s">
        <v>104</v>
      </c>
      <c r="E1085" s="194" t="s">
        <v>334</v>
      </c>
      <c r="F1085" s="194" t="s">
        <v>101</v>
      </c>
      <c r="G1085" s="199" t="s">
        <v>75</v>
      </c>
      <c r="H1085" s="199">
        <v>2017</v>
      </c>
      <c r="I1085" s="194" t="s">
        <v>102</v>
      </c>
      <c r="J1085" s="200">
        <v>127</v>
      </c>
      <c r="K1085" s="200">
        <v>556.59</v>
      </c>
      <c r="L1085" s="198">
        <v>-2040.84</v>
      </c>
      <c r="M1085" s="23">
        <v>1</v>
      </c>
      <c r="N1085" s="23">
        <v>1</v>
      </c>
      <c r="O1085" s="24">
        <f t="shared" si="8"/>
        <v>-2040.84</v>
      </c>
      <c r="P1085" s="24">
        <f t="shared" si="9"/>
        <v>-2040.84</v>
      </c>
      <c r="Q1085" s="5"/>
      <c r="R1085" s="5"/>
      <c r="S1085" s="5"/>
      <c r="T1085" s="5"/>
      <c r="U1085" s="5"/>
      <c r="V1085" s="5"/>
      <c r="W1085" s="5"/>
      <c r="X1085" s="5"/>
      <c r="Y1085" s="5"/>
      <c r="Z1085" s="5"/>
      <c r="AA1085" s="5"/>
    </row>
    <row r="1086" spans="1:27" ht="24" thickBot="1">
      <c r="A1086" s="193" t="s">
        <v>97</v>
      </c>
      <c r="B1086" s="194" t="s">
        <v>98</v>
      </c>
      <c r="C1086" s="194" t="s">
        <v>99</v>
      </c>
      <c r="D1086" s="194" t="s">
        <v>104</v>
      </c>
      <c r="E1086" s="194" t="s">
        <v>334</v>
      </c>
      <c r="F1086" s="194" t="s">
        <v>101</v>
      </c>
      <c r="G1086" s="199" t="s">
        <v>75</v>
      </c>
      <c r="H1086" s="199">
        <v>2018</v>
      </c>
      <c r="I1086" s="194" t="s">
        <v>102</v>
      </c>
      <c r="J1086" s="200">
        <v>-164</v>
      </c>
      <c r="K1086" s="200">
        <v>-720.67</v>
      </c>
      <c r="L1086" s="198">
        <v>2642.47</v>
      </c>
      <c r="M1086" s="23">
        <v>1</v>
      </c>
      <c r="N1086" s="23">
        <v>1</v>
      </c>
      <c r="O1086" s="24">
        <f t="shared" si="8"/>
        <v>2642.47</v>
      </c>
      <c r="P1086" s="24">
        <f t="shared" si="9"/>
        <v>2642.47</v>
      </c>
      <c r="Q1086" s="5"/>
      <c r="R1086" s="5"/>
      <c r="S1086" s="5"/>
      <c r="T1086" s="5"/>
      <c r="U1086" s="5"/>
      <c r="V1086" s="5"/>
      <c r="W1086" s="5"/>
      <c r="X1086" s="5"/>
      <c r="Y1086" s="5"/>
      <c r="Z1086" s="5"/>
      <c r="AA1086" s="5"/>
    </row>
    <row r="1087" spans="1:27" ht="24" thickBot="1">
      <c r="A1087" s="193" t="s">
        <v>97</v>
      </c>
      <c r="B1087" s="194" t="s">
        <v>98</v>
      </c>
      <c r="C1087" s="194" t="s">
        <v>99</v>
      </c>
      <c r="D1087" s="194" t="s">
        <v>104</v>
      </c>
      <c r="E1087" s="194" t="s">
        <v>334</v>
      </c>
      <c r="F1087" s="194" t="s">
        <v>101</v>
      </c>
      <c r="G1087" s="199" t="s">
        <v>75</v>
      </c>
      <c r="H1087" s="199">
        <v>2019</v>
      </c>
      <c r="I1087" s="194" t="s">
        <v>102</v>
      </c>
      <c r="J1087" s="200">
        <v>-17</v>
      </c>
      <c r="K1087" s="200">
        <v>-75.33</v>
      </c>
      <c r="L1087" s="198">
        <v>276.23</v>
      </c>
      <c r="M1087" s="23">
        <v>1</v>
      </c>
      <c r="N1087" s="23">
        <v>1</v>
      </c>
      <c r="O1087" s="24">
        <f t="shared" si="8"/>
        <v>276.23</v>
      </c>
      <c r="P1087" s="24">
        <f t="shared" si="9"/>
        <v>276.23</v>
      </c>
      <c r="Q1087" s="5"/>
      <c r="R1087" s="5"/>
      <c r="S1087" s="5"/>
      <c r="T1087" s="5"/>
      <c r="U1087" s="5"/>
      <c r="V1087" s="5"/>
      <c r="W1087" s="5"/>
      <c r="X1087" s="5"/>
      <c r="Y1087" s="5"/>
      <c r="Z1087" s="5"/>
      <c r="AA1087" s="5"/>
    </row>
    <row r="1088" spans="1:27" ht="24" thickBot="1">
      <c r="A1088" s="193" t="s">
        <v>97</v>
      </c>
      <c r="B1088" s="194" t="s">
        <v>98</v>
      </c>
      <c r="C1088" s="194" t="s">
        <v>99</v>
      </c>
      <c r="D1088" s="194" t="s">
        <v>104</v>
      </c>
      <c r="E1088" s="194" t="s">
        <v>334</v>
      </c>
      <c r="F1088" s="194" t="s">
        <v>101</v>
      </c>
      <c r="G1088" s="199" t="s">
        <v>75</v>
      </c>
      <c r="H1088" s="199">
        <v>2020</v>
      </c>
      <c r="I1088" s="194" t="s">
        <v>102</v>
      </c>
      <c r="J1088" s="200">
        <v>147</v>
      </c>
      <c r="K1088" s="200">
        <v>648.24</v>
      </c>
      <c r="L1088" s="198">
        <v>-2376.88</v>
      </c>
      <c r="M1088" s="23">
        <v>1</v>
      </c>
      <c r="N1088" s="23">
        <v>1</v>
      </c>
      <c r="O1088" s="24">
        <f t="shared" si="8"/>
        <v>-2376.88</v>
      </c>
      <c r="P1088" s="24">
        <f t="shared" si="9"/>
        <v>-2376.88</v>
      </c>
      <c r="Q1088" s="5"/>
      <c r="R1088" s="5"/>
      <c r="S1088" s="5"/>
      <c r="T1088" s="5"/>
      <c r="U1088" s="5"/>
      <c r="V1088" s="5"/>
      <c r="W1088" s="5"/>
      <c r="X1088" s="5"/>
      <c r="Y1088" s="5"/>
      <c r="Z1088" s="5"/>
      <c r="AA1088" s="5"/>
    </row>
    <row r="1089" spans="1:27" ht="24" thickBot="1">
      <c r="A1089" s="193" t="s">
        <v>97</v>
      </c>
      <c r="B1089" s="194" t="s">
        <v>98</v>
      </c>
      <c r="C1089" s="194" t="s">
        <v>99</v>
      </c>
      <c r="D1089" s="194" t="s">
        <v>104</v>
      </c>
      <c r="E1089" s="194" t="s">
        <v>334</v>
      </c>
      <c r="F1089" s="194" t="s">
        <v>101</v>
      </c>
      <c r="G1089" s="199" t="s">
        <v>75</v>
      </c>
      <c r="H1089" s="199">
        <v>2021</v>
      </c>
      <c r="I1089" s="194" t="s">
        <v>102</v>
      </c>
      <c r="J1089" s="200">
        <v>180</v>
      </c>
      <c r="K1089" s="200">
        <v>792.65</v>
      </c>
      <c r="L1089" s="198">
        <v>-2906.4</v>
      </c>
      <c r="M1089" s="23">
        <v>1</v>
      </c>
      <c r="N1089" s="23">
        <v>1</v>
      </c>
      <c r="O1089" s="24">
        <f t="shared" si="8"/>
        <v>-2906.4</v>
      </c>
      <c r="P1089" s="24">
        <f t="shared" si="9"/>
        <v>-2906.4</v>
      </c>
      <c r="Q1089" s="5"/>
      <c r="R1089" s="5"/>
      <c r="S1089" s="5"/>
      <c r="T1089" s="5"/>
      <c r="U1089" s="5"/>
      <c r="V1089" s="5"/>
      <c r="W1089" s="5"/>
      <c r="X1089" s="5"/>
      <c r="Y1089" s="5"/>
      <c r="Z1089" s="5"/>
      <c r="AA1089" s="5"/>
    </row>
    <row r="1090" spans="1:27" ht="24" thickBot="1">
      <c r="A1090" s="193" t="s">
        <v>97</v>
      </c>
      <c r="B1090" s="194" t="s">
        <v>98</v>
      </c>
      <c r="C1090" s="194" t="s">
        <v>99</v>
      </c>
      <c r="D1090" s="194" t="s">
        <v>104</v>
      </c>
      <c r="E1090" s="194" t="s">
        <v>334</v>
      </c>
      <c r="F1090" s="194" t="s">
        <v>101</v>
      </c>
      <c r="G1090" s="199" t="s">
        <v>75</v>
      </c>
      <c r="H1090" s="199">
        <v>2022</v>
      </c>
      <c r="I1090" s="194" t="s">
        <v>102</v>
      </c>
      <c r="J1090" s="200">
        <v>113</v>
      </c>
      <c r="K1090" s="200">
        <v>496.04</v>
      </c>
      <c r="L1090" s="198">
        <v>-1818.83</v>
      </c>
      <c r="M1090" s="23">
        <v>1</v>
      </c>
      <c r="N1090" s="23">
        <v>1</v>
      </c>
      <c r="O1090" s="24">
        <f t="shared" si="8"/>
        <v>-1818.83</v>
      </c>
      <c r="P1090" s="24">
        <f t="shared" si="9"/>
        <v>-1818.83</v>
      </c>
      <c r="Q1090" s="5"/>
      <c r="R1090" s="5"/>
      <c r="S1090" s="5"/>
      <c r="T1090" s="5"/>
      <c r="U1090" s="5"/>
      <c r="V1090" s="5"/>
      <c r="W1090" s="5"/>
      <c r="X1090" s="5"/>
      <c r="Y1090" s="5"/>
      <c r="Z1090" s="5"/>
      <c r="AA1090" s="5"/>
    </row>
    <row r="1091" spans="1:27" ht="24" thickBot="1">
      <c r="A1091" s="193" t="s">
        <v>97</v>
      </c>
      <c r="B1091" s="194" t="s">
        <v>98</v>
      </c>
      <c r="C1091" s="194" t="s">
        <v>99</v>
      </c>
      <c r="D1091" s="194" t="s">
        <v>104</v>
      </c>
      <c r="E1091" s="194" t="s">
        <v>334</v>
      </c>
      <c r="F1091" s="194" t="s">
        <v>101</v>
      </c>
      <c r="G1091" s="199" t="s">
        <v>76</v>
      </c>
      <c r="H1091" s="199">
        <v>2011</v>
      </c>
      <c r="I1091" s="194" t="s">
        <v>102</v>
      </c>
      <c r="J1091" s="201"/>
      <c r="K1091" s="200">
        <v>0</v>
      </c>
      <c r="L1091" s="198">
        <v>0</v>
      </c>
      <c r="M1091" s="23">
        <v>1</v>
      </c>
      <c r="N1091" s="23">
        <v>1</v>
      </c>
      <c r="O1091" s="24">
        <f t="shared" si="8"/>
        <v>0</v>
      </c>
      <c r="P1091" s="24">
        <f t="shared" si="9"/>
        <v>0</v>
      </c>
      <c r="Q1091" s="5"/>
      <c r="R1091" s="5"/>
      <c r="S1091" s="5"/>
      <c r="T1091" s="5"/>
      <c r="U1091" s="5"/>
      <c r="V1091" s="5"/>
      <c r="W1091" s="5"/>
      <c r="X1091" s="5"/>
      <c r="Y1091" s="5"/>
      <c r="Z1091" s="5"/>
      <c r="AA1091" s="5"/>
    </row>
    <row r="1092" spans="1:27" ht="24" thickBot="1">
      <c r="A1092" s="193" t="s">
        <v>97</v>
      </c>
      <c r="B1092" s="194" t="s">
        <v>98</v>
      </c>
      <c r="C1092" s="194" t="s">
        <v>99</v>
      </c>
      <c r="D1092" s="194" t="s">
        <v>104</v>
      </c>
      <c r="E1092" s="194" t="s">
        <v>334</v>
      </c>
      <c r="F1092" s="194" t="s">
        <v>101</v>
      </c>
      <c r="G1092" s="199" t="s">
        <v>76</v>
      </c>
      <c r="H1092" s="199">
        <v>2012</v>
      </c>
      <c r="I1092" s="194" t="s">
        <v>102</v>
      </c>
      <c r="J1092" s="200">
        <v>931</v>
      </c>
      <c r="K1092" s="197">
        <v>4096.1000000000004</v>
      </c>
      <c r="L1092" s="198">
        <v>-15019.04</v>
      </c>
      <c r="M1092" s="23">
        <v>1</v>
      </c>
      <c r="N1092" s="23">
        <v>1</v>
      </c>
      <c r="O1092" s="24">
        <f t="shared" si="8"/>
        <v>-15019.04</v>
      </c>
      <c r="P1092" s="24">
        <f t="shared" si="9"/>
        <v>-15019.04</v>
      </c>
      <c r="Q1092" s="5"/>
      <c r="R1092" s="5"/>
      <c r="S1092" s="5"/>
      <c r="T1092" s="5"/>
      <c r="U1092" s="5"/>
      <c r="V1092" s="5"/>
      <c r="W1092" s="5"/>
      <c r="X1092" s="5"/>
      <c r="Y1092" s="5"/>
      <c r="Z1092" s="5"/>
      <c r="AA1092" s="5"/>
    </row>
    <row r="1093" spans="1:27" ht="24" thickBot="1">
      <c r="A1093" s="193" t="s">
        <v>97</v>
      </c>
      <c r="B1093" s="194" t="s">
        <v>98</v>
      </c>
      <c r="C1093" s="194" t="s">
        <v>99</v>
      </c>
      <c r="D1093" s="194" t="s">
        <v>104</v>
      </c>
      <c r="E1093" s="194" t="s">
        <v>334</v>
      </c>
      <c r="F1093" s="194" t="s">
        <v>101</v>
      </c>
      <c r="G1093" s="199" t="s">
        <v>76</v>
      </c>
      <c r="H1093" s="199">
        <v>2013</v>
      </c>
      <c r="I1093" s="194" t="s">
        <v>102</v>
      </c>
      <c r="J1093" s="200">
        <v>-17</v>
      </c>
      <c r="K1093" s="200">
        <v>-73.78</v>
      </c>
      <c r="L1093" s="198">
        <v>270.52</v>
      </c>
      <c r="M1093" s="23">
        <v>1</v>
      </c>
      <c r="N1093" s="23">
        <v>1</v>
      </c>
      <c r="O1093" s="24">
        <f t="shared" si="8"/>
        <v>270.52</v>
      </c>
      <c r="P1093" s="24">
        <f t="shared" si="9"/>
        <v>270.52</v>
      </c>
      <c r="Q1093" s="5"/>
      <c r="R1093" s="5"/>
      <c r="S1093" s="5"/>
      <c r="T1093" s="5"/>
      <c r="U1093" s="5"/>
      <c r="V1093" s="5"/>
      <c r="W1093" s="5"/>
      <c r="X1093" s="5"/>
      <c r="Y1093" s="5"/>
      <c r="Z1093" s="5"/>
      <c r="AA1093" s="5"/>
    </row>
    <row r="1094" spans="1:27" ht="24" thickBot="1">
      <c r="A1094" s="193" t="s">
        <v>97</v>
      </c>
      <c r="B1094" s="194" t="s">
        <v>98</v>
      </c>
      <c r="C1094" s="194" t="s">
        <v>99</v>
      </c>
      <c r="D1094" s="194" t="s">
        <v>104</v>
      </c>
      <c r="E1094" s="194" t="s">
        <v>334</v>
      </c>
      <c r="F1094" s="194" t="s">
        <v>101</v>
      </c>
      <c r="G1094" s="199" t="s">
        <v>76</v>
      </c>
      <c r="H1094" s="199">
        <v>2014</v>
      </c>
      <c r="I1094" s="194" t="s">
        <v>102</v>
      </c>
      <c r="J1094" s="200">
        <v>744</v>
      </c>
      <c r="K1094" s="197">
        <v>3272.79</v>
      </c>
      <c r="L1094" s="198">
        <v>-12000.24</v>
      </c>
      <c r="M1094" s="23">
        <v>1</v>
      </c>
      <c r="N1094" s="23">
        <v>1</v>
      </c>
      <c r="O1094" s="24">
        <f t="shared" si="8"/>
        <v>-12000.24</v>
      </c>
      <c r="P1094" s="24">
        <f t="shared" si="9"/>
        <v>-12000.24</v>
      </c>
      <c r="Q1094" s="5"/>
      <c r="R1094" s="5"/>
      <c r="S1094" s="5"/>
      <c r="T1094" s="5"/>
      <c r="U1094" s="5"/>
      <c r="V1094" s="5"/>
      <c r="W1094" s="5"/>
      <c r="X1094" s="5"/>
      <c r="Y1094" s="5"/>
      <c r="Z1094" s="5"/>
      <c r="AA1094" s="5"/>
    </row>
    <row r="1095" spans="1:27" ht="24" thickBot="1">
      <c r="A1095" s="193" t="s">
        <v>97</v>
      </c>
      <c r="B1095" s="194" t="s">
        <v>98</v>
      </c>
      <c r="C1095" s="194" t="s">
        <v>99</v>
      </c>
      <c r="D1095" s="194" t="s">
        <v>104</v>
      </c>
      <c r="E1095" s="194" t="s">
        <v>334</v>
      </c>
      <c r="F1095" s="194" t="s">
        <v>101</v>
      </c>
      <c r="G1095" s="199" t="s">
        <v>76</v>
      </c>
      <c r="H1095" s="199">
        <v>2015</v>
      </c>
      <c r="I1095" s="194" t="s">
        <v>102</v>
      </c>
      <c r="J1095" s="196">
        <v>-3376</v>
      </c>
      <c r="K1095" s="197">
        <v>-14853.68</v>
      </c>
      <c r="L1095" s="198">
        <v>54463.49</v>
      </c>
      <c r="M1095" s="23">
        <v>1</v>
      </c>
      <c r="N1095" s="23">
        <v>1</v>
      </c>
      <c r="O1095" s="24">
        <f t="shared" si="8"/>
        <v>54463.49</v>
      </c>
      <c r="P1095" s="24">
        <f t="shared" si="9"/>
        <v>54463.49</v>
      </c>
      <c r="Q1095" s="5"/>
      <c r="R1095" s="5"/>
      <c r="S1095" s="5"/>
      <c r="T1095" s="5"/>
      <c r="U1095" s="5"/>
      <c r="V1095" s="5"/>
      <c r="W1095" s="5"/>
      <c r="X1095" s="5"/>
      <c r="Y1095" s="5"/>
      <c r="Z1095" s="5"/>
      <c r="AA1095" s="5"/>
    </row>
    <row r="1096" spans="1:27" ht="24" thickBot="1">
      <c r="A1096" s="193" t="s">
        <v>97</v>
      </c>
      <c r="B1096" s="194" t="s">
        <v>98</v>
      </c>
      <c r="C1096" s="194" t="s">
        <v>99</v>
      </c>
      <c r="D1096" s="194" t="s">
        <v>104</v>
      </c>
      <c r="E1096" s="194" t="s">
        <v>334</v>
      </c>
      <c r="F1096" s="194" t="s">
        <v>101</v>
      </c>
      <c r="G1096" s="199" t="s">
        <v>76</v>
      </c>
      <c r="H1096" s="199">
        <v>2016</v>
      </c>
      <c r="I1096" s="194" t="s">
        <v>102</v>
      </c>
      <c r="J1096" s="200">
        <v>600</v>
      </c>
      <c r="K1096" s="197">
        <v>2638.11</v>
      </c>
      <c r="L1096" s="198">
        <v>-9673.06</v>
      </c>
      <c r="M1096" s="23">
        <v>1</v>
      </c>
      <c r="N1096" s="23">
        <v>1</v>
      </c>
      <c r="O1096" s="24">
        <f t="shared" si="8"/>
        <v>-9673.06</v>
      </c>
      <c r="P1096" s="24">
        <f t="shared" si="9"/>
        <v>-9673.06</v>
      </c>
      <c r="Q1096" s="5"/>
      <c r="R1096" s="5"/>
      <c r="S1096" s="5"/>
      <c r="T1096" s="5"/>
      <c r="U1096" s="5"/>
      <c r="V1096" s="5"/>
      <c r="W1096" s="5"/>
      <c r="X1096" s="5"/>
      <c r="Y1096" s="5"/>
      <c r="Z1096" s="5"/>
      <c r="AA1096" s="5"/>
    </row>
    <row r="1097" spans="1:27" ht="24" thickBot="1">
      <c r="A1097" s="193" t="s">
        <v>97</v>
      </c>
      <c r="B1097" s="194" t="s">
        <v>98</v>
      </c>
      <c r="C1097" s="194" t="s">
        <v>99</v>
      </c>
      <c r="D1097" s="194" t="s">
        <v>104</v>
      </c>
      <c r="E1097" s="194" t="s">
        <v>334</v>
      </c>
      <c r="F1097" s="194" t="s">
        <v>101</v>
      </c>
      <c r="G1097" s="199" t="s">
        <v>76</v>
      </c>
      <c r="H1097" s="199">
        <v>2017</v>
      </c>
      <c r="I1097" s="194" t="s">
        <v>102</v>
      </c>
      <c r="J1097" s="196">
        <v>-1556</v>
      </c>
      <c r="K1097" s="197">
        <v>-6843.42</v>
      </c>
      <c r="L1097" s="198">
        <v>25092.53</v>
      </c>
      <c r="M1097" s="23">
        <v>1</v>
      </c>
      <c r="N1097" s="23">
        <v>1</v>
      </c>
      <c r="O1097" s="24">
        <f t="shared" si="8"/>
        <v>25092.53</v>
      </c>
      <c r="P1097" s="24">
        <f t="shared" si="9"/>
        <v>25092.53</v>
      </c>
      <c r="Q1097" s="5"/>
      <c r="R1097" s="5"/>
      <c r="S1097" s="5"/>
      <c r="T1097" s="5"/>
      <c r="U1097" s="5"/>
      <c r="V1097" s="5"/>
      <c r="W1097" s="5"/>
      <c r="X1097" s="5"/>
      <c r="Y1097" s="5"/>
      <c r="Z1097" s="5"/>
      <c r="AA1097" s="5"/>
    </row>
    <row r="1098" spans="1:27" ht="24" thickBot="1">
      <c r="A1098" s="193" t="s">
        <v>97</v>
      </c>
      <c r="B1098" s="194" t="s">
        <v>98</v>
      </c>
      <c r="C1098" s="194" t="s">
        <v>99</v>
      </c>
      <c r="D1098" s="194" t="s">
        <v>104</v>
      </c>
      <c r="E1098" s="194" t="s">
        <v>334</v>
      </c>
      <c r="F1098" s="194" t="s">
        <v>101</v>
      </c>
      <c r="G1098" s="199" t="s">
        <v>76</v>
      </c>
      <c r="H1098" s="199">
        <v>2018</v>
      </c>
      <c r="I1098" s="194" t="s">
        <v>102</v>
      </c>
      <c r="J1098" s="196">
        <v>-1507</v>
      </c>
      <c r="K1098" s="197">
        <v>-6630.31</v>
      </c>
      <c r="L1098" s="198">
        <v>24311.13</v>
      </c>
      <c r="M1098" s="23">
        <v>1</v>
      </c>
      <c r="N1098" s="23">
        <v>1</v>
      </c>
      <c r="O1098" s="24">
        <f t="shared" si="8"/>
        <v>24311.13</v>
      </c>
      <c r="P1098" s="24">
        <f t="shared" si="9"/>
        <v>24311.13</v>
      </c>
      <c r="Q1098" s="5"/>
      <c r="R1098" s="5"/>
      <c r="S1098" s="5"/>
      <c r="T1098" s="5"/>
      <c r="U1098" s="5"/>
      <c r="V1098" s="5"/>
      <c r="W1098" s="5"/>
      <c r="X1098" s="5"/>
      <c r="Y1098" s="5"/>
      <c r="Z1098" s="5"/>
      <c r="AA1098" s="5"/>
    </row>
    <row r="1099" spans="1:27" ht="24" thickBot="1">
      <c r="A1099" s="193" t="s">
        <v>97</v>
      </c>
      <c r="B1099" s="194" t="s">
        <v>98</v>
      </c>
      <c r="C1099" s="194" t="s">
        <v>99</v>
      </c>
      <c r="D1099" s="194" t="s">
        <v>104</v>
      </c>
      <c r="E1099" s="194" t="s">
        <v>334</v>
      </c>
      <c r="F1099" s="194" t="s">
        <v>101</v>
      </c>
      <c r="G1099" s="199" t="s">
        <v>76</v>
      </c>
      <c r="H1099" s="199">
        <v>2019</v>
      </c>
      <c r="I1099" s="194" t="s">
        <v>102</v>
      </c>
      <c r="J1099" s="200">
        <v>-229</v>
      </c>
      <c r="K1099" s="197">
        <v>-1009</v>
      </c>
      <c r="L1099" s="198">
        <v>3699.68</v>
      </c>
      <c r="M1099" s="23">
        <v>1</v>
      </c>
      <c r="N1099" s="23">
        <v>1</v>
      </c>
      <c r="O1099" s="24">
        <f t="shared" si="8"/>
        <v>3699.68</v>
      </c>
      <c r="P1099" s="24">
        <f t="shared" si="9"/>
        <v>3699.68</v>
      </c>
      <c r="Q1099" s="5"/>
      <c r="R1099" s="5"/>
      <c r="S1099" s="5"/>
      <c r="T1099" s="5"/>
      <c r="U1099" s="5"/>
      <c r="V1099" s="5"/>
      <c r="W1099" s="5"/>
      <c r="X1099" s="5"/>
      <c r="Y1099" s="5"/>
      <c r="Z1099" s="5"/>
      <c r="AA1099" s="5"/>
    </row>
    <row r="1100" spans="1:27" ht="24" thickBot="1">
      <c r="A1100" s="193" t="s">
        <v>97</v>
      </c>
      <c r="B1100" s="194" t="s">
        <v>98</v>
      </c>
      <c r="C1100" s="194" t="s">
        <v>99</v>
      </c>
      <c r="D1100" s="194" t="s">
        <v>104</v>
      </c>
      <c r="E1100" s="194" t="s">
        <v>334</v>
      </c>
      <c r="F1100" s="194" t="s">
        <v>101</v>
      </c>
      <c r="G1100" s="199" t="s">
        <v>76</v>
      </c>
      <c r="H1100" s="199">
        <v>2020</v>
      </c>
      <c r="I1100" s="194" t="s">
        <v>102</v>
      </c>
      <c r="J1100" s="200">
        <v>538</v>
      </c>
      <c r="K1100" s="197">
        <v>2367.33</v>
      </c>
      <c r="L1100" s="198">
        <v>-8680.2199999999993</v>
      </c>
      <c r="M1100" s="23">
        <v>1</v>
      </c>
      <c r="N1100" s="23">
        <v>1</v>
      </c>
      <c r="O1100" s="24">
        <f t="shared" si="8"/>
        <v>-8680.2199999999993</v>
      </c>
      <c r="P1100" s="24">
        <f t="shared" si="9"/>
        <v>-8680.2199999999993</v>
      </c>
      <c r="Q1100" s="5"/>
      <c r="R1100" s="5"/>
      <c r="S1100" s="5"/>
      <c r="T1100" s="5"/>
      <c r="U1100" s="5"/>
      <c r="V1100" s="5"/>
      <c r="W1100" s="5"/>
      <c r="X1100" s="5"/>
      <c r="Y1100" s="5"/>
      <c r="Z1100" s="5"/>
      <c r="AA1100" s="5"/>
    </row>
    <row r="1101" spans="1:27" ht="24" thickBot="1">
      <c r="A1101" s="193" t="s">
        <v>97</v>
      </c>
      <c r="B1101" s="194" t="s">
        <v>98</v>
      </c>
      <c r="C1101" s="194" t="s">
        <v>99</v>
      </c>
      <c r="D1101" s="194" t="s">
        <v>104</v>
      </c>
      <c r="E1101" s="194" t="s">
        <v>334</v>
      </c>
      <c r="F1101" s="194" t="s">
        <v>101</v>
      </c>
      <c r="G1101" s="199" t="s">
        <v>76</v>
      </c>
      <c r="H1101" s="199">
        <v>2021</v>
      </c>
      <c r="I1101" s="194" t="s">
        <v>102</v>
      </c>
      <c r="J1101" s="196">
        <v>1250</v>
      </c>
      <c r="K1101" s="197">
        <v>5500.93</v>
      </c>
      <c r="L1101" s="198">
        <v>-20170.07</v>
      </c>
      <c r="M1101" s="23">
        <v>1</v>
      </c>
      <c r="N1101" s="23">
        <v>1</v>
      </c>
      <c r="O1101" s="24">
        <f t="shared" si="8"/>
        <v>-20170.07</v>
      </c>
      <c r="P1101" s="24">
        <f t="shared" si="9"/>
        <v>-20170.07</v>
      </c>
      <c r="Q1101" s="5"/>
      <c r="R1101" s="5"/>
      <c r="S1101" s="5"/>
      <c r="T1101" s="5"/>
      <c r="U1101" s="5"/>
      <c r="V1101" s="5"/>
      <c r="W1101" s="5"/>
      <c r="X1101" s="5"/>
      <c r="Y1101" s="5"/>
      <c r="Z1101" s="5"/>
      <c r="AA1101" s="5"/>
    </row>
    <row r="1102" spans="1:27" ht="24" thickBot="1">
      <c r="A1102" s="193" t="s">
        <v>97</v>
      </c>
      <c r="B1102" s="194" t="s">
        <v>98</v>
      </c>
      <c r="C1102" s="194" t="s">
        <v>99</v>
      </c>
      <c r="D1102" s="194" t="s">
        <v>104</v>
      </c>
      <c r="E1102" s="194" t="s">
        <v>334</v>
      </c>
      <c r="F1102" s="194" t="s">
        <v>101</v>
      </c>
      <c r="G1102" s="199" t="s">
        <v>76</v>
      </c>
      <c r="H1102" s="199">
        <v>2022</v>
      </c>
      <c r="I1102" s="194" t="s">
        <v>102</v>
      </c>
      <c r="J1102" s="200">
        <v>60</v>
      </c>
      <c r="K1102" s="200">
        <v>262.26</v>
      </c>
      <c r="L1102" s="198">
        <v>-961.63</v>
      </c>
      <c r="M1102" s="23">
        <v>1</v>
      </c>
      <c r="N1102" s="23">
        <v>1</v>
      </c>
      <c r="O1102" s="24">
        <f t="shared" si="8"/>
        <v>-961.63</v>
      </c>
      <c r="P1102" s="24">
        <f t="shared" si="9"/>
        <v>-961.63</v>
      </c>
      <c r="Q1102" s="5"/>
      <c r="R1102" s="5"/>
      <c r="S1102" s="5"/>
      <c r="T1102" s="5"/>
      <c r="U1102" s="5"/>
      <c r="V1102" s="5"/>
      <c r="W1102" s="5"/>
      <c r="X1102" s="5"/>
      <c r="Y1102" s="5"/>
      <c r="Z1102" s="5"/>
      <c r="AA1102" s="5"/>
    </row>
    <row r="1103" spans="1:27" ht="24" thickBot="1">
      <c r="A1103" s="193" t="s">
        <v>97</v>
      </c>
      <c r="B1103" s="194" t="s">
        <v>98</v>
      </c>
      <c r="C1103" s="194" t="s">
        <v>99</v>
      </c>
      <c r="D1103" s="194" t="s">
        <v>104</v>
      </c>
      <c r="E1103" s="194" t="s">
        <v>334</v>
      </c>
      <c r="F1103" s="194" t="s">
        <v>101</v>
      </c>
      <c r="G1103" s="199" t="s">
        <v>77</v>
      </c>
      <c r="H1103" s="199">
        <v>2011</v>
      </c>
      <c r="I1103" s="194" t="s">
        <v>102</v>
      </c>
      <c r="J1103" s="201"/>
      <c r="K1103" s="200">
        <v>0</v>
      </c>
      <c r="L1103" s="198">
        <v>0</v>
      </c>
      <c r="M1103" s="23">
        <v>1</v>
      </c>
      <c r="N1103" s="23">
        <v>1</v>
      </c>
      <c r="O1103" s="24">
        <f t="shared" si="8"/>
        <v>0</v>
      </c>
      <c r="P1103" s="24">
        <f t="shared" si="9"/>
        <v>0</v>
      </c>
      <c r="Q1103" s="5"/>
      <c r="R1103" s="5"/>
      <c r="S1103" s="5"/>
      <c r="T1103" s="5"/>
      <c r="U1103" s="5"/>
      <c r="V1103" s="5"/>
      <c r="W1103" s="5"/>
      <c r="X1103" s="5"/>
      <c r="Y1103" s="5"/>
      <c r="Z1103" s="5"/>
      <c r="AA1103" s="5"/>
    </row>
    <row r="1104" spans="1:27" ht="24" thickBot="1">
      <c r="A1104" s="193" t="s">
        <v>97</v>
      </c>
      <c r="B1104" s="194" t="s">
        <v>98</v>
      </c>
      <c r="C1104" s="194" t="s">
        <v>99</v>
      </c>
      <c r="D1104" s="194" t="s">
        <v>104</v>
      </c>
      <c r="E1104" s="194" t="s">
        <v>334</v>
      </c>
      <c r="F1104" s="194" t="s">
        <v>101</v>
      </c>
      <c r="G1104" s="199" t="s">
        <v>77</v>
      </c>
      <c r="H1104" s="199">
        <v>2012</v>
      </c>
      <c r="I1104" s="194" t="s">
        <v>102</v>
      </c>
      <c r="J1104" s="200">
        <v>-707</v>
      </c>
      <c r="K1104" s="197">
        <v>-3109.34</v>
      </c>
      <c r="L1104" s="198">
        <v>11400.92</v>
      </c>
      <c r="M1104" s="23">
        <v>1</v>
      </c>
      <c r="N1104" s="23">
        <v>1</v>
      </c>
      <c r="O1104" s="24">
        <f t="shared" si="8"/>
        <v>11400.92</v>
      </c>
      <c r="P1104" s="24">
        <f t="shared" si="9"/>
        <v>11400.92</v>
      </c>
      <c r="Q1104" s="5"/>
      <c r="R1104" s="5"/>
      <c r="S1104" s="5"/>
      <c r="T1104" s="5"/>
      <c r="U1104" s="5"/>
      <c r="V1104" s="5"/>
      <c r="W1104" s="5"/>
      <c r="X1104" s="5"/>
      <c r="Y1104" s="5"/>
      <c r="Z1104" s="5"/>
      <c r="AA1104" s="5"/>
    </row>
    <row r="1105" spans="1:27" ht="24" thickBot="1">
      <c r="A1105" s="193" t="s">
        <v>97</v>
      </c>
      <c r="B1105" s="194" t="s">
        <v>98</v>
      </c>
      <c r="C1105" s="194" t="s">
        <v>99</v>
      </c>
      <c r="D1105" s="194" t="s">
        <v>104</v>
      </c>
      <c r="E1105" s="194" t="s">
        <v>334</v>
      </c>
      <c r="F1105" s="194" t="s">
        <v>101</v>
      </c>
      <c r="G1105" s="199" t="s">
        <v>77</v>
      </c>
      <c r="H1105" s="199">
        <v>2013</v>
      </c>
      <c r="I1105" s="194" t="s">
        <v>102</v>
      </c>
      <c r="J1105" s="200">
        <v>335</v>
      </c>
      <c r="K1105" s="197">
        <v>1473.21</v>
      </c>
      <c r="L1105" s="198">
        <v>-5401.78</v>
      </c>
      <c r="M1105" s="23">
        <v>1</v>
      </c>
      <c r="N1105" s="23">
        <v>1</v>
      </c>
      <c r="O1105" s="24">
        <f t="shared" si="8"/>
        <v>-5401.78</v>
      </c>
      <c r="P1105" s="24">
        <f t="shared" si="9"/>
        <v>-5401.78</v>
      </c>
      <c r="Q1105" s="5"/>
      <c r="R1105" s="5"/>
      <c r="S1105" s="5"/>
      <c r="T1105" s="5"/>
      <c r="U1105" s="5"/>
      <c r="V1105" s="5"/>
      <c r="W1105" s="5"/>
      <c r="X1105" s="5"/>
      <c r="Y1105" s="5"/>
      <c r="Z1105" s="5"/>
      <c r="AA1105" s="5"/>
    </row>
    <row r="1106" spans="1:27" ht="24" thickBot="1">
      <c r="A1106" s="193" t="s">
        <v>97</v>
      </c>
      <c r="B1106" s="194" t="s">
        <v>98</v>
      </c>
      <c r="C1106" s="194" t="s">
        <v>99</v>
      </c>
      <c r="D1106" s="194" t="s">
        <v>104</v>
      </c>
      <c r="E1106" s="194" t="s">
        <v>334</v>
      </c>
      <c r="F1106" s="194" t="s">
        <v>101</v>
      </c>
      <c r="G1106" s="199" t="s">
        <v>77</v>
      </c>
      <c r="H1106" s="199">
        <v>2014</v>
      </c>
      <c r="I1106" s="194" t="s">
        <v>102</v>
      </c>
      <c r="J1106" s="196">
        <v>1469</v>
      </c>
      <c r="K1106" s="197">
        <v>6462.58</v>
      </c>
      <c r="L1106" s="198">
        <v>-23696.12</v>
      </c>
      <c r="M1106" s="23">
        <v>1</v>
      </c>
      <c r="N1106" s="23">
        <v>1</v>
      </c>
      <c r="O1106" s="24">
        <f t="shared" si="8"/>
        <v>-23696.12</v>
      </c>
      <c r="P1106" s="24">
        <f t="shared" si="9"/>
        <v>-23696.12</v>
      </c>
      <c r="Q1106" s="5"/>
      <c r="R1106" s="5"/>
      <c r="S1106" s="5"/>
      <c r="T1106" s="5"/>
      <c r="U1106" s="5"/>
      <c r="V1106" s="5"/>
      <c r="W1106" s="5"/>
      <c r="X1106" s="5"/>
      <c r="Y1106" s="5"/>
      <c r="Z1106" s="5"/>
      <c r="AA1106" s="5"/>
    </row>
    <row r="1107" spans="1:27" ht="24" thickBot="1">
      <c r="A1107" s="193" t="s">
        <v>97</v>
      </c>
      <c r="B1107" s="194" t="s">
        <v>98</v>
      </c>
      <c r="C1107" s="194" t="s">
        <v>99</v>
      </c>
      <c r="D1107" s="194" t="s">
        <v>104</v>
      </c>
      <c r="E1107" s="194" t="s">
        <v>334</v>
      </c>
      <c r="F1107" s="194" t="s">
        <v>101</v>
      </c>
      <c r="G1107" s="199" t="s">
        <v>77</v>
      </c>
      <c r="H1107" s="199">
        <v>2015</v>
      </c>
      <c r="I1107" s="194" t="s">
        <v>102</v>
      </c>
      <c r="J1107" s="196">
        <v>1087</v>
      </c>
      <c r="K1107" s="197">
        <v>4782.72</v>
      </c>
      <c r="L1107" s="198">
        <v>-17536.63</v>
      </c>
      <c r="M1107" s="23">
        <v>1</v>
      </c>
      <c r="N1107" s="23">
        <v>1</v>
      </c>
      <c r="O1107" s="24">
        <f t="shared" si="8"/>
        <v>-17536.63</v>
      </c>
      <c r="P1107" s="24">
        <f t="shared" si="9"/>
        <v>-17536.63</v>
      </c>
      <c r="Q1107" s="5"/>
      <c r="R1107" s="5"/>
      <c r="S1107" s="5"/>
      <c r="T1107" s="5"/>
      <c r="U1107" s="5"/>
      <c r="V1107" s="5"/>
      <c r="W1107" s="5"/>
      <c r="X1107" s="5"/>
      <c r="Y1107" s="5"/>
      <c r="Z1107" s="5"/>
      <c r="AA1107" s="5"/>
    </row>
    <row r="1108" spans="1:27" ht="24" thickBot="1">
      <c r="A1108" s="193" t="s">
        <v>97</v>
      </c>
      <c r="B1108" s="194" t="s">
        <v>98</v>
      </c>
      <c r="C1108" s="194" t="s">
        <v>99</v>
      </c>
      <c r="D1108" s="194" t="s">
        <v>104</v>
      </c>
      <c r="E1108" s="194" t="s">
        <v>334</v>
      </c>
      <c r="F1108" s="194" t="s">
        <v>101</v>
      </c>
      <c r="G1108" s="199" t="s">
        <v>77</v>
      </c>
      <c r="H1108" s="199">
        <v>2016</v>
      </c>
      <c r="I1108" s="194" t="s">
        <v>102</v>
      </c>
      <c r="J1108" s="200">
        <v>599</v>
      </c>
      <c r="K1108" s="197">
        <v>2636.59</v>
      </c>
      <c r="L1108" s="198">
        <v>-9667.51</v>
      </c>
      <c r="M1108" s="23">
        <v>1</v>
      </c>
      <c r="N1108" s="23">
        <v>1</v>
      </c>
      <c r="O1108" s="24">
        <f t="shared" si="8"/>
        <v>-9667.51</v>
      </c>
      <c r="P1108" s="24">
        <f t="shared" si="9"/>
        <v>-9667.51</v>
      </c>
      <c r="Q1108" s="5"/>
      <c r="R1108" s="5"/>
      <c r="S1108" s="5"/>
      <c r="T1108" s="5"/>
      <c r="U1108" s="5"/>
      <c r="V1108" s="5"/>
      <c r="W1108" s="5"/>
      <c r="X1108" s="5"/>
      <c r="Y1108" s="5"/>
      <c r="Z1108" s="5"/>
      <c r="AA1108" s="5"/>
    </row>
    <row r="1109" spans="1:27" ht="24" thickBot="1">
      <c r="A1109" s="193" t="s">
        <v>97</v>
      </c>
      <c r="B1109" s="194" t="s">
        <v>98</v>
      </c>
      <c r="C1109" s="194" t="s">
        <v>99</v>
      </c>
      <c r="D1109" s="194" t="s">
        <v>104</v>
      </c>
      <c r="E1109" s="194" t="s">
        <v>334</v>
      </c>
      <c r="F1109" s="194" t="s">
        <v>101</v>
      </c>
      <c r="G1109" s="199" t="s">
        <v>77</v>
      </c>
      <c r="H1109" s="199">
        <v>2017</v>
      </c>
      <c r="I1109" s="194" t="s">
        <v>102</v>
      </c>
      <c r="J1109" s="200">
        <v>-127</v>
      </c>
      <c r="K1109" s="200">
        <v>-559.57000000000005</v>
      </c>
      <c r="L1109" s="198">
        <v>2051.7600000000002</v>
      </c>
      <c r="M1109" s="23">
        <v>1</v>
      </c>
      <c r="N1109" s="23">
        <v>1</v>
      </c>
      <c r="O1109" s="24">
        <f t="shared" si="8"/>
        <v>2051.7600000000002</v>
      </c>
      <c r="P1109" s="24">
        <f t="shared" si="9"/>
        <v>2051.7600000000002</v>
      </c>
      <c r="Q1109" s="5"/>
      <c r="R1109" s="5"/>
      <c r="S1109" s="5"/>
      <c r="T1109" s="5"/>
      <c r="U1109" s="5"/>
      <c r="V1109" s="5"/>
      <c r="W1109" s="5"/>
      <c r="X1109" s="5"/>
      <c r="Y1109" s="5"/>
      <c r="Z1109" s="5"/>
      <c r="AA1109" s="5"/>
    </row>
    <row r="1110" spans="1:27" ht="24" thickBot="1">
      <c r="A1110" s="193" t="s">
        <v>97</v>
      </c>
      <c r="B1110" s="194" t="s">
        <v>98</v>
      </c>
      <c r="C1110" s="194" t="s">
        <v>99</v>
      </c>
      <c r="D1110" s="194" t="s">
        <v>104</v>
      </c>
      <c r="E1110" s="194" t="s">
        <v>334</v>
      </c>
      <c r="F1110" s="194" t="s">
        <v>101</v>
      </c>
      <c r="G1110" s="199" t="s">
        <v>77</v>
      </c>
      <c r="H1110" s="199">
        <v>2018</v>
      </c>
      <c r="I1110" s="194" t="s">
        <v>102</v>
      </c>
      <c r="J1110" s="200">
        <v>-137</v>
      </c>
      <c r="K1110" s="200">
        <v>-601.13</v>
      </c>
      <c r="L1110" s="198">
        <v>2204.13</v>
      </c>
      <c r="M1110" s="23">
        <v>1</v>
      </c>
      <c r="N1110" s="23">
        <v>1</v>
      </c>
      <c r="O1110" s="24">
        <f t="shared" si="8"/>
        <v>2204.13</v>
      </c>
      <c r="P1110" s="24">
        <f t="shared" si="9"/>
        <v>2204.13</v>
      </c>
      <c r="Q1110" s="5"/>
      <c r="R1110" s="5"/>
      <c r="S1110" s="5"/>
      <c r="T1110" s="5"/>
      <c r="U1110" s="5"/>
      <c r="V1110" s="5"/>
      <c r="W1110" s="5"/>
      <c r="X1110" s="5"/>
      <c r="Y1110" s="5"/>
      <c r="Z1110" s="5"/>
      <c r="AA1110" s="5"/>
    </row>
    <row r="1111" spans="1:27" ht="24" thickBot="1">
      <c r="A1111" s="193" t="s">
        <v>97</v>
      </c>
      <c r="B1111" s="194" t="s">
        <v>98</v>
      </c>
      <c r="C1111" s="194" t="s">
        <v>99</v>
      </c>
      <c r="D1111" s="194" t="s">
        <v>104</v>
      </c>
      <c r="E1111" s="194" t="s">
        <v>334</v>
      </c>
      <c r="F1111" s="194" t="s">
        <v>101</v>
      </c>
      <c r="G1111" s="199" t="s">
        <v>77</v>
      </c>
      <c r="H1111" s="199">
        <v>2019</v>
      </c>
      <c r="I1111" s="194" t="s">
        <v>102</v>
      </c>
      <c r="J1111" s="200">
        <v>97</v>
      </c>
      <c r="K1111" s="200">
        <v>427.16</v>
      </c>
      <c r="L1111" s="198">
        <v>-1566.27</v>
      </c>
      <c r="M1111" s="23">
        <v>1</v>
      </c>
      <c r="N1111" s="23">
        <v>1</v>
      </c>
      <c r="O1111" s="24">
        <f t="shared" si="8"/>
        <v>-1566.27</v>
      </c>
      <c r="P1111" s="24">
        <f t="shared" si="9"/>
        <v>-1566.27</v>
      </c>
      <c r="Q1111" s="5"/>
      <c r="R1111" s="5"/>
      <c r="S1111" s="5"/>
      <c r="T1111" s="5"/>
      <c r="U1111" s="5"/>
      <c r="V1111" s="5"/>
      <c r="W1111" s="5"/>
      <c r="X1111" s="5"/>
      <c r="Y1111" s="5"/>
      <c r="Z1111" s="5"/>
      <c r="AA1111" s="5"/>
    </row>
    <row r="1112" spans="1:27" ht="24" thickBot="1">
      <c r="A1112" s="193" t="s">
        <v>97</v>
      </c>
      <c r="B1112" s="194" t="s">
        <v>98</v>
      </c>
      <c r="C1112" s="194" t="s">
        <v>99</v>
      </c>
      <c r="D1112" s="194" t="s">
        <v>104</v>
      </c>
      <c r="E1112" s="194" t="s">
        <v>334</v>
      </c>
      <c r="F1112" s="194" t="s">
        <v>101</v>
      </c>
      <c r="G1112" s="199" t="s">
        <v>77</v>
      </c>
      <c r="H1112" s="199">
        <v>2020</v>
      </c>
      <c r="I1112" s="194" t="s">
        <v>102</v>
      </c>
      <c r="J1112" s="200">
        <v>348</v>
      </c>
      <c r="K1112" s="197">
        <v>1531.83</v>
      </c>
      <c r="L1112" s="198">
        <v>-5616.71</v>
      </c>
      <c r="M1112" s="23">
        <v>1</v>
      </c>
      <c r="N1112" s="23">
        <v>1</v>
      </c>
      <c r="O1112" s="24">
        <f t="shared" si="8"/>
        <v>-5616.71</v>
      </c>
      <c r="P1112" s="24">
        <f t="shared" si="9"/>
        <v>-5616.71</v>
      </c>
      <c r="Q1112" s="5"/>
      <c r="R1112" s="5"/>
      <c r="S1112" s="5"/>
      <c r="T1112" s="5"/>
      <c r="U1112" s="5"/>
      <c r="V1112" s="5"/>
      <c r="W1112" s="5"/>
      <c r="X1112" s="5"/>
      <c r="Y1112" s="5"/>
      <c r="Z1112" s="5"/>
      <c r="AA1112" s="5"/>
    </row>
    <row r="1113" spans="1:27" ht="24" thickBot="1">
      <c r="A1113" s="193" t="s">
        <v>97</v>
      </c>
      <c r="B1113" s="194" t="s">
        <v>98</v>
      </c>
      <c r="C1113" s="194" t="s">
        <v>99</v>
      </c>
      <c r="D1113" s="194" t="s">
        <v>104</v>
      </c>
      <c r="E1113" s="194" t="s">
        <v>334</v>
      </c>
      <c r="F1113" s="194" t="s">
        <v>101</v>
      </c>
      <c r="G1113" s="199" t="s">
        <v>77</v>
      </c>
      <c r="H1113" s="199">
        <v>2021</v>
      </c>
      <c r="I1113" s="194" t="s">
        <v>102</v>
      </c>
      <c r="J1113" s="196">
        <v>1124</v>
      </c>
      <c r="K1113" s="197">
        <v>4943.25</v>
      </c>
      <c r="L1113" s="198">
        <v>-18125.259999999998</v>
      </c>
      <c r="M1113" s="23">
        <v>1</v>
      </c>
      <c r="N1113" s="23">
        <v>1</v>
      </c>
      <c r="O1113" s="24">
        <f t="shared" si="8"/>
        <v>-18125.259999999998</v>
      </c>
      <c r="P1113" s="24">
        <f t="shared" si="9"/>
        <v>-18125.259999999998</v>
      </c>
      <c r="Q1113" s="5"/>
      <c r="R1113" s="5"/>
      <c r="S1113" s="5"/>
      <c r="T1113" s="5"/>
      <c r="U1113" s="5"/>
      <c r="V1113" s="5"/>
      <c r="W1113" s="5"/>
      <c r="X1113" s="5"/>
      <c r="Y1113" s="5"/>
      <c r="Z1113" s="5"/>
      <c r="AA1113" s="5"/>
    </row>
    <row r="1114" spans="1:27" ht="24" thickBot="1">
      <c r="A1114" s="193" t="s">
        <v>97</v>
      </c>
      <c r="B1114" s="194" t="s">
        <v>98</v>
      </c>
      <c r="C1114" s="194" t="s">
        <v>99</v>
      </c>
      <c r="D1114" s="194" t="s">
        <v>104</v>
      </c>
      <c r="E1114" s="194" t="s">
        <v>334</v>
      </c>
      <c r="F1114" s="194" t="s">
        <v>101</v>
      </c>
      <c r="G1114" s="199" t="s">
        <v>77</v>
      </c>
      <c r="H1114" s="199">
        <v>2022</v>
      </c>
      <c r="I1114" s="194" t="s">
        <v>102</v>
      </c>
      <c r="J1114" s="200">
        <v>95</v>
      </c>
      <c r="K1114" s="200">
        <v>418.07</v>
      </c>
      <c r="L1114" s="198">
        <v>-1532.93</v>
      </c>
      <c r="M1114" s="23">
        <v>1</v>
      </c>
      <c r="N1114" s="23">
        <v>1</v>
      </c>
      <c r="O1114" s="24">
        <f t="shared" si="8"/>
        <v>-1532.93</v>
      </c>
      <c r="P1114" s="24">
        <f t="shared" si="9"/>
        <v>-1532.93</v>
      </c>
      <c r="Q1114" s="5"/>
      <c r="R1114" s="5"/>
      <c r="S1114" s="5"/>
      <c r="T1114" s="5"/>
      <c r="U1114" s="5"/>
      <c r="V1114" s="5"/>
      <c r="W1114" s="5"/>
      <c r="X1114" s="5"/>
      <c r="Y1114" s="5"/>
      <c r="Z1114" s="5"/>
      <c r="AA1114" s="5"/>
    </row>
    <row r="1115" spans="1:27" ht="24" thickBot="1">
      <c r="A1115" s="193" t="s">
        <v>97</v>
      </c>
      <c r="B1115" s="194" t="s">
        <v>98</v>
      </c>
      <c r="C1115" s="194" t="s">
        <v>99</v>
      </c>
      <c r="D1115" s="194" t="s">
        <v>104</v>
      </c>
      <c r="E1115" s="194" t="s">
        <v>334</v>
      </c>
      <c r="F1115" s="194" t="s">
        <v>101</v>
      </c>
      <c r="G1115" s="199" t="s">
        <v>78</v>
      </c>
      <c r="H1115" s="199">
        <v>2011</v>
      </c>
      <c r="I1115" s="194" t="s">
        <v>102</v>
      </c>
      <c r="J1115" s="201"/>
      <c r="K1115" s="200">
        <v>0</v>
      </c>
      <c r="L1115" s="198">
        <v>0</v>
      </c>
      <c r="M1115" s="23">
        <v>1</v>
      </c>
      <c r="N1115" s="23">
        <v>1</v>
      </c>
      <c r="O1115" s="24">
        <f t="shared" si="8"/>
        <v>0</v>
      </c>
      <c r="P1115" s="24">
        <f t="shared" si="9"/>
        <v>0</v>
      </c>
      <c r="Q1115" s="5"/>
      <c r="R1115" s="5"/>
      <c r="S1115" s="5"/>
      <c r="T1115" s="5"/>
      <c r="U1115" s="5"/>
      <c r="V1115" s="5"/>
      <c r="W1115" s="5"/>
      <c r="X1115" s="5"/>
      <c r="Y1115" s="5"/>
      <c r="Z1115" s="5"/>
      <c r="AA1115" s="5"/>
    </row>
    <row r="1116" spans="1:27" ht="24" thickBot="1">
      <c r="A1116" s="193" t="s">
        <v>97</v>
      </c>
      <c r="B1116" s="194" t="s">
        <v>98</v>
      </c>
      <c r="C1116" s="194" t="s">
        <v>99</v>
      </c>
      <c r="D1116" s="194" t="s">
        <v>104</v>
      </c>
      <c r="E1116" s="194" t="s">
        <v>334</v>
      </c>
      <c r="F1116" s="194" t="s">
        <v>101</v>
      </c>
      <c r="G1116" s="199" t="s">
        <v>78</v>
      </c>
      <c r="H1116" s="199">
        <v>2012</v>
      </c>
      <c r="I1116" s="194" t="s">
        <v>102</v>
      </c>
      <c r="J1116" s="196">
        <v>13106</v>
      </c>
      <c r="K1116" s="197">
        <v>57658.11</v>
      </c>
      <c r="L1116" s="198">
        <v>-211413.06</v>
      </c>
      <c r="M1116" s="23">
        <v>1</v>
      </c>
      <c r="N1116" s="23">
        <v>1</v>
      </c>
      <c r="O1116" s="24">
        <f t="shared" si="8"/>
        <v>-211413.06</v>
      </c>
      <c r="P1116" s="24">
        <f t="shared" si="9"/>
        <v>-211413.06</v>
      </c>
      <c r="Q1116" s="5"/>
      <c r="R1116" s="5"/>
      <c r="S1116" s="5"/>
      <c r="T1116" s="5"/>
      <c r="U1116" s="5"/>
      <c r="V1116" s="5"/>
      <c r="W1116" s="5"/>
      <c r="X1116" s="5"/>
      <c r="Y1116" s="5"/>
      <c r="Z1116" s="5"/>
      <c r="AA1116" s="5"/>
    </row>
    <row r="1117" spans="1:27" ht="24" thickBot="1">
      <c r="A1117" s="193" t="s">
        <v>97</v>
      </c>
      <c r="B1117" s="194" t="s">
        <v>98</v>
      </c>
      <c r="C1117" s="194" t="s">
        <v>99</v>
      </c>
      <c r="D1117" s="194" t="s">
        <v>104</v>
      </c>
      <c r="E1117" s="194" t="s">
        <v>334</v>
      </c>
      <c r="F1117" s="194" t="s">
        <v>101</v>
      </c>
      <c r="G1117" s="199" t="s">
        <v>78</v>
      </c>
      <c r="H1117" s="199">
        <v>2013</v>
      </c>
      <c r="I1117" s="194" t="s">
        <v>102</v>
      </c>
      <c r="J1117" s="196">
        <v>-2567</v>
      </c>
      <c r="K1117" s="197">
        <v>-11292.99</v>
      </c>
      <c r="L1117" s="198">
        <v>41407.620000000003</v>
      </c>
      <c r="M1117" s="23">
        <v>1</v>
      </c>
      <c r="N1117" s="23">
        <v>1</v>
      </c>
      <c r="O1117" s="24">
        <f t="shared" si="8"/>
        <v>41407.620000000003</v>
      </c>
      <c r="P1117" s="24">
        <f t="shared" si="9"/>
        <v>41407.620000000003</v>
      </c>
      <c r="Q1117" s="5"/>
      <c r="R1117" s="5"/>
      <c r="S1117" s="5"/>
      <c r="T1117" s="5"/>
      <c r="U1117" s="5"/>
      <c r="V1117" s="5"/>
      <c r="W1117" s="5"/>
      <c r="X1117" s="5"/>
      <c r="Y1117" s="5"/>
      <c r="Z1117" s="5"/>
      <c r="AA1117" s="5"/>
    </row>
    <row r="1118" spans="1:27" ht="24" thickBot="1">
      <c r="A1118" s="193" t="s">
        <v>97</v>
      </c>
      <c r="B1118" s="194" t="s">
        <v>98</v>
      </c>
      <c r="C1118" s="194" t="s">
        <v>99</v>
      </c>
      <c r="D1118" s="194" t="s">
        <v>104</v>
      </c>
      <c r="E1118" s="194" t="s">
        <v>334</v>
      </c>
      <c r="F1118" s="194" t="s">
        <v>101</v>
      </c>
      <c r="G1118" s="199" t="s">
        <v>78</v>
      </c>
      <c r="H1118" s="199">
        <v>2014</v>
      </c>
      <c r="I1118" s="194" t="s">
        <v>102</v>
      </c>
      <c r="J1118" s="200">
        <v>-630</v>
      </c>
      <c r="K1118" s="197">
        <v>-2770.24</v>
      </c>
      <c r="L1118" s="198">
        <v>10157.56</v>
      </c>
      <c r="M1118" s="23">
        <v>1</v>
      </c>
      <c r="N1118" s="23">
        <v>1</v>
      </c>
      <c r="O1118" s="24">
        <f t="shared" si="8"/>
        <v>10157.56</v>
      </c>
      <c r="P1118" s="24">
        <f t="shared" si="9"/>
        <v>10157.56</v>
      </c>
      <c r="Q1118" s="5"/>
      <c r="R1118" s="5"/>
      <c r="S1118" s="5"/>
      <c r="T1118" s="5"/>
      <c r="U1118" s="5"/>
      <c r="V1118" s="5"/>
      <c r="W1118" s="5"/>
      <c r="X1118" s="5"/>
      <c r="Y1118" s="5"/>
      <c r="Z1118" s="5"/>
      <c r="AA1118" s="5"/>
    </row>
    <row r="1119" spans="1:27" ht="24" thickBot="1">
      <c r="A1119" s="193" t="s">
        <v>97</v>
      </c>
      <c r="B1119" s="194" t="s">
        <v>98</v>
      </c>
      <c r="C1119" s="194" t="s">
        <v>99</v>
      </c>
      <c r="D1119" s="194" t="s">
        <v>104</v>
      </c>
      <c r="E1119" s="194" t="s">
        <v>334</v>
      </c>
      <c r="F1119" s="194" t="s">
        <v>101</v>
      </c>
      <c r="G1119" s="199" t="s">
        <v>78</v>
      </c>
      <c r="H1119" s="199">
        <v>2015</v>
      </c>
      <c r="I1119" s="194" t="s">
        <v>102</v>
      </c>
      <c r="J1119" s="196">
        <v>6211</v>
      </c>
      <c r="K1119" s="197">
        <v>27323.68</v>
      </c>
      <c r="L1119" s="198">
        <v>-100186.83</v>
      </c>
      <c r="M1119" s="23">
        <v>1</v>
      </c>
      <c r="N1119" s="23">
        <v>1</v>
      </c>
      <c r="O1119" s="24">
        <f t="shared" si="8"/>
        <v>-100186.83</v>
      </c>
      <c r="P1119" s="24">
        <f t="shared" si="9"/>
        <v>-100186.83</v>
      </c>
      <c r="Q1119" s="5"/>
      <c r="R1119" s="5"/>
      <c r="S1119" s="5"/>
      <c r="T1119" s="5"/>
      <c r="U1119" s="5"/>
      <c r="V1119" s="5"/>
      <c r="W1119" s="5"/>
      <c r="X1119" s="5"/>
      <c r="Y1119" s="5"/>
      <c r="Z1119" s="5"/>
      <c r="AA1119" s="5"/>
    </row>
    <row r="1120" spans="1:27" ht="24" thickBot="1">
      <c r="A1120" s="193" t="s">
        <v>97</v>
      </c>
      <c r="B1120" s="194" t="s">
        <v>98</v>
      </c>
      <c r="C1120" s="194" t="s">
        <v>99</v>
      </c>
      <c r="D1120" s="194" t="s">
        <v>104</v>
      </c>
      <c r="E1120" s="194" t="s">
        <v>334</v>
      </c>
      <c r="F1120" s="194" t="s">
        <v>101</v>
      </c>
      <c r="G1120" s="199" t="s">
        <v>78</v>
      </c>
      <c r="H1120" s="199">
        <v>2016</v>
      </c>
      <c r="I1120" s="194" t="s">
        <v>102</v>
      </c>
      <c r="J1120" s="200">
        <v>946</v>
      </c>
      <c r="K1120" s="197">
        <v>4162.09</v>
      </c>
      <c r="L1120" s="198">
        <v>-15261</v>
      </c>
      <c r="M1120" s="23">
        <v>1</v>
      </c>
      <c r="N1120" s="23">
        <v>1</v>
      </c>
      <c r="O1120" s="24">
        <f t="shared" si="8"/>
        <v>-15261</v>
      </c>
      <c r="P1120" s="24">
        <f t="shared" si="9"/>
        <v>-15261</v>
      </c>
      <c r="Q1120" s="5"/>
      <c r="R1120" s="5"/>
      <c r="S1120" s="5"/>
      <c r="T1120" s="5"/>
      <c r="U1120" s="5"/>
      <c r="V1120" s="5"/>
      <c r="W1120" s="5"/>
      <c r="X1120" s="5"/>
      <c r="Y1120" s="5"/>
      <c r="Z1120" s="5"/>
      <c r="AA1120" s="5"/>
    </row>
    <row r="1121" spans="1:27" ht="24" thickBot="1">
      <c r="A1121" s="193" t="s">
        <v>97</v>
      </c>
      <c r="B1121" s="194" t="s">
        <v>98</v>
      </c>
      <c r="C1121" s="194" t="s">
        <v>99</v>
      </c>
      <c r="D1121" s="194" t="s">
        <v>104</v>
      </c>
      <c r="E1121" s="194" t="s">
        <v>334</v>
      </c>
      <c r="F1121" s="194" t="s">
        <v>101</v>
      </c>
      <c r="G1121" s="199" t="s">
        <v>78</v>
      </c>
      <c r="H1121" s="199">
        <v>2017</v>
      </c>
      <c r="I1121" s="194" t="s">
        <v>102</v>
      </c>
      <c r="J1121" s="196">
        <v>-3221</v>
      </c>
      <c r="K1121" s="197">
        <v>-14168.43</v>
      </c>
      <c r="L1121" s="198">
        <v>51950.91</v>
      </c>
      <c r="M1121" s="23">
        <v>1</v>
      </c>
      <c r="N1121" s="23">
        <v>1</v>
      </c>
      <c r="O1121" s="24">
        <f t="shared" si="8"/>
        <v>51950.91</v>
      </c>
      <c r="P1121" s="24">
        <f t="shared" si="9"/>
        <v>51950.91</v>
      </c>
      <c r="Q1121" s="5"/>
      <c r="R1121" s="5"/>
      <c r="S1121" s="5"/>
      <c r="T1121" s="5"/>
      <c r="U1121" s="5"/>
      <c r="V1121" s="5"/>
      <c r="W1121" s="5"/>
      <c r="X1121" s="5"/>
      <c r="Y1121" s="5"/>
      <c r="Z1121" s="5"/>
      <c r="AA1121" s="5"/>
    </row>
    <row r="1122" spans="1:27" ht="24" thickBot="1">
      <c r="A1122" s="193" t="s">
        <v>97</v>
      </c>
      <c r="B1122" s="194" t="s">
        <v>98</v>
      </c>
      <c r="C1122" s="194" t="s">
        <v>99</v>
      </c>
      <c r="D1122" s="194" t="s">
        <v>104</v>
      </c>
      <c r="E1122" s="194" t="s">
        <v>334</v>
      </c>
      <c r="F1122" s="194" t="s">
        <v>101</v>
      </c>
      <c r="G1122" s="199" t="s">
        <v>78</v>
      </c>
      <c r="H1122" s="199">
        <v>2018</v>
      </c>
      <c r="I1122" s="194" t="s">
        <v>102</v>
      </c>
      <c r="J1122" s="196">
        <v>5204</v>
      </c>
      <c r="K1122" s="197">
        <v>22891.78</v>
      </c>
      <c r="L1122" s="198">
        <v>-83936.53</v>
      </c>
      <c r="M1122" s="23">
        <v>1</v>
      </c>
      <c r="N1122" s="23">
        <v>1</v>
      </c>
      <c r="O1122" s="24">
        <f t="shared" si="8"/>
        <v>-83936.53</v>
      </c>
      <c r="P1122" s="24">
        <f t="shared" si="9"/>
        <v>-83936.53</v>
      </c>
      <c r="Q1122" s="5"/>
      <c r="R1122" s="5"/>
      <c r="S1122" s="5"/>
      <c r="T1122" s="5"/>
      <c r="U1122" s="5"/>
      <c r="V1122" s="5"/>
      <c r="W1122" s="5"/>
      <c r="X1122" s="5"/>
      <c r="Y1122" s="5"/>
      <c r="Z1122" s="5"/>
      <c r="AA1122" s="5"/>
    </row>
    <row r="1123" spans="1:27" ht="24" thickBot="1">
      <c r="A1123" s="193" t="s">
        <v>97</v>
      </c>
      <c r="B1123" s="194" t="s">
        <v>98</v>
      </c>
      <c r="C1123" s="194" t="s">
        <v>99</v>
      </c>
      <c r="D1123" s="194" t="s">
        <v>104</v>
      </c>
      <c r="E1123" s="194" t="s">
        <v>334</v>
      </c>
      <c r="F1123" s="194" t="s">
        <v>101</v>
      </c>
      <c r="G1123" s="199" t="s">
        <v>78</v>
      </c>
      <c r="H1123" s="199">
        <v>2019</v>
      </c>
      <c r="I1123" s="194" t="s">
        <v>102</v>
      </c>
      <c r="J1123" s="200">
        <v>-52</v>
      </c>
      <c r="K1123" s="200">
        <v>-227.03</v>
      </c>
      <c r="L1123" s="198">
        <v>832.43</v>
      </c>
      <c r="M1123" s="23">
        <v>1</v>
      </c>
      <c r="N1123" s="23">
        <v>1</v>
      </c>
      <c r="O1123" s="24">
        <f t="shared" si="8"/>
        <v>832.43</v>
      </c>
      <c r="P1123" s="24">
        <f t="shared" si="9"/>
        <v>832.43</v>
      </c>
      <c r="Q1123" s="5"/>
      <c r="R1123" s="5"/>
      <c r="S1123" s="5"/>
      <c r="T1123" s="5"/>
      <c r="U1123" s="5"/>
      <c r="V1123" s="5"/>
      <c r="W1123" s="5"/>
      <c r="X1123" s="5"/>
      <c r="Y1123" s="5"/>
      <c r="Z1123" s="5"/>
      <c r="AA1123" s="5"/>
    </row>
    <row r="1124" spans="1:27" ht="24" thickBot="1">
      <c r="A1124" s="193" t="s">
        <v>97</v>
      </c>
      <c r="B1124" s="194" t="s">
        <v>98</v>
      </c>
      <c r="C1124" s="194" t="s">
        <v>99</v>
      </c>
      <c r="D1124" s="194" t="s">
        <v>104</v>
      </c>
      <c r="E1124" s="194" t="s">
        <v>334</v>
      </c>
      <c r="F1124" s="194" t="s">
        <v>101</v>
      </c>
      <c r="G1124" s="199" t="s">
        <v>78</v>
      </c>
      <c r="H1124" s="199">
        <v>2020</v>
      </c>
      <c r="I1124" s="194" t="s">
        <v>102</v>
      </c>
      <c r="J1124" s="196">
        <v>-7106</v>
      </c>
      <c r="K1124" s="197">
        <v>-31259.3</v>
      </c>
      <c r="L1124" s="198">
        <v>114617.43</v>
      </c>
      <c r="M1124" s="23">
        <v>1</v>
      </c>
      <c r="N1124" s="23">
        <v>1</v>
      </c>
      <c r="O1124" s="24">
        <f t="shared" si="8"/>
        <v>114617.43</v>
      </c>
      <c r="P1124" s="24">
        <f t="shared" si="9"/>
        <v>114617.43</v>
      </c>
      <c r="Q1124" s="5"/>
      <c r="R1124" s="5"/>
      <c r="S1124" s="5"/>
      <c r="T1124" s="5"/>
      <c r="U1124" s="5"/>
      <c r="V1124" s="5"/>
      <c r="W1124" s="5"/>
      <c r="X1124" s="5"/>
      <c r="Y1124" s="5"/>
      <c r="Z1124" s="5"/>
      <c r="AA1124" s="5"/>
    </row>
    <row r="1125" spans="1:27" ht="24" thickBot="1">
      <c r="A1125" s="193" t="s">
        <v>97</v>
      </c>
      <c r="B1125" s="194" t="s">
        <v>98</v>
      </c>
      <c r="C1125" s="194" t="s">
        <v>99</v>
      </c>
      <c r="D1125" s="194" t="s">
        <v>104</v>
      </c>
      <c r="E1125" s="194" t="s">
        <v>334</v>
      </c>
      <c r="F1125" s="194" t="s">
        <v>101</v>
      </c>
      <c r="G1125" s="199" t="s">
        <v>78</v>
      </c>
      <c r="H1125" s="199">
        <v>2021</v>
      </c>
      <c r="I1125" s="194" t="s">
        <v>102</v>
      </c>
      <c r="J1125" s="196">
        <v>-3021</v>
      </c>
      <c r="K1125" s="197">
        <v>-13288.46</v>
      </c>
      <c r="L1125" s="198">
        <v>48724.34</v>
      </c>
      <c r="M1125" s="23">
        <v>1</v>
      </c>
      <c r="N1125" s="23">
        <v>1</v>
      </c>
      <c r="O1125" s="24">
        <f t="shared" si="8"/>
        <v>48724.34</v>
      </c>
      <c r="P1125" s="24">
        <f t="shared" si="9"/>
        <v>48724.34</v>
      </c>
      <c r="Q1125" s="5"/>
      <c r="R1125" s="5"/>
      <c r="S1125" s="5"/>
      <c r="T1125" s="5"/>
      <c r="U1125" s="5"/>
      <c r="V1125" s="5"/>
      <c r="W1125" s="5"/>
      <c r="X1125" s="5"/>
      <c r="Y1125" s="5"/>
      <c r="Z1125" s="5"/>
      <c r="AA1125" s="5"/>
    </row>
    <row r="1126" spans="1:27" ht="24" thickBot="1">
      <c r="A1126" s="193" t="s">
        <v>97</v>
      </c>
      <c r="B1126" s="194" t="s">
        <v>98</v>
      </c>
      <c r="C1126" s="194" t="s">
        <v>99</v>
      </c>
      <c r="D1126" s="194" t="s">
        <v>104</v>
      </c>
      <c r="E1126" s="194" t="s">
        <v>334</v>
      </c>
      <c r="F1126" s="194" t="s">
        <v>101</v>
      </c>
      <c r="G1126" s="199" t="s">
        <v>78</v>
      </c>
      <c r="H1126" s="199">
        <v>2022</v>
      </c>
      <c r="I1126" s="194" t="s">
        <v>102</v>
      </c>
      <c r="J1126" s="196">
        <v>-4446</v>
      </c>
      <c r="K1126" s="197">
        <v>-19560.77</v>
      </c>
      <c r="L1126" s="198">
        <v>71722.81</v>
      </c>
      <c r="M1126" s="23">
        <v>1</v>
      </c>
      <c r="N1126" s="23">
        <v>1</v>
      </c>
      <c r="O1126" s="24">
        <f t="shared" si="8"/>
        <v>71722.81</v>
      </c>
      <c r="P1126" s="24">
        <f t="shared" si="9"/>
        <v>71722.81</v>
      </c>
      <c r="Q1126" s="5"/>
      <c r="R1126" s="5"/>
      <c r="S1126" s="5"/>
      <c r="T1126" s="5"/>
      <c r="U1126" s="5"/>
      <c r="V1126" s="5"/>
      <c r="W1126" s="5"/>
      <c r="X1126" s="5"/>
      <c r="Y1126" s="5"/>
      <c r="Z1126" s="5"/>
      <c r="AA1126" s="5"/>
    </row>
    <row r="1127" spans="1:27" ht="24" thickBot="1">
      <c r="A1127" s="193" t="s">
        <v>97</v>
      </c>
      <c r="B1127" s="194" t="s">
        <v>98</v>
      </c>
      <c r="C1127" s="194" t="s">
        <v>99</v>
      </c>
      <c r="D1127" s="194" t="s">
        <v>104</v>
      </c>
      <c r="E1127" s="194" t="s">
        <v>334</v>
      </c>
      <c r="F1127" s="194" t="s">
        <v>101</v>
      </c>
      <c r="G1127" s="199" t="s">
        <v>79</v>
      </c>
      <c r="H1127" s="199">
        <v>2011</v>
      </c>
      <c r="I1127" s="194" t="s">
        <v>102</v>
      </c>
      <c r="J1127" s="201"/>
      <c r="K1127" s="200">
        <v>0</v>
      </c>
      <c r="L1127" s="198">
        <v>0</v>
      </c>
      <c r="M1127" s="23">
        <v>1</v>
      </c>
      <c r="N1127" s="23">
        <v>1</v>
      </c>
      <c r="O1127" s="24">
        <f t="shared" si="8"/>
        <v>0</v>
      </c>
      <c r="P1127" s="24">
        <f t="shared" si="9"/>
        <v>0</v>
      </c>
      <c r="Q1127" s="5"/>
      <c r="R1127" s="5"/>
      <c r="S1127" s="5"/>
      <c r="T1127" s="5"/>
      <c r="U1127" s="5"/>
      <c r="V1127" s="5"/>
      <c r="W1127" s="5"/>
      <c r="X1127" s="5"/>
      <c r="Y1127" s="5"/>
      <c r="Z1127" s="5"/>
      <c r="AA1127" s="5"/>
    </row>
    <row r="1128" spans="1:27" ht="24" thickBot="1">
      <c r="A1128" s="193" t="s">
        <v>97</v>
      </c>
      <c r="B1128" s="194" t="s">
        <v>98</v>
      </c>
      <c r="C1128" s="194" t="s">
        <v>99</v>
      </c>
      <c r="D1128" s="194" t="s">
        <v>104</v>
      </c>
      <c r="E1128" s="194" t="s">
        <v>334</v>
      </c>
      <c r="F1128" s="194" t="s">
        <v>101</v>
      </c>
      <c r="G1128" s="199" t="s">
        <v>79</v>
      </c>
      <c r="H1128" s="199">
        <v>2012</v>
      </c>
      <c r="I1128" s="194" t="s">
        <v>102</v>
      </c>
      <c r="J1128" s="200">
        <v>13</v>
      </c>
      <c r="K1128" s="200">
        <v>57.22</v>
      </c>
      <c r="L1128" s="198">
        <v>-209.82</v>
      </c>
      <c r="M1128" s="23">
        <v>1</v>
      </c>
      <c r="N1128" s="23">
        <v>1</v>
      </c>
      <c r="O1128" s="24">
        <f t="shared" si="8"/>
        <v>-209.82</v>
      </c>
      <c r="P1128" s="24">
        <f t="shared" si="9"/>
        <v>-209.82</v>
      </c>
      <c r="Q1128" s="5"/>
      <c r="R1128" s="5"/>
      <c r="S1128" s="5"/>
      <c r="T1128" s="5"/>
      <c r="U1128" s="5"/>
      <c r="V1128" s="5"/>
      <c r="W1128" s="5"/>
      <c r="X1128" s="5"/>
      <c r="Y1128" s="5"/>
      <c r="Z1128" s="5"/>
      <c r="AA1128" s="5"/>
    </row>
    <row r="1129" spans="1:27" ht="24" thickBot="1">
      <c r="A1129" s="193" t="s">
        <v>97</v>
      </c>
      <c r="B1129" s="194" t="s">
        <v>98</v>
      </c>
      <c r="C1129" s="194" t="s">
        <v>99</v>
      </c>
      <c r="D1129" s="194" t="s">
        <v>104</v>
      </c>
      <c r="E1129" s="194" t="s">
        <v>334</v>
      </c>
      <c r="F1129" s="194" t="s">
        <v>101</v>
      </c>
      <c r="G1129" s="199" t="s">
        <v>79</v>
      </c>
      <c r="H1129" s="199">
        <v>2013</v>
      </c>
      <c r="I1129" s="194" t="s">
        <v>102</v>
      </c>
      <c r="J1129" s="196">
        <v>-1558</v>
      </c>
      <c r="K1129" s="197">
        <v>-6854.97</v>
      </c>
      <c r="L1129" s="198">
        <v>25134.89</v>
      </c>
      <c r="M1129" s="23">
        <v>1</v>
      </c>
      <c r="N1129" s="23">
        <v>1</v>
      </c>
      <c r="O1129" s="24">
        <f t="shared" si="8"/>
        <v>25134.89</v>
      </c>
      <c r="P1129" s="24">
        <f t="shared" si="9"/>
        <v>25134.89</v>
      </c>
      <c r="Q1129" s="5"/>
      <c r="R1129" s="5"/>
      <c r="S1129" s="5"/>
      <c r="T1129" s="5"/>
      <c r="U1129" s="5"/>
      <c r="V1129" s="5"/>
      <c r="W1129" s="5"/>
      <c r="X1129" s="5"/>
      <c r="Y1129" s="5"/>
      <c r="Z1129" s="5"/>
      <c r="AA1129" s="5"/>
    </row>
    <row r="1130" spans="1:27" ht="24" thickBot="1">
      <c r="A1130" s="193" t="s">
        <v>97</v>
      </c>
      <c r="B1130" s="194" t="s">
        <v>98</v>
      </c>
      <c r="C1130" s="194" t="s">
        <v>99</v>
      </c>
      <c r="D1130" s="194" t="s">
        <v>104</v>
      </c>
      <c r="E1130" s="194" t="s">
        <v>334</v>
      </c>
      <c r="F1130" s="194" t="s">
        <v>101</v>
      </c>
      <c r="G1130" s="199" t="s">
        <v>79</v>
      </c>
      <c r="H1130" s="199">
        <v>2014</v>
      </c>
      <c r="I1130" s="194" t="s">
        <v>102</v>
      </c>
      <c r="J1130" s="196">
        <v>-1209</v>
      </c>
      <c r="K1130" s="197">
        <v>-5316.55</v>
      </c>
      <c r="L1130" s="198">
        <v>19494.009999999998</v>
      </c>
      <c r="M1130" s="23">
        <v>1</v>
      </c>
      <c r="N1130" s="23">
        <v>1</v>
      </c>
      <c r="O1130" s="24">
        <f t="shared" si="8"/>
        <v>19494.009999999998</v>
      </c>
      <c r="P1130" s="24">
        <f t="shared" si="9"/>
        <v>19494.009999999998</v>
      </c>
      <c r="Q1130" s="5"/>
      <c r="R1130" s="5"/>
      <c r="S1130" s="5"/>
      <c r="T1130" s="5"/>
      <c r="U1130" s="5"/>
      <c r="V1130" s="5"/>
      <c r="W1130" s="5"/>
      <c r="X1130" s="5"/>
      <c r="Y1130" s="5"/>
      <c r="Z1130" s="5"/>
      <c r="AA1130" s="5"/>
    </row>
    <row r="1131" spans="1:27" ht="24" thickBot="1">
      <c r="A1131" s="193" t="s">
        <v>97</v>
      </c>
      <c r="B1131" s="194" t="s">
        <v>98</v>
      </c>
      <c r="C1131" s="194" t="s">
        <v>99</v>
      </c>
      <c r="D1131" s="194" t="s">
        <v>104</v>
      </c>
      <c r="E1131" s="194" t="s">
        <v>334</v>
      </c>
      <c r="F1131" s="194" t="s">
        <v>101</v>
      </c>
      <c r="G1131" s="199" t="s">
        <v>79</v>
      </c>
      <c r="H1131" s="199">
        <v>2015</v>
      </c>
      <c r="I1131" s="194" t="s">
        <v>102</v>
      </c>
      <c r="J1131" s="200">
        <v>363</v>
      </c>
      <c r="K1131" s="197">
        <v>1597.49</v>
      </c>
      <c r="L1131" s="198">
        <v>-5857.47</v>
      </c>
      <c r="M1131" s="23">
        <v>1</v>
      </c>
      <c r="N1131" s="23">
        <v>1</v>
      </c>
      <c r="O1131" s="24">
        <f t="shared" si="8"/>
        <v>-5857.47</v>
      </c>
      <c r="P1131" s="24">
        <f t="shared" si="9"/>
        <v>-5857.47</v>
      </c>
      <c r="Q1131" s="5"/>
      <c r="R1131" s="5"/>
      <c r="S1131" s="5"/>
      <c r="T1131" s="5"/>
      <c r="U1131" s="5"/>
      <c r="V1131" s="5"/>
      <c r="W1131" s="5"/>
      <c r="X1131" s="5"/>
      <c r="Y1131" s="5"/>
      <c r="Z1131" s="5"/>
      <c r="AA1131" s="5"/>
    </row>
    <row r="1132" spans="1:27" ht="24" thickBot="1">
      <c r="A1132" s="193" t="s">
        <v>97</v>
      </c>
      <c r="B1132" s="194" t="s">
        <v>98</v>
      </c>
      <c r="C1132" s="194" t="s">
        <v>99</v>
      </c>
      <c r="D1132" s="194" t="s">
        <v>104</v>
      </c>
      <c r="E1132" s="194" t="s">
        <v>334</v>
      </c>
      <c r="F1132" s="194" t="s">
        <v>101</v>
      </c>
      <c r="G1132" s="199" t="s">
        <v>79</v>
      </c>
      <c r="H1132" s="199">
        <v>2016</v>
      </c>
      <c r="I1132" s="194" t="s">
        <v>102</v>
      </c>
      <c r="J1132" s="200">
        <v>903</v>
      </c>
      <c r="K1132" s="197">
        <v>3974.25</v>
      </c>
      <c r="L1132" s="198">
        <v>-14572.26</v>
      </c>
      <c r="M1132" s="23">
        <v>1</v>
      </c>
      <c r="N1132" s="23">
        <v>1</v>
      </c>
      <c r="O1132" s="24">
        <f t="shared" si="8"/>
        <v>-14572.26</v>
      </c>
      <c r="P1132" s="24">
        <f t="shared" si="9"/>
        <v>-14572.26</v>
      </c>
      <c r="Q1132" s="5"/>
      <c r="R1132" s="5"/>
      <c r="S1132" s="5"/>
      <c r="T1132" s="5"/>
      <c r="U1132" s="5"/>
      <c r="V1132" s="5"/>
      <c r="W1132" s="5"/>
      <c r="X1132" s="5"/>
      <c r="Y1132" s="5"/>
      <c r="Z1132" s="5"/>
      <c r="AA1132" s="5"/>
    </row>
    <row r="1133" spans="1:27" ht="24" thickBot="1">
      <c r="A1133" s="193" t="s">
        <v>97</v>
      </c>
      <c r="B1133" s="194" t="s">
        <v>98</v>
      </c>
      <c r="C1133" s="194" t="s">
        <v>99</v>
      </c>
      <c r="D1133" s="194" t="s">
        <v>104</v>
      </c>
      <c r="E1133" s="194" t="s">
        <v>334</v>
      </c>
      <c r="F1133" s="194" t="s">
        <v>101</v>
      </c>
      <c r="G1133" s="199" t="s">
        <v>79</v>
      </c>
      <c r="H1133" s="199">
        <v>2017</v>
      </c>
      <c r="I1133" s="194" t="s">
        <v>102</v>
      </c>
      <c r="J1133" s="200">
        <v>733</v>
      </c>
      <c r="K1133" s="197">
        <v>3223.49</v>
      </c>
      <c r="L1133" s="198">
        <v>-11819.45</v>
      </c>
      <c r="M1133" s="23">
        <v>1</v>
      </c>
      <c r="N1133" s="23">
        <v>1</v>
      </c>
      <c r="O1133" s="24">
        <f t="shared" si="8"/>
        <v>-11819.45</v>
      </c>
      <c r="P1133" s="24">
        <f t="shared" si="9"/>
        <v>-11819.45</v>
      </c>
      <c r="Q1133" s="5"/>
      <c r="R1133" s="5"/>
      <c r="S1133" s="5"/>
      <c r="T1133" s="5"/>
      <c r="U1133" s="5"/>
      <c r="V1133" s="5"/>
      <c r="W1133" s="5"/>
      <c r="X1133" s="5"/>
      <c r="Y1133" s="5"/>
      <c r="Z1133" s="5"/>
      <c r="AA1133" s="5"/>
    </row>
    <row r="1134" spans="1:27" ht="24" thickBot="1">
      <c r="A1134" s="193" t="s">
        <v>97</v>
      </c>
      <c r="B1134" s="194" t="s">
        <v>98</v>
      </c>
      <c r="C1134" s="194" t="s">
        <v>99</v>
      </c>
      <c r="D1134" s="194" t="s">
        <v>104</v>
      </c>
      <c r="E1134" s="194" t="s">
        <v>334</v>
      </c>
      <c r="F1134" s="194" t="s">
        <v>101</v>
      </c>
      <c r="G1134" s="199" t="s">
        <v>79</v>
      </c>
      <c r="H1134" s="199">
        <v>2018</v>
      </c>
      <c r="I1134" s="194" t="s">
        <v>102</v>
      </c>
      <c r="J1134" s="196">
        <v>-1125</v>
      </c>
      <c r="K1134" s="197">
        <v>-4946.99</v>
      </c>
      <c r="L1134" s="198">
        <v>18138.97</v>
      </c>
      <c r="M1134" s="23">
        <v>1</v>
      </c>
      <c r="N1134" s="23">
        <v>1</v>
      </c>
      <c r="O1134" s="24">
        <f t="shared" si="8"/>
        <v>18138.97</v>
      </c>
      <c r="P1134" s="24">
        <f t="shared" si="9"/>
        <v>18138.97</v>
      </c>
      <c r="Q1134" s="5"/>
      <c r="R1134" s="5"/>
      <c r="S1134" s="5"/>
      <c r="T1134" s="5"/>
      <c r="U1134" s="5"/>
      <c r="V1134" s="5"/>
      <c r="W1134" s="5"/>
      <c r="X1134" s="5"/>
      <c r="Y1134" s="5"/>
      <c r="Z1134" s="5"/>
      <c r="AA1134" s="5"/>
    </row>
    <row r="1135" spans="1:27" ht="24" thickBot="1">
      <c r="A1135" s="193" t="s">
        <v>97</v>
      </c>
      <c r="B1135" s="194" t="s">
        <v>98</v>
      </c>
      <c r="C1135" s="194" t="s">
        <v>99</v>
      </c>
      <c r="D1135" s="194" t="s">
        <v>104</v>
      </c>
      <c r="E1135" s="194" t="s">
        <v>334</v>
      </c>
      <c r="F1135" s="194" t="s">
        <v>101</v>
      </c>
      <c r="G1135" s="199" t="s">
        <v>79</v>
      </c>
      <c r="H1135" s="199">
        <v>2019</v>
      </c>
      <c r="I1135" s="194" t="s">
        <v>102</v>
      </c>
      <c r="J1135" s="196">
        <v>-1549</v>
      </c>
      <c r="K1135" s="197">
        <v>-6814.31</v>
      </c>
      <c r="L1135" s="198">
        <v>24985.81</v>
      </c>
      <c r="M1135" s="23">
        <v>1</v>
      </c>
      <c r="N1135" s="23">
        <v>1</v>
      </c>
      <c r="O1135" s="24">
        <f t="shared" si="8"/>
        <v>24985.81</v>
      </c>
      <c r="P1135" s="24">
        <f t="shared" si="9"/>
        <v>24985.81</v>
      </c>
      <c r="Q1135" s="5"/>
      <c r="R1135" s="5"/>
      <c r="S1135" s="5"/>
      <c r="T1135" s="5"/>
      <c r="U1135" s="5"/>
      <c r="V1135" s="5"/>
      <c r="W1135" s="5"/>
      <c r="X1135" s="5"/>
      <c r="Y1135" s="5"/>
      <c r="Z1135" s="5"/>
      <c r="AA1135" s="5"/>
    </row>
    <row r="1136" spans="1:27" ht="24" thickBot="1">
      <c r="A1136" s="193" t="s">
        <v>97</v>
      </c>
      <c r="B1136" s="194" t="s">
        <v>98</v>
      </c>
      <c r="C1136" s="194" t="s">
        <v>99</v>
      </c>
      <c r="D1136" s="194" t="s">
        <v>104</v>
      </c>
      <c r="E1136" s="194" t="s">
        <v>334</v>
      </c>
      <c r="F1136" s="194" t="s">
        <v>101</v>
      </c>
      <c r="G1136" s="199" t="s">
        <v>79</v>
      </c>
      <c r="H1136" s="199">
        <v>2020</v>
      </c>
      <c r="I1136" s="194" t="s">
        <v>102</v>
      </c>
      <c r="J1136" s="196">
        <v>-1470</v>
      </c>
      <c r="K1136" s="197">
        <v>-6468.69</v>
      </c>
      <c r="L1136" s="198">
        <v>23718.53</v>
      </c>
      <c r="M1136" s="23">
        <v>1</v>
      </c>
      <c r="N1136" s="23">
        <v>1</v>
      </c>
      <c r="O1136" s="24">
        <f t="shared" si="8"/>
        <v>23718.53</v>
      </c>
      <c r="P1136" s="24">
        <f t="shared" si="9"/>
        <v>23718.53</v>
      </c>
      <c r="Q1136" s="5"/>
      <c r="R1136" s="5"/>
      <c r="S1136" s="5"/>
      <c r="T1136" s="5"/>
      <c r="U1136" s="5"/>
      <c r="V1136" s="5"/>
      <c r="W1136" s="5"/>
      <c r="X1136" s="5"/>
      <c r="Y1136" s="5"/>
      <c r="Z1136" s="5"/>
      <c r="AA1136" s="5"/>
    </row>
    <row r="1137" spans="1:27" ht="24" thickBot="1">
      <c r="A1137" s="193" t="s">
        <v>97</v>
      </c>
      <c r="B1137" s="194" t="s">
        <v>98</v>
      </c>
      <c r="C1137" s="194" t="s">
        <v>99</v>
      </c>
      <c r="D1137" s="194" t="s">
        <v>104</v>
      </c>
      <c r="E1137" s="194" t="s">
        <v>334</v>
      </c>
      <c r="F1137" s="194" t="s">
        <v>101</v>
      </c>
      <c r="G1137" s="199" t="s">
        <v>79</v>
      </c>
      <c r="H1137" s="199">
        <v>2021</v>
      </c>
      <c r="I1137" s="194" t="s">
        <v>102</v>
      </c>
      <c r="J1137" s="200">
        <v>183</v>
      </c>
      <c r="K1137" s="200">
        <v>806.69</v>
      </c>
      <c r="L1137" s="198">
        <v>-2957.86</v>
      </c>
      <c r="M1137" s="23">
        <v>1</v>
      </c>
      <c r="N1137" s="23">
        <v>1</v>
      </c>
      <c r="O1137" s="24">
        <f t="shared" si="8"/>
        <v>-2957.86</v>
      </c>
      <c r="P1137" s="24">
        <f t="shared" si="9"/>
        <v>-2957.86</v>
      </c>
      <c r="Q1137" s="5"/>
      <c r="R1137" s="5"/>
      <c r="S1137" s="5"/>
      <c r="T1137" s="5"/>
      <c r="U1137" s="5"/>
      <c r="V1137" s="5"/>
      <c r="W1137" s="5"/>
      <c r="X1137" s="5"/>
      <c r="Y1137" s="5"/>
      <c r="Z1137" s="5"/>
      <c r="AA1137" s="5"/>
    </row>
    <row r="1138" spans="1:27" ht="24" thickBot="1">
      <c r="A1138" s="193" t="s">
        <v>97</v>
      </c>
      <c r="B1138" s="194" t="s">
        <v>98</v>
      </c>
      <c r="C1138" s="194" t="s">
        <v>99</v>
      </c>
      <c r="D1138" s="194" t="s">
        <v>104</v>
      </c>
      <c r="E1138" s="194" t="s">
        <v>334</v>
      </c>
      <c r="F1138" s="194" t="s">
        <v>101</v>
      </c>
      <c r="G1138" s="199" t="s">
        <v>79</v>
      </c>
      <c r="H1138" s="199">
        <v>2022</v>
      </c>
      <c r="I1138" s="194" t="s">
        <v>102</v>
      </c>
      <c r="J1138" s="200">
        <v>362</v>
      </c>
      <c r="K1138" s="197">
        <v>1590.87</v>
      </c>
      <c r="L1138" s="198">
        <v>-5833.18</v>
      </c>
      <c r="M1138" s="23">
        <v>1</v>
      </c>
      <c r="N1138" s="23">
        <v>1</v>
      </c>
      <c r="O1138" s="24">
        <f t="shared" si="8"/>
        <v>-5833.18</v>
      </c>
      <c r="P1138" s="24">
        <f t="shared" si="9"/>
        <v>-5833.18</v>
      </c>
      <c r="Q1138" s="5"/>
      <c r="R1138" s="5"/>
      <c r="S1138" s="5"/>
      <c r="T1138" s="5"/>
      <c r="U1138" s="5"/>
      <c r="V1138" s="5"/>
      <c r="W1138" s="5"/>
      <c r="X1138" s="5"/>
      <c r="Y1138" s="5"/>
      <c r="Z1138" s="5"/>
      <c r="AA1138" s="5"/>
    </row>
    <row r="1139" spans="1:27" ht="24" thickBot="1">
      <c r="A1139" s="193" t="s">
        <v>97</v>
      </c>
      <c r="B1139" s="194" t="s">
        <v>98</v>
      </c>
      <c r="C1139" s="194" t="s">
        <v>99</v>
      </c>
      <c r="D1139" s="194" t="s">
        <v>104</v>
      </c>
      <c r="E1139" s="194" t="s">
        <v>334</v>
      </c>
      <c r="F1139" s="194" t="s">
        <v>101</v>
      </c>
      <c r="G1139" s="199" t="s">
        <v>80</v>
      </c>
      <c r="H1139" s="199">
        <v>2011</v>
      </c>
      <c r="I1139" s="194" t="s">
        <v>102</v>
      </c>
      <c r="J1139" s="201"/>
      <c r="K1139" s="200">
        <v>0</v>
      </c>
      <c r="L1139" s="198">
        <v>0</v>
      </c>
      <c r="M1139" s="23">
        <v>1</v>
      </c>
      <c r="N1139" s="23">
        <v>1</v>
      </c>
      <c r="O1139" s="24">
        <f t="shared" si="8"/>
        <v>0</v>
      </c>
      <c r="P1139" s="24">
        <f t="shared" si="9"/>
        <v>0</v>
      </c>
      <c r="Q1139" s="5"/>
      <c r="R1139" s="5"/>
      <c r="S1139" s="5"/>
      <c r="T1139" s="5"/>
      <c r="U1139" s="5"/>
      <c r="V1139" s="5"/>
      <c r="W1139" s="5"/>
      <c r="X1139" s="5"/>
      <c r="Y1139" s="5"/>
      <c r="Z1139" s="5"/>
      <c r="AA1139" s="5"/>
    </row>
    <row r="1140" spans="1:27" ht="24" thickBot="1">
      <c r="A1140" s="193" t="s">
        <v>97</v>
      </c>
      <c r="B1140" s="194" t="s">
        <v>98</v>
      </c>
      <c r="C1140" s="194" t="s">
        <v>99</v>
      </c>
      <c r="D1140" s="194" t="s">
        <v>104</v>
      </c>
      <c r="E1140" s="194" t="s">
        <v>334</v>
      </c>
      <c r="F1140" s="194" t="s">
        <v>101</v>
      </c>
      <c r="G1140" s="199" t="s">
        <v>80</v>
      </c>
      <c r="H1140" s="199">
        <v>2012</v>
      </c>
      <c r="I1140" s="194" t="s">
        <v>102</v>
      </c>
      <c r="J1140" s="196">
        <v>-2788</v>
      </c>
      <c r="K1140" s="197">
        <v>-12264.47</v>
      </c>
      <c r="L1140" s="198">
        <v>44969.73</v>
      </c>
      <c r="M1140" s="23">
        <v>1</v>
      </c>
      <c r="N1140" s="23">
        <v>1</v>
      </c>
      <c r="O1140" s="24">
        <f t="shared" si="8"/>
        <v>44969.73</v>
      </c>
      <c r="P1140" s="24">
        <f t="shared" si="9"/>
        <v>44969.73</v>
      </c>
      <c r="Q1140" s="5"/>
      <c r="R1140" s="5"/>
      <c r="S1140" s="5"/>
      <c r="T1140" s="5"/>
      <c r="U1140" s="5"/>
      <c r="V1140" s="5"/>
      <c r="W1140" s="5"/>
      <c r="X1140" s="5"/>
      <c r="Y1140" s="5"/>
      <c r="Z1140" s="5"/>
      <c r="AA1140" s="5"/>
    </row>
    <row r="1141" spans="1:27" ht="24" thickBot="1">
      <c r="A1141" s="193" t="s">
        <v>97</v>
      </c>
      <c r="B1141" s="194" t="s">
        <v>98</v>
      </c>
      <c r="C1141" s="194" t="s">
        <v>99</v>
      </c>
      <c r="D1141" s="194" t="s">
        <v>104</v>
      </c>
      <c r="E1141" s="194" t="s">
        <v>334</v>
      </c>
      <c r="F1141" s="194" t="s">
        <v>101</v>
      </c>
      <c r="G1141" s="199" t="s">
        <v>80</v>
      </c>
      <c r="H1141" s="199">
        <v>2013</v>
      </c>
      <c r="I1141" s="194" t="s">
        <v>102</v>
      </c>
      <c r="J1141" s="196">
        <v>-1172</v>
      </c>
      <c r="K1141" s="197">
        <v>-5155.7700000000004</v>
      </c>
      <c r="L1141" s="198">
        <v>18904.509999999998</v>
      </c>
      <c r="M1141" s="23">
        <v>1</v>
      </c>
      <c r="N1141" s="23">
        <v>1</v>
      </c>
      <c r="O1141" s="24">
        <f t="shared" si="8"/>
        <v>18904.509999999998</v>
      </c>
      <c r="P1141" s="24">
        <f t="shared" si="9"/>
        <v>18904.509999999998</v>
      </c>
      <c r="Q1141" s="5"/>
      <c r="R1141" s="5"/>
      <c r="S1141" s="5"/>
      <c r="T1141" s="5"/>
      <c r="U1141" s="5"/>
      <c r="V1141" s="5"/>
      <c r="W1141" s="5"/>
      <c r="X1141" s="5"/>
      <c r="Y1141" s="5"/>
      <c r="Z1141" s="5"/>
      <c r="AA1141" s="5"/>
    </row>
    <row r="1142" spans="1:27" ht="24" thickBot="1">
      <c r="A1142" s="193" t="s">
        <v>97</v>
      </c>
      <c r="B1142" s="194" t="s">
        <v>98</v>
      </c>
      <c r="C1142" s="194" t="s">
        <v>99</v>
      </c>
      <c r="D1142" s="194" t="s">
        <v>104</v>
      </c>
      <c r="E1142" s="194" t="s">
        <v>334</v>
      </c>
      <c r="F1142" s="194" t="s">
        <v>101</v>
      </c>
      <c r="G1142" s="199" t="s">
        <v>80</v>
      </c>
      <c r="H1142" s="199">
        <v>2014</v>
      </c>
      <c r="I1142" s="194" t="s">
        <v>102</v>
      </c>
      <c r="J1142" s="196">
        <v>1318</v>
      </c>
      <c r="K1142" s="197">
        <v>5796.39</v>
      </c>
      <c r="L1142" s="198">
        <v>-21253.43</v>
      </c>
      <c r="M1142" s="23">
        <v>1</v>
      </c>
      <c r="N1142" s="23">
        <v>1</v>
      </c>
      <c r="O1142" s="24">
        <f t="shared" si="8"/>
        <v>-21253.43</v>
      </c>
      <c r="P1142" s="24">
        <f t="shared" si="9"/>
        <v>-21253.43</v>
      </c>
      <c r="Q1142" s="5"/>
      <c r="R1142" s="5"/>
      <c r="S1142" s="5"/>
      <c r="T1142" s="5"/>
      <c r="U1142" s="5"/>
      <c r="V1142" s="5"/>
      <c r="W1142" s="5"/>
      <c r="X1142" s="5"/>
      <c r="Y1142" s="5"/>
      <c r="Z1142" s="5"/>
      <c r="AA1142" s="5"/>
    </row>
    <row r="1143" spans="1:27" ht="24" thickBot="1">
      <c r="A1143" s="193" t="s">
        <v>97</v>
      </c>
      <c r="B1143" s="194" t="s">
        <v>98</v>
      </c>
      <c r="C1143" s="194" t="s">
        <v>99</v>
      </c>
      <c r="D1143" s="194" t="s">
        <v>104</v>
      </c>
      <c r="E1143" s="194" t="s">
        <v>334</v>
      </c>
      <c r="F1143" s="194" t="s">
        <v>101</v>
      </c>
      <c r="G1143" s="199" t="s">
        <v>80</v>
      </c>
      <c r="H1143" s="199">
        <v>2015</v>
      </c>
      <c r="I1143" s="194" t="s">
        <v>102</v>
      </c>
      <c r="J1143" s="196">
        <v>6902</v>
      </c>
      <c r="K1143" s="197">
        <v>30364.080000000002</v>
      </c>
      <c r="L1143" s="198">
        <v>-111334.97</v>
      </c>
      <c r="M1143" s="23">
        <v>1</v>
      </c>
      <c r="N1143" s="23">
        <v>1</v>
      </c>
      <c r="O1143" s="24">
        <f t="shared" si="8"/>
        <v>-111334.97</v>
      </c>
      <c r="P1143" s="24">
        <f t="shared" si="9"/>
        <v>-111334.97</v>
      </c>
      <c r="Q1143" s="5"/>
      <c r="R1143" s="5"/>
      <c r="S1143" s="5"/>
      <c r="T1143" s="5"/>
      <c r="U1143" s="5"/>
      <c r="V1143" s="5"/>
      <c r="W1143" s="5"/>
      <c r="X1143" s="5"/>
      <c r="Y1143" s="5"/>
      <c r="Z1143" s="5"/>
      <c r="AA1143" s="5"/>
    </row>
    <row r="1144" spans="1:27" ht="24" thickBot="1">
      <c r="A1144" s="193" t="s">
        <v>97</v>
      </c>
      <c r="B1144" s="194" t="s">
        <v>98</v>
      </c>
      <c r="C1144" s="194" t="s">
        <v>99</v>
      </c>
      <c r="D1144" s="194" t="s">
        <v>104</v>
      </c>
      <c r="E1144" s="194" t="s">
        <v>334</v>
      </c>
      <c r="F1144" s="194" t="s">
        <v>101</v>
      </c>
      <c r="G1144" s="199" t="s">
        <v>80</v>
      </c>
      <c r="H1144" s="199">
        <v>2016</v>
      </c>
      <c r="I1144" s="194" t="s">
        <v>102</v>
      </c>
      <c r="J1144" s="196">
        <v>1840</v>
      </c>
      <c r="K1144" s="197">
        <v>8093.62</v>
      </c>
      <c r="L1144" s="198">
        <v>-29676.61</v>
      </c>
      <c r="M1144" s="23">
        <v>1</v>
      </c>
      <c r="N1144" s="23">
        <v>1</v>
      </c>
      <c r="O1144" s="24">
        <f t="shared" si="8"/>
        <v>-29676.61</v>
      </c>
      <c r="P1144" s="24">
        <f t="shared" si="9"/>
        <v>-29676.61</v>
      </c>
      <c r="Q1144" s="5"/>
      <c r="R1144" s="5"/>
      <c r="S1144" s="5"/>
      <c r="T1144" s="5"/>
      <c r="U1144" s="5"/>
      <c r="V1144" s="5"/>
      <c r="W1144" s="5"/>
      <c r="X1144" s="5"/>
      <c r="Y1144" s="5"/>
      <c r="Z1144" s="5"/>
      <c r="AA1144" s="5"/>
    </row>
    <row r="1145" spans="1:27" ht="24" thickBot="1">
      <c r="A1145" s="193" t="s">
        <v>97</v>
      </c>
      <c r="B1145" s="194" t="s">
        <v>98</v>
      </c>
      <c r="C1145" s="194" t="s">
        <v>99</v>
      </c>
      <c r="D1145" s="194" t="s">
        <v>104</v>
      </c>
      <c r="E1145" s="194" t="s">
        <v>334</v>
      </c>
      <c r="F1145" s="194" t="s">
        <v>101</v>
      </c>
      <c r="G1145" s="199" t="s">
        <v>80</v>
      </c>
      <c r="H1145" s="199">
        <v>2017</v>
      </c>
      <c r="I1145" s="194" t="s">
        <v>102</v>
      </c>
      <c r="J1145" s="196">
        <v>1414</v>
      </c>
      <c r="K1145" s="197">
        <v>6221.82</v>
      </c>
      <c r="L1145" s="198">
        <v>-22813.35</v>
      </c>
      <c r="M1145" s="23">
        <v>1</v>
      </c>
      <c r="N1145" s="23">
        <v>1</v>
      </c>
      <c r="O1145" s="24">
        <f t="shared" si="8"/>
        <v>-22813.35</v>
      </c>
      <c r="P1145" s="24">
        <f t="shared" si="9"/>
        <v>-22813.35</v>
      </c>
      <c r="Q1145" s="5"/>
      <c r="R1145" s="5"/>
      <c r="S1145" s="5"/>
      <c r="T1145" s="5"/>
      <c r="U1145" s="5"/>
      <c r="V1145" s="5"/>
      <c r="W1145" s="5"/>
      <c r="X1145" s="5"/>
      <c r="Y1145" s="5"/>
      <c r="Z1145" s="5"/>
      <c r="AA1145" s="5"/>
    </row>
    <row r="1146" spans="1:27" ht="24" thickBot="1">
      <c r="A1146" s="193" t="s">
        <v>97</v>
      </c>
      <c r="B1146" s="194" t="s">
        <v>98</v>
      </c>
      <c r="C1146" s="194" t="s">
        <v>99</v>
      </c>
      <c r="D1146" s="194" t="s">
        <v>104</v>
      </c>
      <c r="E1146" s="194" t="s">
        <v>334</v>
      </c>
      <c r="F1146" s="194" t="s">
        <v>101</v>
      </c>
      <c r="G1146" s="199" t="s">
        <v>80</v>
      </c>
      <c r="H1146" s="199">
        <v>2018</v>
      </c>
      <c r="I1146" s="194" t="s">
        <v>102</v>
      </c>
      <c r="J1146" s="196">
        <v>-2368</v>
      </c>
      <c r="K1146" s="197">
        <v>-10417.59</v>
      </c>
      <c r="L1146" s="198">
        <v>38197.82</v>
      </c>
      <c r="M1146" s="23">
        <v>1</v>
      </c>
      <c r="N1146" s="23">
        <v>1</v>
      </c>
      <c r="O1146" s="24">
        <f t="shared" si="8"/>
        <v>38197.82</v>
      </c>
      <c r="P1146" s="24">
        <f t="shared" si="9"/>
        <v>38197.82</v>
      </c>
      <c r="Q1146" s="5"/>
      <c r="R1146" s="5"/>
      <c r="S1146" s="5"/>
      <c r="T1146" s="5"/>
      <c r="U1146" s="5"/>
      <c r="V1146" s="5"/>
      <c r="W1146" s="5"/>
      <c r="X1146" s="5"/>
      <c r="Y1146" s="5"/>
      <c r="Z1146" s="5"/>
      <c r="AA1146" s="5"/>
    </row>
    <row r="1147" spans="1:27" ht="24" thickBot="1">
      <c r="A1147" s="193" t="s">
        <v>97</v>
      </c>
      <c r="B1147" s="194" t="s">
        <v>98</v>
      </c>
      <c r="C1147" s="194" t="s">
        <v>99</v>
      </c>
      <c r="D1147" s="194" t="s">
        <v>104</v>
      </c>
      <c r="E1147" s="194" t="s">
        <v>334</v>
      </c>
      <c r="F1147" s="194" t="s">
        <v>101</v>
      </c>
      <c r="G1147" s="199" t="s">
        <v>80</v>
      </c>
      <c r="H1147" s="199">
        <v>2019</v>
      </c>
      <c r="I1147" s="194" t="s">
        <v>102</v>
      </c>
      <c r="J1147" s="196">
        <v>-2302</v>
      </c>
      <c r="K1147" s="197">
        <v>-10127.450000000001</v>
      </c>
      <c r="L1147" s="198">
        <v>37134</v>
      </c>
      <c r="M1147" s="23">
        <v>1</v>
      </c>
      <c r="N1147" s="23">
        <v>1</v>
      </c>
      <c r="O1147" s="24">
        <f t="shared" si="8"/>
        <v>37134</v>
      </c>
      <c r="P1147" s="24">
        <f t="shared" si="9"/>
        <v>37134</v>
      </c>
      <c r="Q1147" s="5"/>
      <c r="R1147" s="5"/>
      <c r="S1147" s="5"/>
      <c r="T1147" s="5"/>
      <c r="U1147" s="5"/>
      <c r="V1147" s="5"/>
      <c r="W1147" s="5"/>
      <c r="X1147" s="5"/>
      <c r="Y1147" s="5"/>
      <c r="Z1147" s="5"/>
      <c r="AA1147" s="5"/>
    </row>
    <row r="1148" spans="1:27" ht="24" thickBot="1">
      <c r="A1148" s="193" t="s">
        <v>97</v>
      </c>
      <c r="B1148" s="194" t="s">
        <v>98</v>
      </c>
      <c r="C1148" s="194" t="s">
        <v>99</v>
      </c>
      <c r="D1148" s="194" t="s">
        <v>104</v>
      </c>
      <c r="E1148" s="194" t="s">
        <v>334</v>
      </c>
      <c r="F1148" s="194" t="s">
        <v>101</v>
      </c>
      <c r="G1148" s="199" t="s">
        <v>80</v>
      </c>
      <c r="H1148" s="199">
        <v>2020</v>
      </c>
      <c r="I1148" s="194" t="s">
        <v>102</v>
      </c>
      <c r="J1148" s="196">
        <v>-3670</v>
      </c>
      <c r="K1148" s="197">
        <v>-16144.9</v>
      </c>
      <c r="L1148" s="198">
        <v>59197.98</v>
      </c>
      <c r="M1148" s="23">
        <v>1</v>
      </c>
      <c r="N1148" s="23">
        <v>1</v>
      </c>
      <c r="O1148" s="24">
        <f t="shared" si="8"/>
        <v>59197.98</v>
      </c>
      <c r="P1148" s="24">
        <f t="shared" si="9"/>
        <v>59197.98</v>
      </c>
      <c r="Q1148" s="5"/>
      <c r="R1148" s="5"/>
      <c r="S1148" s="5"/>
      <c r="T1148" s="5"/>
      <c r="U1148" s="5"/>
      <c r="V1148" s="5"/>
      <c r="W1148" s="5"/>
      <c r="X1148" s="5"/>
      <c r="Y1148" s="5"/>
      <c r="Z1148" s="5"/>
      <c r="AA1148" s="5"/>
    </row>
    <row r="1149" spans="1:27" ht="24" thickBot="1">
      <c r="A1149" s="193" t="s">
        <v>97</v>
      </c>
      <c r="B1149" s="194" t="s">
        <v>98</v>
      </c>
      <c r="C1149" s="194" t="s">
        <v>99</v>
      </c>
      <c r="D1149" s="194" t="s">
        <v>104</v>
      </c>
      <c r="E1149" s="194" t="s">
        <v>334</v>
      </c>
      <c r="F1149" s="194" t="s">
        <v>101</v>
      </c>
      <c r="G1149" s="199" t="s">
        <v>80</v>
      </c>
      <c r="H1149" s="199">
        <v>2021</v>
      </c>
      <c r="I1149" s="194" t="s">
        <v>102</v>
      </c>
      <c r="J1149" s="196">
        <v>-3229</v>
      </c>
      <c r="K1149" s="197">
        <v>-14205.3</v>
      </c>
      <c r="L1149" s="198">
        <v>52086.09</v>
      </c>
      <c r="M1149" s="23">
        <v>1</v>
      </c>
      <c r="N1149" s="23">
        <v>1</v>
      </c>
      <c r="O1149" s="24">
        <f t="shared" si="8"/>
        <v>52086.09</v>
      </c>
      <c r="P1149" s="24">
        <f t="shared" si="9"/>
        <v>52086.09</v>
      </c>
      <c r="Q1149" s="5"/>
      <c r="R1149" s="5"/>
      <c r="S1149" s="5"/>
      <c r="T1149" s="5"/>
      <c r="U1149" s="5"/>
      <c r="V1149" s="5"/>
      <c r="W1149" s="5"/>
      <c r="X1149" s="5"/>
      <c r="Y1149" s="5"/>
      <c r="Z1149" s="5"/>
      <c r="AA1149" s="5"/>
    </row>
    <row r="1150" spans="1:27" ht="24" thickBot="1">
      <c r="A1150" s="193" t="s">
        <v>97</v>
      </c>
      <c r="B1150" s="194" t="s">
        <v>98</v>
      </c>
      <c r="C1150" s="194" t="s">
        <v>99</v>
      </c>
      <c r="D1150" s="194" t="s">
        <v>104</v>
      </c>
      <c r="E1150" s="194" t="s">
        <v>334</v>
      </c>
      <c r="F1150" s="194" t="s">
        <v>101</v>
      </c>
      <c r="G1150" s="199" t="s">
        <v>80</v>
      </c>
      <c r="H1150" s="199">
        <v>2022</v>
      </c>
      <c r="I1150" s="194" t="s">
        <v>102</v>
      </c>
      <c r="J1150" s="196">
        <v>-1039</v>
      </c>
      <c r="K1150" s="197">
        <v>-4568.78</v>
      </c>
      <c r="L1150" s="198">
        <v>16752.18</v>
      </c>
      <c r="M1150" s="23">
        <v>1</v>
      </c>
      <c r="N1150" s="23">
        <v>1</v>
      </c>
      <c r="O1150" s="24">
        <f t="shared" si="8"/>
        <v>16752.18</v>
      </c>
      <c r="P1150" s="24">
        <f t="shared" si="9"/>
        <v>16752.18</v>
      </c>
      <c r="Q1150" s="5"/>
      <c r="R1150" s="5"/>
      <c r="S1150" s="5"/>
      <c r="T1150" s="5"/>
      <c r="U1150" s="5"/>
      <c r="V1150" s="5"/>
      <c r="W1150" s="5"/>
      <c r="X1150" s="5"/>
      <c r="Y1150" s="5"/>
      <c r="Z1150" s="5"/>
      <c r="AA1150" s="5"/>
    </row>
    <row r="1151" spans="1:27" ht="24" thickBot="1">
      <c r="A1151" s="193" t="s">
        <v>97</v>
      </c>
      <c r="B1151" s="194" t="s">
        <v>98</v>
      </c>
      <c r="C1151" s="194" t="s">
        <v>99</v>
      </c>
      <c r="D1151" s="194" t="s">
        <v>104</v>
      </c>
      <c r="E1151" s="194" t="s">
        <v>334</v>
      </c>
      <c r="F1151" s="194" t="s">
        <v>101</v>
      </c>
      <c r="G1151" s="199" t="s">
        <v>121</v>
      </c>
      <c r="H1151" s="199">
        <v>2011</v>
      </c>
      <c r="I1151" s="194" t="s">
        <v>102</v>
      </c>
      <c r="J1151" s="201"/>
      <c r="K1151" s="200">
        <v>0</v>
      </c>
      <c r="L1151" s="198">
        <v>0</v>
      </c>
      <c r="M1151" s="23">
        <v>1</v>
      </c>
      <c r="N1151" s="23">
        <v>1</v>
      </c>
      <c r="O1151" s="24">
        <f t="shared" si="8"/>
        <v>0</v>
      </c>
      <c r="P1151" s="24">
        <f t="shared" si="9"/>
        <v>0</v>
      </c>
      <c r="Q1151" s="5"/>
      <c r="R1151" s="5"/>
      <c r="S1151" s="5"/>
      <c r="T1151" s="5"/>
      <c r="U1151" s="5"/>
      <c r="V1151" s="5"/>
      <c r="W1151" s="5"/>
      <c r="X1151" s="5"/>
      <c r="Y1151" s="5"/>
      <c r="Z1151" s="5"/>
      <c r="AA1151" s="5"/>
    </row>
    <row r="1152" spans="1:27" ht="24" thickBot="1">
      <c r="A1152" s="193" t="s">
        <v>97</v>
      </c>
      <c r="B1152" s="194" t="s">
        <v>98</v>
      </c>
      <c r="C1152" s="194" t="s">
        <v>99</v>
      </c>
      <c r="D1152" s="194" t="s">
        <v>104</v>
      </c>
      <c r="E1152" s="194" t="s">
        <v>334</v>
      </c>
      <c r="F1152" s="194" t="s">
        <v>101</v>
      </c>
      <c r="G1152" s="199" t="s">
        <v>121</v>
      </c>
      <c r="H1152" s="199">
        <v>2012</v>
      </c>
      <c r="I1152" s="194" t="s">
        <v>102</v>
      </c>
      <c r="J1152" s="196">
        <v>-2048</v>
      </c>
      <c r="K1152" s="197">
        <v>-9008.16</v>
      </c>
      <c r="L1152" s="198">
        <v>33029.910000000003</v>
      </c>
      <c r="M1152" s="23">
        <v>1</v>
      </c>
      <c r="N1152" s="23">
        <v>1</v>
      </c>
      <c r="O1152" s="24">
        <f t="shared" si="8"/>
        <v>33029.910000000003</v>
      </c>
      <c r="P1152" s="24">
        <f t="shared" si="9"/>
        <v>33029.910000000003</v>
      </c>
      <c r="Q1152" s="5"/>
      <c r="R1152" s="5"/>
      <c r="S1152" s="5"/>
      <c r="T1152" s="5"/>
      <c r="U1152" s="5"/>
      <c r="V1152" s="5"/>
      <c r="W1152" s="5"/>
      <c r="X1152" s="5"/>
      <c r="Y1152" s="5"/>
      <c r="Z1152" s="5"/>
      <c r="AA1152" s="5"/>
    </row>
    <row r="1153" spans="1:27" ht="24" thickBot="1">
      <c r="A1153" s="193" t="s">
        <v>97</v>
      </c>
      <c r="B1153" s="194" t="s">
        <v>98</v>
      </c>
      <c r="C1153" s="194" t="s">
        <v>99</v>
      </c>
      <c r="D1153" s="194" t="s">
        <v>104</v>
      </c>
      <c r="E1153" s="194" t="s">
        <v>334</v>
      </c>
      <c r="F1153" s="194" t="s">
        <v>101</v>
      </c>
      <c r="G1153" s="199" t="s">
        <v>121</v>
      </c>
      <c r="H1153" s="199">
        <v>2013</v>
      </c>
      <c r="I1153" s="194" t="s">
        <v>102</v>
      </c>
      <c r="J1153" s="196">
        <v>-2361</v>
      </c>
      <c r="K1153" s="197">
        <v>-10387.549999999999</v>
      </c>
      <c r="L1153" s="198">
        <v>38087.68</v>
      </c>
      <c r="M1153" s="23">
        <v>1</v>
      </c>
      <c r="N1153" s="23">
        <v>1</v>
      </c>
      <c r="O1153" s="24">
        <f t="shared" si="8"/>
        <v>38087.68</v>
      </c>
      <c r="P1153" s="24">
        <f t="shared" si="9"/>
        <v>38087.68</v>
      </c>
      <c r="Q1153" s="5"/>
      <c r="R1153" s="5"/>
      <c r="S1153" s="5"/>
      <c r="T1153" s="5"/>
      <c r="U1153" s="5"/>
      <c r="V1153" s="5"/>
      <c r="W1153" s="5"/>
      <c r="X1153" s="5"/>
      <c r="Y1153" s="5"/>
      <c r="Z1153" s="5"/>
      <c r="AA1153" s="5"/>
    </row>
    <row r="1154" spans="1:27" ht="24" thickBot="1">
      <c r="A1154" s="193" t="s">
        <v>97</v>
      </c>
      <c r="B1154" s="194" t="s">
        <v>98</v>
      </c>
      <c r="C1154" s="194" t="s">
        <v>99</v>
      </c>
      <c r="D1154" s="194" t="s">
        <v>104</v>
      </c>
      <c r="E1154" s="194" t="s">
        <v>334</v>
      </c>
      <c r="F1154" s="194" t="s">
        <v>101</v>
      </c>
      <c r="G1154" s="199" t="s">
        <v>121</v>
      </c>
      <c r="H1154" s="199">
        <v>2014</v>
      </c>
      <c r="I1154" s="194" t="s">
        <v>102</v>
      </c>
      <c r="J1154" s="196">
        <v>-1696</v>
      </c>
      <c r="K1154" s="197">
        <v>-7461.16</v>
      </c>
      <c r="L1154" s="198">
        <v>27357.58</v>
      </c>
      <c r="M1154" s="23">
        <v>1</v>
      </c>
      <c r="N1154" s="23">
        <v>1</v>
      </c>
      <c r="O1154" s="24">
        <f t="shared" si="8"/>
        <v>27357.58</v>
      </c>
      <c r="P1154" s="24">
        <f t="shared" si="9"/>
        <v>27357.58</v>
      </c>
      <c r="Q1154" s="5"/>
      <c r="R1154" s="5"/>
      <c r="S1154" s="5"/>
      <c r="T1154" s="5"/>
      <c r="U1154" s="5"/>
      <c r="V1154" s="5"/>
      <c r="W1154" s="5"/>
      <c r="X1154" s="5"/>
      <c r="Y1154" s="5"/>
      <c r="Z1154" s="5"/>
      <c r="AA1154" s="5"/>
    </row>
    <row r="1155" spans="1:27" ht="24" thickBot="1">
      <c r="A1155" s="193" t="s">
        <v>97</v>
      </c>
      <c r="B1155" s="194" t="s">
        <v>98</v>
      </c>
      <c r="C1155" s="194" t="s">
        <v>99</v>
      </c>
      <c r="D1155" s="194" t="s">
        <v>104</v>
      </c>
      <c r="E1155" s="194" t="s">
        <v>334</v>
      </c>
      <c r="F1155" s="194" t="s">
        <v>101</v>
      </c>
      <c r="G1155" s="199" t="s">
        <v>121</v>
      </c>
      <c r="H1155" s="199">
        <v>2015</v>
      </c>
      <c r="I1155" s="194" t="s">
        <v>102</v>
      </c>
      <c r="J1155" s="200">
        <v>-429</v>
      </c>
      <c r="K1155" s="197">
        <v>-1886.07</v>
      </c>
      <c r="L1155" s="198">
        <v>6915.58</v>
      </c>
      <c r="M1155" s="23">
        <v>1</v>
      </c>
      <c r="N1155" s="23">
        <v>1</v>
      </c>
      <c r="O1155" s="24">
        <f t="shared" si="8"/>
        <v>6915.58</v>
      </c>
      <c r="P1155" s="24">
        <f t="shared" si="9"/>
        <v>6915.58</v>
      </c>
      <c r="Q1155" s="5"/>
      <c r="R1155" s="5"/>
      <c r="S1155" s="5"/>
      <c r="T1155" s="5"/>
      <c r="U1155" s="5"/>
      <c r="V1155" s="5"/>
      <c r="W1155" s="5"/>
      <c r="X1155" s="5"/>
      <c r="Y1155" s="5"/>
      <c r="Z1155" s="5"/>
      <c r="AA1155" s="5"/>
    </row>
    <row r="1156" spans="1:27" ht="24" thickBot="1">
      <c r="A1156" s="193" t="s">
        <v>97</v>
      </c>
      <c r="B1156" s="194" t="s">
        <v>98</v>
      </c>
      <c r="C1156" s="194" t="s">
        <v>99</v>
      </c>
      <c r="D1156" s="194" t="s">
        <v>104</v>
      </c>
      <c r="E1156" s="194" t="s">
        <v>334</v>
      </c>
      <c r="F1156" s="194" t="s">
        <v>101</v>
      </c>
      <c r="G1156" s="199" t="s">
        <v>121</v>
      </c>
      <c r="H1156" s="199">
        <v>2016</v>
      </c>
      <c r="I1156" s="194" t="s">
        <v>102</v>
      </c>
      <c r="J1156" s="200">
        <v>475</v>
      </c>
      <c r="K1156" s="197">
        <v>2091.79</v>
      </c>
      <c r="L1156" s="198">
        <v>-7669.88</v>
      </c>
      <c r="M1156" s="23">
        <v>1</v>
      </c>
      <c r="N1156" s="23">
        <v>1</v>
      </c>
      <c r="O1156" s="24">
        <f t="shared" si="8"/>
        <v>-7669.88</v>
      </c>
      <c r="P1156" s="24">
        <f t="shared" si="9"/>
        <v>-7669.88</v>
      </c>
      <c r="Q1156" s="5"/>
      <c r="R1156" s="5"/>
      <c r="S1156" s="5"/>
      <c r="T1156" s="5"/>
      <c r="U1156" s="5"/>
      <c r="V1156" s="5"/>
      <c r="W1156" s="5"/>
      <c r="X1156" s="5"/>
      <c r="Y1156" s="5"/>
      <c r="Z1156" s="5"/>
      <c r="AA1156" s="5"/>
    </row>
    <row r="1157" spans="1:27" ht="24" thickBot="1">
      <c r="A1157" s="193" t="s">
        <v>97</v>
      </c>
      <c r="B1157" s="194" t="s">
        <v>98</v>
      </c>
      <c r="C1157" s="194" t="s">
        <v>99</v>
      </c>
      <c r="D1157" s="194" t="s">
        <v>104</v>
      </c>
      <c r="E1157" s="194" t="s">
        <v>334</v>
      </c>
      <c r="F1157" s="194" t="s">
        <v>101</v>
      </c>
      <c r="G1157" s="199" t="s">
        <v>121</v>
      </c>
      <c r="H1157" s="199">
        <v>2017</v>
      </c>
      <c r="I1157" s="194" t="s">
        <v>102</v>
      </c>
      <c r="J1157" s="200">
        <v>365</v>
      </c>
      <c r="K1157" s="197">
        <v>1603.88</v>
      </c>
      <c r="L1157" s="198">
        <v>-5880.89</v>
      </c>
      <c r="M1157" s="23">
        <v>1</v>
      </c>
      <c r="N1157" s="23">
        <v>1</v>
      </c>
      <c r="O1157" s="24">
        <f t="shared" si="8"/>
        <v>-5880.89</v>
      </c>
      <c r="P1157" s="24">
        <f t="shared" si="9"/>
        <v>-5880.89</v>
      </c>
      <c r="Q1157" s="5"/>
      <c r="R1157" s="5"/>
      <c r="S1157" s="5"/>
      <c r="T1157" s="5"/>
      <c r="U1157" s="5"/>
      <c r="V1157" s="5"/>
      <c r="W1157" s="5"/>
      <c r="X1157" s="5"/>
      <c r="Y1157" s="5"/>
      <c r="Z1157" s="5"/>
      <c r="AA1157" s="5"/>
    </row>
    <row r="1158" spans="1:27" ht="24" thickBot="1">
      <c r="A1158" s="193" t="s">
        <v>97</v>
      </c>
      <c r="B1158" s="194" t="s">
        <v>98</v>
      </c>
      <c r="C1158" s="194" t="s">
        <v>99</v>
      </c>
      <c r="D1158" s="194" t="s">
        <v>104</v>
      </c>
      <c r="E1158" s="194" t="s">
        <v>334</v>
      </c>
      <c r="F1158" s="194" t="s">
        <v>101</v>
      </c>
      <c r="G1158" s="199" t="s">
        <v>121</v>
      </c>
      <c r="H1158" s="199">
        <v>2018</v>
      </c>
      <c r="I1158" s="194" t="s">
        <v>102</v>
      </c>
      <c r="J1158" s="196">
        <v>-1742</v>
      </c>
      <c r="K1158" s="197">
        <v>-7664.94</v>
      </c>
      <c r="L1158" s="198">
        <v>28104.77</v>
      </c>
      <c r="M1158" s="23">
        <v>1</v>
      </c>
      <c r="N1158" s="23">
        <v>1</v>
      </c>
      <c r="O1158" s="24">
        <f t="shared" si="8"/>
        <v>28104.77</v>
      </c>
      <c r="P1158" s="24">
        <f t="shared" si="9"/>
        <v>28104.77</v>
      </c>
      <c r="Q1158" s="5"/>
      <c r="R1158" s="5"/>
      <c r="S1158" s="5"/>
      <c r="T1158" s="5"/>
      <c r="U1158" s="5"/>
      <c r="V1158" s="5"/>
      <c r="W1158" s="5"/>
      <c r="X1158" s="5"/>
      <c r="Y1158" s="5"/>
      <c r="Z1158" s="5"/>
      <c r="AA1158" s="5"/>
    </row>
    <row r="1159" spans="1:27" ht="24" thickBot="1">
      <c r="A1159" s="193" t="s">
        <v>97</v>
      </c>
      <c r="B1159" s="194" t="s">
        <v>98</v>
      </c>
      <c r="C1159" s="194" t="s">
        <v>99</v>
      </c>
      <c r="D1159" s="194" t="s">
        <v>104</v>
      </c>
      <c r="E1159" s="194" t="s">
        <v>334</v>
      </c>
      <c r="F1159" s="194" t="s">
        <v>101</v>
      </c>
      <c r="G1159" s="199" t="s">
        <v>121</v>
      </c>
      <c r="H1159" s="199">
        <v>2019</v>
      </c>
      <c r="I1159" s="194" t="s">
        <v>102</v>
      </c>
      <c r="J1159" s="196">
        <v>-2001</v>
      </c>
      <c r="K1159" s="197">
        <v>-8801.68</v>
      </c>
      <c r="L1159" s="198">
        <v>32272.84</v>
      </c>
      <c r="M1159" s="23">
        <v>1</v>
      </c>
      <c r="N1159" s="23">
        <v>1</v>
      </c>
      <c r="O1159" s="24">
        <f t="shared" si="8"/>
        <v>32272.84</v>
      </c>
      <c r="P1159" s="24">
        <f t="shared" si="9"/>
        <v>32272.84</v>
      </c>
      <c r="Q1159" s="5"/>
      <c r="R1159" s="5"/>
      <c r="S1159" s="5"/>
      <c r="T1159" s="5"/>
      <c r="U1159" s="5"/>
      <c r="V1159" s="5"/>
      <c r="W1159" s="5"/>
      <c r="X1159" s="5"/>
      <c r="Y1159" s="5"/>
      <c r="Z1159" s="5"/>
      <c r="AA1159" s="5"/>
    </row>
    <row r="1160" spans="1:27" ht="24" thickBot="1">
      <c r="A1160" s="193" t="s">
        <v>97</v>
      </c>
      <c r="B1160" s="194" t="s">
        <v>98</v>
      </c>
      <c r="C1160" s="194" t="s">
        <v>99</v>
      </c>
      <c r="D1160" s="194" t="s">
        <v>104</v>
      </c>
      <c r="E1160" s="194" t="s">
        <v>334</v>
      </c>
      <c r="F1160" s="194" t="s">
        <v>101</v>
      </c>
      <c r="G1160" s="199" t="s">
        <v>121</v>
      </c>
      <c r="H1160" s="199">
        <v>2020</v>
      </c>
      <c r="I1160" s="194" t="s">
        <v>102</v>
      </c>
      <c r="J1160" s="200">
        <v>-45</v>
      </c>
      <c r="K1160" s="200">
        <v>-197.13</v>
      </c>
      <c r="L1160" s="198">
        <v>722.82</v>
      </c>
      <c r="M1160" s="23">
        <v>1</v>
      </c>
      <c r="N1160" s="23">
        <v>1</v>
      </c>
      <c r="O1160" s="24">
        <f t="shared" si="8"/>
        <v>722.82</v>
      </c>
      <c r="P1160" s="24">
        <f t="shared" si="9"/>
        <v>722.82</v>
      </c>
      <c r="Q1160" s="5"/>
      <c r="R1160" s="5"/>
      <c r="S1160" s="5"/>
      <c r="T1160" s="5"/>
      <c r="U1160" s="5"/>
      <c r="V1160" s="5"/>
      <c r="W1160" s="5"/>
      <c r="X1160" s="5"/>
      <c r="Y1160" s="5"/>
      <c r="Z1160" s="5"/>
      <c r="AA1160" s="5"/>
    </row>
    <row r="1161" spans="1:27" ht="24" thickBot="1">
      <c r="A1161" s="193" t="s">
        <v>97</v>
      </c>
      <c r="B1161" s="194" t="s">
        <v>98</v>
      </c>
      <c r="C1161" s="194" t="s">
        <v>99</v>
      </c>
      <c r="D1161" s="194" t="s">
        <v>104</v>
      </c>
      <c r="E1161" s="194" t="s">
        <v>334</v>
      </c>
      <c r="F1161" s="194" t="s">
        <v>101</v>
      </c>
      <c r="G1161" s="199" t="s">
        <v>121</v>
      </c>
      <c r="H1161" s="199">
        <v>2021</v>
      </c>
      <c r="I1161" s="194" t="s">
        <v>102</v>
      </c>
      <c r="J1161" s="200">
        <v>183</v>
      </c>
      <c r="K1161" s="200">
        <v>805.65</v>
      </c>
      <c r="L1161" s="198">
        <v>-2954.04</v>
      </c>
      <c r="M1161" s="23">
        <v>1</v>
      </c>
      <c r="N1161" s="23">
        <v>1</v>
      </c>
      <c r="O1161" s="24">
        <f t="shared" si="8"/>
        <v>-2954.04</v>
      </c>
      <c r="P1161" s="24">
        <f t="shared" si="9"/>
        <v>-2954.04</v>
      </c>
      <c r="Q1161" s="5"/>
      <c r="R1161" s="5"/>
      <c r="S1161" s="5"/>
      <c r="T1161" s="5"/>
      <c r="U1161" s="5"/>
      <c r="V1161" s="5"/>
      <c r="W1161" s="5"/>
      <c r="X1161" s="5"/>
      <c r="Y1161" s="5"/>
      <c r="Z1161" s="5"/>
      <c r="AA1161" s="5"/>
    </row>
    <row r="1162" spans="1:27" ht="24" thickBot="1">
      <c r="A1162" s="193" t="s">
        <v>97</v>
      </c>
      <c r="B1162" s="194" t="s">
        <v>98</v>
      </c>
      <c r="C1162" s="194" t="s">
        <v>99</v>
      </c>
      <c r="D1162" s="194" t="s">
        <v>104</v>
      </c>
      <c r="E1162" s="194" t="s">
        <v>334</v>
      </c>
      <c r="F1162" s="194" t="s">
        <v>101</v>
      </c>
      <c r="G1162" s="199" t="s">
        <v>121</v>
      </c>
      <c r="H1162" s="199">
        <v>2022</v>
      </c>
      <c r="I1162" s="194" t="s">
        <v>102</v>
      </c>
      <c r="J1162" s="200">
        <v>-307</v>
      </c>
      <c r="K1162" s="197">
        <v>-1350.2</v>
      </c>
      <c r="L1162" s="198">
        <v>4950.7299999999996</v>
      </c>
      <c r="M1162" s="23">
        <v>1</v>
      </c>
      <c r="N1162" s="23">
        <v>1</v>
      </c>
      <c r="O1162" s="24">
        <f t="shared" si="8"/>
        <v>4950.7299999999996</v>
      </c>
      <c r="P1162" s="24">
        <f t="shared" si="9"/>
        <v>4950.7299999999996</v>
      </c>
      <c r="Q1162" s="5"/>
      <c r="R1162" s="5"/>
      <c r="S1162" s="5"/>
      <c r="T1162" s="5"/>
      <c r="U1162" s="5"/>
      <c r="V1162" s="5"/>
      <c r="W1162" s="5"/>
      <c r="X1162" s="5"/>
      <c r="Y1162" s="5"/>
      <c r="Z1162" s="5"/>
      <c r="AA1162" s="5"/>
    </row>
    <row r="1163" spans="1:27" ht="24" thickBot="1">
      <c r="A1163" s="193" t="s">
        <v>97</v>
      </c>
      <c r="B1163" s="194" t="s">
        <v>98</v>
      </c>
      <c r="C1163" s="194" t="s">
        <v>99</v>
      </c>
      <c r="D1163" s="194" t="s">
        <v>104</v>
      </c>
      <c r="E1163" s="194" t="s">
        <v>334</v>
      </c>
      <c r="F1163" s="194" t="s">
        <v>101</v>
      </c>
      <c r="G1163" s="199" t="s">
        <v>82</v>
      </c>
      <c r="H1163" s="199">
        <v>2011</v>
      </c>
      <c r="I1163" s="194" t="s">
        <v>102</v>
      </c>
      <c r="J1163" s="201"/>
      <c r="K1163" s="200">
        <v>0</v>
      </c>
      <c r="L1163" s="198">
        <v>0</v>
      </c>
      <c r="M1163" s="23">
        <v>1</v>
      </c>
      <c r="N1163" s="23">
        <v>1</v>
      </c>
      <c r="O1163" s="24">
        <f t="shared" si="8"/>
        <v>0</v>
      </c>
      <c r="P1163" s="24">
        <f t="shared" si="9"/>
        <v>0</v>
      </c>
      <c r="Q1163" s="5"/>
      <c r="R1163" s="5"/>
      <c r="S1163" s="5"/>
      <c r="T1163" s="5"/>
      <c r="U1163" s="5"/>
      <c r="V1163" s="5"/>
      <c r="W1163" s="5"/>
      <c r="X1163" s="5"/>
      <c r="Y1163" s="5"/>
      <c r="Z1163" s="5"/>
      <c r="AA1163" s="5"/>
    </row>
    <row r="1164" spans="1:27" ht="24" thickBot="1">
      <c r="A1164" s="193" t="s">
        <v>97</v>
      </c>
      <c r="B1164" s="194" t="s">
        <v>98</v>
      </c>
      <c r="C1164" s="194" t="s">
        <v>99</v>
      </c>
      <c r="D1164" s="194" t="s">
        <v>104</v>
      </c>
      <c r="E1164" s="194" t="s">
        <v>334</v>
      </c>
      <c r="F1164" s="194" t="s">
        <v>101</v>
      </c>
      <c r="G1164" s="199" t="s">
        <v>82</v>
      </c>
      <c r="H1164" s="199">
        <v>2012</v>
      </c>
      <c r="I1164" s="194" t="s">
        <v>102</v>
      </c>
      <c r="J1164" s="200">
        <v>-605</v>
      </c>
      <c r="K1164" s="197">
        <v>-2661.06</v>
      </c>
      <c r="L1164" s="198">
        <v>9757.23</v>
      </c>
      <c r="M1164" s="23">
        <v>1</v>
      </c>
      <c r="N1164" s="23">
        <v>1</v>
      </c>
      <c r="O1164" s="24">
        <f t="shared" si="8"/>
        <v>9757.23</v>
      </c>
      <c r="P1164" s="24">
        <f t="shared" si="9"/>
        <v>9757.23</v>
      </c>
      <c r="Q1164" s="5"/>
      <c r="R1164" s="5"/>
      <c r="S1164" s="5"/>
      <c r="T1164" s="5"/>
      <c r="U1164" s="5"/>
      <c r="V1164" s="5"/>
      <c r="W1164" s="5"/>
      <c r="X1164" s="5"/>
      <c r="Y1164" s="5"/>
      <c r="Z1164" s="5"/>
      <c r="AA1164" s="5"/>
    </row>
    <row r="1165" spans="1:27" ht="24" thickBot="1">
      <c r="A1165" s="193" t="s">
        <v>97</v>
      </c>
      <c r="B1165" s="194" t="s">
        <v>98</v>
      </c>
      <c r="C1165" s="194" t="s">
        <v>99</v>
      </c>
      <c r="D1165" s="194" t="s">
        <v>104</v>
      </c>
      <c r="E1165" s="194" t="s">
        <v>334</v>
      </c>
      <c r="F1165" s="194" t="s">
        <v>101</v>
      </c>
      <c r="G1165" s="199" t="s">
        <v>82</v>
      </c>
      <c r="H1165" s="199">
        <v>2013</v>
      </c>
      <c r="I1165" s="194" t="s">
        <v>102</v>
      </c>
      <c r="J1165" s="200">
        <v>-454</v>
      </c>
      <c r="K1165" s="197">
        <v>-1996.19</v>
      </c>
      <c r="L1165" s="198">
        <v>7319.38</v>
      </c>
      <c r="M1165" s="23">
        <v>1</v>
      </c>
      <c r="N1165" s="23">
        <v>1</v>
      </c>
      <c r="O1165" s="24">
        <f t="shared" si="8"/>
        <v>7319.38</v>
      </c>
      <c r="P1165" s="24">
        <f t="shared" si="9"/>
        <v>7319.38</v>
      </c>
      <c r="Q1165" s="5"/>
      <c r="R1165" s="5"/>
      <c r="S1165" s="5"/>
      <c r="T1165" s="5"/>
      <c r="U1165" s="5"/>
      <c r="V1165" s="5"/>
      <c r="W1165" s="5"/>
      <c r="X1165" s="5"/>
      <c r="Y1165" s="5"/>
      <c r="Z1165" s="5"/>
      <c r="AA1165" s="5"/>
    </row>
    <row r="1166" spans="1:27" ht="24" thickBot="1">
      <c r="A1166" s="193" t="s">
        <v>97</v>
      </c>
      <c r="B1166" s="194" t="s">
        <v>98</v>
      </c>
      <c r="C1166" s="194" t="s">
        <v>99</v>
      </c>
      <c r="D1166" s="194" t="s">
        <v>104</v>
      </c>
      <c r="E1166" s="194" t="s">
        <v>334</v>
      </c>
      <c r="F1166" s="194" t="s">
        <v>101</v>
      </c>
      <c r="G1166" s="199" t="s">
        <v>82</v>
      </c>
      <c r="H1166" s="199">
        <v>2014</v>
      </c>
      <c r="I1166" s="194" t="s">
        <v>102</v>
      </c>
      <c r="J1166" s="196">
        <v>-1641</v>
      </c>
      <c r="K1166" s="197">
        <v>-7217.64</v>
      </c>
      <c r="L1166" s="198">
        <v>26464.66</v>
      </c>
      <c r="M1166" s="23">
        <v>1</v>
      </c>
      <c r="N1166" s="23">
        <v>1</v>
      </c>
      <c r="O1166" s="24">
        <f t="shared" si="8"/>
        <v>26464.66</v>
      </c>
      <c r="P1166" s="24">
        <f t="shared" si="9"/>
        <v>26464.66</v>
      </c>
      <c r="Q1166" s="5"/>
      <c r="R1166" s="5"/>
      <c r="S1166" s="5"/>
      <c r="T1166" s="5"/>
      <c r="U1166" s="5"/>
      <c r="V1166" s="5"/>
      <c r="W1166" s="5"/>
      <c r="X1166" s="5"/>
      <c r="Y1166" s="5"/>
      <c r="Z1166" s="5"/>
      <c r="AA1166" s="5"/>
    </row>
    <row r="1167" spans="1:27" ht="24" thickBot="1">
      <c r="A1167" s="193" t="s">
        <v>97</v>
      </c>
      <c r="B1167" s="194" t="s">
        <v>98</v>
      </c>
      <c r="C1167" s="194" t="s">
        <v>99</v>
      </c>
      <c r="D1167" s="194" t="s">
        <v>104</v>
      </c>
      <c r="E1167" s="194" t="s">
        <v>334</v>
      </c>
      <c r="F1167" s="194" t="s">
        <v>101</v>
      </c>
      <c r="G1167" s="199" t="s">
        <v>82</v>
      </c>
      <c r="H1167" s="199">
        <v>2015</v>
      </c>
      <c r="I1167" s="194" t="s">
        <v>102</v>
      </c>
      <c r="J1167" s="196">
        <v>2118</v>
      </c>
      <c r="K1167" s="197">
        <v>9317.99</v>
      </c>
      <c r="L1167" s="198">
        <v>-34165.980000000003</v>
      </c>
      <c r="M1167" s="23">
        <v>1</v>
      </c>
      <c r="N1167" s="23">
        <v>1</v>
      </c>
      <c r="O1167" s="24">
        <f t="shared" si="8"/>
        <v>-34165.980000000003</v>
      </c>
      <c r="P1167" s="24">
        <f t="shared" si="9"/>
        <v>-34165.980000000003</v>
      </c>
      <c r="Q1167" s="5"/>
      <c r="R1167" s="5"/>
      <c r="S1167" s="5"/>
      <c r="T1167" s="5"/>
      <c r="U1167" s="5"/>
      <c r="V1167" s="5"/>
      <c r="W1167" s="5"/>
      <c r="X1167" s="5"/>
      <c r="Y1167" s="5"/>
      <c r="Z1167" s="5"/>
      <c r="AA1167" s="5"/>
    </row>
    <row r="1168" spans="1:27" ht="24" thickBot="1">
      <c r="A1168" s="193" t="s">
        <v>97</v>
      </c>
      <c r="B1168" s="194" t="s">
        <v>98</v>
      </c>
      <c r="C1168" s="194" t="s">
        <v>99</v>
      </c>
      <c r="D1168" s="194" t="s">
        <v>104</v>
      </c>
      <c r="E1168" s="194" t="s">
        <v>334</v>
      </c>
      <c r="F1168" s="194" t="s">
        <v>101</v>
      </c>
      <c r="G1168" s="199" t="s">
        <v>82</v>
      </c>
      <c r="H1168" s="199">
        <v>2016</v>
      </c>
      <c r="I1168" s="194" t="s">
        <v>102</v>
      </c>
      <c r="J1168" s="196">
        <v>3316</v>
      </c>
      <c r="K1168" s="197">
        <v>14586.66</v>
      </c>
      <c r="L1168" s="198">
        <v>-53484.43</v>
      </c>
      <c r="M1168" s="23">
        <v>1</v>
      </c>
      <c r="N1168" s="23">
        <v>1</v>
      </c>
      <c r="O1168" s="24">
        <f t="shared" si="8"/>
        <v>-53484.43</v>
      </c>
      <c r="P1168" s="24">
        <f t="shared" si="9"/>
        <v>-53484.43</v>
      </c>
      <c r="Q1168" s="5"/>
      <c r="R1168" s="5"/>
      <c r="S1168" s="5"/>
      <c r="T1168" s="5"/>
      <c r="U1168" s="5"/>
      <c r="V1168" s="5"/>
      <c r="W1168" s="5"/>
      <c r="X1168" s="5"/>
      <c r="Y1168" s="5"/>
      <c r="Z1168" s="5"/>
      <c r="AA1168" s="5"/>
    </row>
    <row r="1169" spans="1:27" ht="24" thickBot="1">
      <c r="A1169" s="193" t="s">
        <v>97</v>
      </c>
      <c r="B1169" s="194" t="s">
        <v>98</v>
      </c>
      <c r="C1169" s="194" t="s">
        <v>99</v>
      </c>
      <c r="D1169" s="194" t="s">
        <v>104</v>
      </c>
      <c r="E1169" s="194" t="s">
        <v>334</v>
      </c>
      <c r="F1169" s="194" t="s">
        <v>101</v>
      </c>
      <c r="G1169" s="199" t="s">
        <v>82</v>
      </c>
      <c r="H1169" s="199">
        <v>2017</v>
      </c>
      <c r="I1169" s="194" t="s">
        <v>102</v>
      </c>
      <c r="J1169" s="200">
        <v>210</v>
      </c>
      <c r="K1169" s="200">
        <v>923.57</v>
      </c>
      <c r="L1169" s="198">
        <v>-3386.42</v>
      </c>
      <c r="M1169" s="23">
        <v>1</v>
      </c>
      <c r="N1169" s="23">
        <v>1</v>
      </c>
      <c r="O1169" s="24">
        <f t="shared" si="8"/>
        <v>-3386.42</v>
      </c>
      <c r="P1169" s="24">
        <f t="shared" si="9"/>
        <v>-3386.42</v>
      </c>
      <c r="Q1169" s="5"/>
      <c r="R1169" s="5"/>
      <c r="S1169" s="5"/>
      <c r="T1169" s="5"/>
      <c r="U1169" s="5"/>
      <c r="V1169" s="5"/>
      <c r="W1169" s="5"/>
      <c r="X1169" s="5"/>
      <c r="Y1169" s="5"/>
      <c r="Z1169" s="5"/>
      <c r="AA1169" s="5"/>
    </row>
    <row r="1170" spans="1:27" ht="24" thickBot="1">
      <c r="A1170" s="193" t="s">
        <v>97</v>
      </c>
      <c r="B1170" s="194" t="s">
        <v>98</v>
      </c>
      <c r="C1170" s="194" t="s">
        <v>99</v>
      </c>
      <c r="D1170" s="194" t="s">
        <v>104</v>
      </c>
      <c r="E1170" s="194" t="s">
        <v>334</v>
      </c>
      <c r="F1170" s="194" t="s">
        <v>101</v>
      </c>
      <c r="G1170" s="199" t="s">
        <v>82</v>
      </c>
      <c r="H1170" s="199">
        <v>2018</v>
      </c>
      <c r="I1170" s="194" t="s">
        <v>102</v>
      </c>
      <c r="J1170" s="196">
        <v>-2385</v>
      </c>
      <c r="K1170" s="197">
        <v>-10492.59</v>
      </c>
      <c r="L1170" s="198">
        <v>38472.839999999997</v>
      </c>
      <c r="M1170" s="23">
        <v>1</v>
      </c>
      <c r="N1170" s="23">
        <v>1</v>
      </c>
      <c r="O1170" s="24">
        <f t="shared" si="8"/>
        <v>38472.839999999997</v>
      </c>
      <c r="P1170" s="24">
        <f t="shared" si="9"/>
        <v>38472.839999999997</v>
      </c>
      <c r="Q1170" s="5"/>
      <c r="R1170" s="5"/>
      <c r="S1170" s="5"/>
      <c r="T1170" s="5"/>
      <c r="U1170" s="5"/>
      <c r="V1170" s="5"/>
      <c r="W1170" s="5"/>
      <c r="X1170" s="5"/>
      <c r="Y1170" s="5"/>
      <c r="Z1170" s="5"/>
      <c r="AA1170" s="5"/>
    </row>
    <row r="1171" spans="1:27" ht="24" thickBot="1">
      <c r="A1171" s="193" t="s">
        <v>97</v>
      </c>
      <c r="B1171" s="194" t="s">
        <v>98</v>
      </c>
      <c r="C1171" s="194" t="s">
        <v>99</v>
      </c>
      <c r="D1171" s="194" t="s">
        <v>104</v>
      </c>
      <c r="E1171" s="194" t="s">
        <v>334</v>
      </c>
      <c r="F1171" s="194" t="s">
        <v>101</v>
      </c>
      <c r="G1171" s="199" t="s">
        <v>82</v>
      </c>
      <c r="H1171" s="199">
        <v>2019</v>
      </c>
      <c r="I1171" s="194" t="s">
        <v>102</v>
      </c>
      <c r="J1171" s="196">
        <v>-3450</v>
      </c>
      <c r="K1171" s="197">
        <v>-15175.51</v>
      </c>
      <c r="L1171" s="198">
        <v>55643.55</v>
      </c>
      <c r="M1171" s="23">
        <v>1</v>
      </c>
      <c r="N1171" s="23">
        <v>1</v>
      </c>
      <c r="O1171" s="24">
        <f t="shared" si="8"/>
        <v>55643.55</v>
      </c>
      <c r="P1171" s="24">
        <f t="shared" si="9"/>
        <v>55643.55</v>
      </c>
      <c r="Q1171" s="5"/>
      <c r="R1171" s="5"/>
      <c r="S1171" s="5"/>
      <c r="T1171" s="5"/>
      <c r="U1171" s="5"/>
      <c r="V1171" s="5"/>
      <c r="W1171" s="5"/>
      <c r="X1171" s="5"/>
      <c r="Y1171" s="5"/>
      <c r="Z1171" s="5"/>
      <c r="AA1171" s="5"/>
    </row>
    <row r="1172" spans="1:27" ht="24" thickBot="1">
      <c r="A1172" s="193" t="s">
        <v>97</v>
      </c>
      <c r="B1172" s="194" t="s">
        <v>98</v>
      </c>
      <c r="C1172" s="194" t="s">
        <v>99</v>
      </c>
      <c r="D1172" s="194" t="s">
        <v>104</v>
      </c>
      <c r="E1172" s="194" t="s">
        <v>334</v>
      </c>
      <c r="F1172" s="194" t="s">
        <v>101</v>
      </c>
      <c r="G1172" s="199" t="s">
        <v>82</v>
      </c>
      <c r="H1172" s="199">
        <v>2020</v>
      </c>
      <c r="I1172" s="194" t="s">
        <v>102</v>
      </c>
      <c r="J1172" s="196">
        <v>-5652</v>
      </c>
      <c r="K1172" s="197">
        <v>-24862.29</v>
      </c>
      <c r="L1172" s="198">
        <v>91161.71</v>
      </c>
      <c r="M1172" s="23">
        <v>1</v>
      </c>
      <c r="N1172" s="23">
        <v>1</v>
      </c>
      <c r="O1172" s="24">
        <f t="shared" si="8"/>
        <v>91161.71</v>
      </c>
      <c r="P1172" s="24">
        <f t="shared" si="9"/>
        <v>91161.71</v>
      </c>
      <c r="Q1172" s="5"/>
      <c r="R1172" s="5"/>
      <c r="S1172" s="5"/>
      <c r="T1172" s="5"/>
      <c r="U1172" s="5"/>
      <c r="V1172" s="5"/>
      <c r="W1172" s="5"/>
      <c r="X1172" s="5"/>
      <c r="Y1172" s="5"/>
      <c r="Z1172" s="5"/>
      <c r="AA1172" s="5"/>
    </row>
    <row r="1173" spans="1:27" ht="24" thickBot="1">
      <c r="A1173" s="193" t="s">
        <v>97</v>
      </c>
      <c r="B1173" s="194" t="s">
        <v>98</v>
      </c>
      <c r="C1173" s="194" t="s">
        <v>99</v>
      </c>
      <c r="D1173" s="194" t="s">
        <v>104</v>
      </c>
      <c r="E1173" s="194" t="s">
        <v>334</v>
      </c>
      <c r="F1173" s="194" t="s">
        <v>101</v>
      </c>
      <c r="G1173" s="199" t="s">
        <v>82</v>
      </c>
      <c r="H1173" s="199">
        <v>2021</v>
      </c>
      <c r="I1173" s="194" t="s">
        <v>102</v>
      </c>
      <c r="J1173" s="200">
        <v>-79</v>
      </c>
      <c r="K1173" s="200">
        <v>-346.35</v>
      </c>
      <c r="L1173" s="198">
        <v>1269.95</v>
      </c>
      <c r="M1173" s="23">
        <v>1</v>
      </c>
      <c r="N1173" s="23">
        <v>1</v>
      </c>
      <c r="O1173" s="24">
        <f t="shared" si="8"/>
        <v>1269.95</v>
      </c>
      <c r="P1173" s="24">
        <f t="shared" si="9"/>
        <v>1269.95</v>
      </c>
      <c r="Q1173" s="5"/>
      <c r="R1173" s="5"/>
      <c r="S1173" s="5"/>
      <c r="T1173" s="5"/>
      <c r="U1173" s="5"/>
      <c r="V1173" s="5"/>
      <c r="W1173" s="5"/>
      <c r="X1173" s="5"/>
      <c r="Y1173" s="5"/>
      <c r="Z1173" s="5"/>
      <c r="AA1173" s="5"/>
    </row>
    <row r="1174" spans="1:27" ht="24" thickBot="1">
      <c r="A1174" s="193" t="s">
        <v>97</v>
      </c>
      <c r="B1174" s="194" t="s">
        <v>98</v>
      </c>
      <c r="C1174" s="194" t="s">
        <v>99</v>
      </c>
      <c r="D1174" s="194" t="s">
        <v>104</v>
      </c>
      <c r="E1174" s="194" t="s">
        <v>334</v>
      </c>
      <c r="F1174" s="194" t="s">
        <v>101</v>
      </c>
      <c r="G1174" s="199" t="s">
        <v>82</v>
      </c>
      <c r="H1174" s="199">
        <v>2022</v>
      </c>
      <c r="I1174" s="194" t="s">
        <v>102</v>
      </c>
      <c r="J1174" s="200">
        <v>682</v>
      </c>
      <c r="K1174" s="197">
        <v>2999.07</v>
      </c>
      <c r="L1174" s="198">
        <v>-10996.6</v>
      </c>
      <c r="M1174" s="23">
        <v>1</v>
      </c>
      <c r="N1174" s="23">
        <v>1</v>
      </c>
      <c r="O1174" s="24">
        <f t="shared" si="8"/>
        <v>-10996.6</v>
      </c>
      <c r="P1174" s="24">
        <f t="shared" si="9"/>
        <v>-10996.6</v>
      </c>
      <c r="Q1174" s="5"/>
      <c r="R1174" s="5"/>
      <c r="S1174" s="5"/>
      <c r="T1174" s="5"/>
      <c r="U1174" s="5"/>
      <c r="V1174" s="5"/>
      <c r="W1174" s="5"/>
      <c r="X1174" s="5"/>
      <c r="Y1174" s="5"/>
      <c r="Z1174" s="5"/>
      <c r="AA1174" s="5"/>
    </row>
    <row r="1175" spans="1:27" ht="24" thickBot="1">
      <c r="A1175" s="193" t="s">
        <v>97</v>
      </c>
      <c r="B1175" s="194" t="s">
        <v>98</v>
      </c>
      <c r="C1175" s="194" t="s">
        <v>99</v>
      </c>
      <c r="D1175" s="194" t="s">
        <v>104</v>
      </c>
      <c r="E1175" s="194" t="s">
        <v>334</v>
      </c>
      <c r="F1175" s="194" t="s">
        <v>101</v>
      </c>
      <c r="G1175" s="199" t="s">
        <v>83</v>
      </c>
      <c r="H1175" s="199">
        <v>2011</v>
      </c>
      <c r="I1175" s="194" t="s">
        <v>102</v>
      </c>
      <c r="J1175" s="201"/>
      <c r="K1175" s="200">
        <v>0</v>
      </c>
      <c r="L1175" s="198">
        <v>0</v>
      </c>
      <c r="M1175" s="23">
        <v>1</v>
      </c>
      <c r="N1175" s="23">
        <v>1</v>
      </c>
      <c r="O1175" s="24">
        <f t="shared" si="8"/>
        <v>0</v>
      </c>
      <c r="P1175" s="24">
        <f t="shared" si="9"/>
        <v>0</v>
      </c>
      <c r="Q1175" s="5"/>
      <c r="R1175" s="5"/>
      <c r="S1175" s="5"/>
      <c r="T1175" s="5"/>
      <c r="U1175" s="5"/>
      <c r="V1175" s="5"/>
      <c r="W1175" s="5"/>
      <c r="X1175" s="5"/>
      <c r="Y1175" s="5"/>
      <c r="Z1175" s="5"/>
      <c r="AA1175" s="5"/>
    </row>
    <row r="1176" spans="1:27" ht="24" thickBot="1">
      <c r="A1176" s="193" t="s">
        <v>97</v>
      </c>
      <c r="B1176" s="194" t="s">
        <v>98</v>
      </c>
      <c r="C1176" s="194" t="s">
        <v>99</v>
      </c>
      <c r="D1176" s="194" t="s">
        <v>104</v>
      </c>
      <c r="E1176" s="194" t="s">
        <v>334</v>
      </c>
      <c r="F1176" s="194" t="s">
        <v>101</v>
      </c>
      <c r="G1176" s="199" t="s">
        <v>83</v>
      </c>
      <c r="H1176" s="199">
        <v>2012</v>
      </c>
      <c r="I1176" s="194" t="s">
        <v>102</v>
      </c>
      <c r="J1176" s="200">
        <v>0</v>
      </c>
      <c r="K1176" s="200">
        <v>0</v>
      </c>
      <c r="L1176" s="198">
        <v>0</v>
      </c>
      <c r="M1176" s="23">
        <v>1</v>
      </c>
      <c r="N1176" s="23">
        <v>1</v>
      </c>
      <c r="O1176" s="24">
        <f t="shared" si="8"/>
        <v>0</v>
      </c>
      <c r="P1176" s="24">
        <f t="shared" si="9"/>
        <v>0</v>
      </c>
      <c r="Q1176" s="5"/>
      <c r="R1176" s="5"/>
      <c r="S1176" s="5"/>
      <c r="T1176" s="5"/>
      <c r="U1176" s="5"/>
      <c r="V1176" s="5"/>
      <c r="W1176" s="5"/>
      <c r="X1176" s="5"/>
      <c r="Y1176" s="5"/>
      <c r="Z1176" s="5"/>
      <c r="AA1176" s="5"/>
    </row>
    <row r="1177" spans="1:27" ht="24" thickBot="1">
      <c r="A1177" s="193" t="s">
        <v>97</v>
      </c>
      <c r="B1177" s="194" t="s">
        <v>98</v>
      </c>
      <c r="C1177" s="194" t="s">
        <v>99</v>
      </c>
      <c r="D1177" s="194" t="s">
        <v>104</v>
      </c>
      <c r="E1177" s="194" t="s">
        <v>334</v>
      </c>
      <c r="F1177" s="194" t="s">
        <v>101</v>
      </c>
      <c r="G1177" s="199" t="s">
        <v>83</v>
      </c>
      <c r="H1177" s="199">
        <v>2013</v>
      </c>
      <c r="I1177" s="194" t="s">
        <v>102</v>
      </c>
      <c r="J1177" s="200">
        <v>0</v>
      </c>
      <c r="K1177" s="200">
        <v>0</v>
      </c>
      <c r="L1177" s="198">
        <v>0</v>
      </c>
      <c r="M1177" s="23">
        <v>1</v>
      </c>
      <c r="N1177" s="23">
        <v>1</v>
      </c>
      <c r="O1177" s="24">
        <f t="shared" si="8"/>
        <v>0</v>
      </c>
      <c r="P1177" s="24">
        <f t="shared" si="9"/>
        <v>0</v>
      </c>
      <c r="Q1177" s="5"/>
      <c r="R1177" s="5"/>
      <c r="S1177" s="5"/>
      <c r="T1177" s="5"/>
      <c r="U1177" s="5"/>
      <c r="V1177" s="5"/>
      <c r="W1177" s="5"/>
      <c r="X1177" s="5"/>
      <c r="Y1177" s="5"/>
      <c r="Z1177" s="5"/>
      <c r="AA1177" s="5"/>
    </row>
    <row r="1178" spans="1:27" ht="24" thickBot="1">
      <c r="A1178" s="193" t="s">
        <v>97</v>
      </c>
      <c r="B1178" s="194" t="s">
        <v>98</v>
      </c>
      <c r="C1178" s="194" t="s">
        <v>99</v>
      </c>
      <c r="D1178" s="194" t="s">
        <v>104</v>
      </c>
      <c r="E1178" s="194" t="s">
        <v>334</v>
      </c>
      <c r="F1178" s="194" t="s">
        <v>101</v>
      </c>
      <c r="G1178" s="199" t="s">
        <v>83</v>
      </c>
      <c r="H1178" s="199">
        <v>2014</v>
      </c>
      <c r="I1178" s="194" t="s">
        <v>102</v>
      </c>
      <c r="J1178" s="200">
        <v>0</v>
      </c>
      <c r="K1178" s="200">
        <v>0</v>
      </c>
      <c r="L1178" s="198">
        <v>0</v>
      </c>
      <c r="M1178" s="23">
        <v>1</v>
      </c>
      <c r="N1178" s="23">
        <v>1</v>
      </c>
      <c r="O1178" s="24">
        <f t="shared" si="8"/>
        <v>0</v>
      </c>
      <c r="P1178" s="24">
        <f t="shared" si="9"/>
        <v>0</v>
      </c>
      <c r="Q1178" s="5"/>
      <c r="R1178" s="5"/>
      <c r="S1178" s="5"/>
      <c r="T1178" s="5"/>
      <c r="U1178" s="5"/>
      <c r="V1178" s="5"/>
      <c r="W1178" s="5"/>
      <c r="X1178" s="5"/>
      <c r="Y1178" s="5"/>
      <c r="Z1178" s="5"/>
      <c r="AA1178" s="5"/>
    </row>
    <row r="1179" spans="1:27" ht="24" thickBot="1">
      <c r="A1179" s="193" t="s">
        <v>97</v>
      </c>
      <c r="B1179" s="194" t="s">
        <v>98</v>
      </c>
      <c r="C1179" s="194" t="s">
        <v>99</v>
      </c>
      <c r="D1179" s="194" t="s">
        <v>104</v>
      </c>
      <c r="E1179" s="194" t="s">
        <v>334</v>
      </c>
      <c r="F1179" s="194" t="s">
        <v>101</v>
      </c>
      <c r="G1179" s="199" t="s">
        <v>83</v>
      </c>
      <c r="H1179" s="199">
        <v>2015</v>
      </c>
      <c r="I1179" s="194" t="s">
        <v>102</v>
      </c>
      <c r="J1179" s="200">
        <v>0</v>
      </c>
      <c r="K1179" s="200">
        <v>0</v>
      </c>
      <c r="L1179" s="198">
        <v>0</v>
      </c>
      <c r="M1179" s="23">
        <v>1</v>
      </c>
      <c r="N1179" s="23">
        <v>1</v>
      </c>
      <c r="O1179" s="24">
        <f t="shared" si="8"/>
        <v>0</v>
      </c>
      <c r="P1179" s="24">
        <f t="shared" si="9"/>
        <v>0</v>
      </c>
      <c r="Q1179" s="5"/>
      <c r="R1179" s="5"/>
      <c r="S1179" s="5"/>
      <c r="T1179" s="5"/>
      <c r="U1179" s="5"/>
      <c r="V1179" s="5"/>
      <c r="W1179" s="5"/>
      <c r="X1179" s="5"/>
      <c r="Y1179" s="5"/>
      <c r="Z1179" s="5"/>
      <c r="AA1179" s="5"/>
    </row>
    <row r="1180" spans="1:27" ht="24" thickBot="1">
      <c r="A1180" s="193" t="s">
        <v>97</v>
      </c>
      <c r="B1180" s="194" t="s">
        <v>98</v>
      </c>
      <c r="C1180" s="194" t="s">
        <v>99</v>
      </c>
      <c r="D1180" s="194" t="s">
        <v>104</v>
      </c>
      <c r="E1180" s="194" t="s">
        <v>334</v>
      </c>
      <c r="F1180" s="194" t="s">
        <v>101</v>
      </c>
      <c r="G1180" s="199" t="s">
        <v>83</v>
      </c>
      <c r="H1180" s="199">
        <v>2016</v>
      </c>
      <c r="I1180" s="194" t="s">
        <v>102</v>
      </c>
      <c r="J1180" s="196">
        <v>1331</v>
      </c>
      <c r="K1180" s="197">
        <v>5854.48</v>
      </c>
      <c r="L1180" s="198">
        <v>-21466.44</v>
      </c>
      <c r="M1180" s="23">
        <v>1</v>
      </c>
      <c r="N1180" s="23">
        <v>1</v>
      </c>
      <c r="O1180" s="24">
        <f t="shared" si="8"/>
        <v>-21466.44</v>
      </c>
      <c r="P1180" s="24">
        <f t="shared" si="9"/>
        <v>-21466.44</v>
      </c>
      <c r="Q1180" s="5"/>
      <c r="R1180" s="5"/>
      <c r="S1180" s="5"/>
      <c r="T1180" s="5"/>
      <c r="U1180" s="5"/>
      <c r="V1180" s="5"/>
      <c r="W1180" s="5"/>
      <c r="X1180" s="5"/>
      <c r="Y1180" s="5"/>
      <c r="Z1180" s="5"/>
      <c r="AA1180" s="5"/>
    </row>
    <row r="1181" spans="1:27" ht="24" thickBot="1">
      <c r="A1181" s="193" t="s">
        <v>97</v>
      </c>
      <c r="B1181" s="194" t="s">
        <v>98</v>
      </c>
      <c r="C1181" s="194" t="s">
        <v>99</v>
      </c>
      <c r="D1181" s="194" t="s">
        <v>104</v>
      </c>
      <c r="E1181" s="194" t="s">
        <v>334</v>
      </c>
      <c r="F1181" s="194" t="s">
        <v>101</v>
      </c>
      <c r="G1181" s="199" t="s">
        <v>83</v>
      </c>
      <c r="H1181" s="199">
        <v>2017</v>
      </c>
      <c r="I1181" s="194" t="s">
        <v>102</v>
      </c>
      <c r="J1181" s="200">
        <v>250</v>
      </c>
      <c r="K1181" s="197">
        <v>1100.6400000000001</v>
      </c>
      <c r="L1181" s="198">
        <v>-4035.69</v>
      </c>
      <c r="M1181" s="23">
        <v>1</v>
      </c>
      <c r="N1181" s="23">
        <v>1</v>
      </c>
      <c r="O1181" s="24">
        <f t="shared" si="8"/>
        <v>-4035.69</v>
      </c>
      <c r="P1181" s="24">
        <f t="shared" si="9"/>
        <v>-4035.69</v>
      </c>
      <c r="Q1181" s="5"/>
      <c r="R1181" s="5"/>
      <c r="S1181" s="5"/>
      <c r="T1181" s="5"/>
      <c r="U1181" s="5"/>
      <c r="V1181" s="5"/>
      <c r="W1181" s="5"/>
      <c r="X1181" s="5"/>
      <c r="Y1181" s="5"/>
      <c r="Z1181" s="5"/>
      <c r="AA1181" s="5"/>
    </row>
    <row r="1182" spans="1:27" ht="24" thickBot="1">
      <c r="A1182" s="193" t="s">
        <v>97</v>
      </c>
      <c r="B1182" s="194" t="s">
        <v>98</v>
      </c>
      <c r="C1182" s="194" t="s">
        <v>99</v>
      </c>
      <c r="D1182" s="194" t="s">
        <v>104</v>
      </c>
      <c r="E1182" s="194" t="s">
        <v>334</v>
      </c>
      <c r="F1182" s="194" t="s">
        <v>101</v>
      </c>
      <c r="G1182" s="199" t="s">
        <v>83</v>
      </c>
      <c r="H1182" s="199">
        <v>2018</v>
      </c>
      <c r="I1182" s="194" t="s">
        <v>102</v>
      </c>
      <c r="J1182" s="196">
        <v>-1814</v>
      </c>
      <c r="K1182" s="197">
        <v>-7980.81</v>
      </c>
      <c r="L1182" s="198">
        <v>29262.98</v>
      </c>
      <c r="M1182" s="23">
        <v>1</v>
      </c>
      <c r="N1182" s="23">
        <v>1</v>
      </c>
      <c r="O1182" s="24">
        <f t="shared" si="8"/>
        <v>29262.98</v>
      </c>
      <c r="P1182" s="24">
        <f t="shared" si="9"/>
        <v>29262.98</v>
      </c>
      <c r="Q1182" s="5"/>
      <c r="R1182" s="5"/>
      <c r="S1182" s="5"/>
      <c r="T1182" s="5"/>
      <c r="U1182" s="5"/>
      <c r="V1182" s="5"/>
      <c r="W1182" s="5"/>
      <c r="X1182" s="5"/>
      <c r="Y1182" s="5"/>
      <c r="Z1182" s="5"/>
      <c r="AA1182" s="5"/>
    </row>
    <row r="1183" spans="1:27" ht="24" thickBot="1">
      <c r="A1183" s="193" t="s">
        <v>97</v>
      </c>
      <c r="B1183" s="194" t="s">
        <v>98</v>
      </c>
      <c r="C1183" s="194" t="s">
        <v>99</v>
      </c>
      <c r="D1183" s="194" t="s">
        <v>104</v>
      </c>
      <c r="E1183" s="194" t="s">
        <v>334</v>
      </c>
      <c r="F1183" s="194" t="s">
        <v>101</v>
      </c>
      <c r="G1183" s="199" t="s">
        <v>83</v>
      </c>
      <c r="H1183" s="199">
        <v>2019</v>
      </c>
      <c r="I1183" s="194" t="s">
        <v>102</v>
      </c>
      <c r="J1183" s="196">
        <v>-4410</v>
      </c>
      <c r="K1183" s="197">
        <v>-19398.57</v>
      </c>
      <c r="L1183" s="198">
        <v>71128.09</v>
      </c>
      <c r="M1183" s="23">
        <v>1</v>
      </c>
      <c r="N1183" s="23">
        <v>1</v>
      </c>
      <c r="O1183" s="24">
        <f t="shared" si="8"/>
        <v>71128.09</v>
      </c>
      <c r="P1183" s="24">
        <f t="shared" si="9"/>
        <v>71128.09</v>
      </c>
      <c r="Q1183" s="5"/>
      <c r="R1183" s="5"/>
      <c r="S1183" s="5"/>
      <c r="T1183" s="5"/>
      <c r="U1183" s="5"/>
      <c r="V1183" s="5"/>
      <c r="W1183" s="5"/>
      <c r="X1183" s="5"/>
      <c r="Y1183" s="5"/>
      <c r="Z1183" s="5"/>
      <c r="AA1183" s="5"/>
    </row>
    <row r="1184" spans="1:27" ht="24" thickBot="1">
      <c r="A1184" s="193" t="s">
        <v>97</v>
      </c>
      <c r="B1184" s="194" t="s">
        <v>98</v>
      </c>
      <c r="C1184" s="194" t="s">
        <v>99</v>
      </c>
      <c r="D1184" s="194" t="s">
        <v>104</v>
      </c>
      <c r="E1184" s="194" t="s">
        <v>334</v>
      </c>
      <c r="F1184" s="194" t="s">
        <v>101</v>
      </c>
      <c r="G1184" s="199" t="s">
        <v>83</v>
      </c>
      <c r="H1184" s="199">
        <v>2020</v>
      </c>
      <c r="I1184" s="194" t="s">
        <v>102</v>
      </c>
      <c r="J1184" s="196">
        <v>-2017</v>
      </c>
      <c r="K1184" s="197">
        <v>-8875.06</v>
      </c>
      <c r="L1184" s="198">
        <v>32541.9</v>
      </c>
      <c r="M1184" s="23">
        <v>1</v>
      </c>
      <c r="N1184" s="23">
        <v>1</v>
      </c>
      <c r="O1184" s="24">
        <f t="shared" si="8"/>
        <v>32541.9</v>
      </c>
      <c r="P1184" s="24">
        <f t="shared" si="9"/>
        <v>32541.9</v>
      </c>
      <c r="Q1184" s="5"/>
      <c r="R1184" s="5"/>
      <c r="S1184" s="5"/>
      <c r="T1184" s="5"/>
      <c r="U1184" s="5"/>
      <c r="V1184" s="5"/>
      <c r="W1184" s="5"/>
      <c r="X1184" s="5"/>
      <c r="Y1184" s="5"/>
      <c r="Z1184" s="5"/>
      <c r="AA1184" s="5"/>
    </row>
    <row r="1185" spans="1:27" ht="24" thickBot="1">
      <c r="A1185" s="193" t="s">
        <v>97</v>
      </c>
      <c r="B1185" s="194" t="s">
        <v>98</v>
      </c>
      <c r="C1185" s="194" t="s">
        <v>99</v>
      </c>
      <c r="D1185" s="194" t="s">
        <v>104</v>
      </c>
      <c r="E1185" s="194" t="s">
        <v>334</v>
      </c>
      <c r="F1185" s="194" t="s">
        <v>101</v>
      </c>
      <c r="G1185" s="199" t="s">
        <v>83</v>
      </c>
      <c r="H1185" s="199">
        <v>2021</v>
      </c>
      <c r="I1185" s="194" t="s">
        <v>102</v>
      </c>
      <c r="J1185" s="196">
        <v>2352</v>
      </c>
      <c r="K1185" s="197">
        <v>10345.17</v>
      </c>
      <c r="L1185" s="198">
        <v>-37932.300000000003</v>
      </c>
      <c r="M1185" s="23">
        <v>1</v>
      </c>
      <c r="N1185" s="23">
        <v>1</v>
      </c>
      <c r="O1185" s="24">
        <f t="shared" si="8"/>
        <v>-37932.300000000003</v>
      </c>
      <c r="P1185" s="24">
        <f t="shared" si="9"/>
        <v>-37932.300000000003</v>
      </c>
      <c r="Q1185" s="5"/>
      <c r="R1185" s="5"/>
      <c r="S1185" s="5"/>
      <c r="T1185" s="5"/>
      <c r="U1185" s="5"/>
      <c r="V1185" s="5"/>
      <c r="W1185" s="5"/>
      <c r="X1185" s="5"/>
      <c r="Y1185" s="5"/>
      <c r="Z1185" s="5"/>
      <c r="AA1185" s="5"/>
    </row>
    <row r="1186" spans="1:27" ht="24" thickBot="1">
      <c r="A1186" s="193" t="s">
        <v>97</v>
      </c>
      <c r="B1186" s="194" t="s">
        <v>98</v>
      </c>
      <c r="C1186" s="194" t="s">
        <v>99</v>
      </c>
      <c r="D1186" s="194" t="s">
        <v>104</v>
      </c>
      <c r="E1186" s="194" t="s">
        <v>334</v>
      </c>
      <c r="F1186" s="194" t="s">
        <v>101</v>
      </c>
      <c r="G1186" s="199" t="s">
        <v>83</v>
      </c>
      <c r="H1186" s="199">
        <v>2022</v>
      </c>
      <c r="I1186" s="194" t="s">
        <v>102</v>
      </c>
      <c r="J1186" s="200">
        <v>151</v>
      </c>
      <c r="K1186" s="200">
        <v>663.85</v>
      </c>
      <c r="L1186" s="198">
        <v>-2434.13</v>
      </c>
      <c r="M1186" s="23">
        <v>1</v>
      </c>
      <c r="N1186" s="23">
        <v>1</v>
      </c>
      <c r="O1186" s="24">
        <f t="shared" si="8"/>
        <v>-2434.13</v>
      </c>
      <c r="P1186" s="24">
        <f t="shared" si="9"/>
        <v>-2434.13</v>
      </c>
      <c r="Q1186" s="5"/>
      <c r="R1186" s="5"/>
      <c r="S1186" s="5"/>
      <c r="T1186" s="5"/>
      <c r="U1186" s="5"/>
      <c r="V1186" s="5"/>
      <c r="W1186" s="5"/>
      <c r="X1186" s="5"/>
      <c r="Y1186" s="5"/>
      <c r="Z1186" s="5"/>
      <c r="AA1186" s="5"/>
    </row>
    <row r="1187" spans="1:27" ht="24" thickBot="1">
      <c r="A1187" s="193" t="s">
        <v>97</v>
      </c>
      <c r="B1187" s="194" t="s">
        <v>98</v>
      </c>
      <c r="C1187" s="194" t="s">
        <v>99</v>
      </c>
      <c r="D1187" s="194" t="s">
        <v>104</v>
      </c>
      <c r="E1187" s="194" t="s">
        <v>334</v>
      </c>
      <c r="F1187" s="194" t="s">
        <v>101</v>
      </c>
      <c r="G1187" s="195" t="s">
        <v>60</v>
      </c>
      <c r="H1187" s="195">
        <v>2012</v>
      </c>
      <c r="I1187" s="194" t="s">
        <v>103</v>
      </c>
      <c r="J1187" s="200">
        <v>81</v>
      </c>
      <c r="K1187" s="200">
        <v>409.24</v>
      </c>
      <c r="L1187" s="198">
        <v>-1500.53</v>
      </c>
      <c r="M1187" s="23">
        <v>1</v>
      </c>
      <c r="N1187" s="23">
        <v>1</v>
      </c>
      <c r="O1187" s="24">
        <f t="shared" si="8"/>
        <v>-1500.53</v>
      </c>
      <c r="P1187" s="24">
        <f t="shared" si="9"/>
        <v>-1500.53</v>
      </c>
      <c r="Q1187" s="5"/>
      <c r="R1187" s="5"/>
      <c r="S1187" s="5"/>
      <c r="T1187" s="5"/>
      <c r="U1187" s="5"/>
      <c r="V1187" s="5"/>
      <c r="W1187" s="5"/>
      <c r="X1187" s="5"/>
      <c r="Y1187" s="5"/>
      <c r="Z1187" s="5"/>
      <c r="AA1187" s="5"/>
    </row>
    <row r="1188" spans="1:27" ht="24" thickBot="1">
      <c r="A1188" s="193" t="s">
        <v>97</v>
      </c>
      <c r="B1188" s="194" t="s">
        <v>98</v>
      </c>
      <c r="C1188" s="194" t="s">
        <v>99</v>
      </c>
      <c r="D1188" s="194" t="s">
        <v>104</v>
      </c>
      <c r="E1188" s="194" t="s">
        <v>334</v>
      </c>
      <c r="F1188" s="194" t="s">
        <v>101</v>
      </c>
      <c r="G1188" s="195" t="s">
        <v>60</v>
      </c>
      <c r="H1188" s="195">
        <v>2013</v>
      </c>
      <c r="I1188" s="194" t="s">
        <v>103</v>
      </c>
      <c r="J1188" s="200">
        <v>32</v>
      </c>
      <c r="K1188" s="200">
        <v>161.27000000000001</v>
      </c>
      <c r="L1188" s="198">
        <v>-591.32000000000005</v>
      </c>
      <c r="M1188" s="23">
        <v>1</v>
      </c>
      <c r="N1188" s="23">
        <v>1</v>
      </c>
      <c r="O1188" s="24">
        <f t="shared" si="8"/>
        <v>-591.32000000000005</v>
      </c>
      <c r="P1188" s="24">
        <f t="shared" si="9"/>
        <v>-591.32000000000005</v>
      </c>
      <c r="Q1188" s="5"/>
      <c r="R1188" s="5"/>
      <c r="S1188" s="5"/>
      <c r="T1188" s="5"/>
      <c r="U1188" s="5"/>
      <c r="V1188" s="5"/>
      <c r="W1188" s="5"/>
      <c r="X1188" s="5"/>
      <c r="Y1188" s="5"/>
      <c r="Z1188" s="5"/>
      <c r="AA1188" s="5"/>
    </row>
    <row r="1189" spans="1:27" ht="24" thickBot="1">
      <c r="A1189" s="193" t="s">
        <v>97</v>
      </c>
      <c r="B1189" s="194" t="s">
        <v>98</v>
      </c>
      <c r="C1189" s="194" t="s">
        <v>99</v>
      </c>
      <c r="D1189" s="194" t="s">
        <v>104</v>
      </c>
      <c r="E1189" s="194" t="s">
        <v>334</v>
      </c>
      <c r="F1189" s="194" t="s">
        <v>101</v>
      </c>
      <c r="G1189" s="195" t="s">
        <v>60</v>
      </c>
      <c r="H1189" s="195">
        <v>2014</v>
      </c>
      <c r="I1189" s="194" t="s">
        <v>103</v>
      </c>
      <c r="J1189" s="200">
        <v>-33</v>
      </c>
      <c r="K1189" s="200">
        <v>-167.46</v>
      </c>
      <c r="L1189" s="198">
        <v>614.02</v>
      </c>
      <c r="M1189" s="23">
        <v>1</v>
      </c>
      <c r="N1189" s="23">
        <v>1</v>
      </c>
      <c r="O1189" s="24">
        <f t="shared" si="8"/>
        <v>614.02</v>
      </c>
      <c r="P1189" s="24">
        <f t="shared" si="9"/>
        <v>614.02</v>
      </c>
      <c r="Q1189" s="5"/>
      <c r="R1189" s="5"/>
      <c r="S1189" s="5"/>
      <c r="T1189" s="5"/>
      <c r="U1189" s="5"/>
      <c r="V1189" s="5"/>
      <c r="W1189" s="5"/>
      <c r="X1189" s="5"/>
      <c r="Y1189" s="5"/>
      <c r="Z1189" s="5"/>
      <c r="AA1189" s="5"/>
    </row>
    <row r="1190" spans="1:27" ht="24" thickBot="1">
      <c r="A1190" s="193" t="s">
        <v>97</v>
      </c>
      <c r="B1190" s="194" t="s">
        <v>98</v>
      </c>
      <c r="C1190" s="194" t="s">
        <v>99</v>
      </c>
      <c r="D1190" s="194" t="s">
        <v>104</v>
      </c>
      <c r="E1190" s="194" t="s">
        <v>334</v>
      </c>
      <c r="F1190" s="194" t="s">
        <v>101</v>
      </c>
      <c r="G1190" s="195" t="s">
        <v>60</v>
      </c>
      <c r="H1190" s="195">
        <v>2015</v>
      </c>
      <c r="I1190" s="194" t="s">
        <v>103</v>
      </c>
      <c r="J1190" s="200">
        <v>19</v>
      </c>
      <c r="K1190" s="200">
        <v>94.73</v>
      </c>
      <c r="L1190" s="198">
        <v>-347.33</v>
      </c>
      <c r="M1190" s="23">
        <v>1</v>
      </c>
      <c r="N1190" s="23">
        <v>1</v>
      </c>
      <c r="O1190" s="24">
        <f t="shared" si="8"/>
        <v>-347.33</v>
      </c>
      <c r="P1190" s="24">
        <f t="shared" si="9"/>
        <v>-347.33</v>
      </c>
      <c r="Q1190" s="5"/>
      <c r="R1190" s="5"/>
      <c r="S1190" s="5"/>
      <c r="T1190" s="5"/>
      <c r="U1190" s="5"/>
      <c r="V1190" s="5"/>
      <c r="W1190" s="5"/>
      <c r="X1190" s="5"/>
      <c r="Y1190" s="5"/>
      <c r="Z1190" s="5"/>
      <c r="AA1190" s="5"/>
    </row>
    <row r="1191" spans="1:27" ht="24" thickBot="1">
      <c r="A1191" s="193" t="s">
        <v>97</v>
      </c>
      <c r="B1191" s="194" t="s">
        <v>98</v>
      </c>
      <c r="C1191" s="194" t="s">
        <v>99</v>
      </c>
      <c r="D1191" s="194" t="s">
        <v>104</v>
      </c>
      <c r="E1191" s="194" t="s">
        <v>334</v>
      </c>
      <c r="F1191" s="194" t="s">
        <v>101</v>
      </c>
      <c r="G1191" s="195" t="s">
        <v>60</v>
      </c>
      <c r="H1191" s="195">
        <v>2016</v>
      </c>
      <c r="I1191" s="194" t="s">
        <v>103</v>
      </c>
      <c r="J1191" s="200">
        <v>-45</v>
      </c>
      <c r="K1191" s="200">
        <v>-230.27</v>
      </c>
      <c r="L1191" s="198">
        <v>844.32</v>
      </c>
      <c r="M1191" s="23">
        <v>1</v>
      </c>
      <c r="N1191" s="23">
        <v>1</v>
      </c>
      <c r="O1191" s="24">
        <f t="shared" si="8"/>
        <v>844.32</v>
      </c>
      <c r="P1191" s="24">
        <f t="shared" si="9"/>
        <v>844.32</v>
      </c>
      <c r="Q1191" s="5"/>
      <c r="R1191" s="5"/>
      <c r="S1191" s="5"/>
      <c r="T1191" s="5"/>
      <c r="U1191" s="5"/>
      <c r="V1191" s="5"/>
      <c r="W1191" s="5"/>
      <c r="X1191" s="5"/>
      <c r="Y1191" s="5"/>
      <c r="Z1191" s="5"/>
      <c r="AA1191" s="5"/>
    </row>
    <row r="1192" spans="1:27" ht="24" thickBot="1">
      <c r="A1192" s="193" t="s">
        <v>97</v>
      </c>
      <c r="B1192" s="194" t="s">
        <v>98</v>
      </c>
      <c r="C1192" s="194" t="s">
        <v>99</v>
      </c>
      <c r="D1192" s="194" t="s">
        <v>104</v>
      </c>
      <c r="E1192" s="194" t="s">
        <v>334</v>
      </c>
      <c r="F1192" s="194" t="s">
        <v>101</v>
      </c>
      <c r="G1192" s="195" t="s">
        <v>60</v>
      </c>
      <c r="H1192" s="195">
        <v>2017</v>
      </c>
      <c r="I1192" s="194" t="s">
        <v>103</v>
      </c>
      <c r="J1192" s="200">
        <v>-67</v>
      </c>
      <c r="K1192" s="200">
        <v>-339.04</v>
      </c>
      <c r="L1192" s="198">
        <v>1243.1600000000001</v>
      </c>
      <c r="M1192" s="23">
        <v>1</v>
      </c>
      <c r="N1192" s="23">
        <v>1</v>
      </c>
      <c r="O1192" s="24">
        <f t="shared" si="8"/>
        <v>1243.1600000000001</v>
      </c>
      <c r="P1192" s="24">
        <f t="shared" si="9"/>
        <v>1243.1600000000001</v>
      </c>
      <c r="Q1192" s="5"/>
      <c r="R1192" s="5"/>
      <c r="S1192" s="5"/>
      <c r="T1192" s="5"/>
      <c r="U1192" s="5"/>
      <c r="V1192" s="5"/>
      <c r="W1192" s="5"/>
      <c r="X1192" s="5"/>
      <c r="Y1192" s="5"/>
      <c r="Z1192" s="5"/>
      <c r="AA1192" s="5"/>
    </row>
    <row r="1193" spans="1:27" ht="24" thickBot="1">
      <c r="A1193" s="193" t="s">
        <v>97</v>
      </c>
      <c r="B1193" s="194" t="s">
        <v>98</v>
      </c>
      <c r="C1193" s="194" t="s">
        <v>99</v>
      </c>
      <c r="D1193" s="194" t="s">
        <v>104</v>
      </c>
      <c r="E1193" s="194" t="s">
        <v>334</v>
      </c>
      <c r="F1193" s="194" t="s">
        <v>101</v>
      </c>
      <c r="G1193" s="195" t="s">
        <v>60</v>
      </c>
      <c r="H1193" s="195">
        <v>2018</v>
      </c>
      <c r="I1193" s="194" t="s">
        <v>103</v>
      </c>
      <c r="J1193" s="200">
        <v>-47</v>
      </c>
      <c r="K1193" s="200">
        <v>-237.19</v>
      </c>
      <c r="L1193" s="198">
        <v>869.7</v>
      </c>
      <c r="M1193" s="23">
        <v>1</v>
      </c>
      <c r="N1193" s="23">
        <v>1</v>
      </c>
      <c r="O1193" s="24">
        <f t="shared" si="8"/>
        <v>869.7</v>
      </c>
      <c r="P1193" s="24">
        <f t="shared" si="9"/>
        <v>869.7</v>
      </c>
      <c r="Q1193" s="5"/>
      <c r="R1193" s="5"/>
      <c r="S1193" s="5"/>
      <c r="T1193" s="5"/>
      <c r="U1193" s="5"/>
      <c r="V1193" s="5"/>
      <c r="W1193" s="5"/>
      <c r="X1193" s="5"/>
      <c r="Y1193" s="5"/>
      <c r="Z1193" s="5"/>
      <c r="AA1193" s="5"/>
    </row>
    <row r="1194" spans="1:27" ht="24" thickBot="1">
      <c r="A1194" s="193" t="s">
        <v>97</v>
      </c>
      <c r="B1194" s="194" t="s">
        <v>98</v>
      </c>
      <c r="C1194" s="194" t="s">
        <v>99</v>
      </c>
      <c r="D1194" s="194" t="s">
        <v>104</v>
      </c>
      <c r="E1194" s="194" t="s">
        <v>334</v>
      </c>
      <c r="F1194" s="194" t="s">
        <v>101</v>
      </c>
      <c r="G1194" s="195" t="s">
        <v>60</v>
      </c>
      <c r="H1194" s="195">
        <v>2019</v>
      </c>
      <c r="I1194" s="194" t="s">
        <v>103</v>
      </c>
      <c r="J1194" s="200">
        <v>10</v>
      </c>
      <c r="K1194" s="200">
        <v>48.86</v>
      </c>
      <c r="L1194" s="198">
        <v>-179.14</v>
      </c>
      <c r="M1194" s="23">
        <v>1</v>
      </c>
      <c r="N1194" s="23">
        <v>1</v>
      </c>
      <c r="O1194" s="24">
        <f t="shared" si="8"/>
        <v>-179.14</v>
      </c>
      <c r="P1194" s="24">
        <f t="shared" si="9"/>
        <v>-179.14</v>
      </c>
      <c r="Q1194" s="5"/>
      <c r="R1194" s="5"/>
      <c r="S1194" s="5"/>
      <c r="T1194" s="5"/>
      <c r="U1194" s="5"/>
      <c r="V1194" s="5"/>
      <c r="W1194" s="5"/>
      <c r="X1194" s="5"/>
      <c r="Y1194" s="5"/>
      <c r="Z1194" s="5"/>
      <c r="AA1194" s="5"/>
    </row>
    <row r="1195" spans="1:27" ht="24" thickBot="1">
      <c r="A1195" s="193" t="s">
        <v>97</v>
      </c>
      <c r="B1195" s="194" t="s">
        <v>98</v>
      </c>
      <c r="C1195" s="194" t="s">
        <v>99</v>
      </c>
      <c r="D1195" s="194" t="s">
        <v>104</v>
      </c>
      <c r="E1195" s="194" t="s">
        <v>334</v>
      </c>
      <c r="F1195" s="194" t="s">
        <v>101</v>
      </c>
      <c r="G1195" s="195" t="s">
        <v>60</v>
      </c>
      <c r="H1195" s="195">
        <v>2020</v>
      </c>
      <c r="I1195" s="194" t="s">
        <v>103</v>
      </c>
      <c r="J1195" s="200">
        <v>-139</v>
      </c>
      <c r="K1195" s="200">
        <v>-706.59</v>
      </c>
      <c r="L1195" s="198">
        <v>2590.8200000000002</v>
      </c>
      <c r="M1195" s="23">
        <v>1</v>
      </c>
      <c r="N1195" s="23">
        <v>1</v>
      </c>
      <c r="O1195" s="24">
        <f t="shared" si="8"/>
        <v>2590.8200000000002</v>
      </c>
      <c r="P1195" s="24">
        <f t="shared" si="9"/>
        <v>2590.8200000000002</v>
      </c>
      <c r="Q1195" s="5"/>
      <c r="R1195" s="5"/>
      <c r="S1195" s="5"/>
      <c r="T1195" s="5"/>
      <c r="U1195" s="5"/>
      <c r="V1195" s="5"/>
      <c r="W1195" s="5"/>
      <c r="X1195" s="5"/>
      <c r="Y1195" s="5"/>
      <c r="Z1195" s="5"/>
      <c r="AA1195" s="5"/>
    </row>
    <row r="1196" spans="1:27" ht="24" thickBot="1">
      <c r="A1196" s="193" t="s">
        <v>97</v>
      </c>
      <c r="B1196" s="194" t="s">
        <v>98</v>
      </c>
      <c r="C1196" s="194" t="s">
        <v>99</v>
      </c>
      <c r="D1196" s="194" t="s">
        <v>104</v>
      </c>
      <c r="E1196" s="194" t="s">
        <v>334</v>
      </c>
      <c r="F1196" s="194" t="s">
        <v>101</v>
      </c>
      <c r="G1196" s="195" t="s">
        <v>60</v>
      </c>
      <c r="H1196" s="195">
        <v>2021</v>
      </c>
      <c r="I1196" s="194" t="s">
        <v>103</v>
      </c>
      <c r="J1196" s="200">
        <v>-32</v>
      </c>
      <c r="K1196" s="200">
        <v>-161.28</v>
      </c>
      <c r="L1196" s="198">
        <v>591.38</v>
      </c>
      <c r="M1196" s="23">
        <v>1</v>
      </c>
      <c r="N1196" s="23">
        <v>1</v>
      </c>
      <c r="O1196" s="24">
        <f t="shared" si="8"/>
        <v>591.38</v>
      </c>
      <c r="P1196" s="24">
        <f t="shared" si="9"/>
        <v>591.38</v>
      </c>
      <c r="Q1196" s="5"/>
      <c r="R1196" s="5"/>
      <c r="S1196" s="5"/>
      <c r="T1196" s="5"/>
      <c r="U1196" s="5"/>
      <c r="V1196" s="5"/>
      <c r="W1196" s="5"/>
      <c r="X1196" s="5"/>
      <c r="Y1196" s="5"/>
      <c r="Z1196" s="5"/>
      <c r="AA1196" s="5"/>
    </row>
    <row r="1197" spans="1:27" ht="24" thickBot="1">
      <c r="A1197" s="193" t="s">
        <v>97</v>
      </c>
      <c r="B1197" s="194" t="s">
        <v>98</v>
      </c>
      <c r="C1197" s="194" t="s">
        <v>99</v>
      </c>
      <c r="D1197" s="194" t="s">
        <v>104</v>
      </c>
      <c r="E1197" s="194" t="s">
        <v>334</v>
      </c>
      <c r="F1197" s="194" t="s">
        <v>101</v>
      </c>
      <c r="G1197" s="195" t="s">
        <v>60</v>
      </c>
      <c r="H1197" s="195">
        <v>2022</v>
      </c>
      <c r="I1197" s="194" t="s">
        <v>103</v>
      </c>
      <c r="J1197" s="200">
        <v>35</v>
      </c>
      <c r="K1197" s="200">
        <v>176.63</v>
      </c>
      <c r="L1197" s="198">
        <v>-647.64</v>
      </c>
      <c r="M1197" s="23">
        <v>1</v>
      </c>
      <c r="N1197" s="23">
        <v>1</v>
      </c>
      <c r="O1197" s="24">
        <f t="shared" si="8"/>
        <v>-647.64</v>
      </c>
      <c r="P1197" s="24">
        <f t="shared" si="9"/>
        <v>-647.64</v>
      </c>
      <c r="Q1197" s="5"/>
      <c r="R1197" s="5"/>
      <c r="S1197" s="5"/>
      <c r="T1197" s="5"/>
      <c r="U1197" s="5"/>
      <c r="V1197" s="5"/>
      <c r="W1197" s="5"/>
      <c r="X1197" s="5"/>
      <c r="Y1197" s="5"/>
      <c r="Z1197" s="5"/>
      <c r="AA1197" s="5"/>
    </row>
    <row r="1198" spans="1:27" ht="24" thickBot="1">
      <c r="A1198" s="193" t="s">
        <v>97</v>
      </c>
      <c r="B1198" s="194" t="s">
        <v>98</v>
      </c>
      <c r="C1198" s="194" t="s">
        <v>99</v>
      </c>
      <c r="D1198" s="194" t="s">
        <v>104</v>
      </c>
      <c r="E1198" s="194" t="s">
        <v>334</v>
      </c>
      <c r="F1198" s="194" t="s">
        <v>101</v>
      </c>
      <c r="G1198" s="195" t="s">
        <v>61</v>
      </c>
      <c r="H1198" s="195">
        <v>2011</v>
      </c>
      <c r="I1198" s="194" t="s">
        <v>103</v>
      </c>
      <c r="J1198" s="196">
        <v>5600</v>
      </c>
      <c r="K1198" s="197">
        <v>28426.880000000001</v>
      </c>
      <c r="L1198" s="198">
        <v>-104231.88</v>
      </c>
      <c r="M1198" s="23">
        <v>1</v>
      </c>
      <c r="N1198" s="23">
        <v>1</v>
      </c>
      <c r="O1198" s="24">
        <f t="shared" si="8"/>
        <v>-104231.88</v>
      </c>
      <c r="P1198" s="24">
        <f t="shared" si="9"/>
        <v>-104231.88</v>
      </c>
      <c r="Q1198" s="5"/>
      <c r="R1198" s="5"/>
      <c r="S1198" s="5"/>
      <c r="T1198" s="5"/>
      <c r="U1198" s="5"/>
      <c r="V1198" s="5"/>
      <c r="W1198" s="5"/>
      <c r="X1198" s="5"/>
      <c r="Y1198" s="5"/>
      <c r="Z1198" s="5"/>
      <c r="AA1198" s="5"/>
    </row>
    <row r="1199" spans="1:27" ht="24" thickBot="1">
      <c r="A1199" s="193" t="s">
        <v>97</v>
      </c>
      <c r="B1199" s="194" t="s">
        <v>98</v>
      </c>
      <c r="C1199" s="194" t="s">
        <v>99</v>
      </c>
      <c r="D1199" s="194" t="s">
        <v>104</v>
      </c>
      <c r="E1199" s="194" t="s">
        <v>334</v>
      </c>
      <c r="F1199" s="194" t="s">
        <v>101</v>
      </c>
      <c r="G1199" s="195" t="s">
        <v>61</v>
      </c>
      <c r="H1199" s="195">
        <v>2012</v>
      </c>
      <c r="I1199" s="194" t="s">
        <v>103</v>
      </c>
      <c r="J1199" s="200">
        <v>-473</v>
      </c>
      <c r="K1199" s="197">
        <v>-2402.6</v>
      </c>
      <c r="L1199" s="198">
        <v>8809.52</v>
      </c>
      <c r="M1199" s="23">
        <v>1</v>
      </c>
      <c r="N1199" s="23">
        <v>1</v>
      </c>
      <c r="O1199" s="24">
        <f t="shared" si="8"/>
        <v>8809.52</v>
      </c>
      <c r="P1199" s="24">
        <f t="shared" si="9"/>
        <v>8809.52</v>
      </c>
      <c r="Q1199" s="5"/>
      <c r="R1199" s="5"/>
      <c r="S1199" s="5"/>
      <c r="T1199" s="5"/>
      <c r="U1199" s="5"/>
      <c r="V1199" s="5"/>
      <c r="W1199" s="5"/>
      <c r="X1199" s="5"/>
      <c r="Y1199" s="5"/>
      <c r="Z1199" s="5"/>
      <c r="AA1199" s="5"/>
    </row>
    <row r="1200" spans="1:27" ht="24" thickBot="1">
      <c r="A1200" s="193" t="s">
        <v>97</v>
      </c>
      <c r="B1200" s="194" t="s">
        <v>98</v>
      </c>
      <c r="C1200" s="194" t="s">
        <v>99</v>
      </c>
      <c r="D1200" s="194" t="s">
        <v>104</v>
      </c>
      <c r="E1200" s="194" t="s">
        <v>334</v>
      </c>
      <c r="F1200" s="194" t="s">
        <v>101</v>
      </c>
      <c r="G1200" s="195" t="s">
        <v>61</v>
      </c>
      <c r="H1200" s="195">
        <v>2013</v>
      </c>
      <c r="I1200" s="194" t="s">
        <v>103</v>
      </c>
      <c r="J1200" s="200">
        <v>-183</v>
      </c>
      <c r="K1200" s="200">
        <v>-928.8</v>
      </c>
      <c r="L1200" s="198">
        <v>3405.58</v>
      </c>
      <c r="M1200" s="23">
        <v>1</v>
      </c>
      <c r="N1200" s="23">
        <v>1</v>
      </c>
      <c r="O1200" s="24">
        <f t="shared" si="8"/>
        <v>3405.58</v>
      </c>
      <c r="P1200" s="24">
        <f t="shared" si="9"/>
        <v>3405.58</v>
      </c>
      <c r="Q1200" s="5"/>
      <c r="R1200" s="5"/>
      <c r="S1200" s="5"/>
      <c r="T1200" s="5"/>
      <c r="U1200" s="5"/>
      <c r="V1200" s="5"/>
      <c r="W1200" s="5"/>
      <c r="X1200" s="5"/>
      <c r="Y1200" s="5"/>
      <c r="Z1200" s="5"/>
      <c r="AA1200" s="5"/>
    </row>
    <row r="1201" spans="1:27" ht="24" thickBot="1">
      <c r="A1201" s="193" t="s">
        <v>97</v>
      </c>
      <c r="B1201" s="194" t="s">
        <v>98</v>
      </c>
      <c r="C1201" s="194" t="s">
        <v>99</v>
      </c>
      <c r="D1201" s="194" t="s">
        <v>104</v>
      </c>
      <c r="E1201" s="194" t="s">
        <v>334</v>
      </c>
      <c r="F1201" s="194" t="s">
        <v>101</v>
      </c>
      <c r="G1201" s="195" t="s">
        <v>61</v>
      </c>
      <c r="H1201" s="195">
        <v>2014</v>
      </c>
      <c r="I1201" s="194" t="s">
        <v>103</v>
      </c>
      <c r="J1201" s="200">
        <v>286</v>
      </c>
      <c r="K1201" s="197">
        <v>1454.15</v>
      </c>
      <c r="L1201" s="198">
        <v>-5331.87</v>
      </c>
      <c r="M1201" s="23">
        <v>1</v>
      </c>
      <c r="N1201" s="23">
        <v>1</v>
      </c>
      <c r="O1201" s="24">
        <f t="shared" si="8"/>
        <v>-5331.87</v>
      </c>
      <c r="P1201" s="24">
        <f t="shared" si="9"/>
        <v>-5331.87</v>
      </c>
      <c r="Q1201" s="5"/>
      <c r="R1201" s="5"/>
      <c r="S1201" s="5"/>
      <c r="T1201" s="5"/>
      <c r="U1201" s="5"/>
      <c r="V1201" s="5"/>
      <c r="W1201" s="5"/>
      <c r="X1201" s="5"/>
      <c r="Y1201" s="5"/>
      <c r="Z1201" s="5"/>
      <c r="AA1201" s="5"/>
    </row>
    <row r="1202" spans="1:27" ht="24" thickBot="1">
      <c r="A1202" s="193" t="s">
        <v>97</v>
      </c>
      <c r="B1202" s="194" t="s">
        <v>98</v>
      </c>
      <c r="C1202" s="194" t="s">
        <v>99</v>
      </c>
      <c r="D1202" s="194" t="s">
        <v>104</v>
      </c>
      <c r="E1202" s="194" t="s">
        <v>334</v>
      </c>
      <c r="F1202" s="194" t="s">
        <v>101</v>
      </c>
      <c r="G1202" s="195" t="s">
        <v>61</v>
      </c>
      <c r="H1202" s="195">
        <v>2015</v>
      </c>
      <c r="I1202" s="194" t="s">
        <v>103</v>
      </c>
      <c r="J1202" s="200">
        <v>188</v>
      </c>
      <c r="K1202" s="200">
        <v>953.57</v>
      </c>
      <c r="L1202" s="198">
        <v>-3496.43</v>
      </c>
      <c r="M1202" s="23">
        <v>1</v>
      </c>
      <c r="N1202" s="23">
        <v>1</v>
      </c>
      <c r="O1202" s="24">
        <f t="shared" si="8"/>
        <v>-3496.43</v>
      </c>
      <c r="P1202" s="24">
        <f t="shared" si="9"/>
        <v>-3496.43</v>
      </c>
      <c r="Q1202" s="5"/>
      <c r="R1202" s="5"/>
      <c r="S1202" s="5"/>
      <c r="T1202" s="5"/>
      <c r="U1202" s="5"/>
      <c r="V1202" s="5"/>
      <c r="W1202" s="5"/>
      <c r="X1202" s="5"/>
      <c r="Y1202" s="5"/>
      <c r="Z1202" s="5"/>
      <c r="AA1202" s="5"/>
    </row>
    <row r="1203" spans="1:27" ht="24" thickBot="1">
      <c r="A1203" s="193" t="s">
        <v>97</v>
      </c>
      <c r="B1203" s="194" t="s">
        <v>98</v>
      </c>
      <c r="C1203" s="194" t="s">
        <v>99</v>
      </c>
      <c r="D1203" s="194" t="s">
        <v>104</v>
      </c>
      <c r="E1203" s="194" t="s">
        <v>334</v>
      </c>
      <c r="F1203" s="194" t="s">
        <v>101</v>
      </c>
      <c r="G1203" s="195" t="s">
        <v>61</v>
      </c>
      <c r="H1203" s="195">
        <v>2016</v>
      </c>
      <c r="I1203" s="194" t="s">
        <v>103</v>
      </c>
      <c r="J1203" s="200">
        <v>-15</v>
      </c>
      <c r="K1203" s="200">
        <v>-73.92</v>
      </c>
      <c r="L1203" s="198">
        <v>271.05</v>
      </c>
      <c r="M1203" s="23">
        <v>1</v>
      </c>
      <c r="N1203" s="23">
        <v>1</v>
      </c>
      <c r="O1203" s="24">
        <f t="shared" si="8"/>
        <v>271.05</v>
      </c>
      <c r="P1203" s="24">
        <f t="shared" si="9"/>
        <v>271.05</v>
      </c>
      <c r="Q1203" s="5"/>
      <c r="R1203" s="5"/>
      <c r="S1203" s="5"/>
      <c r="T1203" s="5"/>
      <c r="U1203" s="5"/>
      <c r="V1203" s="5"/>
      <c r="W1203" s="5"/>
      <c r="X1203" s="5"/>
      <c r="Y1203" s="5"/>
      <c r="Z1203" s="5"/>
      <c r="AA1203" s="5"/>
    </row>
    <row r="1204" spans="1:27" ht="24" thickBot="1">
      <c r="A1204" s="193" t="s">
        <v>97</v>
      </c>
      <c r="B1204" s="194" t="s">
        <v>98</v>
      </c>
      <c r="C1204" s="194" t="s">
        <v>99</v>
      </c>
      <c r="D1204" s="194" t="s">
        <v>104</v>
      </c>
      <c r="E1204" s="194" t="s">
        <v>334</v>
      </c>
      <c r="F1204" s="194" t="s">
        <v>101</v>
      </c>
      <c r="G1204" s="195" t="s">
        <v>61</v>
      </c>
      <c r="H1204" s="195">
        <v>2017</v>
      </c>
      <c r="I1204" s="194" t="s">
        <v>103</v>
      </c>
      <c r="J1204" s="200">
        <v>-289</v>
      </c>
      <c r="K1204" s="197">
        <v>-1467.23</v>
      </c>
      <c r="L1204" s="198">
        <v>5379.84</v>
      </c>
      <c r="M1204" s="23">
        <v>1</v>
      </c>
      <c r="N1204" s="23">
        <v>1</v>
      </c>
      <c r="O1204" s="24">
        <f t="shared" si="8"/>
        <v>5379.84</v>
      </c>
      <c r="P1204" s="24">
        <f t="shared" si="9"/>
        <v>5379.84</v>
      </c>
      <c r="Q1204" s="5"/>
      <c r="R1204" s="5"/>
      <c r="S1204" s="5"/>
      <c r="T1204" s="5"/>
      <c r="U1204" s="5"/>
      <c r="V1204" s="5"/>
      <c r="W1204" s="5"/>
      <c r="X1204" s="5"/>
      <c r="Y1204" s="5"/>
      <c r="Z1204" s="5"/>
      <c r="AA1204" s="5"/>
    </row>
    <row r="1205" spans="1:27" ht="24" thickBot="1">
      <c r="A1205" s="193" t="s">
        <v>97</v>
      </c>
      <c r="B1205" s="194" t="s">
        <v>98</v>
      </c>
      <c r="C1205" s="194" t="s">
        <v>99</v>
      </c>
      <c r="D1205" s="194" t="s">
        <v>104</v>
      </c>
      <c r="E1205" s="194" t="s">
        <v>334</v>
      </c>
      <c r="F1205" s="194" t="s">
        <v>101</v>
      </c>
      <c r="G1205" s="195" t="s">
        <v>61</v>
      </c>
      <c r="H1205" s="195">
        <v>2018</v>
      </c>
      <c r="I1205" s="194" t="s">
        <v>103</v>
      </c>
      <c r="J1205" s="200">
        <v>-129</v>
      </c>
      <c r="K1205" s="200">
        <v>-656.83</v>
      </c>
      <c r="L1205" s="198">
        <v>2408.37</v>
      </c>
      <c r="M1205" s="23">
        <v>1</v>
      </c>
      <c r="N1205" s="23">
        <v>1</v>
      </c>
      <c r="O1205" s="24">
        <f t="shared" si="8"/>
        <v>2408.37</v>
      </c>
      <c r="P1205" s="24">
        <f t="shared" si="9"/>
        <v>2408.37</v>
      </c>
      <c r="Q1205" s="5"/>
      <c r="R1205" s="5"/>
      <c r="S1205" s="5"/>
      <c r="T1205" s="5"/>
      <c r="U1205" s="5"/>
      <c r="V1205" s="5"/>
      <c r="W1205" s="5"/>
      <c r="X1205" s="5"/>
      <c r="Y1205" s="5"/>
      <c r="Z1205" s="5"/>
      <c r="AA1205" s="5"/>
    </row>
    <row r="1206" spans="1:27" ht="24" thickBot="1">
      <c r="A1206" s="193" t="s">
        <v>97</v>
      </c>
      <c r="B1206" s="194" t="s">
        <v>98</v>
      </c>
      <c r="C1206" s="194" t="s">
        <v>99</v>
      </c>
      <c r="D1206" s="194" t="s">
        <v>104</v>
      </c>
      <c r="E1206" s="194" t="s">
        <v>334</v>
      </c>
      <c r="F1206" s="194" t="s">
        <v>101</v>
      </c>
      <c r="G1206" s="195" t="s">
        <v>61</v>
      </c>
      <c r="H1206" s="195">
        <v>2019</v>
      </c>
      <c r="I1206" s="194" t="s">
        <v>103</v>
      </c>
      <c r="J1206" s="200">
        <v>289</v>
      </c>
      <c r="K1206" s="197">
        <v>1465.04</v>
      </c>
      <c r="L1206" s="198">
        <v>-5371.83</v>
      </c>
      <c r="M1206" s="23">
        <v>1</v>
      </c>
      <c r="N1206" s="23">
        <v>1</v>
      </c>
      <c r="O1206" s="24">
        <f t="shared" si="8"/>
        <v>-5371.83</v>
      </c>
      <c r="P1206" s="24">
        <f t="shared" si="9"/>
        <v>-5371.83</v>
      </c>
      <c r="Q1206" s="5"/>
      <c r="R1206" s="5"/>
      <c r="S1206" s="5"/>
      <c r="T1206" s="5"/>
      <c r="U1206" s="5"/>
      <c r="V1206" s="5"/>
      <c r="W1206" s="5"/>
      <c r="X1206" s="5"/>
      <c r="Y1206" s="5"/>
      <c r="Z1206" s="5"/>
      <c r="AA1206" s="5"/>
    </row>
    <row r="1207" spans="1:27" ht="24" thickBot="1">
      <c r="A1207" s="193" t="s">
        <v>97</v>
      </c>
      <c r="B1207" s="194" t="s">
        <v>98</v>
      </c>
      <c r="C1207" s="194" t="s">
        <v>99</v>
      </c>
      <c r="D1207" s="194" t="s">
        <v>104</v>
      </c>
      <c r="E1207" s="194" t="s">
        <v>334</v>
      </c>
      <c r="F1207" s="194" t="s">
        <v>101</v>
      </c>
      <c r="G1207" s="195" t="s">
        <v>61</v>
      </c>
      <c r="H1207" s="195">
        <v>2020</v>
      </c>
      <c r="I1207" s="194" t="s">
        <v>103</v>
      </c>
      <c r="J1207" s="200">
        <v>343</v>
      </c>
      <c r="K1207" s="197">
        <v>1741.9</v>
      </c>
      <c r="L1207" s="198">
        <v>-6386.97</v>
      </c>
      <c r="M1207" s="23">
        <v>1</v>
      </c>
      <c r="N1207" s="23">
        <v>1</v>
      </c>
      <c r="O1207" s="24">
        <f t="shared" si="8"/>
        <v>-6386.97</v>
      </c>
      <c r="P1207" s="24">
        <f t="shared" si="9"/>
        <v>-6386.97</v>
      </c>
      <c r="Q1207" s="5"/>
      <c r="R1207" s="5"/>
      <c r="S1207" s="5"/>
      <c r="T1207" s="5"/>
      <c r="U1207" s="5"/>
      <c r="V1207" s="5"/>
      <c r="W1207" s="5"/>
      <c r="X1207" s="5"/>
      <c r="Y1207" s="5"/>
      <c r="Z1207" s="5"/>
      <c r="AA1207" s="5"/>
    </row>
    <row r="1208" spans="1:27" ht="24" thickBot="1">
      <c r="A1208" s="193" t="s">
        <v>97</v>
      </c>
      <c r="B1208" s="194" t="s">
        <v>98</v>
      </c>
      <c r="C1208" s="194" t="s">
        <v>99</v>
      </c>
      <c r="D1208" s="194" t="s">
        <v>104</v>
      </c>
      <c r="E1208" s="194" t="s">
        <v>334</v>
      </c>
      <c r="F1208" s="194" t="s">
        <v>101</v>
      </c>
      <c r="G1208" s="195" t="s">
        <v>61</v>
      </c>
      <c r="H1208" s="195">
        <v>2021</v>
      </c>
      <c r="I1208" s="194" t="s">
        <v>103</v>
      </c>
      <c r="J1208" s="200">
        <v>225</v>
      </c>
      <c r="K1208" s="197">
        <v>1143.8800000000001</v>
      </c>
      <c r="L1208" s="198">
        <v>-4194.21</v>
      </c>
      <c r="M1208" s="23">
        <v>1</v>
      </c>
      <c r="N1208" s="23">
        <v>1</v>
      </c>
      <c r="O1208" s="24">
        <f t="shared" si="8"/>
        <v>-4194.21</v>
      </c>
      <c r="P1208" s="24">
        <f t="shared" si="9"/>
        <v>-4194.21</v>
      </c>
      <c r="Q1208" s="5"/>
      <c r="R1208" s="5"/>
      <c r="S1208" s="5"/>
      <c r="T1208" s="5"/>
      <c r="U1208" s="5"/>
      <c r="V1208" s="5"/>
      <c r="W1208" s="5"/>
      <c r="X1208" s="5"/>
      <c r="Y1208" s="5"/>
      <c r="Z1208" s="5"/>
      <c r="AA1208" s="5"/>
    </row>
    <row r="1209" spans="1:27" ht="24" thickBot="1">
      <c r="A1209" s="193" t="s">
        <v>97</v>
      </c>
      <c r="B1209" s="194" t="s">
        <v>98</v>
      </c>
      <c r="C1209" s="194" t="s">
        <v>99</v>
      </c>
      <c r="D1209" s="194" t="s">
        <v>104</v>
      </c>
      <c r="E1209" s="194" t="s">
        <v>334</v>
      </c>
      <c r="F1209" s="194" t="s">
        <v>101</v>
      </c>
      <c r="G1209" s="195" t="s">
        <v>61</v>
      </c>
      <c r="H1209" s="195">
        <v>2022</v>
      </c>
      <c r="I1209" s="194" t="s">
        <v>103</v>
      </c>
      <c r="J1209" s="200">
        <v>-122</v>
      </c>
      <c r="K1209" s="200">
        <v>-621.65</v>
      </c>
      <c r="L1209" s="198">
        <v>2279.38</v>
      </c>
      <c r="M1209" s="23">
        <v>1</v>
      </c>
      <c r="N1209" s="23">
        <v>1</v>
      </c>
      <c r="O1209" s="24">
        <f t="shared" si="8"/>
        <v>2279.38</v>
      </c>
      <c r="P1209" s="24">
        <f t="shared" si="9"/>
        <v>2279.38</v>
      </c>
      <c r="Q1209" s="5"/>
      <c r="R1209" s="5"/>
      <c r="S1209" s="5"/>
      <c r="T1209" s="5"/>
      <c r="U1209" s="5"/>
      <c r="V1209" s="5"/>
      <c r="W1209" s="5"/>
      <c r="X1209" s="5"/>
      <c r="Y1209" s="5"/>
      <c r="Z1209" s="5"/>
      <c r="AA1209" s="5"/>
    </row>
    <row r="1210" spans="1:27" ht="24" thickBot="1">
      <c r="A1210" s="193" t="s">
        <v>97</v>
      </c>
      <c r="B1210" s="194" t="s">
        <v>98</v>
      </c>
      <c r="C1210" s="194" t="s">
        <v>99</v>
      </c>
      <c r="D1210" s="194" t="s">
        <v>104</v>
      </c>
      <c r="E1210" s="194" t="s">
        <v>334</v>
      </c>
      <c r="F1210" s="194" t="s">
        <v>101</v>
      </c>
      <c r="G1210" s="195" t="s">
        <v>62</v>
      </c>
      <c r="H1210" s="195">
        <v>2011</v>
      </c>
      <c r="I1210" s="194" t="s">
        <v>103</v>
      </c>
      <c r="J1210" s="196">
        <v>-5141</v>
      </c>
      <c r="K1210" s="197">
        <v>-26098.02</v>
      </c>
      <c r="L1210" s="198">
        <v>95692.73</v>
      </c>
      <c r="M1210" s="23">
        <v>1</v>
      </c>
      <c r="N1210" s="23">
        <v>1</v>
      </c>
      <c r="O1210" s="24">
        <f t="shared" si="8"/>
        <v>95692.73</v>
      </c>
      <c r="P1210" s="24">
        <f t="shared" si="9"/>
        <v>95692.73</v>
      </c>
      <c r="Q1210" s="5"/>
      <c r="R1210" s="5"/>
      <c r="S1210" s="5"/>
      <c r="T1210" s="5"/>
      <c r="U1210" s="5"/>
      <c r="V1210" s="5"/>
      <c r="W1210" s="5"/>
      <c r="X1210" s="5"/>
      <c r="Y1210" s="5"/>
      <c r="Z1210" s="5"/>
      <c r="AA1210" s="5"/>
    </row>
    <row r="1211" spans="1:27" ht="24" thickBot="1">
      <c r="A1211" s="193" t="s">
        <v>97</v>
      </c>
      <c r="B1211" s="194" t="s">
        <v>98</v>
      </c>
      <c r="C1211" s="194" t="s">
        <v>99</v>
      </c>
      <c r="D1211" s="194" t="s">
        <v>104</v>
      </c>
      <c r="E1211" s="194" t="s">
        <v>334</v>
      </c>
      <c r="F1211" s="194" t="s">
        <v>101</v>
      </c>
      <c r="G1211" s="195" t="s">
        <v>62</v>
      </c>
      <c r="H1211" s="195">
        <v>2012</v>
      </c>
      <c r="I1211" s="194" t="s">
        <v>103</v>
      </c>
      <c r="J1211" s="200">
        <v>10</v>
      </c>
      <c r="K1211" s="200">
        <v>49.35</v>
      </c>
      <c r="L1211" s="198">
        <v>-180.94</v>
      </c>
      <c r="M1211" s="23">
        <v>1</v>
      </c>
      <c r="N1211" s="23">
        <v>1</v>
      </c>
      <c r="O1211" s="24">
        <f t="shared" si="8"/>
        <v>-180.94</v>
      </c>
      <c r="P1211" s="24">
        <f t="shared" si="9"/>
        <v>-180.94</v>
      </c>
      <c r="Q1211" s="5"/>
      <c r="R1211" s="5"/>
      <c r="S1211" s="5"/>
      <c r="T1211" s="5"/>
      <c r="U1211" s="5"/>
      <c r="V1211" s="5"/>
      <c r="W1211" s="5"/>
      <c r="X1211" s="5"/>
      <c r="Y1211" s="5"/>
      <c r="Z1211" s="5"/>
      <c r="AA1211" s="5"/>
    </row>
    <row r="1212" spans="1:27" ht="24" thickBot="1">
      <c r="A1212" s="193" t="s">
        <v>97</v>
      </c>
      <c r="B1212" s="194" t="s">
        <v>98</v>
      </c>
      <c r="C1212" s="194" t="s">
        <v>99</v>
      </c>
      <c r="D1212" s="194" t="s">
        <v>104</v>
      </c>
      <c r="E1212" s="194" t="s">
        <v>334</v>
      </c>
      <c r="F1212" s="194" t="s">
        <v>101</v>
      </c>
      <c r="G1212" s="195" t="s">
        <v>62</v>
      </c>
      <c r="H1212" s="195">
        <v>2013</v>
      </c>
      <c r="I1212" s="194" t="s">
        <v>103</v>
      </c>
      <c r="J1212" s="200">
        <v>44</v>
      </c>
      <c r="K1212" s="200">
        <v>222.81</v>
      </c>
      <c r="L1212" s="198">
        <v>-816.98</v>
      </c>
      <c r="M1212" s="23">
        <v>1</v>
      </c>
      <c r="N1212" s="23">
        <v>1</v>
      </c>
      <c r="O1212" s="24">
        <f t="shared" si="8"/>
        <v>-816.98</v>
      </c>
      <c r="P1212" s="24">
        <f t="shared" si="9"/>
        <v>-816.98</v>
      </c>
      <c r="Q1212" s="5"/>
      <c r="R1212" s="5"/>
      <c r="S1212" s="5"/>
      <c r="T1212" s="5"/>
      <c r="U1212" s="5"/>
      <c r="V1212" s="5"/>
      <c r="W1212" s="5"/>
      <c r="X1212" s="5"/>
      <c r="Y1212" s="5"/>
      <c r="Z1212" s="5"/>
      <c r="AA1212" s="5"/>
    </row>
    <row r="1213" spans="1:27" ht="24" thickBot="1">
      <c r="A1213" s="193" t="s">
        <v>97</v>
      </c>
      <c r="B1213" s="194" t="s">
        <v>98</v>
      </c>
      <c r="C1213" s="194" t="s">
        <v>99</v>
      </c>
      <c r="D1213" s="194" t="s">
        <v>104</v>
      </c>
      <c r="E1213" s="194" t="s">
        <v>334</v>
      </c>
      <c r="F1213" s="194" t="s">
        <v>101</v>
      </c>
      <c r="G1213" s="195" t="s">
        <v>62</v>
      </c>
      <c r="H1213" s="195">
        <v>2014</v>
      </c>
      <c r="I1213" s="194" t="s">
        <v>103</v>
      </c>
      <c r="J1213" s="200">
        <v>-28</v>
      </c>
      <c r="K1213" s="200">
        <v>-143.63999999999999</v>
      </c>
      <c r="L1213" s="198">
        <v>526.67999999999995</v>
      </c>
      <c r="M1213" s="23">
        <v>1</v>
      </c>
      <c r="N1213" s="23">
        <v>1</v>
      </c>
      <c r="O1213" s="24">
        <f t="shared" si="8"/>
        <v>526.67999999999995</v>
      </c>
      <c r="P1213" s="24">
        <f t="shared" si="9"/>
        <v>526.67999999999995</v>
      </c>
      <c r="Q1213" s="5"/>
      <c r="R1213" s="5"/>
      <c r="S1213" s="5"/>
      <c r="T1213" s="5"/>
      <c r="U1213" s="5"/>
      <c r="V1213" s="5"/>
      <c r="W1213" s="5"/>
      <c r="X1213" s="5"/>
      <c r="Y1213" s="5"/>
      <c r="Z1213" s="5"/>
      <c r="AA1213" s="5"/>
    </row>
    <row r="1214" spans="1:27" ht="24" thickBot="1">
      <c r="A1214" s="193" t="s">
        <v>97</v>
      </c>
      <c r="B1214" s="194" t="s">
        <v>98</v>
      </c>
      <c r="C1214" s="194" t="s">
        <v>99</v>
      </c>
      <c r="D1214" s="194" t="s">
        <v>104</v>
      </c>
      <c r="E1214" s="194" t="s">
        <v>334</v>
      </c>
      <c r="F1214" s="194" t="s">
        <v>101</v>
      </c>
      <c r="G1214" s="195" t="s">
        <v>62</v>
      </c>
      <c r="H1214" s="195">
        <v>2015</v>
      </c>
      <c r="I1214" s="194" t="s">
        <v>103</v>
      </c>
      <c r="J1214" s="200">
        <v>-33</v>
      </c>
      <c r="K1214" s="200">
        <v>-168.92</v>
      </c>
      <c r="L1214" s="198">
        <v>619.39</v>
      </c>
      <c r="M1214" s="23">
        <v>1</v>
      </c>
      <c r="N1214" s="23">
        <v>1</v>
      </c>
      <c r="O1214" s="24">
        <f t="shared" si="8"/>
        <v>619.39</v>
      </c>
      <c r="P1214" s="24">
        <f t="shared" si="9"/>
        <v>619.39</v>
      </c>
      <c r="Q1214" s="5"/>
      <c r="R1214" s="5"/>
      <c r="S1214" s="5"/>
      <c r="T1214" s="5"/>
      <c r="U1214" s="5"/>
      <c r="V1214" s="5"/>
      <c r="W1214" s="5"/>
      <c r="X1214" s="5"/>
      <c r="Y1214" s="5"/>
      <c r="Z1214" s="5"/>
      <c r="AA1214" s="5"/>
    </row>
    <row r="1215" spans="1:27" ht="24" thickBot="1">
      <c r="A1215" s="193" t="s">
        <v>97</v>
      </c>
      <c r="B1215" s="194" t="s">
        <v>98</v>
      </c>
      <c r="C1215" s="194" t="s">
        <v>99</v>
      </c>
      <c r="D1215" s="194" t="s">
        <v>104</v>
      </c>
      <c r="E1215" s="194" t="s">
        <v>334</v>
      </c>
      <c r="F1215" s="194" t="s">
        <v>101</v>
      </c>
      <c r="G1215" s="195" t="s">
        <v>62</v>
      </c>
      <c r="H1215" s="195">
        <v>2016</v>
      </c>
      <c r="I1215" s="194" t="s">
        <v>103</v>
      </c>
      <c r="J1215" s="200">
        <v>14</v>
      </c>
      <c r="K1215" s="200">
        <v>71</v>
      </c>
      <c r="L1215" s="198">
        <v>-260.32</v>
      </c>
      <c r="M1215" s="23">
        <v>1</v>
      </c>
      <c r="N1215" s="23">
        <v>1</v>
      </c>
      <c r="O1215" s="24">
        <f t="shared" si="8"/>
        <v>-260.32</v>
      </c>
      <c r="P1215" s="24">
        <f t="shared" si="9"/>
        <v>-260.32</v>
      </c>
      <c r="Q1215" s="5"/>
      <c r="R1215" s="5"/>
      <c r="S1215" s="5"/>
      <c r="T1215" s="5"/>
      <c r="U1215" s="5"/>
      <c r="V1215" s="5"/>
      <c r="W1215" s="5"/>
      <c r="X1215" s="5"/>
      <c r="Y1215" s="5"/>
      <c r="Z1215" s="5"/>
      <c r="AA1215" s="5"/>
    </row>
    <row r="1216" spans="1:27" ht="24" thickBot="1">
      <c r="A1216" s="193" t="s">
        <v>97</v>
      </c>
      <c r="B1216" s="194" t="s">
        <v>98</v>
      </c>
      <c r="C1216" s="194" t="s">
        <v>99</v>
      </c>
      <c r="D1216" s="194" t="s">
        <v>104</v>
      </c>
      <c r="E1216" s="194" t="s">
        <v>334</v>
      </c>
      <c r="F1216" s="194" t="s">
        <v>101</v>
      </c>
      <c r="G1216" s="195" t="s">
        <v>62</v>
      </c>
      <c r="H1216" s="195">
        <v>2017</v>
      </c>
      <c r="I1216" s="194" t="s">
        <v>103</v>
      </c>
      <c r="J1216" s="200">
        <v>2</v>
      </c>
      <c r="K1216" s="200">
        <v>11.09</v>
      </c>
      <c r="L1216" s="198">
        <v>-40.67</v>
      </c>
      <c r="M1216" s="23">
        <v>1</v>
      </c>
      <c r="N1216" s="23">
        <v>1</v>
      </c>
      <c r="O1216" s="24">
        <f t="shared" si="8"/>
        <v>-40.67</v>
      </c>
      <c r="P1216" s="24">
        <f t="shared" si="9"/>
        <v>-40.67</v>
      </c>
      <c r="Q1216" s="5"/>
      <c r="R1216" s="5"/>
      <c r="S1216" s="5"/>
      <c r="T1216" s="5"/>
      <c r="U1216" s="5"/>
      <c r="V1216" s="5"/>
      <c r="W1216" s="5"/>
      <c r="X1216" s="5"/>
      <c r="Y1216" s="5"/>
      <c r="Z1216" s="5"/>
      <c r="AA1216" s="5"/>
    </row>
    <row r="1217" spans="1:27" ht="24" thickBot="1">
      <c r="A1217" s="193" t="s">
        <v>97</v>
      </c>
      <c r="B1217" s="194" t="s">
        <v>98</v>
      </c>
      <c r="C1217" s="194" t="s">
        <v>99</v>
      </c>
      <c r="D1217" s="194" t="s">
        <v>104</v>
      </c>
      <c r="E1217" s="194" t="s">
        <v>334</v>
      </c>
      <c r="F1217" s="194" t="s">
        <v>101</v>
      </c>
      <c r="G1217" s="195" t="s">
        <v>62</v>
      </c>
      <c r="H1217" s="195">
        <v>2018</v>
      </c>
      <c r="I1217" s="194" t="s">
        <v>103</v>
      </c>
      <c r="J1217" s="200">
        <v>-53</v>
      </c>
      <c r="K1217" s="200">
        <v>-269.31</v>
      </c>
      <c r="L1217" s="198">
        <v>987.49</v>
      </c>
      <c r="M1217" s="23">
        <v>1</v>
      </c>
      <c r="N1217" s="23">
        <v>1</v>
      </c>
      <c r="O1217" s="24">
        <f t="shared" si="8"/>
        <v>987.49</v>
      </c>
      <c r="P1217" s="24">
        <f t="shared" si="9"/>
        <v>987.49</v>
      </c>
      <c r="Q1217" s="5"/>
      <c r="R1217" s="5"/>
      <c r="S1217" s="5"/>
      <c r="T1217" s="5"/>
      <c r="U1217" s="5"/>
      <c r="V1217" s="5"/>
      <c r="W1217" s="5"/>
      <c r="X1217" s="5"/>
      <c r="Y1217" s="5"/>
      <c r="Z1217" s="5"/>
      <c r="AA1217" s="5"/>
    </row>
    <row r="1218" spans="1:27" ht="24" thickBot="1">
      <c r="A1218" s="193" t="s">
        <v>97</v>
      </c>
      <c r="B1218" s="194" t="s">
        <v>98</v>
      </c>
      <c r="C1218" s="194" t="s">
        <v>99</v>
      </c>
      <c r="D1218" s="194" t="s">
        <v>104</v>
      </c>
      <c r="E1218" s="194" t="s">
        <v>334</v>
      </c>
      <c r="F1218" s="194" t="s">
        <v>101</v>
      </c>
      <c r="G1218" s="195" t="s">
        <v>62</v>
      </c>
      <c r="H1218" s="195">
        <v>2019</v>
      </c>
      <c r="I1218" s="194" t="s">
        <v>103</v>
      </c>
      <c r="J1218" s="200">
        <v>-86</v>
      </c>
      <c r="K1218" s="200">
        <v>-436.3</v>
      </c>
      <c r="L1218" s="198">
        <v>1599.77</v>
      </c>
      <c r="M1218" s="23">
        <v>1</v>
      </c>
      <c r="N1218" s="23">
        <v>1</v>
      </c>
      <c r="O1218" s="24">
        <f t="shared" si="8"/>
        <v>1599.77</v>
      </c>
      <c r="P1218" s="24">
        <f t="shared" si="9"/>
        <v>1599.77</v>
      </c>
      <c r="Q1218" s="5"/>
      <c r="R1218" s="5"/>
      <c r="S1218" s="5"/>
      <c r="T1218" s="5"/>
      <c r="U1218" s="5"/>
      <c r="V1218" s="5"/>
      <c r="W1218" s="5"/>
      <c r="X1218" s="5"/>
      <c r="Y1218" s="5"/>
      <c r="Z1218" s="5"/>
      <c r="AA1218" s="5"/>
    </row>
    <row r="1219" spans="1:27" ht="24" thickBot="1">
      <c r="A1219" s="193" t="s">
        <v>97</v>
      </c>
      <c r="B1219" s="194" t="s">
        <v>98</v>
      </c>
      <c r="C1219" s="194" t="s">
        <v>99</v>
      </c>
      <c r="D1219" s="194" t="s">
        <v>104</v>
      </c>
      <c r="E1219" s="194" t="s">
        <v>334</v>
      </c>
      <c r="F1219" s="194" t="s">
        <v>101</v>
      </c>
      <c r="G1219" s="195" t="s">
        <v>62</v>
      </c>
      <c r="H1219" s="195">
        <v>2020</v>
      </c>
      <c r="I1219" s="194" t="s">
        <v>103</v>
      </c>
      <c r="J1219" s="200">
        <v>-106</v>
      </c>
      <c r="K1219" s="200">
        <v>-539.71</v>
      </c>
      <c r="L1219" s="198">
        <v>1978.93</v>
      </c>
      <c r="M1219" s="23">
        <v>1</v>
      </c>
      <c r="N1219" s="23">
        <v>1</v>
      </c>
      <c r="O1219" s="24">
        <f t="shared" si="8"/>
        <v>1978.93</v>
      </c>
      <c r="P1219" s="24">
        <f t="shared" si="9"/>
        <v>1978.93</v>
      </c>
      <c r="Q1219" s="5"/>
      <c r="R1219" s="5"/>
      <c r="S1219" s="5"/>
      <c r="T1219" s="5"/>
      <c r="U1219" s="5"/>
      <c r="V1219" s="5"/>
      <c r="W1219" s="5"/>
      <c r="X1219" s="5"/>
      <c r="Y1219" s="5"/>
      <c r="Z1219" s="5"/>
      <c r="AA1219" s="5"/>
    </row>
    <row r="1220" spans="1:27" ht="24" thickBot="1">
      <c r="A1220" s="193" t="s">
        <v>97</v>
      </c>
      <c r="B1220" s="194" t="s">
        <v>98</v>
      </c>
      <c r="C1220" s="194" t="s">
        <v>99</v>
      </c>
      <c r="D1220" s="194" t="s">
        <v>104</v>
      </c>
      <c r="E1220" s="194" t="s">
        <v>334</v>
      </c>
      <c r="F1220" s="194" t="s">
        <v>101</v>
      </c>
      <c r="G1220" s="195" t="s">
        <v>62</v>
      </c>
      <c r="H1220" s="195">
        <v>2021</v>
      </c>
      <c r="I1220" s="194" t="s">
        <v>103</v>
      </c>
      <c r="J1220" s="200">
        <v>-27</v>
      </c>
      <c r="K1220" s="200">
        <v>-135.85</v>
      </c>
      <c r="L1220" s="198">
        <v>498.11</v>
      </c>
      <c r="M1220" s="23">
        <v>1</v>
      </c>
      <c r="N1220" s="23">
        <v>1</v>
      </c>
      <c r="O1220" s="24">
        <f t="shared" si="8"/>
        <v>498.11</v>
      </c>
      <c r="P1220" s="24">
        <f t="shared" si="9"/>
        <v>498.11</v>
      </c>
      <c r="Q1220" s="5"/>
      <c r="R1220" s="5"/>
      <c r="S1220" s="5"/>
      <c r="T1220" s="5"/>
      <c r="U1220" s="5"/>
      <c r="V1220" s="5"/>
      <c r="W1220" s="5"/>
      <c r="X1220" s="5"/>
      <c r="Y1220" s="5"/>
      <c r="Z1220" s="5"/>
      <c r="AA1220" s="5"/>
    </row>
    <row r="1221" spans="1:27" ht="24" thickBot="1">
      <c r="A1221" s="193" t="s">
        <v>97</v>
      </c>
      <c r="B1221" s="194" t="s">
        <v>98</v>
      </c>
      <c r="C1221" s="194" t="s">
        <v>99</v>
      </c>
      <c r="D1221" s="194" t="s">
        <v>104</v>
      </c>
      <c r="E1221" s="194" t="s">
        <v>334</v>
      </c>
      <c r="F1221" s="194" t="s">
        <v>101</v>
      </c>
      <c r="G1221" s="195" t="s">
        <v>62</v>
      </c>
      <c r="H1221" s="195">
        <v>2022</v>
      </c>
      <c r="I1221" s="194" t="s">
        <v>103</v>
      </c>
      <c r="J1221" s="200">
        <v>18</v>
      </c>
      <c r="K1221" s="200">
        <v>90.32</v>
      </c>
      <c r="L1221" s="198">
        <v>-331.18</v>
      </c>
      <c r="M1221" s="23">
        <v>1</v>
      </c>
      <c r="N1221" s="23">
        <v>1</v>
      </c>
      <c r="O1221" s="24">
        <f t="shared" si="8"/>
        <v>-331.18</v>
      </c>
      <c r="P1221" s="24">
        <f t="shared" si="9"/>
        <v>-331.18</v>
      </c>
      <c r="Q1221" s="5"/>
      <c r="R1221" s="5"/>
      <c r="S1221" s="5"/>
      <c r="T1221" s="5"/>
      <c r="U1221" s="5"/>
      <c r="V1221" s="5"/>
      <c r="W1221" s="5"/>
      <c r="X1221" s="5"/>
      <c r="Y1221" s="5"/>
      <c r="Z1221" s="5"/>
      <c r="AA1221" s="5"/>
    </row>
    <row r="1222" spans="1:27" ht="24" thickBot="1">
      <c r="A1222" s="193" t="s">
        <v>97</v>
      </c>
      <c r="B1222" s="194" t="s">
        <v>98</v>
      </c>
      <c r="C1222" s="194" t="s">
        <v>99</v>
      </c>
      <c r="D1222" s="194" t="s">
        <v>104</v>
      </c>
      <c r="E1222" s="194" t="s">
        <v>334</v>
      </c>
      <c r="F1222" s="194" t="s">
        <v>101</v>
      </c>
      <c r="G1222" s="195" t="s">
        <v>112</v>
      </c>
      <c r="H1222" s="195">
        <v>2011</v>
      </c>
      <c r="I1222" s="194" t="s">
        <v>103</v>
      </c>
      <c r="J1222" s="196">
        <v>12275</v>
      </c>
      <c r="K1222" s="197">
        <v>62308.99</v>
      </c>
      <c r="L1222" s="198">
        <v>-228466.3</v>
      </c>
      <c r="M1222" s="23">
        <v>1</v>
      </c>
      <c r="N1222" s="23">
        <v>1</v>
      </c>
      <c r="O1222" s="24">
        <f t="shared" si="8"/>
        <v>-228466.3</v>
      </c>
      <c r="P1222" s="24">
        <f t="shared" si="9"/>
        <v>-228466.3</v>
      </c>
      <c r="Q1222" s="5"/>
      <c r="R1222" s="5"/>
      <c r="S1222" s="5"/>
      <c r="T1222" s="5"/>
      <c r="U1222" s="5"/>
      <c r="V1222" s="5"/>
      <c r="W1222" s="5"/>
      <c r="X1222" s="5"/>
      <c r="Y1222" s="5"/>
      <c r="Z1222" s="5"/>
      <c r="AA1222" s="5"/>
    </row>
    <row r="1223" spans="1:27" ht="24" thickBot="1">
      <c r="A1223" s="193" t="s">
        <v>97</v>
      </c>
      <c r="B1223" s="194" t="s">
        <v>98</v>
      </c>
      <c r="C1223" s="194" t="s">
        <v>99</v>
      </c>
      <c r="D1223" s="194" t="s">
        <v>104</v>
      </c>
      <c r="E1223" s="194" t="s">
        <v>334</v>
      </c>
      <c r="F1223" s="194" t="s">
        <v>101</v>
      </c>
      <c r="G1223" s="195" t="s">
        <v>112</v>
      </c>
      <c r="H1223" s="195">
        <v>2012</v>
      </c>
      <c r="I1223" s="194" t="s">
        <v>103</v>
      </c>
      <c r="J1223" s="196">
        <v>1104</v>
      </c>
      <c r="K1223" s="197">
        <v>5605.61</v>
      </c>
      <c r="L1223" s="198">
        <v>-20553.89</v>
      </c>
      <c r="M1223" s="23">
        <v>1</v>
      </c>
      <c r="N1223" s="23">
        <v>1</v>
      </c>
      <c r="O1223" s="24">
        <f t="shared" si="8"/>
        <v>-20553.89</v>
      </c>
      <c r="P1223" s="24">
        <f t="shared" si="9"/>
        <v>-20553.89</v>
      </c>
      <c r="Q1223" s="5"/>
      <c r="R1223" s="5"/>
      <c r="S1223" s="5"/>
      <c r="T1223" s="5"/>
      <c r="U1223" s="5"/>
      <c r="V1223" s="5"/>
      <c r="W1223" s="5"/>
      <c r="X1223" s="5"/>
      <c r="Y1223" s="5"/>
      <c r="Z1223" s="5"/>
      <c r="AA1223" s="5"/>
    </row>
    <row r="1224" spans="1:27" ht="24" thickBot="1">
      <c r="A1224" s="193" t="s">
        <v>97</v>
      </c>
      <c r="B1224" s="194" t="s">
        <v>98</v>
      </c>
      <c r="C1224" s="194" t="s">
        <v>99</v>
      </c>
      <c r="D1224" s="194" t="s">
        <v>104</v>
      </c>
      <c r="E1224" s="194" t="s">
        <v>334</v>
      </c>
      <c r="F1224" s="194" t="s">
        <v>101</v>
      </c>
      <c r="G1224" s="195" t="s">
        <v>112</v>
      </c>
      <c r="H1224" s="195">
        <v>2013</v>
      </c>
      <c r="I1224" s="194" t="s">
        <v>103</v>
      </c>
      <c r="J1224" s="200">
        <v>342</v>
      </c>
      <c r="K1224" s="197">
        <v>1736.18</v>
      </c>
      <c r="L1224" s="198">
        <v>-6366</v>
      </c>
      <c r="M1224" s="23">
        <v>1</v>
      </c>
      <c r="N1224" s="23">
        <v>1</v>
      </c>
      <c r="O1224" s="24">
        <f t="shared" si="8"/>
        <v>-6366</v>
      </c>
      <c r="P1224" s="24">
        <f t="shared" si="9"/>
        <v>-6366</v>
      </c>
      <c r="Q1224" s="5"/>
      <c r="R1224" s="5"/>
      <c r="S1224" s="5"/>
      <c r="T1224" s="5"/>
      <c r="U1224" s="5"/>
      <c r="V1224" s="5"/>
      <c r="W1224" s="5"/>
      <c r="X1224" s="5"/>
      <c r="Y1224" s="5"/>
      <c r="Z1224" s="5"/>
      <c r="AA1224" s="5"/>
    </row>
    <row r="1225" spans="1:27" ht="24" thickBot="1">
      <c r="A1225" s="193" t="s">
        <v>97</v>
      </c>
      <c r="B1225" s="194" t="s">
        <v>98</v>
      </c>
      <c r="C1225" s="194" t="s">
        <v>99</v>
      </c>
      <c r="D1225" s="194" t="s">
        <v>104</v>
      </c>
      <c r="E1225" s="194" t="s">
        <v>334</v>
      </c>
      <c r="F1225" s="194" t="s">
        <v>101</v>
      </c>
      <c r="G1225" s="195" t="s">
        <v>112</v>
      </c>
      <c r="H1225" s="195">
        <v>2014</v>
      </c>
      <c r="I1225" s="194" t="s">
        <v>103</v>
      </c>
      <c r="J1225" s="200">
        <v>408</v>
      </c>
      <c r="K1225" s="197">
        <v>2068.66</v>
      </c>
      <c r="L1225" s="198">
        <v>-7585.1</v>
      </c>
      <c r="M1225" s="23">
        <v>1</v>
      </c>
      <c r="N1225" s="23">
        <v>1</v>
      </c>
      <c r="O1225" s="24">
        <f t="shared" si="8"/>
        <v>-7585.1</v>
      </c>
      <c r="P1225" s="24">
        <f t="shared" si="9"/>
        <v>-7585.1</v>
      </c>
      <c r="Q1225" s="5"/>
      <c r="R1225" s="5"/>
      <c r="S1225" s="5"/>
      <c r="T1225" s="5"/>
      <c r="U1225" s="5"/>
      <c r="V1225" s="5"/>
      <c r="W1225" s="5"/>
      <c r="X1225" s="5"/>
      <c r="Y1225" s="5"/>
      <c r="Z1225" s="5"/>
      <c r="AA1225" s="5"/>
    </row>
    <row r="1226" spans="1:27" ht="24" thickBot="1">
      <c r="A1226" s="193" t="s">
        <v>97</v>
      </c>
      <c r="B1226" s="194" t="s">
        <v>98</v>
      </c>
      <c r="C1226" s="194" t="s">
        <v>99</v>
      </c>
      <c r="D1226" s="194" t="s">
        <v>104</v>
      </c>
      <c r="E1226" s="194" t="s">
        <v>334</v>
      </c>
      <c r="F1226" s="194" t="s">
        <v>101</v>
      </c>
      <c r="G1226" s="195" t="s">
        <v>112</v>
      </c>
      <c r="H1226" s="195">
        <v>2015</v>
      </c>
      <c r="I1226" s="194" t="s">
        <v>103</v>
      </c>
      <c r="J1226" s="196">
        <v>1048</v>
      </c>
      <c r="K1226" s="197">
        <v>5321.37</v>
      </c>
      <c r="L1226" s="198">
        <v>-19511.68</v>
      </c>
      <c r="M1226" s="23">
        <v>1</v>
      </c>
      <c r="N1226" s="23">
        <v>1</v>
      </c>
      <c r="O1226" s="24">
        <f t="shared" si="8"/>
        <v>-19511.68</v>
      </c>
      <c r="P1226" s="24">
        <f t="shared" si="9"/>
        <v>-19511.68</v>
      </c>
      <c r="Q1226" s="5"/>
      <c r="R1226" s="5"/>
      <c r="S1226" s="5"/>
      <c r="T1226" s="5"/>
      <c r="U1226" s="5"/>
      <c r="V1226" s="5"/>
      <c r="W1226" s="5"/>
      <c r="X1226" s="5"/>
      <c r="Y1226" s="5"/>
      <c r="Z1226" s="5"/>
      <c r="AA1226" s="5"/>
    </row>
    <row r="1227" spans="1:27" ht="24" thickBot="1">
      <c r="A1227" s="193" t="s">
        <v>97</v>
      </c>
      <c r="B1227" s="194" t="s">
        <v>98</v>
      </c>
      <c r="C1227" s="194" t="s">
        <v>99</v>
      </c>
      <c r="D1227" s="194" t="s">
        <v>104</v>
      </c>
      <c r="E1227" s="194" t="s">
        <v>334</v>
      </c>
      <c r="F1227" s="194" t="s">
        <v>101</v>
      </c>
      <c r="G1227" s="195" t="s">
        <v>112</v>
      </c>
      <c r="H1227" s="195">
        <v>2016</v>
      </c>
      <c r="I1227" s="194" t="s">
        <v>103</v>
      </c>
      <c r="J1227" s="200">
        <v>302</v>
      </c>
      <c r="K1227" s="197">
        <v>1531.16</v>
      </c>
      <c r="L1227" s="198">
        <v>-5614.24</v>
      </c>
      <c r="M1227" s="23">
        <v>1</v>
      </c>
      <c r="N1227" s="23">
        <v>1</v>
      </c>
      <c r="O1227" s="24">
        <f t="shared" si="8"/>
        <v>-5614.24</v>
      </c>
      <c r="P1227" s="24">
        <f t="shared" si="9"/>
        <v>-5614.24</v>
      </c>
      <c r="Q1227" s="5"/>
      <c r="R1227" s="5"/>
      <c r="S1227" s="5"/>
      <c r="T1227" s="5"/>
      <c r="U1227" s="5"/>
      <c r="V1227" s="5"/>
      <c r="W1227" s="5"/>
      <c r="X1227" s="5"/>
      <c r="Y1227" s="5"/>
      <c r="Z1227" s="5"/>
      <c r="AA1227" s="5"/>
    </row>
    <row r="1228" spans="1:27" ht="24" thickBot="1">
      <c r="A1228" s="193" t="s">
        <v>97</v>
      </c>
      <c r="B1228" s="194" t="s">
        <v>98</v>
      </c>
      <c r="C1228" s="194" t="s">
        <v>99</v>
      </c>
      <c r="D1228" s="194" t="s">
        <v>104</v>
      </c>
      <c r="E1228" s="194" t="s">
        <v>334</v>
      </c>
      <c r="F1228" s="194" t="s">
        <v>101</v>
      </c>
      <c r="G1228" s="195" t="s">
        <v>112</v>
      </c>
      <c r="H1228" s="195">
        <v>2017</v>
      </c>
      <c r="I1228" s="194" t="s">
        <v>103</v>
      </c>
      <c r="J1228" s="200">
        <v>-233</v>
      </c>
      <c r="K1228" s="197">
        <v>-1185.23</v>
      </c>
      <c r="L1228" s="198">
        <v>4345.83</v>
      </c>
      <c r="M1228" s="23">
        <v>1</v>
      </c>
      <c r="N1228" s="23">
        <v>1</v>
      </c>
      <c r="O1228" s="24">
        <f t="shared" si="8"/>
        <v>4345.83</v>
      </c>
      <c r="P1228" s="24">
        <f t="shared" si="9"/>
        <v>4345.83</v>
      </c>
      <c r="Q1228" s="5"/>
      <c r="R1228" s="5"/>
      <c r="S1228" s="5"/>
      <c r="T1228" s="5"/>
      <c r="U1228" s="5"/>
      <c r="V1228" s="5"/>
      <c r="W1228" s="5"/>
      <c r="X1228" s="5"/>
      <c r="Y1228" s="5"/>
      <c r="Z1228" s="5"/>
      <c r="AA1228" s="5"/>
    </row>
    <row r="1229" spans="1:27" ht="24" thickBot="1">
      <c r="A1229" s="193" t="s">
        <v>97</v>
      </c>
      <c r="B1229" s="194" t="s">
        <v>98</v>
      </c>
      <c r="C1229" s="194" t="s">
        <v>99</v>
      </c>
      <c r="D1229" s="194" t="s">
        <v>104</v>
      </c>
      <c r="E1229" s="194" t="s">
        <v>334</v>
      </c>
      <c r="F1229" s="194" t="s">
        <v>101</v>
      </c>
      <c r="G1229" s="195" t="s">
        <v>112</v>
      </c>
      <c r="H1229" s="195">
        <v>2018</v>
      </c>
      <c r="I1229" s="194" t="s">
        <v>103</v>
      </c>
      <c r="J1229" s="200">
        <v>97</v>
      </c>
      <c r="K1229" s="200">
        <v>491.86</v>
      </c>
      <c r="L1229" s="198">
        <v>-1803.49</v>
      </c>
      <c r="M1229" s="23">
        <v>1</v>
      </c>
      <c r="N1229" s="23">
        <v>1</v>
      </c>
      <c r="O1229" s="24">
        <f t="shared" si="8"/>
        <v>-1803.49</v>
      </c>
      <c r="P1229" s="24">
        <f t="shared" si="9"/>
        <v>-1803.49</v>
      </c>
      <c r="Q1229" s="5"/>
      <c r="R1229" s="5"/>
      <c r="S1229" s="5"/>
      <c r="T1229" s="5"/>
      <c r="U1229" s="5"/>
      <c r="V1229" s="5"/>
      <c r="W1229" s="5"/>
      <c r="X1229" s="5"/>
      <c r="Y1229" s="5"/>
      <c r="Z1229" s="5"/>
      <c r="AA1229" s="5"/>
    </row>
    <row r="1230" spans="1:27" ht="24" thickBot="1">
      <c r="A1230" s="193" t="s">
        <v>97</v>
      </c>
      <c r="B1230" s="194" t="s">
        <v>98</v>
      </c>
      <c r="C1230" s="194" t="s">
        <v>99</v>
      </c>
      <c r="D1230" s="194" t="s">
        <v>104</v>
      </c>
      <c r="E1230" s="194" t="s">
        <v>334</v>
      </c>
      <c r="F1230" s="194" t="s">
        <v>101</v>
      </c>
      <c r="G1230" s="195" t="s">
        <v>112</v>
      </c>
      <c r="H1230" s="195">
        <v>2019</v>
      </c>
      <c r="I1230" s="194" t="s">
        <v>103</v>
      </c>
      <c r="J1230" s="200">
        <v>-476</v>
      </c>
      <c r="K1230" s="197">
        <v>-2414.67</v>
      </c>
      <c r="L1230" s="198">
        <v>8853.7999999999993</v>
      </c>
      <c r="M1230" s="23">
        <v>1</v>
      </c>
      <c r="N1230" s="23">
        <v>1</v>
      </c>
      <c r="O1230" s="24">
        <f t="shared" si="8"/>
        <v>8853.7999999999993</v>
      </c>
      <c r="P1230" s="24">
        <f t="shared" si="9"/>
        <v>8853.7999999999993</v>
      </c>
      <c r="Q1230" s="5"/>
      <c r="R1230" s="5"/>
      <c r="S1230" s="5"/>
      <c r="T1230" s="5"/>
      <c r="U1230" s="5"/>
      <c r="V1230" s="5"/>
      <c r="W1230" s="5"/>
      <c r="X1230" s="5"/>
      <c r="Y1230" s="5"/>
      <c r="Z1230" s="5"/>
      <c r="AA1230" s="5"/>
    </row>
    <row r="1231" spans="1:27" ht="24" thickBot="1">
      <c r="A1231" s="193" t="s">
        <v>97</v>
      </c>
      <c r="B1231" s="194" t="s">
        <v>98</v>
      </c>
      <c r="C1231" s="194" t="s">
        <v>99</v>
      </c>
      <c r="D1231" s="194" t="s">
        <v>104</v>
      </c>
      <c r="E1231" s="194" t="s">
        <v>334</v>
      </c>
      <c r="F1231" s="194" t="s">
        <v>101</v>
      </c>
      <c r="G1231" s="195" t="s">
        <v>112</v>
      </c>
      <c r="H1231" s="195">
        <v>2020</v>
      </c>
      <c r="I1231" s="194" t="s">
        <v>103</v>
      </c>
      <c r="J1231" s="196">
        <v>-1654</v>
      </c>
      <c r="K1231" s="197">
        <v>-8397.5</v>
      </c>
      <c r="L1231" s="198">
        <v>30790.83</v>
      </c>
      <c r="M1231" s="23">
        <v>1</v>
      </c>
      <c r="N1231" s="23">
        <v>1</v>
      </c>
      <c r="O1231" s="24">
        <f t="shared" si="8"/>
        <v>30790.83</v>
      </c>
      <c r="P1231" s="24">
        <f t="shared" si="9"/>
        <v>30790.83</v>
      </c>
      <c r="Q1231" s="5"/>
      <c r="R1231" s="5"/>
      <c r="S1231" s="5"/>
      <c r="T1231" s="5"/>
      <c r="U1231" s="5"/>
      <c r="V1231" s="5"/>
      <c r="W1231" s="5"/>
      <c r="X1231" s="5"/>
      <c r="Y1231" s="5"/>
      <c r="Z1231" s="5"/>
      <c r="AA1231" s="5"/>
    </row>
    <row r="1232" spans="1:27" ht="24" thickBot="1">
      <c r="A1232" s="193" t="s">
        <v>97</v>
      </c>
      <c r="B1232" s="194" t="s">
        <v>98</v>
      </c>
      <c r="C1232" s="194" t="s">
        <v>99</v>
      </c>
      <c r="D1232" s="194" t="s">
        <v>104</v>
      </c>
      <c r="E1232" s="194" t="s">
        <v>334</v>
      </c>
      <c r="F1232" s="194" t="s">
        <v>101</v>
      </c>
      <c r="G1232" s="195" t="s">
        <v>112</v>
      </c>
      <c r="H1232" s="195">
        <v>2021</v>
      </c>
      <c r="I1232" s="194" t="s">
        <v>103</v>
      </c>
      <c r="J1232" s="200">
        <v>-643</v>
      </c>
      <c r="K1232" s="197">
        <v>-3262.71</v>
      </c>
      <c r="L1232" s="198">
        <v>11963.27</v>
      </c>
      <c r="M1232" s="23">
        <v>1</v>
      </c>
      <c r="N1232" s="23">
        <v>1</v>
      </c>
      <c r="O1232" s="24">
        <f t="shared" si="8"/>
        <v>11963.27</v>
      </c>
      <c r="P1232" s="24">
        <f t="shared" si="9"/>
        <v>11963.27</v>
      </c>
      <c r="Q1232" s="5"/>
      <c r="R1232" s="5"/>
      <c r="S1232" s="5"/>
      <c r="T1232" s="5"/>
      <c r="U1232" s="5"/>
      <c r="V1232" s="5"/>
      <c r="W1232" s="5"/>
      <c r="X1232" s="5"/>
      <c r="Y1232" s="5"/>
      <c r="Z1232" s="5"/>
      <c r="AA1232" s="5"/>
    </row>
    <row r="1233" spans="1:27" ht="24" thickBot="1">
      <c r="A1233" s="193" t="s">
        <v>97</v>
      </c>
      <c r="B1233" s="194" t="s">
        <v>98</v>
      </c>
      <c r="C1233" s="194" t="s">
        <v>99</v>
      </c>
      <c r="D1233" s="194" t="s">
        <v>104</v>
      </c>
      <c r="E1233" s="194" t="s">
        <v>334</v>
      </c>
      <c r="F1233" s="194" t="s">
        <v>101</v>
      </c>
      <c r="G1233" s="195" t="s">
        <v>112</v>
      </c>
      <c r="H1233" s="195">
        <v>2022</v>
      </c>
      <c r="I1233" s="194" t="s">
        <v>103</v>
      </c>
      <c r="J1233" s="200">
        <v>-222</v>
      </c>
      <c r="K1233" s="197">
        <v>-1127.55</v>
      </c>
      <c r="L1233" s="198">
        <v>4134.34</v>
      </c>
      <c r="M1233" s="23">
        <v>1</v>
      </c>
      <c r="N1233" s="23">
        <v>1</v>
      </c>
      <c r="O1233" s="24">
        <f t="shared" si="8"/>
        <v>4134.34</v>
      </c>
      <c r="P1233" s="24">
        <f t="shared" si="9"/>
        <v>4134.34</v>
      </c>
      <c r="Q1233" s="5"/>
      <c r="R1233" s="5"/>
      <c r="S1233" s="5"/>
      <c r="T1233" s="5"/>
      <c r="U1233" s="5"/>
      <c r="V1233" s="5"/>
      <c r="W1233" s="5"/>
      <c r="X1233" s="5"/>
      <c r="Y1233" s="5"/>
      <c r="Z1233" s="5"/>
      <c r="AA1233" s="5"/>
    </row>
    <row r="1234" spans="1:27" ht="24" thickBot="1">
      <c r="A1234" s="193" t="s">
        <v>97</v>
      </c>
      <c r="B1234" s="194" t="s">
        <v>98</v>
      </c>
      <c r="C1234" s="194" t="s">
        <v>99</v>
      </c>
      <c r="D1234" s="194" t="s">
        <v>104</v>
      </c>
      <c r="E1234" s="194" t="s">
        <v>334</v>
      </c>
      <c r="F1234" s="194" t="s">
        <v>101</v>
      </c>
      <c r="G1234" s="195" t="s">
        <v>63</v>
      </c>
      <c r="H1234" s="195">
        <v>2011</v>
      </c>
      <c r="I1234" s="194" t="s">
        <v>103</v>
      </c>
      <c r="J1234" s="196">
        <v>-3723</v>
      </c>
      <c r="K1234" s="197">
        <v>-18897.02</v>
      </c>
      <c r="L1234" s="198">
        <v>69289.06</v>
      </c>
      <c r="M1234" s="23">
        <v>1</v>
      </c>
      <c r="N1234" s="23">
        <v>1</v>
      </c>
      <c r="O1234" s="24">
        <f t="shared" si="8"/>
        <v>69289.06</v>
      </c>
      <c r="P1234" s="24">
        <f t="shared" si="9"/>
        <v>69289.06</v>
      </c>
      <c r="Q1234" s="5"/>
      <c r="R1234" s="5"/>
      <c r="S1234" s="5"/>
      <c r="T1234" s="5"/>
      <c r="U1234" s="5"/>
      <c r="V1234" s="5"/>
      <c r="W1234" s="5"/>
      <c r="X1234" s="5"/>
      <c r="Y1234" s="5"/>
      <c r="Z1234" s="5"/>
      <c r="AA1234" s="5"/>
    </row>
    <row r="1235" spans="1:27" ht="24" thickBot="1">
      <c r="A1235" s="193" t="s">
        <v>97</v>
      </c>
      <c r="B1235" s="194" t="s">
        <v>98</v>
      </c>
      <c r="C1235" s="194" t="s">
        <v>99</v>
      </c>
      <c r="D1235" s="194" t="s">
        <v>104</v>
      </c>
      <c r="E1235" s="194" t="s">
        <v>334</v>
      </c>
      <c r="F1235" s="194" t="s">
        <v>101</v>
      </c>
      <c r="G1235" s="195" t="s">
        <v>63</v>
      </c>
      <c r="H1235" s="195">
        <v>2012</v>
      </c>
      <c r="I1235" s="194" t="s">
        <v>103</v>
      </c>
      <c r="J1235" s="200">
        <v>814</v>
      </c>
      <c r="K1235" s="197">
        <v>4133.97</v>
      </c>
      <c r="L1235" s="198">
        <v>-15157.9</v>
      </c>
      <c r="M1235" s="23">
        <v>1</v>
      </c>
      <c r="N1235" s="23">
        <v>1</v>
      </c>
      <c r="O1235" s="24">
        <f t="shared" si="8"/>
        <v>-15157.9</v>
      </c>
      <c r="P1235" s="24">
        <f t="shared" si="9"/>
        <v>-15157.9</v>
      </c>
      <c r="Q1235" s="5"/>
      <c r="R1235" s="5"/>
      <c r="S1235" s="5"/>
      <c r="T1235" s="5"/>
      <c r="U1235" s="5"/>
      <c r="V1235" s="5"/>
      <c r="W1235" s="5"/>
      <c r="X1235" s="5"/>
      <c r="Y1235" s="5"/>
      <c r="Z1235" s="5"/>
      <c r="AA1235" s="5"/>
    </row>
    <row r="1236" spans="1:27" ht="24" thickBot="1">
      <c r="A1236" s="193" t="s">
        <v>97</v>
      </c>
      <c r="B1236" s="194" t="s">
        <v>98</v>
      </c>
      <c r="C1236" s="194" t="s">
        <v>99</v>
      </c>
      <c r="D1236" s="194" t="s">
        <v>104</v>
      </c>
      <c r="E1236" s="194" t="s">
        <v>334</v>
      </c>
      <c r="F1236" s="194" t="s">
        <v>101</v>
      </c>
      <c r="G1236" s="195" t="s">
        <v>63</v>
      </c>
      <c r="H1236" s="195">
        <v>2013</v>
      </c>
      <c r="I1236" s="194" t="s">
        <v>103</v>
      </c>
      <c r="J1236" s="200">
        <v>-280</v>
      </c>
      <c r="K1236" s="197">
        <v>-1422.24</v>
      </c>
      <c r="L1236" s="198">
        <v>5214.8900000000003</v>
      </c>
      <c r="M1236" s="23">
        <v>1</v>
      </c>
      <c r="N1236" s="23">
        <v>1</v>
      </c>
      <c r="O1236" s="24">
        <f t="shared" si="8"/>
        <v>5214.8900000000003</v>
      </c>
      <c r="P1236" s="24">
        <f t="shared" si="9"/>
        <v>5214.8900000000003</v>
      </c>
      <c r="Q1236" s="5"/>
      <c r="R1236" s="5"/>
      <c r="S1236" s="5"/>
      <c r="T1236" s="5"/>
      <c r="U1236" s="5"/>
      <c r="V1236" s="5"/>
      <c r="W1236" s="5"/>
      <c r="X1236" s="5"/>
      <c r="Y1236" s="5"/>
      <c r="Z1236" s="5"/>
      <c r="AA1236" s="5"/>
    </row>
    <row r="1237" spans="1:27" ht="24" thickBot="1">
      <c r="A1237" s="193" t="s">
        <v>97</v>
      </c>
      <c r="B1237" s="194" t="s">
        <v>98</v>
      </c>
      <c r="C1237" s="194" t="s">
        <v>99</v>
      </c>
      <c r="D1237" s="194" t="s">
        <v>104</v>
      </c>
      <c r="E1237" s="194" t="s">
        <v>334</v>
      </c>
      <c r="F1237" s="194" t="s">
        <v>101</v>
      </c>
      <c r="G1237" s="195" t="s">
        <v>63</v>
      </c>
      <c r="H1237" s="195">
        <v>2014</v>
      </c>
      <c r="I1237" s="194" t="s">
        <v>103</v>
      </c>
      <c r="J1237" s="200">
        <v>-177</v>
      </c>
      <c r="K1237" s="200">
        <v>-899.83</v>
      </c>
      <c r="L1237" s="198">
        <v>3299.37</v>
      </c>
      <c r="M1237" s="23">
        <v>1</v>
      </c>
      <c r="N1237" s="23">
        <v>1</v>
      </c>
      <c r="O1237" s="24">
        <f t="shared" si="8"/>
        <v>3299.37</v>
      </c>
      <c r="P1237" s="24">
        <f t="shared" si="9"/>
        <v>3299.37</v>
      </c>
      <c r="Q1237" s="5"/>
      <c r="R1237" s="5"/>
      <c r="S1237" s="5"/>
      <c r="T1237" s="5"/>
      <c r="U1237" s="5"/>
      <c r="V1237" s="5"/>
      <c r="W1237" s="5"/>
      <c r="X1237" s="5"/>
      <c r="Y1237" s="5"/>
      <c r="Z1237" s="5"/>
      <c r="AA1237" s="5"/>
    </row>
    <row r="1238" spans="1:27" ht="24" thickBot="1">
      <c r="A1238" s="193" t="s">
        <v>97</v>
      </c>
      <c r="B1238" s="194" t="s">
        <v>98</v>
      </c>
      <c r="C1238" s="194" t="s">
        <v>99</v>
      </c>
      <c r="D1238" s="194" t="s">
        <v>104</v>
      </c>
      <c r="E1238" s="194" t="s">
        <v>334</v>
      </c>
      <c r="F1238" s="194" t="s">
        <v>101</v>
      </c>
      <c r="G1238" s="195" t="s">
        <v>63</v>
      </c>
      <c r="H1238" s="195">
        <v>2015</v>
      </c>
      <c r="I1238" s="194" t="s">
        <v>103</v>
      </c>
      <c r="J1238" s="200">
        <v>57</v>
      </c>
      <c r="K1238" s="200">
        <v>288.85000000000002</v>
      </c>
      <c r="L1238" s="198">
        <v>-1059.1099999999999</v>
      </c>
      <c r="M1238" s="23">
        <v>1</v>
      </c>
      <c r="N1238" s="23">
        <v>1</v>
      </c>
      <c r="O1238" s="24">
        <f t="shared" si="8"/>
        <v>-1059.1099999999999</v>
      </c>
      <c r="P1238" s="24">
        <f t="shared" si="9"/>
        <v>-1059.1099999999999</v>
      </c>
      <c r="Q1238" s="5"/>
      <c r="R1238" s="5"/>
      <c r="S1238" s="5"/>
      <c r="T1238" s="5"/>
      <c r="U1238" s="5"/>
      <c r="V1238" s="5"/>
      <c r="W1238" s="5"/>
      <c r="X1238" s="5"/>
      <c r="Y1238" s="5"/>
      <c r="Z1238" s="5"/>
      <c r="AA1238" s="5"/>
    </row>
    <row r="1239" spans="1:27" ht="24" thickBot="1">
      <c r="A1239" s="193" t="s">
        <v>97</v>
      </c>
      <c r="B1239" s="194" t="s">
        <v>98</v>
      </c>
      <c r="C1239" s="194" t="s">
        <v>99</v>
      </c>
      <c r="D1239" s="194" t="s">
        <v>104</v>
      </c>
      <c r="E1239" s="194" t="s">
        <v>334</v>
      </c>
      <c r="F1239" s="194" t="s">
        <v>101</v>
      </c>
      <c r="G1239" s="195" t="s">
        <v>63</v>
      </c>
      <c r="H1239" s="195">
        <v>2016</v>
      </c>
      <c r="I1239" s="194" t="s">
        <v>103</v>
      </c>
      <c r="J1239" s="200">
        <v>-20</v>
      </c>
      <c r="K1239" s="200">
        <v>-102.82</v>
      </c>
      <c r="L1239" s="198">
        <v>377.02</v>
      </c>
      <c r="M1239" s="23">
        <v>1</v>
      </c>
      <c r="N1239" s="23">
        <v>1</v>
      </c>
      <c r="O1239" s="24">
        <f t="shared" si="8"/>
        <v>377.02</v>
      </c>
      <c r="P1239" s="24">
        <f t="shared" si="9"/>
        <v>377.02</v>
      </c>
      <c r="Q1239" s="5"/>
      <c r="R1239" s="5"/>
      <c r="S1239" s="5"/>
      <c r="T1239" s="5"/>
      <c r="U1239" s="5"/>
      <c r="V1239" s="5"/>
      <c r="W1239" s="5"/>
      <c r="X1239" s="5"/>
      <c r="Y1239" s="5"/>
      <c r="Z1239" s="5"/>
      <c r="AA1239" s="5"/>
    </row>
    <row r="1240" spans="1:27" ht="24" thickBot="1">
      <c r="A1240" s="193" t="s">
        <v>97</v>
      </c>
      <c r="B1240" s="194" t="s">
        <v>98</v>
      </c>
      <c r="C1240" s="194" t="s">
        <v>99</v>
      </c>
      <c r="D1240" s="194" t="s">
        <v>104</v>
      </c>
      <c r="E1240" s="194" t="s">
        <v>334</v>
      </c>
      <c r="F1240" s="194" t="s">
        <v>101</v>
      </c>
      <c r="G1240" s="195" t="s">
        <v>63</v>
      </c>
      <c r="H1240" s="195">
        <v>2017</v>
      </c>
      <c r="I1240" s="194" t="s">
        <v>103</v>
      </c>
      <c r="J1240" s="200">
        <v>39</v>
      </c>
      <c r="K1240" s="200">
        <v>198.91</v>
      </c>
      <c r="L1240" s="198">
        <v>-729.33</v>
      </c>
      <c r="M1240" s="23">
        <v>1</v>
      </c>
      <c r="N1240" s="23">
        <v>1</v>
      </c>
      <c r="O1240" s="24">
        <f t="shared" si="8"/>
        <v>-729.33</v>
      </c>
      <c r="P1240" s="24">
        <f t="shared" si="9"/>
        <v>-729.33</v>
      </c>
      <c r="Q1240" s="5"/>
      <c r="R1240" s="5"/>
      <c r="S1240" s="5"/>
      <c r="T1240" s="5"/>
      <c r="U1240" s="5"/>
      <c r="V1240" s="5"/>
      <c r="W1240" s="5"/>
      <c r="X1240" s="5"/>
      <c r="Y1240" s="5"/>
      <c r="Z1240" s="5"/>
      <c r="AA1240" s="5"/>
    </row>
    <row r="1241" spans="1:27" ht="24" thickBot="1">
      <c r="A1241" s="193" t="s">
        <v>97</v>
      </c>
      <c r="B1241" s="194" t="s">
        <v>98</v>
      </c>
      <c r="C1241" s="194" t="s">
        <v>99</v>
      </c>
      <c r="D1241" s="194" t="s">
        <v>104</v>
      </c>
      <c r="E1241" s="194" t="s">
        <v>334</v>
      </c>
      <c r="F1241" s="194" t="s">
        <v>101</v>
      </c>
      <c r="G1241" s="195" t="s">
        <v>63</v>
      </c>
      <c r="H1241" s="195">
        <v>2018</v>
      </c>
      <c r="I1241" s="194" t="s">
        <v>103</v>
      </c>
      <c r="J1241" s="200">
        <v>264</v>
      </c>
      <c r="K1241" s="197">
        <v>1339.31</v>
      </c>
      <c r="L1241" s="198">
        <v>-4910.8100000000004</v>
      </c>
      <c r="M1241" s="23">
        <v>1</v>
      </c>
      <c r="N1241" s="23">
        <v>1</v>
      </c>
      <c r="O1241" s="24">
        <f t="shared" si="8"/>
        <v>-4910.8100000000004</v>
      </c>
      <c r="P1241" s="24">
        <f t="shared" si="9"/>
        <v>-4910.8100000000004</v>
      </c>
      <c r="Q1241" s="5"/>
      <c r="R1241" s="5"/>
      <c r="S1241" s="5"/>
      <c r="T1241" s="5"/>
      <c r="U1241" s="5"/>
      <c r="V1241" s="5"/>
      <c r="W1241" s="5"/>
      <c r="X1241" s="5"/>
      <c r="Y1241" s="5"/>
      <c r="Z1241" s="5"/>
      <c r="AA1241" s="5"/>
    </row>
    <row r="1242" spans="1:27" ht="24" thickBot="1">
      <c r="A1242" s="193" t="s">
        <v>97</v>
      </c>
      <c r="B1242" s="194" t="s">
        <v>98</v>
      </c>
      <c r="C1242" s="194" t="s">
        <v>99</v>
      </c>
      <c r="D1242" s="194" t="s">
        <v>104</v>
      </c>
      <c r="E1242" s="194" t="s">
        <v>334</v>
      </c>
      <c r="F1242" s="194" t="s">
        <v>101</v>
      </c>
      <c r="G1242" s="195" t="s">
        <v>63</v>
      </c>
      <c r="H1242" s="195">
        <v>2019</v>
      </c>
      <c r="I1242" s="194" t="s">
        <v>103</v>
      </c>
      <c r="J1242" s="200">
        <v>136</v>
      </c>
      <c r="K1242" s="200">
        <v>691.38</v>
      </c>
      <c r="L1242" s="198">
        <v>-2535.0500000000002</v>
      </c>
      <c r="M1242" s="23">
        <v>1</v>
      </c>
      <c r="N1242" s="23">
        <v>1</v>
      </c>
      <c r="O1242" s="24">
        <f t="shared" si="8"/>
        <v>-2535.0500000000002</v>
      </c>
      <c r="P1242" s="24">
        <f t="shared" si="9"/>
        <v>-2535.0500000000002</v>
      </c>
      <c r="Q1242" s="5"/>
      <c r="R1242" s="5"/>
      <c r="S1242" s="5"/>
      <c r="T1242" s="5"/>
      <c r="U1242" s="5"/>
      <c r="V1242" s="5"/>
      <c r="W1242" s="5"/>
      <c r="X1242" s="5"/>
      <c r="Y1242" s="5"/>
      <c r="Z1242" s="5"/>
      <c r="AA1242" s="5"/>
    </row>
    <row r="1243" spans="1:27" ht="24" thickBot="1">
      <c r="A1243" s="193" t="s">
        <v>97</v>
      </c>
      <c r="B1243" s="194" t="s">
        <v>98</v>
      </c>
      <c r="C1243" s="194" t="s">
        <v>99</v>
      </c>
      <c r="D1243" s="194" t="s">
        <v>104</v>
      </c>
      <c r="E1243" s="194" t="s">
        <v>334</v>
      </c>
      <c r="F1243" s="194" t="s">
        <v>101</v>
      </c>
      <c r="G1243" s="195" t="s">
        <v>63</v>
      </c>
      <c r="H1243" s="195">
        <v>2020</v>
      </c>
      <c r="I1243" s="194" t="s">
        <v>103</v>
      </c>
      <c r="J1243" s="200">
        <v>-179</v>
      </c>
      <c r="K1243" s="200">
        <v>-907.24</v>
      </c>
      <c r="L1243" s="198">
        <v>3326.56</v>
      </c>
      <c r="M1243" s="23">
        <v>1</v>
      </c>
      <c r="N1243" s="23">
        <v>1</v>
      </c>
      <c r="O1243" s="24">
        <f t="shared" si="8"/>
        <v>3326.56</v>
      </c>
      <c r="P1243" s="24">
        <f t="shared" si="9"/>
        <v>3326.56</v>
      </c>
      <c r="Q1243" s="5"/>
      <c r="R1243" s="5"/>
      <c r="S1243" s="5"/>
      <c r="T1243" s="5"/>
      <c r="U1243" s="5"/>
      <c r="V1243" s="5"/>
      <c r="W1243" s="5"/>
      <c r="X1243" s="5"/>
      <c r="Y1243" s="5"/>
      <c r="Z1243" s="5"/>
      <c r="AA1243" s="5"/>
    </row>
    <row r="1244" spans="1:27" ht="24" thickBot="1">
      <c r="A1244" s="193" t="s">
        <v>97</v>
      </c>
      <c r="B1244" s="194" t="s">
        <v>98</v>
      </c>
      <c r="C1244" s="194" t="s">
        <v>99</v>
      </c>
      <c r="D1244" s="194" t="s">
        <v>104</v>
      </c>
      <c r="E1244" s="194" t="s">
        <v>334</v>
      </c>
      <c r="F1244" s="194" t="s">
        <v>101</v>
      </c>
      <c r="G1244" s="195" t="s">
        <v>63</v>
      </c>
      <c r="H1244" s="195">
        <v>2021</v>
      </c>
      <c r="I1244" s="194" t="s">
        <v>103</v>
      </c>
      <c r="J1244" s="200">
        <v>-124</v>
      </c>
      <c r="K1244" s="200">
        <v>-628.49</v>
      </c>
      <c r="L1244" s="198">
        <v>2304.46</v>
      </c>
      <c r="M1244" s="23">
        <v>1</v>
      </c>
      <c r="N1244" s="23">
        <v>1</v>
      </c>
      <c r="O1244" s="24">
        <f t="shared" si="8"/>
        <v>2304.46</v>
      </c>
      <c r="P1244" s="24">
        <f t="shared" si="9"/>
        <v>2304.46</v>
      </c>
      <c r="Q1244" s="5"/>
      <c r="R1244" s="5"/>
      <c r="S1244" s="5"/>
      <c r="T1244" s="5"/>
      <c r="U1244" s="5"/>
      <c r="V1244" s="5"/>
      <c r="W1244" s="5"/>
      <c r="X1244" s="5"/>
      <c r="Y1244" s="5"/>
      <c r="Z1244" s="5"/>
      <c r="AA1244" s="5"/>
    </row>
    <row r="1245" spans="1:27" ht="24" thickBot="1">
      <c r="A1245" s="193" t="s">
        <v>97</v>
      </c>
      <c r="B1245" s="194" t="s">
        <v>98</v>
      </c>
      <c r="C1245" s="194" t="s">
        <v>99</v>
      </c>
      <c r="D1245" s="194" t="s">
        <v>104</v>
      </c>
      <c r="E1245" s="194" t="s">
        <v>334</v>
      </c>
      <c r="F1245" s="194" t="s">
        <v>101</v>
      </c>
      <c r="G1245" s="195" t="s">
        <v>63</v>
      </c>
      <c r="H1245" s="195">
        <v>2022</v>
      </c>
      <c r="I1245" s="194" t="s">
        <v>103</v>
      </c>
      <c r="J1245" s="200">
        <v>-49</v>
      </c>
      <c r="K1245" s="200">
        <v>-247.39</v>
      </c>
      <c r="L1245" s="198">
        <v>907.11</v>
      </c>
      <c r="M1245" s="23">
        <v>1</v>
      </c>
      <c r="N1245" s="23">
        <v>1</v>
      </c>
      <c r="O1245" s="24">
        <f t="shared" si="8"/>
        <v>907.11</v>
      </c>
      <c r="P1245" s="24">
        <f t="shared" si="9"/>
        <v>907.11</v>
      </c>
      <c r="Q1245" s="5"/>
      <c r="R1245" s="5"/>
      <c r="S1245" s="5"/>
      <c r="T1245" s="5"/>
      <c r="U1245" s="5"/>
      <c r="V1245" s="5"/>
      <c r="W1245" s="5"/>
      <c r="X1245" s="5"/>
      <c r="Y1245" s="5"/>
      <c r="Z1245" s="5"/>
      <c r="AA1245" s="5"/>
    </row>
    <row r="1246" spans="1:27" ht="24" thickBot="1">
      <c r="A1246" s="193" t="s">
        <v>97</v>
      </c>
      <c r="B1246" s="194" t="s">
        <v>98</v>
      </c>
      <c r="C1246" s="194" t="s">
        <v>99</v>
      </c>
      <c r="D1246" s="194" t="s">
        <v>104</v>
      </c>
      <c r="E1246" s="194" t="s">
        <v>334</v>
      </c>
      <c r="F1246" s="194" t="s">
        <v>101</v>
      </c>
      <c r="G1246" s="195" t="s">
        <v>64</v>
      </c>
      <c r="H1246" s="195">
        <v>2011</v>
      </c>
      <c r="I1246" s="194" t="s">
        <v>103</v>
      </c>
      <c r="J1246" s="196">
        <v>-7652</v>
      </c>
      <c r="K1246" s="197">
        <v>-38841.82</v>
      </c>
      <c r="L1246" s="198">
        <v>142420.01999999999</v>
      </c>
      <c r="M1246" s="23">
        <v>1</v>
      </c>
      <c r="N1246" s="23">
        <v>1</v>
      </c>
      <c r="O1246" s="24">
        <f t="shared" si="8"/>
        <v>142420.01999999999</v>
      </c>
      <c r="P1246" s="24">
        <f t="shared" si="9"/>
        <v>142420.01999999999</v>
      </c>
      <c r="Q1246" s="5"/>
      <c r="R1246" s="5"/>
      <c r="S1246" s="5"/>
      <c r="T1246" s="5"/>
      <c r="U1246" s="5"/>
      <c r="V1246" s="5"/>
      <c r="W1246" s="5"/>
      <c r="X1246" s="5"/>
      <c r="Y1246" s="5"/>
      <c r="Z1246" s="5"/>
      <c r="AA1246" s="5"/>
    </row>
    <row r="1247" spans="1:27" ht="24" thickBot="1">
      <c r="A1247" s="193" t="s">
        <v>97</v>
      </c>
      <c r="B1247" s="194" t="s">
        <v>98</v>
      </c>
      <c r="C1247" s="194" t="s">
        <v>99</v>
      </c>
      <c r="D1247" s="194" t="s">
        <v>104</v>
      </c>
      <c r="E1247" s="194" t="s">
        <v>334</v>
      </c>
      <c r="F1247" s="194" t="s">
        <v>101</v>
      </c>
      <c r="G1247" s="195" t="s">
        <v>64</v>
      </c>
      <c r="H1247" s="195">
        <v>2012</v>
      </c>
      <c r="I1247" s="194" t="s">
        <v>103</v>
      </c>
      <c r="J1247" s="200">
        <v>12</v>
      </c>
      <c r="K1247" s="200">
        <v>61.82</v>
      </c>
      <c r="L1247" s="198">
        <v>-226.67</v>
      </c>
      <c r="M1247" s="23">
        <v>1</v>
      </c>
      <c r="N1247" s="23">
        <v>1</v>
      </c>
      <c r="O1247" s="24">
        <f t="shared" si="8"/>
        <v>-226.67</v>
      </c>
      <c r="P1247" s="24">
        <f t="shared" si="9"/>
        <v>-226.67</v>
      </c>
      <c r="Q1247" s="5"/>
      <c r="R1247" s="5"/>
      <c r="S1247" s="5"/>
      <c r="T1247" s="5"/>
      <c r="U1247" s="5"/>
      <c r="V1247" s="5"/>
      <c r="W1247" s="5"/>
      <c r="X1247" s="5"/>
      <c r="Y1247" s="5"/>
      <c r="Z1247" s="5"/>
      <c r="AA1247" s="5"/>
    </row>
    <row r="1248" spans="1:27" ht="24" thickBot="1">
      <c r="A1248" s="193" t="s">
        <v>97</v>
      </c>
      <c r="B1248" s="194" t="s">
        <v>98</v>
      </c>
      <c r="C1248" s="194" t="s">
        <v>99</v>
      </c>
      <c r="D1248" s="194" t="s">
        <v>104</v>
      </c>
      <c r="E1248" s="194" t="s">
        <v>334</v>
      </c>
      <c r="F1248" s="194" t="s">
        <v>101</v>
      </c>
      <c r="G1248" s="195" t="s">
        <v>64</v>
      </c>
      <c r="H1248" s="195">
        <v>2013</v>
      </c>
      <c r="I1248" s="194" t="s">
        <v>103</v>
      </c>
      <c r="J1248" s="200">
        <v>-80</v>
      </c>
      <c r="K1248" s="200">
        <v>-403.74</v>
      </c>
      <c r="L1248" s="198">
        <v>1480.36</v>
      </c>
      <c r="M1248" s="23">
        <v>1</v>
      </c>
      <c r="N1248" s="23">
        <v>1</v>
      </c>
      <c r="O1248" s="24">
        <f t="shared" si="8"/>
        <v>1480.36</v>
      </c>
      <c r="P1248" s="24">
        <f t="shared" si="9"/>
        <v>1480.36</v>
      </c>
      <c r="Q1248" s="5"/>
      <c r="R1248" s="5"/>
      <c r="S1248" s="5"/>
      <c r="T1248" s="5"/>
      <c r="U1248" s="5"/>
      <c r="V1248" s="5"/>
      <c r="W1248" s="5"/>
      <c r="X1248" s="5"/>
      <c r="Y1248" s="5"/>
      <c r="Z1248" s="5"/>
      <c r="AA1248" s="5"/>
    </row>
    <row r="1249" spans="1:27" ht="24" thickBot="1">
      <c r="A1249" s="193" t="s">
        <v>97</v>
      </c>
      <c r="B1249" s="194" t="s">
        <v>98</v>
      </c>
      <c r="C1249" s="194" t="s">
        <v>99</v>
      </c>
      <c r="D1249" s="194" t="s">
        <v>104</v>
      </c>
      <c r="E1249" s="194" t="s">
        <v>334</v>
      </c>
      <c r="F1249" s="194" t="s">
        <v>101</v>
      </c>
      <c r="G1249" s="195" t="s">
        <v>64</v>
      </c>
      <c r="H1249" s="195">
        <v>2014</v>
      </c>
      <c r="I1249" s="194" t="s">
        <v>103</v>
      </c>
      <c r="J1249" s="200">
        <v>-118</v>
      </c>
      <c r="K1249" s="200">
        <v>-597.64</v>
      </c>
      <c r="L1249" s="198">
        <v>2191.34</v>
      </c>
      <c r="M1249" s="23">
        <v>1</v>
      </c>
      <c r="N1249" s="23">
        <v>1</v>
      </c>
      <c r="O1249" s="24">
        <f t="shared" si="8"/>
        <v>2191.34</v>
      </c>
      <c r="P1249" s="24">
        <f t="shared" si="9"/>
        <v>2191.34</v>
      </c>
      <c r="Q1249" s="5"/>
      <c r="R1249" s="5"/>
      <c r="S1249" s="5"/>
      <c r="T1249" s="5"/>
      <c r="U1249" s="5"/>
      <c r="V1249" s="5"/>
      <c r="W1249" s="5"/>
      <c r="X1249" s="5"/>
      <c r="Y1249" s="5"/>
      <c r="Z1249" s="5"/>
      <c r="AA1249" s="5"/>
    </row>
    <row r="1250" spans="1:27" ht="24" thickBot="1">
      <c r="A1250" s="193" t="s">
        <v>97</v>
      </c>
      <c r="B1250" s="194" t="s">
        <v>98</v>
      </c>
      <c r="C1250" s="194" t="s">
        <v>99</v>
      </c>
      <c r="D1250" s="194" t="s">
        <v>104</v>
      </c>
      <c r="E1250" s="194" t="s">
        <v>334</v>
      </c>
      <c r="F1250" s="194" t="s">
        <v>101</v>
      </c>
      <c r="G1250" s="195" t="s">
        <v>64</v>
      </c>
      <c r="H1250" s="195">
        <v>2015</v>
      </c>
      <c r="I1250" s="194" t="s">
        <v>103</v>
      </c>
      <c r="J1250" s="200">
        <v>-8</v>
      </c>
      <c r="K1250" s="200">
        <v>-39.74</v>
      </c>
      <c r="L1250" s="198">
        <v>145.72</v>
      </c>
      <c r="M1250" s="23">
        <v>1</v>
      </c>
      <c r="N1250" s="23">
        <v>1</v>
      </c>
      <c r="O1250" s="24">
        <f t="shared" si="8"/>
        <v>145.72</v>
      </c>
      <c r="P1250" s="24">
        <f t="shared" si="9"/>
        <v>145.72</v>
      </c>
      <c r="Q1250" s="5"/>
      <c r="R1250" s="5"/>
      <c r="S1250" s="5"/>
      <c r="T1250" s="5"/>
      <c r="U1250" s="5"/>
      <c r="V1250" s="5"/>
      <c r="W1250" s="5"/>
      <c r="X1250" s="5"/>
      <c r="Y1250" s="5"/>
      <c r="Z1250" s="5"/>
      <c r="AA1250" s="5"/>
    </row>
    <row r="1251" spans="1:27" ht="24" thickBot="1">
      <c r="A1251" s="193" t="s">
        <v>97</v>
      </c>
      <c r="B1251" s="194" t="s">
        <v>98</v>
      </c>
      <c r="C1251" s="194" t="s">
        <v>99</v>
      </c>
      <c r="D1251" s="194" t="s">
        <v>104</v>
      </c>
      <c r="E1251" s="194" t="s">
        <v>334</v>
      </c>
      <c r="F1251" s="194" t="s">
        <v>101</v>
      </c>
      <c r="G1251" s="195" t="s">
        <v>64</v>
      </c>
      <c r="H1251" s="195">
        <v>2016</v>
      </c>
      <c r="I1251" s="194" t="s">
        <v>103</v>
      </c>
      <c r="J1251" s="200">
        <v>105</v>
      </c>
      <c r="K1251" s="200">
        <v>535.22</v>
      </c>
      <c r="L1251" s="198">
        <v>-1962.48</v>
      </c>
      <c r="M1251" s="23">
        <v>1</v>
      </c>
      <c r="N1251" s="23">
        <v>1</v>
      </c>
      <c r="O1251" s="24">
        <f t="shared" si="8"/>
        <v>-1962.48</v>
      </c>
      <c r="P1251" s="24">
        <f t="shared" si="9"/>
        <v>-1962.48</v>
      </c>
      <c r="Q1251" s="5"/>
      <c r="R1251" s="5"/>
      <c r="S1251" s="5"/>
      <c r="T1251" s="5"/>
      <c r="U1251" s="5"/>
      <c r="V1251" s="5"/>
      <c r="W1251" s="5"/>
      <c r="X1251" s="5"/>
      <c r="Y1251" s="5"/>
      <c r="Z1251" s="5"/>
      <c r="AA1251" s="5"/>
    </row>
    <row r="1252" spans="1:27" ht="24" thickBot="1">
      <c r="A1252" s="193" t="s">
        <v>97</v>
      </c>
      <c r="B1252" s="194" t="s">
        <v>98</v>
      </c>
      <c r="C1252" s="194" t="s">
        <v>99</v>
      </c>
      <c r="D1252" s="194" t="s">
        <v>104</v>
      </c>
      <c r="E1252" s="194" t="s">
        <v>334</v>
      </c>
      <c r="F1252" s="194" t="s">
        <v>101</v>
      </c>
      <c r="G1252" s="195" t="s">
        <v>64</v>
      </c>
      <c r="H1252" s="195">
        <v>2017</v>
      </c>
      <c r="I1252" s="194" t="s">
        <v>103</v>
      </c>
      <c r="J1252" s="200">
        <v>80</v>
      </c>
      <c r="K1252" s="200">
        <v>404.61</v>
      </c>
      <c r="L1252" s="198">
        <v>-1483.58</v>
      </c>
      <c r="M1252" s="23">
        <v>1</v>
      </c>
      <c r="N1252" s="23">
        <v>1</v>
      </c>
      <c r="O1252" s="24">
        <f t="shared" si="8"/>
        <v>-1483.58</v>
      </c>
      <c r="P1252" s="24">
        <f t="shared" si="9"/>
        <v>-1483.58</v>
      </c>
      <c r="Q1252" s="5"/>
      <c r="R1252" s="5"/>
      <c r="S1252" s="5"/>
      <c r="T1252" s="5"/>
      <c r="U1252" s="5"/>
      <c r="V1252" s="5"/>
      <c r="W1252" s="5"/>
      <c r="X1252" s="5"/>
      <c r="Y1252" s="5"/>
      <c r="Z1252" s="5"/>
      <c r="AA1252" s="5"/>
    </row>
    <row r="1253" spans="1:27" ht="24" thickBot="1">
      <c r="A1253" s="193" t="s">
        <v>97</v>
      </c>
      <c r="B1253" s="194" t="s">
        <v>98</v>
      </c>
      <c r="C1253" s="194" t="s">
        <v>99</v>
      </c>
      <c r="D1253" s="194" t="s">
        <v>104</v>
      </c>
      <c r="E1253" s="194" t="s">
        <v>334</v>
      </c>
      <c r="F1253" s="194" t="s">
        <v>101</v>
      </c>
      <c r="G1253" s="195" t="s">
        <v>64</v>
      </c>
      <c r="H1253" s="195">
        <v>2018</v>
      </c>
      <c r="I1253" s="194" t="s">
        <v>103</v>
      </c>
      <c r="J1253" s="200">
        <v>-104</v>
      </c>
      <c r="K1253" s="200">
        <v>-528.01</v>
      </c>
      <c r="L1253" s="198">
        <v>1936.02</v>
      </c>
      <c r="M1253" s="23">
        <v>1</v>
      </c>
      <c r="N1253" s="23">
        <v>1</v>
      </c>
      <c r="O1253" s="24">
        <f t="shared" si="8"/>
        <v>1936.02</v>
      </c>
      <c r="P1253" s="24">
        <f t="shared" si="9"/>
        <v>1936.02</v>
      </c>
      <c r="Q1253" s="5"/>
      <c r="R1253" s="5"/>
      <c r="S1253" s="5"/>
      <c r="T1253" s="5"/>
      <c r="U1253" s="5"/>
      <c r="V1253" s="5"/>
      <c r="W1253" s="5"/>
      <c r="X1253" s="5"/>
      <c r="Y1253" s="5"/>
      <c r="Z1253" s="5"/>
      <c r="AA1253" s="5"/>
    </row>
    <row r="1254" spans="1:27" ht="24" thickBot="1">
      <c r="A1254" s="193" t="s">
        <v>97</v>
      </c>
      <c r="B1254" s="194" t="s">
        <v>98</v>
      </c>
      <c r="C1254" s="194" t="s">
        <v>99</v>
      </c>
      <c r="D1254" s="194" t="s">
        <v>104</v>
      </c>
      <c r="E1254" s="194" t="s">
        <v>334</v>
      </c>
      <c r="F1254" s="194" t="s">
        <v>101</v>
      </c>
      <c r="G1254" s="195" t="s">
        <v>64</v>
      </c>
      <c r="H1254" s="195">
        <v>2019</v>
      </c>
      <c r="I1254" s="194" t="s">
        <v>103</v>
      </c>
      <c r="J1254" s="200">
        <v>-60</v>
      </c>
      <c r="K1254" s="200">
        <v>-304.95999999999998</v>
      </c>
      <c r="L1254" s="198">
        <v>1118.18</v>
      </c>
      <c r="M1254" s="23">
        <v>1</v>
      </c>
      <c r="N1254" s="23">
        <v>1</v>
      </c>
      <c r="O1254" s="24">
        <f t="shared" si="8"/>
        <v>1118.18</v>
      </c>
      <c r="P1254" s="24">
        <f t="shared" si="9"/>
        <v>1118.18</v>
      </c>
      <c r="Q1254" s="5"/>
      <c r="R1254" s="5"/>
      <c r="S1254" s="5"/>
      <c r="T1254" s="5"/>
      <c r="U1254" s="5"/>
      <c r="V1254" s="5"/>
      <c r="W1254" s="5"/>
      <c r="X1254" s="5"/>
      <c r="Y1254" s="5"/>
      <c r="Z1254" s="5"/>
      <c r="AA1254" s="5"/>
    </row>
    <row r="1255" spans="1:27" ht="24" thickBot="1">
      <c r="A1255" s="193" t="s">
        <v>97</v>
      </c>
      <c r="B1255" s="194" t="s">
        <v>98</v>
      </c>
      <c r="C1255" s="194" t="s">
        <v>99</v>
      </c>
      <c r="D1255" s="194" t="s">
        <v>104</v>
      </c>
      <c r="E1255" s="194" t="s">
        <v>334</v>
      </c>
      <c r="F1255" s="194" t="s">
        <v>101</v>
      </c>
      <c r="G1255" s="195" t="s">
        <v>64</v>
      </c>
      <c r="H1255" s="195">
        <v>2020</v>
      </c>
      <c r="I1255" s="194" t="s">
        <v>103</v>
      </c>
      <c r="J1255" s="200">
        <v>-24</v>
      </c>
      <c r="K1255" s="200">
        <v>-119.29</v>
      </c>
      <c r="L1255" s="198">
        <v>437.4</v>
      </c>
      <c r="M1255" s="23">
        <v>1</v>
      </c>
      <c r="N1255" s="23">
        <v>1</v>
      </c>
      <c r="O1255" s="24">
        <f t="shared" si="8"/>
        <v>437.4</v>
      </c>
      <c r="P1255" s="24">
        <f t="shared" si="9"/>
        <v>437.4</v>
      </c>
      <c r="Q1255" s="5"/>
      <c r="R1255" s="5"/>
      <c r="S1255" s="5"/>
      <c r="T1255" s="5"/>
      <c r="U1255" s="5"/>
      <c r="V1255" s="5"/>
      <c r="W1255" s="5"/>
      <c r="X1255" s="5"/>
      <c r="Y1255" s="5"/>
      <c r="Z1255" s="5"/>
      <c r="AA1255" s="5"/>
    </row>
    <row r="1256" spans="1:27" ht="24" thickBot="1">
      <c r="A1256" s="193" t="s">
        <v>97</v>
      </c>
      <c r="B1256" s="194" t="s">
        <v>98</v>
      </c>
      <c r="C1256" s="194" t="s">
        <v>99</v>
      </c>
      <c r="D1256" s="194" t="s">
        <v>104</v>
      </c>
      <c r="E1256" s="194" t="s">
        <v>334</v>
      </c>
      <c r="F1256" s="194" t="s">
        <v>101</v>
      </c>
      <c r="G1256" s="195" t="s">
        <v>64</v>
      </c>
      <c r="H1256" s="195">
        <v>2021</v>
      </c>
      <c r="I1256" s="194" t="s">
        <v>103</v>
      </c>
      <c r="J1256" s="200">
        <v>179</v>
      </c>
      <c r="K1256" s="200">
        <v>911.13</v>
      </c>
      <c r="L1256" s="198">
        <v>-3340.8</v>
      </c>
      <c r="M1256" s="23">
        <v>1</v>
      </c>
      <c r="N1256" s="23">
        <v>1</v>
      </c>
      <c r="O1256" s="24">
        <f t="shared" si="8"/>
        <v>-3340.8</v>
      </c>
      <c r="P1256" s="24">
        <f t="shared" si="9"/>
        <v>-3340.8</v>
      </c>
      <c r="Q1256" s="5"/>
      <c r="R1256" s="5"/>
      <c r="S1256" s="5"/>
      <c r="T1256" s="5"/>
      <c r="U1256" s="5"/>
      <c r="V1256" s="5"/>
      <c r="W1256" s="5"/>
      <c r="X1256" s="5"/>
      <c r="Y1256" s="5"/>
      <c r="Z1256" s="5"/>
      <c r="AA1256" s="5"/>
    </row>
    <row r="1257" spans="1:27" ht="24" thickBot="1">
      <c r="A1257" s="193" t="s">
        <v>97</v>
      </c>
      <c r="B1257" s="194" t="s">
        <v>98</v>
      </c>
      <c r="C1257" s="194" t="s">
        <v>99</v>
      </c>
      <c r="D1257" s="194" t="s">
        <v>104</v>
      </c>
      <c r="E1257" s="194" t="s">
        <v>334</v>
      </c>
      <c r="F1257" s="194" t="s">
        <v>101</v>
      </c>
      <c r="G1257" s="195" t="s">
        <v>64</v>
      </c>
      <c r="H1257" s="195">
        <v>2022</v>
      </c>
      <c r="I1257" s="194" t="s">
        <v>103</v>
      </c>
      <c r="J1257" s="200">
        <v>79</v>
      </c>
      <c r="K1257" s="200">
        <v>402.42</v>
      </c>
      <c r="L1257" s="198">
        <v>-1475.55</v>
      </c>
      <c r="M1257" s="23">
        <v>1</v>
      </c>
      <c r="N1257" s="23">
        <v>1</v>
      </c>
      <c r="O1257" s="24">
        <f t="shared" si="8"/>
        <v>-1475.55</v>
      </c>
      <c r="P1257" s="24">
        <f t="shared" si="9"/>
        <v>-1475.55</v>
      </c>
      <c r="Q1257" s="5"/>
      <c r="R1257" s="5"/>
      <c r="S1257" s="5"/>
      <c r="T1257" s="5"/>
      <c r="U1257" s="5"/>
      <c r="V1257" s="5"/>
      <c r="W1257" s="5"/>
      <c r="X1257" s="5"/>
      <c r="Y1257" s="5"/>
      <c r="Z1257" s="5"/>
      <c r="AA1257" s="5"/>
    </row>
    <row r="1258" spans="1:27" ht="24" thickBot="1">
      <c r="A1258" s="193" t="s">
        <v>97</v>
      </c>
      <c r="B1258" s="194" t="s">
        <v>98</v>
      </c>
      <c r="C1258" s="194" t="s">
        <v>99</v>
      </c>
      <c r="D1258" s="194" t="s">
        <v>104</v>
      </c>
      <c r="E1258" s="194" t="s">
        <v>334</v>
      </c>
      <c r="F1258" s="194" t="s">
        <v>101</v>
      </c>
      <c r="G1258" s="195" t="s">
        <v>65</v>
      </c>
      <c r="H1258" s="195">
        <v>2011</v>
      </c>
      <c r="I1258" s="194" t="s">
        <v>103</v>
      </c>
      <c r="J1258" s="200">
        <v>727</v>
      </c>
      <c r="K1258" s="197">
        <v>3688.98</v>
      </c>
      <c r="L1258" s="198">
        <v>-13526.27</v>
      </c>
      <c r="M1258" s="23">
        <v>1</v>
      </c>
      <c r="N1258" s="23">
        <v>1</v>
      </c>
      <c r="O1258" s="24">
        <f t="shared" si="8"/>
        <v>-13526.27</v>
      </c>
      <c r="P1258" s="24">
        <f t="shared" si="9"/>
        <v>-13526.27</v>
      </c>
      <c r="Q1258" s="5"/>
      <c r="R1258" s="5"/>
      <c r="S1258" s="5"/>
      <c r="T1258" s="5"/>
      <c r="U1258" s="5"/>
      <c r="V1258" s="5"/>
      <c r="W1258" s="5"/>
      <c r="X1258" s="5"/>
      <c r="Y1258" s="5"/>
      <c r="Z1258" s="5"/>
      <c r="AA1258" s="5"/>
    </row>
    <row r="1259" spans="1:27" ht="24" thickBot="1">
      <c r="A1259" s="193" t="s">
        <v>97</v>
      </c>
      <c r="B1259" s="194" t="s">
        <v>98</v>
      </c>
      <c r="C1259" s="194" t="s">
        <v>99</v>
      </c>
      <c r="D1259" s="194" t="s">
        <v>104</v>
      </c>
      <c r="E1259" s="194" t="s">
        <v>334</v>
      </c>
      <c r="F1259" s="194" t="s">
        <v>101</v>
      </c>
      <c r="G1259" s="195" t="s">
        <v>65</v>
      </c>
      <c r="H1259" s="195">
        <v>2012</v>
      </c>
      <c r="I1259" s="194" t="s">
        <v>103</v>
      </c>
      <c r="J1259" s="200">
        <v>-114</v>
      </c>
      <c r="K1259" s="200">
        <v>-578.6</v>
      </c>
      <c r="L1259" s="198">
        <v>2121.5300000000002</v>
      </c>
      <c r="M1259" s="23">
        <v>1</v>
      </c>
      <c r="N1259" s="23">
        <v>1</v>
      </c>
      <c r="O1259" s="24">
        <f t="shared" si="8"/>
        <v>2121.5300000000002</v>
      </c>
      <c r="P1259" s="24">
        <f t="shared" si="9"/>
        <v>2121.5300000000002</v>
      </c>
      <c r="Q1259" s="5"/>
      <c r="R1259" s="5"/>
      <c r="S1259" s="5"/>
      <c r="T1259" s="5"/>
      <c r="U1259" s="5"/>
      <c r="V1259" s="5"/>
      <c r="W1259" s="5"/>
      <c r="X1259" s="5"/>
      <c r="Y1259" s="5"/>
      <c r="Z1259" s="5"/>
      <c r="AA1259" s="5"/>
    </row>
    <row r="1260" spans="1:27" ht="24" thickBot="1">
      <c r="A1260" s="193" t="s">
        <v>97</v>
      </c>
      <c r="B1260" s="194" t="s">
        <v>98</v>
      </c>
      <c r="C1260" s="194" t="s">
        <v>99</v>
      </c>
      <c r="D1260" s="194" t="s">
        <v>104</v>
      </c>
      <c r="E1260" s="194" t="s">
        <v>334</v>
      </c>
      <c r="F1260" s="194" t="s">
        <v>101</v>
      </c>
      <c r="G1260" s="195" t="s">
        <v>65</v>
      </c>
      <c r="H1260" s="195">
        <v>2013</v>
      </c>
      <c r="I1260" s="194" t="s">
        <v>103</v>
      </c>
      <c r="J1260" s="200">
        <v>-10</v>
      </c>
      <c r="K1260" s="200">
        <v>-50.25</v>
      </c>
      <c r="L1260" s="198">
        <v>184.24</v>
      </c>
      <c r="M1260" s="23">
        <v>1</v>
      </c>
      <c r="N1260" s="23">
        <v>1</v>
      </c>
      <c r="O1260" s="24">
        <f t="shared" si="8"/>
        <v>184.24</v>
      </c>
      <c r="P1260" s="24">
        <f t="shared" si="9"/>
        <v>184.24</v>
      </c>
      <c r="Q1260" s="5"/>
      <c r="R1260" s="5"/>
      <c r="S1260" s="5"/>
      <c r="T1260" s="5"/>
      <c r="U1260" s="5"/>
      <c r="V1260" s="5"/>
      <c r="W1260" s="5"/>
      <c r="X1260" s="5"/>
      <c r="Y1260" s="5"/>
      <c r="Z1260" s="5"/>
      <c r="AA1260" s="5"/>
    </row>
    <row r="1261" spans="1:27" ht="24" thickBot="1">
      <c r="A1261" s="193" t="s">
        <v>97</v>
      </c>
      <c r="B1261" s="194" t="s">
        <v>98</v>
      </c>
      <c r="C1261" s="194" t="s">
        <v>99</v>
      </c>
      <c r="D1261" s="194" t="s">
        <v>104</v>
      </c>
      <c r="E1261" s="194" t="s">
        <v>334</v>
      </c>
      <c r="F1261" s="194" t="s">
        <v>101</v>
      </c>
      <c r="G1261" s="195" t="s">
        <v>65</v>
      </c>
      <c r="H1261" s="195">
        <v>2014</v>
      </c>
      <c r="I1261" s="194" t="s">
        <v>103</v>
      </c>
      <c r="J1261" s="200">
        <v>142</v>
      </c>
      <c r="K1261" s="200">
        <v>722.07</v>
      </c>
      <c r="L1261" s="198">
        <v>-2647.6</v>
      </c>
      <c r="M1261" s="23">
        <v>1</v>
      </c>
      <c r="N1261" s="23">
        <v>1</v>
      </c>
      <c r="O1261" s="24">
        <f t="shared" si="8"/>
        <v>-2647.6</v>
      </c>
      <c r="P1261" s="24">
        <f t="shared" si="9"/>
        <v>-2647.6</v>
      </c>
      <c r="Q1261" s="5"/>
      <c r="R1261" s="5"/>
      <c r="S1261" s="5"/>
      <c r="T1261" s="5"/>
      <c r="U1261" s="5"/>
      <c r="V1261" s="5"/>
      <c r="W1261" s="5"/>
      <c r="X1261" s="5"/>
      <c r="Y1261" s="5"/>
      <c r="Z1261" s="5"/>
      <c r="AA1261" s="5"/>
    </row>
    <row r="1262" spans="1:27" ht="24" thickBot="1">
      <c r="A1262" s="193" t="s">
        <v>97</v>
      </c>
      <c r="B1262" s="194" t="s">
        <v>98</v>
      </c>
      <c r="C1262" s="194" t="s">
        <v>99</v>
      </c>
      <c r="D1262" s="194" t="s">
        <v>104</v>
      </c>
      <c r="E1262" s="194" t="s">
        <v>334</v>
      </c>
      <c r="F1262" s="194" t="s">
        <v>101</v>
      </c>
      <c r="G1262" s="195" t="s">
        <v>65</v>
      </c>
      <c r="H1262" s="195">
        <v>2015</v>
      </c>
      <c r="I1262" s="194" t="s">
        <v>103</v>
      </c>
      <c r="J1262" s="200">
        <v>10</v>
      </c>
      <c r="K1262" s="200">
        <v>50.41</v>
      </c>
      <c r="L1262" s="198">
        <v>-184.83</v>
      </c>
      <c r="M1262" s="23">
        <v>1</v>
      </c>
      <c r="N1262" s="23">
        <v>1</v>
      </c>
      <c r="O1262" s="24">
        <f t="shared" si="8"/>
        <v>-184.83</v>
      </c>
      <c r="P1262" s="24">
        <f t="shared" si="9"/>
        <v>-184.83</v>
      </c>
      <c r="Q1262" s="5"/>
      <c r="R1262" s="5"/>
      <c r="S1262" s="5"/>
      <c r="T1262" s="5"/>
      <c r="U1262" s="5"/>
      <c r="V1262" s="5"/>
      <c r="W1262" s="5"/>
      <c r="X1262" s="5"/>
      <c r="Y1262" s="5"/>
      <c r="Z1262" s="5"/>
      <c r="AA1262" s="5"/>
    </row>
    <row r="1263" spans="1:27" ht="24" thickBot="1">
      <c r="A1263" s="193" t="s">
        <v>97</v>
      </c>
      <c r="B1263" s="194" t="s">
        <v>98</v>
      </c>
      <c r="C1263" s="194" t="s">
        <v>99</v>
      </c>
      <c r="D1263" s="194" t="s">
        <v>104</v>
      </c>
      <c r="E1263" s="194" t="s">
        <v>334</v>
      </c>
      <c r="F1263" s="194" t="s">
        <v>101</v>
      </c>
      <c r="G1263" s="195" t="s">
        <v>65</v>
      </c>
      <c r="H1263" s="195">
        <v>2016</v>
      </c>
      <c r="I1263" s="194" t="s">
        <v>103</v>
      </c>
      <c r="J1263" s="200">
        <v>61</v>
      </c>
      <c r="K1263" s="200">
        <v>309.64999999999998</v>
      </c>
      <c r="L1263" s="198">
        <v>-1135.4000000000001</v>
      </c>
      <c r="M1263" s="23">
        <v>1</v>
      </c>
      <c r="N1263" s="23">
        <v>1</v>
      </c>
      <c r="O1263" s="24">
        <f t="shared" si="8"/>
        <v>-1135.4000000000001</v>
      </c>
      <c r="P1263" s="24">
        <f t="shared" si="9"/>
        <v>-1135.4000000000001</v>
      </c>
      <c r="Q1263" s="5"/>
      <c r="R1263" s="5"/>
      <c r="S1263" s="5"/>
      <c r="T1263" s="5"/>
      <c r="U1263" s="5"/>
      <c r="V1263" s="5"/>
      <c r="W1263" s="5"/>
      <c r="X1263" s="5"/>
      <c r="Y1263" s="5"/>
      <c r="Z1263" s="5"/>
      <c r="AA1263" s="5"/>
    </row>
    <row r="1264" spans="1:27" ht="24" thickBot="1">
      <c r="A1264" s="193" t="s">
        <v>97</v>
      </c>
      <c r="B1264" s="194" t="s">
        <v>98</v>
      </c>
      <c r="C1264" s="194" t="s">
        <v>99</v>
      </c>
      <c r="D1264" s="194" t="s">
        <v>104</v>
      </c>
      <c r="E1264" s="194" t="s">
        <v>334</v>
      </c>
      <c r="F1264" s="194" t="s">
        <v>101</v>
      </c>
      <c r="G1264" s="195" t="s">
        <v>65</v>
      </c>
      <c r="H1264" s="195">
        <v>2017</v>
      </c>
      <c r="I1264" s="194" t="s">
        <v>103</v>
      </c>
      <c r="J1264" s="200">
        <v>-119</v>
      </c>
      <c r="K1264" s="200">
        <v>-604.55999999999995</v>
      </c>
      <c r="L1264" s="198">
        <v>2216.71</v>
      </c>
      <c r="M1264" s="23">
        <v>1</v>
      </c>
      <c r="N1264" s="23">
        <v>1</v>
      </c>
      <c r="O1264" s="24">
        <f t="shared" si="8"/>
        <v>2216.71</v>
      </c>
      <c r="P1264" s="24">
        <f t="shared" si="9"/>
        <v>2216.71</v>
      </c>
      <c r="Q1264" s="5"/>
      <c r="R1264" s="5"/>
      <c r="S1264" s="5"/>
      <c r="T1264" s="5"/>
      <c r="U1264" s="5"/>
      <c r="V1264" s="5"/>
      <c r="W1264" s="5"/>
      <c r="X1264" s="5"/>
      <c r="Y1264" s="5"/>
      <c r="Z1264" s="5"/>
      <c r="AA1264" s="5"/>
    </row>
    <row r="1265" spans="1:27" ht="24" thickBot="1">
      <c r="A1265" s="193" t="s">
        <v>97</v>
      </c>
      <c r="B1265" s="194" t="s">
        <v>98</v>
      </c>
      <c r="C1265" s="194" t="s">
        <v>99</v>
      </c>
      <c r="D1265" s="194" t="s">
        <v>104</v>
      </c>
      <c r="E1265" s="194" t="s">
        <v>334</v>
      </c>
      <c r="F1265" s="194" t="s">
        <v>101</v>
      </c>
      <c r="G1265" s="195" t="s">
        <v>65</v>
      </c>
      <c r="H1265" s="195">
        <v>2018</v>
      </c>
      <c r="I1265" s="194" t="s">
        <v>103</v>
      </c>
      <c r="J1265" s="200">
        <v>-128</v>
      </c>
      <c r="K1265" s="200">
        <v>-648.55999999999995</v>
      </c>
      <c r="L1265" s="198">
        <v>2378.0700000000002</v>
      </c>
      <c r="M1265" s="23">
        <v>1</v>
      </c>
      <c r="N1265" s="23">
        <v>1</v>
      </c>
      <c r="O1265" s="24">
        <f t="shared" si="8"/>
        <v>2378.0700000000002</v>
      </c>
      <c r="P1265" s="24">
        <f t="shared" si="9"/>
        <v>2378.0700000000002</v>
      </c>
      <c r="Q1265" s="5"/>
      <c r="R1265" s="5"/>
      <c r="S1265" s="5"/>
      <c r="T1265" s="5"/>
      <c r="U1265" s="5"/>
      <c r="V1265" s="5"/>
      <c r="W1265" s="5"/>
      <c r="X1265" s="5"/>
      <c r="Y1265" s="5"/>
      <c r="Z1265" s="5"/>
      <c r="AA1265" s="5"/>
    </row>
    <row r="1266" spans="1:27" ht="24" thickBot="1">
      <c r="A1266" s="193" t="s">
        <v>97</v>
      </c>
      <c r="B1266" s="194" t="s">
        <v>98</v>
      </c>
      <c r="C1266" s="194" t="s">
        <v>99</v>
      </c>
      <c r="D1266" s="194" t="s">
        <v>104</v>
      </c>
      <c r="E1266" s="194" t="s">
        <v>334</v>
      </c>
      <c r="F1266" s="194" t="s">
        <v>101</v>
      </c>
      <c r="G1266" s="195" t="s">
        <v>65</v>
      </c>
      <c r="H1266" s="195">
        <v>2019</v>
      </c>
      <c r="I1266" s="194" t="s">
        <v>103</v>
      </c>
      <c r="J1266" s="200">
        <v>111</v>
      </c>
      <c r="K1266" s="200">
        <v>561.61</v>
      </c>
      <c r="L1266" s="198">
        <v>-2059.23</v>
      </c>
      <c r="M1266" s="23">
        <v>1</v>
      </c>
      <c r="N1266" s="23">
        <v>1</v>
      </c>
      <c r="O1266" s="24">
        <f t="shared" si="8"/>
        <v>-2059.23</v>
      </c>
      <c r="P1266" s="24">
        <f t="shared" si="9"/>
        <v>-2059.23</v>
      </c>
      <c r="Q1266" s="5"/>
      <c r="R1266" s="5"/>
      <c r="S1266" s="5"/>
      <c r="T1266" s="5"/>
      <c r="U1266" s="5"/>
      <c r="V1266" s="5"/>
      <c r="W1266" s="5"/>
      <c r="X1266" s="5"/>
      <c r="Y1266" s="5"/>
      <c r="Z1266" s="5"/>
      <c r="AA1266" s="5"/>
    </row>
    <row r="1267" spans="1:27" ht="24" thickBot="1">
      <c r="A1267" s="193" t="s">
        <v>97</v>
      </c>
      <c r="B1267" s="194" t="s">
        <v>98</v>
      </c>
      <c r="C1267" s="194" t="s">
        <v>99</v>
      </c>
      <c r="D1267" s="194" t="s">
        <v>104</v>
      </c>
      <c r="E1267" s="194" t="s">
        <v>334</v>
      </c>
      <c r="F1267" s="194" t="s">
        <v>101</v>
      </c>
      <c r="G1267" s="195" t="s">
        <v>65</v>
      </c>
      <c r="H1267" s="195">
        <v>2020</v>
      </c>
      <c r="I1267" s="194" t="s">
        <v>103</v>
      </c>
      <c r="J1267" s="200">
        <v>126</v>
      </c>
      <c r="K1267" s="200">
        <v>639.19000000000005</v>
      </c>
      <c r="L1267" s="198">
        <v>-2343.69</v>
      </c>
      <c r="M1267" s="23">
        <v>1</v>
      </c>
      <c r="N1267" s="23">
        <v>1</v>
      </c>
      <c r="O1267" s="24">
        <f t="shared" si="8"/>
        <v>-2343.69</v>
      </c>
      <c r="P1267" s="24">
        <f t="shared" si="9"/>
        <v>-2343.69</v>
      </c>
      <c r="Q1267" s="5"/>
      <c r="R1267" s="5"/>
      <c r="S1267" s="5"/>
      <c r="T1267" s="5"/>
      <c r="U1267" s="5"/>
      <c r="V1267" s="5"/>
      <c r="W1267" s="5"/>
      <c r="X1267" s="5"/>
      <c r="Y1267" s="5"/>
      <c r="Z1267" s="5"/>
      <c r="AA1267" s="5"/>
    </row>
    <row r="1268" spans="1:27" ht="24" thickBot="1">
      <c r="A1268" s="193" t="s">
        <v>97</v>
      </c>
      <c r="B1268" s="194" t="s">
        <v>98</v>
      </c>
      <c r="C1268" s="194" t="s">
        <v>99</v>
      </c>
      <c r="D1268" s="194" t="s">
        <v>104</v>
      </c>
      <c r="E1268" s="194" t="s">
        <v>334</v>
      </c>
      <c r="F1268" s="194" t="s">
        <v>101</v>
      </c>
      <c r="G1268" s="195" t="s">
        <v>65</v>
      </c>
      <c r="H1268" s="195">
        <v>2021</v>
      </c>
      <c r="I1268" s="194" t="s">
        <v>103</v>
      </c>
      <c r="J1268" s="200">
        <v>97</v>
      </c>
      <c r="K1268" s="200">
        <v>492.67</v>
      </c>
      <c r="L1268" s="198">
        <v>-1806.45</v>
      </c>
      <c r="M1268" s="23">
        <v>1</v>
      </c>
      <c r="N1268" s="23">
        <v>1</v>
      </c>
      <c r="O1268" s="24">
        <f t="shared" si="8"/>
        <v>-1806.45</v>
      </c>
      <c r="P1268" s="24">
        <f t="shared" si="9"/>
        <v>-1806.45</v>
      </c>
      <c r="Q1268" s="5"/>
      <c r="R1268" s="5"/>
      <c r="S1268" s="5"/>
      <c r="T1268" s="5"/>
      <c r="U1268" s="5"/>
      <c r="V1268" s="5"/>
      <c r="W1268" s="5"/>
      <c r="X1268" s="5"/>
      <c r="Y1268" s="5"/>
      <c r="Z1268" s="5"/>
      <c r="AA1268" s="5"/>
    </row>
    <row r="1269" spans="1:27" ht="24" thickBot="1">
      <c r="A1269" s="193" t="s">
        <v>97</v>
      </c>
      <c r="B1269" s="194" t="s">
        <v>98</v>
      </c>
      <c r="C1269" s="194" t="s">
        <v>99</v>
      </c>
      <c r="D1269" s="194" t="s">
        <v>104</v>
      </c>
      <c r="E1269" s="194" t="s">
        <v>334</v>
      </c>
      <c r="F1269" s="194" t="s">
        <v>101</v>
      </c>
      <c r="G1269" s="195" t="s">
        <v>65</v>
      </c>
      <c r="H1269" s="195">
        <v>2022</v>
      </c>
      <c r="I1269" s="194" t="s">
        <v>103</v>
      </c>
      <c r="J1269" s="200">
        <v>-57</v>
      </c>
      <c r="K1269" s="200">
        <v>-289.36</v>
      </c>
      <c r="L1269" s="198">
        <v>1060.98</v>
      </c>
      <c r="M1269" s="23">
        <v>1</v>
      </c>
      <c r="N1269" s="23">
        <v>1</v>
      </c>
      <c r="O1269" s="24">
        <f t="shared" si="8"/>
        <v>1060.98</v>
      </c>
      <c r="P1269" s="24">
        <f t="shared" si="9"/>
        <v>1060.98</v>
      </c>
      <c r="Q1269" s="5"/>
      <c r="R1269" s="5"/>
      <c r="S1269" s="5"/>
      <c r="T1269" s="5"/>
      <c r="U1269" s="5"/>
      <c r="V1269" s="5"/>
      <c r="W1269" s="5"/>
      <c r="X1269" s="5"/>
      <c r="Y1269" s="5"/>
      <c r="Z1269" s="5"/>
      <c r="AA1269" s="5"/>
    </row>
    <row r="1270" spans="1:27" ht="24" thickBot="1">
      <c r="A1270" s="193" t="s">
        <v>97</v>
      </c>
      <c r="B1270" s="194" t="s">
        <v>98</v>
      </c>
      <c r="C1270" s="194" t="s">
        <v>99</v>
      </c>
      <c r="D1270" s="194" t="s">
        <v>104</v>
      </c>
      <c r="E1270" s="194" t="s">
        <v>334</v>
      </c>
      <c r="F1270" s="194" t="s">
        <v>101</v>
      </c>
      <c r="G1270" s="195" t="s">
        <v>113</v>
      </c>
      <c r="H1270" s="195">
        <v>2011</v>
      </c>
      <c r="I1270" s="194" t="s">
        <v>103</v>
      </c>
      <c r="J1270" s="196">
        <v>-2945</v>
      </c>
      <c r="K1270" s="197">
        <v>-14949</v>
      </c>
      <c r="L1270" s="198">
        <v>54813</v>
      </c>
      <c r="M1270" s="23">
        <v>1</v>
      </c>
      <c r="N1270" s="23">
        <v>1</v>
      </c>
      <c r="O1270" s="24">
        <f t="shared" si="8"/>
        <v>54813</v>
      </c>
      <c r="P1270" s="24">
        <f t="shared" si="9"/>
        <v>54813</v>
      </c>
      <c r="Q1270" s="5"/>
      <c r="R1270" s="5"/>
      <c r="S1270" s="5"/>
      <c r="T1270" s="5"/>
      <c r="U1270" s="5"/>
      <c r="V1270" s="5"/>
      <c r="W1270" s="5"/>
      <c r="X1270" s="5"/>
      <c r="Y1270" s="5"/>
      <c r="Z1270" s="5"/>
      <c r="AA1270" s="5"/>
    </row>
    <row r="1271" spans="1:27" ht="24" thickBot="1">
      <c r="A1271" s="193" t="s">
        <v>97</v>
      </c>
      <c r="B1271" s="194" t="s">
        <v>98</v>
      </c>
      <c r="C1271" s="194" t="s">
        <v>99</v>
      </c>
      <c r="D1271" s="194" t="s">
        <v>104</v>
      </c>
      <c r="E1271" s="194" t="s">
        <v>334</v>
      </c>
      <c r="F1271" s="194" t="s">
        <v>101</v>
      </c>
      <c r="G1271" s="195" t="s">
        <v>113</v>
      </c>
      <c r="H1271" s="195">
        <v>2012</v>
      </c>
      <c r="I1271" s="194" t="s">
        <v>103</v>
      </c>
      <c r="J1271" s="200">
        <v>-13</v>
      </c>
      <c r="K1271" s="200">
        <v>-67.010000000000005</v>
      </c>
      <c r="L1271" s="198">
        <v>245.71</v>
      </c>
      <c r="M1271" s="23">
        <v>1</v>
      </c>
      <c r="N1271" s="23">
        <v>1</v>
      </c>
      <c r="O1271" s="24">
        <f t="shared" si="8"/>
        <v>245.71</v>
      </c>
      <c r="P1271" s="24">
        <f t="shared" si="9"/>
        <v>245.71</v>
      </c>
      <c r="Q1271" s="5"/>
      <c r="R1271" s="5"/>
      <c r="S1271" s="5"/>
      <c r="T1271" s="5"/>
      <c r="U1271" s="5"/>
      <c r="V1271" s="5"/>
      <c r="W1271" s="5"/>
      <c r="X1271" s="5"/>
      <c r="Y1271" s="5"/>
      <c r="Z1271" s="5"/>
      <c r="AA1271" s="5"/>
    </row>
    <row r="1272" spans="1:27" ht="24" thickBot="1">
      <c r="A1272" s="193" t="s">
        <v>97</v>
      </c>
      <c r="B1272" s="194" t="s">
        <v>98</v>
      </c>
      <c r="C1272" s="194" t="s">
        <v>99</v>
      </c>
      <c r="D1272" s="194" t="s">
        <v>104</v>
      </c>
      <c r="E1272" s="194" t="s">
        <v>334</v>
      </c>
      <c r="F1272" s="194" t="s">
        <v>101</v>
      </c>
      <c r="G1272" s="195" t="s">
        <v>113</v>
      </c>
      <c r="H1272" s="195">
        <v>2013</v>
      </c>
      <c r="I1272" s="194" t="s">
        <v>103</v>
      </c>
      <c r="J1272" s="200">
        <v>49</v>
      </c>
      <c r="K1272" s="200">
        <v>250.46</v>
      </c>
      <c r="L1272" s="198">
        <v>-918.36</v>
      </c>
      <c r="M1272" s="23">
        <v>1</v>
      </c>
      <c r="N1272" s="23">
        <v>1</v>
      </c>
      <c r="O1272" s="24">
        <f t="shared" si="8"/>
        <v>-918.36</v>
      </c>
      <c r="P1272" s="24">
        <f t="shared" si="9"/>
        <v>-918.36</v>
      </c>
      <c r="Q1272" s="5"/>
      <c r="R1272" s="5"/>
      <c r="S1272" s="5"/>
      <c r="T1272" s="5"/>
      <c r="U1272" s="5"/>
      <c r="V1272" s="5"/>
      <c r="W1272" s="5"/>
      <c r="X1272" s="5"/>
      <c r="Y1272" s="5"/>
      <c r="Z1272" s="5"/>
      <c r="AA1272" s="5"/>
    </row>
    <row r="1273" spans="1:27" ht="24" thickBot="1">
      <c r="A1273" s="193" t="s">
        <v>97</v>
      </c>
      <c r="B1273" s="194" t="s">
        <v>98</v>
      </c>
      <c r="C1273" s="194" t="s">
        <v>99</v>
      </c>
      <c r="D1273" s="194" t="s">
        <v>104</v>
      </c>
      <c r="E1273" s="194" t="s">
        <v>334</v>
      </c>
      <c r="F1273" s="194" t="s">
        <v>101</v>
      </c>
      <c r="G1273" s="195" t="s">
        <v>113</v>
      </c>
      <c r="H1273" s="195">
        <v>2014</v>
      </c>
      <c r="I1273" s="194" t="s">
        <v>103</v>
      </c>
      <c r="J1273" s="200">
        <v>55</v>
      </c>
      <c r="K1273" s="200">
        <v>278.47000000000003</v>
      </c>
      <c r="L1273" s="198">
        <v>-1021.04</v>
      </c>
      <c r="M1273" s="23">
        <v>1</v>
      </c>
      <c r="N1273" s="23">
        <v>1</v>
      </c>
      <c r="O1273" s="24">
        <f t="shared" si="8"/>
        <v>-1021.04</v>
      </c>
      <c r="P1273" s="24">
        <f t="shared" si="9"/>
        <v>-1021.04</v>
      </c>
      <c r="Q1273" s="5"/>
      <c r="R1273" s="5"/>
      <c r="S1273" s="5"/>
      <c r="T1273" s="5"/>
      <c r="U1273" s="5"/>
      <c r="V1273" s="5"/>
      <c r="W1273" s="5"/>
      <c r="X1273" s="5"/>
      <c r="Y1273" s="5"/>
      <c r="Z1273" s="5"/>
      <c r="AA1273" s="5"/>
    </row>
    <row r="1274" spans="1:27" ht="24" thickBot="1">
      <c r="A1274" s="193" t="s">
        <v>97</v>
      </c>
      <c r="B1274" s="194" t="s">
        <v>98</v>
      </c>
      <c r="C1274" s="194" t="s">
        <v>99</v>
      </c>
      <c r="D1274" s="194" t="s">
        <v>104</v>
      </c>
      <c r="E1274" s="194" t="s">
        <v>334</v>
      </c>
      <c r="F1274" s="194" t="s">
        <v>101</v>
      </c>
      <c r="G1274" s="195" t="s">
        <v>113</v>
      </c>
      <c r="H1274" s="195">
        <v>2015</v>
      </c>
      <c r="I1274" s="194" t="s">
        <v>103</v>
      </c>
      <c r="J1274" s="200">
        <v>44</v>
      </c>
      <c r="K1274" s="200">
        <v>224.59</v>
      </c>
      <c r="L1274" s="198">
        <v>-823.5</v>
      </c>
      <c r="M1274" s="23">
        <v>1</v>
      </c>
      <c r="N1274" s="23">
        <v>1</v>
      </c>
      <c r="O1274" s="24">
        <f t="shared" si="8"/>
        <v>-823.5</v>
      </c>
      <c r="P1274" s="24">
        <f t="shared" si="9"/>
        <v>-823.5</v>
      </c>
      <c r="Q1274" s="5"/>
      <c r="R1274" s="5"/>
      <c r="S1274" s="5"/>
      <c r="T1274" s="5"/>
      <c r="U1274" s="5"/>
      <c r="V1274" s="5"/>
      <c r="W1274" s="5"/>
      <c r="X1274" s="5"/>
      <c r="Y1274" s="5"/>
      <c r="Z1274" s="5"/>
      <c r="AA1274" s="5"/>
    </row>
    <row r="1275" spans="1:27" ht="24" thickBot="1">
      <c r="A1275" s="193" t="s">
        <v>97</v>
      </c>
      <c r="B1275" s="194" t="s">
        <v>98</v>
      </c>
      <c r="C1275" s="194" t="s">
        <v>99</v>
      </c>
      <c r="D1275" s="194" t="s">
        <v>104</v>
      </c>
      <c r="E1275" s="194" t="s">
        <v>334</v>
      </c>
      <c r="F1275" s="194" t="s">
        <v>101</v>
      </c>
      <c r="G1275" s="195" t="s">
        <v>113</v>
      </c>
      <c r="H1275" s="195">
        <v>2016</v>
      </c>
      <c r="I1275" s="194" t="s">
        <v>103</v>
      </c>
      <c r="J1275" s="200">
        <v>-1</v>
      </c>
      <c r="K1275" s="200">
        <v>-5.0199999999999996</v>
      </c>
      <c r="L1275" s="198">
        <v>18.39</v>
      </c>
      <c r="M1275" s="23">
        <v>1</v>
      </c>
      <c r="N1275" s="23">
        <v>1</v>
      </c>
      <c r="O1275" s="24">
        <f t="shared" si="8"/>
        <v>18.39</v>
      </c>
      <c r="P1275" s="24">
        <f t="shared" si="9"/>
        <v>18.39</v>
      </c>
      <c r="Q1275" s="5"/>
      <c r="R1275" s="5"/>
      <c r="S1275" s="5"/>
      <c r="T1275" s="5"/>
      <c r="U1275" s="5"/>
      <c r="V1275" s="5"/>
      <c r="W1275" s="5"/>
      <c r="X1275" s="5"/>
      <c r="Y1275" s="5"/>
      <c r="Z1275" s="5"/>
      <c r="AA1275" s="5"/>
    </row>
    <row r="1276" spans="1:27" ht="24" thickBot="1">
      <c r="A1276" s="193" t="s">
        <v>97</v>
      </c>
      <c r="B1276" s="194" t="s">
        <v>98</v>
      </c>
      <c r="C1276" s="194" t="s">
        <v>99</v>
      </c>
      <c r="D1276" s="194" t="s">
        <v>104</v>
      </c>
      <c r="E1276" s="194" t="s">
        <v>334</v>
      </c>
      <c r="F1276" s="194" t="s">
        <v>101</v>
      </c>
      <c r="G1276" s="195" t="s">
        <v>113</v>
      </c>
      <c r="H1276" s="195">
        <v>2017</v>
      </c>
      <c r="I1276" s="194" t="s">
        <v>103</v>
      </c>
      <c r="J1276" s="200">
        <v>10</v>
      </c>
      <c r="K1276" s="200">
        <v>50.37</v>
      </c>
      <c r="L1276" s="198">
        <v>-184.67</v>
      </c>
      <c r="M1276" s="23">
        <v>1</v>
      </c>
      <c r="N1276" s="23">
        <v>1</v>
      </c>
      <c r="O1276" s="24">
        <f t="shared" si="8"/>
        <v>-184.67</v>
      </c>
      <c r="P1276" s="24">
        <f t="shared" si="9"/>
        <v>-184.67</v>
      </c>
      <c r="Q1276" s="5"/>
      <c r="R1276" s="5"/>
      <c r="S1276" s="5"/>
      <c r="T1276" s="5"/>
      <c r="U1276" s="5"/>
      <c r="V1276" s="5"/>
      <c r="W1276" s="5"/>
      <c r="X1276" s="5"/>
      <c r="Y1276" s="5"/>
      <c r="Z1276" s="5"/>
      <c r="AA1276" s="5"/>
    </row>
    <row r="1277" spans="1:27" ht="24" thickBot="1">
      <c r="A1277" s="193" t="s">
        <v>97</v>
      </c>
      <c r="B1277" s="194" t="s">
        <v>98</v>
      </c>
      <c r="C1277" s="194" t="s">
        <v>99</v>
      </c>
      <c r="D1277" s="194" t="s">
        <v>104</v>
      </c>
      <c r="E1277" s="194" t="s">
        <v>334</v>
      </c>
      <c r="F1277" s="194" t="s">
        <v>101</v>
      </c>
      <c r="G1277" s="195" t="s">
        <v>113</v>
      </c>
      <c r="H1277" s="195">
        <v>2018</v>
      </c>
      <c r="I1277" s="194" t="s">
        <v>103</v>
      </c>
      <c r="J1277" s="200">
        <v>25</v>
      </c>
      <c r="K1277" s="200">
        <v>125.68</v>
      </c>
      <c r="L1277" s="198">
        <v>-460.84</v>
      </c>
      <c r="M1277" s="23">
        <v>1</v>
      </c>
      <c r="N1277" s="23">
        <v>1</v>
      </c>
      <c r="O1277" s="24">
        <f t="shared" ref="O1277:O1531" si="10">L1277*M1277</f>
        <v>-460.84</v>
      </c>
      <c r="P1277" s="24">
        <f t="shared" ref="P1277:P1531" si="11">L1277*N1277</f>
        <v>-460.84</v>
      </c>
      <c r="Q1277" s="5"/>
      <c r="R1277" s="5"/>
      <c r="S1277" s="5"/>
      <c r="T1277" s="5"/>
      <c r="U1277" s="5"/>
      <c r="V1277" s="5"/>
      <c r="W1277" s="5"/>
      <c r="X1277" s="5"/>
      <c r="Y1277" s="5"/>
      <c r="Z1277" s="5"/>
      <c r="AA1277" s="5"/>
    </row>
    <row r="1278" spans="1:27" ht="24" thickBot="1">
      <c r="A1278" s="193" t="s">
        <v>97</v>
      </c>
      <c r="B1278" s="194" t="s">
        <v>98</v>
      </c>
      <c r="C1278" s="194" t="s">
        <v>99</v>
      </c>
      <c r="D1278" s="194" t="s">
        <v>104</v>
      </c>
      <c r="E1278" s="194" t="s">
        <v>334</v>
      </c>
      <c r="F1278" s="194" t="s">
        <v>101</v>
      </c>
      <c r="G1278" s="195" t="s">
        <v>113</v>
      </c>
      <c r="H1278" s="195">
        <v>2019</v>
      </c>
      <c r="I1278" s="194" t="s">
        <v>103</v>
      </c>
      <c r="J1278" s="200">
        <v>32</v>
      </c>
      <c r="K1278" s="200">
        <v>162.11000000000001</v>
      </c>
      <c r="L1278" s="198">
        <v>-594.39</v>
      </c>
      <c r="M1278" s="23">
        <v>1</v>
      </c>
      <c r="N1278" s="23">
        <v>1</v>
      </c>
      <c r="O1278" s="24">
        <f t="shared" si="10"/>
        <v>-594.39</v>
      </c>
      <c r="P1278" s="24">
        <f t="shared" si="11"/>
        <v>-594.39</v>
      </c>
      <c r="Q1278" s="5"/>
      <c r="R1278" s="5"/>
      <c r="S1278" s="5"/>
      <c r="T1278" s="5"/>
      <c r="U1278" s="5"/>
      <c r="V1278" s="5"/>
      <c r="W1278" s="5"/>
      <c r="X1278" s="5"/>
      <c r="Y1278" s="5"/>
      <c r="Z1278" s="5"/>
      <c r="AA1278" s="5"/>
    </row>
    <row r="1279" spans="1:27" ht="24" thickBot="1">
      <c r="A1279" s="193" t="s">
        <v>97</v>
      </c>
      <c r="B1279" s="194" t="s">
        <v>98</v>
      </c>
      <c r="C1279" s="194" t="s">
        <v>99</v>
      </c>
      <c r="D1279" s="194" t="s">
        <v>104</v>
      </c>
      <c r="E1279" s="194" t="s">
        <v>334</v>
      </c>
      <c r="F1279" s="194" t="s">
        <v>101</v>
      </c>
      <c r="G1279" s="195" t="s">
        <v>113</v>
      </c>
      <c r="H1279" s="195">
        <v>2020</v>
      </c>
      <c r="I1279" s="194" t="s">
        <v>103</v>
      </c>
      <c r="J1279" s="200">
        <v>-93</v>
      </c>
      <c r="K1279" s="200">
        <v>-469.56</v>
      </c>
      <c r="L1279" s="198">
        <v>1721.71</v>
      </c>
      <c r="M1279" s="23">
        <v>1</v>
      </c>
      <c r="N1279" s="23">
        <v>1</v>
      </c>
      <c r="O1279" s="24">
        <f t="shared" si="10"/>
        <v>1721.71</v>
      </c>
      <c r="P1279" s="24">
        <f t="shared" si="11"/>
        <v>1721.71</v>
      </c>
      <c r="Q1279" s="5"/>
      <c r="R1279" s="5"/>
      <c r="S1279" s="5"/>
      <c r="T1279" s="5"/>
      <c r="U1279" s="5"/>
      <c r="V1279" s="5"/>
      <c r="W1279" s="5"/>
      <c r="X1279" s="5"/>
      <c r="Y1279" s="5"/>
      <c r="Z1279" s="5"/>
      <c r="AA1279" s="5"/>
    </row>
    <row r="1280" spans="1:27" ht="24" thickBot="1">
      <c r="A1280" s="193" t="s">
        <v>97</v>
      </c>
      <c r="B1280" s="194" t="s">
        <v>98</v>
      </c>
      <c r="C1280" s="194" t="s">
        <v>99</v>
      </c>
      <c r="D1280" s="194" t="s">
        <v>104</v>
      </c>
      <c r="E1280" s="194" t="s">
        <v>334</v>
      </c>
      <c r="F1280" s="194" t="s">
        <v>101</v>
      </c>
      <c r="G1280" s="195" t="s">
        <v>113</v>
      </c>
      <c r="H1280" s="195">
        <v>2021</v>
      </c>
      <c r="I1280" s="194" t="s">
        <v>103</v>
      </c>
      <c r="J1280" s="200">
        <v>-30</v>
      </c>
      <c r="K1280" s="200">
        <v>-151.06</v>
      </c>
      <c r="L1280" s="198">
        <v>553.89</v>
      </c>
      <c r="M1280" s="23">
        <v>1</v>
      </c>
      <c r="N1280" s="23">
        <v>1</v>
      </c>
      <c r="O1280" s="24">
        <f t="shared" si="10"/>
        <v>553.89</v>
      </c>
      <c r="P1280" s="24">
        <f t="shared" si="11"/>
        <v>553.89</v>
      </c>
      <c r="Q1280" s="5"/>
      <c r="R1280" s="5"/>
      <c r="S1280" s="5"/>
      <c r="T1280" s="5"/>
      <c r="U1280" s="5"/>
      <c r="V1280" s="5"/>
      <c r="W1280" s="5"/>
      <c r="X1280" s="5"/>
      <c r="Y1280" s="5"/>
      <c r="Z1280" s="5"/>
      <c r="AA1280" s="5"/>
    </row>
    <row r="1281" spans="1:27" ht="24" thickBot="1">
      <c r="A1281" s="193" t="s">
        <v>97</v>
      </c>
      <c r="B1281" s="194" t="s">
        <v>98</v>
      </c>
      <c r="C1281" s="194" t="s">
        <v>99</v>
      </c>
      <c r="D1281" s="194" t="s">
        <v>104</v>
      </c>
      <c r="E1281" s="194" t="s">
        <v>334</v>
      </c>
      <c r="F1281" s="194" t="s">
        <v>101</v>
      </c>
      <c r="G1281" s="195" t="s">
        <v>113</v>
      </c>
      <c r="H1281" s="195">
        <v>2022</v>
      </c>
      <c r="I1281" s="194" t="s">
        <v>103</v>
      </c>
      <c r="J1281" s="200">
        <v>0</v>
      </c>
      <c r="K1281" s="200">
        <v>0.59</v>
      </c>
      <c r="L1281" s="198">
        <v>-2.15</v>
      </c>
      <c r="M1281" s="23">
        <v>1</v>
      </c>
      <c r="N1281" s="23">
        <v>1</v>
      </c>
      <c r="O1281" s="24">
        <f t="shared" si="10"/>
        <v>-2.15</v>
      </c>
      <c r="P1281" s="24">
        <f t="shared" si="11"/>
        <v>-2.15</v>
      </c>
      <c r="Q1281" s="5"/>
      <c r="R1281" s="5"/>
      <c r="S1281" s="5"/>
      <c r="T1281" s="5"/>
      <c r="U1281" s="5"/>
      <c r="V1281" s="5"/>
      <c r="W1281" s="5"/>
      <c r="X1281" s="5"/>
      <c r="Y1281" s="5"/>
      <c r="Z1281" s="5"/>
      <c r="AA1281" s="5"/>
    </row>
    <row r="1282" spans="1:27" ht="24" thickBot="1">
      <c r="A1282" s="193" t="s">
        <v>97</v>
      </c>
      <c r="B1282" s="194" t="s">
        <v>98</v>
      </c>
      <c r="C1282" s="194" t="s">
        <v>99</v>
      </c>
      <c r="D1282" s="194" t="s">
        <v>104</v>
      </c>
      <c r="E1282" s="194" t="s">
        <v>334</v>
      </c>
      <c r="F1282" s="194" t="s">
        <v>101</v>
      </c>
      <c r="G1282" s="195" t="s">
        <v>114</v>
      </c>
      <c r="H1282" s="195">
        <v>2011</v>
      </c>
      <c r="I1282" s="194" t="s">
        <v>103</v>
      </c>
      <c r="J1282" s="196">
        <v>15038</v>
      </c>
      <c r="K1282" s="197">
        <v>76334.009999999995</v>
      </c>
      <c r="L1282" s="198">
        <v>-279891.38</v>
      </c>
      <c r="M1282" s="23">
        <v>1</v>
      </c>
      <c r="N1282" s="23">
        <v>1</v>
      </c>
      <c r="O1282" s="24">
        <f t="shared" si="10"/>
        <v>-279891.38</v>
      </c>
      <c r="P1282" s="24">
        <f t="shared" si="11"/>
        <v>-279891.38</v>
      </c>
      <c r="Q1282" s="5"/>
      <c r="R1282" s="5"/>
      <c r="S1282" s="5"/>
      <c r="T1282" s="5"/>
      <c r="U1282" s="5"/>
      <c r="V1282" s="5"/>
      <c r="W1282" s="5"/>
      <c r="X1282" s="5"/>
      <c r="Y1282" s="5"/>
      <c r="Z1282" s="5"/>
      <c r="AA1282" s="5"/>
    </row>
    <row r="1283" spans="1:27" ht="24" thickBot="1">
      <c r="A1283" s="193" t="s">
        <v>97</v>
      </c>
      <c r="B1283" s="194" t="s">
        <v>98</v>
      </c>
      <c r="C1283" s="194" t="s">
        <v>99</v>
      </c>
      <c r="D1283" s="194" t="s">
        <v>104</v>
      </c>
      <c r="E1283" s="194" t="s">
        <v>334</v>
      </c>
      <c r="F1283" s="194" t="s">
        <v>101</v>
      </c>
      <c r="G1283" s="195" t="s">
        <v>114</v>
      </c>
      <c r="H1283" s="195">
        <v>2012</v>
      </c>
      <c r="I1283" s="194" t="s">
        <v>103</v>
      </c>
      <c r="J1283" s="200">
        <v>933</v>
      </c>
      <c r="K1283" s="197">
        <v>4737.22</v>
      </c>
      <c r="L1283" s="198">
        <v>-17369.810000000001</v>
      </c>
      <c r="M1283" s="23">
        <v>1</v>
      </c>
      <c r="N1283" s="23">
        <v>1</v>
      </c>
      <c r="O1283" s="24">
        <f t="shared" si="10"/>
        <v>-17369.810000000001</v>
      </c>
      <c r="P1283" s="24">
        <f t="shared" si="11"/>
        <v>-17369.810000000001</v>
      </c>
      <c r="Q1283" s="5"/>
      <c r="R1283" s="5"/>
      <c r="S1283" s="5"/>
      <c r="T1283" s="5"/>
      <c r="U1283" s="5"/>
      <c r="V1283" s="5"/>
      <c r="W1283" s="5"/>
      <c r="X1283" s="5"/>
      <c r="Y1283" s="5"/>
      <c r="Z1283" s="5"/>
      <c r="AA1283" s="5"/>
    </row>
    <row r="1284" spans="1:27" ht="24" thickBot="1">
      <c r="A1284" s="193" t="s">
        <v>97</v>
      </c>
      <c r="B1284" s="194" t="s">
        <v>98</v>
      </c>
      <c r="C1284" s="194" t="s">
        <v>99</v>
      </c>
      <c r="D1284" s="194" t="s">
        <v>104</v>
      </c>
      <c r="E1284" s="194" t="s">
        <v>334</v>
      </c>
      <c r="F1284" s="194" t="s">
        <v>101</v>
      </c>
      <c r="G1284" s="195" t="s">
        <v>114</v>
      </c>
      <c r="H1284" s="195">
        <v>2013</v>
      </c>
      <c r="I1284" s="194" t="s">
        <v>103</v>
      </c>
      <c r="J1284" s="200">
        <v>675</v>
      </c>
      <c r="K1284" s="197">
        <v>3424.72</v>
      </c>
      <c r="L1284" s="198">
        <v>-12557.31</v>
      </c>
      <c r="M1284" s="23">
        <v>1</v>
      </c>
      <c r="N1284" s="23">
        <v>1</v>
      </c>
      <c r="O1284" s="24">
        <f t="shared" si="10"/>
        <v>-12557.31</v>
      </c>
      <c r="P1284" s="24">
        <f t="shared" si="11"/>
        <v>-12557.31</v>
      </c>
      <c r="Q1284" s="5"/>
      <c r="R1284" s="5"/>
      <c r="S1284" s="5"/>
      <c r="T1284" s="5"/>
      <c r="U1284" s="5"/>
      <c r="V1284" s="5"/>
      <c r="W1284" s="5"/>
      <c r="X1284" s="5"/>
      <c r="Y1284" s="5"/>
      <c r="Z1284" s="5"/>
      <c r="AA1284" s="5"/>
    </row>
    <row r="1285" spans="1:27" ht="24" thickBot="1">
      <c r="A1285" s="193" t="s">
        <v>97</v>
      </c>
      <c r="B1285" s="194" t="s">
        <v>98</v>
      </c>
      <c r="C1285" s="194" t="s">
        <v>99</v>
      </c>
      <c r="D1285" s="194" t="s">
        <v>104</v>
      </c>
      <c r="E1285" s="194" t="s">
        <v>334</v>
      </c>
      <c r="F1285" s="194" t="s">
        <v>101</v>
      </c>
      <c r="G1285" s="195" t="s">
        <v>114</v>
      </c>
      <c r="H1285" s="195">
        <v>2014</v>
      </c>
      <c r="I1285" s="194" t="s">
        <v>103</v>
      </c>
      <c r="J1285" s="200">
        <v>170</v>
      </c>
      <c r="K1285" s="200">
        <v>860.65</v>
      </c>
      <c r="L1285" s="198">
        <v>-3155.72</v>
      </c>
      <c r="M1285" s="23">
        <v>1</v>
      </c>
      <c r="N1285" s="23">
        <v>1</v>
      </c>
      <c r="O1285" s="24">
        <f t="shared" si="10"/>
        <v>-3155.72</v>
      </c>
      <c r="P1285" s="24">
        <f t="shared" si="11"/>
        <v>-3155.72</v>
      </c>
      <c r="Q1285" s="5"/>
      <c r="R1285" s="5"/>
      <c r="S1285" s="5"/>
      <c r="T1285" s="5"/>
      <c r="U1285" s="5"/>
      <c r="V1285" s="5"/>
      <c r="W1285" s="5"/>
      <c r="X1285" s="5"/>
      <c r="Y1285" s="5"/>
      <c r="Z1285" s="5"/>
      <c r="AA1285" s="5"/>
    </row>
    <row r="1286" spans="1:27" ht="24" thickBot="1">
      <c r="A1286" s="193" t="s">
        <v>97</v>
      </c>
      <c r="B1286" s="194" t="s">
        <v>98</v>
      </c>
      <c r="C1286" s="194" t="s">
        <v>99</v>
      </c>
      <c r="D1286" s="194" t="s">
        <v>104</v>
      </c>
      <c r="E1286" s="194" t="s">
        <v>334</v>
      </c>
      <c r="F1286" s="194" t="s">
        <v>101</v>
      </c>
      <c r="G1286" s="195" t="s">
        <v>114</v>
      </c>
      <c r="H1286" s="195">
        <v>2015</v>
      </c>
      <c r="I1286" s="194" t="s">
        <v>103</v>
      </c>
      <c r="J1286" s="200">
        <v>477</v>
      </c>
      <c r="K1286" s="197">
        <v>2419.71</v>
      </c>
      <c r="L1286" s="198">
        <v>-8872.2800000000007</v>
      </c>
      <c r="M1286" s="23">
        <v>1</v>
      </c>
      <c r="N1286" s="23">
        <v>1</v>
      </c>
      <c r="O1286" s="24">
        <f t="shared" si="10"/>
        <v>-8872.2800000000007</v>
      </c>
      <c r="P1286" s="24">
        <f t="shared" si="11"/>
        <v>-8872.2800000000007</v>
      </c>
      <c r="Q1286" s="5"/>
      <c r="R1286" s="5"/>
      <c r="S1286" s="5"/>
      <c r="T1286" s="5"/>
      <c r="U1286" s="5"/>
      <c r="V1286" s="5"/>
      <c r="W1286" s="5"/>
      <c r="X1286" s="5"/>
      <c r="Y1286" s="5"/>
      <c r="Z1286" s="5"/>
      <c r="AA1286" s="5"/>
    </row>
    <row r="1287" spans="1:27" ht="24" thickBot="1">
      <c r="A1287" s="193" t="s">
        <v>97</v>
      </c>
      <c r="B1287" s="194" t="s">
        <v>98</v>
      </c>
      <c r="C1287" s="194" t="s">
        <v>99</v>
      </c>
      <c r="D1287" s="194" t="s">
        <v>104</v>
      </c>
      <c r="E1287" s="194" t="s">
        <v>334</v>
      </c>
      <c r="F1287" s="194" t="s">
        <v>101</v>
      </c>
      <c r="G1287" s="195" t="s">
        <v>114</v>
      </c>
      <c r="H1287" s="195">
        <v>2016</v>
      </c>
      <c r="I1287" s="194" t="s">
        <v>103</v>
      </c>
      <c r="J1287" s="200">
        <v>988</v>
      </c>
      <c r="K1287" s="197">
        <v>5014.2299999999996</v>
      </c>
      <c r="L1287" s="198">
        <v>-18385.509999999998</v>
      </c>
      <c r="M1287" s="23">
        <v>1</v>
      </c>
      <c r="N1287" s="23">
        <v>1</v>
      </c>
      <c r="O1287" s="24">
        <f t="shared" si="10"/>
        <v>-18385.509999999998</v>
      </c>
      <c r="P1287" s="24">
        <f t="shared" si="11"/>
        <v>-18385.509999999998</v>
      </c>
      <c r="Q1287" s="5"/>
      <c r="R1287" s="5"/>
      <c r="S1287" s="5"/>
      <c r="T1287" s="5"/>
      <c r="U1287" s="5"/>
      <c r="V1287" s="5"/>
      <c r="W1287" s="5"/>
      <c r="X1287" s="5"/>
      <c r="Y1287" s="5"/>
      <c r="Z1287" s="5"/>
      <c r="AA1287" s="5"/>
    </row>
    <row r="1288" spans="1:27" ht="24" thickBot="1">
      <c r="A1288" s="193" t="s">
        <v>97</v>
      </c>
      <c r="B1288" s="194" t="s">
        <v>98</v>
      </c>
      <c r="C1288" s="194" t="s">
        <v>99</v>
      </c>
      <c r="D1288" s="194" t="s">
        <v>104</v>
      </c>
      <c r="E1288" s="194" t="s">
        <v>334</v>
      </c>
      <c r="F1288" s="194" t="s">
        <v>101</v>
      </c>
      <c r="G1288" s="195" t="s">
        <v>114</v>
      </c>
      <c r="H1288" s="195">
        <v>2017</v>
      </c>
      <c r="I1288" s="194" t="s">
        <v>103</v>
      </c>
      <c r="J1288" s="200">
        <v>470</v>
      </c>
      <c r="K1288" s="197">
        <v>2386.36</v>
      </c>
      <c r="L1288" s="198">
        <v>-8750</v>
      </c>
      <c r="M1288" s="23">
        <v>1</v>
      </c>
      <c r="N1288" s="23">
        <v>1</v>
      </c>
      <c r="O1288" s="24">
        <f t="shared" si="10"/>
        <v>-8750</v>
      </c>
      <c r="P1288" s="24">
        <f t="shared" si="11"/>
        <v>-8750</v>
      </c>
      <c r="Q1288" s="5"/>
      <c r="R1288" s="5"/>
      <c r="S1288" s="5"/>
      <c r="T1288" s="5"/>
      <c r="U1288" s="5"/>
      <c r="V1288" s="5"/>
      <c r="W1288" s="5"/>
      <c r="X1288" s="5"/>
      <c r="Y1288" s="5"/>
      <c r="Z1288" s="5"/>
      <c r="AA1288" s="5"/>
    </row>
    <row r="1289" spans="1:27" ht="24" thickBot="1">
      <c r="A1289" s="193" t="s">
        <v>97</v>
      </c>
      <c r="B1289" s="194" t="s">
        <v>98</v>
      </c>
      <c r="C1289" s="194" t="s">
        <v>99</v>
      </c>
      <c r="D1289" s="194" t="s">
        <v>104</v>
      </c>
      <c r="E1289" s="194" t="s">
        <v>334</v>
      </c>
      <c r="F1289" s="194" t="s">
        <v>101</v>
      </c>
      <c r="G1289" s="195" t="s">
        <v>114</v>
      </c>
      <c r="H1289" s="195">
        <v>2018</v>
      </c>
      <c r="I1289" s="194" t="s">
        <v>103</v>
      </c>
      <c r="J1289" s="200">
        <v>-214</v>
      </c>
      <c r="K1289" s="197">
        <v>-1087.0899999999999</v>
      </c>
      <c r="L1289" s="198">
        <v>3985.98</v>
      </c>
      <c r="M1289" s="23">
        <v>1</v>
      </c>
      <c r="N1289" s="23">
        <v>1</v>
      </c>
      <c r="O1289" s="24">
        <f t="shared" si="10"/>
        <v>3985.98</v>
      </c>
      <c r="P1289" s="24">
        <f t="shared" si="11"/>
        <v>3985.98</v>
      </c>
      <c r="Q1289" s="5"/>
      <c r="R1289" s="5"/>
      <c r="S1289" s="5"/>
      <c r="T1289" s="5"/>
      <c r="U1289" s="5"/>
      <c r="V1289" s="5"/>
      <c r="W1289" s="5"/>
      <c r="X1289" s="5"/>
      <c r="Y1289" s="5"/>
      <c r="Z1289" s="5"/>
      <c r="AA1289" s="5"/>
    </row>
    <row r="1290" spans="1:27" ht="24" thickBot="1">
      <c r="A1290" s="193" t="s">
        <v>97</v>
      </c>
      <c r="B1290" s="194" t="s">
        <v>98</v>
      </c>
      <c r="C1290" s="194" t="s">
        <v>99</v>
      </c>
      <c r="D1290" s="194" t="s">
        <v>104</v>
      </c>
      <c r="E1290" s="194" t="s">
        <v>334</v>
      </c>
      <c r="F1290" s="194" t="s">
        <v>101</v>
      </c>
      <c r="G1290" s="195" t="s">
        <v>114</v>
      </c>
      <c r="H1290" s="195">
        <v>2019</v>
      </c>
      <c r="I1290" s="194" t="s">
        <v>103</v>
      </c>
      <c r="J1290" s="200">
        <v>-263</v>
      </c>
      <c r="K1290" s="197">
        <v>-1333.44</v>
      </c>
      <c r="L1290" s="198">
        <v>4889.29</v>
      </c>
      <c r="M1290" s="23">
        <v>1</v>
      </c>
      <c r="N1290" s="23">
        <v>1</v>
      </c>
      <c r="O1290" s="24">
        <f t="shared" si="10"/>
        <v>4889.29</v>
      </c>
      <c r="P1290" s="24">
        <f t="shared" si="11"/>
        <v>4889.29</v>
      </c>
      <c r="Q1290" s="5"/>
      <c r="R1290" s="5"/>
      <c r="S1290" s="5"/>
      <c r="T1290" s="5"/>
      <c r="U1290" s="5"/>
      <c r="V1290" s="5"/>
      <c r="W1290" s="5"/>
      <c r="X1290" s="5"/>
      <c r="Y1290" s="5"/>
      <c r="Z1290" s="5"/>
      <c r="AA1290" s="5"/>
    </row>
    <row r="1291" spans="1:27" ht="24" thickBot="1">
      <c r="A1291" s="193" t="s">
        <v>97</v>
      </c>
      <c r="B1291" s="194" t="s">
        <v>98</v>
      </c>
      <c r="C1291" s="194" t="s">
        <v>99</v>
      </c>
      <c r="D1291" s="194" t="s">
        <v>104</v>
      </c>
      <c r="E1291" s="194" t="s">
        <v>334</v>
      </c>
      <c r="F1291" s="194" t="s">
        <v>101</v>
      </c>
      <c r="G1291" s="195" t="s">
        <v>114</v>
      </c>
      <c r="H1291" s="195">
        <v>2020</v>
      </c>
      <c r="I1291" s="194" t="s">
        <v>103</v>
      </c>
      <c r="J1291" s="200">
        <v>91</v>
      </c>
      <c r="K1291" s="200">
        <v>460.13</v>
      </c>
      <c r="L1291" s="198">
        <v>-1687.15</v>
      </c>
      <c r="M1291" s="23">
        <v>1</v>
      </c>
      <c r="N1291" s="23">
        <v>1</v>
      </c>
      <c r="O1291" s="24">
        <f t="shared" si="10"/>
        <v>-1687.15</v>
      </c>
      <c r="P1291" s="24">
        <f t="shared" si="11"/>
        <v>-1687.15</v>
      </c>
      <c r="Q1291" s="5"/>
      <c r="R1291" s="5"/>
      <c r="S1291" s="5"/>
      <c r="T1291" s="5"/>
      <c r="U1291" s="5"/>
      <c r="V1291" s="5"/>
      <c r="W1291" s="5"/>
      <c r="X1291" s="5"/>
      <c r="Y1291" s="5"/>
      <c r="Z1291" s="5"/>
      <c r="AA1291" s="5"/>
    </row>
    <row r="1292" spans="1:27" ht="24" thickBot="1">
      <c r="A1292" s="193" t="s">
        <v>97</v>
      </c>
      <c r="B1292" s="194" t="s">
        <v>98</v>
      </c>
      <c r="C1292" s="194" t="s">
        <v>99</v>
      </c>
      <c r="D1292" s="194" t="s">
        <v>104</v>
      </c>
      <c r="E1292" s="194" t="s">
        <v>334</v>
      </c>
      <c r="F1292" s="194" t="s">
        <v>101</v>
      </c>
      <c r="G1292" s="195" t="s">
        <v>114</v>
      </c>
      <c r="H1292" s="195">
        <v>2021</v>
      </c>
      <c r="I1292" s="194" t="s">
        <v>103</v>
      </c>
      <c r="J1292" s="200">
        <v>776</v>
      </c>
      <c r="K1292" s="197">
        <v>3937.9</v>
      </c>
      <c r="L1292" s="198">
        <v>-14438.98</v>
      </c>
      <c r="M1292" s="23">
        <v>1</v>
      </c>
      <c r="N1292" s="23">
        <v>1</v>
      </c>
      <c r="O1292" s="24">
        <f t="shared" si="10"/>
        <v>-14438.98</v>
      </c>
      <c r="P1292" s="24">
        <f t="shared" si="11"/>
        <v>-14438.98</v>
      </c>
      <c r="Q1292" s="5"/>
      <c r="R1292" s="5"/>
      <c r="S1292" s="5"/>
      <c r="T1292" s="5"/>
      <c r="U1292" s="5"/>
      <c r="V1292" s="5"/>
      <c r="W1292" s="5"/>
      <c r="X1292" s="5"/>
      <c r="Y1292" s="5"/>
      <c r="Z1292" s="5"/>
      <c r="AA1292" s="5"/>
    </row>
    <row r="1293" spans="1:27" ht="24" thickBot="1">
      <c r="A1293" s="193" t="s">
        <v>97</v>
      </c>
      <c r="B1293" s="194" t="s">
        <v>98</v>
      </c>
      <c r="C1293" s="194" t="s">
        <v>99</v>
      </c>
      <c r="D1293" s="194" t="s">
        <v>104</v>
      </c>
      <c r="E1293" s="194" t="s">
        <v>334</v>
      </c>
      <c r="F1293" s="194" t="s">
        <v>101</v>
      </c>
      <c r="G1293" s="195" t="s">
        <v>114</v>
      </c>
      <c r="H1293" s="195">
        <v>2022</v>
      </c>
      <c r="I1293" s="194" t="s">
        <v>103</v>
      </c>
      <c r="J1293" s="200">
        <v>82</v>
      </c>
      <c r="K1293" s="200">
        <v>416.19</v>
      </c>
      <c r="L1293" s="198">
        <v>-1526.04</v>
      </c>
      <c r="M1293" s="23">
        <v>1</v>
      </c>
      <c r="N1293" s="23">
        <v>1</v>
      </c>
      <c r="O1293" s="24">
        <f t="shared" si="10"/>
        <v>-1526.04</v>
      </c>
      <c r="P1293" s="24">
        <f t="shared" si="11"/>
        <v>-1526.04</v>
      </c>
      <c r="Q1293" s="5"/>
      <c r="R1293" s="5"/>
      <c r="S1293" s="5"/>
      <c r="T1293" s="5"/>
      <c r="U1293" s="5"/>
      <c r="V1293" s="5"/>
      <c r="W1293" s="5"/>
      <c r="X1293" s="5"/>
      <c r="Y1293" s="5"/>
      <c r="Z1293" s="5"/>
      <c r="AA1293" s="5"/>
    </row>
    <row r="1294" spans="1:27" ht="24" thickBot="1">
      <c r="A1294" s="193" t="s">
        <v>97</v>
      </c>
      <c r="B1294" s="194" t="s">
        <v>98</v>
      </c>
      <c r="C1294" s="194" t="s">
        <v>99</v>
      </c>
      <c r="D1294" s="194" t="s">
        <v>104</v>
      </c>
      <c r="E1294" s="194" t="s">
        <v>334</v>
      </c>
      <c r="F1294" s="194" t="s">
        <v>101</v>
      </c>
      <c r="G1294" s="195" t="s">
        <v>66</v>
      </c>
      <c r="H1294" s="195">
        <v>2011</v>
      </c>
      <c r="I1294" s="194" t="s">
        <v>103</v>
      </c>
      <c r="J1294" s="196">
        <v>-5736</v>
      </c>
      <c r="K1294" s="197">
        <v>-29117.65</v>
      </c>
      <c r="L1294" s="198">
        <v>106764.72</v>
      </c>
      <c r="M1294" s="23">
        <v>1</v>
      </c>
      <c r="N1294" s="23">
        <v>1</v>
      </c>
      <c r="O1294" s="24">
        <f t="shared" si="10"/>
        <v>106764.72</v>
      </c>
      <c r="P1294" s="24">
        <f t="shared" si="11"/>
        <v>106764.72</v>
      </c>
      <c r="Q1294" s="5"/>
      <c r="R1294" s="5"/>
      <c r="S1294" s="5"/>
      <c r="T1294" s="5"/>
      <c r="U1294" s="5"/>
      <c r="V1294" s="5"/>
      <c r="W1294" s="5"/>
      <c r="X1294" s="5"/>
      <c r="Y1294" s="5"/>
      <c r="Z1294" s="5"/>
      <c r="AA1294" s="5"/>
    </row>
    <row r="1295" spans="1:27" ht="24" thickBot="1">
      <c r="A1295" s="193" t="s">
        <v>97</v>
      </c>
      <c r="B1295" s="194" t="s">
        <v>98</v>
      </c>
      <c r="C1295" s="194" t="s">
        <v>99</v>
      </c>
      <c r="D1295" s="194" t="s">
        <v>104</v>
      </c>
      <c r="E1295" s="194" t="s">
        <v>334</v>
      </c>
      <c r="F1295" s="194" t="s">
        <v>101</v>
      </c>
      <c r="G1295" s="195" t="s">
        <v>66</v>
      </c>
      <c r="H1295" s="195">
        <v>2012</v>
      </c>
      <c r="I1295" s="194" t="s">
        <v>103</v>
      </c>
      <c r="J1295" s="200">
        <v>789</v>
      </c>
      <c r="K1295" s="197">
        <v>4003.47</v>
      </c>
      <c r="L1295" s="198">
        <v>-14679.4</v>
      </c>
      <c r="M1295" s="23">
        <v>1</v>
      </c>
      <c r="N1295" s="23">
        <v>1</v>
      </c>
      <c r="O1295" s="24">
        <f t="shared" si="10"/>
        <v>-14679.4</v>
      </c>
      <c r="P1295" s="24">
        <f t="shared" si="11"/>
        <v>-14679.4</v>
      </c>
      <c r="Q1295" s="5"/>
      <c r="R1295" s="5"/>
      <c r="S1295" s="5"/>
      <c r="T1295" s="5"/>
      <c r="U1295" s="5"/>
      <c r="V1295" s="5"/>
      <c r="W1295" s="5"/>
      <c r="X1295" s="5"/>
      <c r="Y1295" s="5"/>
      <c r="Z1295" s="5"/>
      <c r="AA1295" s="5"/>
    </row>
    <row r="1296" spans="1:27" ht="24" thickBot="1">
      <c r="A1296" s="193" t="s">
        <v>97</v>
      </c>
      <c r="B1296" s="194" t="s">
        <v>98</v>
      </c>
      <c r="C1296" s="194" t="s">
        <v>99</v>
      </c>
      <c r="D1296" s="194" t="s">
        <v>104</v>
      </c>
      <c r="E1296" s="194" t="s">
        <v>334</v>
      </c>
      <c r="F1296" s="194" t="s">
        <v>101</v>
      </c>
      <c r="G1296" s="195" t="s">
        <v>66</v>
      </c>
      <c r="H1296" s="195">
        <v>2013</v>
      </c>
      <c r="I1296" s="194" t="s">
        <v>103</v>
      </c>
      <c r="J1296" s="200">
        <v>138</v>
      </c>
      <c r="K1296" s="200">
        <v>700.75</v>
      </c>
      <c r="L1296" s="198">
        <v>-2569.41</v>
      </c>
      <c r="M1296" s="23">
        <v>1</v>
      </c>
      <c r="N1296" s="23">
        <v>1</v>
      </c>
      <c r="O1296" s="24">
        <f t="shared" si="10"/>
        <v>-2569.41</v>
      </c>
      <c r="P1296" s="24">
        <f t="shared" si="11"/>
        <v>-2569.41</v>
      </c>
      <c r="Q1296" s="5"/>
      <c r="R1296" s="5"/>
      <c r="S1296" s="5"/>
      <c r="T1296" s="5"/>
      <c r="U1296" s="5"/>
      <c r="V1296" s="5"/>
      <c r="W1296" s="5"/>
      <c r="X1296" s="5"/>
      <c r="Y1296" s="5"/>
      <c r="Z1296" s="5"/>
      <c r="AA1296" s="5"/>
    </row>
    <row r="1297" spans="1:27" ht="24" thickBot="1">
      <c r="A1297" s="193" t="s">
        <v>97</v>
      </c>
      <c r="B1297" s="194" t="s">
        <v>98</v>
      </c>
      <c r="C1297" s="194" t="s">
        <v>99</v>
      </c>
      <c r="D1297" s="194" t="s">
        <v>104</v>
      </c>
      <c r="E1297" s="194" t="s">
        <v>334</v>
      </c>
      <c r="F1297" s="194" t="s">
        <v>101</v>
      </c>
      <c r="G1297" s="195" t="s">
        <v>66</v>
      </c>
      <c r="H1297" s="195">
        <v>2014</v>
      </c>
      <c r="I1297" s="194" t="s">
        <v>103</v>
      </c>
      <c r="J1297" s="200">
        <v>156</v>
      </c>
      <c r="K1297" s="200">
        <v>793.78</v>
      </c>
      <c r="L1297" s="198">
        <v>-2910.54</v>
      </c>
      <c r="M1297" s="23">
        <v>1</v>
      </c>
      <c r="N1297" s="23">
        <v>1</v>
      </c>
      <c r="O1297" s="24">
        <f t="shared" si="10"/>
        <v>-2910.54</v>
      </c>
      <c r="P1297" s="24">
        <f t="shared" si="11"/>
        <v>-2910.54</v>
      </c>
      <c r="Q1297" s="5"/>
      <c r="R1297" s="5"/>
      <c r="S1297" s="5"/>
      <c r="T1297" s="5"/>
      <c r="U1297" s="5"/>
      <c r="V1297" s="5"/>
      <c r="W1297" s="5"/>
      <c r="X1297" s="5"/>
      <c r="Y1297" s="5"/>
      <c r="Z1297" s="5"/>
      <c r="AA1297" s="5"/>
    </row>
    <row r="1298" spans="1:27" ht="24" thickBot="1">
      <c r="A1298" s="193" t="s">
        <v>97</v>
      </c>
      <c r="B1298" s="194" t="s">
        <v>98</v>
      </c>
      <c r="C1298" s="194" t="s">
        <v>99</v>
      </c>
      <c r="D1298" s="194" t="s">
        <v>104</v>
      </c>
      <c r="E1298" s="194" t="s">
        <v>334</v>
      </c>
      <c r="F1298" s="194" t="s">
        <v>101</v>
      </c>
      <c r="G1298" s="195" t="s">
        <v>66</v>
      </c>
      <c r="H1298" s="195">
        <v>2015</v>
      </c>
      <c r="I1298" s="194" t="s">
        <v>103</v>
      </c>
      <c r="J1298" s="200">
        <v>490</v>
      </c>
      <c r="K1298" s="197">
        <v>2484.89</v>
      </c>
      <c r="L1298" s="198">
        <v>-9111.26</v>
      </c>
      <c r="M1298" s="23">
        <v>1</v>
      </c>
      <c r="N1298" s="23">
        <v>1</v>
      </c>
      <c r="O1298" s="24">
        <f t="shared" si="10"/>
        <v>-9111.26</v>
      </c>
      <c r="P1298" s="24">
        <f t="shared" si="11"/>
        <v>-9111.26</v>
      </c>
      <c r="Q1298" s="5"/>
      <c r="R1298" s="5"/>
      <c r="S1298" s="5"/>
      <c r="T1298" s="5"/>
      <c r="U1298" s="5"/>
      <c r="V1298" s="5"/>
      <c r="W1298" s="5"/>
      <c r="X1298" s="5"/>
      <c r="Y1298" s="5"/>
      <c r="Z1298" s="5"/>
      <c r="AA1298" s="5"/>
    </row>
    <row r="1299" spans="1:27" ht="24" thickBot="1">
      <c r="A1299" s="193" t="s">
        <v>97</v>
      </c>
      <c r="B1299" s="194" t="s">
        <v>98</v>
      </c>
      <c r="C1299" s="194" t="s">
        <v>99</v>
      </c>
      <c r="D1299" s="194" t="s">
        <v>104</v>
      </c>
      <c r="E1299" s="194" t="s">
        <v>334</v>
      </c>
      <c r="F1299" s="194" t="s">
        <v>101</v>
      </c>
      <c r="G1299" s="195" t="s">
        <v>66</v>
      </c>
      <c r="H1299" s="195">
        <v>2016</v>
      </c>
      <c r="I1299" s="194" t="s">
        <v>103</v>
      </c>
      <c r="J1299" s="200">
        <v>884</v>
      </c>
      <c r="K1299" s="197">
        <v>4488.18</v>
      </c>
      <c r="L1299" s="198">
        <v>-16456.64</v>
      </c>
      <c r="M1299" s="23">
        <v>1</v>
      </c>
      <c r="N1299" s="23">
        <v>1</v>
      </c>
      <c r="O1299" s="24">
        <f t="shared" si="10"/>
        <v>-16456.64</v>
      </c>
      <c r="P1299" s="24">
        <f t="shared" si="11"/>
        <v>-16456.64</v>
      </c>
      <c r="Q1299" s="5"/>
      <c r="R1299" s="5"/>
      <c r="S1299" s="5"/>
      <c r="T1299" s="5"/>
      <c r="U1299" s="5"/>
      <c r="V1299" s="5"/>
      <c r="W1299" s="5"/>
      <c r="X1299" s="5"/>
      <c r="Y1299" s="5"/>
      <c r="Z1299" s="5"/>
      <c r="AA1299" s="5"/>
    </row>
    <row r="1300" spans="1:27" ht="24" thickBot="1">
      <c r="A1300" s="193" t="s">
        <v>97</v>
      </c>
      <c r="B1300" s="194" t="s">
        <v>98</v>
      </c>
      <c r="C1300" s="194" t="s">
        <v>99</v>
      </c>
      <c r="D1300" s="194" t="s">
        <v>104</v>
      </c>
      <c r="E1300" s="194" t="s">
        <v>334</v>
      </c>
      <c r="F1300" s="194" t="s">
        <v>101</v>
      </c>
      <c r="G1300" s="195" t="s">
        <v>66</v>
      </c>
      <c r="H1300" s="195">
        <v>2017</v>
      </c>
      <c r="I1300" s="194" t="s">
        <v>103</v>
      </c>
      <c r="J1300" s="200">
        <v>226</v>
      </c>
      <c r="K1300" s="197">
        <v>1149.3800000000001</v>
      </c>
      <c r="L1300" s="198">
        <v>-4214.3999999999996</v>
      </c>
      <c r="M1300" s="23">
        <v>1</v>
      </c>
      <c r="N1300" s="23">
        <v>1</v>
      </c>
      <c r="O1300" s="24">
        <f t="shared" si="10"/>
        <v>-4214.3999999999996</v>
      </c>
      <c r="P1300" s="24">
        <f t="shared" si="11"/>
        <v>-4214.3999999999996</v>
      </c>
      <c r="Q1300" s="5"/>
      <c r="R1300" s="5"/>
      <c r="S1300" s="5"/>
      <c r="T1300" s="5"/>
      <c r="U1300" s="5"/>
      <c r="V1300" s="5"/>
      <c r="W1300" s="5"/>
      <c r="X1300" s="5"/>
      <c r="Y1300" s="5"/>
      <c r="Z1300" s="5"/>
      <c r="AA1300" s="5"/>
    </row>
    <row r="1301" spans="1:27" ht="24" thickBot="1">
      <c r="A1301" s="193" t="s">
        <v>97</v>
      </c>
      <c r="B1301" s="194" t="s">
        <v>98</v>
      </c>
      <c r="C1301" s="194" t="s">
        <v>99</v>
      </c>
      <c r="D1301" s="194" t="s">
        <v>104</v>
      </c>
      <c r="E1301" s="194" t="s">
        <v>334</v>
      </c>
      <c r="F1301" s="194" t="s">
        <v>101</v>
      </c>
      <c r="G1301" s="195" t="s">
        <v>66</v>
      </c>
      <c r="H1301" s="195">
        <v>2018</v>
      </c>
      <c r="I1301" s="194" t="s">
        <v>103</v>
      </c>
      <c r="J1301" s="200">
        <v>-380</v>
      </c>
      <c r="K1301" s="197">
        <v>-1927.9</v>
      </c>
      <c r="L1301" s="198">
        <v>7068.95</v>
      </c>
      <c r="M1301" s="23">
        <v>1</v>
      </c>
      <c r="N1301" s="23">
        <v>1</v>
      </c>
      <c r="O1301" s="24">
        <f t="shared" si="10"/>
        <v>7068.95</v>
      </c>
      <c r="P1301" s="24">
        <f t="shared" si="11"/>
        <v>7068.95</v>
      </c>
      <c r="Q1301" s="5"/>
      <c r="R1301" s="5"/>
      <c r="S1301" s="5"/>
      <c r="T1301" s="5"/>
      <c r="U1301" s="5"/>
      <c r="V1301" s="5"/>
      <c r="W1301" s="5"/>
      <c r="X1301" s="5"/>
      <c r="Y1301" s="5"/>
      <c r="Z1301" s="5"/>
      <c r="AA1301" s="5"/>
    </row>
    <row r="1302" spans="1:27" ht="24" thickBot="1">
      <c r="A1302" s="193" t="s">
        <v>97</v>
      </c>
      <c r="B1302" s="194" t="s">
        <v>98</v>
      </c>
      <c r="C1302" s="194" t="s">
        <v>99</v>
      </c>
      <c r="D1302" s="194" t="s">
        <v>104</v>
      </c>
      <c r="E1302" s="194" t="s">
        <v>334</v>
      </c>
      <c r="F1302" s="194" t="s">
        <v>101</v>
      </c>
      <c r="G1302" s="195" t="s">
        <v>66</v>
      </c>
      <c r="H1302" s="195">
        <v>2019</v>
      </c>
      <c r="I1302" s="194" t="s">
        <v>103</v>
      </c>
      <c r="J1302" s="200">
        <v>-401</v>
      </c>
      <c r="K1302" s="197">
        <v>-2034.08</v>
      </c>
      <c r="L1302" s="198">
        <v>7458.29</v>
      </c>
      <c r="M1302" s="23">
        <v>1</v>
      </c>
      <c r="N1302" s="23">
        <v>1</v>
      </c>
      <c r="O1302" s="24">
        <f t="shared" si="10"/>
        <v>7458.29</v>
      </c>
      <c r="P1302" s="24">
        <f t="shared" si="11"/>
        <v>7458.29</v>
      </c>
      <c r="Q1302" s="5"/>
      <c r="R1302" s="5"/>
      <c r="S1302" s="5"/>
      <c r="T1302" s="5"/>
      <c r="U1302" s="5"/>
      <c r="V1302" s="5"/>
      <c r="W1302" s="5"/>
      <c r="X1302" s="5"/>
      <c r="Y1302" s="5"/>
      <c r="Z1302" s="5"/>
      <c r="AA1302" s="5"/>
    </row>
    <row r="1303" spans="1:27" ht="24" thickBot="1">
      <c r="A1303" s="193" t="s">
        <v>97</v>
      </c>
      <c r="B1303" s="194" t="s">
        <v>98</v>
      </c>
      <c r="C1303" s="194" t="s">
        <v>99</v>
      </c>
      <c r="D1303" s="194" t="s">
        <v>104</v>
      </c>
      <c r="E1303" s="194" t="s">
        <v>334</v>
      </c>
      <c r="F1303" s="194" t="s">
        <v>101</v>
      </c>
      <c r="G1303" s="195" t="s">
        <v>66</v>
      </c>
      <c r="H1303" s="195">
        <v>2020</v>
      </c>
      <c r="I1303" s="194" t="s">
        <v>103</v>
      </c>
      <c r="J1303" s="200">
        <v>-619</v>
      </c>
      <c r="K1303" s="197">
        <v>-3144</v>
      </c>
      <c r="L1303" s="198">
        <v>11527.99</v>
      </c>
      <c r="M1303" s="23">
        <v>1</v>
      </c>
      <c r="N1303" s="23">
        <v>1</v>
      </c>
      <c r="O1303" s="24">
        <f t="shared" si="10"/>
        <v>11527.99</v>
      </c>
      <c r="P1303" s="24">
        <f t="shared" si="11"/>
        <v>11527.99</v>
      </c>
      <c r="Q1303" s="5"/>
      <c r="R1303" s="5"/>
      <c r="S1303" s="5"/>
      <c r="T1303" s="5"/>
      <c r="U1303" s="5"/>
      <c r="V1303" s="5"/>
      <c r="W1303" s="5"/>
      <c r="X1303" s="5"/>
      <c r="Y1303" s="5"/>
      <c r="Z1303" s="5"/>
      <c r="AA1303" s="5"/>
    </row>
    <row r="1304" spans="1:27" ht="24" thickBot="1">
      <c r="A1304" s="193" t="s">
        <v>97</v>
      </c>
      <c r="B1304" s="194" t="s">
        <v>98</v>
      </c>
      <c r="C1304" s="194" t="s">
        <v>99</v>
      </c>
      <c r="D1304" s="194" t="s">
        <v>104</v>
      </c>
      <c r="E1304" s="194" t="s">
        <v>334</v>
      </c>
      <c r="F1304" s="194" t="s">
        <v>101</v>
      </c>
      <c r="G1304" s="195" t="s">
        <v>66</v>
      </c>
      <c r="H1304" s="195">
        <v>2021</v>
      </c>
      <c r="I1304" s="194" t="s">
        <v>103</v>
      </c>
      <c r="J1304" s="200">
        <v>68</v>
      </c>
      <c r="K1304" s="200">
        <v>344.73</v>
      </c>
      <c r="L1304" s="198">
        <v>-1264</v>
      </c>
      <c r="M1304" s="23">
        <v>1</v>
      </c>
      <c r="N1304" s="23">
        <v>1</v>
      </c>
      <c r="O1304" s="24">
        <f t="shared" si="10"/>
        <v>-1264</v>
      </c>
      <c r="P1304" s="24">
        <f t="shared" si="11"/>
        <v>-1264</v>
      </c>
      <c r="Q1304" s="5"/>
      <c r="R1304" s="5"/>
      <c r="S1304" s="5"/>
      <c r="T1304" s="5"/>
      <c r="U1304" s="5"/>
      <c r="V1304" s="5"/>
      <c r="W1304" s="5"/>
      <c r="X1304" s="5"/>
      <c r="Y1304" s="5"/>
      <c r="Z1304" s="5"/>
      <c r="AA1304" s="5"/>
    </row>
    <row r="1305" spans="1:27" ht="24" thickBot="1">
      <c r="A1305" s="193" t="s">
        <v>97</v>
      </c>
      <c r="B1305" s="194" t="s">
        <v>98</v>
      </c>
      <c r="C1305" s="194" t="s">
        <v>99</v>
      </c>
      <c r="D1305" s="194" t="s">
        <v>104</v>
      </c>
      <c r="E1305" s="194" t="s">
        <v>334</v>
      </c>
      <c r="F1305" s="194" t="s">
        <v>101</v>
      </c>
      <c r="G1305" s="195" t="s">
        <v>66</v>
      </c>
      <c r="H1305" s="195">
        <v>2022</v>
      </c>
      <c r="I1305" s="194" t="s">
        <v>103</v>
      </c>
      <c r="J1305" s="200">
        <v>-99</v>
      </c>
      <c r="K1305" s="200">
        <v>-501.08</v>
      </c>
      <c r="L1305" s="198">
        <v>1837.29</v>
      </c>
      <c r="M1305" s="23">
        <v>1</v>
      </c>
      <c r="N1305" s="23">
        <v>1</v>
      </c>
      <c r="O1305" s="24">
        <f t="shared" si="10"/>
        <v>1837.29</v>
      </c>
      <c r="P1305" s="24">
        <f t="shared" si="11"/>
        <v>1837.29</v>
      </c>
      <c r="Q1305" s="5"/>
      <c r="R1305" s="5"/>
      <c r="S1305" s="5"/>
      <c r="T1305" s="5"/>
      <c r="U1305" s="5"/>
      <c r="V1305" s="5"/>
      <c r="W1305" s="5"/>
      <c r="X1305" s="5"/>
      <c r="Y1305" s="5"/>
      <c r="Z1305" s="5"/>
      <c r="AA1305" s="5"/>
    </row>
    <row r="1306" spans="1:27" ht="24" thickBot="1">
      <c r="A1306" s="193" t="s">
        <v>97</v>
      </c>
      <c r="B1306" s="194" t="s">
        <v>98</v>
      </c>
      <c r="C1306" s="194" t="s">
        <v>99</v>
      </c>
      <c r="D1306" s="194" t="s">
        <v>104</v>
      </c>
      <c r="E1306" s="194" t="s">
        <v>334</v>
      </c>
      <c r="F1306" s="194" t="s">
        <v>101</v>
      </c>
      <c r="G1306" s="195" t="s">
        <v>115</v>
      </c>
      <c r="H1306" s="195">
        <v>2011</v>
      </c>
      <c r="I1306" s="194" t="s">
        <v>103</v>
      </c>
      <c r="J1306" s="196">
        <v>2196</v>
      </c>
      <c r="K1306" s="197">
        <v>11144.4</v>
      </c>
      <c r="L1306" s="198">
        <v>-40862.79</v>
      </c>
      <c r="M1306" s="23">
        <v>1</v>
      </c>
      <c r="N1306" s="23">
        <v>1</v>
      </c>
      <c r="O1306" s="24">
        <f t="shared" si="10"/>
        <v>-40862.79</v>
      </c>
      <c r="P1306" s="24">
        <f t="shared" si="11"/>
        <v>-40862.79</v>
      </c>
      <c r="Q1306" s="5"/>
      <c r="R1306" s="5"/>
      <c r="S1306" s="5"/>
      <c r="T1306" s="5"/>
      <c r="U1306" s="5"/>
      <c r="V1306" s="5"/>
      <c r="W1306" s="5"/>
      <c r="X1306" s="5"/>
      <c r="Y1306" s="5"/>
      <c r="Z1306" s="5"/>
      <c r="AA1306" s="5"/>
    </row>
    <row r="1307" spans="1:27" ht="24" thickBot="1">
      <c r="A1307" s="193" t="s">
        <v>97</v>
      </c>
      <c r="B1307" s="194" t="s">
        <v>98</v>
      </c>
      <c r="C1307" s="194" t="s">
        <v>99</v>
      </c>
      <c r="D1307" s="194" t="s">
        <v>104</v>
      </c>
      <c r="E1307" s="194" t="s">
        <v>334</v>
      </c>
      <c r="F1307" s="194" t="s">
        <v>101</v>
      </c>
      <c r="G1307" s="195" t="s">
        <v>115</v>
      </c>
      <c r="H1307" s="195">
        <v>2012</v>
      </c>
      <c r="I1307" s="194" t="s">
        <v>103</v>
      </c>
      <c r="J1307" s="200">
        <v>-162</v>
      </c>
      <c r="K1307" s="200">
        <v>-822.93</v>
      </c>
      <c r="L1307" s="198">
        <v>3017.4</v>
      </c>
      <c r="M1307" s="23">
        <v>1</v>
      </c>
      <c r="N1307" s="23">
        <v>1</v>
      </c>
      <c r="O1307" s="24">
        <f t="shared" si="10"/>
        <v>3017.4</v>
      </c>
      <c r="P1307" s="24">
        <f t="shared" si="11"/>
        <v>3017.4</v>
      </c>
      <c r="Q1307" s="5"/>
      <c r="R1307" s="5"/>
      <c r="S1307" s="5"/>
      <c r="T1307" s="5"/>
      <c r="U1307" s="5"/>
      <c r="V1307" s="5"/>
      <c r="W1307" s="5"/>
      <c r="X1307" s="5"/>
      <c r="Y1307" s="5"/>
      <c r="Z1307" s="5"/>
      <c r="AA1307" s="5"/>
    </row>
    <row r="1308" spans="1:27" ht="24" thickBot="1">
      <c r="A1308" s="193" t="s">
        <v>97</v>
      </c>
      <c r="B1308" s="194" t="s">
        <v>98</v>
      </c>
      <c r="C1308" s="194" t="s">
        <v>99</v>
      </c>
      <c r="D1308" s="194" t="s">
        <v>104</v>
      </c>
      <c r="E1308" s="194" t="s">
        <v>334</v>
      </c>
      <c r="F1308" s="194" t="s">
        <v>101</v>
      </c>
      <c r="G1308" s="195" t="s">
        <v>115</v>
      </c>
      <c r="H1308" s="195">
        <v>2013</v>
      </c>
      <c r="I1308" s="194" t="s">
        <v>103</v>
      </c>
      <c r="J1308" s="200">
        <v>-95</v>
      </c>
      <c r="K1308" s="200">
        <v>-482.01</v>
      </c>
      <c r="L1308" s="198">
        <v>1767.36</v>
      </c>
      <c r="M1308" s="23">
        <v>1</v>
      </c>
      <c r="N1308" s="23">
        <v>1</v>
      </c>
      <c r="O1308" s="24">
        <f t="shared" si="10"/>
        <v>1767.36</v>
      </c>
      <c r="P1308" s="24">
        <f t="shared" si="11"/>
        <v>1767.36</v>
      </c>
      <c r="Q1308" s="5"/>
      <c r="R1308" s="5"/>
      <c r="S1308" s="5"/>
      <c r="T1308" s="5"/>
      <c r="U1308" s="5"/>
      <c r="V1308" s="5"/>
      <c r="W1308" s="5"/>
      <c r="X1308" s="5"/>
      <c r="Y1308" s="5"/>
      <c r="Z1308" s="5"/>
      <c r="AA1308" s="5"/>
    </row>
    <row r="1309" spans="1:27" ht="24" thickBot="1">
      <c r="A1309" s="193" t="s">
        <v>97</v>
      </c>
      <c r="B1309" s="194" t="s">
        <v>98</v>
      </c>
      <c r="C1309" s="194" t="s">
        <v>99</v>
      </c>
      <c r="D1309" s="194" t="s">
        <v>104</v>
      </c>
      <c r="E1309" s="194" t="s">
        <v>334</v>
      </c>
      <c r="F1309" s="194" t="s">
        <v>101</v>
      </c>
      <c r="G1309" s="195" t="s">
        <v>115</v>
      </c>
      <c r="H1309" s="195">
        <v>2014</v>
      </c>
      <c r="I1309" s="194" t="s">
        <v>103</v>
      </c>
      <c r="J1309" s="200">
        <v>-30</v>
      </c>
      <c r="K1309" s="200">
        <v>-150.06</v>
      </c>
      <c r="L1309" s="198">
        <v>550.23</v>
      </c>
      <c r="M1309" s="23">
        <v>1</v>
      </c>
      <c r="N1309" s="23">
        <v>1</v>
      </c>
      <c r="O1309" s="24">
        <f t="shared" si="10"/>
        <v>550.23</v>
      </c>
      <c r="P1309" s="24">
        <f t="shared" si="11"/>
        <v>550.23</v>
      </c>
      <c r="Q1309" s="5"/>
      <c r="R1309" s="5"/>
      <c r="S1309" s="5"/>
      <c r="T1309" s="5"/>
      <c r="U1309" s="5"/>
      <c r="V1309" s="5"/>
      <c r="W1309" s="5"/>
      <c r="X1309" s="5"/>
      <c r="Y1309" s="5"/>
      <c r="Z1309" s="5"/>
      <c r="AA1309" s="5"/>
    </row>
    <row r="1310" spans="1:27" ht="24" thickBot="1">
      <c r="A1310" s="193" t="s">
        <v>97</v>
      </c>
      <c r="B1310" s="194" t="s">
        <v>98</v>
      </c>
      <c r="C1310" s="194" t="s">
        <v>99</v>
      </c>
      <c r="D1310" s="194" t="s">
        <v>104</v>
      </c>
      <c r="E1310" s="194" t="s">
        <v>334</v>
      </c>
      <c r="F1310" s="194" t="s">
        <v>101</v>
      </c>
      <c r="G1310" s="195" t="s">
        <v>115</v>
      </c>
      <c r="H1310" s="195">
        <v>2015</v>
      </c>
      <c r="I1310" s="194" t="s">
        <v>103</v>
      </c>
      <c r="J1310" s="200">
        <v>-54</v>
      </c>
      <c r="K1310" s="200">
        <v>-274.5</v>
      </c>
      <c r="L1310" s="198">
        <v>1006.5</v>
      </c>
      <c r="M1310" s="23">
        <v>1</v>
      </c>
      <c r="N1310" s="23">
        <v>1</v>
      </c>
      <c r="O1310" s="24">
        <f t="shared" si="10"/>
        <v>1006.5</v>
      </c>
      <c r="P1310" s="24">
        <f t="shared" si="11"/>
        <v>1006.5</v>
      </c>
      <c r="Q1310" s="5"/>
      <c r="R1310" s="5"/>
      <c r="S1310" s="5"/>
      <c r="T1310" s="5"/>
      <c r="U1310" s="5"/>
      <c r="V1310" s="5"/>
      <c r="W1310" s="5"/>
      <c r="X1310" s="5"/>
      <c r="Y1310" s="5"/>
      <c r="Z1310" s="5"/>
      <c r="AA1310" s="5"/>
    </row>
    <row r="1311" spans="1:27" ht="24" thickBot="1">
      <c r="A1311" s="193" t="s">
        <v>97</v>
      </c>
      <c r="B1311" s="194" t="s">
        <v>98</v>
      </c>
      <c r="C1311" s="194" t="s">
        <v>99</v>
      </c>
      <c r="D1311" s="194" t="s">
        <v>104</v>
      </c>
      <c r="E1311" s="194" t="s">
        <v>334</v>
      </c>
      <c r="F1311" s="194" t="s">
        <v>101</v>
      </c>
      <c r="G1311" s="195" t="s">
        <v>115</v>
      </c>
      <c r="H1311" s="195">
        <v>2016</v>
      </c>
      <c r="I1311" s="194" t="s">
        <v>103</v>
      </c>
      <c r="J1311" s="200">
        <v>-237</v>
      </c>
      <c r="K1311" s="197">
        <v>-1202.3399999999999</v>
      </c>
      <c r="L1311" s="198">
        <v>4408.58</v>
      </c>
      <c r="M1311" s="23">
        <v>1</v>
      </c>
      <c r="N1311" s="23">
        <v>1</v>
      </c>
      <c r="O1311" s="24">
        <f t="shared" si="10"/>
        <v>4408.58</v>
      </c>
      <c r="P1311" s="24">
        <f t="shared" si="11"/>
        <v>4408.58</v>
      </c>
      <c r="Q1311" s="5"/>
      <c r="R1311" s="5"/>
      <c r="S1311" s="5"/>
      <c r="T1311" s="5"/>
      <c r="U1311" s="5"/>
      <c r="V1311" s="5"/>
      <c r="W1311" s="5"/>
      <c r="X1311" s="5"/>
      <c r="Y1311" s="5"/>
      <c r="Z1311" s="5"/>
      <c r="AA1311" s="5"/>
    </row>
    <row r="1312" spans="1:27" ht="24" thickBot="1">
      <c r="A1312" s="193" t="s">
        <v>97</v>
      </c>
      <c r="B1312" s="194" t="s">
        <v>98</v>
      </c>
      <c r="C1312" s="194" t="s">
        <v>99</v>
      </c>
      <c r="D1312" s="194" t="s">
        <v>104</v>
      </c>
      <c r="E1312" s="194" t="s">
        <v>334</v>
      </c>
      <c r="F1312" s="194" t="s">
        <v>101</v>
      </c>
      <c r="G1312" s="195" t="s">
        <v>115</v>
      </c>
      <c r="H1312" s="195">
        <v>2017</v>
      </c>
      <c r="I1312" s="194" t="s">
        <v>103</v>
      </c>
      <c r="J1312" s="200">
        <v>-88</v>
      </c>
      <c r="K1312" s="200">
        <v>-445.62</v>
      </c>
      <c r="L1312" s="198">
        <v>1633.94</v>
      </c>
      <c r="M1312" s="23">
        <v>1</v>
      </c>
      <c r="N1312" s="23">
        <v>1</v>
      </c>
      <c r="O1312" s="24">
        <f t="shared" si="10"/>
        <v>1633.94</v>
      </c>
      <c r="P1312" s="24">
        <f t="shared" si="11"/>
        <v>1633.94</v>
      </c>
      <c r="Q1312" s="5"/>
      <c r="R1312" s="5"/>
      <c r="S1312" s="5"/>
      <c r="T1312" s="5"/>
      <c r="U1312" s="5"/>
      <c r="V1312" s="5"/>
      <c r="W1312" s="5"/>
      <c r="X1312" s="5"/>
      <c r="Y1312" s="5"/>
      <c r="Z1312" s="5"/>
      <c r="AA1312" s="5"/>
    </row>
    <row r="1313" spans="1:27" ht="24" thickBot="1">
      <c r="A1313" s="193" t="s">
        <v>97</v>
      </c>
      <c r="B1313" s="194" t="s">
        <v>98</v>
      </c>
      <c r="C1313" s="194" t="s">
        <v>99</v>
      </c>
      <c r="D1313" s="194" t="s">
        <v>104</v>
      </c>
      <c r="E1313" s="194" t="s">
        <v>334</v>
      </c>
      <c r="F1313" s="194" t="s">
        <v>101</v>
      </c>
      <c r="G1313" s="195" t="s">
        <v>115</v>
      </c>
      <c r="H1313" s="195">
        <v>2018</v>
      </c>
      <c r="I1313" s="194" t="s">
        <v>103</v>
      </c>
      <c r="J1313" s="200">
        <v>-81</v>
      </c>
      <c r="K1313" s="200">
        <v>-411.75</v>
      </c>
      <c r="L1313" s="198">
        <v>1509.75</v>
      </c>
      <c r="M1313" s="23">
        <v>1</v>
      </c>
      <c r="N1313" s="23">
        <v>1</v>
      </c>
      <c r="O1313" s="24">
        <f t="shared" si="10"/>
        <v>1509.75</v>
      </c>
      <c r="P1313" s="24">
        <f t="shared" si="11"/>
        <v>1509.75</v>
      </c>
      <c r="Q1313" s="5"/>
      <c r="R1313" s="5"/>
      <c r="S1313" s="5"/>
      <c r="T1313" s="5"/>
      <c r="U1313" s="5"/>
      <c r="V1313" s="5"/>
      <c r="W1313" s="5"/>
      <c r="X1313" s="5"/>
      <c r="Y1313" s="5"/>
      <c r="Z1313" s="5"/>
      <c r="AA1313" s="5"/>
    </row>
    <row r="1314" spans="1:27" ht="24" thickBot="1">
      <c r="A1314" s="193" t="s">
        <v>97</v>
      </c>
      <c r="B1314" s="194" t="s">
        <v>98</v>
      </c>
      <c r="C1314" s="194" t="s">
        <v>99</v>
      </c>
      <c r="D1314" s="194" t="s">
        <v>104</v>
      </c>
      <c r="E1314" s="194" t="s">
        <v>334</v>
      </c>
      <c r="F1314" s="194" t="s">
        <v>101</v>
      </c>
      <c r="G1314" s="195" t="s">
        <v>115</v>
      </c>
      <c r="H1314" s="195">
        <v>2019</v>
      </c>
      <c r="I1314" s="194" t="s">
        <v>103</v>
      </c>
      <c r="J1314" s="200">
        <v>-32</v>
      </c>
      <c r="K1314" s="200">
        <v>-161.62</v>
      </c>
      <c r="L1314" s="198">
        <v>592.61</v>
      </c>
      <c r="M1314" s="23">
        <v>1</v>
      </c>
      <c r="N1314" s="23">
        <v>1</v>
      </c>
      <c r="O1314" s="24">
        <f t="shared" si="10"/>
        <v>592.61</v>
      </c>
      <c r="P1314" s="24">
        <f t="shared" si="11"/>
        <v>592.61</v>
      </c>
      <c r="Q1314" s="5"/>
      <c r="R1314" s="5"/>
      <c r="S1314" s="5"/>
      <c r="T1314" s="5"/>
      <c r="U1314" s="5"/>
      <c r="V1314" s="5"/>
      <c r="W1314" s="5"/>
      <c r="X1314" s="5"/>
      <c r="Y1314" s="5"/>
      <c r="Z1314" s="5"/>
      <c r="AA1314" s="5"/>
    </row>
    <row r="1315" spans="1:27" ht="24" thickBot="1">
      <c r="A1315" s="193" t="s">
        <v>97</v>
      </c>
      <c r="B1315" s="194" t="s">
        <v>98</v>
      </c>
      <c r="C1315" s="194" t="s">
        <v>99</v>
      </c>
      <c r="D1315" s="194" t="s">
        <v>104</v>
      </c>
      <c r="E1315" s="194" t="s">
        <v>334</v>
      </c>
      <c r="F1315" s="194" t="s">
        <v>101</v>
      </c>
      <c r="G1315" s="195" t="s">
        <v>115</v>
      </c>
      <c r="H1315" s="195">
        <v>2020</v>
      </c>
      <c r="I1315" s="194" t="s">
        <v>103</v>
      </c>
      <c r="J1315" s="200">
        <v>161</v>
      </c>
      <c r="K1315" s="200">
        <v>817.26</v>
      </c>
      <c r="L1315" s="198">
        <v>-2996.6</v>
      </c>
      <c r="M1315" s="23">
        <v>1</v>
      </c>
      <c r="N1315" s="23">
        <v>1</v>
      </c>
      <c r="O1315" s="24">
        <f t="shared" si="10"/>
        <v>-2996.6</v>
      </c>
      <c r="P1315" s="24">
        <f t="shared" si="11"/>
        <v>-2996.6</v>
      </c>
      <c r="Q1315" s="5"/>
      <c r="R1315" s="5"/>
      <c r="S1315" s="5"/>
      <c r="T1315" s="5"/>
      <c r="U1315" s="5"/>
      <c r="V1315" s="5"/>
      <c r="W1315" s="5"/>
      <c r="X1315" s="5"/>
      <c r="Y1315" s="5"/>
      <c r="Z1315" s="5"/>
      <c r="AA1315" s="5"/>
    </row>
    <row r="1316" spans="1:27" ht="24" thickBot="1">
      <c r="A1316" s="193" t="s">
        <v>97</v>
      </c>
      <c r="B1316" s="194" t="s">
        <v>98</v>
      </c>
      <c r="C1316" s="194" t="s">
        <v>99</v>
      </c>
      <c r="D1316" s="194" t="s">
        <v>104</v>
      </c>
      <c r="E1316" s="194" t="s">
        <v>334</v>
      </c>
      <c r="F1316" s="194" t="s">
        <v>101</v>
      </c>
      <c r="G1316" s="195" t="s">
        <v>115</v>
      </c>
      <c r="H1316" s="195">
        <v>2021</v>
      </c>
      <c r="I1316" s="194" t="s">
        <v>103</v>
      </c>
      <c r="J1316" s="200">
        <v>112</v>
      </c>
      <c r="K1316" s="200">
        <v>570.33000000000004</v>
      </c>
      <c r="L1316" s="198">
        <v>-2091.2199999999998</v>
      </c>
      <c r="M1316" s="23">
        <v>1</v>
      </c>
      <c r="N1316" s="23">
        <v>1</v>
      </c>
      <c r="O1316" s="24">
        <f t="shared" si="10"/>
        <v>-2091.2199999999998</v>
      </c>
      <c r="P1316" s="24">
        <f t="shared" si="11"/>
        <v>-2091.2199999999998</v>
      </c>
      <c r="Q1316" s="5"/>
      <c r="R1316" s="5"/>
      <c r="S1316" s="5"/>
      <c r="T1316" s="5"/>
      <c r="U1316" s="5"/>
      <c r="V1316" s="5"/>
      <c r="W1316" s="5"/>
      <c r="X1316" s="5"/>
      <c r="Y1316" s="5"/>
      <c r="Z1316" s="5"/>
      <c r="AA1316" s="5"/>
    </row>
    <row r="1317" spans="1:27" ht="24" thickBot="1">
      <c r="A1317" s="193" t="s">
        <v>97</v>
      </c>
      <c r="B1317" s="194" t="s">
        <v>98</v>
      </c>
      <c r="C1317" s="194" t="s">
        <v>99</v>
      </c>
      <c r="D1317" s="194" t="s">
        <v>104</v>
      </c>
      <c r="E1317" s="194" t="s">
        <v>334</v>
      </c>
      <c r="F1317" s="194" t="s">
        <v>101</v>
      </c>
      <c r="G1317" s="195" t="s">
        <v>115</v>
      </c>
      <c r="H1317" s="195">
        <v>2022</v>
      </c>
      <c r="I1317" s="194" t="s">
        <v>103</v>
      </c>
      <c r="J1317" s="200">
        <v>-29</v>
      </c>
      <c r="K1317" s="200">
        <v>-145.66999999999999</v>
      </c>
      <c r="L1317" s="198">
        <v>534.14</v>
      </c>
      <c r="M1317" s="23">
        <v>1</v>
      </c>
      <c r="N1317" s="23">
        <v>1</v>
      </c>
      <c r="O1317" s="24">
        <f t="shared" si="10"/>
        <v>534.14</v>
      </c>
      <c r="P1317" s="24">
        <f t="shared" si="11"/>
        <v>534.14</v>
      </c>
      <c r="Q1317" s="5"/>
      <c r="R1317" s="5"/>
      <c r="S1317" s="5"/>
      <c r="T1317" s="5"/>
      <c r="U1317" s="5"/>
      <c r="V1317" s="5"/>
      <c r="W1317" s="5"/>
      <c r="X1317" s="5"/>
      <c r="Y1317" s="5"/>
      <c r="Z1317" s="5"/>
      <c r="AA1317" s="5"/>
    </row>
    <row r="1318" spans="1:27" ht="24" thickBot="1">
      <c r="A1318" s="193" t="s">
        <v>97</v>
      </c>
      <c r="B1318" s="194" t="s">
        <v>98</v>
      </c>
      <c r="C1318" s="194" t="s">
        <v>99</v>
      </c>
      <c r="D1318" s="194" t="s">
        <v>104</v>
      </c>
      <c r="E1318" s="194" t="s">
        <v>334</v>
      </c>
      <c r="F1318" s="194" t="s">
        <v>101</v>
      </c>
      <c r="G1318" s="195" t="s">
        <v>116</v>
      </c>
      <c r="H1318" s="195">
        <v>2011</v>
      </c>
      <c r="I1318" s="194" t="s">
        <v>103</v>
      </c>
      <c r="J1318" s="196">
        <v>-16241</v>
      </c>
      <c r="K1318" s="197">
        <v>-82437.22</v>
      </c>
      <c r="L1318" s="198">
        <v>302269.82</v>
      </c>
      <c r="M1318" s="23">
        <v>1</v>
      </c>
      <c r="N1318" s="23">
        <v>1</v>
      </c>
      <c r="O1318" s="24">
        <f t="shared" si="10"/>
        <v>302269.82</v>
      </c>
      <c r="P1318" s="24">
        <f t="shared" si="11"/>
        <v>302269.82</v>
      </c>
      <c r="Q1318" s="5"/>
      <c r="R1318" s="5"/>
      <c r="S1318" s="5"/>
      <c r="T1318" s="5"/>
      <c r="U1318" s="5"/>
      <c r="V1318" s="5"/>
      <c r="W1318" s="5"/>
      <c r="X1318" s="5"/>
      <c r="Y1318" s="5"/>
      <c r="Z1318" s="5"/>
      <c r="AA1318" s="5"/>
    </row>
    <row r="1319" spans="1:27" ht="24" thickBot="1">
      <c r="A1319" s="193" t="s">
        <v>97</v>
      </c>
      <c r="B1319" s="194" t="s">
        <v>98</v>
      </c>
      <c r="C1319" s="194" t="s">
        <v>99</v>
      </c>
      <c r="D1319" s="194" t="s">
        <v>104</v>
      </c>
      <c r="E1319" s="194" t="s">
        <v>334</v>
      </c>
      <c r="F1319" s="194" t="s">
        <v>101</v>
      </c>
      <c r="G1319" s="195" t="s">
        <v>116</v>
      </c>
      <c r="H1319" s="195">
        <v>2012</v>
      </c>
      <c r="I1319" s="194" t="s">
        <v>103</v>
      </c>
      <c r="J1319" s="200">
        <v>12</v>
      </c>
      <c r="K1319" s="200">
        <v>61.02</v>
      </c>
      <c r="L1319" s="198">
        <v>-223.74</v>
      </c>
      <c r="M1319" s="23">
        <v>1</v>
      </c>
      <c r="N1319" s="23">
        <v>1</v>
      </c>
      <c r="O1319" s="24">
        <f t="shared" si="10"/>
        <v>-223.74</v>
      </c>
      <c r="P1319" s="24">
        <f t="shared" si="11"/>
        <v>-223.74</v>
      </c>
      <c r="Q1319" s="5"/>
      <c r="R1319" s="5"/>
      <c r="S1319" s="5"/>
      <c r="T1319" s="5"/>
      <c r="U1319" s="5"/>
      <c r="V1319" s="5"/>
      <c r="W1319" s="5"/>
      <c r="X1319" s="5"/>
      <c r="Y1319" s="5"/>
      <c r="Z1319" s="5"/>
      <c r="AA1319" s="5"/>
    </row>
    <row r="1320" spans="1:27" ht="24" thickBot="1">
      <c r="A1320" s="193" t="s">
        <v>97</v>
      </c>
      <c r="B1320" s="194" t="s">
        <v>98</v>
      </c>
      <c r="C1320" s="194" t="s">
        <v>99</v>
      </c>
      <c r="D1320" s="194" t="s">
        <v>104</v>
      </c>
      <c r="E1320" s="194" t="s">
        <v>334</v>
      </c>
      <c r="F1320" s="194" t="s">
        <v>101</v>
      </c>
      <c r="G1320" s="195" t="s">
        <v>116</v>
      </c>
      <c r="H1320" s="195">
        <v>2013</v>
      </c>
      <c r="I1320" s="194" t="s">
        <v>103</v>
      </c>
      <c r="J1320" s="200">
        <v>15</v>
      </c>
      <c r="K1320" s="200">
        <v>74.239999999999995</v>
      </c>
      <c r="L1320" s="198">
        <v>-272.2</v>
      </c>
      <c r="M1320" s="23">
        <v>1</v>
      </c>
      <c r="N1320" s="23">
        <v>1</v>
      </c>
      <c r="O1320" s="24">
        <f t="shared" si="10"/>
        <v>-272.2</v>
      </c>
      <c r="P1320" s="24">
        <f t="shared" si="11"/>
        <v>-272.2</v>
      </c>
      <c r="Q1320" s="5"/>
      <c r="R1320" s="5"/>
      <c r="S1320" s="5"/>
      <c r="T1320" s="5"/>
      <c r="U1320" s="5"/>
      <c r="V1320" s="5"/>
      <c r="W1320" s="5"/>
      <c r="X1320" s="5"/>
      <c r="Y1320" s="5"/>
      <c r="Z1320" s="5"/>
      <c r="AA1320" s="5"/>
    </row>
    <row r="1321" spans="1:27" ht="24" thickBot="1">
      <c r="A1321" s="193" t="s">
        <v>97</v>
      </c>
      <c r="B1321" s="194" t="s">
        <v>98</v>
      </c>
      <c r="C1321" s="194" t="s">
        <v>99</v>
      </c>
      <c r="D1321" s="194" t="s">
        <v>104</v>
      </c>
      <c r="E1321" s="194" t="s">
        <v>334</v>
      </c>
      <c r="F1321" s="194" t="s">
        <v>101</v>
      </c>
      <c r="G1321" s="195" t="s">
        <v>116</v>
      </c>
      <c r="H1321" s="195">
        <v>2014</v>
      </c>
      <c r="I1321" s="194" t="s">
        <v>103</v>
      </c>
      <c r="J1321" s="200">
        <v>-43</v>
      </c>
      <c r="K1321" s="200">
        <v>-219.58</v>
      </c>
      <c r="L1321" s="198">
        <v>805.13</v>
      </c>
      <c r="M1321" s="23">
        <v>1</v>
      </c>
      <c r="N1321" s="23">
        <v>1</v>
      </c>
      <c r="O1321" s="24">
        <f t="shared" si="10"/>
        <v>805.13</v>
      </c>
      <c r="P1321" s="24">
        <f t="shared" si="11"/>
        <v>805.13</v>
      </c>
      <c r="Q1321" s="5"/>
      <c r="R1321" s="5"/>
      <c r="S1321" s="5"/>
      <c r="T1321" s="5"/>
      <c r="U1321" s="5"/>
      <c r="V1321" s="5"/>
      <c r="W1321" s="5"/>
      <c r="X1321" s="5"/>
      <c r="Y1321" s="5"/>
      <c r="Z1321" s="5"/>
      <c r="AA1321" s="5"/>
    </row>
    <row r="1322" spans="1:27" ht="24" thickBot="1">
      <c r="A1322" s="193" t="s">
        <v>97</v>
      </c>
      <c r="B1322" s="194" t="s">
        <v>98</v>
      </c>
      <c r="C1322" s="194" t="s">
        <v>99</v>
      </c>
      <c r="D1322" s="194" t="s">
        <v>104</v>
      </c>
      <c r="E1322" s="194" t="s">
        <v>334</v>
      </c>
      <c r="F1322" s="194" t="s">
        <v>101</v>
      </c>
      <c r="G1322" s="195" t="s">
        <v>116</v>
      </c>
      <c r="H1322" s="195">
        <v>2015</v>
      </c>
      <c r="I1322" s="194" t="s">
        <v>103</v>
      </c>
      <c r="J1322" s="200">
        <v>11</v>
      </c>
      <c r="K1322" s="200">
        <v>54.15</v>
      </c>
      <c r="L1322" s="198">
        <v>-198.55</v>
      </c>
      <c r="M1322" s="23">
        <v>1</v>
      </c>
      <c r="N1322" s="23">
        <v>1</v>
      </c>
      <c r="O1322" s="24">
        <f t="shared" si="10"/>
        <v>-198.55</v>
      </c>
      <c r="P1322" s="24">
        <f t="shared" si="11"/>
        <v>-198.55</v>
      </c>
      <c r="Q1322" s="5"/>
      <c r="R1322" s="5"/>
      <c r="S1322" s="5"/>
      <c r="T1322" s="5"/>
      <c r="U1322" s="5"/>
      <c r="V1322" s="5"/>
      <c r="W1322" s="5"/>
      <c r="X1322" s="5"/>
      <c r="Y1322" s="5"/>
      <c r="Z1322" s="5"/>
      <c r="AA1322" s="5"/>
    </row>
    <row r="1323" spans="1:27" ht="24" thickBot="1">
      <c r="A1323" s="193" t="s">
        <v>97</v>
      </c>
      <c r="B1323" s="194" t="s">
        <v>98</v>
      </c>
      <c r="C1323" s="194" t="s">
        <v>99</v>
      </c>
      <c r="D1323" s="194" t="s">
        <v>104</v>
      </c>
      <c r="E1323" s="194" t="s">
        <v>334</v>
      </c>
      <c r="F1323" s="194" t="s">
        <v>101</v>
      </c>
      <c r="G1323" s="195" t="s">
        <v>116</v>
      </c>
      <c r="H1323" s="195">
        <v>2016</v>
      </c>
      <c r="I1323" s="194" t="s">
        <v>103</v>
      </c>
      <c r="J1323" s="200">
        <v>15</v>
      </c>
      <c r="K1323" s="200">
        <v>75.14</v>
      </c>
      <c r="L1323" s="198">
        <v>-275.52</v>
      </c>
      <c r="M1323" s="23">
        <v>1</v>
      </c>
      <c r="N1323" s="23">
        <v>1</v>
      </c>
      <c r="O1323" s="24">
        <f t="shared" si="10"/>
        <v>-275.52</v>
      </c>
      <c r="P1323" s="24">
        <f t="shared" si="11"/>
        <v>-275.52</v>
      </c>
      <c r="Q1323" s="5"/>
      <c r="R1323" s="5"/>
      <c r="S1323" s="5"/>
      <c r="T1323" s="5"/>
      <c r="U1323" s="5"/>
      <c r="V1323" s="5"/>
      <c r="W1323" s="5"/>
      <c r="X1323" s="5"/>
      <c r="Y1323" s="5"/>
      <c r="Z1323" s="5"/>
      <c r="AA1323" s="5"/>
    </row>
    <row r="1324" spans="1:27" ht="24" thickBot="1">
      <c r="A1324" s="193" t="s">
        <v>97</v>
      </c>
      <c r="B1324" s="194" t="s">
        <v>98</v>
      </c>
      <c r="C1324" s="194" t="s">
        <v>99</v>
      </c>
      <c r="D1324" s="194" t="s">
        <v>104</v>
      </c>
      <c r="E1324" s="194" t="s">
        <v>334</v>
      </c>
      <c r="F1324" s="194" t="s">
        <v>101</v>
      </c>
      <c r="G1324" s="195" t="s">
        <v>116</v>
      </c>
      <c r="H1324" s="195">
        <v>2017</v>
      </c>
      <c r="I1324" s="194" t="s">
        <v>103</v>
      </c>
      <c r="J1324" s="200">
        <v>-1</v>
      </c>
      <c r="K1324" s="200">
        <v>-3.88</v>
      </c>
      <c r="L1324" s="198">
        <v>14.22</v>
      </c>
      <c r="M1324" s="23">
        <v>1</v>
      </c>
      <c r="N1324" s="23">
        <v>1</v>
      </c>
      <c r="O1324" s="24">
        <f t="shared" si="10"/>
        <v>14.22</v>
      </c>
      <c r="P1324" s="24">
        <f t="shared" si="11"/>
        <v>14.22</v>
      </c>
      <c r="Q1324" s="5"/>
      <c r="R1324" s="5"/>
      <c r="S1324" s="5"/>
      <c r="T1324" s="5"/>
      <c r="U1324" s="5"/>
      <c r="V1324" s="5"/>
      <c r="W1324" s="5"/>
      <c r="X1324" s="5"/>
      <c r="Y1324" s="5"/>
      <c r="Z1324" s="5"/>
      <c r="AA1324" s="5"/>
    </row>
    <row r="1325" spans="1:27" ht="24" thickBot="1">
      <c r="A1325" s="193" t="s">
        <v>97</v>
      </c>
      <c r="B1325" s="194" t="s">
        <v>98</v>
      </c>
      <c r="C1325" s="194" t="s">
        <v>99</v>
      </c>
      <c r="D1325" s="194" t="s">
        <v>104</v>
      </c>
      <c r="E1325" s="194" t="s">
        <v>334</v>
      </c>
      <c r="F1325" s="194" t="s">
        <v>101</v>
      </c>
      <c r="G1325" s="195" t="s">
        <v>116</v>
      </c>
      <c r="H1325" s="195">
        <v>2018</v>
      </c>
      <c r="I1325" s="194" t="s">
        <v>103</v>
      </c>
      <c r="J1325" s="200">
        <v>-24</v>
      </c>
      <c r="K1325" s="200">
        <v>-123.61</v>
      </c>
      <c r="L1325" s="198">
        <v>453.23</v>
      </c>
      <c r="M1325" s="23">
        <v>1</v>
      </c>
      <c r="N1325" s="23">
        <v>1</v>
      </c>
      <c r="O1325" s="24">
        <f t="shared" si="10"/>
        <v>453.23</v>
      </c>
      <c r="P1325" s="24">
        <f t="shared" si="11"/>
        <v>453.23</v>
      </c>
      <c r="Q1325" s="5"/>
      <c r="R1325" s="5"/>
      <c r="S1325" s="5"/>
      <c r="T1325" s="5"/>
      <c r="U1325" s="5"/>
      <c r="V1325" s="5"/>
      <c r="W1325" s="5"/>
      <c r="X1325" s="5"/>
      <c r="Y1325" s="5"/>
      <c r="Z1325" s="5"/>
      <c r="AA1325" s="5"/>
    </row>
    <row r="1326" spans="1:27" ht="24" thickBot="1">
      <c r="A1326" s="193" t="s">
        <v>97</v>
      </c>
      <c r="B1326" s="194" t="s">
        <v>98</v>
      </c>
      <c r="C1326" s="194" t="s">
        <v>99</v>
      </c>
      <c r="D1326" s="194" t="s">
        <v>104</v>
      </c>
      <c r="E1326" s="194" t="s">
        <v>334</v>
      </c>
      <c r="F1326" s="194" t="s">
        <v>101</v>
      </c>
      <c r="G1326" s="195" t="s">
        <v>116</v>
      </c>
      <c r="H1326" s="195">
        <v>2019</v>
      </c>
      <c r="I1326" s="194" t="s">
        <v>103</v>
      </c>
      <c r="J1326" s="200">
        <v>-13</v>
      </c>
      <c r="K1326" s="200">
        <v>-64.16</v>
      </c>
      <c r="L1326" s="198">
        <v>235.24</v>
      </c>
      <c r="M1326" s="23">
        <v>1</v>
      </c>
      <c r="N1326" s="23">
        <v>1</v>
      </c>
      <c r="O1326" s="24">
        <f t="shared" si="10"/>
        <v>235.24</v>
      </c>
      <c r="P1326" s="24">
        <f t="shared" si="11"/>
        <v>235.24</v>
      </c>
      <c r="Q1326" s="5"/>
      <c r="R1326" s="5"/>
      <c r="S1326" s="5"/>
      <c r="T1326" s="5"/>
      <c r="U1326" s="5"/>
      <c r="V1326" s="5"/>
      <c r="W1326" s="5"/>
      <c r="X1326" s="5"/>
      <c r="Y1326" s="5"/>
      <c r="Z1326" s="5"/>
      <c r="AA1326" s="5"/>
    </row>
    <row r="1327" spans="1:27" ht="24" thickBot="1">
      <c r="A1327" s="193" t="s">
        <v>97</v>
      </c>
      <c r="B1327" s="194" t="s">
        <v>98</v>
      </c>
      <c r="C1327" s="194" t="s">
        <v>99</v>
      </c>
      <c r="D1327" s="194" t="s">
        <v>104</v>
      </c>
      <c r="E1327" s="194" t="s">
        <v>334</v>
      </c>
      <c r="F1327" s="194" t="s">
        <v>101</v>
      </c>
      <c r="G1327" s="195" t="s">
        <v>116</v>
      </c>
      <c r="H1327" s="195">
        <v>2020</v>
      </c>
      <c r="I1327" s="194" t="s">
        <v>103</v>
      </c>
      <c r="J1327" s="200">
        <v>2</v>
      </c>
      <c r="K1327" s="200">
        <v>11.29</v>
      </c>
      <c r="L1327" s="198">
        <v>-41.38</v>
      </c>
      <c r="M1327" s="23">
        <v>1</v>
      </c>
      <c r="N1327" s="23">
        <v>1</v>
      </c>
      <c r="O1327" s="24">
        <f t="shared" si="10"/>
        <v>-41.38</v>
      </c>
      <c r="P1327" s="24">
        <f t="shared" si="11"/>
        <v>-41.38</v>
      </c>
      <c r="Q1327" s="5"/>
      <c r="R1327" s="5"/>
      <c r="S1327" s="5"/>
      <c r="T1327" s="5"/>
      <c r="U1327" s="5"/>
      <c r="V1327" s="5"/>
      <c r="W1327" s="5"/>
      <c r="X1327" s="5"/>
      <c r="Y1327" s="5"/>
      <c r="Z1327" s="5"/>
      <c r="AA1327" s="5"/>
    </row>
    <row r="1328" spans="1:27" ht="24" thickBot="1">
      <c r="A1328" s="193" t="s">
        <v>97</v>
      </c>
      <c r="B1328" s="194" t="s">
        <v>98</v>
      </c>
      <c r="C1328" s="194" t="s">
        <v>99</v>
      </c>
      <c r="D1328" s="194" t="s">
        <v>104</v>
      </c>
      <c r="E1328" s="194" t="s">
        <v>334</v>
      </c>
      <c r="F1328" s="194" t="s">
        <v>101</v>
      </c>
      <c r="G1328" s="195" t="s">
        <v>116</v>
      </c>
      <c r="H1328" s="195">
        <v>2021</v>
      </c>
      <c r="I1328" s="194" t="s">
        <v>103</v>
      </c>
      <c r="J1328" s="200">
        <v>45</v>
      </c>
      <c r="K1328" s="200">
        <v>230.07</v>
      </c>
      <c r="L1328" s="198">
        <v>-843.6</v>
      </c>
      <c r="M1328" s="23">
        <v>1</v>
      </c>
      <c r="N1328" s="23">
        <v>1</v>
      </c>
      <c r="O1328" s="24">
        <f t="shared" si="10"/>
        <v>-843.6</v>
      </c>
      <c r="P1328" s="24">
        <f t="shared" si="11"/>
        <v>-843.6</v>
      </c>
      <c r="Q1328" s="5"/>
      <c r="R1328" s="5"/>
      <c r="S1328" s="5"/>
      <c r="T1328" s="5"/>
      <c r="U1328" s="5"/>
      <c r="V1328" s="5"/>
      <c r="W1328" s="5"/>
      <c r="X1328" s="5"/>
      <c r="Y1328" s="5"/>
      <c r="Z1328" s="5"/>
      <c r="AA1328" s="5"/>
    </row>
    <row r="1329" spans="1:27" ht="24" thickBot="1">
      <c r="A1329" s="193" t="s">
        <v>97</v>
      </c>
      <c r="B1329" s="194" t="s">
        <v>98</v>
      </c>
      <c r="C1329" s="194" t="s">
        <v>99</v>
      </c>
      <c r="D1329" s="194" t="s">
        <v>104</v>
      </c>
      <c r="E1329" s="194" t="s">
        <v>334</v>
      </c>
      <c r="F1329" s="194" t="s">
        <v>101</v>
      </c>
      <c r="G1329" s="195" t="s">
        <v>116</v>
      </c>
      <c r="H1329" s="195">
        <v>2022</v>
      </c>
      <c r="I1329" s="194" t="s">
        <v>103</v>
      </c>
      <c r="J1329" s="200">
        <v>8</v>
      </c>
      <c r="K1329" s="200">
        <v>42.8</v>
      </c>
      <c r="L1329" s="198">
        <v>-156.93</v>
      </c>
      <c r="M1329" s="23">
        <v>1</v>
      </c>
      <c r="N1329" s="23">
        <v>1</v>
      </c>
      <c r="O1329" s="24">
        <f t="shared" si="10"/>
        <v>-156.93</v>
      </c>
      <c r="P1329" s="24">
        <f t="shared" si="11"/>
        <v>-156.93</v>
      </c>
      <c r="Q1329" s="5"/>
      <c r="R1329" s="5"/>
      <c r="S1329" s="5"/>
      <c r="T1329" s="5"/>
      <c r="U1329" s="5"/>
      <c r="V1329" s="5"/>
      <c r="W1329" s="5"/>
      <c r="X1329" s="5"/>
      <c r="Y1329" s="5"/>
      <c r="Z1329" s="5"/>
      <c r="AA1329" s="5"/>
    </row>
    <row r="1330" spans="1:27" ht="24" thickBot="1">
      <c r="A1330" s="193" t="s">
        <v>97</v>
      </c>
      <c r="B1330" s="194" t="s">
        <v>98</v>
      </c>
      <c r="C1330" s="194" t="s">
        <v>99</v>
      </c>
      <c r="D1330" s="194" t="s">
        <v>104</v>
      </c>
      <c r="E1330" s="194" t="s">
        <v>334</v>
      </c>
      <c r="F1330" s="194" t="s">
        <v>101</v>
      </c>
      <c r="G1330" s="195" t="s">
        <v>67</v>
      </c>
      <c r="H1330" s="195">
        <v>2011</v>
      </c>
      <c r="I1330" s="194" t="s">
        <v>103</v>
      </c>
      <c r="J1330" s="196">
        <v>3075</v>
      </c>
      <c r="K1330" s="197">
        <v>15608.76</v>
      </c>
      <c r="L1330" s="198">
        <v>-57232.12</v>
      </c>
      <c r="M1330" s="23">
        <v>1</v>
      </c>
      <c r="N1330" s="23">
        <v>1</v>
      </c>
      <c r="O1330" s="24">
        <f t="shared" si="10"/>
        <v>-57232.12</v>
      </c>
      <c r="P1330" s="24">
        <f t="shared" si="11"/>
        <v>-57232.12</v>
      </c>
      <c r="Q1330" s="5"/>
      <c r="R1330" s="5"/>
      <c r="S1330" s="5"/>
      <c r="T1330" s="5"/>
      <c r="U1330" s="5"/>
      <c r="V1330" s="5"/>
      <c r="W1330" s="5"/>
      <c r="X1330" s="5"/>
      <c r="Y1330" s="5"/>
      <c r="Z1330" s="5"/>
      <c r="AA1330" s="5"/>
    </row>
    <row r="1331" spans="1:27" ht="24" thickBot="1">
      <c r="A1331" s="193" t="s">
        <v>97</v>
      </c>
      <c r="B1331" s="194" t="s">
        <v>98</v>
      </c>
      <c r="C1331" s="194" t="s">
        <v>99</v>
      </c>
      <c r="D1331" s="194" t="s">
        <v>104</v>
      </c>
      <c r="E1331" s="194" t="s">
        <v>334</v>
      </c>
      <c r="F1331" s="194" t="s">
        <v>101</v>
      </c>
      <c r="G1331" s="195" t="s">
        <v>67</v>
      </c>
      <c r="H1331" s="195">
        <v>2012</v>
      </c>
      <c r="I1331" s="194" t="s">
        <v>103</v>
      </c>
      <c r="J1331" s="200">
        <v>596</v>
      </c>
      <c r="K1331" s="197">
        <v>3023.78</v>
      </c>
      <c r="L1331" s="198">
        <v>-11087.18</v>
      </c>
      <c r="M1331" s="23">
        <v>1</v>
      </c>
      <c r="N1331" s="23">
        <v>1</v>
      </c>
      <c r="O1331" s="24">
        <f t="shared" si="10"/>
        <v>-11087.18</v>
      </c>
      <c r="P1331" s="24">
        <f t="shared" si="11"/>
        <v>-11087.18</v>
      </c>
      <c r="Q1331" s="5"/>
      <c r="R1331" s="5"/>
      <c r="S1331" s="5"/>
      <c r="T1331" s="5"/>
      <c r="U1331" s="5"/>
      <c r="V1331" s="5"/>
      <c r="W1331" s="5"/>
      <c r="X1331" s="5"/>
      <c r="Y1331" s="5"/>
      <c r="Z1331" s="5"/>
      <c r="AA1331" s="5"/>
    </row>
    <row r="1332" spans="1:27" ht="24" thickBot="1">
      <c r="A1332" s="193" t="s">
        <v>97</v>
      </c>
      <c r="B1332" s="194" t="s">
        <v>98</v>
      </c>
      <c r="C1332" s="194" t="s">
        <v>99</v>
      </c>
      <c r="D1332" s="194" t="s">
        <v>104</v>
      </c>
      <c r="E1332" s="194" t="s">
        <v>334</v>
      </c>
      <c r="F1332" s="194" t="s">
        <v>101</v>
      </c>
      <c r="G1332" s="195" t="s">
        <v>67</v>
      </c>
      <c r="H1332" s="195">
        <v>2013</v>
      </c>
      <c r="I1332" s="194" t="s">
        <v>103</v>
      </c>
      <c r="J1332" s="200">
        <v>209</v>
      </c>
      <c r="K1332" s="197">
        <v>1063.3800000000001</v>
      </c>
      <c r="L1332" s="198">
        <v>-3899.07</v>
      </c>
      <c r="M1332" s="23">
        <v>1</v>
      </c>
      <c r="N1332" s="23">
        <v>1</v>
      </c>
      <c r="O1332" s="24">
        <f t="shared" si="10"/>
        <v>-3899.07</v>
      </c>
      <c r="P1332" s="24">
        <f t="shared" si="11"/>
        <v>-3899.07</v>
      </c>
      <c r="Q1332" s="5"/>
      <c r="R1332" s="5"/>
      <c r="S1332" s="5"/>
      <c r="T1332" s="5"/>
      <c r="U1332" s="5"/>
      <c r="V1332" s="5"/>
      <c r="W1332" s="5"/>
      <c r="X1332" s="5"/>
      <c r="Y1332" s="5"/>
      <c r="Z1332" s="5"/>
      <c r="AA1332" s="5"/>
    </row>
    <row r="1333" spans="1:27" ht="24" thickBot="1">
      <c r="A1333" s="193" t="s">
        <v>97</v>
      </c>
      <c r="B1333" s="194" t="s">
        <v>98</v>
      </c>
      <c r="C1333" s="194" t="s">
        <v>99</v>
      </c>
      <c r="D1333" s="194" t="s">
        <v>104</v>
      </c>
      <c r="E1333" s="194" t="s">
        <v>334</v>
      </c>
      <c r="F1333" s="194" t="s">
        <v>101</v>
      </c>
      <c r="G1333" s="195" t="s">
        <v>67</v>
      </c>
      <c r="H1333" s="195">
        <v>2014</v>
      </c>
      <c r="I1333" s="194" t="s">
        <v>103</v>
      </c>
      <c r="J1333" s="200">
        <v>84</v>
      </c>
      <c r="K1333" s="200">
        <v>425.1</v>
      </c>
      <c r="L1333" s="198">
        <v>-1558.71</v>
      </c>
      <c r="M1333" s="23">
        <v>1</v>
      </c>
      <c r="N1333" s="23">
        <v>1</v>
      </c>
      <c r="O1333" s="24">
        <f t="shared" si="10"/>
        <v>-1558.71</v>
      </c>
      <c r="P1333" s="24">
        <f t="shared" si="11"/>
        <v>-1558.71</v>
      </c>
      <c r="Q1333" s="5"/>
      <c r="R1333" s="5"/>
      <c r="S1333" s="5"/>
      <c r="T1333" s="5"/>
      <c r="U1333" s="5"/>
      <c r="V1333" s="5"/>
      <c r="W1333" s="5"/>
      <c r="X1333" s="5"/>
      <c r="Y1333" s="5"/>
      <c r="Z1333" s="5"/>
      <c r="AA1333" s="5"/>
    </row>
    <row r="1334" spans="1:27" ht="24" thickBot="1">
      <c r="A1334" s="193" t="s">
        <v>97</v>
      </c>
      <c r="B1334" s="194" t="s">
        <v>98</v>
      </c>
      <c r="C1334" s="194" t="s">
        <v>99</v>
      </c>
      <c r="D1334" s="194" t="s">
        <v>104</v>
      </c>
      <c r="E1334" s="194" t="s">
        <v>334</v>
      </c>
      <c r="F1334" s="194" t="s">
        <v>101</v>
      </c>
      <c r="G1334" s="195" t="s">
        <v>67</v>
      </c>
      <c r="H1334" s="195">
        <v>2015</v>
      </c>
      <c r="I1334" s="194" t="s">
        <v>103</v>
      </c>
      <c r="J1334" s="200">
        <v>170</v>
      </c>
      <c r="K1334" s="200">
        <v>865.17</v>
      </c>
      <c r="L1334" s="198">
        <v>-3172.28</v>
      </c>
      <c r="M1334" s="23">
        <v>1</v>
      </c>
      <c r="N1334" s="23">
        <v>1</v>
      </c>
      <c r="O1334" s="24">
        <f t="shared" si="10"/>
        <v>-3172.28</v>
      </c>
      <c r="P1334" s="24">
        <f t="shared" si="11"/>
        <v>-3172.28</v>
      </c>
      <c r="Q1334" s="5"/>
      <c r="R1334" s="5"/>
      <c r="S1334" s="5"/>
      <c r="T1334" s="5"/>
      <c r="U1334" s="5"/>
      <c r="V1334" s="5"/>
      <c r="W1334" s="5"/>
      <c r="X1334" s="5"/>
      <c r="Y1334" s="5"/>
      <c r="Z1334" s="5"/>
      <c r="AA1334" s="5"/>
    </row>
    <row r="1335" spans="1:27" ht="24" thickBot="1">
      <c r="A1335" s="193" t="s">
        <v>97</v>
      </c>
      <c r="B1335" s="194" t="s">
        <v>98</v>
      </c>
      <c r="C1335" s="194" t="s">
        <v>99</v>
      </c>
      <c r="D1335" s="194" t="s">
        <v>104</v>
      </c>
      <c r="E1335" s="194" t="s">
        <v>334</v>
      </c>
      <c r="F1335" s="194" t="s">
        <v>101</v>
      </c>
      <c r="G1335" s="195" t="s">
        <v>67</v>
      </c>
      <c r="H1335" s="195">
        <v>2016</v>
      </c>
      <c r="I1335" s="194" t="s">
        <v>103</v>
      </c>
      <c r="J1335" s="200">
        <v>-40</v>
      </c>
      <c r="K1335" s="200">
        <v>-204.82</v>
      </c>
      <c r="L1335" s="198">
        <v>751</v>
      </c>
      <c r="M1335" s="23">
        <v>1</v>
      </c>
      <c r="N1335" s="23">
        <v>1</v>
      </c>
      <c r="O1335" s="24">
        <f t="shared" si="10"/>
        <v>751</v>
      </c>
      <c r="P1335" s="24">
        <f t="shared" si="11"/>
        <v>751</v>
      </c>
      <c r="Q1335" s="5"/>
      <c r="R1335" s="5"/>
      <c r="S1335" s="5"/>
      <c r="T1335" s="5"/>
      <c r="U1335" s="5"/>
      <c r="V1335" s="5"/>
      <c r="W1335" s="5"/>
      <c r="X1335" s="5"/>
      <c r="Y1335" s="5"/>
      <c r="Z1335" s="5"/>
      <c r="AA1335" s="5"/>
    </row>
    <row r="1336" spans="1:27" ht="24" thickBot="1">
      <c r="A1336" s="193" t="s">
        <v>97</v>
      </c>
      <c r="B1336" s="194" t="s">
        <v>98</v>
      </c>
      <c r="C1336" s="194" t="s">
        <v>99</v>
      </c>
      <c r="D1336" s="194" t="s">
        <v>104</v>
      </c>
      <c r="E1336" s="194" t="s">
        <v>334</v>
      </c>
      <c r="F1336" s="194" t="s">
        <v>101</v>
      </c>
      <c r="G1336" s="195" t="s">
        <v>67</v>
      </c>
      <c r="H1336" s="195">
        <v>2017</v>
      </c>
      <c r="I1336" s="194" t="s">
        <v>103</v>
      </c>
      <c r="J1336" s="200">
        <v>-232</v>
      </c>
      <c r="K1336" s="197">
        <v>-1177.29</v>
      </c>
      <c r="L1336" s="198">
        <v>4316.7299999999996</v>
      </c>
      <c r="M1336" s="23">
        <v>1</v>
      </c>
      <c r="N1336" s="23">
        <v>1</v>
      </c>
      <c r="O1336" s="24">
        <f t="shared" si="10"/>
        <v>4316.7299999999996</v>
      </c>
      <c r="P1336" s="24">
        <f t="shared" si="11"/>
        <v>4316.7299999999996</v>
      </c>
      <c r="Q1336" s="5"/>
      <c r="R1336" s="5"/>
      <c r="S1336" s="5"/>
      <c r="T1336" s="5"/>
      <c r="U1336" s="5"/>
      <c r="V1336" s="5"/>
      <c r="W1336" s="5"/>
      <c r="X1336" s="5"/>
      <c r="Y1336" s="5"/>
      <c r="Z1336" s="5"/>
      <c r="AA1336" s="5"/>
    </row>
    <row r="1337" spans="1:27" ht="24" thickBot="1">
      <c r="A1337" s="193" t="s">
        <v>97</v>
      </c>
      <c r="B1337" s="194" t="s">
        <v>98</v>
      </c>
      <c r="C1337" s="194" t="s">
        <v>99</v>
      </c>
      <c r="D1337" s="194" t="s">
        <v>104</v>
      </c>
      <c r="E1337" s="194" t="s">
        <v>334</v>
      </c>
      <c r="F1337" s="194" t="s">
        <v>101</v>
      </c>
      <c r="G1337" s="195" t="s">
        <v>67</v>
      </c>
      <c r="H1337" s="195">
        <v>2018</v>
      </c>
      <c r="I1337" s="194" t="s">
        <v>103</v>
      </c>
      <c r="J1337" s="200">
        <v>-149</v>
      </c>
      <c r="K1337" s="200">
        <v>-755.64</v>
      </c>
      <c r="L1337" s="198">
        <v>2770.66</v>
      </c>
      <c r="M1337" s="23">
        <v>1</v>
      </c>
      <c r="N1337" s="23">
        <v>1</v>
      </c>
      <c r="O1337" s="24">
        <f t="shared" si="10"/>
        <v>2770.66</v>
      </c>
      <c r="P1337" s="24">
        <f t="shared" si="11"/>
        <v>2770.66</v>
      </c>
      <c r="Q1337" s="5"/>
      <c r="R1337" s="5"/>
      <c r="S1337" s="5"/>
      <c r="T1337" s="5"/>
      <c r="U1337" s="5"/>
      <c r="V1337" s="5"/>
      <c r="W1337" s="5"/>
      <c r="X1337" s="5"/>
      <c r="Y1337" s="5"/>
      <c r="Z1337" s="5"/>
      <c r="AA1337" s="5"/>
    </row>
    <row r="1338" spans="1:27" ht="24" thickBot="1">
      <c r="A1338" s="193" t="s">
        <v>97</v>
      </c>
      <c r="B1338" s="194" t="s">
        <v>98</v>
      </c>
      <c r="C1338" s="194" t="s">
        <v>99</v>
      </c>
      <c r="D1338" s="194" t="s">
        <v>104</v>
      </c>
      <c r="E1338" s="194" t="s">
        <v>334</v>
      </c>
      <c r="F1338" s="194" t="s">
        <v>101</v>
      </c>
      <c r="G1338" s="195" t="s">
        <v>67</v>
      </c>
      <c r="H1338" s="195">
        <v>2019</v>
      </c>
      <c r="I1338" s="194" t="s">
        <v>103</v>
      </c>
      <c r="J1338" s="200">
        <v>-260</v>
      </c>
      <c r="K1338" s="197">
        <v>-1321.17</v>
      </c>
      <c r="L1338" s="198">
        <v>4844.28</v>
      </c>
      <c r="M1338" s="23">
        <v>1</v>
      </c>
      <c r="N1338" s="23">
        <v>1</v>
      </c>
      <c r="O1338" s="24">
        <f t="shared" si="10"/>
        <v>4844.28</v>
      </c>
      <c r="P1338" s="24">
        <f t="shared" si="11"/>
        <v>4844.28</v>
      </c>
      <c r="Q1338" s="5"/>
      <c r="R1338" s="5"/>
      <c r="S1338" s="5"/>
      <c r="T1338" s="5"/>
      <c r="U1338" s="5"/>
      <c r="V1338" s="5"/>
      <c r="W1338" s="5"/>
      <c r="X1338" s="5"/>
      <c r="Y1338" s="5"/>
      <c r="Z1338" s="5"/>
      <c r="AA1338" s="5"/>
    </row>
    <row r="1339" spans="1:27" ht="24" thickBot="1">
      <c r="A1339" s="193" t="s">
        <v>97</v>
      </c>
      <c r="B1339" s="194" t="s">
        <v>98</v>
      </c>
      <c r="C1339" s="194" t="s">
        <v>99</v>
      </c>
      <c r="D1339" s="194" t="s">
        <v>104</v>
      </c>
      <c r="E1339" s="194" t="s">
        <v>334</v>
      </c>
      <c r="F1339" s="194" t="s">
        <v>101</v>
      </c>
      <c r="G1339" s="195" t="s">
        <v>67</v>
      </c>
      <c r="H1339" s="195">
        <v>2020</v>
      </c>
      <c r="I1339" s="194" t="s">
        <v>103</v>
      </c>
      <c r="J1339" s="200">
        <v>-461</v>
      </c>
      <c r="K1339" s="197">
        <v>-2340.31</v>
      </c>
      <c r="L1339" s="198">
        <v>8581.15</v>
      </c>
      <c r="M1339" s="23">
        <v>1</v>
      </c>
      <c r="N1339" s="23">
        <v>1</v>
      </c>
      <c r="O1339" s="24">
        <f t="shared" si="10"/>
        <v>8581.15</v>
      </c>
      <c r="P1339" s="24">
        <f t="shared" si="11"/>
        <v>8581.15</v>
      </c>
      <c r="Q1339" s="5"/>
      <c r="R1339" s="5"/>
      <c r="S1339" s="5"/>
      <c r="T1339" s="5"/>
      <c r="U1339" s="5"/>
      <c r="V1339" s="5"/>
      <c r="W1339" s="5"/>
      <c r="X1339" s="5"/>
      <c r="Y1339" s="5"/>
      <c r="Z1339" s="5"/>
      <c r="AA1339" s="5"/>
    </row>
    <row r="1340" spans="1:27" ht="24" thickBot="1">
      <c r="A1340" s="193" t="s">
        <v>97</v>
      </c>
      <c r="B1340" s="194" t="s">
        <v>98</v>
      </c>
      <c r="C1340" s="194" t="s">
        <v>99</v>
      </c>
      <c r="D1340" s="194" t="s">
        <v>104</v>
      </c>
      <c r="E1340" s="194" t="s">
        <v>334</v>
      </c>
      <c r="F1340" s="194" t="s">
        <v>101</v>
      </c>
      <c r="G1340" s="195" t="s">
        <v>67</v>
      </c>
      <c r="H1340" s="195">
        <v>2021</v>
      </c>
      <c r="I1340" s="194" t="s">
        <v>103</v>
      </c>
      <c r="J1340" s="200">
        <v>-288</v>
      </c>
      <c r="K1340" s="197">
        <v>-1463.25</v>
      </c>
      <c r="L1340" s="198">
        <v>5365.26</v>
      </c>
      <c r="M1340" s="23">
        <v>1</v>
      </c>
      <c r="N1340" s="23">
        <v>1</v>
      </c>
      <c r="O1340" s="24">
        <f t="shared" si="10"/>
        <v>5365.26</v>
      </c>
      <c r="P1340" s="24">
        <f t="shared" si="11"/>
        <v>5365.26</v>
      </c>
      <c r="Q1340" s="5"/>
      <c r="R1340" s="5"/>
      <c r="S1340" s="5"/>
      <c r="T1340" s="5"/>
      <c r="U1340" s="5"/>
      <c r="V1340" s="5"/>
      <c r="W1340" s="5"/>
      <c r="X1340" s="5"/>
      <c r="Y1340" s="5"/>
      <c r="Z1340" s="5"/>
      <c r="AA1340" s="5"/>
    </row>
    <row r="1341" spans="1:27" ht="24" thickBot="1">
      <c r="A1341" s="193" t="s">
        <v>97</v>
      </c>
      <c r="B1341" s="194" t="s">
        <v>98</v>
      </c>
      <c r="C1341" s="194" t="s">
        <v>99</v>
      </c>
      <c r="D1341" s="194" t="s">
        <v>104</v>
      </c>
      <c r="E1341" s="194" t="s">
        <v>334</v>
      </c>
      <c r="F1341" s="194" t="s">
        <v>101</v>
      </c>
      <c r="G1341" s="195" t="s">
        <v>67</v>
      </c>
      <c r="H1341" s="195">
        <v>2022</v>
      </c>
      <c r="I1341" s="194" t="s">
        <v>103</v>
      </c>
      <c r="J1341" s="200">
        <v>-20</v>
      </c>
      <c r="K1341" s="200">
        <v>-100.47</v>
      </c>
      <c r="L1341" s="198">
        <v>368.4</v>
      </c>
      <c r="M1341" s="23">
        <v>1</v>
      </c>
      <c r="N1341" s="23">
        <v>1</v>
      </c>
      <c r="O1341" s="24">
        <f t="shared" si="10"/>
        <v>368.4</v>
      </c>
      <c r="P1341" s="24">
        <f t="shared" si="11"/>
        <v>368.4</v>
      </c>
      <c r="Q1341" s="5"/>
      <c r="R1341" s="5"/>
      <c r="S1341" s="5"/>
      <c r="T1341" s="5"/>
      <c r="U1341" s="5"/>
      <c r="V1341" s="5"/>
      <c r="W1341" s="5"/>
      <c r="X1341" s="5"/>
      <c r="Y1341" s="5"/>
      <c r="Z1341" s="5"/>
      <c r="AA1341" s="5"/>
    </row>
    <row r="1342" spans="1:27" ht="24" thickBot="1">
      <c r="A1342" s="193" t="s">
        <v>97</v>
      </c>
      <c r="B1342" s="194" t="s">
        <v>98</v>
      </c>
      <c r="C1342" s="194" t="s">
        <v>99</v>
      </c>
      <c r="D1342" s="194" t="s">
        <v>104</v>
      </c>
      <c r="E1342" s="194" t="s">
        <v>334</v>
      </c>
      <c r="F1342" s="194" t="s">
        <v>101</v>
      </c>
      <c r="G1342" s="195" t="s">
        <v>117</v>
      </c>
      <c r="H1342" s="195">
        <v>2011</v>
      </c>
      <c r="I1342" s="194" t="s">
        <v>103</v>
      </c>
      <c r="J1342" s="196">
        <v>13515</v>
      </c>
      <c r="K1342" s="197">
        <v>68599.63</v>
      </c>
      <c r="L1342" s="198">
        <v>-251531.99</v>
      </c>
      <c r="M1342" s="23">
        <v>1</v>
      </c>
      <c r="N1342" s="23">
        <v>1</v>
      </c>
      <c r="O1342" s="24">
        <f t="shared" si="10"/>
        <v>-251531.99</v>
      </c>
      <c r="P1342" s="24">
        <f t="shared" si="11"/>
        <v>-251531.99</v>
      </c>
      <c r="Q1342" s="5"/>
      <c r="R1342" s="5"/>
      <c r="S1342" s="5"/>
      <c r="T1342" s="5"/>
      <c r="U1342" s="5"/>
      <c r="V1342" s="5"/>
      <c r="W1342" s="5"/>
      <c r="X1342" s="5"/>
      <c r="Y1342" s="5"/>
      <c r="Z1342" s="5"/>
      <c r="AA1342" s="5"/>
    </row>
    <row r="1343" spans="1:27" ht="24" thickBot="1">
      <c r="A1343" s="193" t="s">
        <v>97</v>
      </c>
      <c r="B1343" s="194" t="s">
        <v>98</v>
      </c>
      <c r="C1343" s="194" t="s">
        <v>99</v>
      </c>
      <c r="D1343" s="194" t="s">
        <v>104</v>
      </c>
      <c r="E1343" s="194" t="s">
        <v>334</v>
      </c>
      <c r="F1343" s="194" t="s">
        <v>101</v>
      </c>
      <c r="G1343" s="195" t="s">
        <v>117</v>
      </c>
      <c r="H1343" s="195">
        <v>2012</v>
      </c>
      <c r="I1343" s="194" t="s">
        <v>103</v>
      </c>
      <c r="J1343" s="200">
        <v>5</v>
      </c>
      <c r="K1343" s="200">
        <v>27.28</v>
      </c>
      <c r="L1343" s="198">
        <v>-100.01</v>
      </c>
      <c r="M1343" s="23">
        <v>1</v>
      </c>
      <c r="N1343" s="23">
        <v>1</v>
      </c>
      <c r="O1343" s="24">
        <f t="shared" si="10"/>
        <v>-100.01</v>
      </c>
      <c r="P1343" s="24">
        <f t="shared" si="11"/>
        <v>-100.01</v>
      </c>
      <c r="Q1343" s="5"/>
      <c r="R1343" s="5"/>
      <c r="S1343" s="5"/>
      <c r="T1343" s="5"/>
      <c r="U1343" s="5"/>
      <c r="V1343" s="5"/>
      <c r="W1343" s="5"/>
      <c r="X1343" s="5"/>
      <c r="Y1343" s="5"/>
      <c r="Z1343" s="5"/>
      <c r="AA1343" s="5"/>
    </row>
    <row r="1344" spans="1:27" ht="24" thickBot="1">
      <c r="A1344" s="193" t="s">
        <v>97</v>
      </c>
      <c r="B1344" s="194" t="s">
        <v>98</v>
      </c>
      <c r="C1344" s="194" t="s">
        <v>99</v>
      </c>
      <c r="D1344" s="194" t="s">
        <v>104</v>
      </c>
      <c r="E1344" s="194" t="s">
        <v>334</v>
      </c>
      <c r="F1344" s="194" t="s">
        <v>101</v>
      </c>
      <c r="G1344" s="195" t="s">
        <v>117</v>
      </c>
      <c r="H1344" s="195">
        <v>2013</v>
      </c>
      <c r="I1344" s="194" t="s">
        <v>103</v>
      </c>
      <c r="J1344" s="200">
        <v>-231</v>
      </c>
      <c r="K1344" s="197">
        <v>-1171.8599999999999</v>
      </c>
      <c r="L1344" s="198">
        <v>4296.82</v>
      </c>
      <c r="M1344" s="23">
        <v>1</v>
      </c>
      <c r="N1344" s="23">
        <v>1</v>
      </c>
      <c r="O1344" s="24">
        <f t="shared" si="10"/>
        <v>4296.82</v>
      </c>
      <c r="P1344" s="24">
        <f t="shared" si="11"/>
        <v>4296.82</v>
      </c>
      <c r="Q1344" s="5"/>
      <c r="R1344" s="5"/>
      <c r="S1344" s="5"/>
      <c r="T1344" s="5"/>
      <c r="U1344" s="5"/>
      <c r="V1344" s="5"/>
      <c r="W1344" s="5"/>
      <c r="X1344" s="5"/>
      <c r="Y1344" s="5"/>
      <c r="Z1344" s="5"/>
      <c r="AA1344" s="5"/>
    </row>
    <row r="1345" spans="1:27" ht="24" thickBot="1">
      <c r="A1345" s="193" t="s">
        <v>97</v>
      </c>
      <c r="B1345" s="194" t="s">
        <v>98</v>
      </c>
      <c r="C1345" s="194" t="s">
        <v>99</v>
      </c>
      <c r="D1345" s="194" t="s">
        <v>104</v>
      </c>
      <c r="E1345" s="194" t="s">
        <v>334</v>
      </c>
      <c r="F1345" s="194" t="s">
        <v>101</v>
      </c>
      <c r="G1345" s="195" t="s">
        <v>117</v>
      </c>
      <c r="H1345" s="195">
        <v>2014</v>
      </c>
      <c r="I1345" s="194" t="s">
        <v>103</v>
      </c>
      <c r="J1345" s="200">
        <v>-16</v>
      </c>
      <c r="K1345" s="200">
        <v>-79.22</v>
      </c>
      <c r="L1345" s="198">
        <v>290.47000000000003</v>
      </c>
      <c r="M1345" s="23">
        <v>1</v>
      </c>
      <c r="N1345" s="23">
        <v>1</v>
      </c>
      <c r="O1345" s="24">
        <f t="shared" si="10"/>
        <v>290.47000000000003</v>
      </c>
      <c r="P1345" s="24">
        <f t="shared" si="11"/>
        <v>290.47000000000003</v>
      </c>
      <c r="Q1345" s="5"/>
      <c r="R1345" s="5"/>
      <c r="S1345" s="5"/>
      <c r="T1345" s="5"/>
      <c r="U1345" s="5"/>
      <c r="V1345" s="5"/>
      <c r="W1345" s="5"/>
      <c r="X1345" s="5"/>
      <c r="Y1345" s="5"/>
      <c r="Z1345" s="5"/>
      <c r="AA1345" s="5"/>
    </row>
    <row r="1346" spans="1:27" ht="24" thickBot="1">
      <c r="A1346" s="193" t="s">
        <v>97</v>
      </c>
      <c r="B1346" s="194" t="s">
        <v>98</v>
      </c>
      <c r="C1346" s="194" t="s">
        <v>99</v>
      </c>
      <c r="D1346" s="194" t="s">
        <v>104</v>
      </c>
      <c r="E1346" s="194" t="s">
        <v>334</v>
      </c>
      <c r="F1346" s="194" t="s">
        <v>101</v>
      </c>
      <c r="G1346" s="195" t="s">
        <v>117</v>
      </c>
      <c r="H1346" s="195">
        <v>2015</v>
      </c>
      <c r="I1346" s="194" t="s">
        <v>103</v>
      </c>
      <c r="J1346" s="200">
        <v>120</v>
      </c>
      <c r="K1346" s="200">
        <v>607.85</v>
      </c>
      <c r="L1346" s="198">
        <v>-2228.77</v>
      </c>
      <c r="M1346" s="23">
        <v>1</v>
      </c>
      <c r="N1346" s="23">
        <v>1</v>
      </c>
      <c r="O1346" s="24">
        <f t="shared" si="10"/>
        <v>-2228.77</v>
      </c>
      <c r="P1346" s="24">
        <f t="shared" si="11"/>
        <v>-2228.77</v>
      </c>
      <c r="Q1346" s="5"/>
      <c r="R1346" s="5"/>
      <c r="S1346" s="5"/>
      <c r="T1346" s="5"/>
      <c r="U1346" s="5"/>
      <c r="V1346" s="5"/>
      <c r="W1346" s="5"/>
      <c r="X1346" s="5"/>
      <c r="Y1346" s="5"/>
      <c r="Z1346" s="5"/>
      <c r="AA1346" s="5"/>
    </row>
    <row r="1347" spans="1:27" ht="24" thickBot="1">
      <c r="A1347" s="193" t="s">
        <v>97</v>
      </c>
      <c r="B1347" s="194" t="s">
        <v>98</v>
      </c>
      <c r="C1347" s="194" t="s">
        <v>99</v>
      </c>
      <c r="D1347" s="194" t="s">
        <v>104</v>
      </c>
      <c r="E1347" s="194" t="s">
        <v>334</v>
      </c>
      <c r="F1347" s="194" t="s">
        <v>101</v>
      </c>
      <c r="G1347" s="195" t="s">
        <v>117</v>
      </c>
      <c r="H1347" s="195">
        <v>2016</v>
      </c>
      <c r="I1347" s="194" t="s">
        <v>103</v>
      </c>
      <c r="J1347" s="200">
        <v>127</v>
      </c>
      <c r="K1347" s="200">
        <v>642.99</v>
      </c>
      <c r="L1347" s="198">
        <v>-2357.62</v>
      </c>
      <c r="M1347" s="23">
        <v>1</v>
      </c>
      <c r="N1347" s="23">
        <v>1</v>
      </c>
      <c r="O1347" s="24">
        <f t="shared" si="10"/>
        <v>-2357.62</v>
      </c>
      <c r="P1347" s="24">
        <f t="shared" si="11"/>
        <v>-2357.62</v>
      </c>
      <c r="Q1347" s="5"/>
      <c r="R1347" s="5"/>
      <c r="S1347" s="5"/>
      <c r="T1347" s="5"/>
      <c r="U1347" s="5"/>
      <c r="V1347" s="5"/>
      <c r="W1347" s="5"/>
      <c r="X1347" s="5"/>
      <c r="Y1347" s="5"/>
      <c r="Z1347" s="5"/>
      <c r="AA1347" s="5"/>
    </row>
    <row r="1348" spans="1:27" ht="24" thickBot="1">
      <c r="A1348" s="193" t="s">
        <v>97</v>
      </c>
      <c r="B1348" s="194" t="s">
        <v>98</v>
      </c>
      <c r="C1348" s="194" t="s">
        <v>99</v>
      </c>
      <c r="D1348" s="194" t="s">
        <v>104</v>
      </c>
      <c r="E1348" s="194" t="s">
        <v>334</v>
      </c>
      <c r="F1348" s="194" t="s">
        <v>101</v>
      </c>
      <c r="G1348" s="195" t="s">
        <v>117</v>
      </c>
      <c r="H1348" s="195">
        <v>2017</v>
      </c>
      <c r="I1348" s="194" t="s">
        <v>103</v>
      </c>
      <c r="J1348" s="200">
        <v>30</v>
      </c>
      <c r="K1348" s="200">
        <v>151.69</v>
      </c>
      <c r="L1348" s="198">
        <v>-556.20000000000005</v>
      </c>
      <c r="M1348" s="23">
        <v>1</v>
      </c>
      <c r="N1348" s="23">
        <v>1</v>
      </c>
      <c r="O1348" s="24">
        <f t="shared" si="10"/>
        <v>-556.20000000000005</v>
      </c>
      <c r="P1348" s="24">
        <f t="shared" si="11"/>
        <v>-556.20000000000005</v>
      </c>
      <c r="Q1348" s="5"/>
      <c r="R1348" s="5"/>
      <c r="S1348" s="5"/>
      <c r="T1348" s="5"/>
      <c r="U1348" s="5"/>
      <c r="V1348" s="5"/>
      <c r="W1348" s="5"/>
      <c r="X1348" s="5"/>
      <c r="Y1348" s="5"/>
      <c r="Z1348" s="5"/>
      <c r="AA1348" s="5"/>
    </row>
    <row r="1349" spans="1:27" ht="24" thickBot="1">
      <c r="A1349" s="193" t="s">
        <v>97</v>
      </c>
      <c r="B1349" s="194" t="s">
        <v>98</v>
      </c>
      <c r="C1349" s="194" t="s">
        <v>99</v>
      </c>
      <c r="D1349" s="194" t="s">
        <v>104</v>
      </c>
      <c r="E1349" s="194" t="s">
        <v>334</v>
      </c>
      <c r="F1349" s="194" t="s">
        <v>101</v>
      </c>
      <c r="G1349" s="195" t="s">
        <v>117</v>
      </c>
      <c r="H1349" s="195">
        <v>2018</v>
      </c>
      <c r="I1349" s="194" t="s">
        <v>103</v>
      </c>
      <c r="J1349" s="200">
        <v>-126</v>
      </c>
      <c r="K1349" s="200">
        <v>-639.73</v>
      </c>
      <c r="L1349" s="198">
        <v>2345.6799999999998</v>
      </c>
      <c r="M1349" s="23">
        <v>1</v>
      </c>
      <c r="N1349" s="23">
        <v>1</v>
      </c>
      <c r="O1349" s="24">
        <f t="shared" si="10"/>
        <v>2345.6799999999998</v>
      </c>
      <c r="P1349" s="24">
        <f t="shared" si="11"/>
        <v>2345.6799999999998</v>
      </c>
      <c r="Q1349" s="5"/>
      <c r="R1349" s="5"/>
      <c r="S1349" s="5"/>
      <c r="T1349" s="5"/>
      <c r="U1349" s="5"/>
      <c r="V1349" s="5"/>
      <c r="W1349" s="5"/>
      <c r="X1349" s="5"/>
      <c r="Y1349" s="5"/>
      <c r="Z1349" s="5"/>
      <c r="AA1349" s="5"/>
    </row>
    <row r="1350" spans="1:27" ht="24" thickBot="1">
      <c r="A1350" s="193" t="s">
        <v>97</v>
      </c>
      <c r="B1350" s="194" t="s">
        <v>98</v>
      </c>
      <c r="C1350" s="194" t="s">
        <v>99</v>
      </c>
      <c r="D1350" s="194" t="s">
        <v>104</v>
      </c>
      <c r="E1350" s="194" t="s">
        <v>334</v>
      </c>
      <c r="F1350" s="194" t="s">
        <v>101</v>
      </c>
      <c r="G1350" s="195" t="s">
        <v>117</v>
      </c>
      <c r="H1350" s="195">
        <v>2019</v>
      </c>
      <c r="I1350" s="194" t="s">
        <v>103</v>
      </c>
      <c r="J1350" s="200">
        <v>-47</v>
      </c>
      <c r="K1350" s="200">
        <v>-239.25</v>
      </c>
      <c r="L1350" s="198">
        <v>877.25</v>
      </c>
      <c r="M1350" s="23">
        <v>1</v>
      </c>
      <c r="N1350" s="23">
        <v>1</v>
      </c>
      <c r="O1350" s="24">
        <f t="shared" si="10"/>
        <v>877.25</v>
      </c>
      <c r="P1350" s="24">
        <f t="shared" si="11"/>
        <v>877.25</v>
      </c>
      <c r="Q1350" s="5"/>
      <c r="R1350" s="5"/>
      <c r="S1350" s="5"/>
      <c r="T1350" s="5"/>
      <c r="U1350" s="5"/>
      <c r="V1350" s="5"/>
      <c r="W1350" s="5"/>
      <c r="X1350" s="5"/>
      <c r="Y1350" s="5"/>
      <c r="Z1350" s="5"/>
      <c r="AA1350" s="5"/>
    </row>
    <row r="1351" spans="1:27" ht="24" thickBot="1">
      <c r="A1351" s="193" t="s">
        <v>97</v>
      </c>
      <c r="B1351" s="194" t="s">
        <v>98</v>
      </c>
      <c r="C1351" s="194" t="s">
        <v>99</v>
      </c>
      <c r="D1351" s="194" t="s">
        <v>104</v>
      </c>
      <c r="E1351" s="194" t="s">
        <v>334</v>
      </c>
      <c r="F1351" s="194" t="s">
        <v>101</v>
      </c>
      <c r="G1351" s="195" t="s">
        <v>117</v>
      </c>
      <c r="H1351" s="195">
        <v>2020</v>
      </c>
      <c r="I1351" s="194" t="s">
        <v>103</v>
      </c>
      <c r="J1351" s="200">
        <v>-87</v>
      </c>
      <c r="K1351" s="200">
        <v>-442.5</v>
      </c>
      <c r="L1351" s="198">
        <v>1622.49</v>
      </c>
      <c r="M1351" s="23">
        <v>1</v>
      </c>
      <c r="N1351" s="23">
        <v>1</v>
      </c>
      <c r="O1351" s="24">
        <f t="shared" si="10"/>
        <v>1622.49</v>
      </c>
      <c r="P1351" s="24">
        <f t="shared" si="11"/>
        <v>1622.49</v>
      </c>
      <c r="Q1351" s="5"/>
      <c r="R1351" s="5"/>
      <c r="S1351" s="5"/>
      <c r="T1351" s="5"/>
      <c r="U1351" s="5"/>
      <c r="V1351" s="5"/>
      <c r="W1351" s="5"/>
      <c r="X1351" s="5"/>
      <c r="Y1351" s="5"/>
      <c r="Z1351" s="5"/>
      <c r="AA1351" s="5"/>
    </row>
    <row r="1352" spans="1:27" ht="24" thickBot="1">
      <c r="A1352" s="193" t="s">
        <v>97</v>
      </c>
      <c r="B1352" s="194" t="s">
        <v>98</v>
      </c>
      <c r="C1352" s="194" t="s">
        <v>99</v>
      </c>
      <c r="D1352" s="194" t="s">
        <v>104</v>
      </c>
      <c r="E1352" s="194" t="s">
        <v>334</v>
      </c>
      <c r="F1352" s="194" t="s">
        <v>101</v>
      </c>
      <c r="G1352" s="195" t="s">
        <v>117</v>
      </c>
      <c r="H1352" s="195">
        <v>2021</v>
      </c>
      <c r="I1352" s="194" t="s">
        <v>103</v>
      </c>
      <c r="J1352" s="200">
        <v>-11</v>
      </c>
      <c r="K1352" s="200">
        <v>-55.38</v>
      </c>
      <c r="L1352" s="198">
        <v>203.06</v>
      </c>
      <c r="M1352" s="23">
        <v>1</v>
      </c>
      <c r="N1352" s="23">
        <v>1</v>
      </c>
      <c r="O1352" s="24">
        <f t="shared" si="10"/>
        <v>203.06</v>
      </c>
      <c r="P1352" s="24">
        <f t="shared" si="11"/>
        <v>203.06</v>
      </c>
      <c r="Q1352" s="5"/>
      <c r="R1352" s="5"/>
      <c r="S1352" s="5"/>
      <c r="T1352" s="5"/>
      <c r="U1352" s="5"/>
      <c r="V1352" s="5"/>
      <c r="W1352" s="5"/>
      <c r="X1352" s="5"/>
      <c r="Y1352" s="5"/>
      <c r="Z1352" s="5"/>
      <c r="AA1352" s="5"/>
    </row>
    <row r="1353" spans="1:27" ht="24" thickBot="1">
      <c r="A1353" s="193" t="s">
        <v>97</v>
      </c>
      <c r="B1353" s="194" t="s">
        <v>98</v>
      </c>
      <c r="C1353" s="194" t="s">
        <v>99</v>
      </c>
      <c r="D1353" s="194" t="s">
        <v>104</v>
      </c>
      <c r="E1353" s="194" t="s">
        <v>334</v>
      </c>
      <c r="F1353" s="194" t="s">
        <v>101</v>
      </c>
      <c r="G1353" s="195" t="s">
        <v>117</v>
      </c>
      <c r="H1353" s="195">
        <v>2022</v>
      </c>
      <c r="I1353" s="194" t="s">
        <v>103</v>
      </c>
      <c r="J1353" s="200">
        <v>-39</v>
      </c>
      <c r="K1353" s="200">
        <v>-197.07</v>
      </c>
      <c r="L1353" s="198">
        <v>722.6</v>
      </c>
      <c r="M1353" s="23">
        <v>1</v>
      </c>
      <c r="N1353" s="23">
        <v>1</v>
      </c>
      <c r="O1353" s="24">
        <f t="shared" si="10"/>
        <v>722.6</v>
      </c>
      <c r="P1353" s="24">
        <f t="shared" si="11"/>
        <v>722.6</v>
      </c>
      <c r="Q1353" s="5"/>
      <c r="R1353" s="5"/>
      <c r="S1353" s="5"/>
      <c r="T1353" s="5"/>
      <c r="U1353" s="5"/>
      <c r="V1353" s="5"/>
      <c r="W1353" s="5"/>
      <c r="X1353" s="5"/>
      <c r="Y1353" s="5"/>
      <c r="Z1353" s="5"/>
      <c r="AA1353" s="5"/>
    </row>
    <row r="1354" spans="1:27" ht="24" thickBot="1">
      <c r="A1354" s="193" t="s">
        <v>97</v>
      </c>
      <c r="B1354" s="194" t="s">
        <v>98</v>
      </c>
      <c r="C1354" s="194" t="s">
        <v>99</v>
      </c>
      <c r="D1354" s="194" t="s">
        <v>104</v>
      </c>
      <c r="E1354" s="194" t="s">
        <v>334</v>
      </c>
      <c r="F1354" s="194" t="s">
        <v>101</v>
      </c>
      <c r="G1354" s="195" t="s">
        <v>68</v>
      </c>
      <c r="H1354" s="195">
        <v>2011</v>
      </c>
      <c r="I1354" s="194" t="s">
        <v>103</v>
      </c>
      <c r="J1354" s="196">
        <v>-15195</v>
      </c>
      <c r="K1354" s="197">
        <v>-77130.14</v>
      </c>
      <c r="L1354" s="198">
        <v>282810.51</v>
      </c>
      <c r="M1354" s="23">
        <v>1</v>
      </c>
      <c r="N1354" s="23">
        <v>1</v>
      </c>
      <c r="O1354" s="24">
        <f t="shared" si="10"/>
        <v>282810.51</v>
      </c>
      <c r="P1354" s="24">
        <f t="shared" si="11"/>
        <v>282810.51</v>
      </c>
      <c r="Q1354" s="5"/>
      <c r="R1354" s="5"/>
      <c r="S1354" s="5"/>
      <c r="T1354" s="5"/>
      <c r="U1354" s="5"/>
      <c r="V1354" s="5"/>
      <c r="W1354" s="5"/>
      <c r="X1354" s="5"/>
      <c r="Y1354" s="5"/>
      <c r="Z1354" s="5"/>
      <c r="AA1354" s="5"/>
    </row>
    <row r="1355" spans="1:27" ht="24" thickBot="1">
      <c r="A1355" s="193" t="s">
        <v>97</v>
      </c>
      <c r="B1355" s="194" t="s">
        <v>98</v>
      </c>
      <c r="C1355" s="194" t="s">
        <v>99</v>
      </c>
      <c r="D1355" s="194" t="s">
        <v>104</v>
      </c>
      <c r="E1355" s="194" t="s">
        <v>334</v>
      </c>
      <c r="F1355" s="194" t="s">
        <v>101</v>
      </c>
      <c r="G1355" s="195" t="s">
        <v>68</v>
      </c>
      <c r="H1355" s="195">
        <v>2012</v>
      </c>
      <c r="I1355" s="194" t="s">
        <v>103</v>
      </c>
      <c r="J1355" s="200">
        <v>15</v>
      </c>
      <c r="K1355" s="200">
        <v>77.23</v>
      </c>
      <c r="L1355" s="198">
        <v>-283.19</v>
      </c>
      <c r="M1355" s="23">
        <v>1</v>
      </c>
      <c r="N1355" s="23">
        <v>1</v>
      </c>
      <c r="O1355" s="24">
        <f t="shared" si="10"/>
        <v>-283.19</v>
      </c>
      <c r="P1355" s="24">
        <f t="shared" si="11"/>
        <v>-283.19</v>
      </c>
      <c r="Q1355" s="5"/>
      <c r="R1355" s="5"/>
      <c r="S1355" s="5"/>
      <c r="T1355" s="5"/>
      <c r="U1355" s="5"/>
      <c r="V1355" s="5"/>
      <c r="W1355" s="5"/>
      <c r="X1355" s="5"/>
      <c r="Y1355" s="5"/>
      <c r="Z1355" s="5"/>
      <c r="AA1355" s="5"/>
    </row>
    <row r="1356" spans="1:27" ht="24" thickBot="1">
      <c r="A1356" s="193" t="s">
        <v>97</v>
      </c>
      <c r="B1356" s="194" t="s">
        <v>98</v>
      </c>
      <c r="C1356" s="194" t="s">
        <v>99</v>
      </c>
      <c r="D1356" s="194" t="s">
        <v>104</v>
      </c>
      <c r="E1356" s="194" t="s">
        <v>334</v>
      </c>
      <c r="F1356" s="194" t="s">
        <v>101</v>
      </c>
      <c r="G1356" s="195" t="s">
        <v>68</v>
      </c>
      <c r="H1356" s="195">
        <v>2013</v>
      </c>
      <c r="I1356" s="194" t="s">
        <v>103</v>
      </c>
      <c r="J1356" s="200">
        <v>4</v>
      </c>
      <c r="K1356" s="200">
        <v>18.38</v>
      </c>
      <c r="L1356" s="198">
        <v>-67.41</v>
      </c>
      <c r="M1356" s="23">
        <v>1</v>
      </c>
      <c r="N1356" s="23">
        <v>1</v>
      </c>
      <c r="O1356" s="24">
        <f t="shared" si="10"/>
        <v>-67.41</v>
      </c>
      <c r="P1356" s="24">
        <f t="shared" si="11"/>
        <v>-67.41</v>
      </c>
      <c r="Q1356" s="5"/>
      <c r="R1356" s="5"/>
      <c r="S1356" s="5"/>
      <c r="T1356" s="5"/>
      <c r="U1356" s="5"/>
      <c r="V1356" s="5"/>
      <c r="W1356" s="5"/>
      <c r="X1356" s="5"/>
      <c r="Y1356" s="5"/>
      <c r="Z1356" s="5"/>
      <c r="AA1356" s="5"/>
    </row>
    <row r="1357" spans="1:27" ht="24" thickBot="1">
      <c r="A1357" s="193" t="s">
        <v>97</v>
      </c>
      <c r="B1357" s="194" t="s">
        <v>98</v>
      </c>
      <c r="C1357" s="194" t="s">
        <v>99</v>
      </c>
      <c r="D1357" s="194" t="s">
        <v>104</v>
      </c>
      <c r="E1357" s="194" t="s">
        <v>334</v>
      </c>
      <c r="F1357" s="194" t="s">
        <v>101</v>
      </c>
      <c r="G1357" s="195" t="s">
        <v>68</v>
      </c>
      <c r="H1357" s="195">
        <v>2014</v>
      </c>
      <c r="I1357" s="194" t="s">
        <v>103</v>
      </c>
      <c r="J1357" s="200">
        <v>118</v>
      </c>
      <c r="K1357" s="200">
        <v>600.22</v>
      </c>
      <c r="L1357" s="198">
        <v>-2200.8000000000002</v>
      </c>
      <c r="M1357" s="23">
        <v>1</v>
      </c>
      <c r="N1357" s="23">
        <v>1</v>
      </c>
      <c r="O1357" s="24">
        <f t="shared" si="10"/>
        <v>-2200.8000000000002</v>
      </c>
      <c r="P1357" s="24">
        <f t="shared" si="11"/>
        <v>-2200.8000000000002</v>
      </c>
      <c r="Q1357" s="5"/>
      <c r="R1357" s="5"/>
      <c r="S1357" s="5"/>
      <c r="T1357" s="5"/>
      <c r="U1357" s="5"/>
      <c r="V1357" s="5"/>
      <c r="W1357" s="5"/>
      <c r="X1357" s="5"/>
      <c r="Y1357" s="5"/>
      <c r="Z1357" s="5"/>
      <c r="AA1357" s="5"/>
    </row>
    <row r="1358" spans="1:27" ht="24" thickBot="1">
      <c r="A1358" s="193" t="s">
        <v>97</v>
      </c>
      <c r="B1358" s="194" t="s">
        <v>98</v>
      </c>
      <c r="C1358" s="194" t="s">
        <v>99</v>
      </c>
      <c r="D1358" s="194" t="s">
        <v>104</v>
      </c>
      <c r="E1358" s="194" t="s">
        <v>334</v>
      </c>
      <c r="F1358" s="194" t="s">
        <v>101</v>
      </c>
      <c r="G1358" s="195" t="s">
        <v>68</v>
      </c>
      <c r="H1358" s="195">
        <v>2015</v>
      </c>
      <c r="I1358" s="194" t="s">
        <v>103</v>
      </c>
      <c r="J1358" s="200">
        <v>168</v>
      </c>
      <c r="K1358" s="200">
        <v>853.43</v>
      </c>
      <c r="L1358" s="198">
        <v>-3129.23</v>
      </c>
      <c r="M1358" s="23">
        <v>1</v>
      </c>
      <c r="N1358" s="23">
        <v>1</v>
      </c>
      <c r="O1358" s="24">
        <f t="shared" si="10"/>
        <v>-3129.23</v>
      </c>
      <c r="P1358" s="24">
        <f t="shared" si="11"/>
        <v>-3129.23</v>
      </c>
      <c r="Q1358" s="5"/>
      <c r="R1358" s="5"/>
      <c r="S1358" s="5"/>
      <c r="T1358" s="5"/>
      <c r="U1358" s="5"/>
      <c r="V1358" s="5"/>
      <c r="W1358" s="5"/>
      <c r="X1358" s="5"/>
      <c r="Y1358" s="5"/>
      <c r="Z1358" s="5"/>
      <c r="AA1358" s="5"/>
    </row>
    <row r="1359" spans="1:27" ht="24" thickBot="1">
      <c r="A1359" s="193" t="s">
        <v>97</v>
      </c>
      <c r="B1359" s="194" t="s">
        <v>98</v>
      </c>
      <c r="C1359" s="194" t="s">
        <v>99</v>
      </c>
      <c r="D1359" s="194" t="s">
        <v>104</v>
      </c>
      <c r="E1359" s="194" t="s">
        <v>334</v>
      </c>
      <c r="F1359" s="194" t="s">
        <v>101</v>
      </c>
      <c r="G1359" s="195" t="s">
        <v>68</v>
      </c>
      <c r="H1359" s="195">
        <v>2016</v>
      </c>
      <c r="I1359" s="194" t="s">
        <v>103</v>
      </c>
      <c r="J1359" s="200">
        <v>112</v>
      </c>
      <c r="K1359" s="200">
        <v>567.64</v>
      </c>
      <c r="L1359" s="198">
        <v>-2081.35</v>
      </c>
      <c r="M1359" s="23">
        <v>1</v>
      </c>
      <c r="N1359" s="23">
        <v>1</v>
      </c>
      <c r="O1359" s="24">
        <f t="shared" si="10"/>
        <v>-2081.35</v>
      </c>
      <c r="P1359" s="24">
        <f t="shared" si="11"/>
        <v>-2081.35</v>
      </c>
      <c r="Q1359" s="5"/>
      <c r="R1359" s="5"/>
      <c r="S1359" s="5"/>
      <c r="T1359" s="5"/>
      <c r="U1359" s="5"/>
      <c r="V1359" s="5"/>
      <c r="W1359" s="5"/>
      <c r="X1359" s="5"/>
      <c r="Y1359" s="5"/>
      <c r="Z1359" s="5"/>
      <c r="AA1359" s="5"/>
    </row>
    <row r="1360" spans="1:27" ht="24" thickBot="1">
      <c r="A1360" s="193" t="s">
        <v>97</v>
      </c>
      <c r="B1360" s="194" t="s">
        <v>98</v>
      </c>
      <c r="C1360" s="194" t="s">
        <v>99</v>
      </c>
      <c r="D1360" s="194" t="s">
        <v>104</v>
      </c>
      <c r="E1360" s="194" t="s">
        <v>334</v>
      </c>
      <c r="F1360" s="194" t="s">
        <v>101</v>
      </c>
      <c r="G1360" s="195" t="s">
        <v>68</v>
      </c>
      <c r="H1360" s="195">
        <v>2017</v>
      </c>
      <c r="I1360" s="194" t="s">
        <v>103</v>
      </c>
      <c r="J1360" s="200">
        <v>-50</v>
      </c>
      <c r="K1360" s="200">
        <v>-253.79</v>
      </c>
      <c r="L1360" s="198">
        <v>930.55</v>
      </c>
      <c r="M1360" s="23">
        <v>1</v>
      </c>
      <c r="N1360" s="23">
        <v>1</v>
      </c>
      <c r="O1360" s="24">
        <f t="shared" si="10"/>
        <v>930.55</v>
      </c>
      <c r="P1360" s="24">
        <f t="shared" si="11"/>
        <v>930.55</v>
      </c>
      <c r="Q1360" s="5"/>
      <c r="R1360" s="5"/>
      <c r="S1360" s="5"/>
      <c r="T1360" s="5"/>
      <c r="U1360" s="5"/>
      <c r="V1360" s="5"/>
      <c r="W1360" s="5"/>
      <c r="X1360" s="5"/>
      <c r="Y1360" s="5"/>
      <c r="Z1360" s="5"/>
      <c r="AA1360" s="5"/>
    </row>
    <row r="1361" spans="1:27" ht="24" thickBot="1">
      <c r="A1361" s="193" t="s">
        <v>97</v>
      </c>
      <c r="B1361" s="194" t="s">
        <v>98</v>
      </c>
      <c r="C1361" s="194" t="s">
        <v>99</v>
      </c>
      <c r="D1361" s="194" t="s">
        <v>104</v>
      </c>
      <c r="E1361" s="194" t="s">
        <v>334</v>
      </c>
      <c r="F1361" s="194" t="s">
        <v>101</v>
      </c>
      <c r="G1361" s="195" t="s">
        <v>68</v>
      </c>
      <c r="H1361" s="195">
        <v>2018</v>
      </c>
      <c r="I1361" s="194" t="s">
        <v>103</v>
      </c>
      <c r="J1361" s="200">
        <v>-123</v>
      </c>
      <c r="K1361" s="200">
        <v>-623.95000000000005</v>
      </c>
      <c r="L1361" s="198">
        <v>2287.81</v>
      </c>
      <c r="M1361" s="23">
        <v>1</v>
      </c>
      <c r="N1361" s="23">
        <v>1</v>
      </c>
      <c r="O1361" s="24">
        <f t="shared" si="10"/>
        <v>2287.81</v>
      </c>
      <c r="P1361" s="24">
        <f t="shared" si="11"/>
        <v>2287.81</v>
      </c>
      <c r="Q1361" s="5"/>
      <c r="R1361" s="5"/>
      <c r="S1361" s="5"/>
      <c r="T1361" s="5"/>
      <c r="U1361" s="5"/>
      <c r="V1361" s="5"/>
      <c r="W1361" s="5"/>
      <c r="X1361" s="5"/>
      <c r="Y1361" s="5"/>
      <c r="Z1361" s="5"/>
      <c r="AA1361" s="5"/>
    </row>
    <row r="1362" spans="1:27" ht="24" thickBot="1">
      <c r="A1362" s="193" t="s">
        <v>97</v>
      </c>
      <c r="B1362" s="194" t="s">
        <v>98</v>
      </c>
      <c r="C1362" s="194" t="s">
        <v>99</v>
      </c>
      <c r="D1362" s="194" t="s">
        <v>104</v>
      </c>
      <c r="E1362" s="194" t="s">
        <v>334</v>
      </c>
      <c r="F1362" s="194" t="s">
        <v>101</v>
      </c>
      <c r="G1362" s="195" t="s">
        <v>68</v>
      </c>
      <c r="H1362" s="195">
        <v>2019</v>
      </c>
      <c r="I1362" s="194" t="s">
        <v>103</v>
      </c>
      <c r="J1362" s="200">
        <v>-15</v>
      </c>
      <c r="K1362" s="200">
        <v>-77.900000000000006</v>
      </c>
      <c r="L1362" s="198">
        <v>285.63</v>
      </c>
      <c r="M1362" s="23">
        <v>1</v>
      </c>
      <c r="N1362" s="23">
        <v>1</v>
      </c>
      <c r="O1362" s="24">
        <f t="shared" si="10"/>
        <v>285.63</v>
      </c>
      <c r="P1362" s="24">
        <f t="shared" si="11"/>
        <v>285.63</v>
      </c>
      <c r="Q1362" s="5"/>
      <c r="R1362" s="5"/>
      <c r="S1362" s="5"/>
      <c r="T1362" s="5"/>
      <c r="U1362" s="5"/>
      <c r="V1362" s="5"/>
      <c r="W1362" s="5"/>
      <c r="X1362" s="5"/>
      <c r="Y1362" s="5"/>
      <c r="Z1362" s="5"/>
      <c r="AA1362" s="5"/>
    </row>
    <row r="1363" spans="1:27" ht="24" thickBot="1">
      <c r="A1363" s="193" t="s">
        <v>97</v>
      </c>
      <c r="B1363" s="194" t="s">
        <v>98</v>
      </c>
      <c r="C1363" s="194" t="s">
        <v>99</v>
      </c>
      <c r="D1363" s="194" t="s">
        <v>104</v>
      </c>
      <c r="E1363" s="194" t="s">
        <v>334</v>
      </c>
      <c r="F1363" s="194" t="s">
        <v>101</v>
      </c>
      <c r="G1363" s="195" t="s">
        <v>68</v>
      </c>
      <c r="H1363" s="195">
        <v>2020</v>
      </c>
      <c r="I1363" s="194" t="s">
        <v>103</v>
      </c>
      <c r="J1363" s="200">
        <v>8</v>
      </c>
      <c r="K1363" s="200">
        <v>38.18</v>
      </c>
      <c r="L1363" s="198">
        <v>-140</v>
      </c>
      <c r="M1363" s="23">
        <v>1</v>
      </c>
      <c r="N1363" s="23">
        <v>1</v>
      </c>
      <c r="O1363" s="24">
        <f t="shared" si="10"/>
        <v>-140</v>
      </c>
      <c r="P1363" s="24">
        <f t="shared" si="11"/>
        <v>-140</v>
      </c>
      <c r="Q1363" s="5"/>
      <c r="R1363" s="5"/>
      <c r="S1363" s="5"/>
      <c r="T1363" s="5"/>
      <c r="U1363" s="5"/>
      <c r="V1363" s="5"/>
      <c r="W1363" s="5"/>
      <c r="X1363" s="5"/>
      <c r="Y1363" s="5"/>
      <c r="Z1363" s="5"/>
      <c r="AA1363" s="5"/>
    </row>
    <row r="1364" spans="1:27" ht="24" thickBot="1">
      <c r="A1364" s="193" t="s">
        <v>97</v>
      </c>
      <c r="B1364" s="194" t="s">
        <v>98</v>
      </c>
      <c r="C1364" s="194" t="s">
        <v>99</v>
      </c>
      <c r="D1364" s="194" t="s">
        <v>104</v>
      </c>
      <c r="E1364" s="194" t="s">
        <v>334</v>
      </c>
      <c r="F1364" s="194" t="s">
        <v>101</v>
      </c>
      <c r="G1364" s="195" t="s">
        <v>68</v>
      </c>
      <c r="H1364" s="195">
        <v>2021</v>
      </c>
      <c r="I1364" s="194" t="s">
        <v>103</v>
      </c>
      <c r="J1364" s="200">
        <v>91</v>
      </c>
      <c r="K1364" s="200">
        <v>462.75</v>
      </c>
      <c r="L1364" s="198">
        <v>-1696.73</v>
      </c>
      <c r="M1364" s="23">
        <v>1</v>
      </c>
      <c r="N1364" s="23">
        <v>1</v>
      </c>
      <c r="O1364" s="24">
        <f t="shared" si="10"/>
        <v>-1696.73</v>
      </c>
      <c r="P1364" s="24">
        <f t="shared" si="11"/>
        <v>-1696.73</v>
      </c>
      <c r="Q1364" s="5"/>
      <c r="R1364" s="5"/>
      <c r="S1364" s="5"/>
      <c r="T1364" s="5"/>
      <c r="U1364" s="5"/>
      <c r="V1364" s="5"/>
      <c r="W1364" s="5"/>
      <c r="X1364" s="5"/>
      <c r="Y1364" s="5"/>
      <c r="Z1364" s="5"/>
      <c r="AA1364" s="5"/>
    </row>
    <row r="1365" spans="1:27" ht="24" thickBot="1">
      <c r="A1365" s="193" t="s">
        <v>97</v>
      </c>
      <c r="B1365" s="194" t="s">
        <v>98</v>
      </c>
      <c r="C1365" s="194" t="s">
        <v>99</v>
      </c>
      <c r="D1365" s="194" t="s">
        <v>104</v>
      </c>
      <c r="E1365" s="194" t="s">
        <v>334</v>
      </c>
      <c r="F1365" s="194" t="s">
        <v>101</v>
      </c>
      <c r="G1365" s="195" t="s">
        <v>68</v>
      </c>
      <c r="H1365" s="195">
        <v>2022</v>
      </c>
      <c r="I1365" s="194" t="s">
        <v>103</v>
      </c>
      <c r="J1365" s="200">
        <v>2</v>
      </c>
      <c r="K1365" s="200">
        <v>10.47</v>
      </c>
      <c r="L1365" s="198">
        <v>-38.409999999999997</v>
      </c>
      <c r="M1365" s="23">
        <v>1</v>
      </c>
      <c r="N1365" s="23">
        <v>1</v>
      </c>
      <c r="O1365" s="24">
        <f t="shared" si="10"/>
        <v>-38.409999999999997</v>
      </c>
      <c r="P1365" s="24">
        <f t="shared" si="11"/>
        <v>-38.409999999999997</v>
      </c>
      <c r="Q1365" s="5"/>
      <c r="R1365" s="5"/>
      <c r="S1365" s="5"/>
      <c r="T1365" s="5"/>
      <c r="U1365" s="5"/>
      <c r="V1365" s="5"/>
      <c r="W1365" s="5"/>
      <c r="X1365" s="5"/>
      <c r="Y1365" s="5"/>
      <c r="Z1365" s="5"/>
      <c r="AA1365" s="5"/>
    </row>
    <row r="1366" spans="1:27" ht="24" thickBot="1">
      <c r="A1366" s="193" t="s">
        <v>97</v>
      </c>
      <c r="B1366" s="194" t="s">
        <v>98</v>
      </c>
      <c r="C1366" s="194" t="s">
        <v>99</v>
      </c>
      <c r="D1366" s="194" t="s">
        <v>104</v>
      </c>
      <c r="E1366" s="194" t="s">
        <v>334</v>
      </c>
      <c r="F1366" s="194" t="s">
        <v>101</v>
      </c>
      <c r="G1366" s="195" t="s">
        <v>69</v>
      </c>
      <c r="H1366" s="195">
        <v>2011</v>
      </c>
      <c r="I1366" s="194" t="s">
        <v>103</v>
      </c>
      <c r="J1366" s="196">
        <v>24467</v>
      </c>
      <c r="K1366" s="197">
        <v>124196.31</v>
      </c>
      <c r="L1366" s="198">
        <v>-455386.47</v>
      </c>
      <c r="M1366" s="23">
        <v>1</v>
      </c>
      <c r="N1366" s="23">
        <v>1</v>
      </c>
      <c r="O1366" s="24">
        <f t="shared" si="10"/>
        <v>-455386.47</v>
      </c>
      <c r="P1366" s="24">
        <f t="shared" si="11"/>
        <v>-455386.47</v>
      </c>
      <c r="Q1366" s="5"/>
      <c r="R1366" s="5"/>
      <c r="S1366" s="5"/>
      <c r="T1366" s="5"/>
      <c r="U1366" s="5"/>
      <c r="V1366" s="5"/>
      <c r="W1366" s="5"/>
      <c r="X1366" s="5"/>
      <c r="Y1366" s="5"/>
      <c r="Z1366" s="5"/>
      <c r="AA1366" s="5"/>
    </row>
    <row r="1367" spans="1:27" ht="24" thickBot="1">
      <c r="A1367" s="193" t="s">
        <v>97</v>
      </c>
      <c r="B1367" s="194" t="s">
        <v>98</v>
      </c>
      <c r="C1367" s="194" t="s">
        <v>99</v>
      </c>
      <c r="D1367" s="194" t="s">
        <v>104</v>
      </c>
      <c r="E1367" s="194" t="s">
        <v>334</v>
      </c>
      <c r="F1367" s="194" t="s">
        <v>101</v>
      </c>
      <c r="G1367" s="195" t="s">
        <v>69</v>
      </c>
      <c r="H1367" s="195">
        <v>2012</v>
      </c>
      <c r="I1367" s="194" t="s">
        <v>103</v>
      </c>
      <c r="J1367" s="200">
        <v>-6</v>
      </c>
      <c r="K1367" s="200">
        <v>-28.28</v>
      </c>
      <c r="L1367" s="198">
        <v>103.68</v>
      </c>
      <c r="M1367" s="23">
        <v>1</v>
      </c>
      <c r="N1367" s="23">
        <v>1</v>
      </c>
      <c r="O1367" s="24">
        <f t="shared" si="10"/>
        <v>103.68</v>
      </c>
      <c r="P1367" s="24">
        <f t="shared" si="11"/>
        <v>103.68</v>
      </c>
      <c r="Q1367" s="5"/>
      <c r="R1367" s="5"/>
      <c r="S1367" s="5"/>
      <c r="T1367" s="5"/>
      <c r="U1367" s="5"/>
      <c r="V1367" s="5"/>
      <c r="W1367" s="5"/>
      <c r="X1367" s="5"/>
      <c r="Y1367" s="5"/>
      <c r="Z1367" s="5"/>
      <c r="AA1367" s="5"/>
    </row>
    <row r="1368" spans="1:27" ht="24" thickBot="1">
      <c r="A1368" s="193" t="s">
        <v>97</v>
      </c>
      <c r="B1368" s="194" t="s">
        <v>98</v>
      </c>
      <c r="C1368" s="194" t="s">
        <v>99</v>
      </c>
      <c r="D1368" s="194" t="s">
        <v>104</v>
      </c>
      <c r="E1368" s="194" t="s">
        <v>334</v>
      </c>
      <c r="F1368" s="194" t="s">
        <v>101</v>
      </c>
      <c r="G1368" s="195" t="s">
        <v>69</v>
      </c>
      <c r="H1368" s="195">
        <v>2013</v>
      </c>
      <c r="I1368" s="194" t="s">
        <v>103</v>
      </c>
      <c r="J1368" s="200">
        <v>-239</v>
      </c>
      <c r="K1368" s="197">
        <v>-1213.7</v>
      </c>
      <c r="L1368" s="198">
        <v>4450.2299999999996</v>
      </c>
      <c r="M1368" s="23">
        <v>1</v>
      </c>
      <c r="N1368" s="23">
        <v>1</v>
      </c>
      <c r="O1368" s="24">
        <f t="shared" si="10"/>
        <v>4450.2299999999996</v>
      </c>
      <c r="P1368" s="24">
        <f t="shared" si="11"/>
        <v>4450.2299999999996</v>
      </c>
      <c r="Q1368" s="5"/>
      <c r="R1368" s="5"/>
      <c r="S1368" s="5"/>
      <c r="T1368" s="5"/>
      <c r="U1368" s="5"/>
      <c r="V1368" s="5"/>
      <c r="W1368" s="5"/>
      <c r="X1368" s="5"/>
      <c r="Y1368" s="5"/>
      <c r="Z1368" s="5"/>
      <c r="AA1368" s="5"/>
    </row>
    <row r="1369" spans="1:27" ht="24" thickBot="1">
      <c r="A1369" s="193" t="s">
        <v>97</v>
      </c>
      <c r="B1369" s="194" t="s">
        <v>98</v>
      </c>
      <c r="C1369" s="194" t="s">
        <v>99</v>
      </c>
      <c r="D1369" s="194" t="s">
        <v>104</v>
      </c>
      <c r="E1369" s="194" t="s">
        <v>334</v>
      </c>
      <c r="F1369" s="194" t="s">
        <v>101</v>
      </c>
      <c r="G1369" s="195" t="s">
        <v>69</v>
      </c>
      <c r="H1369" s="195">
        <v>2014</v>
      </c>
      <c r="I1369" s="194" t="s">
        <v>103</v>
      </c>
      <c r="J1369" s="200">
        <v>126</v>
      </c>
      <c r="K1369" s="200">
        <v>639.02</v>
      </c>
      <c r="L1369" s="198">
        <v>-2343.09</v>
      </c>
      <c r="M1369" s="23">
        <v>1</v>
      </c>
      <c r="N1369" s="23">
        <v>1</v>
      </c>
      <c r="O1369" s="24">
        <f t="shared" si="10"/>
        <v>-2343.09</v>
      </c>
      <c r="P1369" s="24">
        <f t="shared" si="11"/>
        <v>-2343.09</v>
      </c>
      <c r="Q1369" s="5"/>
      <c r="R1369" s="5"/>
      <c r="S1369" s="5"/>
      <c r="T1369" s="5"/>
      <c r="U1369" s="5"/>
      <c r="V1369" s="5"/>
      <c r="W1369" s="5"/>
      <c r="X1369" s="5"/>
      <c r="Y1369" s="5"/>
      <c r="Z1369" s="5"/>
      <c r="AA1369" s="5"/>
    </row>
    <row r="1370" spans="1:27" ht="24" thickBot="1">
      <c r="A1370" s="193" t="s">
        <v>97</v>
      </c>
      <c r="B1370" s="194" t="s">
        <v>98</v>
      </c>
      <c r="C1370" s="194" t="s">
        <v>99</v>
      </c>
      <c r="D1370" s="194" t="s">
        <v>104</v>
      </c>
      <c r="E1370" s="194" t="s">
        <v>334</v>
      </c>
      <c r="F1370" s="194" t="s">
        <v>101</v>
      </c>
      <c r="G1370" s="195" t="s">
        <v>69</v>
      </c>
      <c r="H1370" s="195">
        <v>2015</v>
      </c>
      <c r="I1370" s="194" t="s">
        <v>103</v>
      </c>
      <c r="J1370" s="200">
        <v>325</v>
      </c>
      <c r="K1370" s="197">
        <v>1648.27</v>
      </c>
      <c r="L1370" s="198">
        <v>-6043.66</v>
      </c>
      <c r="M1370" s="23">
        <v>1</v>
      </c>
      <c r="N1370" s="23">
        <v>1</v>
      </c>
      <c r="O1370" s="24">
        <f t="shared" si="10"/>
        <v>-6043.66</v>
      </c>
      <c r="P1370" s="24">
        <f t="shared" si="11"/>
        <v>-6043.66</v>
      </c>
      <c r="Q1370" s="5"/>
      <c r="R1370" s="5"/>
      <c r="S1370" s="5"/>
      <c r="T1370" s="5"/>
      <c r="U1370" s="5"/>
      <c r="V1370" s="5"/>
      <c r="W1370" s="5"/>
      <c r="X1370" s="5"/>
      <c r="Y1370" s="5"/>
      <c r="Z1370" s="5"/>
      <c r="AA1370" s="5"/>
    </row>
    <row r="1371" spans="1:27" ht="24" thickBot="1">
      <c r="A1371" s="193" t="s">
        <v>97</v>
      </c>
      <c r="B1371" s="194" t="s">
        <v>98</v>
      </c>
      <c r="C1371" s="194" t="s">
        <v>99</v>
      </c>
      <c r="D1371" s="194" t="s">
        <v>104</v>
      </c>
      <c r="E1371" s="194" t="s">
        <v>334</v>
      </c>
      <c r="F1371" s="194" t="s">
        <v>101</v>
      </c>
      <c r="G1371" s="195" t="s">
        <v>69</v>
      </c>
      <c r="H1371" s="195">
        <v>2016</v>
      </c>
      <c r="I1371" s="194" t="s">
        <v>103</v>
      </c>
      <c r="J1371" s="200">
        <v>83</v>
      </c>
      <c r="K1371" s="200">
        <v>422.53</v>
      </c>
      <c r="L1371" s="198">
        <v>-1549.28</v>
      </c>
      <c r="M1371" s="23">
        <v>1</v>
      </c>
      <c r="N1371" s="23">
        <v>1</v>
      </c>
      <c r="O1371" s="24">
        <f t="shared" si="10"/>
        <v>-1549.28</v>
      </c>
      <c r="P1371" s="24">
        <f t="shared" si="11"/>
        <v>-1549.28</v>
      </c>
      <c r="Q1371" s="5"/>
      <c r="R1371" s="5"/>
      <c r="S1371" s="5"/>
      <c r="T1371" s="5"/>
      <c r="U1371" s="5"/>
      <c r="V1371" s="5"/>
      <c r="W1371" s="5"/>
      <c r="X1371" s="5"/>
      <c r="Y1371" s="5"/>
      <c r="Z1371" s="5"/>
      <c r="AA1371" s="5"/>
    </row>
    <row r="1372" spans="1:27" ht="24" thickBot="1">
      <c r="A1372" s="193" t="s">
        <v>97</v>
      </c>
      <c r="B1372" s="194" t="s">
        <v>98</v>
      </c>
      <c r="C1372" s="194" t="s">
        <v>99</v>
      </c>
      <c r="D1372" s="194" t="s">
        <v>104</v>
      </c>
      <c r="E1372" s="194" t="s">
        <v>334</v>
      </c>
      <c r="F1372" s="194" t="s">
        <v>101</v>
      </c>
      <c r="G1372" s="195" t="s">
        <v>69</v>
      </c>
      <c r="H1372" s="195">
        <v>2017</v>
      </c>
      <c r="I1372" s="194" t="s">
        <v>103</v>
      </c>
      <c r="J1372" s="200">
        <v>-41</v>
      </c>
      <c r="K1372" s="200">
        <v>-205.68</v>
      </c>
      <c r="L1372" s="198">
        <v>754.16</v>
      </c>
      <c r="M1372" s="23">
        <v>1</v>
      </c>
      <c r="N1372" s="23">
        <v>1</v>
      </c>
      <c r="O1372" s="24">
        <f t="shared" si="10"/>
        <v>754.16</v>
      </c>
      <c r="P1372" s="24">
        <f t="shared" si="11"/>
        <v>754.16</v>
      </c>
      <c r="Q1372" s="5"/>
      <c r="R1372" s="5"/>
      <c r="S1372" s="5"/>
      <c r="T1372" s="5"/>
      <c r="U1372" s="5"/>
      <c r="V1372" s="5"/>
      <c r="W1372" s="5"/>
      <c r="X1372" s="5"/>
      <c r="Y1372" s="5"/>
      <c r="Z1372" s="5"/>
      <c r="AA1372" s="5"/>
    </row>
    <row r="1373" spans="1:27" ht="24" thickBot="1">
      <c r="A1373" s="193" t="s">
        <v>97</v>
      </c>
      <c r="B1373" s="194" t="s">
        <v>98</v>
      </c>
      <c r="C1373" s="194" t="s">
        <v>99</v>
      </c>
      <c r="D1373" s="194" t="s">
        <v>104</v>
      </c>
      <c r="E1373" s="194" t="s">
        <v>334</v>
      </c>
      <c r="F1373" s="194" t="s">
        <v>101</v>
      </c>
      <c r="G1373" s="195" t="s">
        <v>69</v>
      </c>
      <c r="H1373" s="195">
        <v>2018</v>
      </c>
      <c r="I1373" s="194" t="s">
        <v>103</v>
      </c>
      <c r="J1373" s="200">
        <v>-214</v>
      </c>
      <c r="K1373" s="197">
        <v>-1084.04</v>
      </c>
      <c r="L1373" s="198">
        <v>3974.82</v>
      </c>
      <c r="M1373" s="23">
        <v>1</v>
      </c>
      <c r="N1373" s="23">
        <v>1</v>
      </c>
      <c r="O1373" s="24">
        <f t="shared" si="10"/>
        <v>3974.82</v>
      </c>
      <c r="P1373" s="24">
        <f t="shared" si="11"/>
        <v>3974.82</v>
      </c>
      <c r="Q1373" s="5"/>
      <c r="R1373" s="5"/>
      <c r="S1373" s="5"/>
      <c r="T1373" s="5"/>
      <c r="U1373" s="5"/>
      <c r="V1373" s="5"/>
      <c r="W1373" s="5"/>
      <c r="X1373" s="5"/>
      <c r="Y1373" s="5"/>
      <c r="Z1373" s="5"/>
      <c r="AA1373" s="5"/>
    </row>
    <row r="1374" spans="1:27" ht="24" thickBot="1">
      <c r="A1374" s="193" t="s">
        <v>97</v>
      </c>
      <c r="B1374" s="194" t="s">
        <v>98</v>
      </c>
      <c r="C1374" s="194" t="s">
        <v>99</v>
      </c>
      <c r="D1374" s="194" t="s">
        <v>104</v>
      </c>
      <c r="E1374" s="194" t="s">
        <v>334</v>
      </c>
      <c r="F1374" s="194" t="s">
        <v>101</v>
      </c>
      <c r="G1374" s="195" t="s">
        <v>69</v>
      </c>
      <c r="H1374" s="195">
        <v>2019</v>
      </c>
      <c r="I1374" s="194" t="s">
        <v>103</v>
      </c>
      <c r="J1374" s="200">
        <v>-383</v>
      </c>
      <c r="K1374" s="197">
        <v>-1943.64</v>
      </c>
      <c r="L1374" s="198">
        <v>7126.68</v>
      </c>
      <c r="M1374" s="23">
        <v>1</v>
      </c>
      <c r="N1374" s="23">
        <v>1</v>
      </c>
      <c r="O1374" s="24">
        <f t="shared" si="10"/>
        <v>7126.68</v>
      </c>
      <c r="P1374" s="24">
        <f t="shared" si="11"/>
        <v>7126.68</v>
      </c>
      <c r="Q1374" s="5"/>
      <c r="R1374" s="5"/>
      <c r="S1374" s="5"/>
      <c r="T1374" s="5"/>
      <c r="U1374" s="5"/>
      <c r="V1374" s="5"/>
      <c r="W1374" s="5"/>
      <c r="X1374" s="5"/>
      <c r="Y1374" s="5"/>
      <c r="Z1374" s="5"/>
      <c r="AA1374" s="5"/>
    </row>
    <row r="1375" spans="1:27" ht="24" thickBot="1">
      <c r="A1375" s="193" t="s">
        <v>97</v>
      </c>
      <c r="B1375" s="194" t="s">
        <v>98</v>
      </c>
      <c r="C1375" s="194" t="s">
        <v>99</v>
      </c>
      <c r="D1375" s="194" t="s">
        <v>104</v>
      </c>
      <c r="E1375" s="194" t="s">
        <v>334</v>
      </c>
      <c r="F1375" s="194" t="s">
        <v>101</v>
      </c>
      <c r="G1375" s="195" t="s">
        <v>69</v>
      </c>
      <c r="H1375" s="195">
        <v>2020</v>
      </c>
      <c r="I1375" s="194" t="s">
        <v>103</v>
      </c>
      <c r="J1375" s="200">
        <v>-405</v>
      </c>
      <c r="K1375" s="197">
        <v>-2056.17</v>
      </c>
      <c r="L1375" s="198">
        <v>7539.28</v>
      </c>
      <c r="M1375" s="23">
        <v>1</v>
      </c>
      <c r="N1375" s="23">
        <v>1</v>
      </c>
      <c r="O1375" s="24">
        <f t="shared" si="10"/>
        <v>7539.28</v>
      </c>
      <c r="P1375" s="24">
        <f t="shared" si="11"/>
        <v>7539.28</v>
      </c>
      <c r="Q1375" s="5"/>
      <c r="R1375" s="5"/>
      <c r="S1375" s="5"/>
      <c r="T1375" s="5"/>
      <c r="U1375" s="5"/>
      <c r="V1375" s="5"/>
      <c r="W1375" s="5"/>
      <c r="X1375" s="5"/>
      <c r="Y1375" s="5"/>
      <c r="Z1375" s="5"/>
      <c r="AA1375" s="5"/>
    </row>
    <row r="1376" spans="1:27" ht="24" thickBot="1">
      <c r="A1376" s="193" t="s">
        <v>97</v>
      </c>
      <c r="B1376" s="194" t="s">
        <v>98</v>
      </c>
      <c r="C1376" s="194" t="s">
        <v>99</v>
      </c>
      <c r="D1376" s="194" t="s">
        <v>104</v>
      </c>
      <c r="E1376" s="194" t="s">
        <v>334</v>
      </c>
      <c r="F1376" s="194" t="s">
        <v>101</v>
      </c>
      <c r="G1376" s="195" t="s">
        <v>69</v>
      </c>
      <c r="H1376" s="195">
        <v>2021</v>
      </c>
      <c r="I1376" s="194" t="s">
        <v>103</v>
      </c>
      <c r="J1376" s="200">
        <v>-112</v>
      </c>
      <c r="K1376" s="200">
        <v>-570.91999999999996</v>
      </c>
      <c r="L1376" s="198">
        <v>2093.39</v>
      </c>
      <c r="M1376" s="23">
        <v>1</v>
      </c>
      <c r="N1376" s="23">
        <v>1</v>
      </c>
      <c r="O1376" s="24">
        <f t="shared" si="10"/>
        <v>2093.39</v>
      </c>
      <c r="P1376" s="24">
        <f t="shared" si="11"/>
        <v>2093.39</v>
      </c>
      <c r="Q1376" s="5"/>
      <c r="R1376" s="5"/>
      <c r="S1376" s="5"/>
      <c r="T1376" s="5"/>
      <c r="U1376" s="5"/>
      <c r="V1376" s="5"/>
      <c r="W1376" s="5"/>
      <c r="X1376" s="5"/>
      <c r="Y1376" s="5"/>
      <c r="Z1376" s="5"/>
      <c r="AA1376" s="5"/>
    </row>
    <row r="1377" spans="1:27" ht="24" thickBot="1">
      <c r="A1377" s="193" t="s">
        <v>97</v>
      </c>
      <c r="B1377" s="194" t="s">
        <v>98</v>
      </c>
      <c r="C1377" s="194" t="s">
        <v>99</v>
      </c>
      <c r="D1377" s="194" t="s">
        <v>104</v>
      </c>
      <c r="E1377" s="194" t="s">
        <v>334</v>
      </c>
      <c r="F1377" s="194" t="s">
        <v>101</v>
      </c>
      <c r="G1377" s="195" t="s">
        <v>69</v>
      </c>
      <c r="H1377" s="195">
        <v>2022</v>
      </c>
      <c r="I1377" s="194" t="s">
        <v>103</v>
      </c>
      <c r="J1377" s="200">
        <v>-33</v>
      </c>
      <c r="K1377" s="200">
        <v>-165.24</v>
      </c>
      <c r="L1377" s="198">
        <v>605.88</v>
      </c>
      <c r="M1377" s="23">
        <v>1</v>
      </c>
      <c r="N1377" s="23">
        <v>1</v>
      </c>
      <c r="O1377" s="24">
        <f t="shared" si="10"/>
        <v>605.88</v>
      </c>
      <c r="P1377" s="24">
        <f t="shared" si="11"/>
        <v>605.88</v>
      </c>
      <c r="Q1377" s="5"/>
      <c r="R1377" s="5"/>
      <c r="S1377" s="5"/>
      <c r="T1377" s="5"/>
      <c r="U1377" s="5"/>
      <c r="V1377" s="5"/>
      <c r="W1377" s="5"/>
      <c r="X1377" s="5"/>
      <c r="Y1377" s="5"/>
      <c r="Z1377" s="5"/>
      <c r="AA1377" s="5"/>
    </row>
    <row r="1378" spans="1:27" ht="24" thickBot="1">
      <c r="A1378" s="193" t="s">
        <v>97</v>
      </c>
      <c r="B1378" s="194" t="s">
        <v>98</v>
      </c>
      <c r="C1378" s="194" t="s">
        <v>99</v>
      </c>
      <c r="D1378" s="194" t="s">
        <v>104</v>
      </c>
      <c r="E1378" s="194" t="s">
        <v>334</v>
      </c>
      <c r="F1378" s="194" t="s">
        <v>101</v>
      </c>
      <c r="G1378" s="195" t="s">
        <v>118</v>
      </c>
      <c r="H1378" s="195">
        <v>2011</v>
      </c>
      <c r="I1378" s="194" t="s">
        <v>103</v>
      </c>
      <c r="J1378" s="196">
        <v>-24230</v>
      </c>
      <c r="K1378" s="197">
        <v>-122989.84</v>
      </c>
      <c r="L1378" s="198">
        <v>450962.75</v>
      </c>
      <c r="M1378" s="23">
        <v>1</v>
      </c>
      <c r="N1378" s="23">
        <v>1</v>
      </c>
      <c r="O1378" s="24">
        <f t="shared" si="10"/>
        <v>450962.75</v>
      </c>
      <c r="P1378" s="24">
        <f t="shared" si="11"/>
        <v>450962.75</v>
      </c>
      <c r="Q1378" s="5"/>
      <c r="R1378" s="5"/>
      <c r="S1378" s="5"/>
      <c r="T1378" s="5"/>
      <c r="U1378" s="5"/>
      <c r="V1378" s="5"/>
      <c r="W1378" s="5"/>
      <c r="X1378" s="5"/>
      <c r="Y1378" s="5"/>
      <c r="Z1378" s="5"/>
      <c r="AA1378" s="5"/>
    </row>
    <row r="1379" spans="1:27" ht="24" thickBot="1">
      <c r="A1379" s="193" t="s">
        <v>97</v>
      </c>
      <c r="B1379" s="194" t="s">
        <v>98</v>
      </c>
      <c r="C1379" s="194" t="s">
        <v>99</v>
      </c>
      <c r="D1379" s="194" t="s">
        <v>104</v>
      </c>
      <c r="E1379" s="194" t="s">
        <v>334</v>
      </c>
      <c r="F1379" s="194" t="s">
        <v>101</v>
      </c>
      <c r="G1379" s="195" t="s">
        <v>118</v>
      </c>
      <c r="H1379" s="195">
        <v>2012</v>
      </c>
      <c r="I1379" s="194" t="s">
        <v>103</v>
      </c>
      <c r="J1379" s="200">
        <v>-44</v>
      </c>
      <c r="K1379" s="200">
        <v>-220.93</v>
      </c>
      <c r="L1379" s="198">
        <v>810.06</v>
      </c>
      <c r="M1379" s="23">
        <v>1</v>
      </c>
      <c r="N1379" s="23">
        <v>1</v>
      </c>
      <c r="O1379" s="24">
        <f t="shared" si="10"/>
        <v>810.06</v>
      </c>
      <c r="P1379" s="24">
        <f t="shared" si="11"/>
        <v>810.06</v>
      </c>
      <c r="Q1379" s="5"/>
      <c r="R1379" s="5"/>
      <c r="S1379" s="5"/>
      <c r="T1379" s="5"/>
      <c r="U1379" s="5"/>
      <c r="V1379" s="5"/>
      <c r="W1379" s="5"/>
      <c r="X1379" s="5"/>
      <c r="Y1379" s="5"/>
      <c r="Z1379" s="5"/>
      <c r="AA1379" s="5"/>
    </row>
    <row r="1380" spans="1:27" ht="24" thickBot="1">
      <c r="A1380" s="193" t="s">
        <v>97</v>
      </c>
      <c r="B1380" s="194" t="s">
        <v>98</v>
      </c>
      <c r="C1380" s="194" t="s">
        <v>99</v>
      </c>
      <c r="D1380" s="194" t="s">
        <v>104</v>
      </c>
      <c r="E1380" s="194" t="s">
        <v>334</v>
      </c>
      <c r="F1380" s="194" t="s">
        <v>101</v>
      </c>
      <c r="G1380" s="195" t="s">
        <v>118</v>
      </c>
      <c r="H1380" s="195">
        <v>2013</v>
      </c>
      <c r="I1380" s="194" t="s">
        <v>103</v>
      </c>
      <c r="J1380" s="200">
        <v>-150</v>
      </c>
      <c r="K1380" s="200">
        <v>-762.26</v>
      </c>
      <c r="L1380" s="198">
        <v>2794.95</v>
      </c>
      <c r="M1380" s="23">
        <v>1</v>
      </c>
      <c r="N1380" s="23">
        <v>1</v>
      </c>
      <c r="O1380" s="24">
        <f t="shared" si="10"/>
        <v>2794.95</v>
      </c>
      <c r="P1380" s="24">
        <f t="shared" si="11"/>
        <v>2794.95</v>
      </c>
      <c r="Q1380" s="5"/>
      <c r="R1380" s="5"/>
      <c r="S1380" s="5"/>
      <c r="T1380" s="5"/>
      <c r="U1380" s="5"/>
      <c r="V1380" s="5"/>
      <c r="W1380" s="5"/>
      <c r="X1380" s="5"/>
      <c r="Y1380" s="5"/>
      <c r="Z1380" s="5"/>
      <c r="AA1380" s="5"/>
    </row>
    <row r="1381" spans="1:27" ht="24" thickBot="1">
      <c r="A1381" s="193" t="s">
        <v>97</v>
      </c>
      <c r="B1381" s="194" t="s">
        <v>98</v>
      </c>
      <c r="C1381" s="194" t="s">
        <v>99</v>
      </c>
      <c r="D1381" s="194" t="s">
        <v>104</v>
      </c>
      <c r="E1381" s="194" t="s">
        <v>334</v>
      </c>
      <c r="F1381" s="194" t="s">
        <v>101</v>
      </c>
      <c r="G1381" s="195" t="s">
        <v>118</v>
      </c>
      <c r="H1381" s="195">
        <v>2014</v>
      </c>
      <c r="I1381" s="194" t="s">
        <v>103</v>
      </c>
      <c r="J1381" s="200">
        <v>-51</v>
      </c>
      <c r="K1381" s="200">
        <v>-256.58</v>
      </c>
      <c r="L1381" s="198">
        <v>940.78</v>
      </c>
      <c r="M1381" s="23">
        <v>1</v>
      </c>
      <c r="N1381" s="23">
        <v>1</v>
      </c>
      <c r="O1381" s="24">
        <f t="shared" si="10"/>
        <v>940.78</v>
      </c>
      <c r="P1381" s="24">
        <f t="shared" si="11"/>
        <v>940.78</v>
      </c>
      <c r="Q1381" s="5"/>
      <c r="R1381" s="5"/>
      <c r="S1381" s="5"/>
      <c r="T1381" s="5"/>
      <c r="U1381" s="5"/>
      <c r="V1381" s="5"/>
      <c r="W1381" s="5"/>
      <c r="X1381" s="5"/>
      <c r="Y1381" s="5"/>
      <c r="Z1381" s="5"/>
      <c r="AA1381" s="5"/>
    </row>
    <row r="1382" spans="1:27" ht="24" thickBot="1">
      <c r="A1382" s="193" t="s">
        <v>97</v>
      </c>
      <c r="B1382" s="194" t="s">
        <v>98</v>
      </c>
      <c r="C1382" s="194" t="s">
        <v>99</v>
      </c>
      <c r="D1382" s="194" t="s">
        <v>104</v>
      </c>
      <c r="E1382" s="194" t="s">
        <v>334</v>
      </c>
      <c r="F1382" s="194" t="s">
        <v>101</v>
      </c>
      <c r="G1382" s="195" t="s">
        <v>118</v>
      </c>
      <c r="H1382" s="195">
        <v>2015</v>
      </c>
      <c r="I1382" s="194" t="s">
        <v>103</v>
      </c>
      <c r="J1382" s="200">
        <v>156</v>
      </c>
      <c r="K1382" s="200">
        <v>794.22</v>
      </c>
      <c r="L1382" s="198">
        <v>-2912.12</v>
      </c>
      <c r="M1382" s="23">
        <v>1</v>
      </c>
      <c r="N1382" s="23">
        <v>1</v>
      </c>
      <c r="O1382" s="24">
        <f t="shared" si="10"/>
        <v>-2912.12</v>
      </c>
      <c r="P1382" s="24">
        <f t="shared" si="11"/>
        <v>-2912.12</v>
      </c>
      <c r="Q1382" s="5"/>
      <c r="R1382" s="5"/>
      <c r="S1382" s="5"/>
      <c r="T1382" s="5"/>
      <c r="U1382" s="5"/>
      <c r="V1382" s="5"/>
      <c r="W1382" s="5"/>
      <c r="X1382" s="5"/>
      <c r="Y1382" s="5"/>
      <c r="Z1382" s="5"/>
      <c r="AA1382" s="5"/>
    </row>
    <row r="1383" spans="1:27" ht="24" thickBot="1">
      <c r="A1383" s="193" t="s">
        <v>97</v>
      </c>
      <c r="B1383" s="194" t="s">
        <v>98</v>
      </c>
      <c r="C1383" s="194" t="s">
        <v>99</v>
      </c>
      <c r="D1383" s="194" t="s">
        <v>104</v>
      </c>
      <c r="E1383" s="194" t="s">
        <v>334</v>
      </c>
      <c r="F1383" s="194" t="s">
        <v>101</v>
      </c>
      <c r="G1383" s="195" t="s">
        <v>118</v>
      </c>
      <c r="H1383" s="195">
        <v>2016</v>
      </c>
      <c r="I1383" s="194" t="s">
        <v>103</v>
      </c>
      <c r="J1383" s="200">
        <v>250</v>
      </c>
      <c r="K1383" s="197">
        <v>1266.49</v>
      </c>
      <c r="L1383" s="198">
        <v>-4643.79</v>
      </c>
      <c r="M1383" s="23">
        <v>1</v>
      </c>
      <c r="N1383" s="23">
        <v>1</v>
      </c>
      <c r="O1383" s="24">
        <f t="shared" si="10"/>
        <v>-4643.79</v>
      </c>
      <c r="P1383" s="24">
        <f t="shared" si="11"/>
        <v>-4643.79</v>
      </c>
      <c r="Q1383" s="5"/>
      <c r="R1383" s="5"/>
      <c r="S1383" s="5"/>
      <c r="T1383" s="5"/>
      <c r="U1383" s="5"/>
      <c r="V1383" s="5"/>
      <c r="W1383" s="5"/>
      <c r="X1383" s="5"/>
      <c r="Y1383" s="5"/>
      <c r="Z1383" s="5"/>
      <c r="AA1383" s="5"/>
    </row>
    <row r="1384" spans="1:27" ht="24" thickBot="1">
      <c r="A1384" s="193" t="s">
        <v>97</v>
      </c>
      <c r="B1384" s="194" t="s">
        <v>98</v>
      </c>
      <c r="C1384" s="194" t="s">
        <v>99</v>
      </c>
      <c r="D1384" s="194" t="s">
        <v>104</v>
      </c>
      <c r="E1384" s="194" t="s">
        <v>334</v>
      </c>
      <c r="F1384" s="194" t="s">
        <v>101</v>
      </c>
      <c r="G1384" s="195" t="s">
        <v>118</v>
      </c>
      <c r="H1384" s="195">
        <v>2017</v>
      </c>
      <c r="I1384" s="194" t="s">
        <v>103</v>
      </c>
      <c r="J1384" s="200">
        <v>-145</v>
      </c>
      <c r="K1384" s="200">
        <v>-736.83</v>
      </c>
      <c r="L1384" s="198">
        <v>2701.7</v>
      </c>
      <c r="M1384" s="23">
        <v>1</v>
      </c>
      <c r="N1384" s="23">
        <v>1</v>
      </c>
      <c r="O1384" s="24">
        <f t="shared" si="10"/>
        <v>2701.7</v>
      </c>
      <c r="P1384" s="24">
        <f t="shared" si="11"/>
        <v>2701.7</v>
      </c>
      <c r="Q1384" s="5"/>
      <c r="R1384" s="5"/>
      <c r="S1384" s="5"/>
      <c r="T1384" s="5"/>
      <c r="U1384" s="5"/>
      <c r="V1384" s="5"/>
      <c r="W1384" s="5"/>
      <c r="X1384" s="5"/>
      <c r="Y1384" s="5"/>
      <c r="Z1384" s="5"/>
      <c r="AA1384" s="5"/>
    </row>
    <row r="1385" spans="1:27" ht="24" thickBot="1">
      <c r="A1385" s="193" t="s">
        <v>97</v>
      </c>
      <c r="B1385" s="194" t="s">
        <v>98</v>
      </c>
      <c r="C1385" s="194" t="s">
        <v>99</v>
      </c>
      <c r="D1385" s="194" t="s">
        <v>104</v>
      </c>
      <c r="E1385" s="194" t="s">
        <v>334</v>
      </c>
      <c r="F1385" s="194" t="s">
        <v>101</v>
      </c>
      <c r="G1385" s="195" t="s">
        <v>118</v>
      </c>
      <c r="H1385" s="195">
        <v>2018</v>
      </c>
      <c r="I1385" s="194" t="s">
        <v>103</v>
      </c>
      <c r="J1385" s="200">
        <v>-208</v>
      </c>
      <c r="K1385" s="197">
        <v>-1057.05</v>
      </c>
      <c r="L1385" s="198">
        <v>3875.83</v>
      </c>
      <c r="M1385" s="23">
        <v>1</v>
      </c>
      <c r="N1385" s="23">
        <v>1</v>
      </c>
      <c r="O1385" s="24">
        <f t="shared" si="10"/>
        <v>3875.83</v>
      </c>
      <c r="P1385" s="24">
        <f t="shared" si="11"/>
        <v>3875.83</v>
      </c>
      <c r="Q1385" s="5"/>
      <c r="R1385" s="5"/>
      <c r="S1385" s="5"/>
      <c r="T1385" s="5"/>
      <c r="U1385" s="5"/>
      <c r="V1385" s="5"/>
      <c r="W1385" s="5"/>
      <c r="X1385" s="5"/>
      <c r="Y1385" s="5"/>
      <c r="Z1385" s="5"/>
      <c r="AA1385" s="5"/>
    </row>
    <row r="1386" spans="1:27" ht="24" thickBot="1">
      <c r="A1386" s="193" t="s">
        <v>97</v>
      </c>
      <c r="B1386" s="194" t="s">
        <v>98</v>
      </c>
      <c r="C1386" s="194" t="s">
        <v>99</v>
      </c>
      <c r="D1386" s="194" t="s">
        <v>104</v>
      </c>
      <c r="E1386" s="194" t="s">
        <v>334</v>
      </c>
      <c r="F1386" s="194" t="s">
        <v>101</v>
      </c>
      <c r="G1386" s="195" t="s">
        <v>118</v>
      </c>
      <c r="H1386" s="195">
        <v>2019</v>
      </c>
      <c r="I1386" s="194" t="s">
        <v>103</v>
      </c>
      <c r="J1386" s="200">
        <v>-22</v>
      </c>
      <c r="K1386" s="200">
        <v>-110.92</v>
      </c>
      <c r="L1386" s="198">
        <v>406.72</v>
      </c>
      <c r="M1386" s="23">
        <v>1</v>
      </c>
      <c r="N1386" s="23">
        <v>1</v>
      </c>
      <c r="O1386" s="24">
        <f t="shared" si="10"/>
        <v>406.72</v>
      </c>
      <c r="P1386" s="24">
        <f t="shared" si="11"/>
        <v>406.72</v>
      </c>
      <c r="Q1386" s="5"/>
      <c r="R1386" s="5"/>
      <c r="S1386" s="5"/>
      <c r="T1386" s="5"/>
      <c r="U1386" s="5"/>
      <c r="V1386" s="5"/>
      <c r="W1386" s="5"/>
      <c r="X1386" s="5"/>
      <c r="Y1386" s="5"/>
      <c r="Z1386" s="5"/>
      <c r="AA1386" s="5"/>
    </row>
    <row r="1387" spans="1:27" ht="24" thickBot="1">
      <c r="A1387" s="193" t="s">
        <v>97</v>
      </c>
      <c r="B1387" s="194" t="s">
        <v>98</v>
      </c>
      <c r="C1387" s="194" t="s">
        <v>99</v>
      </c>
      <c r="D1387" s="194" t="s">
        <v>104</v>
      </c>
      <c r="E1387" s="194" t="s">
        <v>334</v>
      </c>
      <c r="F1387" s="194" t="s">
        <v>101</v>
      </c>
      <c r="G1387" s="195" t="s">
        <v>118</v>
      </c>
      <c r="H1387" s="195">
        <v>2020</v>
      </c>
      <c r="I1387" s="194" t="s">
        <v>103</v>
      </c>
      <c r="J1387" s="200">
        <v>-25</v>
      </c>
      <c r="K1387" s="200">
        <v>-124.65</v>
      </c>
      <c r="L1387" s="198">
        <v>457.05</v>
      </c>
      <c r="M1387" s="23">
        <v>1</v>
      </c>
      <c r="N1387" s="23">
        <v>1</v>
      </c>
      <c r="O1387" s="24">
        <f t="shared" si="10"/>
        <v>457.05</v>
      </c>
      <c r="P1387" s="24">
        <f t="shared" si="11"/>
        <v>457.05</v>
      </c>
      <c r="Q1387" s="5"/>
      <c r="R1387" s="5"/>
      <c r="S1387" s="5"/>
      <c r="T1387" s="5"/>
      <c r="U1387" s="5"/>
      <c r="V1387" s="5"/>
      <c r="W1387" s="5"/>
      <c r="X1387" s="5"/>
      <c r="Y1387" s="5"/>
      <c r="Z1387" s="5"/>
      <c r="AA1387" s="5"/>
    </row>
    <row r="1388" spans="1:27" ht="24" thickBot="1">
      <c r="A1388" s="193" t="s">
        <v>97</v>
      </c>
      <c r="B1388" s="194" t="s">
        <v>98</v>
      </c>
      <c r="C1388" s="194" t="s">
        <v>99</v>
      </c>
      <c r="D1388" s="194" t="s">
        <v>104</v>
      </c>
      <c r="E1388" s="194" t="s">
        <v>334</v>
      </c>
      <c r="F1388" s="194" t="s">
        <v>101</v>
      </c>
      <c r="G1388" s="195" t="s">
        <v>118</v>
      </c>
      <c r="H1388" s="195">
        <v>2021</v>
      </c>
      <c r="I1388" s="194" t="s">
        <v>103</v>
      </c>
      <c r="J1388" s="200">
        <v>127</v>
      </c>
      <c r="K1388" s="200">
        <v>642.82000000000005</v>
      </c>
      <c r="L1388" s="198">
        <v>-2357.0100000000002</v>
      </c>
      <c r="M1388" s="23">
        <v>1</v>
      </c>
      <c r="N1388" s="23">
        <v>1</v>
      </c>
      <c r="O1388" s="24">
        <f t="shared" si="10"/>
        <v>-2357.0100000000002</v>
      </c>
      <c r="P1388" s="24">
        <f t="shared" si="11"/>
        <v>-2357.0100000000002</v>
      </c>
      <c r="Q1388" s="5"/>
      <c r="R1388" s="5"/>
      <c r="S1388" s="5"/>
      <c r="T1388" s="5"/>
      <c r="U1388" s="5"/>
      <c r="V1388" s="5"/>
      <c r="W1388" s="5"/>
      <c r="X1388" s="5"/>
      <c r="Y1388" s="5"/>
      <c r="Z1388" s="5"/>
      <c r="AA1388" s="5"/>
    </row>
    <row r="1389" spans="1:27" ht="24" thickBot="1">
      <c r="A1389" s="193" t="s">
        <v>97</v>
      </c>
      <c r="B1389" s="194" t="s">
        <v>98</v>
      </c>
      <c r="C1389" s="194" t="s">
        <v>99</v>
      </c>
      <c r="D1389" s="194" t="s">
        <v>104</v>
      </c>
      <c r="E1389" s="194" t="s">
        <v>334</v>
      </c>
      <c r="F1389" s="194" t="s">
        <v>101</v>
      </c>
      <c r="G1389" s="195" t="s">
        <v>118</v>
      </c>
      <c r="H1389" s="195">
        <v>2022</v>
      </c>
      <c r="I1389" s="194" t="s">
        <v>103</v>
      </c>
      <c r="J1389" s="200">
        <v>61</v>
      </c>
      <c r="K1389" s="200">
        <v>310.39</v>
      </c>
      <c r="L1389" s="198">
        <v>-1138.0899999999999</v>
      </c>
      <c r="M1389" s="23">
        <v>1</v>
      </c>
      <c r="N1389" s="23">
        <v>1</v>
      </c>
      <c r="O1389" s="24">
        <f t="shared" si="10"/>
        <v>-1138.0899999999999</v>
      </c>
      <c r="P1389" s="24">
        <f t="shared" si="11"/>
        <v>-1138.0899999999999</v>
      </c>
      <c r="Q1389" s="5"/>
      <c r="R1389" s="5"/>
      <c r="S1389" s="5"/>
      <c r="T1389" s="5"/>
      <c r="U1389" s="5"/>
      <c r="V1389" s="5"/>
      <c r="W1389" s="5"/>
      <c r="X1389" s="5"/>
      <c r="Y1389" s="5"/>
      <c r="Z1389" s="5"/>
      <c r="AA1389" s="5"/>
    </row>
    <row r="1390" spans="1:27" ht="24" thickBot="1">
      <c r="A1390" s="193" t="s">
        <v>97</v>
      </c>
      <c r="B1390" s="194" t="s">
        <v>98</v>
      </c>
      <c r="C1390" s="194" t="s">
        <v>99</v>
      </c>
      <c r="D1390" s="194" t="s">
        <v>104</v>
      </c>
      <c r="E1390" s="194" t="s">
        <v>334</v>
      </c>
      <c r="F1390" s="194" t="s">
        <v>101</v>
      </c>
      <c r="G1390" s="195" t="s">
        <v>70</v>
      </c>
      <c r="H1390" s="195">
        <v>2011</v>
      </c>
      <c r="I1390" s="194" t="s">
        <v>103</v>
      </c>
      <c r="J1390" s="196">
        <v>3261</v>
      </c>
      <c r="K1390" s="197">
        <v>16553.650000000001</v>
      </c>
      <c r="L1390" s="198">
        <v>-60696.72</v>
      </c>
      <c r="M1390" s="23">
        <v>1</v>
      </c>
      <c r="N1390" s="23">
        <v>1</v>
      </c>
      <c r="O1390" s="24">
        <f t="shared" si="10"/>
        <v>-60696.72</v>
      </c>
      <c r="P1390" s="24">
        <f t="shared" si="11"/>
        <v>-60696.72</v>
      </c>
      <c r="Q1390" s="5"/>
      <c r="R1390" s="5"/>
      <c r="S1390" s="5"/>
      <c r="T1390" s="5"/>
      <c r="U1390" s="5"/>
      <c r="V1390" s="5"/>
      <c r="W1390" s="5"/>
      <c r="X1390" s="5"/>
      <c r="Y1390" s="5"/>
      <c r="Z1390" s="5"/>
      <c r="AA1390" s="5"/>
    </row>
    <row r="1391" spans="1:27" ht="24" thickBot="1">
      <c r="A1391" s="193" t="s">
        <v>97</v>
      </c>
      <c r="B1391" s="194" t="s">
        <v>98</v>
      </c>
      <c r="C1391" s="194" t="s">
        <v>99</v>
      </c>
      <c r="D1391" s="194" t="s">
        <v>104</v>
      </c>
      <c r="E1391" s="194" t="s">
        <v>334</v>
      </c>
      <c r="F1391" s="194" t="s">
        <v>101</v>
      </c>
      <c r="G1391" s="195" t="s">
        <v>70</v>
      </c>
      <c r="H1391" s="195">
        <v>2012</v>
      </c>
      <c r="I1391" s="194" t="s">
        <v>103</v>
      </c>
      <c r="J1391" s="200">
        <v>397</v>
      </c>
      <c r="K1391" s="197">
        <v>2015.77</v>
      </c>
      <c r="L1391" s="198">
        <v>-7391.16</v>
      </c>
      <c r="M1391" s="23">
        <v>1</v>
      </c>
      <c r="N1391" s="23">
        <v>1</v>
      </c>
      <c r="O1391" s="24">
        <f t="shared" si="10"/>
        <v>-7391.16</v>
      </c>
      <c r="P1391" s="24">
        <f t="shared" si="11"/>
        <v>-7391.16</v>
      </c>
      <c r="Q1391" s="5"/>
      <c r="R1391" s="5"/>
      <c r="S1391" s="5"/>
      <c r="T1391" s="5"/>
      <c r="U1391" s="5"/>
      <c r="V1391" s="5"/>
      <c r="W1391" s="5"/>
      <c r="X1391" s="5"/>
      <c r="Y1391" s="5"/>
      <c r="Z1391" s="5"/>
      <c r="AA1391" s="5"/>
    </row>
    <row r="1392" spans="1:27" ht="24" thickBot="1">
      <c r="A1392" s="193" t="s">
        <v>97</v>
      </c>
      <c r="B1392" s="194" t="s">
        <v>98</v>
      </c>
      <c r="C1392" s="194" t="s">
        <v>99</v>
      </c>
      <c r="D1392" s="194" t="s">
        <v>104</v>
      </c>
      <c r="E1392" s="194" t="s">
        <v>334</v>
      </c>
      <c r="F1392" s="194" t="s">
        <v>101</v>
      </c>
      <c r="G1392" s="195" t="s">
        <v>70</v>
      </c>
      <c r="H1392" s="195">
        <v>2013</v>
      </c>
      <c r="I1392" s="194" t="s">
        <v>103</v>
      </c>
      <c r="J1392" s="200">
        <v>488</v>
      </c>
      <c r="K1392" s="197">
        <v>2476.2399999999998</v>
      </c>
      <c r="L1392" s="198">
        <v>-9079.56</v>
      </c>
      <c r="M1392" s="23">
        <v>1</v>
      </c>
      <c r="N1392" s="23">
        <v>1</v>
      </c>
      <c r="O1392" s="24">
        <f t="shared" si="10"/>
        <v>-9079.56</v>
      </c>
      <c r="P1392" s="24">
        <f t="shared" si="11"/>
        <v>-9079.56</v>
      </c>
      <c r="Q1392" s="5"/>
      <c r="R1392" s="5"/>
      <c r="S1392" s="5"/>
      <c r="T1392" s="5"/>
      <c r="U1392" s="5"/>
      <c r="V1392" s="5"/>
      <c r="W1392" s="5"/>
      <c r="X1392" s="5"/>
      <c r="Y1392" s="5"/>
      <c r="Z1392" s="5"/>
      <c r="AA1392" s="5"/>
    </row>
    <row r="1393" spans="1:27" ht="24" thickBot="1">
      <c r="A1393" s="193" t="s">
        <v>97</v>
      </c>
      <c r="B1393" s="194" t="s">
        <v>98</v>
      </c>
      <c r="C1393" s="194" t="s">
        <v>99</v>
      </c>
      <c r="D1393" s="194" t="s">
        <v>104</v>
      </c>
      <c r="E1393" s="194" t="s">
        <v>334</v>
      </c>
      <c r="F1393" s="194" t="s">
        <v>101</v>
      </c>
      <c r="G1393" s="195" t="s">
        <v>70</v>
      </c>
      <c r="H1393" s="195">
        <v>2014</v>
      </c>
      <c r="I1393" s="194" t="s">
        <v>103</v>
      </c>
      <c r="J1393" s="200">
        <v>25</v>
      </c>
      <c r="K1393" s="200">
        <v>129.11000000000001</v>
      </c>
      <c r="L1393" s="198">
        <v>-473.42</v>
      </c>
      <c r="M1393" s="23">
        <v>1</v>
      </c>
      <c r="N1393" s="23">
        <v>1</v>
      </c>
      <c r="O1393" s="24">
        <f t="shared" si="10"/>
        <v>-473.42</v>
      </c>
      <c r="P1393" s="24">
        <f t="shared" si="11"/>
        <v>-473.42</v>
      </c>
      <c r="Q1393" s="5"/>
      <c r="R1393" s="5"/>
      <c r="S1393" s="5"/>
      <c r="T1393" s="5"/>
      <c r="U1393" s="5"/>
      <c r="V1393" s="5"/>
      <c r="W1393" s="5"/>
      <c r="X1393" s="5"/>
      <c r="Y1393" s="5"/>
      <c r="Z1393" s="5"/>
      <c r="AA1393" s="5"/>
    </row>
    <row r="1394" spans="1:27" ht="24" thickBot="1">
      <c r="A1394" s="193" t="s">
        <v>97</v>
      </c>
      <c r="B1394" s="194" t="s">
        <v>98</v>
      </c>
      <c r="C1394" s="194" t="s">
        <v>99</v>
      </c>
      <c r="D1394" s="194" t="s">
        <v>104</v>
      </c>
      <c r="E1394" s="194" t="s">
        <v>334</v>
      </c>
      <c r="F1394" s="194" t="s">
        <v>101</v>
      </c>
      <c r="G1394" s="195" t="s">
        <v>70</v>
      </c>
      <c r="H1394" s="195">
        <v>2015</v>
      </c>
      <c r="I1394" s="194" t="s">
        <v>103</v>
      </c>
      <c r="J1394" s="200">
        <v>118</v>
      </c>
      <c r="K1394" s="200">
        <v>597.55999999999995</v>
      </c>
      <c r="L1394" s="198">
        <v>-2191.0500000000002</v>
      </c>
      <c r="M1394" s="23">
        <v>1</v>
      </c>
      <c r="N1394" s="23">
        <v>1</v>
      </c>
      <c r="O1394" s="24">
        <f t="shared" si="10"/>
        <v>-2191.0500000000002</v>
      </c>
      <c r="P1394" s="24">
        <f t="shared" si="11"/>
        <v>-2191.0500000000002</v>
      </c>
      <c r="Q1394" s="5"/>
      <c r="R1394" s="5"/>
      <c r="S1394" s="5"/>
      <c r="T1394" s="5"/>
      <c r="U1394" s="5"/>
      <c r="V1394" s="5"/>
      <c r="W1394" s="5"/>
      <c r="X1394" s="5"/>
      <c r="Y1394" s="5"/>
      <c r="Z1394" s="5"/>
      <c r="AA1394" s="5"/>
    </row>
    <row r="1395" spans="1:27" ht="24" thickBot="1">
      <c r="A1395" s="193" t="s">
        <v>97</v>
      </c>
      <c r="B1395" s="194" t="s">
        <v>98</v>
      </c>
      <c r="C1395" s="194" t="s">
        <v>99</v>
      </c>
      <c r="D1395" s="194" t="s">
        <v>104</v>
      </c>
      <c r="E1395" s="194" t="s">
        <v>334</v>
      </c>
      <c r="F1395" s="194" t="s">
        <v>101</v>
      </c>
      <c r="G1395" s="195" t="s">
        <v>70</v>
      </c>
      <c r="H1395" s="195">
        <v>2016</v>
      </c>
      <c r="I1395" s="194" t="s">
        <v>103</v>
      </c>
      <c r="J1395" s="200">
        <v>83</v>
      </c>
      <c r="K1395" s="200">
        <v>423.35</v>
      </c>
      <c r="L1395" s="198">
        <v>-1552.29</v>
      </c>
      <c r="M1395" s="23">
        <v>1</v>
      </c>
      <c r="N1395" s="23">
        <v>1</v>
      </c>
      <c r="O1395" s="24">
        <f t="shared" si="10"/>
        <v>-1552.29</v>
      </c>
      <c r="P1395" s="24">
        <f t="shared" si="11"/>
        <v>-1552.29</v>
      </c>
      <c r="Q1395" s="5"/>
      <c r="R1395" s="5"/>
      <c r="S1395" s="5"/>
      <c r="T1395" s="5"/>
      <c r="U1395" s="5"/>
      <c r="V1395" s="5"/>
      <c r="W1395" s="5"/>
      <c r="X1395" s="5"/>
      <c r="Y1395" s="5"/>
      <c r="Z1395" s="5"/>
      <c r="AA1395" s="5"/>
    </row>
    <row r="1396" spans="1:27" ht="24" thickBot="1">
      <c r="A1396" s="193" t="s">
        <v>97</v>
      </c>
      <c r="B1396" s="194" t="s">
        <v>98</v>
      </c>
      <c r="C1396" s="194" t="s">
        <v>99</v>
      </c>
      <c r="D1396" s="194" t="s">
        <v>104</v>
      </c>
      <c r="E1396" s="194" t="s">
        <v>334</v>
      </c>
      <c r="F1396" s="194" t="s">
        <v>101</v>
      </c>
      <c r="G1396" s="195" t="s">
        <v>70</v>
      </c>
      <c r="H1396" s="195">
        <v>2017</v>
      </c>
      <c r="I1396" s="194" t="s">
        <v>103</v>
      </c>
      <c r="J1396" s="200">
        <v>-33</v>
      </c>
      <c r="K1396" s="200">
        <v>-169.66</v>
      </c>
      <c r="L1396" s="198">
        <v>622.09</v>
      </c>
      <c r="M1396" s="23">
        <v>1</v>
      </c>
      <c r="N1396" s="23">
        <v>1</v>
      </c>
      <c r="O1396" s="24">
        <f t="shared" si="10"/>
        <v>622.09</v>
      </c>
      <c r="P1396" s="24">
        <f t="shared" si="11"/>
        <v>622.09</v>
      </c>
      <c r="Q1396" s="5"/>
      <c r="R1396" s="5"/>
      <c r="S1396" s="5"/>
      <c r="T1396" s="5"/>
      <c r="U1396" s="5"/>
      <c r="V1396" s="5"/>
      <c r="W1396" s="5"/>
      <c r="X1396" s="5"/>
      <c r="Y1396" s="5"/>
      <c r="Z1396" s="5"/>
      <c r="AA1396" s="5"/>
    </row>
    <row r="1397" spans="1:27" ht="24" thickBot="1">
      <c r="A1397" s="193" t="s">
        <v>97</v>
      </c>
      <c r="B1397" s="194" t="s">
        <v>98</v>
      </c>
      <c r="C1397" s="194" t="s">
        <v>99</v>
      </c>
      <c r="D1397" s="194" t="s">
        <v>104</v>
      </c>
      <c r="E1397" s="194" t="s">
        <v>334</v>
      </c>
      <c r="F1397" s="194" t="s">
        <v>101</v>
      </c>
      <c r="G1397" s="195" t="s">
        <v>70</v>
      </c>
      <c r="H1397" s="195">
        <v>2018</v>
      </c>
      <c r="I1397" s="194" t="s">
        <v>103</v>
      </c>
      <c r="J1397" s="200">
        <v>-50</v>
      </c>
      <c r="K1397" s="200">
        <v>-253.85</v>
      </c>
      <c r="L1397" s="198">
        <v>930.8</v>
      </c>
      <c r="M1397" s="23">
        <v>1</v>
      </c>
      <c r="N1397" s="23">
        <v>1</v>
      </c>
      <c r="O1397" s="24">
        <f t="shared" si="10"/>
        <v>930.8</v>
      </c>
      <c r="P1397" s="24">
        <f t="shared" si="11"/>
        <v>930.8</v>
      </c>
      <c r="Q1397" s="5"/>
      <c r="R1397" s="5"/>
      <c r="S1397" s="5"/>
      <c r="T1397" s="5"/>
      <c r="U1397" s="5"/>
      <c r="V1397" s="5"/>
      <c r="W1397" s="5"/>
      <c r="X1397" s="5"/>
      <c r="Y1397" s="5"/>
      <c r="Z1397" s="5"/>
      <c r="AA1397" s="5"/>
    </row>
    <row r="1398" spans="1:27" ht="24" thickBot="1">
      <c r="A1398" s="193" t="s">
        <v>97</v>
      </c>
      <c r="B1398" s="194" t="s">
        <v>98</v>
      </c>
      <c r="C1398" s="194" t="s">
        <v>99</v>
      </c>
      <c r="D1398" s="194" t="s">
        <v>104</v>
      </c>
      <c r="E1398" s="194" t="s">
        <v>334</v>
      </c>
      <c r="F1398" s="194" t="s">
        <v>101</v>
      </c>
      <c r="G1398" s="195" t="s">
        <v>70</v>
      </c>
      <c r="H1398" s="195">
        <v>2019</v>
      </c>
      <c r="I1398" s="194" t="s">
        <v>103</v>
      </c>
      <c r="J1398" s="200">
        <v>-402</v>
      </c>
      <c r="K1398" s="197">
        <v>-2038.76</v>
      </c>
      <c r="L1398" s="198">
        <v>7475.45</v>
      </c>
      <c r="M1398" s="23">
        <v>1</v>
      </c>
      <c r="N1398" s="23">
        <v>1</v>
      </c>
      <c r="O1398" s="24">
        <f t="shared" si="10"/>
        <v>7475.45</v>
      </c>
      <c r="P1398" s="24">
        <f t="shared" si="11"/>
        <v>7475.45</v>
      </c>
      <c r="Q1398" s="5"/>
      <c r="R1398" s="5"/>
      <c r="S1398" s="5"/>
      <c r="T1398" s="5"/>
      <c r="U1398" s="5"/>
      <c r="V1398" s="5"/>
      <c r="W1398" s="5"/>
      <c r="X1398" s="5"/>
      <c r="Y1398" s="5"/>
      <c r="Z1398" s="5"/>
      <c r="AA1398" s="5"/>
    </row>
    <row r="1399" spans="1:27" ht="24" thickBot="1">
      <c r="A1399" s="193" t="s">
        <v>97</v>
      </c>
      <c r="B1399" s="194" t="s">
        <v>98</v>
      </c>
      <c r="C1399" s="194" t="s">
        <v>99</v>
      </c>
      <c r="D1399" s="194" t="s">
        <v>104</v>
      </c>
      <c r="E1399" s="194" t="s">
        <v>334</v>
      </c>
      <c r="F1399" s="194" t="s">
        <v>101</v>
      </c>
      <c r="G1399" s="195" t="s">
        <v>70</v>
      </c>
      <c r="H1399" s="195">
        <v>2020</v>
      </c>
      <c r="I1399" s="194" t="s">
        <v>103</v>
      </c>
      <c r="J1399" s="200">
        <v>-660</v>
      </c>
      <c r="K1399" s="197">
        <v>-3350.12</v>
      </c>
      <c r="L1399" s="198">
        <v>12283.77</v>
      </c>
      <c r="M1399" s="23">
        <v>1</v>
      </c>
      <c r="N1399" s="23">
        <v>1</v>
      </c>
      <c r="O1399" s="24">
        <f t="shared" si="10"/>
        <v>12283.77</v>
      </c>
      <c r="P1399" s="24">
        <f t="shared" si="11"/>
        <v>12283.77</v>
      </c>
      <c r="Q1399" s="5"/>
      <c r="R1399" s="5"/>
      <c r="S1399" s="5"/>
      <c r="T1399" s="5"/>
      <c r="U1399" s="5"/>
      <c r="V1399" s="5"/>
      <c r="W1399" s="5"/>
      <c r="X1399" s="5"/>
      <c r="Y1399" s="5"/>
      <c r="Z1399" s="5"/>
      <c r="AA1399" s="5"/>
    </row>
    <row r="1400" spans="1:27" ht="24" thickBot="1">
      <c r="A1400" s="193" t="s">
        <v>97</v>
      </c>
      <c r="B1400" s="194" t="s">
        <v>98</v>
      </c>
      <c r="C1400" s="194" t="s">
        <v>99</v>
      </c>
      <c r="D1400" s="194" t="s">
        <v>104</v>
      </c>
      <c r="E1400" s="194" t="s">
        <v>334</v>
      </c>
      <c r="F1400" s="194" t="s">
        <v>101</v>
      </c>
      <c r="G1400" s="195" t="s">
        <v>70</v>
      </c>
      <c r="H1400" s="195">
        <v>2021</v>
      </c>
      <c r="I1400" s="194" t="s">
        <v>103</v>
      </c>
      <c r="J1400" s="200">
        <v>-351</v>
      </c>
      <c r="K1400" s="197">
        <v>-1780.12</v>
      </c>
      <c r="L1400" s="198">
        <v>6527.1</v>
      </c>
      <c r="M1400" s="23">
        <v>1</v>
      </c>
      <c r="N1400" s="23">
        <v>1</v>
      </c>
      <c r="O1400" s="24">
        <f t="shared" si="10"/>
        <v>6527.1</v>
      </c>
      <c r="P1400" s="24">
        <f t="shared" si="11"/>
        <v>6527.1</v>
      </c>
      <c r="Q1400" s="5"/>
      <c r="R1400" s="5"/>
      <c r="S1400" s="5"/>
      <c r="T1400" s="5"/>
      <c r="U1400" s="5"/>
      <c r="V1400" s="5"/>
      <c r="W1400" s="5"/>
      <c r="X1400" s="5"/>
      <c r="Y1400" s="5"/>
      <c r="Z1400" s="5"/>
      <c r="AA1400" s="5"/>
    </row>
    <row r="1401" spans="1:27" ht="24" thickBot="1">
      <c r="A1401" s="193" t="s">
        <v>97</v>
      </c>
      <c r="B1401" s="194" t="s">
        <v>98</v>
      </c>
      <c r="C1401" s="194" t="s">
        <v>99</v>
      </c>
      <c r="D1401" s="194" t="s">
        <v>104</v>
      </c>
      <c r="E1401" s="194" t="s">
        <v>334</v>
      </c>
      <c r="F1401" s="194" t="s">
        <v>101</v>
      </c>
      <c r="G1401" s="195" t="s">
        <v>70</v>
      </c>
      <c r="H1401" s="195">
        <v>2022</v>
      </c>
      <c r="I1401" s="194" t="s">
        <v>103</v>
      </c>
      <c r="J1401" s="200">
        <v>-7</v>
      </c>
      <c r="K1401" s="200">
        <v>-36.520000000000003</v>
      </c>
      <c r="L1401" s="198">
        <v>133.91</v>
      </c>
      <c r="M1401" s="23">
        <v>1</v>
      </c>
      <c r="N1401" s="23">
        <v>1</v>
      </c>
      <c r="O1401" s="24">
        <f t="shared" si="10"/>
        <v>133.91</v>
      </c>
      <c r="P1401" s="24">
        <f t="shared" si="11"/>
        <v>133.91</v>
      </c>
      <c r="Q1401" s="5"/>
      <c r="R1401" s="5"/>
      <c r="S1401" s="5"/>
      <c r="T1401" s="5"/>
      <c r="U1401" s="5"/>
      <c r="V1401" s="5"/>
      <c r="W1401" s="5"/>
      <c r="X1401" s="5"/>
      <c r="Y1401" s="5"/>
      <c r="Z1401" s="5"/>
      <c r="AA1401" s="5"/>
    </row>
    <row r="1402" spans="1:27" ht="24" thickBot="1">
      <c r="A1402" s="193" t="s">
        <v>97</v>
      </c>
      <c r="B1402" s="194" t="s">
        <v>98</v>
      </c>
      <c r="C1402" s="194" t="s">
        <v>99</v>
      </c>
      <c r="D1402" s="194" t="s">
        <v>104</v>
      </c>
      <c r="E1402" s="194" t="s">
        <v>334</v>
      </c>
      <c r="F1402" s="194" t="s">
        <v>101</v>
      </c>
      <c r="G1402" s="195" t="s">
        <v>71</v>
      </c>
      <c r="H1402" s="195">
        <v>2011</v>
      </c>
      <c r="I1402" s="194" t="s">
        <v>103</v>
      </c>
      <c r="J1402" s="200">
        <v>-787</v>
      </c>
      <c r="K1402" s="197">
        <v>-3995</v>
      </c>
      <c r="L1402" s="198">
        <v>14648.32</v>
      </c>
      <c r="M1402" s="23">
        <v>1</v>
      </c>
      <c r="N1402" s="23">
        <v>1</v>
      </c>
      <c r="O1402" s="24">
        <f t="shared" si="10"/>
        <v>14648.32</v>
      </c>
      <c r="P1402" s="24">
        <f t="shared" si="11"/>
        <v>14648.32</v>
      </c>
      <c r="Q1402" s="5"/>
      <c r="R1402" s="5"/>
      <c r="S1402" s="5"/>
      <c r="T1402" s="5"/>
      <c r="U1402" s="5"/>
      <c r="V1402" s="5"/>
      <c r="W1402" s="5"/>
      <c r="X1402" s="5"/>
      <c r="Y1402" s="5"/>
      <c r="Z1402" s="5"/>
      <c r="AA1402" s="5"/>
    </row>
    <row r="1403" spans="1:27" ht="24" thickBot="1">
      <c r="A1403" s="193" t="s">
        <v>97</v>
      </c>
      <c r="B1403" s="194" t="s">
        <v>98</v>
      </c>
      <c r="C1403" s="194" t="s">
        <v>99</v>
      </c>
      <c r="D1403" s="194" t="s">
        <v>104</v>
      </c>
      <c r="E1403" s="194" t="s">
        <v>334</v>
      </c>
      <c r="F1403" s="194" t="s">
        <v>101</v>
      </c>
      <c r="G1403" s="195" t="s">
        <v>71</v>
      </c>
      <c r="H1403" s="195">
        <v>2012</v>
      </c>
      <c r="I1403" s="194" t="s">
        <v>103</v>
      </c>
      <c r="J1403" s="200">
        <v>661</v>
      </c>
      <c r="K1403" s="197">
        <v>3353.45</v>
      </c>
      <c r="L1403" s="198">
        <v>-12295.98</v>
      </c>
      <c r="M1403" s="23">
        <v>1</v>
      </c>
      <c r="N1403" s="23">
        <v>1</v>
      </c>
      <c r="O1403" s="24">
        <f t="shared" si="10"/>
        <v>-12295.98</v>
      </c>
      <c r="P1403" s="24">
        <f t="shared" si="11"/>
        <v>-12295.98</v>
      </c>
      <c r="Q1403" s="5"/>
      <c r="R1403" s="5"/>
      <c r="S1403" s="5"/>
      <c r="T1403" s="5"/>
      <c r="U1403" s="5"/>
      <c r="V1403" s="5"/>
      <c r="W1403" s="5"/>
      <c r="X1403" s="5"/>
      <c r="Y1403" s="5"/>
      <c r="Z1403" s="5"/>
      <c r="AA1403" s="5"/>
    </row>
    <row r="1404" spans="1:27" ht="24" thickBot="1">
      <c r="A1404" s="193" t="s">
        <v>97</v>
      </c>
      <c r="B1404" s="194" t="s">
        <v>98</v>
      </c>
      <c r="C1404" s="194" t="s">
        <v>99</v>
      </c>
      <c r="D1404" s="194" t="s">
        <v>104</v>
      </c>
      <c r="E1404" s="194" t="s">
        <v>334</v>
      </c>
      <c r="F1404" s="194" t="s">
        <v>101</v>
      </c>
      <c r="G1404" s="195" t="s">
        <v>71</v>
      </c>
      <c r="H1404" s="195">
        <v>2013</v>
      </c>
      <c r="I1404" s="194" t="s">
        <v>103</v>
      </c>
      <c r="J1404" s="200">
        <v>241</v>
      </c>
      <c r="K1404" s="197">
        <v>1225.6500000000001</v>
      </c>
      <c r="L1404" s="198">
        <v>-4494.05</v>
      </c>
      <c r="M1404" s="23">
        <v>1</v>
      </c>
      <c r="N1404" s="23">
        <v>1</v>
      </c>
      <c r="O1404" s="24">
        <f t="shared" si="10"/>
        <v>-4494.05</v>
      </c>
      <c r="P1404" s="24">
        <f t="shared" si="11"/>
        <v>-4494.05</v>
      </c>
      <c r="Q1404" s="5"/>
      <c r="R1404" s="5"/>
      <c r="S1404" s="5"/>
      <c r="T1404" s="5"/>
      <c r="U1404" s="5"/>
      <c r="V1404" s="5"/>
      <c r="W1404" s="5"/>
      <c r="X1404" s="5"/>
      <c r="Y1404" s="5"/>
      <c r="Z1404" s="5"/>
      <c r="AA1404" s="5"/>
    </row>
    <row r="1405" spans="1:27" ht="24" thickBot="1">
      <c r="A1405" s="193" t="s">
        <v>97</v>
      </c>
      <c r="B1405" s="194" t="s">
        <v>98</v>
      </c>
      <c r="C1405" s="194" t="s">
        <v>99</v>
      </c>
      <c r="D1405" s="194" t="s">
        <v>104</v>
      </c>
      <c r="E1405" s="194" t="s">
        <v>334</v>
      </c>
      <c r="F1405" s="194" t="s">
        <v>101</v>
      </c>
      <c r="G1405" s="195" t="s">
        <v>71</v>
      </c>
      <c r="H1405" s="195">
        <v>2014</v>
      </c>
      <c r="I1405" s="194" t="s">
        <v>103</v>
      </c>
      <c r="J1405" s="200">
        <v>-34</v>
      </c>
      <c r="K1405" s="200">
        <v>-174.74</v>
      </c>
      <c r="L1405" s="198">
        <v>640.72</v>
      </c>
      <c r="M1405" s="23">
        <v>1</v>
      </c>
      <c r="N1405" s="23">
        <v>1</v>
      </c>
      <c r="O1405" s="24">
        <f t="shared" si="10"/>
        <v>640.72</v>
      </c>
      <c r="P1405" s="24">
        <f t="shared" si="11"/>
        <v>640.72</v>
      </c>
      <c r="Q1405" s="5"/>
      <c r="R1405" s="5"/>
      <c r="S1405" s="5"/>
      <c r="T1405" s="5"/>
      <c r="U1405" s="5"/>
      <c r="V1405" s="5"/>
      <c r="W1405" s="5"/>
      <c r="X1405" s="5"/>
      <c r="Y1405" s="5"/>
      <c r="Z1405" s="5"/>
      <c r="AA1405" s="5"/>
    </row>
    <row r="1406" spans="1:27" ht="24" thickBot="1">
      <c r="A1406" s="193" t="s">
        <v>97</v>
      </c>
      <c r="B1406" s="194" t="s">
        <v>98</v>
      </c>
      <c r="C1406" s="194" t="s">
        <v>99</v>
      </c>
      <c r="D1406" s="194" t="s">
        <v>104</v>
      </c>
      <c r="E1406" s="194" t="s">
        <v>334</v>
      </c>
      <c r="F1406" s="194" t="s">
        <v>101</v>
      </c>
      <c r="G1406" s="195" t="s">
        <v>71</v>
      </c>
      <c r="H1406" s="195">
        <v>2015</v>
      </c>
      <c r="I1406" s="194" t="s">
        <v>103</v>
      </c>
      <c r="J1406" s="200">
        <v>161</v>
      </c>
      <c r="K1406" s="200">
        <v>816.69</v>
      </c>
      <c r="L1406" s="198">
        <v>-2994.52</v>
      </c>
      <c r="M1406" s="23">
        <v>1</v>
      </c>
      <c r="N1406" s="23">
        <v>1</v>
      </c>
      <c r="O1406" s="24">
        <f t="shared" si="10"/>
        <v>-2994.52</v>
      </c>
      <c r="P1406" s="24">
        <f t="shared" si="11"/>
        <v>-2994.52</v>
      </c>
      <c r="Q1406" s="5"/>
      <c r="R1406" s="5"/>
      <c r="S1406" s="5"/>
      <c r="T1406" s="5"/>
      <c r="U1406" s="5"/>
      <c r="V1406" s="5"/>
      <c r="W1406" s="5"/>
      <c r="X1406" s="5"/>
      <c r="Y1406" s="5"/>
      <c r="Z1406" s="5"/>
      <c r="AA1406" s="5"/>
    </row>
    <row r="1407" spans="1:27" ht="24" thickBot="1">
      <c r="A1407" s="193" t="s">
        <v>97</v>
      </c>
      <c r="B1407" s="194" t="s">
        <v>98</v>
      </c>
      <c r="C1407" s="194" t="s">
        <v>99</v>
      </c>
      <c r="D1407" s="194" t="s">
        <v>104</v>
      </c>
      <c r="E1407" s="194" t="s">
        <v>334</v>
      </c>
      <c r="F1407" s="194" t="s">
        <v>101</v>
      </c>
      <c r="G1407" s="195" t="s">
        <v>71</v>
      </c>
      <c r="H1407" s="195">
        <v>2016</v>
      </c>
      <c r="I1407" s="194" t="s">
        <v>103</v>
      </c>
      <c r="J1407" s="200">
        <v>-47</v>
      </c>
      <c r="K1407" s="200">
        <v>-238.03</v>
      </c>
      <c r="L1407" s="198">
        <v>872.77</v>
      </c>
      <c r="M1407" s="23">
        <v>1</v>
      </c>
      <c r="N1407" s="23">
        <v>1</v>
      </c>
      <c r="O1407" s="24">
        <f t="shared" si="10"/>
        <v>872.77</v>
      </c>
      <c r="P1407" s="24">
        <f t="shared" si="11"/>
        <v>872.77</v>
      </c>
      <c r="Q1407" s="5"/>
      <c r="R1407" s="5"/>
      <c r="S1407" s="5"/>
      <c r="T1407" s="5"/>
      <c r="U1407" s="5"/>
      <c r="V1407" s="5"/>
      <c r="W1407" s="5"/>
      <c r="X1407" s="5"/>
      <c r="Y1407" s="5"/>
      <c r="Z1407" s="5"/>
      <c r="AA1407" s="5"/>
    </row>
    <row r="1408" spans="1:27" ht="24" thickBot="1">
      <c r="A1408" s="193" t="s">
        <v>97</v>
      </c>
      <c r="B1408" s="194" t="s">
        <v>98</v>
      </c>
      <c r="C1408" s="194" t="s">
        <v>99</v>
      </c>
      <c r="D1408" s="194" t="s">
        <v>104</v>
      </c>
      <c r="E1408" s="194" t="s">
        <v>334</v>
      </c>
      <c r="F1408" s="194" t="s">
        <v>101</v>
      </c>
      <c r="G1408" s="195" t="s">
        <v>71</v>
      </c>
      <c r="H1408" s="195">
        <v>2017</v>
      </c>
      <c r="I1408" s="194" t="s">
        <v>103</v>
      </c>
      <c r="J1408" s="200">
        <v>-206</v>
      </c>
      <c r="K1408" s="197">
        <v>-1047.27</v>
      </c>
      <c r="L1408" s="198">
        <v>3839.98</v>
      </c>
      <c r="M1408" s="23">
        <v>1</v>
      </c>
      <c r="N1408" s="23">
        <v>1</v>
      </c>
      <c r="O1408" s="24">
        <f t="shared" si="10"/>
        <v>3839.98</v>
      </c>
      <c r="P1408" s="24">
        <f t="shared" si="11"/>
        <v>3839.98</v>
      </c>
      <c r="Q1408" s="5"/>
      <c r="R1408" s="5"/>
      <c r="S1408" s="5"/>
      <c r="T1408" s="5"/>
      <c r="U1408" s="5"/>
      <c r="V1408" s="5"/>
      <c r="W1408" s="5"/>
      <c r="X1408" s="5"/>
      <c r="Y1408" s="5"/>
      <c r="Z1408" s="5"/>
      <c r="AA1408" s="5"/>
    </row>
    <row r="1409" spans="1:27" ht="24" thickBot="1">
      <c r="A1409" s="193" t="s">
        <v>97</v>
      </c>
      <c r="B1409" s="194" t="s">
        <v>98</v>
      </c>
      <c r="C1409" s="194" t="s">
        <v>99</v>
      </c>
      <c r="D1409" s="194" t="s">
        <v>104</v>
      </c>
      <c r="E1409" s="194" t="s">
        <v>334</v>
      </c>
      <c r="F1409" s="194" t="s">
        <v>101</v>
      </c>
      <c r="G1409" s="195" t="s">
        <v>71</v>
      </c>
      <c r="H1409" s="195">
        <v>2018</v>
      </c>
      <c r="I1409" s="194" t="s">
        <v>103</v>
      </c>
      <c r="J1409" s="200">
        <v>-73</v>
      </c>
      <c r="K1409" s="200">
        <v>-369.42</v>
      </c>
      <c r="L1409" s="198">
        <v>1354.55</v>
      </c>
      <c r="M1409" s="23">
        <v>1</v>
      </c>
      <c r="N1409" s="23">
        <v>1</v>
      </c>
      <c r="O1409" s="24">
        <f t="shared" si="10"/>
        <v>1354.55</v>
      </c>
      <c r="P1409" s="24">
        <f t="shared" si="11"/>
        <v>1354.55</v>
      </c>
      <c r="Q1409" s="5"/>
      <c r="R1409" s="5"/>
      <c r="S1409" s="5"/>
      <c r="T1409" s="5"/>
      <c r="U1409" s="5"/>
      <c r="V1409" s="5"/>
      <c r="W1409" s="5"/>
      <c r="X1409" s="5"/>
      <c r="Y1409" s="5"/>
      <c r="Z1409" s="5"/>
      <c r="AA1409" s="5"/>
    </row>
    <row r="1410" spans="1:27" ht="24" thickBot="1">
      <c r="A1410" s="193" t="s">
        <v>97</v>
      </c>
      <c r="B1410" s="194" t="s">
        <v>98</v>
      </c>
      <c r="C1410" s="194" t="s">
        <v>99</v>
      </c>
      <c r="D1410" s="194" t="s">
        <v>104</v>
      </c>
      <c r="E1410" s="194" t="s">
        <v>334</v>
      </c>
      <c r="F1410" s="194" t="s">
        <v>101</v>
      </c>
      <c r="G1410" s="195" t="s">
        <v>71</v>
      </c>
      <c r="H1410" s="195">
        <v>2019</v>
      </c>
      <c r="I1410" s="194" t="s">
        <v>103</v>
      </c>
      <c r="J1410" s="200">
        <v>-136</v>
      </c>
      <c r="K1410" s="200">
        <v>-689.18</v>
      </c>
      <c r="L1410" s="198">
        <v>2526.9899999999998</v>
      </c>
      <c r="M1410" s="23">
        <v>1</v>
      </c>
      <c r="N1410" s="23">
        <v>1</v>
      </c>
      <c r="O1410" s="24">
        <f t="shared" si="10"/>
        <v>2526.9899999999998</v>
      </c>
      <c r="P1410" s="24">
        <f t="shared" si="11"/>
        <v>2526.9899999999998</v>
      </c>
      <c r="Q1410" s="5"/>
      <c r="R1410" s="5"/>
      <c r="S1410" s="5"/>
      <c r="T1410" s="5"/>
      <c r="U1410" s="5"/>
      <c r="V1410" s="5"/>
      <c r="W1410" s="5"/>
      <c r="X1410" s="5"/>
      <c r="Y1410" s="5"/>
      <c r="Z1410" s="5"/>
      <c r="AA1410" s="5"/>
    </row>
    <row r="1411" spans="1:27" ht="24" thickBot="1">
      <c r="A1411" s="193" t="s">
        <v>97</v>
      </c>
      <c r="B1411" s="194" t="s">
        <v>98</v>
      </c>
      <c r="C1411" s="194" t="s">
        <v>99</v>
      </c>
      <c r="D1411" s="194" t="s">
        <v>104</v>
      </c>
      <c r="E1411" s="194" t="s">
        <v>334</v>
      </c>
      <c r="F1411" s="194" t="s">
        <v>101</v>
      </c>
      <c r="G1411" s="195" t="s">
        <v>71</v>
      </c>
      <c r="H1411" s="195">
        <v>2020</v>
      </c>
      <c r="I1411" s="194" t="s">
        <v>103</v>
      </c>
      <c r="J1411" s="200">
        <v>-330</v>
      </c>
      <c r="K1411" s="197">
        <v>-1674.18</v>
      </c>
      <c r="L1411" s="198">
        <v>6138.67</v>
      </c>
      <c r="M1411" s="23">
        <v>1</v>
      </c>
      <c r="N1411" s="23">
        <v>1</v>
      </c>
      <c r="O1411" s="24">
        <f t="shared" si="10"/>
        <v>6138.67</v>
      </c>
      <c r="P1411" s="24">
        <f t="shared" si="11"/>
        <v>6138.67</v>
      </c>
      <c r="Q1411" s="5"/>
      <c r="R1411" s="5"/>
      <c r="S1411" s="5"/>
      <c r="T1411" s="5"/>
      <c r="U1411" s="5"/>
      <c r="V1411" s="5"/>
      <c r="W1411" s="5"/>
      <c r="X1411" s="5"/>
      <c r="Y1411" s="5"/>
      <c r="Z1411" s="5"/>
      <c r="AA1411" s="5"/>
    </row>
    <row r="1412" spans="1:27" ht="24" thickBot="1">
      <c r="A1412" s="193" t="s">
        <v>97</v>
      </c>
      <c r="B1412" s="194" t="s">
        <v>98</v>
      </c>
      <c r="C1412" s="194" t="s">
        <v>99</v>
      </c>
      <c r="D1412" s="194" t="s">
        <v>104</v>
      </c>
      <c r="E1412" s="194" t="s">
        <v>334</v>
      </c>
      <c r="F1412" s="194" t="s">
        <v>101</v>
      </c>
      <c r="G1412" s="195" t="s">
        <v>71</v>
      </c>
      <c r="H1412" s="195">
        <v>2021</v>
      </c>
      <c r="I1412" s="194" t="s">
        <v>103</v>
      </c>
      <c r="J1412" s="200">
        <v>-342</v>
      </c>
      <c r="K1412" s="197">
        <v>-1737.58</v>
      </c>
      <c r="L1412" s="198">
        <v>6371.14</v>
      </c>
      <c r="M1412" s="23">
        <v>1</v>
      </c>
      <c r="N1412" s="23">
        <v>1</v>
      </c>
      <c r="O1412" s="24">
        <f t="shared" si="10"/>
        <v>6371.14</v>
      </c>
      <c r="P1412" s="24">
        <f t="shared" si="11"/>
        <v>6371.14</v>
      </c>
      <c r="Q1412" s="5"/>
      <c r="R1412" s="5"/>
      <c r="S1412" s="5"/>
      <c r="T1412" s="5"/>
      <c r="U1412" s="5"/>
      <c r="V1412" s="5"/>
      <c r="W1412" s="5"/>
      <c r="X1412" s="5"/>
      <c r="Y1412" s="5"/>
      <c r="Z1412" s="5"/>
      <c r="AA1412" s="5"/>
    </row>
    <row r="1413" spans="1:27" ht="24" thickBot="1">
      <c r="A1413" s="193" t="s">
        <v>97</v>
      </c>
      <c r="B1413" s="194" t="s">
        <v>98</v>
      </c>
      <c r="C1413" s="194" t="s">
        <v>99</v>
      </c>
      <c r="D1413" s="194" t="s">
        <v>104</v>
      </c>
      <c r="E1413" s="194" t="s">
        <v>334</v>
      </c>
      <c r="F1413" s="194" t="s">
        <v>101</v>
      </c>
      <c r="G1413" s="195" t="s">
        <v>71</v>
      </c>
      <c r="H1413" s="195">
        <v>2022</v>
      </c>
      <c r="I1413" s="194" t="s">
        <v>103</v>
      </c>
      <c r="J1413" s="200">
        <v>-61</v>
      </c>
      <c r="K1413" s="200">
        <v>-309.3</v>
      </c>
      <c r="L1413" s="198">
        <v>1134.0899999999999</v>
      </c>
      <c r="M1413" s="23">
        <v>1</v>
      </c>
      <c r="N1413" s="23">
        <v>1</v>
      </c>
      <c r="O1413" s="24">
        <f t="shared" si="10"/>
        <v>1134.0899999999999</v>
      </c>
      <c r="P1413" s="24">
        <f t="shared" si="11"/>
        <v>1134.0899999999999</v>
      </c>
      <c r="Q1413" s="5"/>
      <c r="R1413" s="5"/>
      <c r="S1413" s="5"/>
      <c r="T1413" s="5"/>
      <c r="U1413" s="5"/>
      <c r="V1413" s="5"/>
      <c r="W1413" s="5"/>
      <c r="X1413" s="5"/>
      <c r="Y1413" s="5"/>
      <c r="Z1413" s="5"/>
      <c r="AA1413" s="5"/>
    </row>
    <row r="1414" spans="1:27" ht="24" thickBot="1">
      <c r="A1414" s="193" t="s">
        <v>97</v>
      </c>
      <c r="B1414" s="194" t="s">
        <v>98</v>
      </c>
      <c r="C1414" s="194" t="s">
        <v>99</v>
      </c>
      <c r="D1414" s="194" t="s">
        <v>104</v>
      </c>
      <c r="E1414" s="194" t="s">
        <v>334</v>
      </c>
      <c r="F1414" s="194" t="s">
        <v>101</v>
      </c>
      <c r="G1414" s="195" t="s">
        <v>119</v>
      </c>
      <c r="H1414" s="195">
        <v>2011</v>
      </c>
      <c r="I1414" s="194" t="s">
        <v>103</v>
      </c>
      <c r="J1414" s="196">
        <v>8953</v>
      </c>
      <c r="K1414" s="197">
        <v>45443</v>
      </c>
      <c r="L1414" s="198">
        <v>-166624.32999999999</v>
      </c>
      <c r="M1414" s="23">
        <v>1</v>
      </c>
      <c r="N1414" s="23">
        <v>1</v>
      </c>
      <c r="O1414" s="24">
        <f t="shared" si="10"/>
        <v>-166624.32999999999</v>
      </c>
      <c r="P1414" s="24">
        <f t="shared" si="11"/>
        <v>-166624.32999999999</v>
      </c>
      <c r="Q1414" s="5"/>
      <c r="R1414" s="5"/>
      <c r="S1414" s="5"/>
      <c r="T1414" s="5"/>
      <c r="U1414" s="5"/>
      <c r="V1414" s="5"/>
      <c r="W1414" s="5"/>
      <c r="X1414" s="5"/>
      <c r="Y1414" s="5"/>
      <c r="Z1414" s="5"/>
      <c r="AA1414" s="5"/>
    </row>
    <row r="1415" spans="1:27" ht="24" thickBot="1">
      <c r="A1415" s="193" t="s">
        <v>97</v>
      </c>
      <c r="B1415" s="194" t="s">
        <v>98</v>
      </c>
      <c r="C1415" s="194" t="s">
        <v>99</v>
      </c>
      <c r="D1415" s="194" t="s">
        <v>104</v>
      </c>
      <c r="E1415" s="194" t="s">
        <v>334</v>
      </c>
      <c r="F1415" s="194" t="s">
        <v>101</v>
      </c>
      <c r="G1415" s="195" t="s">
        <v>119</v>
      </c>
      <c r="H1415" s="195">
        <v>2012</v>
      </c>
      <c r="I1415" s="194" t="s">
        <v>103</v>
      </c>
      <c r="J1415" s="200">
        <v>760</v>
      </c>
      <c r="K1415" s="197">
        <v>3859.42</v>
      </c>
      <c r="L1415" s="198">
        <v>-14151.2</v>
      </c>
      <c r="M1415" s="23">
        <v>1</v>
      </c>
      <c r="N1415" s="23">
        <v>1</v>
      </c>
      <c r="O1415" s="24">
        <f t="shared" si="10"/>
        <v>-14151.2</v>
      </c>
      <c r="P1415" s="24">
        <f t="shared" si="11"/>
        <v>-14151.2</v>
      </c>
      <c r="Q1415" s="5"/>
      <c r="R1415" s="5"/>
      <c r="S1415" s="5"/>
      <c r="T1415" s="5"/>
      <c r="U1415" s="5"/>
      <c r="V1415" s="5"/>
      <c r="W1415" s="5"/>
      <c r="X1415" s="5"/>
      <c r="Y1415" s="5"/>
      <c r="Z1415" s="5"/>
      <c r="AA1415" s="5"/>
    </row>
    <row r="1416" spans="1:27" ht="24" thickBot="1">
      <c r="A1416" s="193" t="s">
        <v>97</v>
      </c>
      <c r="B1416" s="194" t="s">
        <v>98</v>
      </c>
      <c r="C1416" s="194" t="s">
        <v>99</v>
      </c>
      <c r="D1416" s="194" t="s">
        <v>104</v>
      </c>
      <c r="E1416" s="194" t="s">
        <v>334</v>
      </c>
      <c r="F1416" s="194" t="s">
        <v>101</v>
      </c>
      <c r="G1416" s="195" t="s">
        <v>119</v>
      </c>
      <c r="H1416" s="195">
        <v>2013</v>
      </c>
      <c r="I1416" s="194" t="s">
        <v>103</v>
      </c>
      <c r="J1416" s="200">
        <v>355</v>
      </c>
      <c r="K1416" s="197">
        <v>1803.51</v>
      </c>
      <c r="L1416" s="198">
        <v>-6612.87</v>
      </c>
      <c r="M1416" s="23">
        <v>1</v>
      </c>
      <c r="N1416" s="23">
        <v>1</v>
      </c>
      <c r="O1416" s="24">
        <f t="shared" si="10"/>
        <v>-6612.87</v>
      </c>
      <c r="P1416" s="24">
        <f t="shared" si="11"/>
        <v>-6612.87</v>
      </c>
      <c r="Q1416" s="5"/>
      <c r="R1416" s="5"/>
      <c r="S1416" s="5"/>
      <c r="T1416" s="5"/>
      <c r="U1416" s="5"/>
      <c r="V1416" s="5"/>
      <c r="W1416" s="5"/>
      <c r="X1416" s="5"/>
      <c r="Y1416" s="5"/>
      <c r="Z1416" s="5"/>
      <c r="AA1416" s="5"/>
    </row>
    <row r="1417" spans="1:27" ht="24" thickBot="1">
      <c r="A1417" s="193" t="s">
        <v>97</v>
      </c>
      <c r="B1417" s="194" t="s">
        <v>98</v>
      </c>
      <c r="C1417" s="194" t="s">
        <v>99</v>
      </c>
      <c r="D1417" s="194" t="s">
        <v>104</v>
      </c>
      <c r="E1417" s="194" t="s">
        <v>334</v>
      </c>
      <c r="F1417" s="194" t="s">
        <v>101</v>
      </c>
      <c r="G1417" s="195" t="s">
        <v>119</v>
      </c>
      <c r="H1417" s="195">
        <v>2014</v>
      </c>
      <c r="I1417" s="194" t="s">
        <v>103</v>
      </c>
      <c r="J1417" s="200">
        <v>99</v>
      </c>
      <c r="K1417" s="200">
        <v>503.93</v>
      </c>
      <c r="L1417" s="198">
        <v>-1847.74</v>
      </c>
      <c r="M1417" s="23">
        <v>1</v>
      </c>
      <c r="N1417" s="23">
        <v>1</v>
      </c>
      <c r="O1417" s="24">
        <f t="shared" si="10"/>
        <v>-1847.74</v>
      </c>
      <c r="P1417" s="24">
        <f t="shared" si="11"/>
        <v>-1847.74</v>
      </c>
      <c r="Q1417" s="5"/>
      <c r="R1417" s="5"/>
      <c r="S1417" s="5"/>
      <c r="T1417" s="5"/>
      <c r="U1417" s="5"/>
      <c r="V1417" s="5"/>
      <c r="W1417" s="5"/>
      <c r="X1417" s="5"/>
      <c r="Y1417" s="5"/>
      <c r="Z1417" s="5"/>
      <c r="AA1417" s="5"/>
    </row>
    <row r="1418" spans="1:27" ht="24" thickBot="1">
      <c r="A1418" s="193" t="s">
        <v>97</v>
      </c>
      <c r="B1418" s="194" t="s">
        <v>98</v>
      </c>
      <c r="C1418" s="194" t="s">
        <v>99</v>
      </c>
      <c r="D1418" s="194" t="s">
        <v>104</v>
      </c>
      <c r="E1418" s="194" t="s">
        <v>334</v>
      </c>
      <c r="F1418" s="194" t="s">
        <v>101</v>
      </c>
      <c r="G1418" s="195" t="s">
        <v>119</v>
      </c>
      <c r="H1418" s="195">
        <v>2015</v>
      </c>
      <c r="I1418" s="194" t="s">
        <v>103</v>
      </c>
      <c r="J1418" s="200">
        <v>505</v>
      </c>
      <c r="K1418" s="197">
        <v>2564.5500000000002</v>
      </c>
      <c r="L1418" s="198">
        <v>-9403.36</v>
      </c>
      <c r="M1418" s="23">
        <v>1</v>
      </c>
      <c r="N1418" s="23">
        <v>1</v>
      </c>
      <c r="O1418" s="24">
        <f t="shared" si="10"/>
        <v>-9403.36</v>
      </c>
      <c r="P1418" s="24">
        <f t="shared" si="11"/>
        <v>-9403.36</v>
      </c>
      <c r="Q1418" s="5"/>
      <c r="R1418" s="5"/>
      <c r="S1418" s="5"/>
      <c r="T1418" s="5"/>
      <c r="U1418" s="5"/>
      <c r="V1418" s="5"/>
      <c r="W1418" s="5"/>
      <c r="X1418" s="5"/>
      <c r="Y1418" s="5"/>
      <c r="Z1418" s="5"/>
      <c r="AA1418" s="5"/>
    </row>
    <row r="1419" spans="1:27" ht="24" thickBot="1">
      <c r="A1419" s="193" t="s">
        <v>97</v>
      </c>
      <c r="B1419" s="194" t="s">
        <v>98</v>
      </c>
      <c r="C1419" s="194" t="s">
        <v>99</v>
      </c>
      <c r="D1419" s="194" t="s">
        <v>104</v>
      </c>
      <c r="E1419" s="194" t="s">
        <v>334</v>
      </c>
      <c r="F1419" s="194" t="s">
        <v>101</v>
      </c>
      <c r="G1419" s="195" t="s">
        <v>119</v>
      </c>
      <c r="H1419" s="195">
        <v>2016</v>
      </c>
      <c r="I1419" s="194" t="s">
        <v>103</v>
      </c>
      <c r="J1419" s="200">
        <v>446</v>
      </c>
      <c r="K1419" s="197">
        <v>2262.5100000000002</v>
      </c>
      <c r="L1419" s="198">
        <v>-8295.85</v>
      </c>
      <c r="M1419" s="23">
        <v>1</v>
      </c>
      <c r="N1419" s="23">
        <v>1</v>
      </c>
      <c r="O1419" s="24">
        <f t="shared" si="10"/>
        <v>-8295.85</v>
      </c>
      <c r="P1419" s="24">
        <f t="shared" si="11"/>
        <v>-8295.85</v>
      </c>
      <c r="Q1419" s="5"/>
      <c r="R1419" s="5"/>
      <c r="S1419" s="5"/>
      <c r="T1419" s="5"/>
      <c r="U1419" s="5"/>
      <c r="V1419" s="5"/>
      <c r="W1419" s="5"/>
      <c r="X1419" s="5"/>
      <c r="Y1419" s="5"/>
      <c r="Z1419" s="5"/>
      <c r="AA1419" s="5"/>
    </row>
    <row r="1420" spans="1:27" ht="24" thickBot="1">
      <c r="A1420" s="193" t="s">
        <v>97</v>
      </c>
      <c r="B1420" s="194" t="s">
        <v>98</v>
      </c>
      <c r="C1420" s="194" t="s">
        <v>99</v>
      </c>
      <c r="D1420" s="194" t="s">
        <v>104</v>
      </c>
      <c r="E1420" s="194" t="s">
        <v>334</v>
      </c>
      <c r="F1420" s="194" t="s">
        <v>101</v>
      </c>
      <c r="G1420" s="195" t="s">
        <v>119</v>
      </c>
      <c r="H1420" s="195">
        <v>2017</v>
      </c>
      <c r="I1420" s="194" t="s">
        <v>103</v>
      </c>
      <c r="J1420" s="200">
        <v>152</v>
      </c>
      <c r="K1420" s="200">
        <v>770.62</v>
      </c>
      <c r="L1420" s="198">
        <v>-2825.62</v>
      </c>
      <c r="M1420" s="23">
        <v>1</v>
      </c>
      <c r="N1420" s="23">
        <v>1</v>
      </c>
      <c r="O1420" s="24">
        <f t="shared" si="10"/>
        <v>-2825.62</v>
      </c>
      <c r="P1420" s="24">
        <f t="shared" si="11"/>
        <v>-2825.62</v>
      </c>
      <c r="Q1420" s="5"/>
      <c r="R1420" s="5"/>
      <c r="S1420" s="5"/>
      <c r="T1420" s="5"/>
      <c r="U1420" s="5"/>
      <c r="V1420" s="5"/>
      <c r="W1420" s="5"/>
      <c r="X1420" s="5"/>
      <c r="Y1420" s="5"/>
      <c r="Z1420" s="5"/>
      <c r="AA1420" s="5"/>
    </row>
    <row r="1421" spans="1:27" ht="24" thickBot="1">
      <c r="A1421" s="193" t="s">
        <v>97</v>
      </c>
      <c r="B1421" s="194" t="s">
        <v>98</v>
      </c>
      <c r="C1421" s="194" t="s">
        <v>99</v>
      </c>
      <c r="D1421" s="194" t="s">
        <v>104</v>
      </c>
      <c r="E1421" s="194" t="s">
        <v>334</v>
      </c>
      <c r="F1421" s="194" t="s">
        <v>101</v>
      </c>
      <c r="G1421" s="195" t="s">
        <v>119</v>
      </c>
      <c r="H1421" s="195">
        <v>2018</v>
      </c>
      <c r="I1421" s="194" t="s">
        <v>103</v>
      </c>
      <c r="J1421" s="200">
        <v>-98</v>
      </c>
      <c r="K1421" s="200">
        <v>-499.68</v>
      </c>
      <c r="L1421" s="198">
        <v>1832.17</v>
      </c>
      <c r="M1421" s="23">
        <v>1</v>
      </c>
      <c r="N1421" s="23">
        <v>1</v>
      </c>
      <c r="O1421" s="24">
        <f t="shared" si="10"/>
        <v>1832.17</v>
      </c>
      <c r="P1421" s="24">
        <f t="shared" si="11"/>
        <v>1832.17</v>
      </c>
      <c r="Q1421" s="5"/>
      <c r="R1421" s="5"/>
      <c r="S1421" s="5"/>
      <c r="T1421" s="5"/>
      <c r="U1421" s="5"/>
      <c r="V1421" s="5"/>
      <c r="W1421" s="5"/>
      <c r="X1421" s="5"/>
      <c r="Y1421" s="5"/>
      <c r="Z1421" s="5"/>
      <c r="AA1421" s="5"/>
    </row>
    <row r="1422" spans="1:27" ht="24" thickBot="1">
      <c r="A1422" s="193" t="s">
        <v>97</v>
      </c>
      <c r="B1422" s="194" t="s">
        <v>98</v>
      </c>
      <c r="C1422" s="194" t="s">
        <v>99</v>
      </c>
      <c r="D1422" s="194" t="s">
        <v>104</v>
      </c>
      <c r="E1422" s="194" t="s">
        <v>334</v>
      </c>
      <c r="F1422" s="194" t="s">
        <v>101</v>
      </c>
      <c r="G1422" s="195" t="s">
        <v>119</v>
      </c>
      <c r="H1422" s="195">
        <v>2019</v>
      </c>
      <c r="I1422" s="194" t="s">
        <v>103</v>
      </c>
      <c r="J1422" s="200">
        <v>-339</v>
      </c>
      <c r="K1422" s="197">
        <v>-1721.49</v>
      </c>
      <c r="L1422" s="198">
        <v>6312.13</v>
      </c>
      <c r="M1422" s="23">
        <v>1</v>
      </c>
      <c r="N1422" s="23">
        <v>1</v>
      </c>
      <c r="O1422" s="24">
        <f t="shared" si="10"/>
        <v>6312.13</v>
      </c>
      <c r="P1422" s="24">
        <f t="shared" si="11"/>
        <v>6312.13</v>
      </c>
      <c r="Q1422" s="5"/>
      <c r="R1422" s="5"/>
      <c r="S1422" s="5"/>
      <c r="T1422" s="5"/>
      <c r="U1422" s="5"/>
      <c r="V1422" s="5"/>
      <c r="W1422" s="5"/>
      <c r="X1422" s="5"/>
      <c r="Y1422" s="5"/>
      <c r="Z1422" s="5"/>
      <c r="AA1422" s="5"/>
    </row>
    <row r="1423" spans="1:27" ht="24" thickBot="1">
      <c r="A1423" s="193" t="s">
        <v>97</v>
      </c>
      <c r="B1423" s="194" t="s">
        <v>98</v>
      </c>
      <c r="C1423" s="194" t="s">
        <v>99</v>
      </c>
      <c r="D1423" s="194" t="s">
        <v>104</v>
      </c>
      <c r="E1423" s="194" t="s">
        <v>334</v>
      </c>
      <c r="F1423" s="194" t="s">
        <v>101</v>
      </c>
      <c r="G1423" s="195" t="s">
        <v>119</v>
      </c>
      <c r="H1423" s="195">
        <v>2020</v>
      </c>
      <c r="I1423" s="194" t="s">
        <v>103</v>
      </c>
      <c r="J1423" s="200">
        <v>-819</v>
      </c>
      <c r="K1423" s="197">
        <v>-4155.92</v>
      </c>
      <c r="L1423" s="198">
        <v>15238.36</v>
      </c>
      <c r="M1423" s="23">
        <v>1</v>
      </c>
      <c r="N1423" s="23">
        <v>1</v>
      </c>
      <c r="O1423" s="24">
        <f t="shared" si="10"/>
        <v>15238.36</v>
      </c>
      <c r="P1423" s="24">
        <f t="shared" si="11"/>
        <v>15238.36</v>
      </c>
      <c r="Q1423" s="5"/>
      <c r="R1423" s="5"/>
      <c r="S1423" s="5"/>
      <c r="T1423" s="5"/>
      <c r="U1423" s="5"/>
      <c r="V1423" s="5"/>
      <c r="W1423" s="5"/>
      <c r="X1423" s="5"/>
      <c r="Y1423" s="5"/>
      <c r="Z1423" s="5"/>
      <c r="AA1423" s="5"/>
    </row>
    <row r="1424" spans="1:27" ht="24" thickBot="1">
      <c r="A1424" s="193" t="s">
        <v>97</v>
      </c>
      <c r="B1424" s="194" t="s">
        <v>98</v>
      </c>
      <c r="C1424" s="194" t="s">
        <v>99</v>
      </c>
      <c r="D1424" s="194" t="s">
        <v>104</v>
      </c>
      <c r="E1424" s="194" t="s">
        <v>334</v>
      </c>
      <c r="F1424" s="194" t="s">
        <v>101</v>
      </c>
      <c r="G1424" s="195" t="s">
        <v>119</v>
      </c>
      <c r="H1424" s="195">
        <v>2021</v>
      </c>
      <c r="I1424" s="194" t="s">
        <v>103</v>
      </c>
      <c r="J1424" s="200">
        <v>-542</v>
      </c>
      <c r="K1424" s="197">
        <v>-2751.15</v>
      </c>
      <c r="L1424" s="198">
        <v>10087.540000000001</v>
      </c>
      <c r="M1424" s="23">
        <v>1</v>
      </c>
      <c r="N1424" s="23">
        <v>1</v>
      </c>
      <c r="O1424" s="24">
        <f t="shared" si="10"/>
        <v>10087.540000000001</v>
      </c>
      <c r="P1424" s="24">
        <f t="shared" si="11"/>
        <v>10087.540000000001</v>
      </c>
      <c r="Q1424" s="5"/>
      <c r="R1424" s="5"/>
      <c r="S1424" s="5"/>
      <c r="T1424" s="5"/>
      <c r="U1424" s="5"/>
      <c r="V1424" s="5"/>
      <c r="W1424" s="5"/>
      <c r="X1424" s="5"/>
      <c r="Y1424" s="5"/>
      <c r="Z1424" s="5"/>
      <c r="AA1424" s="5"/>
    </row>
    <row r="1425" spans="1:27" ht="24" thickBot="1">
      <c r="A1425" s="193" t="s">
        <v>97</v>
      </c>
      <c r="B1425" s="194" t="s">
        <v>98</v>
      </c>
      <c r="C1425" s="194" t="s">
        <v>99</v>
      </c>
      <c r="D1425" s="194" t="s">
        <v>104</v>
      </c>
      <c r="E1425" s="194" t="s">
        <v>334</v>
      </c>
      <c r="F1425" s="194" t="s">
        <v>101</v>
      </c>
      <c r="G1425" s="195" t="s">
        <v>119</v>
      </c>
      <c r="H1425" s="195">
        <v>2022</v>
      </c>
      <c r="I1425" s="194" t="s">
        <v>103</v>
      </c>
      <c r="J1425" s="200">
        <v>-132</v>
      </c>
      <c r="K1425" s="200">
        <v>-672.45</v>
      </c>
      <c r="L1425" s="198">
        <v>2465.67</v>
      </c>
      <c r="M1425" s="23">
        <v>1</v>
      </c>
      <c r="N1425" s="23">
        <v>1</v>
      </c>
      <c r="O1425" s="24">
        <f t="shared" si="10"/>
        <v>2465.67</v>
      </c>
      <c r="P1425" s="24">
        <f t="shared" si="11"/>
        <v>2465.67</v>
      </c>
      <c r="Q1425" s="5"/>
      <c r="R1425" s="5"/>
      <c r="S1425" s="5"/>
      <c r="T1425" s="5"/>
      <c r="U1425" s="5"/>
      <c r="V1425" s="5"/>
      <c r="W1425" s="5"/>
      <c r="X1425" s="5"/>
      <c r="Y1425" s="5"/>
      <c r="Z1425" s="5"/>
      <c r="AA1425" s="5"/>
    </row>
    <row r="1426" spans="1:27" ht="24" thickBot="1">
      <c r="A1426" s="193" t="s">
        <v>97</v>
      </c>
      <c r="B1426" s="194" t="s">
        <v>98</v>
      </c>
      <c r="C1426" s="194" t="s">
        <v>99</v>
      </c>
      <c r="D1426" s="194" t="s">
        <v>104</v>
      </c>
      <c r="E1426" s="194" t="s">
        <v>334</v>
      </c>
      <c r="F1426" s="194" t="s">
        <v>101</v>
      </c>
      <c r="G1426" s="195" t="s">
        <v>120</v>
      </c>
      <c r="H1426" s="195">
        <v>2011</v>
      </c>
      <c r="I1426" s="194" t="s">
        <v>103</v>
      </c>
      <c r="J1426" s="196">
        <v>-8846</v>
      </c>
      <c r="K1426" s="197">
        <v>-44901.85</v>
      </c>
      <c r="L1426" s="198">
        <v>164640.12</v>
      </c>
      <c r="M1426" s="23">
        <v>1</v>
      </c>
      <c r="N1426" s="23">
        <v>1</v>
      </c>
      <c r="O1426" s="24">
        <f t="shared" si="10"/>
        <v>164640.12</v>
      </c>
      <c r="P1426" s="24">
        <f t="shared" si="11"/>
        <v>164640.12</v>
      </c>
      <c r="Q1426" s="5"/>
      <c r="R1426" s="5"/>
      <c r="S1426" s="5"/>
      <c r="T1426" s="5"/>
      <c r="U1426" s="5"/>
      <c r="V1426" s="5"/>
      <c r="W1426" s="5"/>
      <c r="X1426" s="5"/>
      <c r="Y1426" s="5"/>
      <c r="Z1426" s="5"/>
      <c r="AA1426" s="5"/>
    </row>
    <row r="1427" spans="1:27" ht="24" thickBot="1">
      <c r="A1427" s="193" t="s">
        <v>97</v>
      </c>
      <c r="B1427" s="194" t="s">
        <v>98</v>
      </c>
      <c r="C1427" s="194" t="s">
        <v>99</v>
      </c>
      <c r="D1427" s="194" t="s">
        <v>104</v>
      </c>
      <c r="E1427" s="194" t="s">
        <v>334</v>
      </c>
      <c r="F1427" s="194" t="s">
        <v>101</v>
      </c>
      <c r="G1427" s="195" t="s">
        <v>120</v>
      </c>
      <c r="H1427" s="195">
        <v>2012</v>
      </c>
      <c r="I1427" s="194" t="s">
        <v>103</v>
      </c>
      <c r="J1427" s="200">
        <v>-83</v>
      </c>
      <c r="K1427" s="200">
        <v>-420.34</v>
      </c>
      <c r="L1427" s="198">
        <v>1541.26</v>
      </c>
      <c r="M1427" s="23">
        <v>1</v>
      </c>
      <c r="N1427" s="23">
        <v>1</v>
      </c>
      <c r="O1427" s="24">
        <f t="shared" si="10"/>
        <v>1541.26</v>
      </c>
      <c r="P1427" s="24">
        <f t="shared" si="11"/>
        <v>1541.26</v>
      </c>
      <c r="Q1427" s="5"/>
      <c r="R1427" s="5"/>
      <c r="S1427" s="5"/>
      <c r="T1427" s="5"/>
      <c r="U1427" s="5"/>
      <c r="V1427" s="5"/>
      <c r="W1427" s="5"/>
      <c r="X1427" s="5"/>
      <c r="Y1427" s="5"/>
      <c r="Z1427" s="5"/>
      <c r="AA1427" s="5"/>
    </row>
    <row r="1428" spans="1:27" ht="24" thickBot="1">
      <c r="A1428" s="193" t="s">
        <v>97</v>
      </c>
      <c r="B1428" s="194" t="s">
        <v>98</v>
      </c>
      <c r="C1428" s="194" t="s">
        <v>99</v>
      </c>
      <c r="D1428" s="194" t="s">
        <v>104</v>
      </c>
      <c r="E1428" s="194" t="s">
        <v>334</v>
      </c>
      <c r="F1428" s="194" t="s">
        <v>101</v>
      </c>
      <c r="G1428" s="195" t="s">
        <v>120</v>
      </c>
      <c r="H1428" s="195">
        <v>2013</v>
      </c>
      <c r="I1428" s="194" t="s">
        <v>103</v>
      </c>
      <c r="J1428" s="200">
        <v>-101</v>
      </c>
      <c r="K1428" s="200">
        <v>-515.12</v>
      </c>
      <c r="L1428" s="198">
        <v>1888.79</v>
      </c>
      <c r="M1428" s="23">
        <v>1</v>
      </c>
      <c r="N1428" s="23">
        <v>1</v>
      </c>
      <c r="O1428" s="24">
        <f t="shared" si="10"/>
        <v>1888.79</v>
      </c>
      <c r="P1428" s="24">
        <f t="shared" si="11"/>
        <v>1888.79</v>
      </c>
      <c r="Q1428" s="5"/>
      <c r="R1428" s="5"/>
      <c r="S1428" s="5"/>
      <c r="T1428" s="5"/>
      <c r="U1428" s="5"/>
      <c r="V1428" s="5"/>
      <c r="W1428" s="5"/>
      <c r="X1428" s="5"/>
      <c r="Y1428" s="5"/>
      <c r="Z1428" s="5"/>
      <c r="AA1428" s="5"/>
    </row>
    <row r="1429" spans="1:27" ht="24" thickBot="1">
      <c r="A1429" s="193" t="s">
        <v>97</v>
      </c>
      <c r="B1429" s="194" t="s">
        <v>98</v>
      </c>
      <c r="C1429" s="194" t="s">
        <v>99</v>
      </c>
      <c r="D1429" s="194" t="s">
        <v>104</v>
      </c>
      <c r="E1429" s="194" t="s">
        <v>334</v>
      </c>
      <c r="F1429" s="194" t="s">
        <v>101</v>
      </c>
      <c r="G1429" s="195" t="s">
        <v>120</v>
      </c>
      <c r="H1429" s="195">
        <v>2014</v>
      </c>
      <c r="I1429" s="194" t="s">
        <v>103</v>
      </c>
      <c r="J1429" s="200">
        <v>148</v>
      </c>
      <c r="K1429" s="200">
        <v>749.28</v>
      </c>
      <c r="L1429" s="198">
        <v>-2747.38</v>
      </c>
      <c r="M1429" s="23">
        <v>1</v>
      </c>
      <c r="N1429" s="23">
        <v>1</v>
      </c>
      <c r="O1429" s="24">
        <f t="shared" si="10"/>
        <v>-2747.38</v>
      </c>
      <c r="P1429" s="24">
        <f t="shared" si="11"/>
        <v>-2747.38</v>
      </c>
      <c r="Q1429" s="5"/>
      <c r="R1429" s="5"/>
      <c r="S1429" s="5"/>
      <c r="T1429" s="5"/>
      <c r="U1429" s="5"/>
      <c r="V1429" s="5"/>
      <c r="W1429" s="5"/>
      <c r="X1429" s="5"/>
      <c r="Y1429" s="5"/>
      <c r="Z1429" s="5"/>
      <c r="AA1429" s="5"/>
    </row>
    <row r="1430" spans="1:27" ht="24" thickBot="1">
      <c r="A1430" s="193" t="s">
        <v>97</v>
      </c>
      <c r="B1430" s="194" t="s">
        <v>98</v>
      </c>
      <c r="C1430" s="194" t="s">
        <v>99</v>
      </c>
      <c r="D1430" s="194" t="s">
        <v>104</v>
      </c>
      <c r="E1430" s="194" t="s">
        <v>334</v>
      </c>
      <c r="F1430" s="194" t="s">
        <v>101</v>
      </c>
      <c r="G1430" s="195" t="s">
        <v>120</v>
      </c>
      <c r="H1430" s="195">
        <v>2015</v>
      </c>
      <c r="I1430" s="194" t="s">
        <v>103</v>
      </c>
      <c r="J1430" s="200">
        <v>469</v>
      </c>
      <c r="K1430" s="197">
        <v>2382.46</v>
      </c>
      <c r="L1430" s="198">
        <v>-8735.67</v>
      </c>
      <c r="M1430" s="23">
        <v>1</v>
      </c>
      <c r="N1430" s="23">
        <v>1</v>
      </c>
      <c r="O1430" s="24">
        <f t="shared" si="10"/>
        <v>-8735.67</v>
      </c>
      <c r="P1430" s="24">
        <f t="shared" si="11"/>
        <v>-8735.67</v>
      </c>
      <c r="Q1430" s="5"/>
      <c r="R1430" s="5"/>
      <c r="S1430" s="5"/>
      <c r="T1430" s="5"/>
      <c r="U1430" s="5"/>
      <c r="V1430" s="5"/>
      <c r="W1430" s="5"/>
      <c r="X1430" s="5"/>
      <c r="Y1430" s="5"/>
      <c r="Z1430" s="5"/>
      <c r="AA1430" s="5"/>
    </row>
    <row r="1431" spans="1:27" ht="24" thickBot="1">
      <c r="A1431" s="193" t="s">
        <v>97</v>
      </c>
      <c r="B1431" s="194" t="s">
        <v>98</v>
      </c>
      <c r="C1431" s="194" t="s">
        <v>99</v>
      </c>
      <c r="D1431" s="194" t="s">
        <v>104</v>
      </c>
      <c r="E1431" s="194" t="s">
        <v>334</v>
      </c>
      <c r="F1431" s="194" t="s">
        <v>101</v>
      </c>
      <c r="G1431" s="195" t="s">
        <v>120</v>
      </c>
      <c r="H1431" s="195">
        <v>2016</v>
      </c>
      <c r="I1431" s="194" t="s">
        <v>103</v>
      </c>
      <c r="J1431" s="200">
        <v>133</v>
      </c>
      <c r="K1431" s="200">
        <v>676.47</v>
      </c>
      <c r="L1431" s="198">
        <v>-2480.39</v>
      </c>
      <c r="M1431" s="23">
        <v>1</v>
      </c>
      <c r="N1431" s="23">
        <v>1</v>
      </c>
      <c r="O1431" s="24">
        <f t="shared" si="10"/>
        <v>-2480.39</v>
      </c>
      <c r="P1431" s="24">
        <f t="shared" si="11"/>
        <v>-2480.39</v>
      </c>
      <c r="Q1431" s="5"/>
      <c r="R1431" s="5"/>
      <c r="S1431" s="5"/>
      <c r="T1431" s="5"/>
      <c r="U1431" s="5"/>
      <c r="V1431" s="5"/>
      <c r="W1431" s="5"/>
      <c r="X1431" s="5"/>
      <c r="Y1431" s="5"/>
      <c r="Z1431" s="5"/>
      <c r="AA1431" s="5"/>
    </row>
    <row r="1432" spans="1:27" ht="24" thickBot="1">
      <c r="A1432" s="193" t="s">
        <v>97</v>
      </c>
      <c r="B1432" s="194" t="s">
        <v>98</v>
      </c>
      <c r="C1432" s="194" t="s">
        <v>99</v>
      </c>
      <c r="D1432" s="194" t="s">
        <v>104</v>
      </c>
      <c r="E1432" s="194" t="s">
        <v>334</v>
      </c>
      <c r="F1432" s="194" t="s">
        <v>101</v>
      </c>
      <c r="G1432" s="195" t="s">
        <v>120</v>
      </c>
      <c r="H1432" s="195">
        <v>2017</v>
      </c>
      <c r="I1432" s="194" t="s">
        <v>103</v>
      </c>
      <c r="J1432" s="200">
        <v>-182</v>
      </c>
      <c r="K1432" s="200">
        <v>-925.66</v>
      </c>
      <c r="L1432" s="198">
        <v>3394.09</v>
      </c>
      <c r="M1432" s="23">
        <v>1</v>
      </c>
      <c r="N1432" s="23">
        <v>1</v>
      </c>
      <c r="O1432" s="24">
        <f t="shared" si="10"/>
        <v>3394.09</v>
      </c>
      <c r="P1432" s="24">
        <f t="shared" si="11"/>
        <v>3394.09</v>
      </c>
      <c r="Q1432" s="5"/>
      <c r="R1432" s="5"/>
      <c r="S1432" s="5"/>
      <c r="T1432" s="5"/>
      <c r="U1432" s="5"/>
      <c r="V1432" s="5"/>
      <c r="W1432" s="5"/>
      <c r="X1432" s="5"/>
      <c r="Y1432" s="5"/>
      <c r="Z1432" s="5"/>
      <c r="AA1432" s="5"/>
    </row>
    <row r="1433" spans="1:27" ht="24" thickBot="1">
      <c r="A1433" s="193" t="s">
        <v>97</v>
      </c>
      <c r="B1433" s="194" t="s">
        <v>98</v>
      </c>
      <c r="C1433" s="194" t="s">
        <v>99</v>
      </c>
      <c r="D1433" s="194" t="s">
        <v>104</v>
      </c>
      <c r="E1433" s="194" t="s">
        <v>334</v>
      </c>
      <c r="F1433" s="194" t="s">
        <v>101</v>
      </c>
      <c r="G1433" s="195" t="s">
        <v>120</v>
      </c>
      <c r="H1433" s="195">
        <v>2018</v>
      </c>
      <c r="I1433" s="194" t="s">
        <v>103</v>
      </c>
      <c r="J1433" s="200">
        <v>-316</v>
      </c>
      <c r="K1433" s="197">
        <v>-1602.63</v>
      </c>
      <c r="L1433" s="198">
        <v>5876.3</v>
      </c>
      <c r="M1433" s="23">
        <v>1</v>
      </c>
      <c r="N1433" s="23">
        <v>1</v>
      </c>
      <c r="O1433" s="24">
        <f t="shared" si="10"/>
        <v>5876.3</v>
      </c>
      <c r="P1433" s="24">
        <f t="shared" si="11"/>
        <v>5876.3</v>
      </c>
      <c r="Q1433" s="5"/>
      <c r="R1433" s="5"/>
      <c r="S1433" s="5"/>
      <c r="T1433" s="5"/>
      <c r="U1433" s="5"/>
      <c r="V1433" s="5"/>
      <c r="W1433" s="5"/>
      <c r="X1433" s="5"/>
      <c r="Y1433" s="5"/>
      <c r="Z1433" s="5"/>
      <c r="AA1433" s="5"/>
    </row>
    <row r="1434" spans="1:27" ht="24" thickBot="1">
      <c r="A1434" s="193" t="s">
        <v>97</v>
      </c>
      <c r="B1434" s="194" t="s">
        <v>98</v>
      </c>
      <c r="C1434" s="194" t="s">
        <v>99</v>
      </c>
      <c r="D1434" s="194" t="s">
        <v>104</v>
      </c>
      <c r="E1434" s="194" t="s">
        <v>334</v>
      </c>
      <c r="F1434" s="194" t="s">
        <v>101</v>
      </c>
      <c r="G1434" s="195" t="s">
        <v>120</v>
      </c>
      <c r="H1434" s="195">
        <v>2019</v>
      </c>
      <c r="I1434" s="194" t="s">
        <v>103</v>
      </c>
      <c r="J1434" s="200">
        <v>-235</v>
      </c>
      <c r="K1434" s="197">
        <v>-1194.48</v>
      </c>
      <c r="L1434" s="198">
        <v>4379.76</v>
      </c>
      <c r="M1434" s="23">
        <v>1</v>
      </c>
      <c r="N1434" s="23">
        <v>1</v>
      </c>
      <c r="O1434" s="24">
        <f t="shared" si="10"/>
        <v>4379.76</v>
      </c>
      <c r="P1434" s="24">
        <f t="shared" si="11"/>
        <v>4379.76</v>
      </c>
      <c r="Q1434" s="5"/>
      <c r="R1434" s="5"/>
      <c r="S1434" s="5"/>
      <c r="T1434" s="5"/>
      <c r="U1434" s="5"/>
      <c r="V1434" s="5"/>
      <c r="W1434" s="5"/>
      <c r="X1434" s="5"/>
      <c r="Y1434" s="5"/>
      <c r="Z1434" s="5"/>
      <c r="AA1434" s="5"/>
    </row>
    <row r="1435" spans="1:27" ht="24" thickBot="1">
      <c r="A1435" s="193" t="s">
        <v>97</v>
      </c>
      <c r="B1435" s="194" t="s">
        <v>98</v>
      </c>
      <c r="C1435" s="194" t="s">
        <v>99</v>
      </c>
      <c r="D1435" s="194" t="s">
        <v>104</v>
      </c>
      <c r="E1435" s="194" t="s">
        <v>334</v>
      </c>
      <c r="F1435" s="194" t="s">
        <v>101</v>
      </c>
      <c r="G1435" s="195" t="s">
        <v>120</v>
      </c>
      <c r="H1435" s="195">
        <v>2020</v>
      </c>
      <c r="I1435" s="194" t="s">
        <v>103</v>
      </c>
      <c r="J1435" s="200">
        <v>-305</v>
      </c>
      <c r="K1435" s="197">
        <v>-1546.94</v>
      </c>
      <c r="L1435" s="198">
        <v>5672.1</v>
      </c>
      <c r="M1435" s="23">
        <v>1</v>
      </c>
      <c r="N1435" s="23">
        <v>1</v>
      </c>
      <c r="O1435" s="24">
        <f t="shared" si="10"/>
        <v>5672.1</v>
      </c>
      <c r="P1435" s="24">
        <f t="shared" si="11"/>
        <v>5672.1</v>
      </c>
      <c r="Q1435" s="5"/>
      <c r="R1435" s="5"/>
      <c r="S1435" s="5"/>
      <c r="T1435" s="5"/>
      <c r="U1435" s="5"/>
      <c r="V1435" s="5"/>
      <c r="W1435" s="5"/>
      <c r="X1435" s="5"/>
      <c r="Y1435" s="5"/>
      <c r="Z1435" s="5"/>
      <c r="AA1435" s="5"/>
    </row>
    <row r="1436" spans="1:27" ht="24" thickBot="1">
      <c r="A1436" s="193" t="s">
        <v>97</v>
      </c>
      <c r="B1436" s="194" t="s">
        <v>98</v>
      </c>
      <c r="C1436" s="194" t="s">
        <v>99</v>
      </c>
      <c r="D1436" s="194" t="s">
        <v>104</v>
      </c>
      <c r="E1436" s="194" t="s">
        <v>334</v>
      </c>
      <c r="F1436" s="194" t="s">
        <v>101</v>
      </c>
      <c r="G1436" s="195" t="s">
        <v>120</v>
      </c>
      <c r="H1436" s="195">
        <v>2021</v>
      </c>
      <c r="I1436" s="194" t="s">
        <v>103</v>
      </c>
      <c r="J1436" s="200">
        <v>-331</v>
      </c>
      <c r="K1436" s="197">
        <v>-1681.48</v>
      </c>
      <c r="L1436" s="198">
        <v>6165.42</v>
      </c>
      <c r="M1436" s="23">
        <v>1</v>
      </c>
      <c r="N1436" s="23">
        <v>1</v>
      </c>
      <c r="O1436" s="24">
        <f t="shared" si="10"/>
        <v>6165.42</v>
      </c>
      <c r="P1436" s="24">
        <f t="shared" si="11"/>
        <v>6165.42</v>
      </c>
      <c r="Q1436" s="5"/>
      <c r="R1436" s="5"/>
      <c r="S1436" s="5"/>
      <c r="T1436" s="5"/>
      <c r="U1436" s="5"/>
      <c r="V1436" s="5"/>
      <c r="W1436" s="5"/>
      <c r="X1436" s="5"/>
      <c r="Y1436" s="5"/>
      <c r="Z1436" s="5"/>
      <c r="AA1436" s="5"/>
    </row>
    <row r="1437" spans="1:27" ht="24" thickBot="1">
      <c r="A1437" s="193" t="s">
        <v>97</v>
      </c>
      <c r="B1437" s="194" t="s">
        <v>98</v>
      </c>
      <c r="C1437" s="194" t="s">
        <v>99</v>
      </c>
      <c r="D1437" s="194" t="s">
        <v>104</v>
      </c>
      <c r="E1437" s="194" t="s">
        <v>334</v>
      </c>
      <c r="F1437" s="194" t="s">
        <v>101</v>
      </c>
      <c r="G1437" s="195" t="s">
        <v>120</v>
      </c>
      <c r="H1437" s="195">
        <v>2022</v>
      </c>
      <c r="I1437" s="194" t="s">
        <v>103</v>
      </c>
      <c r="J1437" s="200">
        <v>-58</v>
      </c>
      <c r="K1437" s="200">
        <v>-294.94</v>
      </c>
      <c r="L1437" s="198">
        <v>1081.44</v>
      </c>
      <c r="M1437" s="23">
        <v>1</v>
      </c>
      <c r="N1437" s="23">
        <v>1</v>
      </c>
      <c r="O1437" s="24">
        <f t="shared" si="10"/>
        <v>1081.44</v>
      </c>
      <c r="P1437" s="24">
        <f t="shared" si="11"/>
        <v>1081.44</v>
      </c>
      <c r="Q1437" s="5"/>
      <c r="R1437" s="5"/>
      <c r="S1437" s="5"/>
      <c r="T1437" s="5"/>
      <c r="U1437" s="5"/>
      <c r="V1437" s="5"/>
      <c r="W1437" s="5"/>
      <c r="X1437" s="5"/>
      <c r="Y1437" s="5"/>
      <c r="Z1437" s="5"/>
      <c r="AA1437" s="5"/>
    </row>
    <row r="1438" spans="1:27" ht="24" thickBot="1">
      <c r="A1438" s="193" t="s">
        <v>97</v>
      </c>
      <c r="B1438" s="194" t="s">
        <v>98</v>
      </c>
      <c r="C1438" s="194" t="s">
        <v>99</v>
      </c>
      <c r="D1438" s="194" t="s">
        <v>104</v>
      </c>
      <c r="E1438" s="194" t="s">
        <v>334</v>
      </c>
      <c r="F1438" s="194" t="s">
        <v>101</v>
      </c>
      <c r="G1438" s="195" t="s">
        <v>72</v>
      </c>
      <c r="H1438" s="195">
        <v>2011</v>
      </c>
      <c r="I1438" s="194" t="s">
        <v>103</v>
      </c>
      <c r="J1438" s="196">
        <v>10795</v>
      </c>
      <c r="K1438" s="197">
        <v>54794.42</v>
      </c>
      <c r="L1438" s="198">
        <v>-200912.89</v>
      </c>
      <c r="M1438" s="23">
        <v>1</v>
      </c>
      <c r="N1438" s="23">
        <v>1</v>
      </c>
      <c r="O1438" s="24">
        <f t="shared" si="10"/>
        <v>-200912.89</v>
      </c>
      <c r="P1438" s="24">
        <f t="shared" si="11"/>
        <v>-200912.89</v>
      </c>
      <c r="Q1438" s="5"/>
      <c r="R1438" s="5"/>
      <c r="S1438" s="5"/>
      <c r="T1438" s="5"/>
      <c r="U1438" s="5"/>
      <c r="V1438" s="5"/>
      <c r="W1438" s="5"/>
      <c r="X1438" s="5"/>
      <c r="Y1438" s="5"/>
      <c r="Z1438" s="5"/>
      <c r="AA1438" s="5"/>
    </row>
    <row r="1439" spans="1:27" ht="24" thickBot="1">
      <c r="A1439" s="193" t="s">
        <v>97</v>
      </c>
      <c r="B1439" s="194" t="s">
        <v>98</v>
      </c>
      <c r="C1439" s="194" t="s">
        <v>99</v>
      </c>
      <c r="D1439" s="194" t="s">
        <v>104</v>
      </c>
      <c r="E1439" s="194" t="s">
        <v>334</v>
      </c>
      <c r="F1439" s="194" t="s">
        <v>101</v>
      </c>
      <c r="G1439" s="195" t="s">
        <v>72</v>
      </c>
      <c r="H1439" s="195">
        <v>2012</v>
      </c>
      <c r="I1439" s="194" t="s">
        <v>103</v>
      </c>
      <c r="J1439" s="200">
        <v>108</v>
      </c>
      <c r="K1439" s="200">
        <v>548.07000000000005</v>
      </c>
      <c r="L1439" s="198">
        <v>-2009.59</v>
      </c>
      <c r="M1439" s="23">
        <v>1</v>
      </c>
      <c r="N1439" s="23">
        <v>1</v>
      </c>
      <c r="O1439" s="24">
        <f t="shared" si="10"/>
        <v>-2009.59</v>
      </c>
      <c r="P1439" s="24">
        <f t="shared" si="11"/>
        <v>-2009.59</v>
      </c>
      <c r="Q1439" s="5"/>
      <c r="R1439" s="5"/>
      <c r="S1439" s="5"/>
      <c r="T1439" s="5"/>
      <c r="U1439" s="5"/>
      <c r="V1439" s="5"/>
      <c r="W1439" s="5"/>
      <c r="X1439" s="5"/>
      <c r="Y1439" s="5"/>
      <c r="Z1439" s="5"/>
      <c r="AA1439" s="5"/>
    </row>
    <row r="1440" spans="1:27" ht="24" thickBot="1">
      <c r="A1440" s="193" t="s">
        <v>97</v>
      </c>
      <c r="B1440" s="194" t="s">
        <v>98</v>
      </c>
      <c r="C1440" s="194" t="s">
        <v>99</v>
      </c>
      <c r="D1440" s="194" t="s">
        <v>104</v>
      </c>
      <c r="E1440" s="194" t="s">
        <v>334</v>
      </c>
      <c r="F1440" s="194" t="s">
        <v>101</v>
      </c>
      <c r="G1440" s="195" t="s">
        <v>72</v>
      </c>
      <c r="H1440" s="195">
        <v>2013</v>
      </c>
      <c r="I1440" s="194" t="s">
        <v>103</v>
      </c>
      <c r="J1440" s="200">
        <v>-27</v>
      </c>
      <c r="K1440" s="200">
        <v>-137.12</v>
      </c>
      <c r="L1440" s="198">
        <v>502.78</v>
      </c>
      <c r="M1440" s="23">
        <v>1</v>
      </c>
      <c r="N1440" s="23">
        <v>1</v>
      </c>
      <c r="O1440" s="24">
        <f t="shared" si="10"/>
        <v>502.78</v>
      </c>
      <c r="P1440" s="24">
        <f t="shared" si="11"/>
        <v>502.78</v>
      </c>
      <c r="Q1440" s="5"/>
      <c r="R1440" s="5"/>
      <c r="S1440" s="5"/>
      <c r="T1440" s="5"/>
      <c r="U1440" s="5"/>
      <c r="V1440" s="5"/>
      <c r="W1440" s="5"/>
      <c r="X1440" s="5"/>
      <c r="Y1440" s="5"/>
      <c r="Z1440" s="5"/>
      <c r="AA1440" s="5"/>
    </row>
    <row r="1441" spans="1:27" ht="24" thickBot="1">
      <c r="A1441" s="193" t="s">
        <v>97</v>
      </c>
      <c r="B1441" s="194" t="s">
        <v>98</v>
      </c>
      <c r="C1441" s="194" t="s">
        <v>99</v>
      </c>
      <c r="D1441" s="194" t="s">
        <v>104</v>
      </c>
      <c r="E1441" s="194" t="s">
        <v>334</v>
      </c>
      <c r="F1441" s="194" t="s">
        <v>101</v>
      </c>
      <c r="G1441" s="195" t="s">
        <v>72</v>
      </c>
      <c r="H1441" s="195">
        <v>2014</v>
      </c>
      <c r="I1441" s="194" t="s">
        <v>103</v>
      </c>
      <c r="J1441" s="200">
        <v>-167</v>
      </c>
      <c r="K1441" s="200">
        <v>-846.43</v>
      </c>
      <c r="L1441" s="198">
        <v>3103.59</v>
      </c>
      <c r="M1441" s="23">
        <v>1</v>
      </c>
      <c r="N1441" s="23">
        <v>1</v>
      </c>
      <c r="O1441" s="24">
        <f t="shared" si="10"/>
        <v>3103.59</v>
      </c>
      <c r="P1441" s="24">
        <f t="shared" si="11"/>
        <v>3103.59</v>
      </c>
      <c r="Q1441" s="5"/>
      <c r="R1441" s="5"/>
      <c r="S1441" s="5"/>
      <c r="T1441" s="5"/>
      <c r="U1441" s="5"/>
      <c r="V1441" s="5"/>
      <c r="W1441" s="5"/>
      <c r="X1441" s="5"/>
      <c r="Y1441" s="5"/>
      <c r="Z1441" s="5"/>
      <c r="AA1441" s="5"/>
    </row>
    <row r="1442" spans="1:27" ht="24" thickBot="1">
      <c r="A1442" s="193" t="s">
        <v>97</v>
      </c>
      <c r="B1442" s="194" t="s">
        <v>98</v>
      </c>
      <c r="C1442" s="194" t="s">
        <v>99</v>
      </c>
      <c r="D1442" s="194" t="s">
        <v>104</v>
      </c>
      <c r="E1442" s="194" t="s">
        <v>334</v>
      </c>
      <c r="F1442" s="194" t="s">
        <v>101</v>
      </c>
      <c r="G1442" s="195" t="s">
        <v>72</v>
      </c>
      <c r="H1442" s="195">
        <v>2015</v>
      </c>
      <c r="I1442" s="194" t="s">
        <v>103</v>
      </c>
      <c r="J1442" s="200">
        <v>56</v>
      </c>
      <c r="K1442" s="200">
        <v>283.08999999999997</v>
      </c>
      <c r="L1442" s="198">
        <v>-1038.01</v>
      </c>
      <c r="M1442" s="23">
        <v>1</v>
      </c>
      <c r="N1442" s="23">
        <v>1</v>
      </c>
      <c r="O1442" s="24">
        <f t="shared" si="10"/>
        <v>-1038.01</v>
      </c>
      <c r="P1442" s="24">
        <f t="shared" si="11"/>
        <v>-1038.01</v>
      </c>
      <c r="Q1442" s="5"/>
      <c r="R1442" s="5"/>
      <c r="S1442" s="5"/>
      <c r="T1442" s="5"/>
      <c r="U1442" s="5"/>
      <c r="V1442" s="5"/>
      <c r="W1442" s="5"/>
      <c r="X1442" s="5"/>
      <c r="Y1442" s="5"/>
      <c r="Z1442" s="5"/>
      <c r="AA1442" s="5"/>
    </row>
    <row r="1443" spans="1:27" ht="24" thickBot="1">
      <c r="A1443" s="193" t="s">
        <v>97</v>
      </c>
      <c r="B1443" s="194" t="s">
        <v>98</v>
      </c>
      <c r="C1443" s="194" t="s">
        <v>99</v>
      </c>
      <c r="D1443" s="194" t="s">
        <v>104</v>
      </c>
      <c r="E1443" s="194" t="s">
        <v>334</v>
      </c>
      <c r="F1443" s="194" t="s">
        <v>101</v>
      </c>
      <c r="G1443" s="195" t="s">
        <v>72</v>
      </c>
      <c r="H1443" s="195">
        <v>2016</v>
      </c>
      <c r="I1443" s="194" t="s">
        <v>103</v>
      </c>
      <c r="J1443" s="200">
        <v>471</v>
      </c>
      <c r="K1443" s="197">
        <v>2390.16</v>
      </c>
      <c r="L1443" s="198">
        <v>-8763.93</v>
      </c>
      <c r="M1443" s="23">
        <v>1</v>
      </c>
      <c r="N1443" s="23">
        <v>1</v>
      </c>
      <c r="O1443" s="24">
        <f t="shared" si="10"/>
        <v>-8763.93</v>
      </c>
      <c r="P1443" s="24">
        <f t="shared" si="11"/>
        <v>-8763.93</v>
      </c>
      <c r="Q1443" s="5"/>
      <c r="R1443" s="5"/>
      <c r="S1443" s="5"/>
      <c r="T1443" s="5"/>
      <c r="U1443" s="5"/>
      <c r="V1443" s="5"/>
      <c r="W1443" s="5"/>
      <c r="X1443" s="5"/>
      <c r="Y1443" s="5"/>
      <c r="Z1443" s="5"/>
      <c r="AA1443" s="5"/>
    </row>
    <row r="1444" spans="1:27" ht="24" thickBot="1">
      <c r="A1444" s="193" t="s">
        <v>97</v>
      </c>
      <c r="B1444" s="194" t="s">
        <v>98</v>
      </c>
      <c r="C1444" s="194" t="s">
        <v>99</v>
      </c>
      <c r="D1444" s="194" t="s">
        <v>104</v>
      </c>
      <c r="E1444" s="194" t="s">
        <v>334</v>
      </c>
      <c r="F1444" s="194" t="s">
        <v>101</v>
      </c>
      <c r="G1444" s="195" t="s">
        <v>72</v>
      </c>
      <c r="H1444" s="195">
        <v>2017</v>
      </c>
      <c r="I1444" s="194" t="s">
        <v>103</v>
      </c>
      <c r="J1444" s="200">
        <v>246</v>
      </c>
      <c r="K1444" s="197">
        <v>1246.73</v>
      </c>
      <c r="L1444" s="198">
        <v>-4571.34</v>
      </c>
      <c r="M1444" s="23">
        <v>1</v>
      </c>
      <c r="N1444" s="23">
        <v>1</v>
      </c>
      <c r="O1444" s="24">
        <f t="shared" si="10"/>
        <v>-4571.34</v>
      </c>
      <c r="P1444" s="24">
        <f t="shared" si="11"/>
        <v>-4571.34</v>
      </c>
      <c r="Q1444" s="5"/>
      <c r="R1444" s="5"/>
      <c r="S1444" s="5"/>
      <c r="T1444" s="5"/>
      <c r="U1444" s="5"/>
      <c r="V1444" s="5"/>
      <c r="W1444" s="5"/>
      <c r="X1444" s="5"/>
      <c r="Y1444" s="5"/>
      <c r="Z1444" s="5"/>
      <c r="AA1444" s="5"/>
    </row>
    <row r="1445" spans="1:27" ht="24" thickBot="1">
      <c r="A1445" s="193" t="s">
        <v>97</v>
      </c>
      <c r="B1445" s="194" t="s">
        <v>98</v>
      </c>
      <c r="C1445" s="194" t="s">
        <v>99</v>
      </c>
      <c r="D1445" s="194" t="s">
        <v>104</v>
      </c>
      <c r="E1445" s="194" t="s">
        <v>334</v>
      </c>
      <c r="F1445" s="194" t="s">
        <v>101</v>
      </c>
      <c r="G1445" s="195" t="s">
        <v>72</v>
      </c>
      <c r="H1445" s="195">
        <v>2018</v>
      </c>
      <c r="I1445" s="194" t="s">
        <v>103</v>
      </c>
      <c r="J1445" s="200">
        <v>-348</v>
      </c>
      <c r="K1445" s="197">
        <v>-1764.96</v>
      </c>
      <c r="L1445" s="198">
        <v>6471.52</v>
      </c>
      <c r="M1445" s="23">
        <v>1</v>
      </c>
      <c r="N1445" s="23">
        <v>1</v>
      </c>
      <c r="O1445" s="24">
        <f t="shared" si="10"/>
        <v>6471.52</v>
      </c>
      <c r="P1445" s="24">
        <f t="shared" si="11"/>
        <v>6471.52</v>
      </c>
      <c r="Q1445" s="5"/>
      <c r="R1445" s="5"/>
      <c r="S1445" s="5"/>
      <c r="T1445" s="5"/>
      <c r="U1445" s="5"/>
      <c r="V1445" s="5"/>
      <c r="W1445" s="5"/>
      <c r="X1445" s="5"/>
      <c r="Y1445" s="5"/>
      <c r="Z1445" s="5"/>
      <c r="AA1445" s="5"/>
    </row>
    <row r="1446" spans="1:27" ht="24" thickBot="1">
      <c r="A1446" s="193" t="s">
        <v>97</v>
      </c>
      <c r="B1446" s="194" t="s">
        <v>98</v>
      </c>
      <c r="C1446" s="194" t="s">
        <v>99</v>
      </c>
      <c r="D1446" s="194" t="s">
        <v>104</v>
      </c>
      <c r="E1446" s="194" t="s">
        <v>334</v>
      </c>
      <c r="F1446" s="194" t="s">
        <v>101</v>
      </c>
      <c r="G1446" s="195" t="s">
        <v>72</v>
      </c>
      <c r="H1446" s="195">
        <v>2019</v>
      </c>
      <c r="I1446" s="194" t="s">
        <v>103</v>
      </c>
      <c r="J1446" s="200">
        <v>-295</v>
      </c>
      <c r="K1446" s="197">
        <v>-1499.14</v>
      </c>
      <c r="L1446" s="198">
        <v>5496.86</v>
      </c>
      <c r="M1446" s="23">
        <v>1</v>
      </c>
      <c r="N1446" s="23">
        <v>1</v>
      </c>
      <c r="O1446" s="24">
        <f t="shared" si="10"/>
        <v>5496.86</v>
      </c>
      <c r="P1446" s="24">
        <f t="shared" si="11"/>
        <v>5496.86</v>
      </c>
      <c r="Q1446" s="5"/>
      <c r="R1446" s="5"/>
      <c r="S1446" s="5"/>
      <c r="T1446" s="5"/>
      <c r="U1446" s="5"/>
      <c r="V1446" s="5"/>
      <c r="W1446" s="5"/>
      <c r="X1446" s="5"/>
      <c r="Y1446" s="5"/>
      <c r="Z1446" s="5"/>
      <c r="AA1446" s="5"/>
    </row>
    <row r="1447" spans="1:27" ht="24" thickBot="1">
      <c r="A1447" s="193" t="s">
        <v>97</v>
      </c>
      <c r="B1447" s="194" t="s">
        <v>98</v>
      </c>
      <c r="C1447" s="194" t="s">
        <v>99</v>
      </c>
      <c r="D1447" s="194" t="s">
        <v>104</v>
      </c>
      <c r="E1447" s="194" t="s">
        <v>334</v>
      </c>
      <c r="F1447" s="194" t="s">
        <v>101</v>
      </c>
      <c r="G1447" s="195" t="s">
        <v>72</v>
      </c>
      <c r="H1447" s="195">
        <v>2020</v>
      </c>
      <c r="I1447" s="194" t="s">
        <v>103</v>
      </c>
      <c r="J1447" s="200">
        <v>40</v>
      </c>
      <c r="K1447" s="200">
        <v>200.53</v>
      </c>
      <c r="L1447" s="198">
        <v>-735.29</v>
      </c>
      <c r="M1447" s="23">
        <v>1</v>
      </c>
      <c r="N1447" s="23">
        <v>1</v>
      </c>
      <c r="O1447" s="24">
        <f t="shared" si="10"/>
        <v>-735.29</v>
      </c>
      <c r="P1447" s="24">
        <f t="shared" si="11"/>
        <v>-735.29</v>
      </c>
      <c r="Q1447" s="5"/>
      <c r="R1447" s="5"/>
      <c r="S1447" s="5"/>
      <c r="T1447" s="5"/>
      <c r="U1447" s="5"/>
      <c r="V1447" s="5"/>
      <c r="W1447" s="5"/>
      <c r="X1447" s="5"/>
      <c r="Y1447" s="5"/>
      <c r="Z1447" s="5"/>
      <c r="AA1447" s="5"/>
    </row>
    <row r="1448" spans="1:27" ht="24" thickBot="1">
      <c r="A1448" s="193" t="s">
        <v>97</v>
      </c>
      <c r="B1448" s="194" t="s">
        <v>98</v>
      </c>
      <c r="C1448" s="194" t="s">
        <v>99</v>
      </c>
      <c r="D1448" s="194" t="s">
        <v>104</v>
      </c>
      <c r="E1448" s="194" t="s">
        <v>334</v>
      </c>
      <c r="F1448" s="194" t="s">
        <v>101</v>
      </c>
      <c r="G1448" s="195" t="s">
        <v>72</v>
      </c>
      <c r="H1448" s="195">
        <v>2021</v>
      </c>
      <c r="I1448" s="194" t="s">
        <v>103</v>
      </c>
      <c r="J1448" s="200">
        <v>519</v>
      </c>
      <c r="K1448" s="197">
        <v>2636.52</v>
      </c>
      <c r="L1448" s="198">
        <v>-9667.23</v>
      </c>
      <c r="M1448" s="23">
        <v>1</v>
      </c>
      <c r="N1448" s="23">
        <v>1</v>
      </c>
      <c r="O1448" s="24">
        <f t="shared" si="10"/>
        <v>-9667.23</v>
      </c>
      <c r="P1448" s="24">
        <f t="shared" si="11"/>
        <v>-9667.23</v>
      </c>
      <c r="Q1448" s="5"/>
      <c r="R1448" s="5"/>
      <c r="S1448" s="5"/>
      <c r="T1448" s="5"/>
      <c r="U1448" s="5"/>
      <c r="V1448" s="5"/>
      <c r="W1448" s="5"/>
      <c r="X1448" s="5"/>
      <c r="Y1448" s="5"/>
      <c r="Z1448" s="5"/>
      <c r="AA1448" s="5"/>
    </row>
    <row r="1449" spans="1:27" ht="24" thickBot="1">
      <c r="A1449" s="193" t="s">
        <v>97</v>
      </c>
      <c r="B1449" s="194" t="s">
        <v>98</v>
      </c>
      <c r="C1449" s="194" t="s">
        <v>99</v>
      </c>
      <c r="D1449" s="194" t="s">
        <v>104</v>
      </c>
      <c r="E1449" s="194" t="s">
        <v>334</v>
      </c>
      <c r="F1449" s="194" t="s">
        <v>101</v>
      </c>
      <c r="G1449" s="195" t="s">
        <v>72</v>
      </c>
      <c r="H1449" s="195">
        <v>2022</v>
      </c>
      <c r="I1449" s="194" t="s">
        <v>103</v>
      </c>
      <c r="J1449" s="200">
        <v>106</v>
      </c>
      <c r="K1449" s="200">
        <v>536.16</v>
      </c>
      <c r="L1449" s="198">
        <v>-1965.93</v>
      </c>
      <c r="M1449" s="23">
        <v>1</v>
      </c>
      <c r="N1449" s="23">
        <v>1</v>
      </c>
      <c r="O1449" s="24">
        <f t="shared" si="10"/>
        <v>-1965.93</v>
      </c>
      <c r="P1449" s="24">
        <f t="shared" si="11"/>
        <v>-1965.93</v>
      </c>
      <c r="Q1449" s="5"/>
      <c r="R1449" s="5"/>
      <c r="S1449" s="5"/>
      <c r="T1449" s="5"/>
      <c r="U1449" s="5"/>
      <c r="V1449" s="5"/>
      <c r="W1449" s="5"/>
      <c r="X1449" s="5"/>
      <c r="Y1449" s="5"/>
      <c r="Z1449" s="5"/>
      <c r="AA1449" s="5"/>
    </row>
    <row r="1450" spans="1:27" ht="24" thickBot="1">
      <c r="A1450" s="193" t="s">
        <v>97</v>
      </c>
      <c r="B1450" s="194" t="s">
        <v>98</v>
      </c>
      <c r="C1450" s="194" t="s">
        <v>99</v>
      </c>
      <c r="D1450" s="194" t="s">
        <v>104</v>
      </c>
      <c r="E1450" s="194" t="s">
        <v>334</v>
      </c>
      <c r="F1450" s="194" t="s">
        <v>101</v>
      </c>
      <c r="G1450" s="195" t="s">
        <v>73</v>
      </c>
      <c r="H1450" s="195">
        <v>2011</v>
      </c>
      <c r="I1450" s="194" t="s">
        <v>103</v>
      </c>
      <c r="J1450" s="196">
        <v>-6686</v>
      </c>
      <c r="K1450" s="197">
        <v>-33936.89</v>
      </c>
      <c r="L1450" s="198">
        <v>124435.25</v>
      </c>
      <c r="M1450" s="23">
        <v>1</v>
      </c>
      <c r="N1450" s="23">
        <v>1</v>
      </c>
      <c r="O1450" s="24">
        <f t="shared" si="10"/>
        <v>124435.25</v>
      </c>
      <c r="P1450" s="24">
        <f t="shared" si="11"/>
        <v>124435.25</v>
      </c>
      <c r="Q1450" s="5"/>
      <c r="R1450" s="5"/>
      <c r="S1450" s="5"/>
      <c r="T1450" s="5"/>
      <c r="U1450" s="5"/>
      <c r="V1450" s="5"/>
      <c r="W1450" s="5"/>
      <c r="X1450" s="5"/>
      <c r="Y1450" s="5"/>
      <c r="Z1450" s="5"/>
      <c r="AA1450" s="5"/>
    </row>
    <row r="1451" spans="1:27" ht="24" thickBot="1">
      <c r="A1451" s="193" t="s">
        <v>97</v>
      </c>
      <c r="B1451" s="194" t="s">
        <v>98</v>
      </c>
      <c r="C1451" s="194" t="s">
        <v>99</v>
      </c>
      <c r="D1451" s="194" t="s">
        <v>104</v>
      </c>
      <c r="E1451" s="194" t="s">
        <v>334</v>
      </c>
      <c r="F1451" s="194" t="s">
        <v>101</v>
      </c>
      <c r="G1451" s="199" t="s">
        <v>73</v>
      </c>
      <c r="H1451" s="199">
        <v>2012</v>
      </c>
      <c r="I1451" s="194" t="s">
        <v>103</v>
      </c>
      <c r="J1451" s="200">
        <v>134</v>
      </c>
      <c r="K1451" s="200">
        <v>680.26</v>
      </c>
      <c r="L1451" s="198">
        <v>-2494.3000000000002</v>
      </c>
      <c r="M1451" s="23">
        <v>1</v>
      </c>
      <c r="N1451" s="23">
        <v>1</v>
      </c>
      <c r="O1451" s="24">
        <f t="shared" si="10"/>
        <v>-2494.3000000000002</v>
      </c>
      <c r="P1451" s="24">
        <f t="shared" si="11"/>
        <v>-2494.3000000000002</v>
      </c>
      <c r="Q1451" s="5"/>
      <c r="R1451" s="5"/>
      <c r="S1451" s="5"/>
      <c r="T1451" s="5"/>
      <c r="U1451" s="5"/>
      <c r="V1451" s="5"/>
      <c r="W1451" s="5"/>
      <c r="X1451" s="5"/>
      <c r="Y1451" s="5"/>
      <c r="Z1451" s="5"/>
      <c r="AA1451" s="5"/>
    </row>
    <row r="1452" spans="1:27" ht="24" thickBot="1">
      <c r="A1452" s="193" t="s">
        <v>97</v>
      </c>
      <c r="B1452" s="194" t="s">
        <v>98</v>
      </c>
      <c r="C1452" s="194" t="s">
        <v>99</v>
      </c>
      <c r="D1452" s="194" t="s">
        <v>104</v>
      </c>
      <c r="E1452" s="194" t="s">
        <v>334</v>
      </c>
      <c r="F1452" s="194" t="s">
        <v>101</v>
      </c>
      <c r="G1452" s="199" t="s">
        <v>73</v>
      </c>
      <c r="H1452" s="199">
        <v>2013</v>
      </c>
      <c r="I1452" s="194" t="s">
        <v>103</v>
      </c>
      <c r="J1452" s="200">
        <v>38</v>
      </c>
      <c r="K1452" s="200">
        <v>193.79</v>
      </c>
      <c r="L1452" s="198">
        <v>-710.58</v>
      </c>
      <c r="M1452" s="23">
        <v>1</v>
      </c>
      <c r="N1452" s="23">
        <v>1</v>
      </c>
      <c r="O1452" s="24">
        <f t="shared" si="10"/>
        <v>-710.58</v>
      </c>
      <c r="P1452" s="24">
        <f t="shared" si="11"/>
        <v>-710.58</v>
      </c>
      <c r="Q1452" s="5"/>
      <c r="R1452" s="5"/>
      <c r="S1452" s="5"/>
      <c r="T1452" s="5"/>
      <c r="U1452" s="5"/>
      <c r="V1452" s="5"/>
      <c r="W1452" s="5"/>
      <c r="X1452" s="5"/>
      <c r="Y1452" s="5"/>
      <c r="Z1452" s="5"/>
      <c r="AA1452" s="5"/>
    </row>
    <row r="1453" spans="1:27" ht="24" thickBot="1">
      <c r="A1453" s="193" t="s">
        <v>97</v>
      </c>
      <c r="B1453" s="194" t="s">
        <v>98</v>
      </c>
      <c r="C1453" s="194" t="s">
        <v>99</v>
      </c>
      <c r="D1453" s="194" t="s">
        <v>104</v>
      </c>
      <c r="E1453" s="194" t="s">
        <v>334</v>
      </c>
      <c r="F1453" s="194" t="s">
        <v>101</v>
      </c>
      <c r="G1453" s="199" t="s">
        <v>73</v>
      </c>
      <c r="H1453" s="199">
        <v>2014</v>
      </c>
      <c r="I1453" s="194" t="s">
        <v>103</v>
      </c>
      <c r="J1453" s="200">
        <v>-69</v>
      </c>
      <c r="K1453" s="200">
        <v>-347.71</v>
      </c>
      <c r="L1453" s="198">
        <v>1274.95</v>
      </c>
      <c r="M1453" s="23">
        <v>1</v>
      </c>
      <c r="N1453" s="23">
        <v>1</v>
      </c>
      <c r="O1453" s="24">
        <f t="shared" si="10"/>
        <v>1274.95</v>
      </c>
      <c r="P1453" s="24">
        <f t="shared" si="11"/>
        <v>1274.95</v>
      </c>
      <c r="Q1453" s="5"/>
      <c r="R1453" s="5"/>
      <c r="S1453" s="5"/>
      <c r="T1453" s="5"/>
      <c r="U1453" s="5"/>
      <c r="V1453" s="5"/>
      <c r="W1453" s="5"/>
      <c r="X1453" s="5"/>
      <c r="Y1453" s="5"/>
      <c r="Z1453" s="5"/>
      <c r="AA1453" s="5"/>
    </row>
    <row r="1454" spans="1:27" ht="24" thickBot="1">
      <c r="A1454" s="193" t="s">
        <v>97</v>
      </c>
      <c r="B1454" s="194" t="s">
        <v>98</v>
      </c>
      <c r="C1454" s="194" t="s">
        <v>99</v>
      </c>
      <c r="D1454" s="194" t="s">
        <v>104</v>
      </c>
      <c r="E1454" s="194" t="s">
        <v>334</v>
      </c>
      <c r="F1454" s="194" t="s">
        <v>101</v>
      </c>
      <c r="G1454" s="199" t="s">
        <v>73</v>
      </c>
      <c r="H1454" s="199">
        <v>2015</v>
      </c>
      <c r="I1454" s="194" t="s">
        <v>103</v>
      </c>
      <c r="J1454" s="200">
        <v>114</v>
      </c>
      <c r="K1454" s="200">
        <v>577.69000000000005</v>
      </c>
      <c r="L1454" s="198">
        <v>-2118.19</v>
      </c>
      <c r="M1454" s="23">
        <v>1</v>
      </c>
      <c r="N1454" s="23">
        <v>1</v>
      </c>
      <c r="O1454" s="24">
        <f t="shared" si="10"/>
        <v>-2118.19</v>
      </c>
      <c r="P1454" s="24">
        <f t="shared" si="11"/>
        <v>-2118.19</v>
      </c>
      <c r="Q1454" s="5"/>
      <c r="R1454" s="5"/>
      <c r="S1454" s="5"/>
      <c r="T1454" s="5"/>
      <c r="U1454" s="5"/>
      <c r="V1454" s="5"/>
      <c r="W1454" s="5"/>
      <c r="X1454" s="5"/>
      <c r="Y1454" s="5"/>
      <c r="Z1454" s="5"/>
      <c r="AA1454" s="5"/>
    </row>
    <row r="1455" spans="1:27" ht="24" thickBot="1">
      <c r="A1455" s="193" t="s">
        <v>97</v>
      </c>
      <c r="B1455" s="194" t="s">
        <v>98</v>
      </c>
      <c r="C1455" s="194" t="s">
        <v>99</v>
      </c>
      <c r="D1455" s="194" t="s">
        <v>104</v>
      </c>
      <c r="E1455" s="194" t="s">
        <v>334</v>
      </c>
      <c r="F1455" s="194" t="s">
        <v>101</v>
      </c>
      <c r="G1455" s="199" t="s">
        <v>73</v>
      </c>
      <c r="H1455" s="199">
        <v>2016</v>
      </c>
      <c r="I1455" s="194" t="s">
        <v>103</v>
      </c>
      <c r="J1455" s="200">
        <v>116</v>
      </c>
      <c r="K1455" s="200">
        <v>588.11</v>
      </c>
      <c r="L1455" s="198">
        <v>-2156.4</v>
      </c>
      <c r="M1455" s="23">
        <v>1</v>
      </c>
      <c r="N1455" s="23">
        <v>1</v>
      </c>
      <c r="O1455" s="24">
        <f t="shared" si="10"/>
        <v>-2156.4</v>
      </c>
      <c r="P1455" s="24">
        <f t="shared" si="11"/>
        <v>-2156.4</v>
      </c>
      <c r="Q1455" s="5"/>
      <c r="R1455" s="5"/>
      <c r="S1455" s="5"/>
      <c r="T1455" s="5"/>
      <c r="U1455" s="5"/>
      <c r="V1455" s="5"/>
      <c r="W1455" s="5"/>
      <c r="X1455" s="5"/>
      <c r="Y1455" s="5"/>
      <c r="Z1455" s="5"/>
      <c r="AA1455" s="5"/>
    </row>
    <row r="1456" spans="1:27" ht="24" thickBot="1">
      <c r="A1456" s="193" t="s">
        <v>97</v>
      </c>
      <c r="B1456" s="194" t="s">
        <v>98</v>
      </c>
      <c r="C1456" s="194" t="s">
        <v>99</v>
      </c>
      <c r="D1456" s="194" t="s">
        <v>104</v>
      </c>
      <c r="E1456" s="194" t="s">
        <v>334</v>
      </c>
      <c r="F1456" s="194" t="s">
        <v>101</v>
      </c>
      <c r="G1456" s="199" t="s">
        <v>73</v>
      </c>
      <c r="H1456" s="199">
        <v>2017</v>
      </c>
      <c r="I1456" s="194" t="s">
        <v>103</v>
      </c>
      <c r="J1456" s="200">
        <v>75</v>
      </c>
      <c r="K1456" s="200">
        <v>378.83</v>
      </c>
      <c r="L1456" s="198">
        <v>-1389.05</v>
      </c>
      <c r="M1456" s="23">
        <v>1</v>
      </c>
      <c r="N1456" s="23">
        <v>1</v>
      </c>
      <c r="O1456" s="24">
        <f t="shared" si="10"/>
        <v>-1389.05</v>
      </c>
      <c r="P1456" s="24">
        <f t="shared" si="11"/>
        <v>-1389.05</v>
      </c>
      <c r="Q1456" s="5"/>
      <c r="R1456" s="5"/>
      <c r="S1456" s="5"/>
      <c r="T1456" s="5"/>
      <c r="U1456" s="5"/>
      <c r="V1456" s="5"/>
      <c r="W1456" s="5"/>
      <c r="X1456" s="5"/>
      <c r="Y1456" s="5"/>
      <c r="Z1456" s="5"/>
      <c r="AA1456" s="5"/>
    </row>
    <row r="1457" spans="1:27" ht="24" thickBot="1">
      <c r="A1457" s="193" t="s">
        <v>97</v>
      </c>
      <c r="B1457" s="194" t="s">
        <v>98</v>
      </c>
      <c r="C1457" s="194" t="s">
        <v>99</v>
      </c>
      <c r="D1457" s="194" t="s">
        <v>104</v>
      </c>
      <c r="E1457" s="194" t="s">
        <v>334</v>
      </c>
      <c r="F1457" s="194" t="s">
        <v>101</v>
      </c>
      <c r="G1457" s="199" t="s">
        <v>73</v>
      </c>
      <c r="H1457" s="199">
        <v>2018</v>
      </c>
      <c r="I1457" s="194" t="s">
        <v>103</v>
      </c>
      <c r="J1457" s="200">
        <v>-10</v>
      </c>
      <c r="K1457" s="200">
        <v>-51.91</v>
      </c>
      <c r="L1457" s="198">
        <v>190.33</v>
      </c>
      <c r="M1457" s="23">
        <v>1</v>
      </c>
      <c r="N1457" s="23">
        <v>1</v>
      </c>
      <c r="O1457" s="24">
        <f t="shared" si="10"/>
        <v>190.33</v>
      </c>
      <c r="P1457" s="24">
        <f t="shared" si="11"/>
        <v>190.33</v>
      </c>
      <c r="Q1457" s="5"/>
      <c r="R1457" s="5"/>
      <c r="S1457" s="5"/>
      <c r="T1457" s="5"/>
      <c r="U1457" s="5"/>
      <c r="V1457" s="5"/>
      <c r="W1457" s="5"/>
      <c r="X1457" s="5"/>
      <c r="Y1457" s="5"/>
      <c r="Z1457" s="5"/>
      <c r="AA1457" s="5"/>
    </row>
    <row r="1458" spans="1:27" ht="24" thickBot="1">
      <c r="A1458" s="193" t="s">
        <v>97</v>
      </c>
      <c r="B1458" s="194" t="s">
        <v>98</v>
      </c>
      <c r="C1458" s="194" t="s">
        <v>99</v>
      </c>
      <c r="D1458" s="194" t="s">
        <v>104</v>
      </c>
      <c r="E1458" s="194" t="s">
        <v>334</v>
      </c>
      <c r="F1458" s="194" t="s">
        <v>101</v>
      </c>
      <c r="G1458" s="199" t="s">
        <v>73</v>
      </c>
      <c r="H1458" s="199">
        <v>2019</v>
      </c>
      <c r="I1458" s="194" t="s">
        <v>103</v>
      </c>
      <c r="J1458" s="200">
        <v>-104</v>
      </c>
      <c r="K1458" s="200">
        <v>-529.04999999999995</v>
      </c>
      <c r="L1458" s="198">
        <v>1939.85</v>
      </c>
      <c r="M1458" s="23">
        <v>1</v>
      </c>
      <c r="N1458" s="23">
        <v>1</v>
      </c>
      <c r="O1458" s="24">
        <f t="shared" si="10"/>
        <v>1939.85</v>
      </c>
      <c r="P1458" s="24">
        <f t="shared" si="11"/>
        <v>1939.85</v>
      </c>
      <c r="Q1458" s="5"/>
      <c r="R1458" s="5"/>
      <c r="S1458" s="5"/>
      <c r="T1458" s="5"/>
      <c r="U1458" s="5"/>
      <c r="V1458" s="5"/>
      <c r="W1458" s="5"/>
      <c r="X1458" s="5"/>
      <c r="Y1458" s="5"/>
      <c r="Z1458" s="5"/>
      <c r="AA1458" s="5"/>
    </row>
    <row r="1459" spans="1:27" ht="24" thickBot="1">
      <c r="A1459" s="193" t="s">
        <v>97</v>
      </c>
      <c r="B1459" s="194" t="s">
        <v>98</v>
      </c>
      <c r="C1459" s="194" t="s">
        <v>99</v>
      </c>
      <c r="D1459" s="194" t="s">
        <v>104</v>
      </c>
      <c r="E1459" s="194" t="s">
        <v>334</v>
      </c>
      <c r="F1459" s="194" t="s">
        <v>101</v>
      </c>
      <c r="G1459" s="199" t="s">
        <v>73</v>
      </c>
      <c r="H1459" s="199">
        <v>2020</v>
      </c>
      <c r="I1459" s="194" t="s">
        <v>103</v>
      </c>
      <c r="J1459" s="200">
        <v>-105</v>
      </c>
      <c r="K1459" s="200">
        <v>-531.79</v>
      </c>
      <c r="L1459" s="198">
        <v>1949.9</v>
      </c>
      <c r="M1459" s="23">
        <v>1</v>
      </c>
      <c r="N1459" s="23">
        <v>1</v>
      </c>
      <c r="O1459" s="24">
        <f t="shared" si="10"/>
        <v>1949.9</v>
      </c>
      <c r="P1459" s="24">
        <f t="shared" si="11"/>
        <v>1949.9</v>
      </c>
      <c r="Q1459" s="5"/>
      <c r="R1459" s="5"/>
      <c r="S1459" s="5"/>
      <c r="T1459" s="5"/>
      <c r="U1459" s="5"/>
      <c r="V1459" s="5"/>
      <c r="W1459" s="5"/>
      <c r="X1459" s="5"/>
      <c r="Y1459" s="5"/>
      <c r="Z1459" s="5"/>
      <c r="AA1459" s="5"/>
    </row>
    <row r="1460" spans="1:27" ht="24" thickBot="1">
      <c r="A1460" s="193" t="s">
        <v>97</v>
      </c>
      <c r="B1460" s="194" t="s">
        <v>98</v>
      </c>
      <c r="C1460" s="194" t="s">
        <v>99</v>
      </c>
      <c r="D1460" s="194" t="s">
        <v>104</v>
      </c>
      <c r="E1460" s="194" t="s">
        <v>334</v>
      </c>
      <c r="F1460" s="194" t="s">
        <v>101</v>
      </c>
      <c r="G1460" s="199" t="s">
        <v>73</v>
      </c>
      <c r="H1460" s="199">
        <v>2021</v>
      </c>
      <c r="I1460" s="194" t="s">
        <v>103</v>
      </c>
      <c r="J1460" s="200">
        <v>42</v>
      </c>
      <c r="K1460" s="200">
        <v>213.58</v>
      </c>
      <c r="L1460" s="198">
        <v>-783.12</v>
      </c>
      <c r="M1460" s="23">
        <v>1</v>
      </c>
      <c r="N1460" s="23">
        <v>1</v>
      </c>
      <c r="O1460" s="24">
        <f t="shared" si="10"/>
        <v>-783.12</v>
      </c>
      <c r="P1460" s="24">
        <f t="shared" si="11"/>
        <v>-783.12</v>
      </c>
      <c r="Q1460" s="5"/>
      <c r="R1460" s="5"/>
      <c r="S1460" s="5"/>
      <c r="T1460" s="5"/>
      <c r="U1460" s="5"/>
      <c r="V1460" s="5"/>
      <c r="W1460" s="5"/>
      <c r="X1460" s="5"/>
      <c r="Y1460" s="5"/>
      <c r="Z1460" s="5"/>
      <c r="AA1460" s="5"/>
    </row>
    <row r="1461" spans="1:27" ht="24" thickBot="1">
      <c r="A1461" s="193" t="s">
        <v>97</v>
      </c>
      <c r="B1461" s="194" t="s">
        <v>98</v>
      </c>
      <c r="C1461" s="194" t="s">
        <v>99</v>
      </c>
      <c r="D1461" s="194" t="s">
        <v>104</v>
      </c>
      <c r="E1461" s="194" t="s">
        <v>334</v>
      </c>
      <c r="F1461" s="194" t="s">
        <v>101</v>
      </c>
      <c r="G1461" s="199" t="s">
        <v>73</v>
      </c>
      <c r="H1461" s="199">
        <v>2022</v>
      </c>
      <c r="I1461" s="194" t="s">
        <v>103</v>
      </c>
      <c r="J1461" s="200">
        <v>-12</v>
      </c>
      <c r="K1461" s="200">
        <v>-60.67</v>
      </c>
      <c r="L1461" s="198">
        <v>222.46</v>
      </c>
      <c r="M1461" s="23">
        <v>1</v>
      </c>
      <c r="N1461" s="23">
        <v>1</v>
      </c>
      <c r="O1461" s="24">
        <f t="shared" si="10"/>
        <v>222.46</v>
      </c>
      <c r="P1461" s="24">
        <f t="shared" si="11"/>
        <v>222.46</v>
      </c>
      <c r="Q1461" s="5"/>
      <c r="R1461" s="5"/>
      <c r="S1461" s="5"/>
      <c r="T1461" s="5"/>
      <c r="U1461" s="5"/>
      <c r="V1461" s="5"/>
      <c r="W1461" s="5"/>
      <c r="X1461" s="5"/>
      <c r="Y1461" s="5"/>
      <c r="Z1461" s="5"/>
      <c r="AA1461" s="5"/>
    </row>
    <row r="1462" spans="1:27" ht="24" thickBot="1">
      <c r="A1462" s="193" t="s">
        <v>97</v>
      </c>
      <c r="B1462" s="194" t="s">
        <v>98</v>
      </c>
      <c r="C1462" s="194" t="s">
        <v>99</v>
      </c>
      <c r="D1462" s="194" t="s">
        <v>104</v>
      </c>
      <c r="E1462" s="194" t="s">
        <v>334</v>
      </c>
      <c r="F1462" s="194" t="s">
        <v>101</v>
      </c>
      <c r="G1462" s="199" t="s">
        <v>74</v>
      </c>
      <c r="H1462" s="199">
        <v>2011</v>
      </c>
      <c r="I1462" s="194" t="s">
        <v>103</v>
      </c>
      <c r="J1462" s="196">
        <v>12931</v>
      </c>
      <c r="K1462" s="197">
        <v>65636.600000000006</v>
      </c>
      <c r="L1462" s="198">
        <v>-240667.51999999999</v>
      </c>
      <c r="M1462" s="23">
        <v>1</v>
      </c>
      <c r="N1462" s="23">
        <v>1</v>
      </c>
      <c r="O1462" s="24">
        <f t="shared" si="10"/>
        <v>-240667.51999999999</v>
      </c>
      <c r="P1462" s="24">
        <f t="shared" si="11"/>
        <v>-240667.51999999999</v>
      </c>
      <c r="Q1462" s="5"/>
      <c r="R1462" s="5"/>
      <c r="S1462" s="5"/>
      <c r="T1462" s="5"/>
      <c r="U1462" s="5"/>
      <c r="V1462" s="5"/>
      <c r="W1462" s="5"/>
      <c r="X1462" s="5"/>
      <c r="Y1462" s="5"/>
      <c r="Z1462" s="5"/>
      <c r="AA1462" s="5"/>
    </row>
    <row r="1463" spans="1:27" ht="24" thickBot="1">
      <c r="A1463" s="193" t="s">
        <v>97</v>
      </c>
      <c r="B1463" s="194" t="s">
        <v>98</v>
      </c>
      <c r="C1463" s="194" t="s">
        <v>99</v>
      </c>
      <c r="D1463" s="194" t="s">
        <v>104</v>
      </c>
      <c r="E1463" s="194" t="s">
        <v>334</v>
      </c>
      <c r="F1463" s="194" t="s">
        <v>101</v>
      </c>
      <c r="G1463" s="199" t="s">
        <v>74</v>
      </c>
      <c r="H1463" s="199">
        <v>2012</v>
      </c>
      <c r="I1463" s="194" t="s">
        <v>103</v>
      </c>
      <c r="J1463" s="200">
        <v>334</v>
      </c>
      <c r="K1463" s="197">
        <v>1693.97</v>
      </c>
      <c r="L1463" s="198">
        <v>-6211.23</v>
      </c>
      <c r="M1463" s="23">
        <v>1</v>
      </c>
      <c r="N1463" s="23">
        <v>1</v>
      </c>
      <c r="O1463" s="24">
        <f t="shared" si="10"/>
        <v>-6211.23</v>
      </c>
      <c r="P1463" s="24">
        <f t="shared" si="11"/>
        <v>-6211.23</v>
      </c>
      <c r="Q1463" s="5"/>
      <c r="R1463" s="5"/>
      <c r="S1463" s="5"/>
      <c r="T1463" s="5"/>
      <c r="U1463" s="5"/>
      <c r="V1463" s="5"/>
      <c r="W1463" s="5"/>
      <c r="X1463" s="5"/>
      <c r="Y1463" s="5"/>
      <c r="Z1463" s="5"/>
      <c r="AA1463" s="5"/>
    </row>
    <row r="1464" spans="1:27" ht="24" thickBot="1">
      <c r="A1464" s="193" t="s">
        <v>97</v>
      </c>
      <c r="B1464" s="194" t="s">
        <v>98</v>
      </c>
      <c r="C1464" s="194" t="s">
        <v>99</v>
      </c>
      <c r="D1464" s="194" t="s">
        <v>104</v>
      </c>
      <c r="E1464" s="194" t="s">
        <v>334</v>
      </c>
      <c r="F1464" s="194" t="s">
        <v>101</v>
      </c>
      <c r="G1464" s="199" t="s">
        <v>74</v>
      </c>
      <c r="H1464" s="199">
        <v>2013</v>
      </c>
      <c r="I1464" s="194" t="s">
        <v>103</v>
      </c>
      <c r="J1464" s="200">
        <v>205</v>
      </c>
      <c r="K1464" s="197">
        <v>1040.97</v>
      </c>
      <c r="L1464" s="198">
        <v>-3816.89</v>
      </c>
      <c r="M1464" s="23">
        <v>1</v>
      </c>
      <c r="N1464" s="23">
        <v>1</v>
      </c>
      <c r="O1464" s="24">
        <f t="shared" si="10"/>
        <v>-3816.89</v>
      </c>
      <c r="P1464" s="24">
        <f t="shared" si="11"/>
        <v>-3816.89</v>
      </c>
      <c r="Q1464" s="5"/>
      <c r="R1464" s="5"/>
      <c r="S1464" s="5"/>
      <c r="T1464" s="5"/>
      <c r="U1464" s="5"/>
      <c r="V1464" s="5"/>
      <c r="W1464" s="5"/>
      <c r="X1464" s="5"/>
      <c r="Y1464" s="5"/>
      <c r="Z1464" s="5"/>
      <c r="AA1464" s="5"/>
    </row>
    <row r="1465" spans="1:27" ht="24" thickBot="1">
      <c r="A1465" s="193" t="s">
        <v>97</v>
      </c>
      <c r="B1465" s="194" t="s">
        <v>98</v>
      </c>
      <c r="C1465" s="194" t="s">
        <v>99</v>
      </c>
      <c r="D1465" s="194" t="s">
        <v>104</v>
      </c>
      <c r="E1465" s="194" t="s">
        <v>334</v>
      </c>
      <c r="F1465" s="194" t="s">
        <v>101</v>
      </c>
      <c r="G1465" s="199" t="s">
        <v>74</v>
      </c>
      <c r="H1465" s="199">
        <v>2014</v>
      </c>
      <c r="I1465" s="194" t="s">
        <v>103</v>
      </c>
      <c r="J1465" s="200">
        <v>-406</v>
      </c>
      <c r="K1465" s="197">
        <v>-2062.54</v>
      </c>
      <c r="L1465" s="198">
        <v>7562.64</v>
      </c>
      <c r="M1465" s="23">
        <v>1</v>
      </c>
      <c r="N1465" s="23">
        <v>1</v>
      </c>
      <c r="O1465" s="24">
        <f t="shared" si="10"/>
        <v>7562.64</v>
      </c>
      <c r="P1465" s="24">
        <f t="shared" si="11"/>
        <v>7562.64</v>
      </c>
      <c r="Q1465" s="5"/>
      <c r="R1465" s="5"/>
      <c r="S1465" s="5"/>
      <c r="T1465" s="5"/>
      <c r="U1465" s="5"/>
      <c r="V1465" s="5"/>
      <c r="W1465" s="5"/>
      <c r="X1465" s="5"/>
      <c r="Y1465" s="5"/>
      <c r="Z1465" s="5"/>
      <c r="AA1465" s="5"/>
    </row>
    <row r="1466" spans="1:27" ht="24" thickBot="1">
      <c r="A1466" s="193" t="s">
        <v>97</v>
      </c>
      <c r="B1466" s="194" t="s">
        <v>98</v>
      </c>
      <c r="C1466" s="194" t="s">
        <v>99</v>
      </c>
      <c r="D1466" s="194" t="s">
        <v>104</v>
      </c>
      <c r="E1466" s="194" t="s">
        <v>334</v>
      </c>
      <c r="F1466" s="194" t="s">
        <v>101</v>
      </c>
      <c r="G1466" s="199" t="s">
        <v>74</v>
      </c>
      <c r="H1466" s="199">
        <v>2015</v>
      </c>
      <c r="I1466" s="194" t="s">
        <v>103</v>
      </c>
      <c r="J1466" s="200">
        <v>-117</v>
      </c>
      <c r="K1466" s="200">
        <v>-591.59</v>
      </c>
      <c r="L1466" s="198">
        <v>2169.16</v>
      </c>
      <c r="M1466" s="23">
        <v>1</v>
      </c>
      <c r="N1466" s="23">
        <v>1</v>
      </c>
      <c r="O1466" s="24">
        <f t="shared" si="10"/>
        <v>2169.16</v>
      </c>
      <c r="P1466" s="24">
        <f t="shared" si="11"/>
        <v>2169.16</v>
      </c>
      <c r="Q1466" s="5"/>
      <c r="R1466" s="5"/>
      <c r="S1466" s="5"/>
      <c r="T1466" s="5"/>
      <c r="U1466" s="5"/>
      <c r="V1466" s="5"/>
      <c r="W1466" s="5"/>
      <c r="X1466" s="5"/>
      <c r="Y1466" s="5"/>
      <c r="Z1466" s="5"/>
      <c r="AA1466" s="5"/>
    </row>
    <row r="1467" spans="1:27" ht="24" thickBot="1">
      <c r="A1467" s="193" t="s">
        <v>97</v>
      </c>
      <c r="B1467" s="194" t="s">
        <v>98</v>
      </c>
      <c r="C1467" s="194" t="s">
        <v>99</v>
      </c>
      <c r="D1467" s="194" t="s">
        <v>104</v>
      </c>
      <c r="E1467" s="194" t="s">
        <v>334</v>
      </c>
      <c r="F1467" s="194" t="s">
        <v>101</v>
      </c>
      <c r="G1467" s="199" t="s">
        <v>74</v>
      </c>
      <c r="H1467" s="199">
        <v>2016</v>
      </c>
      <c r="I1467" s="194" t="s">
        <v>103</v>
      </c>
      <c r="J1467" s="200">
        <v>851</v>
      </c>
      <c r="K1467" s="197">
        <v>4318.8100000000004</v>
      </c>
      <c r="L1467" s="198">
        <v>-15835.65</v>
      </c>
      <c r="M1467" s="23">
        <v>1</v>
      </c>
      <c r="N1467" s="23">
        <v>1</v>
      </c>
      <c r="O1467" s="24">
        <f t="shared" si="10"/>
        <v>-15835.65</v>
      </c>
      <c r="P1467" s="24">
        <f t="shared" si="11"/>
        <v>-15835.65</v>
      </c>
      <c r="Q1467" s="5"/>
      <c r="R1467" s="5"/>
      <c r="S1467" s="5"/>
      <c r="T1467" s="5"/>
      <c r="U1467" s="5"/>
      <c r="V1467" s="5"/>
      <c r="W1467" s="5"/>
      <c r="X1467" s="5"/>
      <c r="Y1467" s="5"/>
      <c r="Z1467" s="5"/>
      <c r="AA1467" s="5"/>
    </row>
    <row r="1468" spans="1:27" ht="24" thickBot="1">
      <c r="A1468" s="193" t="s">
        <v>97</v>
      </c>
      <c r="B1468" s="194" t="s">
        <v>98</v>
      </c>
      <c r="C1468" s="194" t="s">
        <v>99</v>
      </c>
      <c r="D1468" s="194" t="s">
        <v>104</v>
      </c>
      <c r="E1468" s="194" t="s">
        <v>334</v>
      </c>
      <c r="F1468" s="194" t="s">
        <v>101</v>
      </c>
      <c r="G1468" s="199" t="s">
        <v>74</v>
      </c>
      <c r="H1468" s="199">
        <v>2017</v>
      </c>
      <c r="I1468" s="194" t="s">
        <v>103</v>
      </c>
      <c r="J1468" s="200">
        <v>474</v>
      </c>
      <c r="K1468" s="197">
        <v>2404.46</v>
      </c>
      <c r="L1468" s="198">
        <v>-8816.35</v>
      </c>
      <c r="M1468" s="23">
        <v>1</v>
      </c>
      <c r="N1468" s="23">
        <v>1</v>
      </c>
      <c r="O1468" s="24">
        <f t="shared" si="10"/>
        <v>-8816.35</v>
      </c>
      <c r="P1468" s="24">
        <f t="shared" si="11"/>
        <v>-8816.35</v>
      </c>
      <c r="Q1468" s="5"/>
      <c r="R1468" s="5"/>
      <c r="S1468" s="5"/>
      <c r="T1468" s="5"/>
      <c r="U1468" s="5"/>
      <c r="V1468" s="5"/>
      <c r="W1468" s="5"/>
      <c r="X1468" s="5"/>
      <c r="Y1468" s="5"/>
      <c r="Z1468" s="5"/>
      <c r="AA1468" s="5"/>
    </row>
    <row r="1469" spans="1:27" ht="24" thickBot="1">
      <c r="A1469" s="193" t="s">
        <v>97</v>
      </c>
      <c r="B1469" s="194" t="s">
        <v>98</v>
      </c>
      <c r="C1469" s="194" t="s">
        <v>99</v>
      </c>
      <c r="D1469" s="194" t="s">
        <v>104</v>
      </c>
      <c r="E1469" s="194" t="s">
        <v>334</v>
      </c>
      <c r="F1469" s="194" t="s">
        <v>101</v>
      </c>
      <c r="G1469" s="199" t="s">
        <v>74</v>
      </c>
      <c r="H1469" s="199">
        <v>2018</v>
      </c>
      <c r="I1469" s="194" t="s">
        <v>103</v>
      </c>
      <c r="J1469" s="200">
        <v>-10</v>
      </c>
      <c r="K1469" s="200">
        <v>-52.14</v>
      </c>
      <c r="L1469" s="198">
        <v>191.19</v>
      </c>
      <c r="M1469" s="23">
        <v>1</v>
      </c>
      <c r="N1469" s="23">
        <v>1</v>
      </c>
      <c r="O1469" s="24">
        <f t="shared" si="10"/>
        <v>191.19</v>
      </c>
      <c r="P1469" s="24">
        <f t="shared" si="11"/>
        <v>191.19</v>
      </c>
      <c r="Q1469" s="5"/>
      <c r="R1469" s="5"/>
      <c r="S1469" s="5"/>
      <c r="T1469" s="5"/>
      <c r="U1469" s="5"/>
      <c r="V1469" s="5"/>
      <c r="W1469" s="5"/>
      <c r="X1469" s="5"/>
      <c r="Y1469" s="5"/>
      <c r="Z1469" s="5"/>
      <c r="AA1469" s="5"/>
    </row>
    <row r="1470" spans="1:27" ht="24" thickBot="1">
      <c r="A1470" s="193" t="s">
        <v>97</v>
      </c>
      <c r="B1470" s="194" t="s">
        <v>98</v>
      </c>
      <c r="C1470" s="194" t="s">
        <v>99</v>
      </c>
      <c r="D1470" s="194" t="s">
        <v>104</v>
      </c>
      <c r="E1470" s="194" t="s">
        <v>334</v>
      </c>
      <c r="F1470" s="194" t="s">
        <v>101</v>
      </c>
      <c r="G1470" s="199" t="s">
        <v>74</v>
      </c>
      <c r="H1470" s="199">
        <v>2019</v>
      </c>
      <c r="I1470" s="194" t="s">
        <v>103</v>
      </c>
      <c r="J1470" s="200">
        <v>-308</v>
      </c>
      <c r="K1470" s="197">
        <v>-1561.16</v>
      </c>
      <c r="L1470" s="198">
        <v>5724.26</v>
      </c>
      <c r="M1470" s="23">
        <v>1</v>
      </c>
      <c r="N1470" s="23">
        <v>1</v>
      </c>
      <c r="O1470" s="24">
        <f t="shared" si="10"/>
        <v>5724.26</v>
      </c>
      <c r="P1470" s="24">
        <f t="shared" si="11"/>
        <v>5724.26</v>
      </c>
      <c r="Q1470" s="5"/>
      <c r="R1470" s="5"/>
      <c r="S1470" s="5"/>
      <c r="T1470" s="5"/>
      <c r="U1470" s="5"/>
      <c r="V1470" s="5"/>
      <c r="W1470" s="5"/>
      <c r="X1470" s="5"/>
      <c r="Y1470" s="5"/>
      <c r="Z1470" s="5"/>
      <c r="AA1470" s="5"/>
    </row>
    <row r="1471" spans="1:27" ht="24" thickBot="1">
      <c r="A1471" s="193" t="s">
        <v>97</v>
      </c>
      <c r="B1471" s="194" t="s">
        <v>98</v>
      </c>
      <c r="C1471" s="194" t="s">
        <v>99</v>
      </c>
      <c r="D1471" s="194" t="s">
        <v>104</v>
      </c>
      <c r="E1471" s="194" t="s">
        <v>334</v>
      </c>
      <c r="F1471" s="194" t="s">
        <v>101</v>
      </c>
      <c r="G1471" s="199" t="s">
        <v>74</v>
      </c>
      <c r="H1471" s="199">
        <v>2020</v>
      </c>
      <c r="I1471" s="194" t="s">
        <v>103</v>
      </c>
      <c r="J1471" s="200">
        <v>-980</v>
      </c>
      <c r="K1471" s="197">
        <v>-4972.88</v>
      </c>
      <c r="L1471" s="198">
        <v>18233.900000000001</v>
      </c>
      <c r="M1471" s="23">
        <v>1</v>
      </c>
      <c r="N1471" s="23">
        <v>1</v>
      </c>
      <c r="O1471" s="24">
        <f t="shared" si="10"/>
        <v>18233.900000000001</v>
      </c>
      <c r="P1471" s="24">
        <f t="shared" si="11"/>
        <v>18233.900000000001</v>
      </c>
      <c r="Q1471" s="5"/>
      <c r="R1471" s="5"/>
      <c r="S1471" s="5"/>
      <c r="T1471" s="5"/>
      <c r="U1471" s="5"/>
      <c r="V1471" s="5"/>
      <c r="W1471" s="5"/>
      <c r="X1471" s="5"/>
      <c r="Y1471" s="5"/>
      <c r="Z1471" s="5"/>
      <c r="AA1471" s="5"/>
    </row>
    <row r="1472" spans="1:27" ht="24" thickBot="1">
      <c r="A1472" s="193" t="s">
        <v>97</v>
      </c>
      <c r="B1472" s="194" t="s">
        <v>98</v>
      </c>
      <c r="C1472" s="194" t="s">
        <v>99</v>
      </c>
      <c r="D1472" s="194" t="s">
        <v>104</v>
      </c>
      <c r="E1472" s="194" t="s">
        <v>334</v>
      </c>
      <c r="F1472" s="194" t="s">
        <v>101</v>
      </c>
      <c r="G1472" s="199" t="s">
        <v>74</v>
      </c>
      <c r="H1472" s="199">
        <v>2021</v>
      </c>
      <c r="I1472" s="194" t="s">
        <v>103</v>
      </c>
      <c r="J1472" s="200">
        <v>-631</v>
      </c>
      <c r="K1472" s="197">
        <v>-3205.02</v>
      </c>
      <c r="L1472" s="198">
        <v>11751.73</v>
      </c>
      <c r="M1472" s="23">
        <v>1</v>
      </c>
      <c r="N1472" s="23">
        <v>1</v>
      </c>
      <c r="O1472" s="24">
        <f t="shared" si="10"/>
        <v>11751.73</v>
      </c>
      <c r="P1472" s="24">
        <f t="shared" si="11"/>
        <v>11751.73</v>
      </c>
      <c r="Q1472" s="5"/>
      <c r="R1472" s="5"/>
      <c r="S1472" s="5"/>
      <c r="T1472" s="5"/>
      <c r="U1472" s="5"/>
      <c r="V1472" s="5"/>
      <c r="W1472" s="5"/>
      <c r="X1472" s="5"/>
      <c r="Y1472" s="5"/>
      <c r="Z1472" s="5"/>
      <c r="AA1472" s="5"/>
    </row>
    <row r="1473" spans="1:27" ht="24" thickBot="1">
      <c r="A1473" s="193" t="s">
        <v>97</v>
      </c>
      <c r="B1473" s="194" t="s">
        <v>98</v>
      </c>
      <c r="C1473" s="194" t="s">
        <v>99</v>
      </c>
      <c r="D1473" s="194" t="s">
        <v>104</v>
      </c>
      <c r="E1473" s="194" t="s">
        <v>334</v>
      </c>
      <c r="F1473" s="194" t="s">
        <v>101</v>
      </c>
      <c r="G1473" s="199" t="s">
        <v>74</v>
      </c>
      <c r="H1473" s="199">
        <v>2022</v>
      </c>
      <c r="I1473" s="194" t="s">
        <v>103</v>
      </c>
      <c r="J1473" s="200">
        <v>-164</v>
      </c>
      <c r="K1473" s="200">
        <v>-832.27</v>
      </c>
      <c r="L1473" s="198">
        <v>3051.67</v>
      </c>
      <c r="M1473" s="23">
        <v>1</v>
      </c>
      <c r="N1473" s="23">
        <v>1</v>
      </c>
      <c r="O1473" s="24">
        <f t="shared" si="10"/>
        <v>3051.67</v>
      </c>
      <c r="P1473" s="24">
        <f t="shared" si="11"/>
        <v>3051.67</v>
      </c>
      <c r="Q1473" s="5"/>
      <c r="R1473" s="5"/>
      <c r="S1473" s="5"/>
      <c r="T1473" s="5"/>
      <c r="U1473" s="5"/>
      <c r="V1473" s="5"/>
      <c r="W1473" s="5"/>
      <c r="X1473" s="5"/>
      <c r="Y1473" s="5"/>
      <c r="Z1473" s="5"/>
      <c r="AA1473" s="5"/>
    </row>
    <row r="1474" spans="1:27" ht="24" thickBot="1">
      <c r="A1474" s="193" t="s">
        <v>97</v>
      </c>
      <c r="B1474" s="194" t="s">
        <v>98</v>
      </c>
      <c r="C1474" s="194" t="s">
        <v>99</v>
      </c>
      <c r="D1474" s="194" t="s">
        <v>104</v>
      </c>
      <c r="E1474" s="194" t="s">
        <v>334</v>
      </c>
      <c r="F1474" s="194" t="s">
        <v>101</v>
      </c>
      <c r="G1474" s="199" t="s">
        <v>75</v>
      </c>
      <c r="H1474" s="199">
        <v>2011</v>
      </c>
      <c r="I1474" s="194" t="s">
        <v>103</v>
      </c>
      <c r="J1474" s="196">
        <v>-19529</v>
      </c>
      <c r="K1474" s="197">
        <v>-99129.35</v>
      </c>
      <c r="L1474" s="198">
        <v>363474.27</v>
      </c>
      <c r="M1474" s="23">
        <v>1</v>
      </c>
      <c r="N1474" s="23">
        <v>1</v>
      </c>
      <c r="O1474" s="24">
        <f t="shared" si="10"/>
        <v>363474.27</v>
      </c>
      <c r="P1474" s="24">
        <f t="shared" si="11"/>
        <v>363474.27</v>
      </c>
      <c r="Q1474" s="5"/>
      <c r="R1474" s="5"/>
      <c r="S1474" s="5"/>
      <c r="T1474" s="5"/>
      <c r="U1474" s="5"/>
      <c r="V1474" s="5"/>
      <c r="W1474" s="5"/>
      <c r="X1474" s="5"/>
      <c r="Y1474" s="5"/>
      <c r="Z1474" s="5"/>
      <c r="AA1474" s="5"/>
    </row>
    <row r="1475" spans="1:27" ht="24" thickBot="1">
      <c r="A1475" s="193" t="s">
        <v>97</v>
      </c>
      <c r="B1475" s="194" t="s">
        <v>98</v>
      </c>
      <c r="C1475" s="194" t="s">
        <v>99</v>
      </c>
      <c r="D1475" s="194" t="s">
        <v>104</v>
      </c>
      <c r="E1475" s="194" t="s">
        <v>334</v>
      </c>
      <c r="F1475" s="194" t="s">
        <v>101</v>
      </c>
      <c r="G1475" s="199" t="s">
        <v>75</v>
      </c>
      <c r="H1475" s="199">
        <v>2012</v>
      </c>
      <c r="I1475" s="194" t="s">
        <v>103</v>
      </c>
      <c r="J1475" s="200">
        <v>36</v>
      </c>
      <c r="K1475" s="200">
        <v>182.83</v>
      </c>
      <c r="L1475" s="198">
        <v>-670.36</v>
      </c>
      <c r="M1475" s="23">
        <v>1</v>
      </c>
      <c r="N1475" s="23">
        <v>1</v>
      </c>
      <c r="O1475" s="24">
        <f t="shared" si="10"/>
        <v>-670.36</v>
      </c>
      <c r="P1475" s="24">
        <f t="shared" si="11"/>
        <v>-670.36</v>
      </c>
      <c r="Q1475" s="5"/>
      <c r="R1475" s="5"/>
      <c r="S1475" s="5"/>
      <c r="T1475" s="5"/>
      <c r="U1475" s="5"/>
      <c r="V1475" s="5"/>
      <c r="W1475" s="5"/>
      <c r="X1475" s="5"/>
      <c r="Y1475" s="5"/>
      <c r="Z1475" s="5"/>
      <c r="AA1475" s="5"/>
    </row>
    <row r="1476" spans="1:27" ht="24" thickBot="1">
      <c r="A1476" s="193" t="s">
        <v>97</v>
      </c>
      <c r="B1476" s="194" t="s">
        <v>98</v>
      </c>
      <c r="C1476" s="194" t="s">
        <v>99</v>
      </c>
      <c r="D1476" s="194" t="s">
        <v>104</v>
      </c>
      <c r="E1476" s="194" t="s">
        <v>334</v>
      </c>
      <c r="F1476" s="194" t="s">
        <v>101</v>
      </c>
      <c r="G1476" s="199" t="s">
        <v>75</v>
      </c>
      <c r="H1476" s="199">
        <v>2013</v>
      </c>
      <c r="I1476" s="194" t="s">
        <v>103</v>
      </c>
      <c r="J1476" s="200">
        <v>-9</v>
      </c>
      <c r="K1476" s="200">
        <v>-46.43</v>
      </c>
      <c r="L1476" s="198">
        <v>170.26</v>
      </c>
      <c r="M1476" s="23">
        <v>1</v>
      </c>
      <c r="N1476" s="23">
        <v>1</v>
      </c>
      <c r="O1476" s="24">
        <f t="shared" si="10"/>
        <v>170.26</v>
      </c>
      <c r="P1476" s="24">
        <f t="shared" si="11"/>
        <v>170.26</v>
      </c>
      <c r="Q1476" s="5"/>
      <c r="R1476" s="5"/>
      <c r="S1476" s="5"/>
      <c r="T1476" s="5"/>
      <c r="U1476" s="5"/>
      <c r="V1476" s="5"/>
      <c r="W1476" s="5"/>
      <c r="X1476" s="5"/>
      <c r="Y1476" s="5"/>
      <c r="Z1476" s="5"/>
      <c r="AA1476" s="5"/>
    </row>
    <row r="1477" spans="1:27" ht="24" thickBot="1">
      <c r="A1477" s="193" t="s">
        <v>97</v>
      </c>
      <c r="B1477" s="194" t="s">
        <v>98</v>
      </c>
      <c r="C1477" s="194" t="s">
        <v>99</v>
      </c>
      <c r="D1477" s="194" t="s">
        <v>104</v>
      </c>
      <c r="E1477" s="194" t="s">
        <v>334</v>
      </c>
      <c r="F1477" s="194" t="s">
        <v>101</v>
      </c>
      <c r="G1477" s="199" t="s">
        <v>75</v>
      </c>
      <c r="H1477" s="199">
        <v>2014</v>
      </c>
      <c r="I1477" s="194" t="s">
        <v>103</v>
      </c>
      <c r="J1477" s="200">
        <v>-3</v>
      </c>
      <c r="K1477" s="200">
        <v>-13.07</v>
      </c>
      <c r="L1477" s="198">
        <v>47.92</v>
      </c>
      <c r="M1477" s="23">
        <v>1</v>
      </c>
      <c r="N1477" s="23">
        <v>1</v>
      </c>
      <c r="O1477" s="24">
        <f t="shared" si="10"/>
        <v>47.92</v>
      </c>
      <c r="P1477" s="24">
        <f t="shared" si="11"/>
        <v>47.92</v>
      </c>
      <c r="Q1477" s="5"/>
      <c r="R1477" s="5"/>
      <c r="S1477" s="5"/>
      <c r="T1477" s="5"/>
      <c r="U1477" s="5"/>
      <c r="V1477" s="5"/>
      <c r="W1477" s="5"/>
      <c r="X1477" s="5"/>
      <c r="Y1477" s="5"/>
      <c r="Z1477" s="5"/>
      <c r="AA1477" s="5"/>
    </row>
    <row r="1478" spans="1:27" ht="24" thickBot="1">
      <c r="A1478" s="193" t="s">
        <v>97</v>
      </c>
      <c r="B1478" s="194" t="s">
        <v>98</v>
      </c>
      <c r="C1478" s="194" t="s">
        <v>99</v>
      </c>
      <c r="D1478" s="194" t="s">
        <v>104</v>
      </c>
      <c r="E1478" s="194" t="s">
        <v>334</v>
      </c>
      <c r="F1478" s="194" t="s">
        <v>101</v>
      </c>
      <c r="G1478" s="199" t="s">
        <v>75</v>
      </c>
      <c r="H1478" s="199">
        <v>2015</v>
      </c>
      <c r="I1478" s="194" t="s">
        <v>103</v>
      </c>
      <c r="J1478" s="200">
        <v>6</v>
      </c>
      <c r="K1478" s="200">
        <v>31.29</v>
      </c>
      <c r="L1478" s="198">
        <v>-114.71</v>
      </c>
      <c r="M1478" s="23">
        <v>1</v>
      </c>
      <c r="N1478" s="23">
        <v>1</v>
      </c>
      <c r="O1478" s="24">
        <f t="shared" si="10"/>
        <v>-114.71</v>
      </c>
      <c r="P1478" s="24">
        <f t="shared" si="11"/>
        <v>-114.71</v>
      </c>
      <c r="Q1478" s="5"/>
      <c r="R1478" s="5"/>
      <c r="S1478" s="5"/>
      <c r="T1478" s="5"/>
      <c r="U1478" s="5"/>
      <c r="V1478" s="5"/>
      <c r="W1478" s="5"/>
      <c r="X1478" s="5"/>
      <c r="Y1478" s="5"/>
      <c r="Z1478" s="5"/>
      <c r="AA1478" s="5"/>
    </row>
    <row r="1479" spans="1:27" ht="24" thickBot="1">
      <c r="A1479" s="193" t="s">
        <v>97</v>
      </c>
      <c r="B1479" s="194" t="s">
        <v>98</v>
      </c>
      <c r="C1479" s="194" t="s">
        <v>99</v>
      </c>
      <c r="D1479" s="194" t="s">
        <v>104</v>
      </c>
      <c r="E1479" s="194" t="s">
        <v>334</v>
      </c>
      <c r="F1479" s="194" t="s">
        <v>101</v>
      </c>
      <c r="G1479" s="199" t="s">
        <v>75</v>
      </c>
      <c r="H1479" s="199">
        <v>2016</v>
      </c>
      <c r="I1479" s="194" t="s">
        <v>103</v>
      </c>
      <c r="J1479" s="200">
        <v>-3</v>
      </c>
      <c r="K1479" s="200">
        <v>-14.17</v>
      </c>
      <c r="L1479" s="198">
        <v>51.97</v>
      </c>
      <c r="M1479" s="23">
        <v>1</v>
      </c>
      <c r="N1479" s="23">
        <v>1</v>
      </c>
      <c r="O1479" s="24">
        <f t="shared" si="10"/>
        <v>51.97</v>
      </c>
      <c r="P1479" s="24">
        <f t="shared" si="11"/>
        <v>51.97</v>
      </c>
      <c r="Q1479" s="5"/>
      <c r="R1479" s="5"/>
      <c r="S1479" s="5"/>
      <c r="T1479" s="5"/>
      <c r="U1479" s="5"/>
      <c r="V1479" s="5"/>
      <c r="W1479" s="5"/>
      <c r="X1479" s="5"/>
      <c r="Y1479" s="5"/>
      <c r="Z1479" s="5"/>
      <c r="AA1479" s="5"/>
    </row>
    <row r="1480" spans="1:27" ht="24" thickBot="1">
      <c r="A1480" s="193" t="s">
        <v>97</v>
      </c>
      <c r="B1480" s="194" t="s">
        <v>98</v>
      </c>
      <c r="C1480" s="194" t="s">
        <v>99</v>
      </c>
      <c r="D1480" s="194" t="s">
        <v>104</v>
      </c>
      <c r="E1480" s="194" t="s">
        <v>334</v>
      </c>
      <c r="F1480" s="194" t="s">
        <v>101</v>
      </c>
      <c r="G1480" s="199" t="s">
        <v>75</v>
      </c>
      <c r="H1480" s="199">
        <v>2017</v>
      </c>
      <c r="I1480" s="194" t="s">
        <v>103</v>
      </c>
      <c r="J1480" s="200">
        <v>14</v>
      </c>
      <c r="K1480" s="200">
        <v>71.36</v>
      </c>
      <c r="L1480" s="198">
        <v>-261.64999999999998</v>
      </c>
      <c r="M1480" s="23">
        <v>1</v>
      </c>
      <c r="N1480" s="23">
        <v>1</v>
      </c>
      <c r="O1480" s="24">
        <f t="shared" si="10"/>
        <v>-261.64999999999998</v>
      </c>
      <c r="P1480" s="24">
        <f t="shared" si="11"/>
        <v>-261.64999999999998</v>
      </c>
      <c r="Q1480" s="5"/>
      <c r="R1480" s="5"/>
      <c r="S1480" s="5"/>
      <c r="T1480" s="5"/>
      <c r="U1480" s="5"/>
      <c r="V1480" s="5"/>
      <c r="W1480" s="5"/>
      <c r="X1480" s="5"/>
      <c r="Y1480" s="5"/>
      <c r="Z1480" s="5"/>
      <c r="AA1480" s="5"/>
    </row>
    <row r="1481" spans="1:27" ht="24" thickBot="1">
      <c r="A1481" s="193" t="s">
        <v>97</v>
      </c>
      <c r="B1481" s="194" t="s">
        <v>98</v>
      </c>
      <c r="C1481" s="194" t="s">
        <v>99</v>
      </c>
      <c r="D1481" s="194" t="s">
        <v>104</v>
      </c>
      <c r="E1481" s="194" t="s">
        <v>334</v>
      </c>
      <c r="F1481" s="194" t="s">
        <v>101</v>
      </c>
      <c r="G1481" s="199" t="s">
        <v>75</v>
      </c>
      <c r="H1481" s="199">
        <v>2018</v>
      </c>
      <c r="I1481" s="194" t="s">
        <v>103</v>
      </c>
      <c r="J1481" s="200">
        <v>-18</v>
      </c>
      <c r="K1481" s="200">
        <v>-92.39</v>
      </c>
      <c r="L1481" s="198">
        <v>338.78</v>
      </c>
      <c r="M1481" s="23">
        <v>1</v>
      </c>
      <c r="N1481" s="23">
        <v>1</v>
      </c>
      <c r="O1481" s="24">
        <f t="shared" si="10"/>
        <v>338.78</v>
      </c>
      <c r="P1481" s="24">
        <f t="shared" si="11"/>
        <v>338.78</v>
      </c>
      <c r="Q1481" s="5"/>
      <c r="R1481" s="5"/>
      <c r="S1481" s="5"/>
      <c r="T1481" s="5"/>
      <c r="U1481" s="5"/>
      <c r="V1481" s="5"/>
      <c r="W1481" s="5"/>
      <c r="X1481" s="5"/>
      <c r="Y1481" s="5"/>
      <c r="Z1481" s="5"/>
      <c r="AA1481" s="5"/>
    </row>
    <row r="1482" spans="1:27" ht="24" thickBot="1">
      <c r="A1482" s="193" t="s">
        <v>97</v>
      </c>
      <c r="B1482" s="194" t="s">
        <v>98</v>
      </c>
      <c r="C1482" s="194" t="s">
        <v>99</v>
      </c>
      <c r="D1482" s="194" t="s">
        <v>104</v>
      </c>
      <c r="E1482" s="194" t="s">
        <v>334</v>
      </c>
      <c r="F1482" s="194" t="s">
        <v>101</v>
      </c>
      <c r="G1482" s="199" t="s">
        <v>75</v>
      </c>
      <c r="H1482" s="199">
        <v>2019</v>
      </c>
      <c r="I1482" s="194" t="s">
        <v>103</v>
      </c>
      <c r="J1482" s="200">
        <v>-2</v>
      </c>
      <c r="K1482" s="200">
        <v>-9.66</v>
      </c>
      <c r="L1482" s="198">
        <v>35.409999999999997</v>
      </c>
      <c r="M1482" s="23">
        <v>1</v>
      </c>
      <c r="N1482" s="23">
        <v>1</v>
      </c>
      <c r="O1482" s="24">
        <f t="shared" si="10"/>
        <v>35.409999999999997</v>
      </c>
      <c r="P1482" s="24">
        <f t="shared" si="11"/>
        <v>35.409999999999997</v>
      </c>
      <c r="Q1482" s="5"/>
      <c r="R1482" s="5"/>
      <c r="S1482" s="5"/>
      <c r="T1482" s="5"/>
      <c r="U1482" s="5"/>
      <c r="V1482" s="5"/>
      <c r="W1482" s="5"/>
      <c r="X1482" s="5"/>
      <c r="Y1482" s="5"/>
      <c r="Z1482" s="5"/>
      <c r="AA1482" s="5"/>
    </row>
    <row r="1483" spans="1:27" ht="24" thickBot="1">
      <c r="A1483" s="193" t="s">
        <v>97</v>
      </c>
      <c r="B1483" s="194" t="s">
        <v>98</v>
      </c>
      <c r="C1483" s="194" t="s">
        <v>99</v>
      </c>
      <c r="D1483" s="194" t="s">
        <v>104</v>
      </c>
      <c r="E1483" s="194" t="s">
        <v>334</v>
      </c>
      <c r="F1483" s="194" t="s">
        <v>101</v>
      </c>
      <c r="G1483" s="199" t="s">
        <v>75</v>
      </c>
      <c r="H1483" s="199">
        <v>2020</v>
      </c>
      <c r="I1483" s="194" t="s">
        <v>103</v>
      </c>
      <c r="J1483" s="200">
        <v>16</v>
      </c>
      <c r="K1483" s="200">
        <v>83.11</v>
      </c>
      <c r="L1483" s="198">
        <v>-304.73</v>
      </c>
      <c r="M1483" s="23">
        <v>1</v>
      </c>
      <c r="N1483" s="23">
        <v>1</v>
      </c>
      <c r="O1483" s="24">
        <f t="shared" si="10"/>
        <v>-304.73</v>
      </c>
      <c r="P1483" s="24">
        <f t="shared" si="11"/>
        <v>-304.73</v>
      </c>
      <c r="Q1483" s="5"/>
      <c r="R1483" s="5"/>
      <c r="S1483" s="5"/>
      <c r="T1483" s="5"/>
      <c r="U1483" s="5"/>
      <c r="V1483" s="5"/>
      <c r="W1483" s="5"/>
      <c r="X1483" s="5"/>
      <c r="Y1483" s="5"/>
      <c r="Z1483" s="5"/>
      <c r="AA1483" s="5"/>
    </row>
    <row r="1484" spans="1:27" ht="24" thickBot="1">
      <c r="A1484" s="193" t="s">
        <v>97</v>
      </c>
      <c r="B1484" s="194" t="s">
        <v>98</v>
      </c>
      <c r="C1484" s="194" t="s">
        <v>99</v>
      </c>
      <c r="D1484" s="194" t="s">
        <v>104</v>
      </c>
      <c r="E1484" s="194" t="s">
        <v>334</v>
      </c>
      <c r="F1484" s="194" t="s">
        <v>101</v>
      </c>
      <c r="G1484" s="199" t="s">
        <v>75</v>
      </c>
      <c r="H1484" s="199">
        <v>2021</v>
      </c>
      <c r="I1484" s="194" t="s">
        <v>103</v>
      </c>
      <c r="J1484" s="200">
        <v>20</v>
      </c>
      <c r="K1484" s="200">
        <v>101.62</v>
      </c>
      <c r="L1484" s="198">
        <v>-372.62</v>
      </c>
      <c r="M1484" s="23">
        <v>1</v>
      </c>
      <c r="N1484" s="23">
        <v>1</v>
      </c>
      <c r="O1484" s="24">
        <f t="shared" si="10"/>
        <v>-372.62</v>
      </c>
      <c r="P1484" s="24">
        <f t="shared" si="11"/>
        <v>-372.62</v>
      </c>
      <c r="Q1484" s="5"/>
      <c r="R1484" s="5"/>
      <c r="S1484" s="5"/>
      <c r="T1484" s="5"/>
      <c r="U1484" s="5"/>
      <c r="V1484" s="5"/>
      <c r="W1484" s="5"/>
      <c r="X1484" s="5"/>
      <c r="Y1484" s="5"/>
      <c r="Z1484" s="5"/>
      <c r="AA1484" s="5"/>
    </row>
    <row r="1485" spans="1:27" ht="24" thickBot="1">
      <c r="A1485" s="193" t="s">
        <v>97</v>
      </c>
      <c r="B1485" s="194" t="s">
        <v>98</v>
      </c>
      <c r="C1485" s="194" t="s">
        <v>99</v>
      </c>
      <c r="D1485" s="194" t="s">
        <v>104</v>
      </c>
      <c r="E1485" s="194" t="s">
        <v>334</v>
      </c>
      <c r="F1485" s="194" t="s">
        <v>101</v>
      </c>
      <c r="G1485" s="199" t="s">
        <v>75</v>
      </c>
      <c r="H1485" s="199">
        <v>2022</v>
      </c>
      <c r="I1485" s="194" t="s">
        <v>103</v>
      </c>
      <c r="J1485" s="200">
        <v>13</v>
      </c>
      <c r="K1485" s="200">
        <v>63.6</v>
      </c>
      <c r="L1485" s="198">
        <v>-233.18</v>
      </c>
      <c r="M1485" s="23">
        <v>1</v>
      </c>
      <c r="N1485" s="23">
        <v>1</v>
      </c>
      <c r="O1485" s="24">
        <f t="shared" si="10"/>
        <v>-233.18</v>
      </c>
      <c r="P1485" s="24">
        <f t="shared" si="11"/>
        <v>-233.18</v>
      </c>
      <c r="Q1485" s="5"/>
      <c r="R1485" s="5"/>
      <c r="S1485" s="5"/>
      <c r="T1485" s="5"/>
      <c r="U1485" s="5"/>
      <c r="V1485" s="5"/>
      <c r="W1485" s="5"/>
      <c r="X1485" s="5"/>
      <c r="Y1485" s="5"/>
      <c r="Z1485" s="5"/>
      <c r="AA1485" s="5"/>
    </row>
    <row r="1486" spans="1:27" ht="24" thickBot="1">
      <c r="A1486" s="193" t="s">
        <v>97</v>
      </c>
      <c r="B1486" s="194" t="s">
        <v>98</v>
      </c>
      <c r="C1486" s="194" t="s">
        <v>99</v>
      </c>
      <c r="D1486" s="194" t="s">
        <v>104</v>
      </c>
      <c r="E1486" s="194" t="s">
        <v>334</v>
      </c>
      <c r="F1486" s="194" t="s">
        <v>101</v>
      </c>
      <c r="G1486" s="199" t="s">
        <v>76</v>
      </c>
      <c r="H1486" s="199">
        <v>2011</v>
      </c>
      <c r="I1486" s="194" t="s">
        <v>103</v>
      </c>
      <c r="J1486" s="196">
        <v>1682</v>
      </c>
      <c r="K1486" s="197">
        <v>8538.0400000000009</v>
      </c>
      <c r="L1486" s="198">
        <v>-31306.16</v>
      </c>
      <c r="M1486" s="23">
        <v>1</v>
      </c>
      <c r="N1486" s="23">
        <v>1</v>
      </c>
      <c r="O1486" s="24">
        <f t="shared" si="10"/>
        <v>-31306.16</v>
      </c>
      <c r="P1486" s="24">
        <f t="shared" si="11"/>
        <v>-31306.16</v>
      </c>
      <c r="Q1486" s="5"/>
      <c r="R1486" s="5"/>
      <c r="S1486" s="5"/>
      <c r="T1486" s="5"/>
      <c r="U1486" s="5"/>
      <c r="V1486" s="5"/>
      <c r="W1486" s="5"/>
      <c r="X1486" s="5"/>
      <c r="Y1486" s="5"/>
      <c r="Z1486" s="5"/>
      <c r="AA1486" s="5"/>
    </row>
    <row r="1487" spans="1:27" ht="24" thickBot="1">
      <c r="A1487" s="193" t="s">
        <v>97</v>
      </c>
      <c r="B1487" s="194" t="s">
        <v>98</v>
      </c>
      <c r="C1487" s="194" t="s">
        <v>99</v>
      </c>
      <c r="D1487" s="194" t="s">
        <v>104</v>
      </c>
      <c r="E1487" s="194" t="s">
        <v>334</v>
      </c>
      <c r="F1487" s="194" t="s">
        <v>101</v>
      </c>
      <c r="G1487" s="199" t="s">
        <v>76</v>
      </c>
      <c r="H1487" s="199">
        <v>2012</v>
      </c>
      <c r="I1487" s="194" t="s">
        <v>103</v>
      </c>
      <c r="J1487" s="200">
        <v>103</v>
      </c>
      <c r="K1487" s="200">
        <v>525.14</v>
      </c>
      <c r="L1487" s="198">
        <v>-1925.52</v>
      </c>
      <c r="M1487" s="23">
        <v>1</v>
      </c>
      <c r="N1487" s="23">
        <v>1</v>
      </c>
      <c r="O1487" s="24">
        <f t="shared" si="10"/>
        <v>-1925.52</v>
      </c>
      <c r="P1487" s="24">
        <f t="shared" si="11"/>
        <v>-1925.52</v>
      </c>
      <c r="Q1487" s="5"/>
      <c r="R1487" s="5"/>
      <c r="S1487" s="5"/>
      <c r="T1487" s="5"/>
      <c r="U1487" s="5"/>
      <c r="V1487" s="5"/>
      <c r="W1487" s="5"/>
      <c r="X1487" s="5"/>
      <c r="Y1487" s="5"/>
      <c r="Z1487" s="5"/>
      <c r="AA1487" s="5"/>
    </row>
    <row r="1488" spans="1:27" ht="24" thickBot="1">
      <c r="A1488" s="193" t="s">
        <v>97</v>
      </c>
      <c r="B1488" s="194" t="s">
        <v>98</v>
      </c>
      <c r="C1488" s="194" t="s">
        <v>99</v>
      </c>
      <c r="D1488" s="194" t="s">
        <v>104</v>
      </c>
      <c r="E1488" s="194" t="s">
        <v>334</v>
      </c>
      <c r="F1488" s="194" t="s">
        <v>101</v>
      </c>
      <c r="G1488" s="199" t="s">
        <v>76</v>
      </c>
      <c r="H1488" s="199">
        <v>2013</v>
      </c>
      <c r="I1488" s="194" t="s">
        <v>103</v>
      </c>
      <c r="J1488" s="200">
        <v>-2</v>
      </c>
      <c r="K1488" s="200">
        <v>-9.4600000000000009</v>
      </c>
      <c r="L1488" s="198">
        <v>34.68</v>
      </c>
      <c r="M1488" s="23">
        <v>1</v>
      </c>
      <c r="N1488" s="23">
        <v>1</v>
      </c>
      <c r="O1488" s="24">
        <f t="shared" si="10"/>
        <v>34.68</v>
      </c>
      <c r="P1488" s="24">
        <f t="shared" si="11"/>
        <v>34.68</v>
      </c>
      <c r="Q1488" s="5"/>
      <c r="R1488" s="5"/>
      <c r="S1488" s="5"/>
      <c r="T1488" s="5"/>
      <c r="U1488" s="5"/>
      <c r="V1488" s="5"/>
      <c r="W1488" s="5"/>
      <c r="X1488" s="5"/>
      <c r="Y1488" s="5"/>
      <c r="Z1488" s="5"/>
      <c r="AA1488" s="5"/>
    </row>
    <row r="1489" spans="1:27" ht="24" thickBot="1">
      <c r="A1489" s="193" t="s">
        <v>97</v>
      </c>
      <c r="B1489" s="194" t="s">
        <v>98</v>
      </c>
      <c r="C1489" s="194" t="s">
        <v>99</v>
      </c>
      <c r="D1489" s="194" t="s">
        <v>104</v>
      </c>
      <c r="E1489" s="194" t="s">
        <v>334</v>
      </c>
      <c r="F1489" s="194" t="s">
        <v>101</v>
      </c>
      <c r="G1489" s="199" t="s">
        <v>76</v>
      </c>
      <c r="H1489" s="199">
        <v>2014</v>
      </c>
      <c r="I1489" s="194" t="s">
        <v>103</v>
      </c>
      <c r="J1489" s="200">
        <v>83</v>
      </c>
      <c r="K1489" s="200">
        <v>419.59</v>
      </c>
      <c r="L1489" s="198">
        <v>-1538.49</v>
      </c>
      <c r="M1489" s="23">
        <v>1</v>
      </c>
      <c r="N1489" s="23">
        <v>1</v>
      </c>
      <c r="O1489" s="24">
        <f t="shared" si="10"/>
        <v>-1538.49</v>
      </c>
      <c r="P1489" s="24">
        <f t="shared" si="11"/>
        <v>-1538.49</v>
      </c>
      <c r="Q1489" s="5"/>
      <c r="R1489" s="5"/>
      <c r="S1489" s="5"/>
      <c r="T1489" s="5"/>
      <c r="U1489" s="5"/>
      <c r="V1489" s="5"/>
      <c r="W1489" s="5"/>
      <c r="X1489" s="5"/>
      <c r="Y1489" s="5"/>
      <c r="Z1489" s="5"/>
      <c r="AA1489" s="5"/>
    </row>
    <row r="1490" spans="1:27" ht="24" thickBot="1">
      <c r="A1490" s="193" t="s">
        <v>97</v>
      </c>
      <c r="B1490" s="194" t="s">
        <v>98</v>
      </c>
      <c r="C1490" s="194" t="s">
        <v>99</v>
      </c>
      <c r="D1490" s="194" t="s">
        <v>104</v>
      </c>
      <c r="E1490" s="194" t="s">
        <v>334</v>
      </c>
      <c r="F1490" s="194" t="s">
        <v>101</v>
      </c>
      <c r="G1490" s="199" t="s">
        <v>76</v>
      </c>
      <c r="H1490" s="199">
        <v>2015</v>
      </c>
      <c r="I1490" s="194" t="s">
        <v>103</v>
      </c>
      <c r="J1490" s="200">
        <v>-375</v>
      </c>
      <c r="K1490" s="197">
        <v>-1904.32</v>
      </c>
      <c r="L1490" s="198">
        <v>6982.5</v>
      </c>
      <c r="M1490" s="23">
        <v>1</v>
      </c>
      <c r="N1490" s="23">
        <v>1</v>
      </c>
      <c r="O1490" s="24">
        <f t="shared" si="10"/>
        <v>6982.5</v>
      </c>
      <c r="P1490" s="24">
        <f t="shared" si="11"/>
        <v>6982.5</v>
      </c>
      <c r="Q1490" s="5"/>
      <c r="R1490" s="5"/>
      <c r="S1490" s="5"/>
      <c r="T1490" s="5"/>
      <c r="U1490" s="5"/>
      <c r="V1490" s="5"/>
      <c r="W1490" s="5"/>
      <c r="X1490" s="5"/>
      <c r="Y1490" s="5"/>
      <c r="Z1490" s="5"/>
      <c r="AA1490" s="5"/>
    </row>
    <row r="1491" spans="1:27" ht="24" thickBot="1">
      <c r="A1491" s="193" t="s">
        <v>97</v>
      </c>
      <c r="B1491" s="194" t="s">
        <v>98</v>
      </c>
      <c r="C1491" s="194" t="s">
        <v>99</v>
      </c>
      <c r="D1491" s="194" t="s">
        <v>104</v>
      </c>
      <c r="E1491" s="194" t="s">
        <v>334</v>
      </c>
      <c r="F1491" s="194" t="s">
        <v>101</v>
      </c>
      <c r="G1491" s="199" t="s">
        <v>76</v>
      </c>
      <c r="H1491" s="199">
        <v>2016</v>
      </c>
      <c r="I1491" s="194" t="s">
        <v>103</v>
      </c>
      <c r="J1491" s="200">
        <v>67</v>
      </c>
      <c r="K1491" s="200">
        <v>338.22</v>
      </c>
      <c r="L1491" s="198">
        <v>-1240.1400000000001</v>
      </c>
      <c r="M1491" s="23">
        <v>1</v>
      </c>
      <c r="N1491" s="23">
        <v>1</v>
      </c>
      <c r="O1491" s="24">
        <f t="shared" si="10"/>
        <v>-1240.1400000000001</v>
      </c>
      <c r="P1491" s="24">
        <f t="shared" si="11"/>
        <v>-1240.1400000000001</v>
      </c>
      <c r="Q1491" s="5"/>
      <c r="R1491" s="5"/>
      <c r="S1491" s="5"/>
      <c r="T1491" s="5"/>
      <c r="U1491" s="5"/>
      <c r="V1491" s="5"/>
      <c r="W1491" s="5"/>
      <c r="X1491" s="5"/>
      <c r="Y1491" s="5"/>
      <c r="Z1491" s="5"/>
      <c r="AA1491" s="5"/>
    </row>
    <row r="1492" spans="1:27" ht="24" thickBot="1">
      <c r="A1492" s="193" t="s">
        <v>97</v>
      </c>
      <c r="B1492" s="194" t="s">
        <v>98</v>
      </c>
      <c r="C1492" s="194" t="s">
        <v>99</v>
      </c>
      <c r="D1492" s="194" t="s">
        <v>104</v>
      </c>
      <c r="E1492" s="194" t="s">
        <v>334</v>
      </c>
      <c r="F1492" s="194" t="s">
        <v>101</v>
      </c>
      <c r="G1492" s="199" t="s">
        <v>76</v>
      </c>
      <c r="H1492" s="199">
        <v>2017</v>
      </c>
      <c r="I1492" s="194" t="s">
        <v>103</v>
      </c>
      <c r="J1492" s="200">
        <v>-173</v>
      </c>
      <c r="K1492" s="200">
        <v>-877.36</v>
      </c>
      <c r="L1492" s="198">
        <v>3216.99</v>
      </c>
      <c r="M1492" s="23">
        <v>1</v>
      </c>
      <c r="N1492" s="23">
        <v>1</v>
      </c>
      <c r="O1492" s="24">
        <f t="shared" si="10"/>
        <v>3216.99</v>
      </c>
      <c r="P1492" s="24">
        <f t="shared" si="11"/>
        <v>3216.99</v>
      </c>
      <c r="Q1492" s="5"/>
      <c r="R1492" s="5"/>
      <c r="S1492" s="5"/>
      <c r="T1492" s="5"/>
      <c r="U1492" s="5"/>
      <c r="V1492" s="5"/>
      <c r="W1492" s="5"/>
      <c r="X1492" s="5"/>
      <c r="Y1492" s="5"/>
      <c r="Z1492" s="5"/>
      <c r="AA1492" s="5"/>
    </row>
    <row r="1493" spans="1:27" ht="24" thickBot="1">
      <c r="A1493" s="193" t="s">
        <v>97</v>
      </c>
      <c r="B1493" s="194" t="s">
        <v>98</v>
      </c>
      <c r="C1493" s="194" t="s">
        <v>99</v>
      </c>
      <c r="D1493" s="194" t="s">
        <v>104</v>
      </c>
      <c r="E1493" s="194" t="s">
        <v>334</v>
      </c>
      <c r="F1493" s="194" t="s">
        <v>101</v>
      </c>
      <c r="G1493" s="199" t="s">
        <v>76</v>
      </c>
      <c r="H1493" s="199">
        <v>2018</v>
      </c>
      <c r="I1493" s="194" t="s">
        <v>103</v>
      </c>
      <c r="J1493" s="200">
        <v>-167</v>
      </c>
      <c r="K1493" s="200">
        <v>-850.04</v>
      </c>
      <c r="L1493" s="198">
        <v>3116.81</v>
      </c>
      <c r="M1493" s="23">
        <v>1</v>
      </c>
      <c r="N1493" s="23">
        <v>1</v>
      </c>
      <c r="O1493" s="24">
        <f t="shared" si="10"/>
        <v>3116.81</v>
      </c>
      <c r="P1493" s="24">
        <f t="shared" si="11"/>
        <v>3116.81</v>
      </c>
      <c r="Q1493" s="5"/>
      <c r="R1493" s="5"/>
      <c r="S1493" s="5"/>
      <c r="T1493" s="5"/>
      <c r="U1493" s="5"/>
      <c r="V1493" s="5"/>
      <c r="W1493" s="5"/>
      <c r="X1493" s="5"/>
      <c r="Y1493" s="5"/>
      <c r="Z1493" s="5"/>
      <c r="AA1493" s="5"/>
    </row>
    <row r="1494" spans="1:27" ht="24" thickBot="1">
      <c r="A1494" s="193" t="s">
        <v>97</v>
      </c>
      <c r="B1494" s="194" t="s">
        <v>98</v>
      </c>
      <c r="C1494" s="194" t="s">
        <v>99</v>
      </c>
      <c r="D1494" s="194" t="s">
        <v>104</v>
      </c>
      <c r="E1494" s="194" t="s">
        <v>334</v>
      </c>
      <c r="F1494" s="194" t="s">
        <v>101</v>
      </c>
      <c r="G1494" s="199" t="s">
        <v>76</v>
      </c>
      <c r="H1494" s="199">
        <v>2019</v>
      </c>
      <c r="I1494" s="194" t="s">
        <v>103</v>
      </c>
      <c r="J1494" s="200">
        <v>-25</v>
      </c>
      <c r="K1494" s="200">
        <v>-129.36000000000001</v>
      </c>
      <c r="L1494" s="198">
        <v>474.32</v>
      </c>
      <c r="M1494" s="23">
        <v>1</v>
      </c>
      <c r="N1494" s="23">
        <v>1</v>
      </c>
      <c r="O1494" s="24">
        <f t="shared" si="10"/>
        <v>474.32</v>
      </c>
      <c r="P1494" s="24">
        <f t="shared" si="11"/>
        <v>474.32</v>
      </c>
      <c r="Q1494" s="5"/>
      <c r="R1494" s="5"/>
      <c r="S1494" s="5"/>
      <c r="T1494" s="5"/>
      <c r="U1494" s="5"/>
      <c r="V1494" s="5"/>
      <c r="W1494" s="5"/>
      <c r="X1494" s="5"/>
      <c r="Y1494" s="5"/>
      <c r="Z1494" s="5"/>
      <c r="AA1494" s="5"/>
    </row>
    <row r="1495" spans="1:27" ht="24" thickBot="1">
      <c r="A1495" s="193" t="s">
        <v>97</v>
      </c>
      <c r="B1495" s="194" t="s">
        <v>98</v>
      </c>
      <c r="C1495" s="194" t="s">
        <v>99</v>
      </c>
      <c r="D1495" s="194" t="s">
        <v>104</v>
      </c>
      <c r="E1495" s="194" t="s">
        <v>334</v>
      </c>
      <c r="F1495" s="194" t="s">
        <v>101</v>
      </c>
      <c r="G1495" s="199" t="s">
        <v>76</v>
      </c>
      <c r="H1495" s="199">
        <v>2020</v>
      </c>
      <c r="I1495" s="194" t="s">
        <v>103</v>
      </c>
      <c r="J1495" s="200">
        <v>60</v>
      </c>
      <c r="K1495" s="200">
        <v>303.5</v>
      </c>
      <c r="L1495" s="198">
        <v>-1112.8499999999999</v>
      </c>
      <c r="M1495" s="23">
        <v>1</v>
      </c>
      <c r="N1495" s="23">
        <v>1</v>
      </c>
      <c r="O1495" s="24">
        <f t="shared" si="10"/>
        <v>-1112.8499999999999</v>
      </c>
      <c r="P1495" s="24">
        <f t="shared" si="11"/>
        <v>-1112.8499999999999</v>
      </c>
      <c r="Q1495" s="5"/>
      <c r="R1495" s="5"/>
      <c r="S1495" s="5"/>
      <c r="T1495" s="5"/>
      <c r="U1495" s="5"/>
      <c r="V1495" s="5"/>
      <c r="W1495" s="5"/>
      <c r="X1495" s="5"/>
      <c r="Y1495" s="5"/>
      <c r="Z1495" s="5"/>
      <c r="AA1495" s="5"/>
    </row>
    <row r="1496" spans="1:27" ht="24" thickBot="1">
      <c r="A1496" s="193" t="s">
        <v>97</v>
      </c>
      <c r="B1496" s="194" t="s">
        <v>98</v>
      </c>
      <c r="C1496" s="194" t="s">
        <v>99</v>
      </c>
      <c r="D1496" s="194" t="s">
        <v>104</v>
      </c>
      <c r="E1496" s="194" t="s">
        <v>334</v>
      </c>
      <c r="F1496" s="194" t="s">
        <v>101</v>
      </c>
      <c r="G1496" s="199" t="s">
        <v>76</v>
      </c>
      <c r="H1496" s="199">
        <v>2021</v>
      </c>
      <c r="I1496" s="194" t="s">
        <v>103</v>
      </c>
      <c r="J1496" s="200">
        <v>139</v>
      </c>
      <c r="K1496" s="200">
        <v>705.25</v>
      </c>
      <c r="L1496" s="198">
        <v>-2585.91</v>
      </c>
      <c r="M1496" s="23">
        <v>1</v>
      </c>
      <c r="N1496" s="23">
        <v>1</v>
      </c>
      <c r="O1496" s="24">
        <f t="shared" si="10"/>
        <v>-2585.91</v>
      </c>
      <c r="P1496" s="24">
        <f t="shared" si="11"/>
        <v>-2585.91</v>
      </c>
      <c r="Q1496" s="5"/>
      <c r="R1496" s="5"/>
      <c r="S1496" s="5"/>
      <c r="T1496" s="5"/>
      <c r="U1496" s="5"/>
      <c r="V1496" s="5"/>
      <c r="W1496" s="5"/>
      <c r="X1496" s="5"/>
      <c r="Y1496" s="5"/>
      <c r="Z1496" s="5"/>
      <c r="AA1496" s="5"/>
    </row>
    <row r="1497" spans="1:27" ht="24" thickBot="1">
      <c r="A1497" s="193" t="s">
        <v>97</v>
      </c>
      <c r="B1497" s="194" t="s">
        <v>98</v>
      </c>
      <c r="C1497" s="194" t="s">
        <v>99</v>
      </c>
      <c r="D1497" s="194" t="s">
        <v>104</v>
      </c>
      <c r="E1497" s="194" t="s">
        <v>334</v>
      </c>
      <c r="F1497" s="194" t="s">
        <v>101</v>
      </c>
      <c r="G1497" s="199" t="s">
        <v>76</v>
      </c>
      <c r="H1497" s="199">
        <v>2022</v>
      </c>
      <c r="I1497" s="194" t="s">
        <v>103</v>
      </c>
      <c r="J1497" s="200">
        <v>7</v>
      </c>
      <c r="K1497" s="200">
        <v>33.619999999999997</v>
      </c>
      <c r="L1497" s="198">
        <v>-123.29</v>
      </c>
      <c r="M1497" s="23">
        <v>1</v>
      </c>
      <c r="N1497" s="23">
        <v>1</v>
      </c>
      <c r="O1497" s="24">
        <f t="shared" si="10"/>
        <v>-123.29</v>
      </c>
      <c r="P1497" s="24">
        <f t="shared" si="11"/>
        <v>-123.29</v>
      </c>
      <c r="Q1497" s="5"/>
      <c r="R1497" s="5"/>
      <c r="S1497" s="5"/>
      <c r="T1497" s="5"/>
      <c r="U1497" s="5"/>
      <c r="V1497" s="5"/>
      <c r="W1497" s="5"/>
      <c r="X1497" s="5"/>
      <c r="Y1497" s="5"/>
      <c r="Z1497" s="5"/>
      <c r="AA1497" s="5"/>
    </row>
    <row r="1498" spans="1:27" ht="24" thickBot="1">
      <c r="A1498" s="193" t="s">
        <v>97</v>
      </c>
      <c r="B1498" s="194" t="s">
        <v>98</v>
      </c>
      <c r="C1498" s="194" t="s">
        <v>99</v>
      </c>
      <c r="D1498" s="194" t="s">
        <v>104</v>
      </c>
      <c r="E1498" s="194" t="s">
        <v>334</v>
      </c>
      <c r="F1498" s="194" t="s">
        <v>101</v>
      </c>
      <c r="G1498" s="199" t="s">
        <v>77</v>
      </c>
      <c r="H1498" s="199">
        <v>2011</v>
      </c>
      <c r="I1498" s="194" t="s">
        <v>103</v>
      </c>
      <c r="J1498" s="200">
        <v>-448</v>
      </c>
      <c r="K1498" s="197">
        <v>-2271.9499999999998</v>
      </c>
      <c r="L1498" s="198">
        <v>8330.48</v>
      </c>
      <c r="M1498" s="23">
        <v>1</v>
      </c>
      <c r="N1498" s="23">
        <v>1</v>
      </c>
      <c r="O1498" s="24">
        <f t="shared" si="10"/>
        <v>8330.48</v>
      </c>
      <c r="P1498" s="24">
        <f t="shared" si="11"/>
        <v>8330.48</v>
      </c>
      <c r="Q1498" s="5"/>
      <c r="R1498" s="5"/>
      <c r="S1498" s="5"/>
      <c r="T1498" s="5"/>
      <c r="U1498" s="5"/>
      <c r="V1498" s="5"/>
      <c r="W1498" s="5"/>
      <c r="X1498" s="5"/>
      <c r="Y1498" s="5"/>
      <c r="Z1498" s="5"/>
      <c r="AA1498" s="5"/>
    </row>
    <row r="1499" spans="1:27" ht="24" thickBot="1">
      <c r="A1499" s="193" t="s">
        <v>97</v>
      </c>
      <c r="B1499" s="194" t="s">
        <v>98</v>
      </c>
      <c r="C1499" s="194" t="s">
        <v>99</v>
      </c>
      <c r="D1499" s="194" t="s">
        <v>104</v>
      </c>
      <c r="E1499" s="194" t="s">
        <v>334</v>
      </c>
      <c r="F1499" s="194" t="s">
        <v>101</v>
      </c>
      <c r="G1499" s="199" t="s">
        <v>77</v>
      </c>
      <c r="H1499" s="199">
        <v>2012</v>
      </c>
      <c r="I1499" s="194" t="s">
        <v>103</v>
      </c>
      <c r="J1499" s="200">
        <v>-79</v>
      </c>
      <c r="K1499" s="200">
        <v>-398.63</v>
      </c>
      <c r="L1499" s="198">
        <v>1461.66</v>
      </c>
      <c r="M1499" s="23">
        <v>1</v>
      </c>
      <c r="N1499" s="23">
        <v>1</v>
      </c>
      <c r="O1499" s="24">
        <f t="shared" si="10"/>
        <v>1461.66</v>
      </c>
      <c r="P1499" s="24">
        <f t="shared" si="11"/>
        <v>1461.66</v>
      </c>
      <c r="Q1499" s="5"/>
      <c r="R1499" s="5"/>
      <c r="S1499" s="5"/>
      <c r="T1499" s="5"/>
      <c r="U1499" s="5"/>
      <c r="V1499" s="5"/>
      <c r="W1499" s="5"/>
      <c r="X1499" s="5"/>
      <c r="Y1499" s="5"/>
      <c r="Z1499" s="5"/>
      <c r="AA1499" s="5"/>
    </row>
    <row r="1500" spans="1:27" ht="24" thickBot="1">
      <c r="A1500" s="193" t="s">
        <v>97</v>
      </c>
      <c r="B1500" s="194" t="s">
        <v>98</v>
      </c>
      <c r="C1500" s="194" t="s">
        <v>99</v>
      </c>
      <c r="D1500" s="194" t="s">
        <v>104</v>
      </c>
      <c r="E1500" s="194" t="s">
        <v>334</v>
      </c>
      <c r="F1500" s="194" t="s">
        <v>101</v>
      </c>
      <c r="G1500" s="199" t="s">
        <v>77</v>
      </c>
      <c r="H1500" s="199">
        <v>2013</v>
      </c>
      <c r="I1500" s="194" t="s">
        <v>103</v>
      </c>
      <c r="J1500" s="200">
        <v>37</v>
      </c>
      <c r="K1500" s="200">
        <v>188.87</v>
      </c>
      <c r="L1500" s="198">
        <v>-692.54</v>
      </c>
      <c r="M1500" s="23">
        <v>1</v>
      </c>
      <c r="N1500" s="23">
        <v>1</v>
      </c>
      <c r="O1500" s="24">
        <f t="shared" si="10"/>
        <v>-692.54</v>
      </c>
      <c r="P1500" s="24">
        <f t="shared" si="11"/>
        <v>-692.54</v>
      </c>
      <c r="Q1500" s="5"/>
      <c r="R1500" s="5"/>
      <c r="S1500" s="5"/>
      <c r="T1500" s="5"/>
      <c r="U1500" s="5"/>
      <c r="V1500" s="5"/>
      <c r="W1500" s="5"/>
      <c r="X1500" s="5"/>
      <c r="Y1500" s="5"/>
      <c r="Z1500" s="5"/>
      <c r="AA1500" s="5"/>
    </row>
    <row r="1501" spans="1:27" ht="24" thickBot="1">
      <c r="A1501" s="193" t="s">
        <v>97</v>
      </c>
      <c r="B1501" s="194" t="s">
        <v>98</v>
      </c>
      <c r="C1501" s="194" t="s">
        <v>99</v>
      </c>
      <c r="D1501" s="194" t="s">
        <v>104</v>
      </c>
      <c r="E1501" s="194" t="s">
        <v>334</v>
      </c>
      <c r="F1501" s="194" t="s">
        <v>101</v>
      </c>
      <c r="G1501" s="199" t="s">
        <v>77</v>
      </c>
      <c r="H1501" s="199">
        <v>2014</v>
      </c>
      <c r="I1501" s="194" t="s">
        <v>103</v>
      </c>
      <c r="J1501" s="200">
        <v>163</v>
      </c>
      <c r="K1501" s="200">
        <v>828.54</v>
      </c>
      <c r="L1501" s="198">
        <v>-3037.96</v>
      </c>
      <c r="M1501" s="23">
        <v>1</v>
      </c>
      <c r="N1501" s="23">
        <v>1</v>
      </c>
      <c r="O1501" s="24">
        <f t="shared" si="10"/>
        <v>-3037.96</v>
      </c>
      <c r="P1501" s="24">
        <f t="shared" si="11"/>
        <v>-3037.96</v>
      </c>
      <c r="Q1501" s="5"/>
      <c r="R1501" s="5"/>
      <c r="S1501" s="5"/>
      <c r="T1501" s="5"/>
      <c r="U1501" s="5"/>
      <c r="V1501" s="5"/>
      <c r="W1501" s="5"/>
      <c r="X1501" s="5"/>
      <c r="Y1501" s="5"/>
      <c r="Z1501" s="5"/>
      <c r="AA1501" s="5"/>
    </row>
    <row r="1502" spans="1:27" ht="24" thickBot="1">
      <c r="A1502" s="193" t="s">
        <v>97</v>
      </c>
      <c r="B1502" s="194" t="s">
        <v>98</v>
      </c>
      <c r="C1502" s="194" t="s">
        <v>99</v>
      </c>
      <c r="D1502" s="194" t="s">
        <v>104</v>
      </c>
      <c r="E1502" s="194" t="s">
        <v>334</v>
      </c>
      <c r="F1502" s="194" t="s">
        <v>101</v>
      </c>
      <c r="G1502" s="199" t="s">
        <v>77</v>
      </c>
      <c r="H1502" s="199">
        <v>2015</v>
      </c>
      <c r="I1502" s="194" t="s">
        <v>103</v>
      </c>
      <c r="J1502" s="200">
        <v>121</v>
      </c>
      <c r="K1502" s="200">
        <v>613.16999999999996</v>
      </c>
      <c r="L1502" s="198">
        <v>-2248.29</v>
      </c>
      <c r="M1502" s="23">
        <v>1</v>
      </c>
      <c r="N1502" s="23">
        <v>1</v>
      </c>
      <c r="O1502" s="24">
        <f t="shared" si="10"/>
        <v>-2248.29</v>
      </c>
      <c r="P1502" s="24">
        <f t="shared" si="11"/>
        <v>-2248.29</v>
      </c>
      <c r="Q1502" s="5"/>
      <c r="R1502" s="5"/>
      <c r="S1502" s="5"/>
      <c r="T1502" s="5"/>
      <c r="U1502" s="5"/>
      <c r="V1502" s="5"/>
      <c r="W1502" s="5"/>
      <c r="X1502" s="5"/>
      <c r="Y1502" s="5"/>
      <c r="Z1502" s="5"/>
      <c r="AA1502" s="5"/>
    </row>
    <row r="1503" spans="1:27" ht="24" thickBot="1">
      <c r="A1503" s="193" t="s">
        <v>97</v>
      </c>
      <c r="B1503" s="194" t="s">
        <v>98</v>
      </c>
      <c r="C1503" s="194" t="s">
        <v>99</v>
      </c>
      <c r="D1503" s="194" t="s">
        <v>104</v>
      </c>
      <c r="E1503" s="194" t="s">
        <v>334</v>
      </c>
      <c r="F1503" s="194" t="s">
        <v>101</v>
      </c>
      <c r="G1503" s="199" t="s">
        <v>77</v>
      </c>
      <c r="H1503" s="199">
        <v>2016</v>
      </c>
      <c r="I1503" s="194" t="s">
        <v>103</v>
      </c>
      <c r="J1503" s="200">
        <v>67</v>
      </c>
      <c r="K1503" s="200">
        <v>338.02</v>
      </c>
      <c r="L1503" s="198">
        <v>-1239.42</v>
      </c>
      <c r="M1503" s="23">
        <v>1</v>
      </c>
      <c r="N1503" s="23">
        <v>1</v>
      </c>
      <c r="O1503" s="24">
        <f t="shared" si="10"/>
        <v>-1239.42</v>
      </c>
      <c r="P1503" s="24">
        <f t="shared" si="11"/>
        <v>-1239.42</v>
      </c>
      <c r="Q1503" s="5"/>
      <c r="R1503" s="5"/>
      <c r="S1503" s="5"/>
      <c r="T1503" s="5"/>
      <c r="U1503" s="5"/>
      <c r="V1503" s="5"/>
      <c r="W1503" s="5"/>
      <c r="X1503" s="5"/>
      <c r="Y1503" s="5"/>
      <c r="Z1503" s="5"/>
      <c r="AA1503" s="5"/>
    </row>
    <row r="1504" spans="1:27" ht="24" thickBot="1">
      <c r="A1504" s="193" t="s">
        <v>97</v>
      </c>
      <c r="B1504" s="194" t="s">
        <v>98</v>
      </c>
      <c r="C1504" s="194" t="s">
        <v>99</v>
      </c>
      <c r="D1504" s="194" t="s">
        <v>104</v>
      </c>
      <c r="E1504" s="194" t="s">
        <v>334</v>
      </c>
      <c r="F1504" s="194" t="s">
        <v>101</v>
      </c>
      <c r="G1504" s="199" t="s">
        <v>77</v>
      </c>
      <c r="H1504" s="199">
        <v>2017</v>
      </c>
      <c r="I1504" s="194" t="s">
        <v>103</v>
      </c>
      <c r="J1504" s="200">
        <v>-14</v>
      </c>
      <c r="K1504" s="200">
        <v>-71.739999999999995</v>
      </c>
      <c r="L1504" s="198">
        <v>263.05</v>
      </c>
      <c r="M1504" s="23">
        <v>1</v>
      </c>
      <c r="N1504" s="23">
        <v>1</v>
      </c>
      <c r="O1504" s="24">
        <f t="shared" si="10"/>
        <v>263.05</v>
      </c>
      <c r="P1504" s="24">
        <f t="shared" si="11"/>
        <v>263.05</v>
      </c>
      <c r="Q1504" s="5"/>
      <c r="R1504" s="5"/>
      <c r="S1504" s="5"/>
      <c r="T1504" s="5"/>
      <c r="U1504" s="5"/>
      <c r="V1504" s="5"/>
      <c r="W1504" s="5"/>
      <c r="X1504" s="5"/>
      <c r="Y1504" s="5"/>
      <c r="Z1504" s="5"/>
      <c r="AA1504" s="5"/>
    </row>
    <row r="1505" spans="1:27" ht="24" thickBot="1">
      <c r="A1505" s="193" t="s">
        <v>97</v>
      </c>
      <c r="B1505" s="194" t="s">
        <v>98</v>
      </c>
      <c r="C1505" s="194" t="s">
        <v>99</v>
      </c>
      <c r="D1505" s="194" t="s">
        <v>104</v>
      </c>
      <c r="E1505" s="194" t="s">
        <v>334</v>
      </c>
      <c r="F1505" s="194" t="s">
        <v>101</v>
      </c>
      <c r="G1505" s="199" t="s">
        <v>77</v>
      </c>
      <c r="H1505" s="199">
        <v>2018</v>
      </c>
      <c r="I1505" s="194" t="s">
        <v>103</v>
      </c>
      <c r="J1505" s="200">
        <v>-15</v>
      </c>
      <c r="K1505" s="200">
        <v>-77.069999999999993</v>
      </c>
      <c r="L1505" s="198">
        <v>282.58</v>
      </c>
      <c r="M1505" s="23">
        <v>1</v>
      </c>
      <c r="N1505" s="23">
        <v>1</v>
      </c>
      <c r="O1505" s="24">
        <f t="shared" si="10"/>
        <v>282.58</v>
      </c>
      <c r="P1505" s="24">
        <f t="shared" si="11"/>
        <v>282.58</v>
      </c>
      <c r="Q1505" s="5"/>
      <c r="R1505" s="5"/>
      <c r="S1505" s="5"/>
      <c r="T1505" s="5"/>
      <c r="U1505" s="5"/>
      <c r="V1505" s="5"/>
      <c r="W1505" s="5"/>
      <c r="X1505" s="5"/>
      <c r="Y1505" s="5"/>
      <c r="Z1505" s="5"/>
      <c r="AA1505" s="5"/>
    </row>
    <row r="1506" spans="1:27" ht="24" thickBot="1">
      <c r="A1506" s="193" t="s">
        <v>97</v>
      </c>
      <c r="B1506" s="194" t="s">
        <v>98</v>
      </c>
      <c r="C1506" s="194" t="s">
        <v>99</v>
      </c>
      <c r="D1506" s="194" t="s">
        <v>104</v>
      </c>
      <c r="E1506" s="194" t="s">
        <v>334</v>
      </c>
      <c r="F1506" s="194" t="s">
        <v>101</v>
      </c>
      <c r="G1506" s="199" t="s">
        <v>77</v>
      </c>
      <c r="H1506" s="199">
        <v>2019</v>
      </c>
      <c r="I1506" s="194" t="s">
        <v>103</v>
      </c>
      <c r="J1506" s="200">
        <v>11</v>
      </c>
      <c r="K1506" s="200">
        <v>54.76</v>
      </c>
      <c r="L1506" s="198">
        <v>-200.8</v>
      </c>
      <c r="M1506" s="23">
        <v>1</v>
      </c>
      <c r="N1506" s="23">
        <v>1</v>
      </c>
      <c r="O1506" s="24">
        <f t="shared" si="10"/>
        <v>-200.8</v>
      </c>
      <c r="P1506" s="24">
        <f t="shared" si="11"/>
        <v>-200.8</v>
      </c>
      <c r="Q1506" s="5"/>
      <c r="R1506" s="5"/>
      <c r="S1506" s="5"/>
      <c r="T1506" s="5"/>
      <c r="U1506" s="5"/>
      <c r="V1506" s="5"/>
      <c r="W1506" s="5"/>
      <c r="X1506" s="5"/>
      <c r="Y1506" s="5"/>
      <c r="Z1506" s="5"/>
      <c r="AA1506" s="5"/>
    </row>
    <row r="1507" spans="1:27" ht="24" thickBot="1">
      <c r="A1507" s="193" t="s">
        <v>97</v>
      </c>
      <c r="B1507" s="194" t="s">
        <v>98</v>
      </c>
      <c r="C1507" s="194" t="s">
        <v>99</v>
      </c>
      <c r="D1507" s="194" t="s">
        <v>104</v>
      </c>
      <c r="E1507" s="194" t="s">
        <v>334</v>
      </c>
      <c r="F1507" s="194" t="s">
        <v>101</v>
      </c>
      <c r="G1507" s="199" t="s">
        <v>77</v>
      </c>
      <c r="H1507" s="199">
        <v>2020</v>
      </c>
      <c r="I1507" s="194" t="s">
        <v>103</v>
      </c>
      <c r="J1507" s="200">
        <v>39</v>
      </c>
      <c r="K1507" s="200">
        <v>196.39</v>
      </c>
      <c r="L1507" s="198">
        <v>-720.09</v>
      </c>
      <c r="M1507" s="23">
        <v>1</v>
      </c>
      <c r="N1507" s="23">
        <v>1</v>
      </c>
      <c r="O1507" s="24">
        <f t="shared" si="10"/>
        <v>-720.09</v>
      </c>
      <c r="P1507" s="24">
        <f t="shared" si="11"/>
        <v>-720.09</v>
      </c>
      <c r="Q1507" s="5"/>
      <c r="R1507" s="5"/>
      <c r="S1507" s="5"/>
      <c r="T1507" s="5"/>
      <c r="U1507" s="5"/>
      <c r="V1507" s="5"/>
      <c r="W1507" s="5"/>
      <c r="X1507" s="5"/>
      <c r="Y1507" s="5"/>
      <c r="Z1507" s="5"/>
      <c r="AA1507" s="5"/>
    </row>
    <row r="1508" spans="1:27" ht="24" thickBot="1">
      <c r="A1508" s="193" t="s">
        <v>97</v>
      </c>
      <c r="B1508" s="194" t="s">
        <v>98</v>
      </c>
      <c r="C1508" s="194" t="s">
        <v>99</v>
      </c>
      <c r="D1508" s="194" t="s">
        <v>104</v>
      </c>
      <c r="E1508" s="194" t="s">
        <v>334</v>
      </c>
      <c r="F1508" s="194" t="s">
        <v>101</v>
      </c>
      <c r="G1508" s="199" t="s">
        <v>77</v>
      </c>
      <c r="H1508" s="199">
        <v>2021</v>
      </c>
      <c r="I1508" s="194" t="s">
        <v>103</v>
      </c>
      <c r="J1508" s="200">
        <v>125</v>
      </c>
      <c r="K1508" s="200">
        <v>633.75</v>
      </c>
      <c r="L1508" s="198">
        <v>-2323.75</v>
      </c>
      <c r="M1508" s="23">
        <v>1</v>
      </c>
      <c r="N1508" s="23">
        <v>1</v>
      </c>
      <c r="O1508" s="24">
        <f t="shared" si="10"/>
        <v>-2323.75</v>
      </c>
      <c r="P1508" s="24">
        <f t="shared" si="11"/>
        <v>-2323.75</v>
      </c>
      <c r="Q1508" s="5"/>
      <c r="R1508" s="5"/>
      <c r="S1508" s="5"/>
      <c r="T1508" s="5"/>
      <c r="U1508" s="5"/>
      <c r="V1508" s="5"/>
      <c r="W1508" s="5"/>
      <c r="X1508" s="5"/>
      <c r="Y1508" s="5"/>
      <c r="Z1508" s="5"/>
      <c r="AA1508" s="5"/>
    </row>
    <row r="1509" spans="1:27" ht="24" thickBot="1">
      <c r="A1509" s="193" t="s">
        <v>97</v>
      </c>
      <c r="B1509" s="194" t="s">
        <v>98</v>
      </c>
      <c r="C1509" s="194" t="s">
        <v>99</v>
      </c>
      <c r="D1509" s="194" t="s">
        <v>104</v>
      </c>
      <c r="E1509" s="194" t="s">
        <v>334</v>
      </c>
      <c r="F1509" s="194" t="s">
        <v>101</v>
      </c>
      <c r="G1509" s="199" t="s">
        <v>77</v>
      </c>
      <c r="H1509" s="199">
        <v>2022</v>
      </c>
      <c r="I1509" s="194" t="s">
        <v>103</v>
      </c>
      <c r="J1509" s="200">
        <v>11</v>
      </c>
      <c r="K1509" s="200">
        <v>53.6</v>
      </c>
      <c r="L1509" s="198">
        <v>-196.53</v>
      </c>
      <c r="M1509" s="23">
        <v>1</v>
      </c>
      <c r="N1509" s="23">
        <v>1</v>
      </c>
      <c r="O1509" s="24">
        <f t="shared" si="10"/>
        <v>-196.53</v>
      </c>
      <c r="P1509" s="24">
        <f t="shared" si="11"/>
        <v>-196.53</v>
      </c>
      <c r="Q1509" s="5"/>
      <c r="R1509" s="5"/>
      <c r="S1509" s="5"/>
      <c r="T1509" s="5"/>
      <c r="U1509" s="5"/>
      <c r="V1509" s="5"/>
      <c r="W1509" s="5"/>
      <c r="X1509" s="5"/>
      <c r="Y1509" s="5"/>
      <c r="Z1509" s="5"/>
      <c r="AA1509" s="5"/>
    </row>
    <row r="1510" spans="1:27" ht="24" thickBot="1">
      <c r="A1510" s="193" t="s">
        <v>97</v>
      </c>
      <c r="B1510" s="194" t="s">
        <v>98</v>
      </c>
      <c r="C1510" s="194" t="s">
        <v>99</v>
      </c>
      <c r="D1510" s="194" t="s">
        <v>104</v>
      </c>
      <c r="E1510" s="194" t="s">
        <v>334</v>
      </c>
      <c r="F1510" s="194" t="s">
        <v>101</v>
      </c>
      <c r="G1510" s="199" t="s">
        <v>78</v>
      </c>
      <c r="H1510" s="199">
        <v>2011</v>
      </c>
      <c r="I1510" s="194" t="s">
        <v>103</v>
      </c>
      <c r="J1510" s="196">
        <v>17809</v>
      </c>
      <c r="K1510" s="197">
        <v>90397.96</v>
      </c>
      <c r="L1510" s="198">
        <v>-331459.17</v>
      </c>
      <c r="M1510" s="23">
        <v>1</v>
      </c>
      <c r="N1510" s="23">
        <v>1</v>
      </c>
      <c r="O1510" s="24">
        <f t="shared" si="10"/>
        <v>-331459.17</v>
      </c>
      <c r="P1510" s="24">
        <f t="shared" si="11"/>
        <v>-331459.17</v>
      </c>
      <c r="Q1510" s="5"/>
      <c r="R1510" s="5"/>
      <c r="S1510" s="5"/>
      <c r="T1510" s="5"/>
      <c r="U1510" s="5"/>
      <c r="V1510" s="5"/>
      <c r="W1510" s="5"/>
      <c r="X1510" s="5"/>
      <c r="Y1510" s="5"/>
      <c r="Z1510" s="5"/>
      <c r="AA1510" s="5"/>
    </row>
    <row r="1511" spans="1:27" ht="24" thickBot="1">
      <c r="A1511" s="193" t="s">
        <v>97</v>
      </c>
      <c r="B1511" s="194" t="s">
        <v>98</v>
      </c>
      <c r="C1511" s="194" t="s">
        <v>99</v>
      </c>
      <c r="D1511" s="194" t="s">
        <v>104</v>
      </c>
      <c r="E1511" s="194" t="s">
        <v>334</v>
      </c>
      <c r="F1511" s="194" t="s">
        <v>101</v>
      </c>
      <c r="G1511" s="199" t="s">
        <v>78</v>
      </c>
      <c r="H1511" s="199">
        <v>2012</v>
      </c>
      <c r="I1511" s="194" t="s">
        <v>103</v>
      </c>
      <c r="J1511" s="196">
        <v>1456</v>
      </c>
      <c r="K1511" s="197">
        <v>7392.07</v>
      </c>
      <c r="L1511" s="198">
        <v>-27104.240000000002</v>
      </c>
      <c r="M1511" s="23">
        <v>1</v>
      </c>
      <c r="N1511" s="23">
        <v>1</v>
      </c>
      <c r="O1511" s="24">
        <f t="shared" si="10"/>
        <v>-27104.240000000002</v>
      </c>
      <c r="P1511" s="24">
        <f t="shared" si="11"/>
        <v>-27104.240000000002</v>
      </c>
      <c r="Q1511" s="5"/>
      <c r="R1511" s="5"/>
      <c r="S1511" s="5"/>
      <c r="T1511" s="5"/>
      <c r="U1511" s="5"/>
      <c r="V1511" s="5"/>
      <c r="W1511" s="5"/>
      <c r="X1511" s="5"/>
      <c r="Y1511" s="5"/>
      <c r="Z1511" s="5"/>
      <c r="AA1511" s="5"/>
    </row>
    <row r="1512" spans="1:27" ht="24" thickBot="1">
      <c r="A1512" s="193" t="s">
        <v>97</v>
      </c>
      <c r="B1512" s="194" t="s">
        <v>98</v>
      </c>
      <c r="C1512" s="194" t="s">
        <v>99</v>
      </c>
      <c r="D1512" s="194" t="s">
        <v>104</v>
      </c>
      <c r="E1512" s="194" t="s">
        <v>334</v>
      </c>
      <c r="F1512" s="194" t="s">
        <v>101</v>
      </c>
      <c r="G1512" s="199" t="s">
        <v>78</v>
      </c>
      <c r="H1512" s="199">
        <v>2013</v>
      </c>
      <c r="I1512" s="194" t="s">
        <v>103</v>
      </c>
      <c r="J1512" s="200">
        <v>-285</v>
      </c>
      <c r="K1512" s="197">
        <v>-1447.82</v>
      </c>
      <c r="L1512" s="198">
        <v>5308.67</v>
      </c>
      <c r="M1512" s="23">
        <v>1</v>
      </c>
      <c r="N1512" s="23">
        <v>1</v>
      </c>
      <c r="O1512" s="24">
        <f t="shared" si="10"/>
        <v>5308.67</v>
      </c>
      <c r="P1512" s="24">
        <f t="shared" si="11"/>
        <v>5308.67</v>
      </c>
      <c r="Q1512" s="5"/>
      <c r="R1512" s="5"/>
      <c r="S1512" s="5"/>
      <c r="T1512" s="5"/>
      <c r="U1512" s="5"/>
      <c r="V1512" s="5"/>
      <c r="W1512" s="5"/>
      <c r="X1512" s="5"/>
      <c r="Y1512" s="5"/>
      <c r="Z1512" s="5"/>
      <c r="AA1512" s="5"/>
    </row>
    <row r="1513" spans="1:27" ht="24" thickBot="1">
      <c r="A1513" s="193" t="s">
        <v>97</v>
      </c>
      <c r="B1513" s="194" t="s">
        <v>98</v>
      </c>
      <c r="C1513" s="194" t="s">
        <v>99</v>
      </c>
      <c r="D1513" s="194" t="s">
        <v>104</v>
      </c>
      <c r="E1513" s="194" t="s">
        <v>334</v>
      </c>
      <c r="F1513" s="194" t="s">
        <v>101</v>
      </c>
      <c r="G1513" s="199" t="s">
        <v>78</v>
      </c>
      <c r="H1513" s="199">
        <v>2014</v>
      </c>
      <c r="I1513" s="194" t="s">
        <v>103</v>
      </c>
      <c r="J1513" s="200">
        <v>-70</v>
      </c>
      <c r="K1513" s="200">
        <v>-355.16</v>
      </c>
      <c r="L1513" s="198">
        <v>1302.25</v>
      </c>
      <c r="M1513" s="23">
        <v>1</v>
      </c>
      <c r="N1513" s="23">
        <v>1</v>
      </c>
      <c r="O1513" s="24">
        <f t="shared" si="10"/>
        <v>1302.25</v>
      </c>
      <c r="P1513" s="24">
        <f t="shared" si="11"/>
        <v>1302.25</v>
      </c>
      <c r="Q1513" s="5"/>
      <c r="R1513" s="5"/>
      <c r="S1513" s="5"/>
      <c r="T1513" s="5"/>
      <c r="U1513" s="5"/>
      <c r="V1513" s="5"/>
      <c r="W1513" s="5"/>
      <c r="X1513" s="5"/>
      <c r="Y1513" s="5"/>
      <c r="Z1513" s="5"/>
      <c r="AA1513" s="5"/>
    </row>
    <row r="1514" spans="1:27" ht="24" thickBot="1">
      <c r="A1514" s="193" t="s">
        <v>97</v>
      </c>
      <c r="B1514" s="194" t="s">
        <v>98</v>
      </c>
      <c r="C1514" s="194" t="s">
        <v>99</v>
      </c>
      <c r="D1514" s="194" t="s">
        <v>104</v>
      </c>
      <c r="E1514" s="194" t="s">
        <v>334</v>
      </c>
      <c r="F1514" s="194" t="s">
        <v>101</v>
      </c>
      <c r="G1514" s="199" t="s">
        <v>78</v>
      </c>
      <c r="H1514" s="199">
        <v>2015</v>
      </c>
      <c r="I1514" s="194" t="s">
        <v>103</v>
      </c>
      <c r="J1514" s="200">
        <v>690</v>
      </c>
      <c r="K1514" s="197">
        <v>3503.04</v>
      </c>
      <c r="L1514" s="198">
        <v>-12844.47</v>
      </c>
      <c r="M1514" s="23">
        <v>1</v>
      </c>
      <c r="N1514" s="23">
        <v>1</v>
      </c>
      <c r="O1514" s="24">
        <f t="shared" si="10"/>
        <v>-12844.47</v>
      </c>
      <c r="P1514" s="24">
        <f t="shared" si="11"/>
        <v>-12844.47</v>
      </c>
      <c r="Q1514" s="5"/>
      <c r="R1514" s="5"/>
      <c r="S1514" s="5"/>
      <c r="T1514" s="5"/>
      <c r="U1514" s="5"/>
      <c r="V1514" s="5"/>
      <c r="W1514" s="5"/>
      <c r="X1514" s="5"/>
      <c r="Y1514" s="5"/>
      <c r="Z1514" s="5"/>
      <c r="AA1514" s="5"/>
    </row>
    <row r="1515" spans="1:27" ht="24" thickBot="1">
      <c r="A1515" s="193" t="s">
        <v>97</v>
      </c>
      <c r="B1515" s="194" t="s">
        <v>98</v>
      </c>
      <c r="C1515" s="194" t="s">
        <v>99</v>
      </c>
      <c r="D1515" s="194" t="s">
        <v>104</v>
      </c>
      <c r="E1515" s="194" t="s">
        <v>334</v>
      </c>
      <c r="F1515" s="194" t="s">
        <v>101</v>
      </c>
      <c r="G1515" s="199" t="s">
        <v>78</v>
      </c>
      <c r="H1515" s="199">
        <v>2016</v>
      </c>
      <c r="I1515" s="194" t="s">
        <v>103</v>
      </c>
      <c r="J1515" s="200">
        <v>105</v>
      </c>
      <c r="K1515" s="200">
        <v>533.6</v>
      </c>
      <c r="L1515" s="198">
        <v>-1956.54</v>
      </c>
      <c r="M1515" s="23">
        <v>1</v>
      </c>
      <c r="N1515" s="23">
        <v>1</v>
      </c>
      <c r="O1515" s="24">
        <f t="shared" si="10"/>
        <v>-1956.54</v>
      </c>
      <c r="P1515" s="24">
        <f t="shared" si="11"/>
        <v>-1956.54</v>
      </c>
      <c r="Q1515" s="5"/>
      <c r="R1515" s="5"/>
      <c r="S1515" s="5"/>
      <c r="T1515" s="5"/>
      <c r="U1515" s="5"/>
      <c r="V1515" s="5"/>
      <c r="W1515" s="5"/>
      <c r="X1515" s="5"/>
      <c r="Y1515" s="5"/>
      <c r="Z1515" s="5"/>
      <c r="AA1515" s="5"/>
    </row>
    <row r="1516" spans="1:27" ht="24" thickBot="1">
      <c r="A1516" s="193" t="s">
        <v>97</v>
      </c>
      <c r="B1516" s="194" t="s">
        <v>98</v>
      </c>
      <c r="C1516" s="194" t="s">
        <v>99</v>
      </c>
      <c r="D1516" s="194" t="s">
        <v>104</v>
      </c>
      <c r="E1516" s="194" t="s">
        <v>334</v>
      </c>
      <c r="F1516" s="194" t="s">
        <v>101</v>
      </c>
      <c r="G1516" s="199" t="s">
        <v>78</v>
      </c>
      <c r="H1516" s="199">
        <v>2017</v>
      </c>
      <c r="I1516" s="194" t="s">
        <v>103</v>
      </c>
      <c r="J1516" s="200">
        <v>-358</v>
      </c>
      <c r="K1516" s="197">
        <v>-1816.47</v>
      </c>
      <c r="L1516" s="198">
        <v>6660.37</v>
      </c>
      <c r="M1516" s="23">
        <v>1</v>
      </c>
      <c r="N1516" s="23">
        <v>1</v>
      </c>
      <c r="O1516" s="24">
        <f t="shared" si="10"/>
        <v>6660.37</v>
      </c>
      <c r="P1516" s="24">
        <f t="shared" si="11"/>
        <v>6660.37</v>
      </c>
      <c r="Q1516" s="5"/>
      <c r="R1516" s="5"/>
      <c r="S1516" s="5"/>
      <c r="T1516" s="5"/>
      <c r="U1516" s="5"/>
      <c r="V1516" s="5"/>
      <c r="W1516" s="5"/>
      <c r="X1516" s="5"/>
      <c r="Y1516" s="5"/>
      <c r="Z1516" s="5"/>
      <c r="AA1516" s="5"/>
    </row>
    <row r="1517" spans="1:27" ht="24" thickBot="1">
      <c r="A1517" s="193" t="s">
        <v>97</v>
      </c>
      <c r="B1517" s="194" t="s">
        <v>98</v>
      </c>
      <c r="C1517" s="194" t="s">
        <v>99</v>
      </c>
      <c r="D1517" s="194" t="s">
        <v>104</v>
      </c>
      <c r="E1517" s="194" t="s">
        <v>334</v>
      </c>
      <c r="F1517" s="194" t="s">
        <v>101</v>
      </c>
      <c r="G1517" s="199" t="s">
        <v>78</v>
      </c>
      <c r="H1517" s="199">
        <v>2018</v>
      </c>
      <c r="I1517" s="194" t="s">
        <v>103</v>
      </c>
      <c r="J1517" s="200">
        <v>578</v>
      </c>
      <c r="K1517" s="197">
        <v>2934.84</v>
      </c>
      <c r="L1517" s="198">
        <v>-10761.09</v>
      </c>
      <c r="M1517" s="23">
        <v>1</v>
      </c>
      <c r="N1517" s="23">
        <v>1</v>
      </c>
      <c r="O1517" s="24">
        <f t="shared" si="10"/>
        <v>-10761.09</v>
      </c>
      <c r="P1517" s="24">
        <f t="shared" si="11"/>
        <v>-10761.09</v>
      </c>
      <c r="Q1517" s="5"/>
      <c r="R1517" s="5"/>
      <c r="S1517" s="5"/>
      <c r="T1517" s="5"/>
      <c r="U1517" s="5"/>
      <c r="V1517" s="5"/>
      <c r="W1517" s="5"/>
      <c r="X1517" s="5"/>
      <c r="Y1517" s="5"/>
      <c r="Z1517" s="5"/>
      <c r="AA1517" s="5"/>
    </row>
    <row r="1518" spans="1:27" ht="24" thickBot="1">
      <c r="A1518" s="193" t="s">
        <v>97</v>
      </c>
      <c r="B1518" s="194" t="s">
        <v>98</v>
      </c>
      <c r="C1518" s="194" t="s">
        <v>99</v>
      </c>
      <c r="D1518" s="194" t="s">
        <v>104</v>
      </c>
      <c r="E1518" s="194" t="s">
        <v>334</v>
      </c>
      <c r="F1518" s="194" t="s">
        <v>101</v>
      </c>
      <c r="G1518" s="199" t="s">
        <v>78</v>
      </c>
      <c r="H1518" s="199">
        <v>2019</v>
      </c>
      <c r="I1518" s="194" t="s">
        <v>103</v>
      </c>
      <c r="J1518" s="200">
        <v>-6</v>
      </c>
      <c r="K1518" s="200">
        <v>-29.11</v>
      </c>
      <c r="L1518" s="198">
        <v>106.72</v>
      </c>
      <c r="M1518" s="23">
        <v>1</v>
      </c>
      <c r="N1518" s="23">
        <v>1</v>
      </c>
      <c r="O1518" s="24">
        <f t="shared" si="10"/>
        <v>106.72</v>
      </c>
      <c r="P1518" s="24">
        <f t="shared" si="11"/>
        <v>106.72</v>
      </c>
      <c r="Q1518" s="5"/>
      <c r="R1518" s="5"/>
      <c r="S1518" s="5"/>
      <c r="T1518" s="5"/>
      <c r="U1518" s="5"/>
      <c r="V1518" s="5"/>
      <c r="W1518" s="5"/>
      <c r="X1518" s="5"/>
      <c r="Y1518" s="5"/>
      <c r="Z1518" s="5"/>
      <c r="AA1518" s="5"/>
    </row>
    <row r="1519" spans="1:27" ht="24" thickBot="1">
      <c r="A1519" s="193" t="s">
        <v>97</v>
      </c>
      <c r="B1519" s="194" t="s">
        <v>98</v>
      </c>
      <c r="C1519" s="194" t="s">
        <v>99</v>
      </c>
      <c r="D1519" s="194" t="s">
        <v>104</v>
      </c>
      <c r="E1519" s="194" t="s">
        <v>334</v>
      </c>
      <c r="F1519" s="194" t="s">
        <v>101</v>
      </c>
      <c r="G1519" s="199" t="s">
        <v>78</v>
      </c>
      <c r="H1519" s="199">
        <v>2020</v>
      </c>
      <c r="I1519" s="194" t="s">
        <v>103</v>
      </c>
      <c r="J1519" s="200">
        <v>-790</v>
      </c>
      <c r="K1519" s="197">
        <v>-4007.6</v>
      </c>
      <c r="L1519" s="198">
        <v>14694.54</v>
      </c>
      <c r="M1519" s="23">
        <v>1</v>
      </c>
      <c r="N1519" s="23">
        <v>1</v>
      </c>
      <c r="O1519" s="24">
        <f t="shared" si="10"/>
        <v>14694.54</v>
      </c>
      <c r="P1519" s="24">
        <f t="shared" si="11"/>
        <v>14694.54</v>
      </c>
      <c r="Q1519" s="5"/>
      <c r="R1519" s="5"/>
      <c r="S1519" s="5"/>
      <c r="T1519" s="5"/>
      <c r="U1519" s="5"/>
      <c r="V1519" s="5"/>
      <c r="W1519" s="5"/>
      <c r="X1519" s="5"/>
      <c r="Y1519" s="5"/>
      <c r="Z1519" s="5"/>
      <c r="AA1519" s="5"/>
    </row>
    <row r="1520" spans="1:27" ht="24" thickBot="1">
      <c r="A1520" s="193" t="s">
        <v>97</v>
      </c>
      <c r="B1520" s="194" t="s">
        <v>98</v>
      </c>
      <c r="C1520" s="194" t="s">
        <v>99</v>
      </c>
      <c r="D1520" s="194" t="s">
        <v>104</v>
      </c>
      <c r="E1520" s="194" t="s">
        <v>334</v>
      </c>
      <c r="F1520" s="194" t="s">
        <v>101</v>
      </c>
      <c r="G1520" s="199" t="s">
        <v>78</v>
      </c>
      <c r="H1520" s="199">
        <v>2021</v>
      </c>
      <c r="I1520" s="194" t="s">
        <v>103</v>
      </c>
      <c r="J1520" s="200">
        <v>-336</v>
      </c>
      <c r="K1520" s="197">
        <v>-1703.65</v>
      </c>
      <c r="L1520" s="198">
        <v>6246.71</v>
      </c>
      <c r="M1520" s="23">
        <v>1</v>
      </c>
      <c r="N1520" s="23">
        <v>1</v>
      </c>
      <c r="O1520" s="24">
        <f t="shared" si="10"/>
        <v>6246.71</v>
      </c>
      <c r="P1520" s="24">
        <f t="shared" si="11"/>
        <v>6246.71</v>
      </c>
      <c r="Q1520" s="5"/>
      <c r="R1520" s="5"/>
      <c r="S1520" s="5"/>
      <c r="T1520" s="5"/>
      <c r="U1520" s="5"/>
      <c r="V1520" s="5"/>
      <c r="W1520" s="5"/>
      <c r="X1520" s="5"/>
      <c r="Y1520" s="5"/>
      <c r="Z1520" s="5"/>
      <c r="AA1520" s="5"/>
    </row>
    <row r="1521" spans="1:27" ht="24" thickBot="1">
      <c r="A1521" s="193" t="s">
        <v>97</v>
      </c>
      <c r="B1521" s="194" t="s">
        <v>98</v>
      </c>
      <c r="C1521" s="194" t="s">
        <v>99</v>
      </c>
      <c r="D1521" s="194" t="s">
        <v>104</v>
      </c>
      <c r="E1521" s="194" t="s">
        <v>334</v>
      </c>
      <c r="F1521" s="194" t="s">
        <v>101</v>
      </c>
      <c r="G1521" s="199" t="s">
        <v>78</v>
      </c>
      <c r="H1521" s="199">
        <v>2022</v>
      </c>
      <c r="I1521" s="194" t="s">
        <v>103</v>
      </c>
      <c r="J1521" s="200">
        <v>-494</v>
      </c>
      <c r="K1521" s="197">
        <v>-2507.79</v>
      </c>
      <c r="L1521" s="198">
        <v>9195.23</v>
      </c>
      <c r="M1521" s="23">
        <v>1</v>
      </c>
      <c r="N1521" s="23">
        <v>1</v>
      </c>
      <c r="O1521" s="24">
        <f t="shared" si="10"/>
        <v>9195.23</v>
      </c>
      <c r="P1521" s="24">
        <f t="shared" si="11"/>
        <v>9195.23</v>
      </c>
      <c r="Q1521" s="5"/>
      <c r="R1521" s="5"/>
      <c r="S1521" s="5"/>
      <c r="T1521" s="5"/>
      <c r="U1521" s="5"/>
      <c r="V1521" s="5"/>
      <c r="W1521" s="5"/>
      <c r="X1521" s="5"/>
      <c r="Y1521" s="5"/>
      <c r="Z1521" s="5"/>
      <c r="AA1521" s="5"/>
    </row>
    <row r="1522" spans="1:27" ht="24" thickBot="1">
      <c r="A1522" s="193" t="s">
        <v>97</v>
      </c>
      <c r="B1522" s="194" t="s">
        <v>98</v>
      </c>
      <c r="C1522" s="194" t="s">
        <v>99</v>
      </c>
      <c r="D1522" s="194" t="s">
        <v>104</v>
      </c>
      <c r="E1522" s="194" t="s">
        <v>334</v>
      </c>
      <c r="F1522" s="194" t="s">
        <v>101</v>
      </c>
      <c r="G1522" s="199" t="s">
        <v>79</v>
      </c>
      <c r="H1522" s="199">
        <v>2011</v>
      </c>
      <c r="I1522" s="194" t="s">
        <v>103</v>
      </c>
      <c r="J1522" s="196">
        <v>-12392</v>
      </c>
      <c r="K1522" s="197">
        <v>-62901.67</v>
      </c>
      <c r="L1522" s="198">
        <v>230639.44</v>
      </c>
      <c r="M1522" s="23">
        <v>1</v>
      </c>
      <c r="N1522" s="23">
        <v>1</v>
      </c>
      <c r="O1522" s="24">
        <f t="shared" si="10"/>
        <v>230639.44</v>
      </c>
      <c r="P1522" s="24">
        <f t="shared" si="11"/>
        <v>230639.44</v>
      </c>
      <c r="Q1522" s="5"/>
      <c r="R1522" s="5"/>
      <c r="S1522" s="5"/>
      <c r="T1522" s="5"/>
      <c r="U1522" s="5"/>
      <c r="V1522" s="5"/>
      <c r="W1522" s="5"/>
      <c r="X1522" s="5"/>
      <c r="Y1522" s="5"/>
      <c r="Z1522" s="5"/>
      <c r="AA1522" s="5"/>
    </row>
    <row r="1523" spans="1:27" ht="24" thickBot="1">
      <c r="A1523" s="193" t="s">
        <v>97</v>
      </c>
      <c r="B1523" s="194" t="s">
        <v>98</v>
      </c>
      <c r="C1523" s="194" t="s">
        <v>99</v>
      </c>
      <c r="D1523" s="194" t="s">
        <v>104</v>
      </c>
      <c r="E1523" s="194" t="s">
        <v>334</v>
      </c>
      <c r="F1523" s="194" t="s">
        <v>101</v>
      </c>
      <c r="G1523" s="199" t="s">
        <v>79</v>
      </c>
      <c r="H1523" s="199">
        <v>2012</v>
      </c>
      <c r="I1523" s="194" t="s">
        <v>103</v>
      </c>
      <c r="J1523" s="200">
        <v>1</v>
      </c>
      <c r="K1523" s="200">
        <v>7.34</v>
      </c>
      <c r="L1523" s="198">
        <v>-26.9</v>
      </c>
      <c r="M1523" s="23">
        <v>1</v>
      </c>
      <c r="N1523" s="23">
        <v>1</v>
      </c>
      <c r="O1523" s="24">
        <f t="shared" si="10"/>
        <v>-26.9</v>
      </c>
      <c r="P1523" s="24">
        <f t="shared" si="11"/>
        <v>-26.9</v>
      </c>
      <c r="Q1523" s="5"/>
      <c r="R1523" s="5"/>
      <c r="S1523" s="5"/>
      <c r="T1523" s="5"/>
      <c r="U1523" s="5"/>
      <c r="V1523" s="5"/>
      <c r="W1523" s="5"/>
      <c r="X1523" s="5"/>
      <c r="Y1523" s="5"/>
      <c r="Z1523" s="5"/>
      <c r="AA1523" s="5"/>
    </row>
    <row r="1524" spans="1:27" ht="24" thickBot="1">
      <c r="A1524" s="193" t="s">
        <v>97</v>
      </c>
      <c r="B1524" s="194" t="s">
        <v>98</v>
      </c>
      <c r="C1524" s="194" t="s">
        <v>99</v>
      </c>
      <c r="D1524" s="194" t="s">
        <v>104</v>
      </c>
      <c r="E1524" s="194" t="s">
        <v>334</v>
      </c>
      <c r="F1524" s="194" t="s">
        <v>101</v>
      </c>
      <c r="G1524" s="199" t="s">
        <v>79</v>
      </c>
      <c r="H1524" s="199">
        <v>2013</v>
      </c>
      <c r="I1524" s="194" t="s">
        <v>103</v>
      </c>
      <c r="J1524" s="200">
        <v>-173</v>
      </c>
      <c r="K1524" s="200">
        <v>-878.84</v>
      </c>
      <c r="L1524" s="198">
        <v>3222.42</v>
      </c>
      <c r="M1524" s="23">
        <v>1</v>
      </c>
      <c r="N1524" s="23">
        <v>1</v>
      </c>
      <c r="O1524" s="24">
        <f t="shared" si="10"/>
        <v>3222.42</v>
      </c>
      <c r="P1524" s="24">
        <f t="shared" si="11"/>
        <v>3222.42</v>
      </c>
      <c r="Q1524" s="5"/>
      <c r="R1524" s="5"/>
      <c r="S1524" s="5"/>
      <c r="T1524" s="5"/>
      <c r="U1524" s="5"/>
      <c r="V1524" s="5"/>
      <c r="W1524" s="5"/>
      <c r="X1524" s="5"/>
      <c r="Y1524" s="5"/>
      <c r="Z1524" s="5"/>
      <c r="AA1524" s="5"/>
    </row>
    <row r="1525" spans="1:27" ht="24" thickBot="1">
      <c r="A1525" s="193" t="s">
        <v>97</v>
      </c>
      <c r="B1525" s="194" t="s">
        <v>98</v>
      </c>
      <c r="C1525" s="194" t="s">
        <v>99</v>
      </c>
      <c r="D1525" s="194" t="s">
        <v>104</v>
      </c>
      <c r="E1525" s="194" t="s">
        <v>334</v>
      </c>
      <c r="F1525" s="194" t="s">
        <v>101</v>
      </c>
      <c r="G1525" s="199" t="s">
        <v>79</v>
      </c>
      <c r="H1525" s="199">
        <v>2014</v>
      </c>
      <c r="I1525" s="194" t="s">
        <v>103</v>
      </c>
      <c r="J1525" s="200">
        <v>-134</v>
      </c>
      <c r="K1525" s="200">
        <v>-681.61</v>
      </c>
      <c r="L1525" s="198">
        <v>2499.23</v>
      </c>
      <c r="M1525" s="23">
        <v>1</v>
      </c>
      <c r="N1525" s="23">
        <v>1</v>
      </c>
      <c r="O1525" s="24">
        <f t="shared" si="10"/>
        <v>2499.23</v>
      </c>
      <c r="P1525" s="24">
        <f t="shared" si="11"/>
        <v>2499.23</v>
      </c>
      <c r="Q1525" s="5"/>
      <c r="R1525" s="5"/>
      <c r="S1525" s="5"/>
      <c r="T1525" s="5"/>
      <c r="U1525" s="5"/>
      <c r="V1525" s="5"/>
      <c r="W1525" s="5"/>
      <c r="X1525" s="5"/>
      <c r="Y1525" s="5"/>
      <c r="Z1525" s="5"/>
      <c r="AA1525" s="5"/>
    </row>
    <row r="1526" spans="1:27" ht="24" thickBot="1">
      <c r="A1526" s="193" t="s">
        <v>97</v>
      </c>
      <c r="B1526" s="194" t="s">
        <v>98</v>
      </c>
      <c r="C1526" s="194" t="s">
        <v>99</v>
      </c>
      <c r="D1526" s="194" t="s">
        <v>104</v>
      </c>
      <c r="E1526" s="194" t="s">
        <v>334</v>
      </c>
      <c r="F1526" s="194" t="s">
        <v>101</v>
      </c>
      <c r="G1526" s="199" t="s">
        <v>79</v>
      </c>
      <c r="H1526" s="199">
        <v>2015</v>
      </c>
      <c r="I1526" s="194" t="s">
        <v>103</v>
      </c>
      <c r="J1526" s="200">
        <v>40</v>
      </c>
      <c r="K1526" s="200">
        <v>204.81</v>
      </c>
      <c r="L1526" s="198">
        <v>-750.96</v>
      </c>
      <c r="M1526" s="23">
        <v>1</v>
      </c>
      <c r="N1526" s="23">
        <v>1</v>
      </c>
      <c r="O1526" s="24">
        <f t="shared" si="10"/>
        <v>-750.96</v>
      </c>
      <c r="P1526" s="24">
        <f t="shared" si="11"/>
        <v>-750.96</v>
      </c>
      <c r="Q1526" s="5"/>
      <c r="R1526" s="5"/>
      <c r="S1526" s="5"/>
      <c r="T1526" s="5"/>
      <c r="U1526" s="5"/>
      <c r="V1526" s="5"/>
      <c r="W1526" s="5"/>
      <c r="X1526" s="5"/>
      <c r="Y1526" s="5"/>
      <c r="Z1526" s="5"/>
      <c r="AA1526" s="5"/>
    </row>
    <row r="1527" spans="1:27" ht="24" thickBot="1">
      <c r="A1527" s="193" t="s">
        <v>97</v>
      </c>
      <c r="B1527" s="194" t="s">
        <v>98</v>
      </c>
      <c r="C1527" s="194" t="s">
        <v>99</v>
      </c>
      <c r="D1527" s="194" t="s">
        <v>104</v>
      </c>
      <c r="E1527" s="194" t="s">
        <v>334</v>
      </c>
      <c r="F1527" s="194" t="s">
        <v>101</v>
      </c>
      <c r="G1527" s="199" t="s">
        <v>79</v>
      </c>
      <c r="H1527" s="199">
        <v>2016</v>
      </c>
      <c r="I1527" s="194" t="s">
        <v>103</v>
      </c>
      <c r="J1527" s="200">
        <v>100</v>
      </c>
      <c r="K1527" s="200">
        <v>509.52</v>
      </c>
      <c r="L1527" s="198">
        <v>-1868.24</v>
      </c>
      <c r="M1527" s="23">
        <v>1</v>
      </c>
      <c r="N1527" s="23">
        <v>1</v>
      </c>
      <c r="O1527" s="24">
        <f t="shared" si="10"/>
        <v>-1868.24</v>
      </c>
      <c r="P1527" s="24">
        <f t="shared" si="11"/>
        <v>-1868.24</v>
      </c>
      <c r="Q1527" s="5"/>
      <c r="R1527" s="5"/>
      <c r="S1527" s="5"/>
      <c r="T1527" s="5"/>
      <c r="U1527" s="5"/>
      <c r="V1527" s="5"/>
      <c r="W1527" s="5"/>
      <c r="X1527" s="5"/>
      <c r="Y1527" s="5"/>
      <c r="Z1527" s="5"/>
      <c r="AA1527" s="5"/>
    </row>
    <row r="1528" spans="1:27" ht="24" thickBot="1">
      <c r="A1528" s="193" t="s">
        <v>97</v>
      </c>
      <c r="B1528" s="194" t="s">
        <v>98</v>
      </c>
      <c r="C1528" s="194" t="s">
        <v>99</v>
      </c>
      <c r="D1528" s="194" t="s">
        <v>104</v>
      </c>
      <c r="E1528" s="194" t="s">
        <v>334</v>
      </c>
      <c r="F1528" s="194" t="s">
        <v>101</v>
      </c>
      <c r="G1528" s="199" t="s">
        <v>79</v>
      </c>
      <c r="H1528" s="199">
        <v>2017</v>
      </c>
      <c r="I1528" s="194" t="s">
        <v>103</v>
      </c>
      <c r="J1528" s="200">
        <v>81</v>
      </c>
      <c r="K1528" s="200">
        <v>413.27</v>
      </c>
      <c r="L1528" s="198">
        <v>-1515.31</v>
      </c>
      <c r="M1528" s="23">
        <v>1</v>
      </c>
      <c r="N1528" s="23">
        <v>1</v>
      </c>
      <c r="O1528" s="24">
        <f t="shared" si="10"/>
        <v>-1515.31</v>
      </c>
      <c r="P1528" s="24">
        <f t="shared" si="11"/>
        <v>-1515.31</v>
      </c>
      <c r="Q1528" s="5"/>
      <c r="R1528" s="5"/>
      <c r="S1528" s="5"/>
      <c r="T1528" s="5"/>
      <c r="U1528" s="5"/>
      <c r="V1528" s="5"/>
      <c r="W1528" s="5"/>
      <c r="X1528" s="5"/>
      <c r="Y1528" s="5"/>
      <c r="Z1528" s="5"/>
      <c r="AA1528" s="5"/>
    </row>
    <row r="1529" spans="1:27" ht="24" thickBot="1">
      <c r="A1529" s="193" t="s">
        <v>97</v>
      </c>
      <c r="B1529" s="194" t="s">
        <v>98</v>
      </c>
      <c r="C1529" s="194" t="s">
        <v>99</v>
      </c>
      <c r="D1529" s="194" t="s">
        <v>104</v>
      </c>
      <c r="E1529" s="194" t="s">
        <v>334</v>
      </c>
      <c r="F1529" s="194" t="s">
        <v>101</v>
      </c>
      <c r="G1529" s="199" t="s">
        <v>79</v>
      </c>
      <c r="H1529" s="199">
        <v>2018</v>
      </c>
      <c r="I1529" s="194" t="s">
        <v>103</v>
      </c>
      <c r="J1529" s="200">
        <v>-125</v>
      </c>
      <c r="K1529" s="200">
        <v>-634.23</v>
      </c>
      <c r="L1529" s="198">
        <v>2325.5100000000002</v>
      </c>
      <c r="M1529" s="23">
        <v>1</v>
      </c>
      <c r="N1529" s="23">
        <v>1</v>
      </c>
      <c r="O1529" s="24">
        <f t="shared" si="10"/>
        <v>2325.5100000000002</v>
      </c>
      <c r="P1529" s="24">
        <f t="shared" si="11"/>
        <v>2325.5100000000002</v>
      </c>
      <c r="Q1529" s="5"/>
      <c r="R1529" s="5"/>
      <c r="S1529" s="5"/>
      <c r="T1529" s="5"/>
      <c r="U1529" s="5"/>
      <c r="V1529" s="5"/>
      <c r="W1529" s="5"/>
      <c r="X1529" s="5"/>
      <c r="Y1529" s="5"/>
      <c r="Z1529" s="5"/>
      <c r="AA1529" s="5"/>
    </row>
    <row r="1530" spans="1:27" ht="24" thickBot="1">
      <c r="A1530" s="193" t="s">
        <v>97</v>
      </c>
      <c r="B1530" s="194" t="s">
        <v>98</v>
      </c>
      <c r="C1530" s="194" t="s">
        <v>99</v>
      </c>
      <c r="D1530" s="194" t="s">
        <v>104</v>
      </c>
      <c r="E1530" s="194" t="s">
        <v>334</v>
      </c>
      <c r="F1530" s="194" t="s">
        <v>101</v>
      </c>
      <c r="G1530" s="199" t="s">
        <v>79</v>
      </c>
      <c r="H1530" s="199">
        <v>2019</v>
      </c>
      <c r="I1530" s="194" t="s">
        <v>103</v>
      </c>
      <c r="J1530" s="200">
        <v>-172</v>
      </c>
      <c r="K1530" s="200">
        <v>-873.63</v>
      </c>
      <c r="L1530" s="198">
        <v>3203.31</v>
      </c>
      <c r="M1530" s="23">
        <v>1</v>
      </c>
      <c r="N1530" s="23">
        <v>1</v>
      </c>
      <c r="O1530" s="24">
        <f t="shared" si="10"/>
        <v>3203.31</v>
      </c>
      <c r="P1530" s="24">
        <f t="shared" si="11"/>
        <v>3203.31</v>
      </c>
      <c r="Q1530" s="5"/>
      <c r="R1530" s="5"/>
      <c r="S1530" s="5"/>
      <c r="T1530" s="5"/>
      <c r="U1530" s="5"/>
      <c r="V1530" s="5"/>
      <c r="W1530" s="5"/>
      <c r="X1530" s="5"/>
      <c r="Y1530" s="5"/>
      <c r="Z1530" s="5"/>
      <c r="AA1530" s="5"/>
    </row>
    <row r="1531" spans="1:27" ht="24" thickBot="1">
      <c r="A1531" s="193" t="s">
        <v>97</v>
      </c>
      <c r="B1531" s="194" t="s">
        <v>98</v>
      </c>
      <c r="C1531" s="194" t="s">
        <v>99</v>
      </c>
      <c r="D1531" s="194" t="s">
        <v>104</v>
      </c>
      <c r="E1531" s="194" t="s">
        <v>334</v>
      </c>
      <c r="F1531" s="194" t="s">
        <v>101</v>
      </c>
      <c r="G1531" s="199" t="s">
        <v>79</v>
      </c>
      <c r="H1531" s="199">
        <v>2020</v>
      </c>
      <c r="I1531" s="194" t="s">
        <v>103</v>
      </c>
      <c r="J1531" s="200">
        <v>-163</v>
      </c>
      <c r="K1531" s="200">
        <v>-829.32</v>
      </c>
      <c r="L1531" s="198">
        <v>3040.84</v>
      </c>
      <c r="M1531" s="23">
        <v>1</v>
      </c>
      <c r="N1531" s="23">
        <v>1</v>
      </c>
      <c r="O1531" s="24">
        <f t="shared" si="10"/>
        <v>3040.84</v>
      </c>
      <c r="P1531" s="24">
        <f t="shared" si="11"/>
        <v>3040.84</v>
      </c>
      <c r="Q1531" s="5"/>
      <c r="R1531" s="5"/>
      <c r="S1531" s="5"/>
      <c r="T1531" s="5"/>
      <c r="U1531" s="5"/>
      <c r="V1531" s="5"/>
      <c r="W1531" s="5"/>
      <c r="X1531" s="5"/>
      <c r="Y1531" s="5"/>
      <c r="Z1531" s="5"/>
      <c r="AA1531" s="5"/>
    </row>
    <row r="1532" spans="1:27" ht="24" thickBot="1">
      <c r="A1532" s="193" t="s">
        <v>97</v>
      </c>
      <c r="B1532" s="194" t="s">
        <v>98</v>
      </c>
      <c r="C1532" s="194" t="s">
        <v>99</v>
      </c>
      <c r="D1532" s="194" t="s">
        <v>104</v>
      </c>
      <c r="E1532" s="194" t="s">
        <v>334</v>
      </c>
      <c r="F1532" s="194" t="s">
        <v>101</v>
      </c>
      <c r="G1532" s="199" t="s">
        <v>79</v>
      </c>
      <c r="H1532" s="199">
        <v>2021</v>
      </c>
      <c r="I1532" s="194" t="s">
        <v>103</v>
      </c>
      <c r="J1532" s="200">
        <v>20</v>
      </c>
      <c r="K1532" s="200">
        <v>103.42</v>
      </c>
      <c r="L1532" s="198">
        <v>-379.21</v>
      </c>
      <c r="M1532" s="23">
        <v>1</v>
      </c>
      <c r="N1532" s="23">
        <v>1</v>
      </c>
      <c r="O1532" s="24">
        <f t="shared" ref="O1532:O1786" si="12">L1532*M1532</f>
        <v>-379.21</v>
      </c>
      <c r="P1532" s="24">
        <f t="shared" ref="P1532:P1786" si="13">L1532*N1532</f>
        <v>-379.21</v>
      </c>
      <c r="Q1532" s="5"/>
      <c r="R1532" s="5"/>
      <c r="S1532" s="5"/>
      <c r="T1532" s="5"/>
      <c r="U1532" s="5"/>
      <c r="V1532" s="5"/>
      <c r="W1532" s="5"/>
      <c r="X1532" s="5"/>
      <c r="Y1532" s="5"/>
      <c r="Z1532" s="5"/>
      <c r="AA1532" s="5"/>
    </row>
    <row r="1533" spans="1:27" ht="24" thickBot="1">
      <c r="A1533" s="193" t="s">
        <v>97</v>
      </c>
      <c r="B1533" s="194" t="s">
        <v>98</v>
      </c>
      <c r="C1533" s="194" t="s">
        <v>99</v>
      </c>
      <c r="D1533" s="194" t="s">
        <v>104</v>
      </c>
      <c r="E1533" s="194" t="s">
        <v>334</v>
      </c>
      <c r="F1533" s="194" t="s">
        <v>101</v>
      </c>
      <c r="G1533" s="199" t="s">
        <v>79</v>
      </c>
      <c r="H1533" s="199">
        <v>2022</v>
      </c>
      <c r="I1533" s="194" t="s">
        <v>103</v>
      </c>
      <c r="J1533" s="200">
        <v>40</v>
      </c>
      <c r="K1533" s="200">
        <v>203.96</v>
      </c>
      <c r="L1533" s="198">
        <v>-747.84</v>
      </c>
      <c r="M1533" s="23">
        <v>1</v>
      </c>
      <c r="N1533" s="23">
        <v>1</v>
      </c>
      <c r="O1533" s="24">
        <f t="shared" si="12"/>
        <v>-747.84</v>
      </c>
      <c r="P1533" s="24">
        <f t="shared" si="13"/>
        <v>-747.84</v>
      </c>
      <c r="Q1533" s="5"/>
      <c r="R1533" s="5"/>
      <c r="S1533" s="5"/>
      <c r="T1533" s="5"/>
      <c r="U1533" s="5"/>
      <c r="V1533" s="5"/>
      <c r="W1533" s="5"/>
      <c r="X1533" s="5"/>
      <c r="Y1533" s="5"/>
      <c r="Z1533" s="5"/>
      <c r="AA1533" s="5"/>
    </row>
    <row r="1534" spans="1:27" ht="24" thickBot="1">
      <c r="A1534" s="193" t="s">
        <v>97</v>
      </c>
      <c r="B1534" s="194" t="s">
        <v>98</v>
      </c>
      <c r="C1534" s="194" t="s">
        <v>99</v>
      </c>
      <c r="D1534" s="194" t="s">
        <v>104</v>
      </c>
      <c r="E1534" s="194" t="s">
        <v>334</v>
      </c>
      <c r="F1534" s="194" t="s">
        <v>101</v>
      </c>
      <c r="G1534" s="199" t="s">
        <v>80</v>
      </c>
      <c r="H1534" s="199">
        <v>2011</v>
      </c>
      <c r="I1534" s="194" t="s">
        <v>103</v>
      </c>
      <c r="J1534" s="196">
        <v>-1571</v>
      </c>
      <c r="K1534" s="197">
        <v>-7974.85</v>
      </c>
      <c r="L1534" s="198">
        <v>29241.1</v>
      </c>
      <c r="M1534" s="23">
        <v>1</v>
      </c>
      <c r="N1534" s="23">
        <v>1</v>
      </c>
      <c r="O1534" s="24">
        <f t="shared" si="12"/>
        <v>29241.1</v>
      </c>
      <c r="P1534" s="24">
        <f t="shared" si="13"/>
        <v>29241.1</v>
      </c>
      <c r="Q1534" s="5"/>
      <c r="R1534" s="5"/>
      <c r="S1534" s="5"/>
      <c r="T1534" s="5"/>
      <c r="U1534" s="5"/>
      <c r="V1534" s="5"/>
      <c r="W1534" s="5"/>
      <c r="X1534" s="5"/>
      <c r="Y1534" s="5"/>
      <c r="Z1534" s="5"/>
      <c r="AA1534" s="5"/>
    </row>
    <row r="1535" spans="1:27" ht="24" thickBot="1">
      <c r="A1535" s="193" t="s">
        <v>97</v>
      </c>
      <c r="B1535" s="194" t="s">
        <v>98</v>
      </c>
      <c r="C1535" s="194" t="s">
        <v>99</v>
      </c>
      <c r="D1535" s="194" t="s">
        <v>104</v>
      </c>
      <c r="E1535" s="194" t="s">
        <v>334</v>
      </c>
      <c r="F1535" s="194" t="s">
        <v>101</v>
      </c>
      <c r="G1535" s="199" t="s">
        <v>80</v>
      </c>
      <c r="H1535" s="199">
        <v>2012</v>
      </c>
      <c r="I1535" s="194" t="s">
        <v>103</v>
      </c>
      <c r="J1535" s="200">
        <v>-310</v>
      </c>
      <c r="K1535" s="197">
        <v>-1572.37</v>
      </c>
      <c r="L1535" s="198">
        <v>5765.35</v>
      </c>
      <c r="M1535" s="23">
        <v>1</v>
      </c>
      <c r="N1535" s="23">
        <v>1</v>
      </c>
      <c r="O1535" s="24">
        <f t="shared" si="12"/>
        <v>5765.35</v>
      </c>
      <c r="P1535" s="24">
        <f t="shared" si="13"/>
        <v>5765.35</v>
      </c>
      <c r="Q1535" s="5"/>
      <c r="R1535" s="5"/>
      <c r="S1535" s="5"/>
      <c r="T1535" s="5"/>
      <c r="U1535" s="5"/>
      <c r="V1535" s="5"/>
      <c r="W1535" s="5"/>
      <c r="X1535" s="5"/>
      <c r="Y1535" s="5"/>
      <c r="Z1535" s="5"/>
      <c r="AA1535" s="5"/>
    </row>
    <row r="1536" spans="1:27" ht="24" thickBot="1">
      <c r="A1536" s="193" t="s">
        <v>97</v>
      </c>
      <c r="B1536" s="194" t="s">
        <v>98</v>
      </c>
      <c r="C1536" s="194" t="s">
        <v>99</v>
      </c>
      <c r="D1536" s="194" t="s">
        <v>104</v>
      </c>
      <c r="E1536" s="194" t="s">
        <v>334</v>
      </c>
      <c r="F1536" s="194" t="s">
        <v>101</v>
      </c>
      <c r="G1536" s="199" t="s">
        <v>80</v>
      </c>
      <c r="H1536" s="199">
        <v>2013</v>
      </c>
      <c r="I1536" s="194" t="s">
        <v>103</v>
      </c>
      <c r="J1536" s="200">
        <v>-130</v>
      </c>
      <c r="K1536" s="200">
        <v>-661</v>
      </c>
      <c r="L1536" s="198">
        <v>2423.65</v>
      </c>
      <c r="M1536" s="23">
        <v>1</v>
      </c>
      <c r="N1536" s="23">
        <v>1</v>
      </c>
      <c r="O1536" s="24">
        <f t="shared" si="12"/>
        <v>2423.65</v>
      </c>
      <c r="P1536" s="24">
        <f t="shared" si="13"/>
        <v>2423.65</v>
      </c>
      <c r="Q1536" s="5"/>
      <c r="R1536" s="5"/>
      <c r="S1536" s="5"/>
      <c r="T1536" s="5"/>
      <c r="U1536" s="5"/>
      <c r="V1536" s="5"/>
      <c r="W1536" s="5"/>
      <c r="X1536" s="5"/>
      <c r="Y1536" s="5"/>
      <c r="Z1536" s="5"/>
      <c r="AA1536" s="5"/>
    </row>
    <row r="1537" spans="1:27" ht="24" thickBot="1">
      <c r="A1537" s="193" t="s">
        <v>97</v>
      </c>
      <c r="B1537" s="194" t="s">
        <v>98</v>
      </c>
      <c r="C1537" s="194" t="s">
        <v>99</v>
      </c>
      <c r="D1537" s="194" t="s">
        <v>104</v>
      </c>
      <c r="E1537" s="194" t="s">
        <v>334</v>
      </c>
      <c r="F1537" s="194" t="s">
        <v>101</v>
      </c>
      <c r="G1537" s="199" t="s">
        <v>80</v>
      </c>
      <c r="H1537" s="199">
        <v>2014</v>
      </c>
      <c r="I1537" s="194" t="s">
        <v>103</v>
      </c>
      <c r="J1537" s="200">
        <v>146</v>
      </c>
      <c r="K1537" s="200">
        <v>743.13</v>
      </c>
      <c r="L1537" s="198">
        <v>-2724.8</v>
      </c>
      <c r="M1537" s="23">
        <v>1</v>
      </c>
      <c r="N1537" s="23">
        <v>1</v>
      </c>
      <c r="O1537" s="24">
        <f t="shared" si="12"/>
        <v>-2724.8</v>
      </c>
      <c r="P1537" s="24">
        <f t="shared" si="13"/>
        <v>-2724.8</v>
      </c>
      <c r="Q1537" s="5"/>
      <c r="R1537" s="5"/>
      <c r="S1537" s="5"/>
      <c r="T1537" s="5"/>
      <c r="U1537" s="5"/>
      <c r="V1537" s="5"/>
      <c r="W1537" s="5"/>
      <c r="X1537" s="5"/>
      <c r="Y1537" s="5"/>
      <c r="Z1537" s="5"/>
      <c r="AA1537" s="5"/>
    </row>
    <row r="1538" spans="1:27" ht="24" thickBot="1">
      <c r="A1538" s="193" t="s">
        <v>97</v>
      </c>
      <c r="B1538" s="194" t="s">
        <v>98</v>
      </c>
      <c r="C1538" s="194" t="s">
        <v>99</v>
      </c>
      <c r="D1538" s="194" t="s">
        <v>104</v>
      </c>
      <c r="E1538" s="194" t="s">
        <v>334</v>
      </c>
      <c r="F1538" s="194" t="s">
        <v>101</v>
      </c>
      <c r="G1538" s="199" t="s">
        <v>80</v>
      </c>
      <c r="H1538" s="199">
        <v>2015</v>
      </c>
      <c r="I1538" s="194" t="s">
        <v>103</v>
      </c>
      <c r="J1538" s="200">
        <v>767</v>
      </c>
      <c r="K1538" s="197">
        <v>3892.83</v>
      </c>
      <c r="L1538" s="198">
        <v>-14273.71</v>
      </c>
      <c r="M1538" s="23">
        <v>1</v>
      </c>
      <c r="N1538" s="23">
        <v>1</v>
      </c>
      <c r="O1538" s="24">
        <f t="shared" si="12"/>
        <v>-14273.71</v>
      </c>
      <c r="P1538" s="24">
        <f t="shared" si="13"/>
        <v>-14273.71</v>
      </c>
      <c r="Q1538" s="5"/>
      <c r="R1538" s="5"/>
      <c r="S1538" s="5"/>
      <c r="T1538" s="5"/>
      <c r="U1538" s="5"/>
      <c r="V1538" s="5"/>
      <c r="W1538" s="5"/>
      <c r="X1538" s="5"/>
      <c r="Y1538" s="5"/>
      <c r="Z1538" s="5"/>
      <c r="AA1538" s="5"/>
    </row>
    <row r="1539" spans="1:27" ht="24" thickBot="1">
      <c r="A1539" s="193" t="s">
        <v>97</v>
      </c>
      <c r="B1539" s="194" t="s">
        <v>98</v>
      </c>
      <c r="C1539" s="194" t="s">
        <v>99</v>
      </c>
      <c r="D1539" s="194" t="s">
        <v>104</v>
      </c>
      <c r="E1539" s="194" t="s">
        <v>334</v>
      </c>
      <c r="F1539" s="194" t="s">
        <v>101</v>
      </c>
      <c r="G1539" s="199" t="s">
        <v>80</v>
      </c>
      <c r="H1539" s="199">
        <v>2016</v>
      </c>
      <c r="I1539" s="194" t="s">
        <v>103</v>
      </c>
      <c r="J1539" s="200">
        <v>204</v>
      </c>
      <c r="K1539" s="197">
        <v>1037.6400000000001</v>
      </c>
      <c r="L1539" s="198">
        <v>-3804.69</v>
      </c>
      <c r="M1539" s="23">
        <v>1</v>
      </c>
      <c r="N1539" s="23">
        <v>1</v>
      </c>
      <c r="O1539" s="24">
        <f t="shared" si="12"/>
        <v>-3804.69</v>
      </c>
      <c r="P1539" s="24">
        <f t="shared" si="13"/>
        <v>-3804.69</v>
      </c>
      <c r="Q1539" s="5"/>
      <c r="R1539" s="5"/>
      <c r="S1539" s="5"/>
      <c r="T1539" s="5"/>
      <c r="U1539" s="5"/>
      <c r="V1539" s="5"/>
      <c r="W1539" s="5"/>
      <c r="X1539" s="5"/>
      <c r="Y1539" s="5"/>
      <c r="Z1539" s="5"/>
      <c r="AA1539" s="5"/>
    </row>
    <row r="1540" spans="1:27" ht="24" thickBot="1">
      <c r="A1540" s="193" t="s">
        <v>97</v>
      </c>
      <c r="B1540" s="194" t="s">
        <v>98</v>
      </c>
      <c r="C1540" s="194" t="s">
        <v>99</v>
      </c>
      <c r="D1540" s="194" t="s">
        <v>104</v>
      </c>
      <c r="E1540" s="194" t="s">
        <v>334</v>
      </c>
      <c r="F1540" s="194" t="s">
        <v>101</v>
      </c>
      <c r="G1540" s="199" t="s">
        <v>80</v>
      </c>
      <c r="H1540" s="199">
        <v>2017</v>
      </c>
      <c r="I1540" s="194" t="s">
        <v>103</v>
      </c>
      <c r="J1540" s="200">
        <v>157</v>
      </c>
      <c r="K1540" s="200">
        <v>797.67</v>
      </c>
      <c r="L1540" s="198">
        <v>-2924.79</v>
      </c>
      <c r="M1540" s="23">
        <v>1</v>
      </c>
      <c r="N1540" s="23">
        <v>1</v>
      </c>
      <c r="O1540" s="24">
        <f t="shared" si="12"/>
        <v>-2924.79</v>
      </c>
      <c r="P1540" s="24">
        <f t="shared" si="13"/>
        <v>-2924.79</v>
      </c>
      <c r="Q1540" s="5"/>
      <c r="R1540" s="5"/>
      <c r="S1540" s="5"/>
      <c r="T1540" s="5"/>
      <c r="U1540" s="5"/>
      <c r="V1540" s="5"/>
      <c r="W1540" s="5"/>
      <c r="X1540" s="5"/>
      <c r="Y1540" s="5"/>
      <c r="Z1540" s="5"/>
      <c r="AA1540" s="5"/>
    </row>
    <row r="1541" spans="1:27" ht="24" thickBot="1">
      <c r="A1541" s="193" t="s">
        <v>97</v>
      </c>
      <c r="B1541" s="194" t="s">
        <v>98</v>
      </c>
      <c r="C1541" s="194" t="s">
        <v>99</v>
      </c>
      <c r="D1541" s="194" t="s">
        <v>104</v>
      </c>
      <c r="E1541" s="194" t="s">
        <v>334</v>
      </c>
      <c r="F1541" s="194" t="s">
        <v>101</v>
      </c>
      <c r="G1541" s="199" t="s">
        <v>80</v>
      </c>
      <c r="H1541" s="199">
        <v>2018</v>
      </c>
      <c r="I1541" s="194" t="s">
        <v>103</v>
      </c>
      <c r="J1541" s="200">
        <v>-263</v>
      </c>
      <c r="K1541" s="197">
        <v>-1335.59</v>
      </c>
      <c r="L1541" s="198">
        <v>4897.16</v>
      </c>
      <c r="M1541" s="23">
        <v>1</v>
      </c>
      <c r="N1541" s="23">
        <v>1</v>
      </c>
      <c r="O1541" s="24">
        <f t="shared" si="12"/>
        <v>4897.16</v>
      </c>
      <c r="P1541" s="24">
        <f t="shared" si="13"/>
        <v>4897.16</v>
      </c>
      <c r="Q1541" s="5"/>
      <c r="R1541" s="5"/>
      <c r="S1541" s="5"/>
      <c r="T1541" s="5"/>
      <c r="U1541" s="5"/>
      <c r="V1541" s="5"/>
      <c r="W1541" s="5"/>
      <c r="X1541" s="5"/>
      <c r="Y1541" s="5"/>
      <c r="Z1541" s="5"/>
      <c r="AA1541" s="5"/>
    </row>
    <row r="1542" spans="1:27" ht="24" thickBot="1">
      <c r="A1542" s="193" t="s">
        <v>97</v>
      </c>
      <c r="B1542" s="194" t="s">
        <v>98</v>
      </c>
      <c r="C1542" s="194" t="s">
        <v>99</v>
      </c>
      <c r="D1542" s="194" t="s">
        <v>104</v>
      </c>
      <c r="E1542" s="194" t="s">
        <v>334</v>
      </c>
      <c r="F1542" s="194" t="s">
        <v>101</v>
      </c>
      <c r="G1542" s="199" t="s">
        <v>80</v>
      </c>
      <c r="H1542" s="199">
        <v>2019</v>
      </c>
      <c r="I1542" s="194" t="s">
        <v>103</v>
      </c>
      <c r="J1542" s="200">
        <v>-256</v>
      </c>
      <c r="K1542" s="197">
        <v>-1298.3900000000001</v>
      </c>
      <c r="L1542" s="198">
        <v>4760.7700000000004</v>
      </c>
      <c r="M1542" s="23">
        <v>1</v>
      </c>
      <c r="N1542" s="23">
        <v>1</v>
      </c>
      <c r="O1542" s="24">
        <f t="shared" si="12"/>
        <v>4760.7700000000004</v>
      </c>
      <c r="P1542" s="24">
        <f t="shared" si="13"/>
        <v>4760.7700000000004</v>
      </c>
      <c r="Q1542" s="5"/>
      <c r="R1542" s="5"/>
      <c r="S1542" s="5"/>
      <c r="T1542" s="5"/>
      <c r="U1542" s="5"/>
      <c r="V1542" s="5"/>
      <c r="W1542" s="5"/>
      <c r="X1542" s="5"/>
      <c r="Y1542" s="5"/>
      <c r="Z1542" s="5"/>
      <c r="AA1542" s="5"/>
    </row>
    <row r="1543" spans="1:27" ht="24" thickBot="1">
      <c r="A1543" s="193" t="s">
        <v>97</v>
      </c>
      <c r="B1543" s="194" t="s">
        <v>98</v>
      </c>
      <c r="C1543" s="194" t="s">
        <v>99</v>
      </c>
      <c r="D1543" s="194" t="s">
        <v>104</v>
      </c>
      <c r="E1543" s="194" t="s">
        <v>334</v>
      </c>
      <c r="F1543" s="194" t="s">
        <v>101</v>
      </c>
      <c r="G1543" s="199" t="s">
        <v>80</v>
      </c>
      <c r="H1543" s="199">
        <v>2020</v>
      </c>
      <c r="I1543" s="194" t="s">
        <v>103</v>
      </c>
      <c r="J1543" s="200">
        <v>-408</v>
      </c>
      <c r="K1543" s="197">
        <v>-2069.86</v>
      </c>
      <c r="L1543" s="198">
        <v>7589.48</v>
      </c>
      <c r="M1543" s="23">
        <v>1</v>
      </c>
      <c r="N1543" s="23">
        <v>1</v>
      </c>
      <c r="O1543" s="24">
        <f t="shared" si="12"/>
        <v>7589.48</v>
      </c>
      <c r="P1543" s="24">
        <f t="shared" si="13"/>
        <v>7589.48</v>
      </c>
      <c r="Q1543" s="5"/>
      <c r="R1543" s="5"/>
      <c r="S1543" s="5"/>
      <c r="T1543" s="5"/>
      <c r="U1543" s="5"/>
      <c r="V1543" s="5"/>
      <c r="W1543" s="5"/>
      <c r="X1543" s="5"/>
      <c r="Y1543" s="5"/>
      <c r="Z1543" s="5"/>
      <c r="AA1543" s="5"/>
    </row>
    <row r="1544" spans="1:27" ht="24" thickBot="1">
      <c r="A1544" s="193" t="s">
        <v>97</v>
      </c>
      <c r="B1544" s="194" t="s">
        <v>98</v>
      </c>
      <c r="C1544" s="194" t="s">
        <v>99</v>
      </c>
      <c r="D1544" s="194" t="s">
        <v>104</v>
      </c>
      <c r="E1544" s="194" t="s">
        <v>334</v>
      </c>
      <c r="F1544" s="194" t="s">
        <v>101</v>
      </c>
      <c r="G1544" s="199" t="s">
        <v>80</v>
      </c>
      <c r="H1544" s="199">
        <v>2021</v>
      </c>
      <c r="I1544" s="194" t="s">
        <v>103</v>
      </c>
      <c r="J1544" s="200">
        <v>-359</v>
      </c>
      <c r="K1544" s="197">
        <v>-1821.19</v>
      </c>
      <c r="L1544" s="198">
        <v>6677.7</v>
      </c>
      <c r="M1544" s="23">
        <v>1</v>
      </c>
      <c r="N1544" s="23">
        <v>1</v>
      </c>
      <c r="O1544" s="24">
        <f t="shared" si="12"/>
        <v>6677.7</v>
      </c>
      <c r="P1544" s="24">
        <f t="shared" si="13"/>
        <v>6677.7</v>
      </c>
      <c r="Q1544" s="5"/>
      <c r="R1544" s="5"/>
      <c r="S1544" s="5"/>
      <c r="T1544" s="5"/>
      <c r="U1544" s="5"/>
      <c r="V1544" s="5"/>
      <c r="W1544" s="5"/>
      <c r="X1544" s="5"/>
      <c r="Y1544" s="5"/>
      <c r="Z1544" s="5"/>
      <c r="AA1544" s="5"/>
    </row>
    <row r="1545" spans="1:27" ht="24" thickBot="1">
      <c r="A1545" s="193" t="s">
        <v>97</v>
      </c>
      <c r="B1545" s="194" t="s">
        <v>98</v>
      </c>
      <c r="C1545" s="194" t="s">
        <v>99</v>
      </c>
      <c r="D1545" s="194" t="s">
        <v>104</v>
      </c>
      <c r="E1545" s="194" t="s">
        <v>334</v>
      </c>
      <c r="F1545" s="194" t="s">
        <v>101</v>
      </c>
      <c r="G1545" s="199" t="s">
        <v>80</v>
      </c>
      <c r="H1545" s="199">
        <v>2022</v>
      </c>
      <c r="I1545" s="194" t="s">
        <v>103</v>
      </c>
      <c r="J1545" s="200">
        <v>-115</v>
      </c>
      <c r="K1545" s="200">
        <v>-585.74</v>
      </c>
      <c r="L1545" s="198">
        <v>2147.71</v>
      </c>
      <c r="M1545" s="23">
        <v>1</v>
      </c>
      <c r="N1545" s="23">
        <v>1</v>
      </c>
      <c r="O1545" s="24">
        <f t="shared" si="12"/>
        <v>2147.71</v>
      </c>
      <c r="P1545" s="24">
        <f t="shared" si="13"/>
        <v>2147.71</v>
      </c>
      <c r="Q1545" s="5"/>
      <c r="R1545" s="5"/>
      <c r="S1545" s="5"/>
      <c r="T1545" s="5"/>
      <c r="U1545" s="5"/>
      <c r="V1545" s="5"/>
      <c r="W1545" s="5"/>
      <c r="X1545" s="5"/>
      <c r="Y1545" s="5"/>
      <c r="Z1545" s="5"/>
      <c r="AA1545" s="5"/>
    </row>
    <row r="1546" spans="1:27" ht="24" thickBot="1">
      <c r="A1546" s="193" t="s">
        <v>97</v>
      </c>
      <c r="B1546" s="194" t="s">
        <v>98</v>
      </c>
      <c r="C1546" s="194" t="s">
        <v>99</v>
      </c>
      <c r="D1546" s="194" t="s">
        <v>104</v>
      </c>
      <c r="E1546" s="194" t="s">
        <v>334</v>
      </c>
      <c r="F1546" s="194" t="s">
        <v>101</v>
      </c>
      <c r="G1546" s="199" t="s">
        <v>121</v>
      </c>
      <c r="H1546" s="199">
        <v>2011</v>
      </c>
      <c r="I1546" s="194" t="s">
        <v>103</v>
      </c>
      <c r="J1546" s="196">
        <v>6229</v>
      </c>
      <c r="K1546" s="197">
        <v>31618.080000000002</v>
      </c>
      <c r="L1546" s="198">
        <v>-115932.95</v>
      </c>
      <c r="M1546" s="23">
        <v>1</v>
      </c>
      <c r="N1546" s="23">
        <v>1</v>
      </c>
      <c r="O1546" s="24">
        <f t="shared" si="12"/>
        <v>-115932.95</v>
      </c>
      <c r="P1546" s="24">
        <f t="shared" si="13"/>
        <v>-115932.95</v>
      </c>
      <c r="Q1546" s="5"/>
      <c r="R1546" s="5"/>
      <c r="S1546" s="5"/>
      <c r="T1546" s="5"/>
      <c r="U1546" s="5"/>
      <c r="V1546" s="5"/>
      <c r="W1546" s="5"/>
      <c r="X1546" s="5"/>
      <c r="Y1546" s="5"/>
      <c r="Z1546" s="5"/>
      <c r="AA1546" s="5"/>
    </row>
    <row r="1547" spans="1:27" ht="24" thickBot="1">
      <c r="A1547" s="193" t="s">
        <v>97</v>
      </c>
      <c r="B1547" s="194" t="s">
        <v>98</v>
      </c>
      <c r="C1547" s="194" t="s">
        <v>99</v>
      </c>
      <c r="D1547" s="194" t="s">
        <v>104</v>
      </c>
      <c r="E1547" s="194" t="s">
        <v>334</v>
      </c>
      <c r="F1547" s="194" t="s">
        <v>101</v>
      </c>
      <c r="G1547" s="199" t="s">
        <v>121</v>
      </c>
      <c r="H1547" s="199">
        <v>2012</v>
      </c>
      <c r="I1547" s="194" t="s">
        <v>103</v>
      </c>
      <c r="J1547" s="200">
        <v>-228</v>
      </c>
      <c r="K1547" s="197">
        <v>-1154.8900000000001</v>
      </c>
      <c r="L1547" s="198">
        <v>4234.6000000000004</v>
      </c>
      <c r="M1547" s="23">
        <v>1</v>
      </c>
      <c r="N1547" s="23">
        <v>1</v>
      </c>
      <c r="O1547" s="24">
        <f t="shared" si="12"/>
        <v>4234.6000000000004</v>
      </c>
      <c r="P1547" s="24">
        <f t="shared" si="13"/>
        <v>4234.6000000000004</v>
      </c>
      <c r="Q1547" s="5"/>
      <c r="R1547" s="5"/>
      <c r="S1547" s="5"/>
      <c r="T1547" s="5"/>
      <c r="U1547" s="5"/>
      <c r="V1547" s="5"/>
      <c r="W1547" s="5"/>
      <c r="X1547" s="5"/>
      <c r="Y1547" s="5"/>
      <c r="Z1547" s="5"/>
      <c r="AA1547" s="5"/>
    </row>
    <row r="1548" spans="1:27" ht="24" thickBot="1">
      <c r="A1548" s="193" t="s">
        <v>97</v>
      </c>
      <c r="B1548" s="194" t="s">
        <v>98</v>
      </c>
      <c r="C1548" s="194" t="s">
        <v>99</v>
      </c>
      <c r="D1548" s="194" t="s">
        <v>104</v>
      </c>
      <c r="E1548" s="194" t="s">
        <v>334</v>
      </c>
      <c r="F1548" s="194" t="s">
        <v>101</v>
      </c>
      <c r="G1548" s="199" t="s">
        <v>121</v>
      </c>
      <c r="H1548" s="199">
        <v>2013</v>
      </c>
      <c r="I1548" s="194" t="s">
        <v>103</v>
      </c>
      <c r="J1548" s="200">
        <v>-262</v>
      </c>
      <c r="K1548" s="197">
        <v>-1331.74</v>
      </c>
      <c r="L1548" s="198">
        <v>4883.04</v>
      </c>
      <c r="M1548" s="23">
        <v>1</v>
      </c>
      <c r="N1548" s="23">
        <v>1</v>
      </c>
      <c r="O1548" s="24">
        <f t="shared" si="12"/>
        <v>4883.04</v>
      </c>
      <c r="P1548" s="24">
        <f t="shared" si="13"/>
        <v>4883.04</v>
      </c>
      <c r="Q1548" s="5"/>
      <c r="R1548" s="5"/>
      <c r="S1548" s="5"/>
      <c r="T1548" s="5"/>
      <c r="U1548" s="5"/>
      <c r="V1548" s="5"/>
      <c r="W1548" s="5"/>
      <c r="X1548" s="5"/>
      <c r="Y1548" s="5"/>
      <c r="Z1548" s="5"/>
      <c r="AA1548" s="5"/>
    </row>
    <row r="1549" spans="1:27" ht="24" thickBot="1">
      <c r="A1549" s="193" t="s">
        <v>97</v>
      </c>
      <c r="B1549" s="194" t="s">
        <v>98</v>
      </c>
      <c r="C1549" s="194" t="s">
        <v>99</v>
      </c>
      <c r="D1549" s="194" t="s">
        <v>104</v>
      </c>
      <c r="E1549" s="194" t="s">
        <v>334</v>
      </c>
      <c r="F1549" s="194" t="s">
        <v>101</v>
      </c>
      <c r="G1549" s="199" t="s">
        <v>121</v>
      </c>
      <c r="H1549" s="199">
        <v>2014</v>
      </c>
      <c r="I1549" s="194" t="s">
        <v>103</v>
      </c>
      <c r="J1549" s="200">
        <v>-188</v>
      </c>
      <c r="K1549" s="200">
        <v>-956.56</v>
      </c>
      <c r="L1549" s="198">
        <v>3507.38</v>
      </c>
      <c r="M1549" s="23">
        <v>1</v>
      </c>
      <c r="N1549" s="23">
        <v>1</v>
      </c>
      <c r="O1549" s="24">
        <f t="shared" si="12"/>
        <v>3507.38</v>
      </c>
      <c r="P1549" s="24">
        <f t="shared" si="13"/>
        <v>3507.38</v>
      </c>
      <c r="Q1549" s="5"/>
      <c r="R1549" s="5"/>
      <c r="S1549" s="5"/>
      <c r="T1549" s="5"/>
      <c r="U1549" s="5"/>
      <c r="V1549" s="5"/>
      <c r="W1549" s="5"/>
      <c r="X1549" s="5"/>
      <c r="Y1549" s="5"/>
      <c r="Z1549" s="5"/>
      <c r="AA1549" s="5"/>
    </row>
    <row r="1550" spans="1:27" ht="24" thickBot="1">
      <c r="A1550" s="193" t="s">
        <v>97</v>
      </c>
      <c r="B1550" s="194" t="s">
        <v>98</v>
      </c>
      <c r="C1550" s="194" t="s">
        <v>99</v>
      </c>
      <c r="D1550" s="194" t="s">
        <v>104</v>
      </c>
      <c r="E1550" s="194" t="s">
        <v>334</v>
      </c>
      <c r="F1550" s="194" t="s">
        <v>101</v>
      </c>
      <c r="G1550" s="199" t="s">
        <v>121</v>
      </c>
      <c r="H1550" s="199">
        <v>2015</v>
      </c>
      <c r="I1550" s="194" t="s">
        <v>103</v>
      </c>
      <c r="J1550" s="200">
        <v>-48</v>
      </c>
      <c r="K1550" s="200">
        <v>-241.8</v>
      </c>
      <c r="L1550" s="198">
        <v>886.61</v>
      </c>
      <c r="M1550" s="23">
        <v>1</v>
      </c>
      <c r="N1550" s="23">
        <v>1</v>
      </c>
      <c r="O1550" s="24">
        <f t="shared" si="12"/>
        <v>886.61</v>
      </c>
      <c r="P1550" s="24">
        <f t="shared" si="13"/>
        <v>886.61</v>
      </c>
      <c r="Q1550" s="5"/>
      <c r="R1550" s="5"/>
      <c r="S1550" s="5"/>
      <c r="T1550" s="5"/>
      <c r="U1550" s="5"/>
      <c r="V1550" s="5"/>
      <c r="W1550" s="5"/>
      <c r="X1550" s="5"/>
      <c r="Y1550" s="5"/>
      <c r="Z1550" s="5"/>
      <c r="AA1550" s="5"/>
    </row>
    <row r="1551" spans="1:27" ht="24" thickBot="1">
      <c r="A1551" s="193" t="s">
        <v>97</v>
      </c>
      <c r="B1551" s="194" t="s">
        <v>98</v>
      </c>
      <c r="C1551" s="194" t="s">
        <v>99</v>
      </c>
      <c r="D1551" s="194" t="s">
        <v>104</v>
      </c>
      <c r="E1551" s="194" t="s">
        <v>334</v>
      </c>
      <c r="F1551" s="194" t="s">
        <v>101</v>
      </c>
      <c r="G1551" s="199" t="s">
        <v>121</v>
      </c>
      <c r="H1551" s="199">
        <v>2016</v>
      </c>
      <c r="I1551" s="194" t="s">
        <v>103</v>
      </c>
      <c r="J1551" s="200">
        <v>53</v>
      </c>
      <c r="K1551" s="200">
        <v>268.18</v>
      </c>
      <c r="L1551" s="198">
        <v>-983.32</v>
      </c>
      <c r="M1551" s="23">
        <v>1</v>
      </c>
      <c r="N1551" s="23">
        <v>1</v>
      </c>
      <c r="O1551" s="24">
        <f t="shared" si="12"/>
        <v>-983.32</v>
      </c>
      <c r="P1551" s="24">
        <f t="shared" si="13"/>
        <v>-983.32</v>
      </c>
      <c r="Q1551" s="5"/>
      <c r="R1551" s="5"/>
      <c r="S1551" s="5"/>
      <c r="T1551" s="5"/>
      <c r="U1551" s="5"/>
      <c r="V1551" s="5"/>
      <c r="W1551" s="5"/>
      <c r="X1551" s="5"/>
      <c r="Y1551" s="5"/>
      <c r="Z1551" s="5"/>
      <c r="AA1551" s="5"/>
    </row>
    <row r="1552" spans="1:27" ht="24" thickBot="1">
      <c r="A1552" s="193" t="s">
        <v>97</v>
      </c>
      <c r="B1552" s="194" t="s">
        <v>98</v>
      </c>
      <c r="C1552" s="194" t="s">
        <v>99</v>
      </c>
      <c r="D1552" s="194" t="s">
        <v>104</v>
      </c>
      <c r="E1552" s="194" t="s">
        <v>334</v>
      </c>
      <c r="F1552" s="194" t="s">
        <v>101</v>
      </c>
      <c r="G1552" s="199" t="s">
        <v>121</v>
      </c>
      <c r="H1552" s="199">
        <v>2017</v>
      </c>
      <c r="I1552" s="194" t="s">
        <v>103</v>
      </c>
      <c r="J1552" s="200">
        <v>41</v>
      </c>
      <c r="K1552" s="200">
        <v>205.63</v>
      </c>
      <c r="L1552" s="198">
        <v>-753.96</v>
      </c>
      <c r="M1552" s="23">
        <v>1</v>
      </c>
      <c r="N1552" s="23">
        <v>1</v>
      </c>
      <c r="O1552" s="24">
        <f t="shared" si="12"/>
        <v>-753.96</v>
      </c>
      <c r="P1552" s="24">
        <f t="shared" si="13"/>
        <v>-753.96</v>
      </c>
      <c r="Q1552" s="5"/>
      <c r="R1552" s="5"/>
      <c r="S1552" s="5"/>
      <c r="T1552" s="5"/>
      <c r="U1552" s="5"/>
      <c r="V1552" s="5"/>
      <c r="W1552" s="5"/>
      <c r="X1552" s="5"/>
      <c r="Y1552" s="5"/>
      <c r="Z1552" s="5"/>
      <c r="AA1552" s="5"/>
    </row>
    <row r="1553" spans="1:27" ht="24" thickBot="1">
      <c r="A1553" s="193" t="s">
        <v>97</v>
      </c>
      <c r="B1553" s="194" t="s">
        <v>98</v>
      </c>
      <c r="C1553" s="194" t="s">
        <v>99</v>
      </c>
      <c r="D1553" s="194" t="s">
        <v>104</v>
      </c>
      <c r="E1553" s="194" t="s">
        <v>334</v>
      </c>
      <c r="F1553" s="194" t="s">
        <v>101</v>
      </c>
      <c r="G1553" s="199" t="s">
        <v>121</v>
      </c>
      <c r="H1553" s="199">
        <v>2018</v>
      </c>
      <c r="I1553" s="194" t="s">
        <v>103</v>
      </c>
      <c r="J1553" s="200">
        <v>-194</v>
      </c>
      <c r="K1553" s="200">
        <v>-982.68</v>
      </c>
      <c r="L1553" s="198">
        <v>3603.18</v>
      </c>
      <c r="M1553" s="23">
        <v>1</v>
      </c>
      <c r="N1553" s="23">
        <v>1</v>
      </c>
      <c r="O1553" s="24">
        <f t="shared" si="12"/>
        <v>3603.18</v>
      </c>
      <c r="P1553" s="24">
        <f t="shared" si="13"/>
        <v>3603.18</v>
      </c>
      <c r="Q1553" s="5"/>
      <c r="R1553" s="5"/>
      <c r="S1553" s="5"/>
      <c r="T1553" s="5"/>
      <c r="U1553" s="5"/>
      <c r="V1553" s="5"/>
      <c r="W1553" s="5"/>
      <c r="X1553" s="5"/>
      <c r="Y1553" s="5"/>
      <c r="Z1553" s="5"/>
      <c r="AA1553" s="5"/>
    </row>
    <row r="1554" spans="1:27" ht="24" thickBot="1">
      <c r="A1554" s="193" t="s">
        <v>97</v>
      </c>
      <c r="B1554" s="194" t="s">
        <v>98</v>
      </c>
      <c r="C1554" s="194" t="s">
        <v>99</v>
      </c>
      <c r="D1554" s="194" t="s">
        <v>104</v>
      </c>
      <c r="E1554" s="194" t="s">
        <v>334</v>
      </c>
      <c r="F1554" s="194" t="s">
        <v>101</v>
      </c>
      <c r="G1554" s="199" t="s">
        <v>121</v>
      </c>
      <c r="H1554" s="199">
        <v>2019</v>
      </c>
      <c r="I1554" s="194" t="s">
        <v>103</v>
      </c>
      <c r="J1554" s="200">
        <v>-222</v>
      </c>
      <c r="K1554" s="197">
        <v>-1128.42</v>
      </c>
      <c r="L1554" s="198">
        <v>4137.54</v>
      </c>
      <c r="M1554" s="23">
        <v>1</v>
      </c>
      <c r="N1554" s="23">
        <v>1</v>
      </c>
      <c r="O1554" s="24">
        <f t="shared" si="12"/>
        <v>4137.54</v>
      </c>
      <c r="P1554" s="24">
        <f t="shared" si="13"/>
        <v>4137.54</v>
      </c>
      <c r="Q1554" s="5"/>
      <c r="R1554" s="5"/>
      <c r="S1554" s="5"/>
      <c r="T1554" s="5"/>
      <c r="U1554" s="5"/>
      <c r="V1554" s="5"/>
      <c r="W1554" s="5"/>
      <c r="X1554" s="5"/>
      <c r="Y1554" s="5"/>
      <c r="Z1554" s="5"/>
      <c r="AA1554" s="5"/>
    </row>
    <row r="1555" spans="1:27" ht="24" thickBot="1">
      <c r="A1555" s="193" t="s">
        <v>97</v>
      </c>
      <c r="B1555" s="194" t="s">
        <v>98</v>
      </c>
      <c r="C1555" s="194" t="s">
        <v>99</v>
      </c>
      <c r="D1555" s="194" t="s">
        <v>104</v>
      </c>
      <c r="E1555" s="194" t="s">
        <v>334</v>
      </c>
      <c r="F1555" s="194" t="s">
        <v>101</v>
      </c>
      <c r="G1555" s="199" t="s">
        <v>121</v>
      </c>
      <c r="H1555" s="199">
        <v>2020</v>
      </c>
      <c r="I1555" s="194" t="s">
        <v>103</v>
      </c>
      <c r="J1555" s="200">
        <v>-5</v>
      </c>
      <c r="K1555" s="200">
        <v>-25.27</v>
      </c>
      <c r="L1555" s="198">
        <v>92.67</v>
      </c>
      <c r="M1555" s="23">
        <v>1</v>
      </c>
      <c r="N1555" s="23">
        <v>1</v>
      </c>
      <c r="O1555" s="24">
        <f t="shared" si="12"/>
        <v>92.67</v>
      </c>
      <c r="P1555" s="24">
        <f t="shared" si="13"/>
        <v>92.67</v>
      </c>
      <c r="Q1555" s="5"/>
      <c r="R1555" s="5"/>
      <c r="S1555" s="5"/>
      <c r="T1555" s="5"/>
      <c r="U1555" s="5"/>
      <c r="V1555" s="5"/>
      <c r="W1555" s="5"/>
      <c r="X1555" s="5"/>
      <c r="Y1555" s="5"/>
      <c r="Z1555" s="5"/>
      <c r="AA1555" s="5"/>
    </row>
    <row r="1556" spans="1:27" ht="24" thickBot="1">
      <c r="A1556" s="193" t="s">
        <v>97</v>
      </c>
      <c r="B1556" s="194" t="s">
        <v>98</v>
      </c>
      <c r="C1556" s="194" t="s">
        <v>99</v>
      </c>
      <c r="D1556" s="194" t="s">
        <v>104</v>
      </c>
      <c r="E1556" s="194" t="s">
        <v>334</v>
      </c>
      <c r="F1556" s="194" t="s">
        <v>101</v>
      </c>
      <c r="G1556" s="199" t="s">
        <v>121</v>
      </c>
      <c r="H1556" s="199">
        <v>2021</v>
      </c>
      <c r="I1556" s="194" t="s">
        <v>103</v>
      </c>
      <c r="J1556" s="200">
        <v>20</v>
      </c>
      <c r="K1556" s="200">
        <v>103.29</v>
      </c>
      <c r="L1556" s="198">
        <v>-378.72</v>
      </c>
      <c r="M1556" s="23">
        <v>1</v>
      </c>
      <c r="N1556" s="23">
        <v>1</v>
      </c>
      <c r="O1556" s="24">
        <f t="shared" si="12"/>
        <v>-378.72</v>
      </c>
      <c r="P1556" s="24">
        <f t="shared" si="13"/>
        <v>-378.72</v>
      </c>
      <c r="Q1556" s="5"/>
      <c r="R1556" s="5"/>
      <c r="S1556" s="5"/>
      <c r="T1556" s="5"/>
      <c r="U1556" s="5"/>
      <c r="V1556" s="5"/>
      <c r="W1556" s="5"/>
      <c r="X1556" s="5"/>
      <c r="Y1556" s="5"/>
      <c r="Z1556" s="5"/>
      <c r="AA1556" s="5"/>
    </row>
    <row r="1557" spans="1:27" ht="24" thickBot="1">
      <c r="A1557" s="193" t="s">
        <v>97</v>
      </c>
      <c r="B1557" s="194" t="s">
        <v>98</v>
      </c>
      <c r="C1557" s="194" t="s">
        <v>99</v>
      </c>
      <c r="D1557" s="194" t="s">
        <v>104</v>
      </c>
      <c r="E1557" s="194" t="s">
        <v>334</v>
      </c>
      <c r="F1557" s="194" t="s">
        <v>101</v>
      </c>
      <c r="G1557" s="199" t="s">
        <v>121</v>
      </c>
      <c r="H1557" s="199">
        <v>2022</v>
      </c>
      <c r="I1557" s="194" t="s">
        <v>103</v>
      </c>
      <c r="J1557" s="200">
        <v>-34</v>
      </c>
      <c r="K1557" s="200">
        <v>-173.1</v>
      </c>
      <c r="L1557" s="198">
        <v>634.71</v>
      </c>
      <c r="M1557" s="23">
        <v>1</v>
      </c>
      <c r="N1557" s="23">
        <v>1</v>
      </c>
      <c r="O1557" s="24">
        <f t="shared" si="12"/>
        <v>634.71</v>
      </c>
      <c r="P1557" s="24">
        <f t="shared" si="13"/>
        <v>634.71</v>
      </c>
      <c r="Q1557" s="5"/>
      <c r="R1557" s="5"/>
      <c r="S1557" s="5"/>
      <c r="T1557" s="5"/>
      <c r="U1557" s="5"/>
      <c r="V1557" s="5"/>
      <c r="W1557" s="5"/>
      <c r="X1557" s="5"/>
      <c r="Y1557" s="5"/>
      <c r="Z1557" s="5"/>
      <c r="AA1557" s="5"/>
    </row>
    <row r="1558" spans="1:27" ht="24" thickBot="1">
      <c r="A1558" s="193" t="s">
        <v>97</v>
      </c>
      <c r="B1558" s="194" t="s">
        <v>98</v>
      </c>
      <c r="C1558" s="194" t="s">
        <v>99</v>
      </c>
      <c r="D1558" s="194" t="s">
        <v>104</v>
      </c>
      <c r="E1558" s="194" t="s">
        <v>334</v>
      </c>
      <c r="F1558" s="194" t="s">
        <v>101</v>
      </c>
      <c r="G1558" s="199" t="s">
        <v>82</v>
      </c>
      <c r="H1558" s="199">
        <v>2011</v>
      </c>
      <c r="I1558" s="194" t="s">
        <v>103</v>
      </c>
      <c r="J1558" s="196">
        <v>-4126</v>
      </c>
      <c r="K1558" s="197">
        <v>-20944.169999999998</v>
      </c>
      <c r="L1558" s="198">
        <v>76795.28</v>
      </c>
      <c r="M1558" s="23">
        <v>1</v>
      </c>
      <c r="N1558" s="23">
        <v>1</v>
      </c>
      <c r="O1558" s="24">
        <f t="shared" si="12"/>
        <v>76795.28</v>
      </c>
      <c r="P1558" s="24">
        <f t="shared" si="13"/>
        <v>76795.28</v>
      </c>
      <c r="Q1558" s="5"/>
      <c r="R1558" s="5"/>
      <c r="S1558" s="5"/>
      <c r="T1558" s="5"/>
      <c r="U1558" s="5"/>
      <c r="V1558" s="5"/>
      <c r="W1558" s="5"/>
      <c r="X1558" s="5"/>
      <c r="Y1558" s="5"/>
      <c r="Z1558" s="5"/>
      <c r="AA1558" s="5"/>
    </row>
    <row r="1559" spans="1:27" ht="24" thickBot="1">
      <c r="A1559" s="193" t="s">
        <v>97</v>
      </c>
      <c r="B1559" s="194" t="s">
        <v>98</v>
      </c>
      <c r="C1559" s="194" t="s">
        <v>99</v>
      </c>
      <c r="D1559" s="194" t="s">
        <v>104</v>
      </c>
      <c r="E1559" s="194" t="s">
        <v>334</v>
      </c>
      <c r="F1559" s="194" t="s">
        <v>101</v>
      </c>
      <c r="G1559" s="199" t="s">
        <v>82</v>
      </c>
      <c r="H1559" s="199">
        <v>2012</v>
      </c>
      <c r="I1559" s="194" t="s">
        <v>103</v>
      </c>
      <c r="J1559" s="200">
        <v>-67</v>
      </c>
      <c r="K1559" s="200">
        <v>-341.16</v>
      </c>
      <c r="L1559" s="198">
        <v>1250.93</v>
      </c>
      <c r="M1559" s="23">
        <v>1</v>
      </c>
      <c r="N1559" s="23">
        <v>1</v>
      </c>
      <c r="O1559" s="24">
        <f t="shared" si="12"/>
        <v>1250.93</v>
      </c>
      <c r="P1559" s="24">
        <f t="shared" si="13"/>
        <v>1250.93</v>
      </c>
      <c r="Q1559" s="5"/>
      <c r="R1559" s="5"/>
      <c r="S1559" s="5"/>
      <c r="T1559" s="5"/>
      <c r="U1559" s="5"/>
      <c r="V1559" s="5"/>
      <c r="W1559" s="5"/>
      <c r="X1559" s="5"/>
      <c r="Y1559" s="5"/>
      <c r="Z1559" s="5"/>
      <c r="AA1559" s="5"/>
    </row>
    <row r="1560" spans="1:27" ht="24" thickBot="1">
      <c r="A1560" s="193" t="s">
        <v>97</v>
      </c>
      <c r="B1560" s="194" t="s">
        <v>98</v>
      </c>
      <c r="C1560" s="194" t="s">
        <v>99</v>
      </c>
      <c r="D1560" s="194" t="s">
        <v>104</v>
      </c>
      <c r="E1560" s="194" t="s">
        <v>334</v>
      </c>
      <c r="F1560" s="194" t="s">
        <v>101</v>
      </c>
      <c r="G1560" s="199" t="s">
        <v>82</v>
      </c>
      <c r="H1560" s="199">
        <v>2013</v>
      </c>
      <c r="I1560" s="194" t="s">
        <v>103</v>
      </c>
      <c r="J1560" s="200">
        <v>-50</v>
      </c>
      <c r="K1560" s="200">
        <v>-255.92</v>
      </c>
      <c r="L1560" s="198">
        <v>938.38</v>
      </c>
      <c r="M1560" s="23">
        <v>1</v>
      </c>
      <c r="N1560" s="23">
        <v>1</v>
      </c>
      <c r="O1560" s="24">
        <f t="shared" si="12"/>
        <v>938.38</v>
      </c>
      <c r="P1560" s="24">
        <f t="shared" si="13"/>
        <v>938.38</v>
      </c>
      <c r="Q1560" s="5"/>
      <c r="R1560" s="5"/>
      <c r="S1560" s="5"/>
      <c r="T1560" s="5"/>
      <c r="U1560" s="5"/>
      <c r="V1560" s="5"/>
      <c r="W1560" s="5"/>
      <c r="X1560" s="5"/>
      <c r="Y1560" s="5"/>
      <c r="Z1560" s="5"/>
      <c r="AA1560" s="5"/>
    </row>
    <row r="1561" spans="1:27" ht="24" thickBot="1">
      <c r="A1561" s="193" t="s">
        <v>97</v>
      </c>
      <c r="B1561" s="194" t="s">
        <v>98</v>
      </c>
      <c r="C1561" s="194" t="s">
        <v>99</v>
      </c>
      <c r="D1561" s="194" t="s">
        <v>104</v>
      </c>
      <c r="E1561" s="194" t="s">
        <v>334</v>
      </c>
      <c r="F1561" s="194" t="s">
        <v>101</v>
      </c>
      <c r="G1561" s="199" t="s">
        <v>82</v>
      </c>
      <c r="H1561" s="199">
        <v>2014</v>
      </c>
      <c r="I1561" s="194" t="s">
        <v>103</v>
      </c>
      <c r="J1561" s="200">
        <v>-182</v>
      </c>
      <c r="K1561" s="200">
        <v>-925.34</v>
      </c>
      <c r="L1561" s="198">
        <v>3392.91</v>
      </c>
      <c r="M1561" s="23">
        <v>1</v>
      </c>
      <c r="N1561" s="23">
        <v>1</v>
      </c>
      <c r="O1561" s="24">
        <f t="shared" si="12"/>
        <v>3392.91</v>
      </c>
      <c r="P1561" s="24">
        <f t="shared" si="13"/>
        <v>3392.91</v>
      </c>
      <c r="Q1561" s="5"/>
      <c r="R1561" s="5"/>
      <c r="S1561" s="5"/>
      <c r="T1561" s="5"/>
      <c r="U1561" s="5"/>
      <c r="V1561" s="5"/>
      <c r="W1561" s="5"/>
      <c r="X1561" s="5"/>
      <c r="Y1561" s="5"/>
      <c r="Z1561" s="5"/>
      <c r="AA1561" s="5"/>
    </row>
    <row r="1562" spans="1:27" ht="24" thickBot="1">
      <c r="A1562" s="193" t="s">
        <v>97</v>
      </c>
      <c r="B1562" s="194" t="s">
        <v>98</v>
      </c>
      <c r="C1562" s="194" t="s">
        <v>99</v>
      </c>
      <c r="D1562" s="194" t="s">
        <v>104</v>
      </c>
      <c r="E1562" s="194" t="s">
        <v>334</v>
      </c>
      <c r="F1562" s="194" t="s">
        <v>101</v>
      </c>
      <c r="G1562" s="199" t="s">
        <v>82</v>
      </c>
      <c r="H1562" s="199">
        <v>2015</v>
      </c>
      <c r="I1562" s="194" t="s">
        <v>103</v>
      </c>
      <c r="J1562" s="200">
        <v>235</v>
      </c>
      <c r="K1562" s="197">
        <v>1194.6099999999999</v>
      </c>
      <c r="L1562" s="198">
        <v>-4380.25</v>
      </c>
      <c r="M1562" s="23">
        <v>1</v>
      </c>
      <c r="N1562" s="23">
        <v>1</v>
      </c>
      <c r="O1562" s="24">
        <f t="shared" si="12"/>
        <v>-4380.25</v>
      </c>
      <c r="P1562" s="24">
        <f t="shared" si="13"/>
        <v>-4380.25</v>
      </c>
      <c r="Q1562" s="5"/>
      <c r="R1562" s="5"/>
      <c r="S1562" s="5"/>
      <c r="T1562" s="5"/>
      <c r="U1562" s="5"/>
      <c r="V1562" s="5"/>
      <c r="W1562" s="5"/>
      <c r="X1562" s="5"/>
      <c r="Y1562" s="5"/>
      <c r="Z1562" s="5"/>
      <c r="AA1562" s="5"/>
    </row>
    <row r="1563" spans="1:27" ht="24" thickBot="1">
      <c r="A1563" s="193" t="s">
        <v>97</v>
      </c>
      <c r="B1563" s="194" t="s">
        <v>98</v>
      </c>
      <c r="C1563" s="194" t="s">
        <v>99</v>
      </c>
      <c r="D1563" s="194" t="s">
        <v>104</v>
      </c>
      <c r="E1563" s="194" t="s">
        <v>334</v>
      </c>
      <c r="F1563" s="194" t="s">
        <v>101</v>
      </c>
      <c r="G1563" s="199" t="s">
        <v>82</v>
      </c>
      <c r="H1563" s="199">
        <v>2016</v>
      </c>
      <c r="I1563" s="194" t="s">
        <v>103</v>
      </c>
      <c r="J1563" s="200">
        <v>368</v>
      </c>
      <c r="K1563" s="197">
        <v>1870.09</v>
      </c>
      <c r="L1563" s="198">
        <v>-6856.98</v>
      </c>
      <c r="M1563" s="23">
        <v>1</v>
      </c>
      <c r="N1563" s="23">
        <v>1</v>
      </c>
      <c r="O1563" s="24">
        <f t="shared" si="12"/>
        <v>-6856.98</v>
      </c>
      <c r="P1563" s="24">
        <f t="shared" si="13"/>
        <v>-6856.98</v>
      </c>
      <c r="Q1563" s="5"/>
      <c r="R1563" s="5"/>
      <c r="S1563" s="5"/>
      <c r="T1563" s="5"/>
      <c r="U1563" s="5"/>
      <c r="V1563" s="5"/>
      <c r="W1563" s="5"/>
      <c r="X1563" s="5"/>
      <c r="Y1563" s="5"/>
      <c r="Z1563" s="5"/>
      <c r="AA1563" s="5"/>
    </row>
    <row r="1564" spans="1:27" ht="24" thickBot="1">
      <c r="A1564" s="193" t="s">
        <v>97</v>
      </c>
      <c r="B1564" s="194" t="s">
        <v>98</v>
      </c>
      <c r="C1564" s="194" t="s">
        <v>99</v>
      </c>
      <c r="D1564" s="194" t="s">
        <v>104</v>
      </c>
      <c r="E1564" s="194" t="s">
        <v>334</v>
      </c>
      <c r="F1564" s="194" t="s">
        <v>101</v>
      </c>
      <c r="G1564" s="199" t="s">
        <v>82</v>
      </c>
      <c r="H1564" s="199">
        <v>2017</v>
      </c>
      <c r="I1564" s="194" t="s">
        <v>103</v>
      </c>
      <c r="J1564" s="200">
        <v>23</v>
      </c>
      <c r="K1564" s="200">
        <v>118.41</v>
      </c>
      <c r="L1564" s="198">
        <v>-434.16</v>
      </c>
      <c r="M1564" s="23">
        <v>1</v>
      </c>
      <c r="N1564" s="23">
        <v>1</v>
      </c>
      <c r="O1564" s="24">
        <f t="shared" si="12"/>
        <v>-434.16</v>
      </c>
      <c r="P1564" s="24">
        <f t="shared" si="13"/>
        <v>-434.16</v>
      </c>
      <c r="Q1564" s="5"/>
      <c r="R1564" s="5"/>
      <c r="S1564" s="5"/>
      <c r="T1564" s="5"/>
      <c r="U1564" s="5"/>
      <c r="V1564" s="5"/>
      <c r="W1564" s="5"/>
      <c r="X1564" s="5"/>
      <c r="Y1564" s="5"/>
      <c r="Z1564" s="5"/>
      <c r="AA1564" s="5"/>
    </row>
    <row r="1565" spans="1:27" ht="24" thickBot="1">
      <c r="A1565" s="193" t="s">
        <v>97</v>
      </c>
      <c r="B1565" s="194" t="s">
        <v>98</v>
      </c>
      <c r="C1565" s="194" t="s">
        <v>99</v>
      </c>
      <c r="D1565" s="194" t="s">
        <v>104</v>
      </c>
      <c r="E1565" s="194" t="s">
        <v>334</v>
      </c>
      <c r="F1565" s="194" t="s">
        <v>101</v>
      </c>
      <c r="G1565" s="199" t="s">
        <v>82</v>
      </c>
      <c r="H1565" s="199">
        <v>2018</v>
      </c>
      <c r="I1565" s="194" t="s">
        <v>103</v>
      </c>
      <c r="J1565" s="200">
        <v>-265</v>
      </c>
      <c r="K1565" s="197">
        <v>-1345.2</v>
      </c>
      <c r="L1565" s="198">
        <v>4932.42</v>
      </c>
      <c r="M1565" s="23">
        <v>1</v>
      </c>
      <c r="N1565" s="23">
        <v>1</v>
      </c>
      <c r="O1565" s="24">
        <f t="shared" si="12"/>
        <v>4932.42</v>
      </c>
      <c r="P1565" s="24">
        <f t="shared" si="13"/>
        <v>4932.42</v>
      </c>
      <c r="Q1565" s="5"/>
      <c r="R1565" s="5"/>
      <c r="S1565" s="5"/>
      <c r="T1565" s="5"/>
      <c r="U1565" s="5"/>
      <c r="V1565" s="5"/>
      <c r="W1565" s="5"/>
      <c r="X1565" s="5"/>
      <c r="Y1565" s="5"/>
      <c r="Z1565" s="5"/>
      <c r="AA1565" s="5"/>
    </row>
    <row r="1566" spans="1:27" ht="24" thickBot="1">
      <c r="A1566" s="193" t="s">
        <v>97</v>
      </c>
      <c r="B1566" s="194" t="s">
        <v>98</v>
      </c>
      <c r="C1566" s="194" t="s">
        <v>99</v>
      </c>
      <c r="D1566" s="194" t="s">
        <v>104</v>
      </c>
      <c r="E1566" s="194" t="s">
        <v>334</v>
      </c>
      <c r="F1566" s="194" t="s">
        <v>101</v>
      </c>
      <c r="G1566" s="199" t="s">
        <v>82</v>
      </c>
      <c r="H1566" s="199">
        <v>2019</v>
      </c>
      <c r="I1566" s="194" t="s">
        <v>103</v>
      </c>
      <c r="J1566" s="200">
        <v>-383</v>
      </c>
      <c r="K1566" s="197">
        <v>-1945.58</v>
      </c>
      <c r="L1566" s="198">
        <v>7133.79</v>
      </c>
      <c r="M1566" s="23">
        <v>1</v>
      </c>
      <c r="N1566" s="23">
        <v>1</v>
      </c>
      <c r="O1566" s="24">
        <f t="shared" si="12"/>
        <v>7133.79</v>
      </c>
      <c r="P1566" s="24">
        <f t="shared" si="13"/>
        <v>7133.79</v>
      </c>
      <c r="Q1566" s="5"/>
      <c r="R1566" s="5"/>
      <c r="S1566" s="5"/>
      <c r="T1566" s="5"/>
      <c r="U1566" s="5"/>
      <c r="V1566" s="5"/>
      <c r="W1566" s="5"/>
      <c r="X1566" s="5"/>
      <c r="Y1566" s="5"/>
      <c r="Z1566" s="5"/>
      <c r="AA1566" s="5"/>
    </row>
    <row r="1567" spans="1:27" ht="24" thickBot="1">
      <c r="A1567" s="193" t="s">
        <v>97</v>
      </c>
      <c r="B1567" s="194" t="s">
        <v>98</v>
      </c>
      <c r="C1567" s="194" t="s">
        <v>99</v>
      </c>
      <c r="D1567" s="194" t="s">
        <v>104</v>
      </c>
      <c r="E1567" s="194" t="s">
        <v>334</v>
      </c>
      <c r="F1567" s="194" t="s">
        <v>101</v>
      </c>
      <c r="G1567" s="199" t="s">
        <v>82</v>
      </c>
      <c r="H1567" s="199">
        <v>2020</v>
      </c>
      <c r="I1567" s="194" t="s">
        <v>103</v>
      </c>
      <c r="J1567" s="200">
        <v>-628</v>
      </c>
      <c r="K1567" s="197">
        <v>-3187.47</v>
      </c>
      <c r="L1567" s="198">
        <v>11687.4</v>
      </c>
      <c r="M1567" s="23">
        <v>1</v>
      </c>
      <c r="N1567" s="23">
        <v>1</v>
      </c>
      <c r="O1567" s="24">
        <f t="shared" si="12"/>
        <v>11687.4</v>
      </c>
      <c r="P1567" s="24">
        <f t="shared" si="13"/>
        <v>11687.4</v>
      </c>
      <c r="Q1567" s="5"/>
      <c r="R1567" s="5"/>
      <c r="S1567" s="5"/>
      <c r="T1567" s="5"/>
      <c r="U1567" s="5"/>
      <c r="V1567" s="5"/>
      <c r="W1567" s="5"/>
      <c r="X1567" s="5"/>
      <c r="Y1567" s="5"/>
      <c r="Z1567" s="5"/>
      <c r="AA1567" s="5"/>
    </row>
    <row r="1568" spans="1:27" ht="24" thickBot="1">
      <c r="A1568" s="193" t="s">
        <v>97</v>
      </c>
      <c r="B1568" s="194" t="s">
        <v>98</v>
      </c>
      <c r="C1568" s="194" t="s">
        <v>99</v>
      </c>
      <c r="D1568" s="194" t="s">
        <v>104</v>
      </c>
      <c r="E1568" s="194" t="s">
        <v>334</v>
      </c>
      <c r="F1568" s="194" t="s">
        <v>101</v>
      </c>
      <c r="G1568" s="199" t="s">
        <v>82</v>
      </c>
      <c r="H1568" s="199">
        <v>2021</v>
      </c>
      <c r="I1568" s="194" t="s">
        <v>103</v>
      </c>
      <c r="J1568" s="200">
        <v>-9</v>
      </c>
      <c r="K1568" s="200">
        <v>-44.4</v>
      </c>
      <c r="L1568" s="198">
        <v>162.81</v>
      </c>
      <c r="M1568" s="23">
        <v>1</v>
      </c>
      <c r="N1568" s="23">
        <v>1</v>
      </c>
      <c r="O1568" s="24">
        <f t="shared" si="12"/>
        <v>162.81</v>
      </c>
      <c r="P1568" s="24">
        <f t="shared" si="13"/>
        <v>162.81</v>
      </c>
      <c r="Q1568" s="5"/>
      <c r="R1568" s="5"/>
      <c r="S1568" s="5"/>
      <c r="T1568" s="5"/>
      <c r="U1568" s="5"/>
      <c r="V1568" s="5"/>
      <c r="W1568" s="5"/>
      <c r="X1568" s="5"/>
      <c r="Y1568" s="5"/>
      <c r="Z1568" s="5"/>
      <c r="AA1568" s="5"/>
    </row>
    <row r="1569" spans="1:27" ht="24" thickBot="1">
      <c r="A1569" s="193" t="s">
        <v>97</v>
      </c>
      <c r="B1569" s="194" t="s">
        <v>98</v>
      </c>
      <c r="C1569" s="194" t="s">
        <v>99</v>
      </c>
      <c r="D1569" s="194" t="s">
        <v>104</v>
      </c>
      <c r="E1569" s="194" t="s">
        <v>334</v>
      </c>
      <c r="F1569" s="194" t="s">
        <v>101</v>
      </c>
      <c r="G1569" s="199" t="s">
        <v>82</v>
      </c>
      <c r="H1569" s="199">
        <v>2022</v>
      </c>
      <c r="I1569" s="194" t="s">
        <v>103</v>
      </c>
      <c r="J1569" s="200">
        <v>76</v>
      </c>
      <c r="K1569" s="200">
        <v>384.5</v>
      </c>
      <c r="L1569" s="198">
        <v>-1409.82</v>
      </c>
      <c r="M1569" s="23">
        <v>1</v>
      </c>
      <c r="N1569" s="23">
        <v>1</v>
      </c>
      <c r="O1569" s="24">
        <f t="shared" si="12"/>
        <v>-1409.82</v>
      </c>
      <c r="P1569" s="24">
        <f t="shared" si="13"/>
        <v>-1409.82</v>
      </c>
      <c r="Q1569" s="5"/>
      <c r="R1569" s="5"/>
      <c r="S1569" s="5"/>
      <c r="T1569" s="5"/>
      <c r="U1569" s="5"/>
      <c r="V1569" s="5"/>
      <c r="W1569" s="5"/>
      <c r="X1569" s="5"/>
      <c r="Y1569" s="5"/>
      <c r="Z1569" s="5"/>
      <c r="AA1569" s="5"/>
    </row>
    <row r="1570" spans="1:27" ht="24" thickBot="1">
      <c r="A1570" s="193" t="s">
        <v>97</v>
      </c>
      <c r="B1570" s="194" t="s">
        <v>98</v>
      </c>
      <c r="C1570" s="194" t="s">
        <v>99</v>
      </c>
      <c r="D1570" s="194" t="s">
        <v>104</v>
      </c>
      <c r="E1570" s="194" t="s">
        <v>334</v>
      </c>
      <c r="F1570" s="194" t="s">
        <v>101</v>
      </c>
      <c r="G1570" s="199" t="s">
        <v>83</v>
      </c>
      <c r="H1570" s="199">
        <v>2011</v>
      </c>
      <c r="I1570" s="194" t="s">
        <v>103</v>
      </c>
      <c r="J1570" s="196">
        <v>12401</v>
      </c>
      <c r="K1570" s="197">
        <v>62949.53</v>
      </c>
      <c r="L1570" s="198">
        <v>-230814.96</v>
      </c>
      <c r="M1570" s="23">
        <v>1</v>
      </c>
      <c r="N1570" s="23">
        <v>1</v>
      </c>
      <c r="O1570" s="24">
        <f t="shared" si="12"/>
        <v>-230814.96</v>
      </c>
      <c r="P1570" s="24">
        <f t="shared" si="13"/>
        <v>-230814.96</v>
      </c>
      <c r="Q1570" s="5"/>
      <c r="R1570" s="5"/>
      <c r="S1570" s="5"/>
      <c r="T1570" s="5"/>
      <c r="U1570" s="5"/>
      <c r="V1570" s="5"/>
      <c r="W1570" s="5"/>
      <c r="X1570" s="5"/>
      <c r="Y1570" s="5"/>
      <c r="Z1570" s="5"/>
      <c r="AA1570" s="5"/>
    </row>
    <row r="1571" spans="1:27" ht="24" thickBot="1">
      <c r="A1571" s="193" t="s">
        <v>97</v>
      </c>
      <c r="B1571" s="194" t="s">
        <v>98</v>
      </c>
      <c r="C1571" s="194" t="s">
        <v>99</v>
      </c>
      <c r="D1571" s="194" t="s">
        <v>104</v>
      </c>
      <c r="E1571" s="194" t="s">
        <v>334</v>
      </c>
      <c r="F1571" s="194" t="s">
        <v>101</v>
      </c>
      <c r="G1571" s="199" t="s">
        <v>83</v>
      </c>
      <c r="H1571" s="199">
        <v>2012</v>
      </c>
      <c r="I1571" s="194" t="s">
        <v>103</v>
      </c>
      <c r="J1571" s="200">
        <v>0</v>
      </c>
      <c r="K1571" s="200">
        <v>0</v>
      </c>
      <c r="L1571" s="198">
        <v>0</v>
      </c>
      <c r="M1571" s="23">
        <v>1</v>
      </c>
      <c r="N1571" s="23">
        <v>1</v>
      </c>
      <c r="O1571" s="24">
        <f t="shared" si="12"/>
        <v>0</v>
      </c>
      <c r="P1571" s="24">
        <f t="shared" si="13"/>
        <v>0</v>
      </c>
      <c r="Q1571" s="5"/>
      <c r="R1571" s="5"/>
      <c r="S1571" s="5"/>
      <c r="T1571" s="5"/>
      <c r="U1571" s="5"/>
      <c r="V1571" s="5"/>
      <c r="W1571" s="5"/>
      <c r="X1571" s="5"/>
      <c r="Y1571" s="5"/>
      <c r="Z1571" s="5"/>
      <c r="AA1571" s="5"/>
    </row>
    <row r="1572" spans="1:27" ht="24" thickBot="1">
      <c r="A1572" s="193" t="s">
        <v>97</v>
      </c>
      <c r="B1572" s="194" t="s">
        <v>98</v>
      </c>
      <c r="C1572" s="194" t="s">
        <v>99</v>
      </c>
      <c r="D1572" s="194" t="s">
        <v>104</v>
      </c>
      <c r="E1572" s="194" t="s">
        <v>334</v>
      </c>
      <c r="F1572" s="194" t="s">
        <v>101</v>
      </c>
      <c r="G1572" s="199" t="s">
        <v>83</v>
      </c>
      <c r="H1572" s="199">
        <v>2013</v>
      </c>
      <c r="I1572" s="194" t="s">
        <v>103</v>
      </c>
      <c r="J1572" s="200">
        <v>0</v>
      </c>
      <c r="K1572" s="200">
        <v>0</v>
      </c>
      <c r="L1572" s="198">
        <v>0</v>
      </c>
      <c r="M1572" s="23">
        <v>1</v>
      </c>
      <c r="N1572" s="23">
        <v>1</v>
      </c>
      <c r="O1572" s="24">
        <f t="shared" si="12"/>
        <v>0</v>
      </c>
      <c r="P1572" s="24">
        <f t="shared" si="13"/>
        <v>0</v>
      </c>
      <c r="Q1572" s="5"/>
      <c r="R1572" s="5"/>
      <c r="S1572" s="5"/>
      <c r="T1572" s="5"/>
      <c r="U1572" s="5"/>
      <c r="V1572" s="5"/>
      <c r="W1572" s="5"/>
      <c r="X1572" s="5"/>
      <c r="Y1572" s="5"/>
      <c r="Z1572" s="5"/>
      <c r="AA1572" s="5"/>
    </row>
    <row r="1573" spans="1:27" ht="24" thickBot="1">
      <c r="A1573" s="193" t="s">
        <v>97</v>
      </c>
      <c r="B1573" s="194" t="s">
        <v>98</v>
      </c>
      <c r="C1573" s="194" t="s">
        <v>99</v>
      </c>
      <c r="D1573" s="194" t="s">
        <v>104</v>
      </c>
      <c r="E1573" s="194" t="s">
        <v>334</v>
      </c>
      <c r="F1573" s="194" t="s">
        <v>101</v>
      </c>
      <c r="G1573" s="199" t="s">
        <v>83</v>
      </c>
      <c r="H1573" s="199">
        <v>2014</v>
      </c>
      <c r="I1573" s="194" t="s">
        <v>103</v>
      </c>
      <c r="J1573" s="200">
        <v>0</v>
      </c>
      <c r="K1573" s="200">
        <v>0</v>
      </c>
      <c r="L1573" s="198">
        <v>0</v>
      </c>
      <c r="M1573" s="23">
        <v>1</v>
      </c>
      <c r="N1573" s="23">
        <v>1</v>
      </c>
      <c r="O1573" s="24">
        <f t="shared" si="12"/>
        <v>0</v>
      </c>
      <c r="P1573" s="24">
        <f t="shared" si="13"/>
        <v>0</v>
      </c>
      <c r="Q1573" s="5"/>
      <c r="R1573" s="5"/>
      <c r="S1573" s="5"/>
      <c r="T1573" s="5"/>
      <c r="U1573" s="5"/>
      <c r="V1573" s="5"/>
      <c r="W1573" s="5"/>
      <c r="X1573" s="5"/>
      <c r="Y1573" s="5"/>
      <c r="Z1573" s="5"/>
      <c r="AA1573" s="5"/>
    </row>
    <row r="1574" spans="1:27" ht="24" thickBot="1">
      <c r="A1574" s="193" t="s">
        <v>97</v>
      </c>
      <c r="B1574" s="194" t="s">
        <v>98</v>
      </c>
      <c r="C1574" s="194" t="s">
        <v>99</v>
      </c>
      <c r="D1574" s="194" t="s">
        <v>104</v>
      </c>
      <c r="E1574" s="194" t="s">
        <v>334</v>
      </c>
      <c r="F1574" s="194" t="s">
        <v>101</v>
      </c>
      <c r="G1574" s="199" t="s">
        <v>83</v>
      </c>
      <c r="H1574" s="199">
        <v>2015</v>
      </c>
      <c r="I1574" s="194" t="s">
        <v>103</v>
      </c>
      <c r="J1574" s="200">
        <v>0</v>
      </c>
      <c r="K1574" s="200">
        <v>0</v>
      </c>
      <c r="L1574" s="198">
        <v>0</v>
      </c>
      <c r="M1574" s="23">
        <v>1</v>
      </c>
      <c r="N1574" s="23">
        <v>1</v>
      </c>
      <c r="O1574" s="24">
        <f t="shared" si="12"/>
        <v>0</v>
      </c>
      <c r="P1574" s="24">
        <f t="shared" si="13"/>
        <v>0</v>
      </c>
      <c r="Q1574" s="5"/>
      <c r="R1574" s="5"/>
      <c r="S1574" s="5"/>
      <c r="T1574" s="5"/>
      <c r="U1574" s="5"/>
      <c r="V1574" s="5"/>
      <c r="W1574" s="5"/>
      <c r="X1574" s="5"/>
      <c r="Y1574" s="5"/>
      <c r="Z1574" s="5"/>
      <c r="AA1574" s="5"/>
    </row>
    <row r="1575" spans="1:27" ht="24" thickBot="1">
      <c r="A1575" s="193" t="s">
        <v>97</v>
      </c>
      <c r="B1575" s="194" t="s">
        <v>98</v>
      </c>
      <c r="C1575" s="194" t="s">
        <v>99</v>
      </c>
      <c r="D1575" s="194" t="s">
        <v>104</v>
      </c>
      <c r="E1575" s="194" t="s">
        <v>334</v>
      </c>
      <c r="F1575" s="194" t="s">
        <v>101</v>
      </c>
      <c r="G1575" s="199" t="s">
        <v>83</v>
      </c>
      <c r="H1575" s="199">
        <v>2016</v>
      </c>
      <c r="I1575" s="194" t="s">
        <v>103</v>
      </c>
      <c r="J1575" s="200">
        <v>148</v>
      </c>
      <c r="K1575" s="200">
        <v>750.57</v>
      </c>
      <c r="L1575" s="198">
        <v>-2752.11</v>
      </c>
      <c r="M1575" s="23">
        <v>1</v>
      </c>
      <c r="N1575" s="23">
        <v>1</v>
      </c>
      <c r="O1575" s="24">
        <f t="shared" si="12"/>
        <v>-2752.11</v>
      </c>
      <c r="P1575" s="24">
        <f t="shared" si="13"/>
        <v>-2752.11</v>
      </c>
      <c r="Q1575" s="5"/>
      <c r="R1575" s="5"/>
      <c r="S1575" s="5"/>
      <c r="T1575" s="5"/>
      <c r="U1575" s="5"/>
      <c r="V1575" s="5"/>
      <c r="W1575" s="5"/>
      <c r="X1575" s="5"/>
      <c r="Y1575" s="5"/>
      <c r="Z1575" s="5"/>
      <c r="AA1575" s="5"/>
    </row>
    <row r="1576" spans="1:27" ht="24" thickBot="1">
      <c r="A1576" s="193" t="s">
        <v>97</v>
      </c>
      <c r="B1576" s="194" t="s">
        <v>98</v>
      </c>
      <c r="C1576" s="194" t="s">
        <v>99</v>
      </c>
      <c r="D1576" s="194" t="s">
        <v>104</v>
      </c>
      <c r="E1576" s="194" t="s">
        <v>334</v>
      </c>
      <c r="F1576" s="194" t="s">
        <v>101</v>
      </c>
      <c r="G1576" s="199" t="s">
        <v>83</v>
      </c>
      <c r="H1576" s="199">
        <v>2017</v>
      </c>
      <c r="I1576" s="194" t="s">
        <v>103</v>
      </c>
      <c r="J1576" s="200">
        <v>28</v>
      </c>
      <c r="K1576" s="200">
        <v>141.11000000000001</v>
      </c>
      <c r="L1576" s="198">
        <v>-517.4</v>
      </c>
      <c r="M1576" s="23">
        <v>1</v>
      </c>
      <c r="N1576" s="23">
        <v>1</v>
      </c>
      <c r="O1576" s="24">
        <f t="shared" si="12"/>
        <v>-517.4</v>
      </c>
      <c r="P1576" s="24">
        <f t="shared" si="13"/>
        <v>-517.4</v>
      </c>
      <c r="Q1576" s="5"/>
      <c r="R1576" s="5"/>
      <c r="S1576" s="5"/>
      <c r="T1576" s="5"/>
      <c r="U1576" s="5"/>
      <c r="V1576" s="5"/>
      <c r="W1576" s="5"/>
      <c r="X1576" s="5"/>
      <c r="Y1576" s="5"/>
      <c r="Z1576" s="5"/>
      <c r="AA1576" s="5"/>
    </row>
    <row r="1577" spans="1:27" ht="24" thickBot="1">
      <c r="A1577" s="193" t="s">
        <v>97</v>
      </c>
      <c r="B1577" s="194" t="s">
        <v>98</v>
      </c>
      <c r="C1577" s="194" t="s">
        <v>99</v>
      </c>
      <c r="D1577" s="194" t="s">
        <v>104</v>
      </c>
      <c r="E1577" s="194" t="s">
        <v>334</v>
      </c>
      <c r="F1577" s="194" t="s">
        <v>101</v>
      </c>
      <c r="G1577" s="199" t="s">
        <v>83</v>
      </c>
      <c r="H1577" s="199">
        <v>2018</v>
      </c>
      <c r="I1577" s="194" t="s">
        <v>103</v>
      </c>
      <c r="J1577" s="200">
        <v>-202</v>
      </c>
      <c r="K1577" s="197">
        <v>-1023.18</v>
      </c>
      <c r="L1577" s="198">
        <v>3751.66</v>
      </c>
      <c r="M1577" s="23">
        <v>1</v>
      </c>
      <c r="N1577" s="23">
        <v>1</v>
      </c>
      <c r="O1577" s="24">
        <f t="shared" si="12"/>
        <v>3751.66</v>
      </c>
      <c r="P1577" s="24">
        <f t="shared" si="13"/>
        <v>3751.66</v>
      </c>
      <c r="Q1577" s="5"/>
      <c r="R1577" s="5"/>
      <c r="S1577" s="5"/>
      <c r="T1577" s="5"/>
      <c r="U1577" s="5"/>
      <c r="V1577" s="5"/>
      <c r="W1577" s="5"/>
      <c r="X1577" s="5"/>
      <c r="Y1577" s="5"/>
      <c r="Z1577" s="5"/>
      <c r="AA1577" s="5"/>
    </row>
    <row r="1578" spans="1:27" ht="24" thickBot="1">
      <c r="A1578" s="193" t="s">
        <v>97</v>
      </c>
      <c r="B1578" s="194" t="s">
        <v>98</v>
      </c>
      <c r="C1578" s="194" t="s">
        <v>99</v>
      </c>
      <c r="D1578" s="194" t="s">
        <v>104</v>
      </c>
      <c r="E1578" s="194" t="s">
        <v>334</v>
      </c>
      <c r="F1578" s="194" t="s">
        <v>101</v>
      </c>
      <c r="G1578" s="199" t="s">
        <v>83</v>
      </c>
      <c r="H1578" s="199">
        <v>2019</v>
      </c>
      <c r="I1578" s="194" t="s">
        <v>103</v>
      </c>
      <c r="J1578" s="200">
        <v>-490</v>
      </c>
      <c r="K1578" s="197">
        <v>-2487</v>
      </c>
      <c r="L1578" s="198">
        <v>9118.99</v>
      </c>
      <c r="M1578" s="23">
        <v>1</v>
      </c>
      <c r="N1578" s="23">
        <v>1</v>
      </c>
      <c r="O1578" s="24">
        <f t="shared" si="12"/>
        <v>9118.99</v>
      </c>
      <c r="P1578" s="24">
        <f t="shared" si="13"/>
        <v>9118.99</v>
      </c>
      <c r="Q1578" s="5"/>
      <c r="R1578" s="5"/>
      <c r="S1578" s="5"/>
      <c r="T1578" s="5"/>
      <c r="U1578" s="5"/>
      <c r="V1578" s="5"/>
      <c r="W1578" s="5"/>
      <c r="X1578" s="5"/>
      <c r="Y1578" s="5"/>
      <c r="Z1578" s="5"/>
      <c r="AA1578" s="5"/>
    </row>
    <row r="1579" spans="1:27" ht="24" thickBot="1">
      <c r="A1579" s="193" t="s">
        <v>97</v>
      </c>
      <c r="B1579" s="194" t="s">
        <v>98</v>
      </c>
      <c r="C1579" s="194" t="s">
        <v>99</v>
      </c>
      <c r="D1579" s="194" t="s">
        <v>104</v>
      </c>
      <c r="E1579" s="194" t="s">
        <v>334</v>
      </c>
      <c r="F1579" s="194" t="s">
        <v>101</v>
      </c>
      <c r="G1579" s="199" t="s">
        <v>83</v>
      </c>
      <c r="H1579" s="199">
        <v>2020</v>
      </c>
      <c r="I1579" s="194" t="s">
        <v>103</v>
      </c>
      <c r="J1579" s="200">
        <v>-224</v>
      </c>
      <c r="K1579" s="197">
        <v>-1137.83</v>
      </c>
      <c r="L1579" s="198">
        <v>4172.04</v>
      </c>
      <c r="M1579" s="23">
        <v>1</v>
      </c>
      <c r="N1579" s="23">
        <v>1</v>
      </c>
      <c r="O1579" s="24">
        <f t="shared" si="12"/>
        <v>4172.04</v>
      </c>
      <c r="P1579" s="24">
        <f t="shared" si="13"/>
        <v>4172.04</v>
      </c>
      <c r="Q1579" s="5"/>
      <c r="R1579" s="5"/>
      <c r="S1579" s="5"/>
      <c r="T1579" s="5"/>
      <c r="U1579" s="5"/>
      <c r="V1579" s="5"/>
      <c r="W1579" s="5"/>
      <c r="X1579" s="5"/>
      <c r="Y1579" s="5"/>
      <c r="Z1579" s="5"/>
      <c r="AA1579" s="5"/>
    </row>
    <row r="1580" spans="1:27" ht="24" thickBot="1">
      <c r="A1580" s="193" t="s">
        <v>97</v>
      </c>
      <c r="B1580" s="194" t="s">
        <v>98</v>
      </c>
      <c r="C1580" s="194" t="s">
        <v>99</v>
      </c>
      <c r="D1580" s="194" t="s">
        <v>104</v>
      </c>
      <c r="E1580" s="194" t="s">
        <v>334</v>
      </c>
      <c r="F1580" s="194" t="s">
        <v>101</v>
      </c>
      <c r="G1580" s="199" t="s">
        <v>83</v>
      </c>
      <c r="H1580" s="199">
        <v>2021</v>
      </c>
      <c r="I1580" s="194" t="s">
        <v>103</v>
      </c>
      <c r="J1580" s="200">
        <v>261</v>
      </c>
      <c r="K1580" s="197">
        <v>1326.3</v>
      </c>
      <c r="L1580" s="198">
        <v>-4863.12</v>
      </c>
      <c r="M1580" s="23">
        <v>1</v>
      </c>
      <c r="N1580" s="23">
        <v>1</v>
      </c>
      <c r="O1580" s="24">
        <f t="shared" si="12"/>
        <v>-4863.12</v>
      </c>
      <c r="P1580" s="24">
        <f t="shared" si="13"/>
        <v>-4863.12</v>
      </c>
      <c r="Q1580" s="5"/>
      <c r="R1580" s="5"/>
      <c r="S1580" s="5"/>
      <c r="T1580" s="5"/>
      <c r="U1580" s="5"/>
      <c r="V1580" s="5"/>
      <c r="W1580" s="5"/>
      <c r="X1580" s="5"/>
      <c r="Y1580" s="5"/>
      <c r="Z1580" s="5"/>
      <c r="AA1580" s="5"/>
    </row>
    <row r="1581" spans="1:27" ht="24" thickBot="1">
      <c r="A1581" s="193" t="s">
        <v>97</v>
      </c>
      <c r="B1581" s="194" t="s">
        <v>98</v>
      </c>
      <c r="C1581" s="194" t="s">
        <v>99</v>
      </c>
      <c r="D1581" s="194" t="s">
        <v>104</v>
      </c>
      <c r="E1581" s="194" t="s">
        <v>334</v>
      </c>
      <c r="F1581" s="194" t="s">
        <v>101</v>
      </c>
      <c r="G1581" s="199" t="s">
        <v>83</v>
      </c>
      <c r="H1581" s="199">
        <v>2022</v>
      </c>
      <c r="I1581" s="194" t="s">
        <v>103</v>
      </c>
      <c r="J1581" s="200">
        <v>17</v>
      </c>
      <c r="K1581" s="200">
        <v>85.11</v>
      </c>
      <c r="L1581" s="198">
        <v>-312.07</v>
      </c>
      <c r="M1581" s="23">
        <v>1</v>
      </c>
      <c r="N1581" s="23">
        <v>1</v>
      </c>
      <c r="O1581" s="24">
        <f t="shared" si="12"/>
        <v>-312.07</v>
      </c>
      <c r="P1581" s="24">
        <f t="shared" si="13"/>
        <v>-312.07</v>
      </c>
      <c r="Q1581" s="5"/>
      <c r="R1581" s="5"/>
      <c r="S1581" s="5"/>
      <c r="T1581" s="5"/>
      <c r="U1581" s="5"/>
      <c r="V1581" s="5"/>
      <c r="W1581" s="5"/>
      <c r="X1581" s="5"/>
      <c r="Y1581" s="5"/>
      <c r="Z1581" s="5"/>
      <c r="AA1581" s="5"/>
    </row>
    <row r="1582" spans="1:27" ht="24" thickBot="1">
      <c r="A1582" s="193" t="s">
        <v>97</v>
      </c>
      <c r="B1582" s="194" t="s">
        <v>98</v>
      </c>
      <c r="C1582" s="194" t="s">
        <v>99</v>
      </c>
      <c r="D1582" s="194" t="s">
        <v>104</v>
      </c>
      <c r="E1582" s="194" t="s">
        <v>335</v>
      </c>
      <c r="F1582" s="194" t="s">
        <v>101</v>
      </c>
      <c r="G1582" s="195" t="s">
        <v>60</v>
      </c>
      <c r="H1582" s="195">
        <v>2012</v>
      </c>
      <c r="I1582" s="194" t="s">
        <v>102</v>
      </c>
      <c r="J1582" s="200">
        <v>726</v>
      </c>
      <c r="K1582" s="200">
        <v>76.19</v>
      </c>
      <c r="L1582" s="202"/>
      <c r="M1582" s="23">
        <v>1</v>
      </c>
      <c r="N1582" s="23">
        <v>1</v>
      </c>
      <c r="O1582" s="24">
        <f t="shared" si="12"/>
        <v>0</v>
      </c>
      <c r="P1582" s="24">
        <f t="shared" si="13"/>
        <v>0</v>
      </c>
      <c r="Q1582" s="5"/>
      <c r="R1582" s="5"/>
      <c r="S1582" s="5"/>
      <c r="T1582" s="5"/>
      <c r="U1582" s="5"/>
      <c r="V1582" s="5"/>
      <c r="W1582" s="5"/>
      <c r="X1582" s="5"/>
      <c r="Y1582" s="5"/>
      <c r="Z1582" s="5"/>
      <c r="AA1582" s="5"/>
    </row>
    <row r="1583" spans="1:27" ht="24" thickBot="1">
      <c r="A1583" s="193" t="s">
        <v>97</v>
      </c>
      <c r="B1583" s="194" t="s">
        <v>98</v>
      </c>
      <c r="C1583" s="194" t="s">
        <v>99</v>
      </c>
      <c r="D1583" s="194" t="s">
        <v>104</v>
      </c>
      <c r="E1583" s="194" t="s">
        <v>335</v>
      </c>
      <c r="F1583" s="194" t="s">
        <v>101</v>
      </c>
      <c r="G1583" s="195" t="s">
        <v>60</v>
      </c>
      <c r="H1583" s="195">
        <v>2013</v>
      </c>
      <c r="I1583" s="194" t="s">
        <v>102</v>
      </c>
      <c r="J1583" s="200">
        <v>286</v>
      </c>
      <c r="K1583" s="200">
        <v>30.02</v>
      </c>
      <c r="L1583" s="198">
        <v>-110.09</v>
      </c>
      <c r="M1583" s="23">
        <v>1</v>
      </c>
      <c r="N1583" s="23">
        <v>1</v>
      </c>
      <c r="O1583" s="24">
        <f t="shared" si="12"/>
        <v>-110.09</v>
      </c>
      <c r="P1583" s="24">
        <f t="shared" si="13"/>
        <v>-110.09</v>
      </c>
      <c r="Q1583" s="5"/>
      <c r="R1583" s="5"/>
      <c r="S1583" s="5"/>
      <c r="T1583" s="5"/>
      <c r="U1583" s="5"/>
      <c r="V1583" s="5"/>
      <c r="W1583" s="5"/>
      <c r="X1583" s="5"/>
      <c r="Y1583" s="5"/>
      <c r="Z1583" s="5"/>
      <c r="AA1583" s="5"/>
    </row>
    <row r="1584" spans="1:27" ht="24" thickBot="1">
      <c r="A1584" s="193" t="s">
        <v>97</v>
      </c>
      <c r="B1584" s="194" t="s">
        <v>98</v>
      </c>
      <c r="C1584" s="194" t="s">
        <v>99</v>
      </c>
      <c r="D1584" s="194" t="s">
        <v>104</v>
      </c>
      <c r="E1584" s="194" t="s">
        <v>335</v>
      </c>
      <c r="F1584" s="194" t="s">
        <v>101</v>
      </c>
      <c r="G1584" s="195" t="s">
        <v>60</v>
      </c>
      <c r="H1584" s="195">
        <v>2014</v>
      </c>
      <c r="I1584" s="194" t="s">
        <v>102</v>
      </c>
      <c r="J1584" s="200">
        <v>-297</v>
      </c>
      <c r="K1584" s="200">
        <v>-31.18</v>
      </c>
      <c r="L1584" s="198">
        <v>114.31</v>
      </c>
      <c r="M1584" s="23">
        <v>1</v>
      </c>
      <c r="N1584" s="23">
        <v>1</v>
      </c>
      <c r="O1584" s="24">
        <f t="shared" si="12"/>
        <v>114.31</v>
      </c>
      <c r="P1584" s="24">
        <f t="shared" si="13"/>
        <v>114.31</v>
      </c>
      <c r="Q1584" s="5"/>
      <c r="R1584" s="5"/>
      <c r="S1584" s="5"/>
      <c r="T1584" s="5"/>
      <c r="U1584" s="5"/>
      <c r="V1584" s="5"/>
      <c r="W1584" s="5"/>
      <c r="X1584" s="5"/>
      <c r="Y1584" s="5"/>
      <c r="Z1584" s="5"/>
      <c r="AA1584" s="5"/>
    </row>
    <row r="1585" spans="1:27" ht="24" thickBot="1">
      <c r="A1585" s="193" t="s">
        <v>97</v>
      </c>
      <c r="B1585" s="194" t="s">
        <v>98</v>
      </c>
      <c r="C1585" s="194" t="s">
        <v>99</v>
      </c>
      <c r="D1585" s="194" t="s">
        <v>104</v>
      </c>
      <c r="E1585" s="194" t="s">
        <v>335</v>
      </c>
      <c r="F1585" s="194" t="s">
        <v>101</v>
      </c>
      <c r="G1585" s="195" t="s">
        <v>60</v>
      </c>
      <c r="H1585" s="195">
        <v>2015</v>
      </c>
      <c r="I1585" s="194" t="s">
        <v>102</v>
      </c>
      <c r="J1585" s="200">
        <v>168</v>
      </c>
      <c r="K1585" s="200">
        <v>17.64</v>
      </c>
      <c r="L1585" s="198">
        <v>-64.66</v>
      </c>
      <c r="M1585" s="23">
        <v>1</v>
      </c>
      <c r="N1585" s="23">
        <v>1</v>
      </c>
      <c r="O1585" s="24">
        <f t="shared" si="12"/>
        <v>-64.66</v>
      </c>
      <c r="P1585" s="24">
        <f t="shared" si="13"/>
        <v>-64.66</v>
      </c>
      <c r="Q1585" s="5"/>
      <c r="R1585" s="5"/>
      <c r="S1585" s="5"/>
      <c r="T1585" s="5"/>
      <c r="U1585" s="5"/>
      <c r="V1585" s="5"/>
      <c r="W1585" s="5"/>
      <c r="X1585" s="5"/>
      <c r="Y1585" s="5"/>
      <c r="Z1585" s="5"/>
      <c r="AA1585" s="5"/>
    </row>
    <row r="1586" spans="1:27" ht="24" thickBot="1">
      <c r="A1586" s="193" t="s">
        <v>97</v>
      </c>
      <c r="B1586" s="194" t="s">
        <v>98</v>
      </c>
      <c r="C1586" s="194" t="s">
        <v>99</v>
      </c>
      <c r="D1586" s="194" t="s">
        <v>104</v>
      </c>
      <c r="E1586" s="194" t="s">
        <v>335</v>
      </c>
      <c r="F1586" s="194" t="s">
        <v>101</v>
      </c>
      <c r="G1586" s="195" t="s">
        <v>60</v>
      </c>
      <c r="H1586" s="195">
        <v>2016</v>
      </c>
      <c r="I1586" s="194" t="s">
        <v>102</v>
      </c>
      <c r="J1586" s="200">
        <v>-408</v>
      </c>
      <c r="K1586" s="200">
        <v>-42.87</v>
      </c>
      <c r="L1586" s="198">
        <v>157.19</v>
      </c>
      <c r="M1586" s="23">
        <v>1</v>
      </c>
      <c r="N1586" s="23">
        <v>1</v>
      </c>
      <c r="O1586" s="24">
        <f t="shared" si="12"/>
        <v>157.19</v>
      </c>
      <c r="P1586" s="24">
        <f t="shared" si="13"/>
        <v>157.19</v>
      </c>
      <c r="Q1586" s="5"/>
      <c r="R1586" s="5"/>
      <c r="S1586" s="5"/>
      <c r="T1586" s="5"/>
      <c r="U1586" s="5"/>
      <c r="V1586" s="5"/>
      <c r="W1586" s="5"/>
      <c r="X1586" s="5"/>
      <c r="Y1586" s="5"/>
      <c r="Z1586" s="5"/>
      <c r="AA1586" s="5"/>
    </row>
    <row r="1587" spans="1:27" ht="24" thickBot="1">
      <c r="A1587" s="193" t="s">
        <v>97</v>
      </c>
      <c r="B1587" s="194" t="s">
        <v>98</v>
      </c>
      <c r="C1587" s="194" t="s">
        <v>99</v>
      </c>
      <c r="D1587" s="194" t="s">
        <v>104</v>
      </c>
      <c r="E1587" s="194" t="s">
        <v>335</v>
      </c>
      <c r="F1587" s="194" t="s">
        <v>101</v>
      </c>
      <c r="G1587" s="195" t="s">
        <v>60</v>
      </c>
      <c r="H1587" s="195">
        <v>2017</v>
      </c>
      <c r="I1587" s="194" t="s">
        <v>102</v>
      </c>
      <c r="J1587" s="200">
        <v>-601</v>
      </c>
      <c r="K1587" s="200">
        <v>-63.12</v>
      </c>
      <c r="L1587" s="198">
        <v>231.44</v>
      </c>
      <c r="M1587" s="23">
        <v>1</v>
      </c>
      <c r="N1587" s="23">
        <v>1</v>
      </c>
      <c r="O1587" s="24">
        <f t="shared" si="12"/>
        <v>231.44</v>
      </c>
      <c r="P1587" s="24">
        <f t="shared" si="13"/>
        <v>231.44</v>
      </c>
      <c r="Q1587" s="5"/>
      <c r="R1587" s="5"/>
      <c r="S1587" s="5"/>
      <c r="T1587" s="5"/>
      <c r="U1587" s="5"/>
      <c r="V1587" s="5"/>
      <c r="W1587" s="5"/>
      <c r="X1587" s="5"/>
      <c r="Y1587" s="5"/>
      <c r="Z1587" s="5"/>
      <c r="AA1587" s="5"/>
    </row>
    <row r="1588" spans="1:27" ht="24" thickBot="1">
      <c r="A1588" s="193" t="s">
        <v>97</v>
      </c>
      <c r="B1588" s="194" t="s">
        <v>98</v>
      </c>
      <c r="C1588" s="194" t="s">
        <v>99</v>
      </c>
      <c r="D1588" s="194" t="s">
        <v>104</v>
      </c>
      <c r="E1588" s="194" t="s">
        <v>335</v>
      </c>
      <c r="F1588" s="194" t="s">
        <v>101</v>
      </c>
      <c r="G1588" s="195" t="s">
        <v>60</v>
      </c>
      <c r="H1588" s="195">
        <v>2018</v>
      </c>
      <c r="I1588" s="194" t="s">
        <v>102</v>
      </c>
      <c r="J1588" s="200">
        <v>-421</v>
      </c>
      <c r="K1588" s="200">
        <v>-44.16</v>
      </c>
      <c r="L1588" s="198">
        <v>161.91</v>
      </c>
      <c r="M1588" s="23">
        <v>1</v>
      </c>
      <c r="N1588" s="23">
        <v>1</v>
      </c>
      <c r="O1588" s="24">
        <f t="shared" si="12"/>
        <v>161.91</v>
      </c>
      <c r="P1588" s="24">
        <f t="shared" si="13"/>
        <v>161.91</v>
      </c>
      <c r="Q1588" s="5"/>
      <c r="R1588" s="5"/>
      <c r="S1588" s="5"/>
      <c r="T1588" s="5"/>
      <c r="U1588" s="5"/>
      <c r="V1588" s="5"/>
      <c r="W1588" s="5"/>
      <c r="X1588" s="5"/>
      <c r="Y1588" s="5"/>
      <c r="Z1588" s="5"/>
      <c r="AA1588" s="5"/>
    </row>
    <row r="1589" spans="1:27" ht="24" thickBot="1">
      <c r="A1589" s="193" t="s">
        <v>97</v>
      </c>
      <c r="B1589" s="194" t="s">
        <v>98</v>
      </c>
      <c r="C1589" s="194" t="s">
        <v>99</v>
      </c>
      <c r="D1589" s="194" t="s">
        <v>104</v>
      </c>
      <c r="E1589" s="194" t="s">
        <v>335</v>
      </c>
      <c r="F1589" s="194" t="s">
        <v>101</v>
      </c>
      <c r="G1589" s="195" t="s">
        <v>60</v>
      </c>
      <c r="H1589" s="195">
        <v>2019</v>
      </c>
      <c r="I1589" s="194" t="s">
        <v>102</v>
      </c>
      <c r="J1589" s="200">
        <v>87</v>
      </c>
      <c r="K1589" s="200">
        <v>9.1</v>
      </c>
      <c r="L1589" s="198">
        <v>-33.35</v>
      </c>
      <c r="M1589" s="23">
        <v>1</v>
      </c>
      <c r="N1589" s="23">
        <v>1</v>
      </c>
      <c r="O1589" s="24">
        <f t="shared" si="12"/>
        <v>-33.35</v>
      </c>
      <c r="P1589" s="24">
        <f t="shared" si="13"/>
        <v>-33.35</v>
      </c>
      <c r="Q1589" s="5"/>
      <c r="R1589" s="5"/>
      <c r="S1589" s="5"/>
      <c r="T1589" s="5"/>
      <c r="U1589" s="5"/>
      <c r="V1589" s="5"/>
      <c r="W1589" s="5"/>
      <c r="X1589" s="5"/>
      <c r="Y1589" s="5"/>
      <c r="Z1589" s="5"/>
      <c r="AA1589" s="5"/>
    </row>
    <row r="1590" spans="1:27" ht="24" thickBot="1">
      <c r="A1590" s="193" t="s">
        <v>97</v>
      </c>
      <c r="B1590" s="194" t="s">
        <v>98</v>
      </c>
      <c r="C1590" s="194" t="s">
        <v>99</v>
      </c>
      <c r="D1590" s="194" t="s">
        <v>104</v>
      </c>
      <c r="E1590" s="194" t="s">
        <v>335</v>
      </c>
      <c r="F1590" s="194" t="s">
        <v>101</v>
      </c>
      <c r="G1590" s="195" t="s">
        <v>60</v>
      </c>
      <c r="H1590" s="195">
        <v>2020</v>
      </c>
      <c r="I1590" s="194" t="s">
        <v>102</v>
      </c>
      <c r="J1590" s="196">
        <v>-1253</v>
      </c>
      <c r="K1590" s="200">
        <v>-131.55000000000001</v>
      </c>
      <c r="L1590" s="198">
        <v>482.33</v>
      </c>
      <c r="M1590" s="23">
        <v>1</v>
      </c>
      <c r="N1590" s="23">
        <v>1</v>
      </c>
      <c r="O1590" s="24">
        <f t="shared" si="12"/>
        <v>482.33</v>
      </c>
      <c r="P1590" s="24">
        <f t="shared" si="13"/>
        <v>482.33</v>
      </c>
      <c r="Q1590" s="5"/>
      <c r="R1590" s="5"/>
      <c r="S1590" s="5"/>
      <c r="T1590" s="5"/>
      <c r="U1590" s="5"/>
      <c r="V1590" s="5"/>
      <c r="W1590" s="5"/>
      <c r="X1590" s="5"/>
      <c r="Y1590" s="5"/>
      <c r="Z1590" s="5"/>
      <c r="AA1590" s="5"/>
    </row>
    <row r="1591" spans="1:27" ht="24" thickBot="1">
      <c r="A1591" s="193" t="s">
        <v>97</v>
      </c>
      <c r="B1591" s="194" t="s">
        <v>98</v>
      </c>
      <c r="C1591" s="194" t="s">
        <v>99</v>
      </c>
      <c r="D1591" s="194" t="s">
        <v>104</v>
      </c>
      <c r="E1591" s="194" t="s">
        <v>335</v>
      </c>
      <c r="F1591" s="194" t="s">
        <v>101</v>
      </c>
      <c r="G1591" s="195" t="s">
        <v>60</v>
      </c>
      <c r="H1591" s="195">
        <v>2021</v>
      </c>
      <c r="I1591" s="194" t="s">
        <v>102</v>
      </c>
      <c r="J1591" s="200">
        <v>-286</v>
      </c>
      <c r="K1591" s="200">
        <v>-30.03</v>
      </c>
      <c r="L1591" s="198">
        <v>110.1</v>
      </c>
      <c r="M1591" s="23">
        <v>1</v>
      </c>
      <c r="N1591" s="23">
        <v>1</v>
      </c>
      <c r="O1591" s="24">
        <f t="shared" si="12"/>
        <v>110.1</v>
      </c>
      <c r="P1591" s="24">
        <f t="shared" si="13"/>
        <v>110.1</v>
      </c>
      <c r="Q1591" s="5"/>
      <c r="R1591" s="5"/>
      <c r="S1591" s="5"/>
      <c r="T1591" s="5"/>
      <c r="U1591" s="5"/>
      <c r="V1591" s="5"/>
      <c r="W1591" s="5"/>
      <c r="X1591" s="5"/>
      <c r="Y1591" s="5"/>
      <c r="Z1591" s="5"/>
      <c r="AA1591" s="5"/>
    </row>
    <row r="1592" spans="1:27" ht="24" thickBot="1">
      <c r="A1592" s="193" t="s">
        <v>97</v>
      </c>
      <c r="B1592" s="194" t="s">
        <v>98</v>
      </c>
      <c r="C1592" s="194" t="s">
        <v>99</v>
      </c>
      <c r="D1592" s="194" t="s">
        <v>104</v>
      </c>
      <c r="E1592" s="194" t="s">
        <v>335</v>
      </c>
      <c r="F1592" s="194" t="s">
        <v>101</v>
      </c>
      <c r="G1592" s="195" t="s">
        <v>60</v>
      </c>
      <c r="H1592" s="195">
        <v>2022</v>
      </c>
      <c r="I1592" s="194" t="s">
        <v>102</v>
      </c>
      <c r="J1592" s="200">
        <v>313</v>
      </c>
      <c r="K1592" s="200">
        <v>32.880000000000003</v>
      </c>
      <c r="L1592" s="198">
        <v>-120.57</v>
      </c>
      <c r="M1592" s="23">
        <v>1</v>
      </c>
      <c r="N1592" s="23">
        <v>1</v>
      </c>
      <c r="O1592" s="24">
        <f t="shared" si="12"/>
        <v>-120.57</v>
      </c>
      <c r="P1592" s="24">
        <f t="shared" si="13"/>
        <v>-120.57</v>
      </c>
      <c r="Q1592" s="5"/>
      <c r="R1592" s="5"/>
      <c r="S1592" s="5"/>
      <c r="T1592" s="5"/>
      <c r="U1592" s="5"/>
      <c r="V1592" s="5"/>
      <c r="W1592" s="5"/>
      <c r="X1592" s="5"/>
      <c r="Y1592" s="5"/>
      <c r="Z1592" s="5"/>
      <c r="AA1592" s="5"/>
    </row>
    <row r="1593" spans="1:27" ht="24" thickBot="1">
      <c r="A1593" s="193" t="s">
        <v>97</v>
      </c>
      <c r="B1593" s="194" t="s">
        <v>98</v>
      </c>
      <c r="C1593" s="194" t="s">
        <v>99</v>
      </c>
      <c r="D1593" s="194" t="s">
        <v>104</v>
      </c>
      <c r="E1593" s="194" t="s">
        <v>335</v>
      </c>
      <c r="F1593" s="194" t="s">
        <v>101</v>
      </c>
      <c r="G1593" s="195" t="s">
        <v>61</v>
      </c>
      <c r="H1593" s="195">
        <v>2011</v>
      </c>
      <c r="I1593" s="194" t="s">
        <v>102</v>
      </c>
      <c r="J1593" s="201"/>
      <c r="K1593" s="200">
        <v>0</v>
      </c>
      <c r="L1593" s="198">
        <v>0</v>
      </c>
      <c r="M1593" s="23">
        <v>1</v>
      </c>
      <c r="N1593" s="23">
        <v>1</v>
      </c>
      <c r="O1593" s="24">
        <f t="shared" si="12"/>
        <v>0</v>
      </c>
      <c r="P1593" s="24">
        <f t="shared" si="13"/>
        <v>0</v>
      </c>
      <c r="Q1593" s="5"/>
      <c r="R1593" s="5"/>
      <c r="S1593" s="5"/>
      <c r="T1593" s="5"/>
      <c r="U1593" s="5"/>
      <c r="V1593" s="5"/>
      <c r="W1593" s="5"/>
      <c r="X1593" s="5"/>
      <c r="Y1593" s="5"/>
      <c r="Z1593" s="5"/>
      <c r="AA1593" s="5"/>
    </row>
    <row r="1594" spans="1:27" ht="24" thickBot="1">
      <c r="A1594" s="193" t="s">
        <v>97</v>
      </c>
      <c r="B1594" s="194" t="s">
        <v>98</v>
      </c>
      <c r="C1594" s="194" t="s">
        <v>99</v>
      </c>
      <c r="D1594" s="194" t="s">
        <v>104</v>
      </c>
      <c r="E1594" s="194" t="s">
        <v>335</v>
      </c>
      <c r="F1594" s="194" t="s">
        <v>101</v>
      </c>
      <c r="G1594" s="195" t="s">
        <v>61</v>
      </c>
      <c r="H1594" s="195">
        <v>2012</v>
      </c>
      <c r="I1594" s="194" t="s">
        <v>102</v>
      </c>
      <c r="J1594" s="196">
        <v>-4260</v>
      </c>
      <c r="K1594" s="200">
        <v>-447.29</v>
      </c>
      <c r="L1594" s="198">
        <v>1640.07</v>
      </c>
      <c r="M1594" s="23">
        <v>1</v>
      </c>
      <c r="N1594" s="23">
        <v>1</v>
      </c>
      <c r="O1594" s="24">
        <f t="shared" si="12"/>
        <v>1640.07</v>
      </c>
      <c r="P1594" s="24">
        <f t="shared" si="13"/>
        <v>1640.07</v>
      </c>
      <c r="Q1594" s="5"/>
      <c r="R1594" s="5"/>
      <c r="S1594" s="5"/>
      <c r="T1594" s="5"/>
      <c r="U1594" s="5"/>
      <c r="V1594" s="5"/>
      <c r="W1594" s="5"/>
      <c r="X1594" s="5"/>
      <c r="Y1594" s="5"/>
      <c r="Z1594" s="5"/>
      <c r="AA1594" s="5"/>
    </row>
    <row r="1595" spans="1:27" ht="24" thickBot="1">
      <c r="A1595" s="193" t="s">
        <v>97</v>
      </c>
      <c r="B1595" s="194" t="s">
        <v>98</v>
      </c>
      <c r="C1595" s="194" t="s">
        <v>99</v>
      </c>
      <c r="D1595" s="194" t="s">
        <v>104</v>
      </c>
      <c r="E1595" s="194" t="s">
        <v>335</v>
      </c>
      <c r="F1595" s="194" t="s">
        <v>101</v>
      </c>
      <c r="G1595" s="195" t="s">
        <v>61</v>
      </c>
      <c r="H1595" s="195">
        <v>2013</v>
      </c>
      <c r="I1595" s="194" t="s">
        <v>102</v>
      </c>
      <c r="J1595" s="196">
        <v>-1647</v>
      </c>
      <c r="K1595" s="200">
        <v>-172.91</v>
      </c>
      <c r="L1595" s="198">
        <v>634.02</v>
      </c>
      <c r="M1595" s="23">
        <v>1</v>
      </c>
      <c r="N1595" s="23">
        <v>1</v>
      </c>
      <c r="O1595" s="24">
        <f t="shared" si="12"/>
        <v>634.02</v>
      </c>
      <c r="P1595" s="24">
        <f t="shared" si="13"/>
        <v>634.02</v>
      </c>
      <c r="Q1595" s="5"/>
      <c r="R1595" s="5"/>
      <c r="S1595" s="5"/>
      <c r="T1595" s="5"/>
      <c r="U1595" s="5"/>
      <c r="V1595" s="5"/>
      <c r="W1595" s="5"/>
      <c r="X1595" s="5"/>
      <c r="Y1595" s="5"/>
      <c r="Z1595" s="5"/>
      <c r="AA1595" s="5"/>
    </row>
    <row r="1596" spans="1:27" ht="24" thickBot="1">
      <c r="A1596" s="193" t="s">
        <v>97</v>
      </c>
      <c r="B1596" s="194" t="s">
        <v>98</v>
      </c>
      <c r="C1596" s="194" t="s">
        <v>99</v>
      </c>
      <c r="D1596" s="194" t="s">
        <v>104</v>
      </c>
      <c r="E1596" s="194" t="s">
        <v>335</v>
      </c>
      <c r="F1596" s="194" t="s">
        <v>101</v>
      </c>
      <c r="G1596" s="195" t="s">
        <v>61</v>
      </c>
      <c r="H1596" s="195">
        <v>2014</v>
      </c>
      <c r="I1596" s="194" t="s">
        <v>102</v>
      </c>
      <c r="J1596" s="196">
        <v>2578</v>
      </c>
      <c r="K1596" s="200">
        <v>270.72000000000003</v>
      </c>
      <c r="L1596" s="198">
        <v>-992.63</v>
      </c>
      <c r="M1596" s="23">
        <v>1</v>
      </c>
      <c r="N1596" s="23">
        <v>1</v>
      </c>
      <c r="O1596" s="24">
        <f t="shared" si="12"/>
        <v>-992.63</v>
      </c>
      <c r="P1596" s="24">
        <f t="shared" si="13"/>
        <v>-992.63</v>
      </c>
      <c r="Q1596" s="5"/>
      <c r="R1596" s="5"/>
      <c r="S1596" s="5"/>
      <c r="T1596" s="5"/>
      <c r="U1596" s="5"/>
      <c r="V1596" s="5"/>
      <c r="W1596" s="5"/>
      <c r="X1596" s="5"/>
      <c r="Y1596" s="5"/>
      <c r="Z1596" s="5"/>
      <c r="AA1596" s="5"/>
    </row>
    <row r="1597" spans="1:27" ht="24" thickBot="1">
      <c r="A1597" s="193" t="s">
        <v>97</v>
      </c>
      <c r="B1597" s="194" t="s">
        <v>98</v>
      </c>
      <c r="C1597" s="194" t="s">
        <v>99</v>
      </c>
      <c r="D1597" s="194" t="s">
        <v>104</v>
      </c>
      <c r="E1597" s="194" t="s">
        <v>335</v>
      </c>
      <c r="F1597" s="194" t="s">
        <v>101</v>
      </c>
      <c r="G1597" s="195" t="s">
        <v>61</v>
      </c>
      <c r="H1597" s="195">
        <v>2015</v>
      </c>
      <c r="I1597" s="194" t="s">
        <v>102</v>
      </c>
      <c r="J1597" s="196">
        <v>1691</v>
      </c>
      <c r="K1597" s="200">
        <v>177.53</v>
      </c>
      <c r="L1597" s="198">
        <v>-650.92999999999995</v>
      </c>
      <c r="M1597" s="23">
        <v>1</v>
      </c>
      <c r="N1597" s="23">
        <v>1</v>
      </c>
      <c r="O1597" s="24">
        <f t="shared" si="12"/>
        <v>-650.92999999999995</v>
      </c>
      <c r="P1597" s="24">
        <f t="shared" si="13"/>
        <v>-650.92999999999995</v>
      </c>
      <c r="Q1597" s="5"/>
      <c r="R1597" s="5"/>
      <c r="S1597" s="5"/>
      <c r="T1597" s="5"/>
      <c r="U1597" s="5"/>
      <c r="V1597" s="5"/>
      <c r="W1597" s="5"/>
      <c r="X1597" s="5"/>
      <c r="Y1597" s="5"/>
      <c r="Z1597" s="5"/>
      <c r="AA1597" s="5"/>
    </row>
    <row r="1598" spans="1:27" ht="24" thickBot="1">
      <c r="A1598" s="193" t="s">
        <v>97</v>
      </c>
      <c r="B1598" s="194" t="s">
        <v>98</v>
      </c>
      <c r="C1598" s="194" t="s">
        <v>99</v>
      </c>
      <c r="D1598" s="194" t="s">
        <v>104</v>
      </c>
      <c r="E1598" s="194" t="s">
        <v>335</v>
      </c>
      <c r="F1598" s="194" t="s">
        <v>101</v>
      </c>
      <c r="G1598" s="195" t="s">
        <v>61</v>
      </c>
      <c r="H1598" s="195">
        <v>2016</v>
      </c>
      <c r="I1598" s="194" t="s">
        <v>102</v>
      </c>
      <c r="J1598" s="200">
        <v>-131</v>
      </c>
      <c r="K1598" s="200">
        <v>-13.76</v>
      </c>
      <c r="L1598" s="198">
        <v>50.46</v>
      </c>
      <c r="M1598" s="23">
        <v>1</v>
      </c>
      <c r="N1598" s="23">
        <v>1</v>
      </c>
      <c r="O1598" s="24">
        <f t="shared" si="12"/>
        <v>50.46</v>
      </c>
      <c r="P1598" s="24">
        <f t="shared" si="13"/>
        <v>50.46</v>
      </c>
      <c r="Q1598" s="5"/>
      <c r="R1598" s="5"/>
      <c r="S1598" s="5"/>
      <c r="T1598" s="5"/>
      <c r="U1598" s="5"/>
      <c r="V1598" s="5"/>
      <c r="W1598" s="5"/>
      <c r="X1598" s="5"/>
      <c r="Y1598" s="5"/>
      <c r="Z1598" s="5"/>
      <c r="AA1598" s="5"/>
    </row>
    <row r="1599" spans="1:27" ht="24" thickBot="1">
      <c r="A1599" s="193" t="s">
        <v>97</v>
      </c>
      <c r="B1599" s="194" t="s">
        <v>98</v>
      </c>
      <c r="C1599" s="194" t="s">
        <v>99</v>
      </c>
      <c r="D1599" s="194" t="s">
        <v>104</v>
      </c>
      <c r="E1599" s="194" t="s">
        <v>335</v>
      </c>
      <c r="F1599" s="194" t="s">
        <v>101</v>
      </c>
      <c r="G1599" s="195" t="s">
        <v>61</v>
      </c>
      <c r="H1599" s="195">
        <v>2017</v>
      </c>
      <c r="I1599" s="194" t="s">
        <v>102</v>
      </c>
      <c r="J1599" s="196">
        <v>-2601</v>
      </c>
      <c r="K1599" s="200">
        <v>-273.14999999999998</v>
      </c>
      <c r="L1599" s="198">
        <v>1001.57</v>
      </c>
      <c r="M1599" s="23">
        <v>1</v>
      </c>
      <c r="N1599" s="23">
        <v>1</v>
      </c>
      <c r="O1599" s="24">
        <f t="shared" si="12"/>
        <v>1001.57</v>
      </c>
      <c r="P1599" s="24">
        <f t="shared" si="13"/>
        <v>1001.57</v>
      </c>
      <c r="Q1599" s="5"/>
      <c r="R1599" s="5"/>
      <c r="S1599" s="5"/>
      <c r="T1599" s="5"/>
      <c r="U1599" s="5"/>
      <c r="V1599" s="5"/>
      <c r="W1599" s="5"/>
      <c r="X1599" s="5"/>
      <c r="Y1599" s="5"/>
      <c r="Z1599" s="5"/>
      <c r="AA1599" s="5"/>
    </row>
    <row r="1600" spans="1:27" ht="24" thickBot="1">
      <c r="A1600" s="193" t="s">
        <v>97</v>
      </c>
      <c r="B1600" s="194" t="s">
        <v>98</v>
      </c>
      <c r="C1600" s="194" t="s">
        <v>99</v>
      </c>
      <c r="D1600" s="194" t="s">
        <v>104</v>
      </c>
      <c r="E1600" s="194" t="s">
        <v>335</v>
      </c>
      <c r="F1600" s="194" t="s">
        <v>101</v>
      </c>
      <c r="G1600" s="195" t="s">
        <v>61</v>
      </c>
      <c r="H1600" s="195">
        <v>2018</v>
      </c>
      <c r="I1600" s="194" t="s">
        <v>102</v>
      </c>
      <c r="J1600" s="196">
        <v>-1165</v>
      </c>
      <c r="K1600" s="200">
        <v>-122.28</v>
      </c>
      <c r="L1600" s="198">
        <v>448.37</v>
      </c>
      <c r="M1600" s="23">
        <v>1</v>
      </c>
      <c r="N1600" s="23">
        <v>1</v>
      </c>
      <c r="O1600" s="24">
        <f t="shared" si="12"/>
        <v>448.37</v>
      </c>
      <c r="P1600" s="24">
        <f t="shared" si="13"/>
        <v>448.37</v>
      </c>
      <c r="Q1600" s="5"/>
      <c r="R1600" s="5"/>
      <c r="S1600" s="5"/>
      <c r="T1600" s="5"/>
      <c r="U1600" s="5"/>
      <c r="V1600" s="5"/>
      <c r="W1600" s="5"/>
      <c r="X1600" s="5"/>
      <c r="Y1600" s="5"/>
      <c r="Z1600" s="5"/>
      <c r="AA1600" s="5"/>
    </row>
    <row r="1601" spans="1:27" ht="24" thickBot="1">
      <c r="A1601" s="193" t="s">
        <v>97</v>
      </c>
      <c r="B1601" s="194" t="s">
        <v>98</v>
      </c>
      <c r="C1601" s="194" t="s">
        <v>99</v>
      </c>
      <c r="D1601" s="194" t="s">
        <v>104</v>
      </c>
      <c r="E1601" s="194" t="s">
        <v>335</v>
      </c>
      <c r="F1601" s="194" t="s">
        <v>101</v>
      </c>
      <c r="G1601" s="195" t="s">
        <v>61</v>
      </c>
      <c r="H1601" s="195">
        <v>2019</v>
      </c>
      <c r="I1601" s="194" t="s">
        <v>102</v>
      </c>
      <c r="J1601" s="196">
        <v>2598</v>
      </c>
      <c r="K1601" s="200">
        <v>272.75</v>
      </c>
      <c r="L1601" s="198">
        <v>-1000.07</v>
      </c>
      <c r="M1601" s="23">
        <v>1</v>
      </c>
      <c r="N1601" s="23">
        <v>1</v>
      </c>
      <c r="O1601" s="24">
        <f t="shared" si="12"/>
        <v>-1000.07</v>
      </c>
      <c r="P1601" s="24">
        <f t="shared" si="13"/>
        <v>-1000.07</v>
      </c>
      <c r="Q1601" s="5"/>
      <c r="R1601" s="5"/>
      <c r="S1601" s="5"/>
      <c r="T1601" s="5"/>
      <c r="U1601" s="5"/>
      <c r="V1601" s="5"/>
      <c r="W1601" s="5"/>
      <c r="X1601" s="5"/>
      <c r="Y1601" s="5"/>
      <c r="Z1601" s="5"/>
      <c r="AA1601" s="5"/>
    </row>
    <row r="1602" spans="1:27" ht="24" thickBot="1">
      <c r="A1602" s="193" t="s">
        <v>97</v>
      </c>
      <c r="B1602" s="194" t="s">
        <v>98</v>
      </c>
      <c r="C1602" s="194" t="s">
        <v>99</v>
      </c>
      <c r="D1602" s="194" t="s">
        <v>104</v>
      </c>
      <c r="E1602" s="194" t="s">
        <v>335</v>
      </c>
      <c r="F1602" s="194" t="s">
        <v>101</v>
      </c>
      <c r="G1602" s="195" t="s">
        <v>61</v>
      </c>
      <c r="H1602" s="195">
        <v>2020</v>
      </c>
      <c r="I1602" s="194" t="s">
        <v>102</v>
      </c>
      <c r="J1602" s="196">
        <v>3088</v>
      </c>
      <c r="K1602" s="200">
        <v>324.29000000000002</v>
      </c>
      <c r="L1602" s="198">
        <v>-1189.06</v>
      </c>
      <c r="M1602" s="23">
        <v>1</v>
      </c>
      <c r="N1602" s="23">
        <v>1</v>
      </c>
      <c r="O1602" s="24">
        <f t="shared" si="12"/>
        <v>-1189.06</v>
      </c>
      <c r="P1602" s="24">
        <f t="shared" si="13"/>
        <v>-1189.06</v>
      </c>
      <c r="Q1602" s="5"/>
      <c r="R1602" s="5"/>
      <c r="S1602" s="5"/>
      <c r="T1602" s="5"/>
      <c r="U1602" s="5"/>
      <c r="V1602" s="5"/>
      <c r="W1602" s="5"/>
      <c r="X1602" s="5"/>
      <c r="Y1602" s="5"/>
      <c r="Z1602" s="5"/>
      <c r="AA1602" s="5"/>
    </row>
    <row r="1603" spans="1:27" ht="24" thickBot="1">
      <c r="A1603" s="193" t="s">
        <v>97</v>
      </c>
      <c r="B1603" s="194" t="s">
        <v>98</v>
      </c>
      <c r="C1603" s="194" t="s">
        <v>99</v>
      </c>
      <c r="D1603" s="194" t="s">
        <v>104</v>
      </c>
      <c r="E1603" s="194" t="s">
        <v>335</v>
      </c>
      <c r="F1603" s="194" t="s">
        <v>101</v>
      </c>
      <c r="G1603" s="195" t="s">
        <v>61</v>
      </c>
      <c r="H1603" s="195">
        <v>2021</v>
      </c>
      <c r="I1603" s="194" t="s">
        <v>102</v>
      </c>
      <c r="J1603" s="196">
        <v>2028</v>
      </c>
      <c r="K1603" s="200">
        <v>212.96</v>
      </c>
      <c r="L1603" s="198">
        <v>-780.84</v>
      </c>
      <c r="M1603" s="23">
        <v>1</v>
      </c>
      <c r="N1603" s="23">
        <v>1</v>
      </c>
      <c r="O1603" s="24">
        <f t="shared" si="12"/>
        <v>-780.84</v>
      </c>
      <c r="P1603" s="24">
        <f t="shared" si="13"/>
        <v>-780.84</v>
      </c>
      <c r="Q1603" s="5"/>
      <c r="R1603" s="5"/>
      <c r="S1603" s="5"/>
      <c r="T1603" s="5"/>
      <c r="U1603" s="5"/>
      <c r="V1603" s="5"/>
      <c r="W1603" s="5"/>
      <c r="X1603" s="5"/>
      <c r="Y1603" s="5"/>
      <c r="Z1603" s="5"/>
      <c r="AA1603" s="5"/>
    </row>
    <row r="1604" spans="1:27" ht="24" thickBot="1">
      <c r="A1604" s="193" t="s">
        <v>97</v>
      </c>
      <c r="B1604" s="194" t="s">
        <v>98</v>
      </c>
      <c r="C1604" s="194" t="s">
        <v>99</v>
      </c>
      <c r="D1604" s="194" t="s">
        <v>104</v>
      </c>
      <c r="E1604" s="194" t="s">
        <v>335</v>
      </c>
      <c r="F1604" s="194" t="s">
        <v>101</v>
      </c>
      <c r="G1604" s="195" t="s">
        <v>61</v>
      </c>
      <c r="H1604" s="195">
        <v>2022</v>
      </c>
      <c r="I1604" s="194" t="s">
        <v>102</v>
      </c>
      <c r="J1604" s="196">
        <v>-1102</v>
      </c>
      <c r="K1604" s="200">
        <v>-115.73</v>
      </c>
      <c r="L1604" s="198">
        <v>424.35</v>
      </c>
      <c r="M1604" s="23">
        <v>1</v>
      </c>
      <c r="N1604" s="23">
        <v>1</v>
      </c>
      <c r="O1604" s="24">
        <f t="shared" si="12"/>
        <v>424.35</v>
      </c>
      <c r="P1604" s="24">
        <f t="shared" si="13"/>
        <v>424.35</v>
      </c>
      <c r="Q1604" s="5"/>
      <c r="R1604" s="5"/>
      <c r="S1604" s="5"/>
      <c r="T1604" s="5"/>
      <c r="U1604" s="5"/>
      <c r="V1604" s="5"/>
      <c r="W1604" s="5"/>
      <c r="X1604" s="5"/>
      <c r="Y1604" s="5"/>
      <c r="Z1604" s="5"/>
      <c r="AA1604" s="5"/>
    </row>
    <row r="1605" spans="1:27" ht="24" thickBot="1">
      <c r="A1605" s="193" t="s">
        <v>97</v>
      </c>
      <c r="B1605" s="194" t="s">
        <v>98</v>
      </c>
      <c r="C1605" s="194" t="s">
        <v>99</v>
      </c>
      <c r="D1605" s="194" t="s">
        <v>104</v>
      </c>
      <c r="E1605" s="194" t="s">
        <v>335</v>
      </c>
      <c r="F1605" s="194" t="s">
        <v>101</v>
      </c>
      <c r="G1605" s="195" t="s">
        <v>62</v>
      </c>
      <c r="H1605" s="195">
        <v>2011</v>
      </c>
      <c r="I1605" s="194" t="s">
        <v>102</v>
      </c>
      <c r="J1605" s="201"/>
      <c r="K1605" s="200">
        <v>0</v>
      </c>
      <c r="L1605" s="198">
        <v>0</v>
      </c>
      <c r="M1605" s="23">
        <v>1</v>
      </c>
      <c r="N1605" s="23">
        <v>1</v>
      </c>
      <c r="O1605" s="24">
        <f t="shared" si="12"/>
        <v>0</v>
      </c>
      <c r="P1605" s="24">
        <f t="shared" si="13"/>
        <v>0</v>
      </c>
      <c r="Q1605" s="5"/>
      <c r="R1605" s="5"/>
      <c r="S1605" s="5"/>
      <c r="T1605" s="5"/>
      <c r="U1605" s="5"/>
      <c r="V1605" s="5"/>
      <c r="W1605" s="5"/>
      <c r="X1605" s="5"/>
      <c r="Y1605" s="5"/>
      <c r="Z1605" s="5"/>
      <c r="AA1605" s="5"/>
    </row>
    <row r="1606" spans="1:27" ht="24" thickBot="1">
      <c r="A1606" s="193" t="s">
        <v>97</v>
      </c>
      <c r="B1606" s="194" t="s">
        <v>98</v>
      </c>
      <c r="C1606" s="194" t="s">
        <v>99</v>
      </c>
      <c r="D1606" s="194" t="s">
        <v>104</v>
      </c>
      <c r="E1606" s="194" t="s">
        <v>335</v>
      </c>
      <c r="F1606" s="194" t="s">
        <v>101</v>
      </c>
      <c r="G1606" s="195" t="s">
        <v>62</v>
      </c>
      <c r="H1606" s="195">
        <v>2012</v>
      </c>
      <c r="I1606" s="194" t="s">
        <v>102</v>
      </c>
      <c r="J1606" s="200">
        <v>87</v>
      </c>
      <c r="K1606" s="200">
        <v>9.19</v>
      </c>
      <c r="L1606" s="198">
        <v>-33.68</v>
      </c>
      <c r="M1606" s="23">
        <v>1</v>
      </c>
      <c r="N1606" s="23">
        <v>1</v>
      </c>
      <c r="O1606" s="24">
        <f t="shared" si="12"/>
        <v>-33.68</v>
      </c>
      <c r="P1606" s="24">
        <f t="shared" si="13"/>
        <v>-33.68</v>
      </c>
      <c r="Q1606" s="5"/>
      <c r="R1606" s="5"/>
      <c r="S1606" s="5"/>
      <c r="T1606" s="5"/>
      <c r="U1606" s="5"/>
      <c r="V1606" s="5"/>
      <c r="W1606" s="5"/>
      <c r="X1606" s="5"/>
      <c r="Y1606" s="5"/>
      <c r="Z1606" s="5"/>
      <c r="AA1606" s="5"/>
    </row>
    <row r="1607" spans="1:27" ht="24" thickBot="1">
      <c r="A1607" s="193" t="s">
        <v>97</v>
      </c>
      <c r="B1607" s="194" t="s">
        <v>98</v>
      </c>
      <c r="C1607" s="194" t="s">
        <v>99</v>
      </c>
      <c r="D1607" s="194" t="s">
        <v>104</v>
      </c>
      <c r="E1607" s="194" t="s">
        <v>335</v>
      </c>
      <c r="F1607" s="194" t="s">
        <v>101</v>
      </c>
      <c r="G1607" s="195" t="s">
        <v>62</v>
      </c>
      <c r="H1607" s="195">
        <v>2013</v>
      </c>
      <c r="I1607" s="194" t="s">
        <v>102</v>
      </c>
      <c r="J1607" s="200">
        <v>395</v>
      </c>
      <c r="K1607" s="200">
        <v>41.48</v>
      </c>
      <c r="L1607" s="198">
        <v>-152.1</v>
      </c>
      <c r="M1607" s="23">
        <v>1</v>
      </c>
      <c r="N1607" s="23">
        <v>1</v>
      </c>
      <c r="O1607" s="24">
        <f t="shared" si="12"/>
        <v>-152.1</v>
      </c>
      <c r="P1607" s="24">
        <f t="shared" si="13"/>
        <v>-152.1</v>
      </c>
      <c r="Q1607" s="5"/>
      <c r="R1607" s="5"/>
      <c r="S1607" s="5"/>
      <c r="T1607" s="5"/>
      <c r="U1607" s="5"/>
      <c r="V1607" s="5"/>
      <c r="W1607" s="5"/>
      <c r="X1607" s="5"/>
      <c r="Y1607" s="5"/>
      <c r="Z1607" s="5"/>
      <c r="AA1607" s="5"/>
    </row>
    <row r="1608" spans="1:27" ht="24" thickBot="1">
      <c r="A1608" s="193" t="s">
        <v>97</v>
      </c>
      <c r="B1608" s="194" t="s">
        <v>98</v>
      </c>
      <c r="C1608" s="194" t="s">
        <v>99</v>
      </c>
      <c r="D1608" s="194" t="s">
        <v>104</v>
      </c>
      <c r="E1608" s="194" t="s">
        <v>335</v>
      </c>
      <c r="F1608" s="194" t="s">
        <v>101</v>
      </c>
      <c r="G1608" s="195" t="s">
        <v>62</v>
      </c>
      <c r="H1608" s="195">
        <v>2014</v>
      </c>
      <c r="I1608" s="194" t="s">
        <v>102</v>
      </c>
      <c r="J1608" s="200">
        <v>-255</v>
      </c>
      <c r="K1608" s="200">
        <v>-26.74</v>
      </c>
      <c r="L1608" s="198">
        <v>98.05</v>
      </c>
      <c r="M1608" s="23">
        <v>1</v>
      </c>
      <c r="N1608" s="23">
        <v>1</v>
      </c>
      <c r="O1608" s="24">
        <f t="shared" si="12"/>
        <v>98.05</v>
      </c>
      <c r="P1608" s="24">
        <f t="shared" si="13"/>
        <v>98.05</v>
      </c>
      <c r="Q1608" s="5"/>
      <c r="R1608" s="5"/>
      <c r="S1608" s="5"/>
      <c r="T1608" s="5"/>
      <c r="U1608" s="5"/>
      <c r="V1608" s="5"/>
      <c r="W1608" s="5"/>
      <c r="X1608" s="5"/>
      <c r="Y1608" s="5"/>
      <c r="Z1608" s="5"/>
      <c r="AA1608" s="5"/>
    </row>
    <row r="1609" spans="1:27" ht="24" thickBot="1">
      <c r="A1609" s="193" t="s">
        <v>97</v>
      </c>
      <c r="B1609" s="194" t="s">
        <v>98</v>
      </c>
      <c r="C1609" s="194" t="s">
        <v>99</v>
      </c>
      <c r="D1609" s="194" t="s">
        <v>104</v>
      </c>
      <c r="E1609" s="194" t="s">
        <v>335</v>
      </c>
      <c r="F1609" s="194" t="s">
        <v>101</v>
      </c>
      <c r="G1609" s="195" t="s">
        <v>62</v>
      </c>
      <c r="H1609" s="195">
        <v>2015</v>
      </c>
      <c r="I1609" s="194" t="s">
        <v>102</v>
      </c>
      <c r="J1609" s="200">
        <v>-300</v>
      </c>
      <c r="K1609" s="200">
        <v>-31.45</v>
      </c>
      <c r="L1609" s="198">
        <v>115.31</v>
      </c>
      <c r="M1609" s="23">
        <v>1</v>
      </c>
      <c r="N1609" s="23">
        <v>1</v>
      </c>
      <c r="O1609" s="24">
        <f t="shared" si="12"/>
        <v>115.31</v>
      </c>
      <c r="P1609" s="24">
        <f t="shared" si="13"/>
        <v>115.31</v>
      </c>
      <c r="Q1609" s="5"/>
      <c r="R1609" s="5"/>
      <c r="S1609" s="5"/>
      <c r="T1609" s="5"/>
      <c r="U1609" s="5"/>
      <c r="V1609" s="5"/>
      <c r="W1609" s="5"/>
      <c r="X1609" s="5"/>
      <c r="Y1609" s="5"/>
      <c r="Z1609" s="5"/>
      <c r="AA1609" s="5"/>
    </row>
    <row r="1610" spans="1:27" ht="24" thickBot="1">
      <c r="A1610" s="193" t="s">
        <v>97</v>
      </c>
      <c r="B1610" s="194" t="s">
        <v>98</v>
      </c>
      <c r="C1610" s="194" t="s">
        <v>99</v>
      </c>
      <c r="D1610" s="194" t="s">
        <v>104</v>
      </c>
      <c r="E1610" s="194" t="s">
        <v>335</v>
      </c>
      <c r="F1610" s="194" t="s">
        <v>101</v>
      </c>
      <c r="G1610" s="195" t="s">
        <v>62</v>
      </c>
      <c r="H1610" s="195">
        <v>2016</v>
      </c>
      <c r="I1610" s="194" t="s">
        <v>102</v>
      </c>
      <c r="J1610" s="200">
        <v>126</v>
      </c>
      <c r="K1610" s="200">
        <v>13.22</v>
      </c>
      <c r="L1610" s="198">
        <v>-48.46</v>
      </c>
      <c r="M1610" s="23">
        <v>1</v>
      </c>
      <c r="N1610" s="23">
        <v>1</v>
      </c>
      <c r="O1610" s="24">
        <f t="shared" si="12"/>
        <v>-48.46</v>
      </c>
      <c r="P1610" s="24">
        <f t="shared" si="13"/>
        <v>-48.46</v>
      </c>
      <c r="Q1610" s="5"/>
      <c r="R1610" s="5"/>
      <c r="S1610" s="5"/>
      <c r="T1610" s="5"/>
      <c r="U1610" s="5"/>
      <c r="V1610" s="5"/>
      <c r="W1610" s="5"/>
      <c r="X1610" s="5"/>
      <c r="Y1610" s="5"/>
      <c r="Z1610" s="5"/>
      <c r="AA1610" s="5"/>
    </row>
    <row r="1611" spans="1:27" ht="24" thickBot="1">
      <c r="A1611" s="193" t="s">
        <v>97</v>
      </c>
      <c r="B1611" s="194" t="s">
        <v>98</v>
      </c>
      <c r="C1611" s="194" t="s">
        <v>99</v>
      </c>
      <c r="D1611" s="194" t="s">
        <v>104</v>
      </c>
      <c r="E1611" s="194" t="s">
        <v>335</v>
      </c>
      <c r="F1611" s="194" t="s">
        <v>101</v>
      </c>
      <c r="G1611" s="195" t="s">
        <v>62</v>
      </c>
      <c r="H1611" s="195">
        <v>2017</v>
      </c>
      <c r="I1611" s="194" t="s">
        <v>102</v>
      </c>
      <c r="J1611" s="200">
        <v>20</v>
      </c>
      <c r="K1611" s="200">
        <v>2.0699999999999998</v>
      </c>
      <c r="L1611" s="198">
        <v>-7.57</v>
      </c>
      <c r="M1611" s="23">
        <v>1</v>
      </c>
      <c r="N1611" s="23">
        <v>1</v>
      </c>
      <c r="O1611" s="24">
        <f t="shared" si="12"/>
        <v>-7.57</v>
      </c>
      <c r="P1611" s="24">
        <f t="shared" si="13"/>
        <v>-7.57</v>
      </c>
      <c r="Q1611" s="5"/>
      <c r="R1611" s="5"/>
      <c r="S1611" s="5"/>
      <c r="T1611" s="5"/>
      <c r="U1611" s="5"/>
      <c r="V1611" s="5"/>
      <c r="W1611" s="5"/>
      <c r="X1611" s="5"/>
      <c r="Y1611" s="5"/>
      <c r="Z1611" s="5"/>
      <c r="AA1611" s="5"/>
    </row>
    <row r="1612" spans="1:27" ht="24" thickBot="1">
      <c r="A1612" s="193" t="s">
        <v>97</v>
      </c>
      <c r="B1612" s="194" t="s">
        <v>98</v>
      </c>
      <c r="C1612" s="194" t="s">
        <v>99</v>
      </c>
      <c r="D1612" s="194" t="s">
        <v>104</v>
      </c>
      <c r="E1612" s="194" t="s">
        <v>335</v>
      </c>
      <c r="F1612" s="194" t="s">
        <v>101</v>
      </c>
      <c r="G1612" s="195" t="s">
        <v>62</v>
      </c>
      <c r="H1612" s="195">
        <v>2018</v>
      </c>
      <c r="I1612" s="194" t="s">
        <v>102</v>
      </c>
      <c r="J1612" s="200">
        <v>-478</v>
      </c>
      <c r="K1612" s="200">
        <v>-50.14</v>
      </c>
      <c r="L1612" s="198">
        <v>183.84</v>
      </c>
      <c r="M1612" s="23">
        <v>1</v>
      </c>
      <c r="N1612" s="23">
        <v>1</v>
      </c>
      <c r="O1612" s="24">
        <f t="shared" si="12"/>
        <v>183.84</v>
      </c>
      <c r="P1612" s="24">
        <f t="shared" si="13"/>
        <v>183.84</v>
      </c>
      <c r="Q1612" s="5"/>
      <c r="R1612" s="5"/>
      <c r="S1612" s="5"/>
      <c r="T1612" s="5"/>
      <c r="U1612" s="5"/>
      <c r="V1612" s="5"/>
      <c r="W1612" s="5"/>
      <c r="X1612" s="5"/>
      <c r="Y1612" s="5"/>
      <c r="Z1612" s="5"/>
      <c r="AA1612" s="5"/>
    </row>
    <row r="1613" spans="1:27" ht="24" thickBot="1">
      <c r="A1613" s="193" t="s">
        <v>97</v>
      </c>
      <c r="B1613" s="194" t="s">
        <v>98</v>
      </c>
      <c r="C1613" s="194" t="s">
        <v>99</v>
      </c>
      <c r="D1613" s="194" t="s">
        <v>104</v>
      </c>
      <c r="E1613" s="194" t="s">
        <v>335</v>
      </c>
      <c r="F1613" s="194" t="s">
        <v>101</v>
      </c>
      <c r="G1613" s="195" t="s">
        <v>62</v>
      </c>
      <c r="H1613" s="195">
        <v>2019</v>
      </c>
      <c r="I1613" s="194" t="s">
        <v>102</v>
      </c>
      <c r="J1613" s="200">
        <v>-774</v>
      </c>
      <c r="K1613" s="200">
        <v>-81.23</v>
      </c>
      <c r="L1613" s="198">
        <v>297.83</v>
      </c>
      <c r="M1613" s="23">
        <v>1</v>
      </c>
      <c r="N1613" s="23">
        <v>1</v>
      </c>
      <c r="O1613" s="24">
        <f t="shared" si="12"/>
        <v>297.83</v>
      </c>
      <c r="P1613" s="24">
        <f t="shared" si="13"/>
        <v>297.83</v>
      </c>
      <c r="Q1613" s="5"/>
      <c r="R1613" s="5"/>
      <c r="S1613" s="5"/>
      <c r="T1613" s="5"/>
      <c r="U1613" s="5"/>
      <c r="V1613" s="5"/>
      <c r="W1613" s="5"/>
      <c r="X1613" s="5"/>
      <c r="Y1613" s="5"/>
      <c r="Z1613" s="5"/>
      <c r="AA1613" s="5"/>
    </row>
    <row r="1614" spans="1:27" ht="24" thickBot="1">
      <c r="A1614" s="193" t="s">
        <v>97</v>
      </c>
      <c r="B1614" s="194" t="s">
        <v>98</v>
      </c>
      <c r="C1614" s="194" t="s">
        <v>99</v>
      </c>
      <c r="D1614" s="194" t="s">
        <v>104</v>
      </c>
      <c r="E1614" s="194" t="s">
        <v>335</v>
      </c>
      <c r="F1614" s="194" t="s">
        <v>101</v>
      </c>
      <c r="G1614" s="195" t="s">
        <v>62</v>
      </c>
      <c r="H1614" s="195">
        <v>2020</v>
      </c>
      <c r="I1614" s="194" t="s">
        <v>102</v>
      </c>
      <c r="J1614" s="200">
        <v>-957</v>
      </c>
      <c r="K1614" s="200">
        <v>-100.48</v>
      </c>
      <c r="L1614" s="198">
        <v>368.42</v>
      </c>
      <c r="M1614" s="23">
        <v>1</v>
      </c>
      <c r="N1614" s="23">
        <v>1</v>
      </c>
      <c r="O1614" s="24">
        <f t="shared" si="12"/>
        <v>368.42</v>
      </c>
      <c r="P1614" s="24">
        <f t="shared" si="13"/>
        <v>368.42</v>
      </c>
      <c r="Q1614" s="5"/>
      <c r="R1614" s="5"/>
      <c r="S1614" s="5"/>
      <c r="T1614" s="5"/>
      <c r="U1614" s="5"/>
      <c r="V1614" s="5"/>
      <c r="W1614" s="5"/>
      <c r="X1614" s="5"/>
      <c r="Y1614" s="5"/>
      <c r="Z1614" s="5"/>
      <c r="AA1614" s="5"/>
    </row>
    <row r="1615" spans="1:27" ht="24" thickBot="1">
      <c r="A1615" s="193" t="s">
        <v>97</v>
      </c>
      <c r="B1615" s="194" t="s">
        <v>98</v>
      </c>
      <c r="C1615" s="194" t="s">
        <v>99</v>
      </c>
      <c r="D1615" s="194" t="s">
        <v>104</v>
      </c>
      <c r="E1615" s="194" t="s">
        <v>335</v>
      </c>
      <c r="F1615" s="194" t="s">
        <v>101</v>
      </c>
      <c r="G1615" s="195" t="s">
        <v>62</v>
      </c>
      <c r="H1615" s="195">
        <v>2021</v>
      </c>
      <c r="I1615" s="194" t="s">
        <v>102</v>
      </c>
      <c r="J1615" s="200">
        <v>-241</v>
      </c>
      <c r="K1615" s="200">
        <v>-25.29</v>
      </c>
      <c r="L1615" s="198">
        <v>92.73</v>
      </c>
      <c r="M1615" s="23">
        <v>1</v>
      </c>
      <c r="N1615" s="23">
        <v>1</v>
      </c>
      <c r="O1615" s="24">
        <f t="shared" si="12"/>
        <v>92.73</v>
      </c>
      <c r="P1615" s="24">
        <f t="shared" si="13"/>
        <v>92.73</v>
      </c>
      <c r="Q1615" s="5"/>
      <c r="R1615" s="5"/>
      <c r="S1615" s="5"/>
      <c r="T1615" s="5"/>
      <c r="U1615" s="5"/>
      <c r="V1615" s="5"/>
      <c r="W1615" s="5"/>
      <c r="X1615" s="5"/>
      <c r="Y1615" s="5"/>
      <c r="Z1615" s="5"/>
      <c r="AA1615" s="5"/>
    </row>
    <row r="1616" spans="1:27" ht="24" thickBot="1">
      <c r="A1616" s="193" t="s">
        <v>97</v>
      </c>
      <c r="B1616" s="194" t="s">
        <v>98</v>
      </c>
      <c r="C1616" s="194" t="s">
        <v>99</v>
      </c>
      <c r="D1616" s="194" t="s">
        <v>104</v>
      </c>
      <c r="E1616" s="194" t="s">
        <v>335</v>
      </c>
      <c r="F1616" s="194" t="s">
        <v>101</v>
      </c>
      <c r="G1616" s="195" t="s">
        <v>62</v>
      </c>
      <c r="H1616" s="195">
        <v>2022</v>
      </c>
      <c r="I1616" s="194" t="s">
        <v>102</v>
      </c>
      <c r="J1616" s="200">
        <v>160</v>
      </c>
      <c r="K1616" s="200">
        <v>16.82</v>
      </c>
      <c r="L1616" s="198">
        <v>-61.66</v>
      </c>
      <c r="M1616" s="23">
        <v>1</v>
      </c>
      <c r="N1616" s="23">
        <v>1</v>
      </c>
      <c r="O1616" s="24">
        <f t="shared" si="12"/>
        <v>-61.66</v>
      </c>
      <c r="P1616" s="24">
        <f t="shared" si="13"/>
        <v>-61.66</v>
      </c>
      <c r="Q1616" s="5"/>
      <c r="R1616" s="5"/>
      <c r="S1616" s="5"/>
      <c r="T1616" s="5"/>
      <c r="U1616" s="5"/>
      <c r="V1616" s="5"/>
      <c r="W1616" s="5"/>
      <c r="X1616" s="5"/>
      <c r="Y1616" s="5"/>
      <c r="Z1616" s="5"/>
      <c r="AA1616" s="5"/>
    </row>
    <row r="1617" spans="1:27" ht="24" thickBot="1">
      <c r="A1617" s="193" t="s">
        <v>97</v>
      </c>
      <c r="B1617" s="194" t="s">
        <v>98</v>
      </c>
      <c r="C1617" s="194" t="s">
        <v>99</v>
      </c>
      <c r="D1617" s="194" t="s">
        <v>104</v>
      </c>
      <c r="E1617" s="194" t="s">
        <v>335</v>
      </c>
      <c r="F1617" s="194" t="s">
        <v>101</v>
      </c>
      <c r="G1617" s="195" t="s">
        <v>112</v>
      </c>
      <c r="H1617" s="195">
        <v>2011</v>
      </c>
      <c r="I1617" s="194" t="s">
        <v>102</v>
      </c>
      <c r="J1617" s="201"/>
      <c r="K1617" s="200">
        <v>0</v>
      </c>
      <c r="L1617" s="198">
        <v>0</v>
      </c>
      <c r="M1617" s="23">
        <v>1</v>
      </c>
      <c r="N1617" s="23">
        <v>1</v>
      </c>
      <c r="O1617" s="24">
        <f t="shared" si="12"/>
        <v>0</v>
      </c>
      <c r="P1617" s="24">
        <f t="shared" si="13"/>
        <v>0</v>
      </c>
      <c r="Q1617" s="5"/>
      <c r="R1617" s="5"/>
      <c r="S1617" s="5"/>
      <c r="T1617" s="5"/>
      <c r="U1617" s="5"/>
      <c r="V1617" s="5"/>
      <c r="W1617" s="5"/>
      <c r="X1617" s="5"/>
      <c r="Y1617" s="5"/>
      <c r="Z1617" s="5"/>
      <c r="AA1617" s="5"/>
    </row>
    <row r="1618" spans="1:27" ht="24" thickBot="1">
      <c r="A1618" s="193" t="s">
        <v>97</v>
      </c>
      <c r="B1618" s="194" t="s">
        <v>98</v>
      </c>
      <c r="C1618" s="194" t="s">
        <v>99</v>
      </c>
      <c r="D1618" s="194" t="s">
        <v>104</v>
      </c>
      <c r="E1618" s="194" t="s">
        <v>335</v>
      </c>
      <c r="F1618" s="194" t="s">
        <v>101</v>
      </c>
      <c r="G1618" s="195" t="s">
        <v>112</v>
      </c>
      <c r="H1618" s="195">
        <v>2012</v>
      </c>
      <c r="I1618" s="194" t="s">
        <v>102</v>
      </c>
      <c r="J1618" s="196">
        <v>9939</v>
      </c>
      <c r="K1618" s="197">
        <v>1043.5999999999999</v>
      </c>
      <c r="L1618" s="198">
        <v>-3826.52</v>
      </c>
      <c r="M1618" s="23">
        <v>1</v>
      </c>
      <c r="N1618" s="23">
        <v>1</v>
      </c>
      <c r="O1618" s="24">
        <f t="shared" si="12"/>
        <v>-3826.52</v>
      </c>
      <c r="P1618" s="24">
        <f t="shared" si="13"/>
        <v>-3826.52</v>
      </c>
      <c r="Q1618" s="5"/>
      <c r="R1618" s="5"/>
      <c r="S1618" s="5"/>
      <c r="T1618" s="5"/>
      <c r="U1618" s="5"/>
      <c r="V1618" s="5"/>
      <c r="W1618" s="5"/>
      <c r="X1618" s="5"/>
      <c r="Y1618" s="5"/>
      <c r="Z1618" s="5"/>
      <c r="AA1618" s="5"/>
    </row>
    <row r="1619" spans="1:27" ht="24" thickBot="1">
      <c r="A1619" s="193" t="s">
        <v>97</v>
      </c>
      <c r="B1619" s="194" t="s">
        <v>98</v>
      </c>
      <c r="C1619" s="194" t="s">
        <v>99</v>
      </c>
      <c r="D1619" s="194" t="s">
        <v>104</v>
      </c>
      <c r="E1619" s="194" t="s">
        <v>335</v>
      </c>
      <c r="F1619" s="194" t="s">
        <v>101</v>
      </c>
      <c r="G1619" s="195" t="s">
        <v>112</v>
      </c>
      <c r="H1619" s="195">
        <v>2013</v>
      </c>
      <c r="I1619" s="194" t="s">
        <v>102</v>
      </c>
      <c r="J1619" s="196">
        <v>3078</v>
      </c>
      <c r="K1619" s="200">
        <v>323.23</v>
      </c>
      <c r="L1619" s="198">
        <v>-1185.1600000000001</v>
      </c>
      <c r="M1619" s="23">
        <v>1</v>
      </c>
      <c r="N1619" s="23">
        <v>1</v>
      </c>
      <c r="O1619" s="24">
        <f t="shared" si="12"/>
        <v>-1185.1600000000001</v>
      </c>
      <c r="P1619" s="24">
        <f t="shared" si="13"/>
        <v>-1185.1600000000001</v>
      </c>
      <c r="Q1619" s="5"/>
      <c r="R1619" s="5"/>
      <c r="S1619" s="5"/>
      <c r="T1619" s="5"/>
      <c r="U1619" s="5"/>
      <c r="V1619" s="5"/>
      <c r="W1619" s="5"/>
      <c r="X1619" s="5"/>
      <c r="Y1619" s="5"/>
      <c r="Z1619" s="5"/>
      <c r="AA1619" s="5"/>
    </row>
    <row r="1620" spans="1:27" ht="24" thickBot="1">
      <c r="A1620" s="193" t="s">
        <v>97</v>
      </c>
      <c r="B1620" s="194" t="s">
        <v>98</v>
      </c>
      <c r="C1620" s="194" t="s">
        <v>99</v>
      </c>
      <c r="D1620" s="194" t="s">
        <v>104</v>
      </c>
      <c r="E1620" s="194" t="s">
        <v>335</v>
      </c>
      <c r="F1620" s="194" t="s">
        <v>101</v>
      </c>
      <c r="G1620" s="195" t="s">
        <v>112</v>
      </c>
      <c r="H1620" s="195">
        <v>2014</v>
      </c>
      <c r="I1620" s="194" t="s">
        <v>102</v>
      </c>
      <c r="J1620" s="196">
        <v>3668</v>
      </c>
      <c r="K1620" s="200">
        <v>385.12</v>
      </c>
      <c r="L1620" s="198">
        <v>-1412.12</v>
      </c>
      <c r="M1620" s="23">
        <v>1</v>
      </c>
      <c r="N1620" s="23">
        <v>1</v>
      </c>
      <c r="O1620" s="24">
        <f t="shared" si="12"/>
        <v>-1412.12</v>
      </c>
      <c r="P1620" s="24">
        <f t="shared" si="13"/>
        <v>-1412.12</v>
      </c>
      <c r="Q1620" s="5"/>
      <c r="R1620" s="5"/>
      <c r="S1620" s="5"/>
      <c r="T1620" s="5"/>
      <c r="U1620" s="5"/>
      <c r="V1620" s="5"/>
      <c r="W1620" s="5"/>
      <c r="X1620" s="5"/>
      <c r="Y1620" s="5"/>
      <c r="Z1620" s="5"/>
      <c r="AA1620" s="5"/>
    </row>
    <row r="1621" spans="1:27" ht="24" thickBot="1">
      <c r="A1621" s="193" t="s">
        <v>97</v>
      </c>
      <c r="B1621" s="194" t="s">
        <v>98</v>
      </c>
      <c r="C1621" s="194" t="s">
        <v>99</v>
      </c>
      <c r="D1621" s="194" t="s">
        <v>104</v>
      </c>
      <c r="E1621" s="194" t="s">
        <v>335</v>
      </c>
      <c r="F1621" s="194" t="s">
        <v>101</v>
      </c>
      <c r="G1621" s="195" t="s">
        <v>112</v>
      </c>
      <c r="H1621" s="195">
        <v>2015</v>
      </c>
      <c r="I1621" s="194" t="s">
        <v>102</v>
      </c>
      <c r="J1621" s="196">
        <v>9435</v>
      </c>
      <c r="K1621" s="200">
        <v>990.68</v>
      </c>
      <c r="L1621" s="198">
        <v>-3632.49</v>
      </c>
      <c r="M1621" s="23">
        <v>1</v>
      </c>
      <c r="N1621" s="23">
        <v>1</v>
      </c>
      <c r="O1621" s="24">
        <f t="shared" si="12"/>
        <v>-3632.49</v>
      </c>
      <c r="P1621" s="24">
        <f t="shared" si="13"/>
        <v>-3632.49</v>
      </c>
      <c r="Q1621" s="5"/>
      <c r="R1621" s="5"/>
      <c r="S1621" s="5"/>
      <c r="T1621" s="5"/>
      <c r="U1621" s="5"/>
      <c r="V1621" s="5"/>
      <c r="W1621" s="5"/>
      <c r="X1621" s="5"/>
      <c r="Y1621" s="5"/>
      <c r="Z1621" s="5"/>
      <c r="AA1621" s="5"/>
    </row>
    <row r="1622" spans="1:27" ht="24" thickBot="1">
      <c r="A1622" s="193" t="s">
        <v>97</v>
      </c>
      <c r="B1622" s="194" t="s">
        <v>98</v>
      </c>
      <c r="C1622" s="194" t="s">
        <v>99</v>
      </c>
      <c r="D1622" s="194" t="s">
        <v>104</v>
      </c>
      <c r="E1622" s="194" t="s">
        <v>335</v>
      </c>
      <c r="F1622" s="194" t="s">
        <v>101</v>
      </c>
      <c r="G1622" s="195" t="s">
        <v>112</v>
      </c>
      <c r="H1622" s="195">
        <v>2016</v>
      </c>
      <c r="I1622" s="194" t="s">
        <v>102</v>
      </c>
      <c r="J1622" s="196">
        <v>2715</v>
      </c>
      <c r="K1622" s="200">
        <v>285.06</v>
      </c>
      <c r="L1622" s="198">
        <v>-1045.2</v>
      </c>
      <c r="M1622" s="23">
        <v>1</v>
      </c>
      <c r="N1622" s="23">
        <v>1</v>
      </c>
      <c r="O1622" s="24">
        <f t="shared" si="12"/>
        <v>-1045.2</v>
      </c>
      <c r="P1622" s="24">
        <f t="shared" si="13"/>
        <v>-1045.2</v>
      </c>
      <c r="Q1622" s="5"/>
      <c r="R1622" s="5"/>
      <c r="S1622" s="5"/>
      <c r="T1622" s="5"/>
      <c r="U1622" s="5"/>
      <c r="V1622" s="5"/>
      <c r="W1622" s="5"/>
      <c r="X1622" s="5"/>
      <c r="Y1622" s="5"/>
      <c r="Z1622" s="5"/>
      <c r="AA1622" s="5"/>
    </row>
    <row r="1623" spans="1:27" ht="24" thickBot="1">
      <c r="A1623" s="193" t="s">
        <v>97</v>
      </c>
      <c r="B1623" s="194" t="s">
        <v>98</v>
      </c>
      <c r="C1623" s="194" t="s">
        <v>99</v>
      </c>
      <c r="D1623" s="194" t="s">
        <v>104</v>
      </c>
      <c r="E1623" s="194" t="s">
        <v>335</v>
      </c>
      <c r="F1623" s="194" t="s">
        <v>101</v>
      </c>
      <c r="G1623" s="195" t="s">
        <v>112</v>
      </c>
      <c r="H1623" s="195">
        <v>2017</v>
      </c>
      <c r="I1623" s="194" t="s">
        <v>102</v>
      </c>
      <c r="J1623" s="196">
        <v>-2101</v>
      </c>
      <c r="K1623" s="200">
        <v>-220.65</v>
      </c>
      <c r="L1623" s="198">
        <v>809.06</v>
      </c>
      <c r="M1623" s="23">
        <v>1</v>
      </c>
      <c r="N1623" s="23">
        <v>1</v>
      </c>
      <c r="O1623" s="24">
        <f t="shared" si="12"/>
        <v>809.06</v>
      </c>
      <c r="P1623" s="24">
        <f t="shared" si="13"/>
        <v>809.06</v>
      </c>
      <c r="Q1623" s="5"/>
      <c r="R1623" s="5"/>
      <c r="S1623" s="5"/>
      <c r="T1623" s="5"/>
      <c r="U1623" s="5"/>
      <c r="V1623" s="5"/>
      <c r="W1623" s="5"/>
      <c r="X1623" s="5"/>
      <c r="Y1623" s="5"/>
      <c r="Z1623" s="5"/>
      <c r="AA1623" s="5"/>
    </row>
    <row r="1624" spans="1:27" ht="24" thickBot="1">
      <c r="A1624" s="193" t="s">
        <v>97</v>
      </c>
      <c r="B1624" s="194" t="s">
        <v>98</v>
      </c>
      <c r="C1624" s="194" t="s">
        <v>99</v>
      </c>
      <c r="D1624" s="194" t="s">
        <v>104</v>
      </c>
      <c r="E1624" s="194" t="s">
        <v>335</v>
      </c>
      <c r="F1624" s="194" t="s">
        <v>101</v>
      </c>
      <c r="G1624" s="195" t="s">
        <v>112</v>
      </c>
      <c r="H1624" s="195">
        <v>2018</v>
      </c>
      <c r="I1624" s="194" t="s">
        <v>102</v>
      </c>
      <c r="J1624" s="200">
        <v>872</v>
      </c>
      <c r="K1624" s="200">
        <v>91.57</v>
      </c>
      <c r="L1624" s="198">
        <v>-335.76</v>
      </c>
      <c r="M1624" s="23">
        <v>1</v>
      </c>
      <c r="N1624" s="23">
        <v>1</v>
      </c>
      <c r="O1624" s="24">
        <f t="shared" si="12"/>
        <v>-335.76</v>
      </c>
      <c r="P1624" s="24">
        <f t="shared" si="13"/>
        <v>-335.76</v>
      </c>
      <c r="Q1624" s="5"/>
      <c r="R1624" s="5"/>
      <c r="S1624" s="5"/>
      <c r="T1624" s="5"/>
      <c r="U1624" s="5"/>
      <c r="V1624" s="5"/>
      <c r="W1624" s="5"/>
      <c r="X1624" s="5"/>
      <c r="Y1624" s="5"/>
      <c r="Z1624" s="5"/>
      <c r="AA1624" s="5"/>
    </row>
    <row r="1625" spans="1:27" ht="24" thickBot="1">
      <c r="A1625" s="193" t="s">
        <v>97</v>
      </c>
      <c r="B1625" s="194" t="s">
        <v>98</v>
      </c>
      <c r="C1625" s="194" t="s">
        <v>99</v>
      </c>
      <c r="D1625" s="194" t="s">
        <v>104</v>
      </c>
      <c r="E1625" s="194" t="s">
        <v>335</v>
      </c>
      <c r="F1625" s="194" t="s">
        <v>101</v>
      </c>
      <c r="G1625" s="195" t="s">
        <v>112</v>
      </c>
      <c r="H1625" s="195">
        <v>2019</v>
      </c>
      <c r="I1625" s="194" t="s">
        <v>102</v>
      </c>
      <c r="J1625" s="196">
        <v>-4281</v>
      </c>
      <c r="K1625" s="200">
        <v>-449.54</v>
      </c>
      <c r="L1625" s="198">
        <v>1648.31</v>
      </c>
      <c r="M1625" s="23">
        <v>1</v>
      </c>
      <c r="N1625" s="23">
        <v>1</v>
      </c>
      <c r="O1625" s="24">
        <f t="shared" si="12"/>
        <v>1648.31</v>
      </c>
      <c r="P1625" s="24">
        <f t="shared" si="13"/>
        <v>1648.31</v>
      </c>
      <c r="Q1625" s="5"/>
      <c r="R1625" s="5"/>
      <c r="S1625" s="5"/>
      <c r="T1625" s="5"/>
      <c r="U1625" s="5"/>
      <c r="V1625" s="5"/>
      <c r="W1625" s="5"/>
      <c r="X1625" s="5"/>
      <c r="Y1625" s="5"/>
      <c r="Z1625" s="5"/>
      <c r="AA1625" s="5"/>
    </row>
    <row r="1626" spans="1:27" ht="24" thickBot="1">
      <c r="A1626" s="193" t="s">
        <v>97</v>
      </c>
      <c r="B1626" s="194" t="s">
        <v>98</v>
      </c>
      <c r="C1626" s="194" t="s">
        <v>99</v>
      </c>
      <c r="D1626" s="194" t="s">
        <v>104</v>
      </c>
      <c r="E1626" s="194" t="s">
        <v>335</v>
      </c>
      <c r="F1626" s="194" t="s">
        <v>101</v>
      </c>
      <c r="G1626" s="195" t="s">
        <v>112</v>
      </c>
      <c r="H1626" s="195">
        <v>2020</v>
      </c>
      <c r="I1626" s="194" t="s">
        <v>102</v>
      </c>
      <c r="J1626" s="196">
        <v>-14889</v>
      </c>
      <c r="K1626" s="197">
        <v>-1563.36</v>
      </c>
      <c r="L1626" s="198">
        <v>5732.34</v>
      </c>
      <c r="M1626" s="23">
        <v>1</v>
      </c>
      <c r="N1626" s="23">
        <v>1</v>
      </c>
      <c r="O1626" s="24">
        <f t="shared" si="12"/>
        <v>5732.34</v>
      </c>
      <c r="P1626" s="24">
        <f t="shared" si="13"/>
        <v>5732.34</v>
      </c>
      <c r="Q1626" s="5"/>
      <c r="R1626" s="5"/>
      <c r="S1626" s="5"/>
      <c r="T1626" s="5"/>
      <c r="U1626" s="5"/>
      <c r="V1626" s="5"/>
      <c r="W1626" s="5"/>
      <c r="X1626" s="5"/>
      <c r="Y1626" s="5"/>
      <c r="Z1626" s="5"/>
      <c r="AA1626" s="5"/>
    </row>
    <row r="1627" spans="1:27" ht="24" thickBot="1">
      <c r="A1627" s="193" t="s">
        <v>97</v>
      </c>
      <c r="B1627" s="194" t="s">
        <v>98</v>
      </c>
      <c r="C1627" s="194" t="s">
        <v>99</v>
      </c>
      <c r="D1627" s="194" t="s">
        <v>104</v>
      </c>
      <c r="E1627" s="194" t="s">
        <v>335</v>
      </c>
      <c r="F1627" s="194" t="s">
        <v>101</v>
      </c>
      <c r="G1627" s="195" t="s">
        <v>112</v>
      </c>
      <c r="H1627" s="195">
        <v>2021</v>
      </c>
      <c r="I1627" s="194" t="s">
        <v>102</v>
      </c>
      <c r="J1627" s="196">
        <v>-5785</v>
      </c>
      <c r="K1627" s="200">
        <v>-607.41999999999996</v>
      </c>
      <c r="L1627" s="198">
        <v>2227.21</v>
      </c>
      <c r="M1627" s="23">
        <v>1</v>
      </c>
      <c r="N1627" s="23">
        <v>1</v>
      </c>
      <c r="O1627" s="24">
        <f t="shared" si="12"/>
        <v>2227.21</v>
      </c>
      <c r="P1627" s="24">
        <f t="shared" si="13"/>
        <v>2227.21</v>
      </c>
      <c r="Q1627" s="5"/>
      <c r="R1627" s="5"/>
      <c r="S1627" s="5"/>
      <c r="T1627" s="5"/>
      <c r="U1627" s="5"/>
      <c r="V1627" s="5"/>
      <c r="W1627" s="5"/>
      <c r="X1627" s="5"/>
      <c r="Y1627" s="5"/>
      <c r="Z1627" s="5"/>
      <c r="AA1627" s="5"/>
    </row>
    <row r="1628" spans="1:27" ht="24" thickBot="1">
      <c r="A1628" s="193" t="s">
        <v>97</v>
      </c>
      <c r="B1628" s="194" t="s">
        <v>98</v>
      </c>
      <c r="C1628" s="194" t="s">
        <v>99</v>
      </c>
      <c r="D1628" s="194" t="s">
        <v>104</v>
      </c>
      <c r="E1628" s="194" t="s">
        <v>335</v>
      </c>
      <c r="F1628" s="194" t="s">
        <v>101</v>
      </c>
      <c r="G1628" s="195" t="s">
        <v>112</v>
      </c>
      <c r="H1628" s="195">
        <v>2022</v>
      </c>
      <c r="I1628" s="194" t="s">
        <v>102</v>
      </c>
      <c r="J1628" s="196">
        <v>-1999</v>
      </c>
      <c r="K1628" s="200">
        <v>-209.92</v>
      </c>
      <c r="L1628" s="198">
        <v>769.69</v>
      </c>
      <c r="M1628" s="23">
        <v>1</v>
      </c>
      <c r="N1628" s="23">
        <v>1</v>
      </c>
      <c r="O1628" s="24">
        <f t="shared" si="12"/>
        <v>769.69</v>
      </c>
      <c r="P1628" s="24">
        <f t="shared" si="13"/>
        <v>769.69</v>
      </c>
      <c r="Q1628" s="5"/>
      <c r="R1628" s="5"/>
      <c r="S1628" s="5"/>
      <c r="T1628" s="5"/>
      <c r="U1628" s="5"/>
      <c r="V1628" s="5"/>
      <c r="W1628" s="5"/>
      <c r="X1628" s="5"/>
      <c r="Y1628" s="5"/>
      <c r="Z1628" s="5"/>
      <c r="AA1628" s="5"/>
    </row>
    <row r="1629" spans="1:27" ht="24" thickBot="1">
      <c r="A1629" s="193" t="s">
        <v>97</v>
      </c>
      <c r="B1629" s="194" t="s">
        <v>98</v>
      </c>
      <c r="C1629" s="194" t="s">
        <v>99</v>
      </c>
      <c r="D1629" s="194" t="s">
        <v>104</v>
      </c>
      <c r="E1629" s="194" t="s">
        <v>335</v>
      </c>
      <c r="F1629" s="194" t="s">
        <v>101</v>
      </c>
      <c r="G1629" s="195" t="s">
        <v>63</v>
      </c>
      <c r="H1629" s="195">
        <v>2011</v>
      </c>
      <c r="I1629" s="194" t="s">
        <v>102</v>
      </c>
      <c r="J1629" s="201"/>
      <c r="K1629" s="200">
        <v>0</v>
      </c>
      <c r="L1629" s="198">
        <v>0</v>
      </c>
      <c r="M1629" s="23">
        <v>1</v>
      </c>
      <c r="N1629" s="23">
        <v>1</v>
      </c>
      <c r="O1629" s="24">
        <f t="shared" si="12"/>
        <v>0</v>
      </c>
      <c r="P1629" s="24">
        <f t="shared" si="13"/>
        <v>0</v>
      </c>
      <c r="Q1629" s="5"/>
      <c r="R1629" s="5"/>
      <c r="S1629" s="5"/>
      <c r="T1629" s="5"/>
      <c r="U1629" s="5"/>
      <c r="V1629" s="5"/>
      <c r="W1629" s="5"/>
      <c r="X1629" s="5"/>
      <c r="Y1629" s="5"/>
      <c r="Z1629" s="5"/>
      <c r="AA1629" s="5"/>
    </row>
    <row r="1630" spans="1:27" ht="24" thickBot="1">
      <c r="A1630" s="193" t="s">
        <v>97</v>
      </c>
      <c r="B1630" s="194" t="s">
        <v>98</v>
      </c>
      <c r="C1630" s="194" t="s">
        <v>99</v>
      </c>
      <c r="D1630" s="194" t="s">
        <v>104</v>
      </c>
      <c r="E1630" s="194" t="s">
        <v>335</v>
      </c>
      <c r="F1630" s="194" t="s">
        <v>101</v>
      </c>
      <c r="G1630" s="195" t="s">
        <v>63</v>
      </c>
      <c r="H1630" s="195">
        <v>2012</v>
      </c>
      <c r="I1630" s="194" t="s">
        <v>102</v>
      </c>
      <c r="J1630" s="196">
        <v>7330</v>
      </c>
      <c r="K1630" s="200">
        <v>769.62</v>
      </c>
      <c r="L1630" s="198">
        <v>-2821.95</v>
      </c>
      <c r="M1630" s="23">
        <v>1</v>
      </c>
      <c r="N1630" s="23">
        <v>1</v>
      </c>
      <c r="O1630" s="24">
        <f t="shared" si="12"/>
        <v>-2821.95</v>
      </c>
      <c r="P1630" s="24">
        <f t="shared" si="13"/>
        <v>-2821.95</v>
      </c>
      <c r="Q1630" s="5"/>
      <c r="R1630" s="5"/>
      <c r="S1630" s="5"/>
      <c r="T1630" s="5"/>
      <c r="U1630" s="5"/>
      <c r="V1630" s="5"/>
      <c r="W1630" s="5"/>
      <c r="X1630" s="5"/>
      <c r="Y1630" s="5"/>
      <c r="Z1630" s="5"/>
      <c r="AA1630" s="5"/>
    </row>
    <row r="1631" spans="1:27" ht="24" thickBot="1">
      <c r="A1631" s="193" t="s">
        <v>97</v>
      </c>
      <c r="B1631" s="194" t="s">
        <v>98</v>
      </c>
      <c r="C1631" s="194" t="s">
        <v>99</v>
      </c>
      <c r="D1631" s="194" t="s">
        <v>104</v>
      </c>
      <c r="E1631" s="194" t="s">
        <v>335</v>
      </c>
      <c r="F1631" s="194" t="s">
        <v>101</v>
      </c>
      <c r="G1631" s="195" t="s">
        <v>63</v>
      </c>
      <c r="H1631" s="195">
        <v>2013</v>
      </c>
      <c r="I1631" s="194" t="s">
        <v>102</v>
      </c>
      <c r="J1631" s="196">
        <v>-2522</v>
      </c>
      <c r="K1631" s="200">
        <v>-264.77999999999997</v>
      </c>
      <c r="L1631" s="198">
        <v>970.86</v>
      </c>
      <c r="M1631" s="23">
        <v>1</v>
      </c>
      <c r="N1631" s="23">
        <v>1</v>
      </c>
      <c r="O1631" s="24">
        <f t="shared" si="12"/>
        <v>970.86</v>
      </c>
      <c r="P1631" s="24">
        <f t="shared" si="13"/>
        <v>970.86</v>
      </c>
      <c r="Q1631" s="5"/>
      <c r="R1631" s="5"/>
      <c r="S1631" s="5"/>
      <c r="T1631" s="5"/>
      <c r="U1631" s="5"/>
      <c r="V1631" s="5"/>
      <c r="W1631" s="5"/>
      <c r="X1631" s="5"/>
      <c r="Y1631" s="5"/>
      <c r="Z1631" s="5"/>
      <c r="AA1631" s="5"/>
    </row>
    <row r="1632" spans="1:27" ht="24" thickBot="1">
      <c r="A1632" s="193" t="s">
        <v>97</v>
      </c>
      <c r="B1632" s="194" t="s">
        <v>98</v>
      </c>
      <c r="C1632" s="194" t="s">
        <v>99</v>
      </c>
      <c r="D1632" s="194" t="s">
        <v>104</v>
      </c>
      <c r="E1632" s="194" t="s">
        <v>335</v>
      </c>
      <c r="F1632" s="194" t="s">
        <v>101</v>
      </c>
      <c r="G1632" s="195" t="s">
        <v>63</v>
      </c>
      <c r="H1632" s="195">
        <v>2014</v>
      </c>
      <c r="I1632" s="194" t="s">
        <v>102</v>
      </c>
      <c r="J1632" s="196">
        <v>-1595</v>
      </c>
      <c r="K1632" s="200">
        <v>-167.52</v>
      </c>
      <c r="L1632" s="198">
        <v>614.24</v>
      </c>
      <c r="M1632" s="23">
        <v>1</v>
      </c>
      <c r="N1632" s="23">
        <v>1</v>
      </c>
      <c r="O1632" s="24">
        <f t="shared" si="12"/>
        <v>614.24</v>
      </c>
      <c r="P1632" s="24">
        <f t="shared" si="13"/>
        <v>614.24</v>
      </c>
      <c r="Q1632" s="5"/>
      <c r="R1632" s="5"/>
      <c r="S1632" s="5"/>
      <c r="T1632" s="5"/>
      <c r="U1632" s="5"/>
      <c r="V1632" s="5"/>
      <c r="W1632" s="5"/>
      <c r="X1632" s="5"/>
      <c r="Y1632" s="5"/>
      <c r="Z1632" s="5"/>
      <c r="AA1632" s="5"/>
    </row>
    <row r="1633" spans="1:27" ht="24" thickBot="1">
      <c r="A1633" s="193" t="s">
        <v>97</v>
      </c>
      <c r="B1633" s="194" t="s">
        <v>98</v>
      </c>
      <c r="C1633" s="194" t="s">
        <v>99</v>
      </c>
      <c r="D1633" s="194" t="s">
        <v>104</v>
      </c>
      <c r="E1633" s="194" t="s">
        <v>335</v>
      </c>
      <c r="F1633" s="194" t="s">
        <v>101</v>
      </c>
      <c r="G1633" s="195" t="s">
        <v>63</v>
      </c>
      <c r="H1633" s="195">
        <v>2015</v>
      </c>
      <c r="I1633" s="194" t="s">
        <v>102</v>
      </c>
      <c r="J1633" s="200">
        <v>512</v>
      </c>
      <c r="K1633" s="200">
        <v>53.77</v>
      </c>
      <c r="L1633" s="198">
        <v>-197.17</v>
      </c>
      <c r="M1633" s="23">
        <v>1</v>
      </c>
      <c r="N1633" s="23">
        <v>1</v>
      </c>
      <c r="O1633" s="24">
        <f t="shared" si="12"/>
        <v>-197.17</v>
      </c>
      <c r="P1633" s="24">
        <f t="shared" si="13"/>
        <v>-197.17</v>
      </c>
      <c r="Q1633" s="5"/>
      <c r="R1633" s="5"/>
      <c r="S1633" s="5"/>
      <c r="T1633" s="5"/>
      <c r="U1633" s="5"/>
      <c r="V1633" s="5"/>
      <c r="W1633" s="5"/>
      <c r="X1633" s="5"/>
      <c r="Y1633" s="5"/>
      <c r="Z1633" s="5"/>
      <c r="AA1633" s="5"/>
    </row>
    <row r="1634" spans="1:27" ht="24" thickBot="1">
      <c r="A1634" s="193" t="s">
        <v>97</v>
      </c>
      <c r="B1634" s="194" t="s">
        <v>98</v>
      </c>
      <c r="C1634" s="194" t="s">
        <v>99</v>
      </c>
      <c r="D1634" s="194" t="s">
        <v>104</v>
      </c>
      <c r="E1634" s="194" t="s">
        <v>335</v>
      </c>
      <c r="F1634" s="194" t="s">
        <v>101</v>
      </c>
      <c r="G1634" s="195" t="s">
        <v>63</v>
      </c>
      <c r="H1634" s="195">
        <v>2016</v>
      </c>
      <c r="I1634" s="194" t="s">
        <v>102</v>
      </c>
      <c r="J1634" s="200">
        <v>-182</v>
      </c>
      <c r="K1634" s="200">
        <v>-19.14</v>
      </c>
      <c r="L1634" s="198">
        <v>70.19</v>
      </c>
      <c r="M1634" s="23">
        <v>1</v>
      </c>
      <c r="N1634" s="23">
        <v>1</v>
      </c>
      <c r="O1634" s="24">
        <f t="shared" si="12"/>
        <v>70.19</v>
      </c>
      <c r="P1634" s="24">
        <f t="shared" si="13"/>
        <v>70.19</v>
      </c>
      <c r="Q1634" s="5"/>
      <c r="R1634" s="5"/>
      <c r="S1634" s="5"/>
      <c r="T1634" s="5"/>
      <c r="U1634" s="5"/>
      <c r="V1634" s="5"/>
      <c r="W1634" s="5"/>
      <c r="X1634" s="5"/>
      <c r="Y1634" s="5"/>
      <c r="Z1634" s="5"/>
      <c r="AA1634" s="5"/>
    </row>
    <row r="1635" spans="1:27" ht="24" thickBot="1">
      <c r="A1635" s="193" t="s">
        <v>97</v>
      </c>
      <c r="B1635" s="194" t="s">
        <v>98</v>
      </c>
      <c r="C1635" s="194" t="s">
        <v>99</v>
      </c>
      <c r="D1635" s="194" t="s">
        <v>104</v>
      </c>
      <c r="E1635" s="194" t="s">
        <v>335</v>
      </c>
      <c r="F1635" s="194" t="s">
        <v>101</v>
      </c>
      <c r="G1635" s="195" t="s">
        <v>63</v>
      </c>
      <c r="H1635" s="195">
        <v>2017</v>
      </c>
      <c r="I1635" s="194" t="s">
        <v>102</v>
      </c>
      <c r="J1635" s="200">
        <v>353</v>
      </c>
      <c r="K1635" s="200">
        <v>37.03</v>
      </c>
      <c r="L1635" s="198">
        <v>-135.78</v>
      </c>
      <c r="M1635" s="23">
        <v>1</v>
      </c>
      <c r="N1635" s="23">
        <v>1</v>
      </c>
      <c r="O1635" s="24">
        <f t="shared" si="12"/>
        <v>-135.78</v>
      </c>
      <c r="P1635" s="24">
        <f t="shared" si="13"/>
        <v>-135.78</v>
      </c>
      <c r="Q1635" s="5"/>
      <c r="R1635" s="5"/>
      <c r="S1635" s="5"/>
      <c r="T1635" s="5"/>
      <c r="U1635" s="5"/>
      <c r="V1635" s="5"/>
      <c r="W1635" s="5"/>
      <c r="X1635" s="5"/>
      <c r="Y1635" s="5"/>
      <c r="Z1635" s="5"/>
      <c r="AA1635" s="5"/>
    </row>
    <row r="1636" spans="1:27" ht="24" thickBot="1">
      <c r="A1636" s="193" t="s">
        <v>97</v>
      </c>
      <c r="B1636" s="194" t="s">
        <v>98</v>
      </c>
      <c r="C1636" s="194" t="s">
        <v>99</v>
      </c>
      <c r="D1636" s="194" t="s">
        <v>104</v>
      </c>
      <c r="E1636" s="194" t="s">
        <v>335</v>
      </c>
      <c r="F1636" s="194" t="s">
        <v>101</v>
      </c>
      <c r="G1636" s="195" t="s">
        <v>63</v>
      </c>
      <c r="H1636" s="195">
        <v>2018</v>
      </c>
      <c r="I1636" s="194" t="s">
        <v>102</v>
      </c>
      <c r="J1636" s="196">
        <v>2375</v>
      </c>
      <c r="K1636" s="200">
        <v>249.34</v>
      </c>
      <c r="L1636" s="198">
        <v>-914.25</v>
      </c>
      <c r="M1636" s="23">
        <v>1</v>
      </c>
      <c r="N1636" s="23">
        <v>1</v>
      </c>
      <c r="O1636" s="24">
        <f t="shared" si="12"/>
        <v>-914.25</v>
      </c>
      <c r="P1636" s="24">
        <f t="shared" si="13"/>
        <v>-914.25</v>
      </c>
      <c r="Q1636" s="5"/>
      <c r="R1636" s="5"/>
      <c r="S1636" s="5"/>
      <c r="T1636" s="5"/>
      <c r="U1636" s="5"/>
      <c r="V1636" s="5"/>
      <c r="W1636" s="5"/>
      <c r="X1636" s="5"/>
      <c r="Y1636" s="5"/>
      <c r="Z1636" s="5"/>
      <c r="AA1636" s="5"/>
    </row>
    <row r="1637" spans="1:27" ht="24" thickBot="1">
      <c r="A1637" s="193" t="s">
        <v>97</v>
      </c>
      <c r="B1637" s="194" t="s">
        <v>98</v>
      </c>
      <c r="C1637" s="194" t="s">
        <v>99</v>
      </c>
      <c r="D1637" s="194" t="s">
        <v>104</v>
      </c>
      <c r="E1637" s="194" t="s">
        <v>335</v>
      </c>
      <c r="F1637" s="194" t="s">
        <v>101</v>
      </c>
      <c r="G1637" s="195" t="s">
        <v>63</v>
      </c>
      <c r="H1637" s="195">
        <v>2019</v>
      </c>
      <c r="I1637" s="194" t="s">
        <v>102</v>
      </c>
      <c r="J1637" s="196">
        <v>1226</v>
      </c>
      <c r="K1637" s="200">
        <v>128.71</v>
      </c>
      <c r="L1637" s="198">
        <v>-471.95</v>
      </c>
      <c r="M1637" s="23">
        <v>1</v>
      </c>
      <c r="N1637" s="23">
        <v>1</v>
      </c>
      <c r="O1637" s="24">
        <f t="shared" si="12"/>
        <v>-471.95</v>
      </c>
      <c r="P1637" s="24">
        <f t="shared" si="13"/>
        <v>-471.95</v>
      </c>
      <c r="Q1637" s="5"/>
      <c r="R1637" s="5"/>
      <c r="S1637" s="5"/>
      <c r="T1637" s="5"/>
      <c r="U1637" s="5"/>
      <c r="V1637" s="5"/>
      <c r="W1637" s="5"/>
      <c r="X1637" s="5"/>
      <c r="Y1637" s="5"/>
      <c r="Z1637" s="5"/>
      <c r="AA1637" s="5"/>
    </row>
    <row r="1638" spans="1:27" ht="24" thickBot="1">
      <c r="A1638" s="193" t="s">
        <v>97</v>
      </c>
      <c r="B1638" s="194" t="s">
        <v>98</v>
      </c>
      <c r="C1638" s="194" t="s">
        <v>99</v>
      </c>
      <c r="D1638" s="194" t="s">
        <v>104</v>
      </c>
      <c r="E1638" s="194" t="s">
        <v>335</v>
      </c>
      <c r="F1638" s="194" t="s">
        <v>101</v>
      </c>
      <c r="G1638" s="195" t="s">
        <v>63</v>
      </c>
      <c r="H1638" s="195">
        <v>2020</v>
      </c>
      <c r="I1638" s="194" t="s">
        <v>102</v>
      </c>
      <c r="J1638" s="196">
        <v>-1609</v>
      </c>
      <c r="K1638" s="200">
        <v>-168.9</v>
      </c>
      <c r="L1638" s="198">
        <v>619.30999999999995</v>
      </c>
      <c r="M1638" s="23">
        <v>1</v>
      </c>
      <c r="N1638" s="23">
        <v>1</v>
      </c>
      <c r="O1638" s="24">
        <f t="shared" si="12"/>
        <v>619.30999999999995</v>
      </c>
      <c r="P1638" s="24">
        <f t="shared" si="13"/>
        <v>619.30999999999995</v>
      </c>
      <c r="Q1638" s="5"/>
      <c r="R1638" s="5"/>
      <c r="S1638" s="5"/>
      <c r="T1638" s="5"/>
      <c r="U1638" s="5"/>
      <c r="V1638" s="5"/>
      <c r="W1638" s="5"/>
      <c r="X1638" s="5"/>
      <c r="Y1638" s="5"/>
      <c r="Z1638" s="5"/>
      <c r="AA1638" s="5"/>
    </row>
    <row r="1639" spans="1:27" ht="24" thickBot="1">
      <c r="A1639" s="193" t="s">
        <v>97</v>
      </c>
      <c r="B1639" s="194" t="s">
        <v>98</v>
      </c>
      <c r="C1639" s="194" t="s">
        <v>99</v>
      </c>
      <c r="D1639" s="194" t="s">
        <v>104</v>
      </c>
      <c r="E1639" s="194" t="s">
        <v>335</v>
      </c>
      <c r="F1639" s="194" t="s">
        <v>101</v>
      </c>
      <c r="G1639" s="195" t="s">
        <v>63</v>
      </c>
      <c r="H1639" s="195">
        <v>2021</v>
      </c>
      <c r="I1639" s="194" t="s">
        <v>102</v>
      </c>
      <c r="J1639" s="196">
        <v>-1114</v>
      </c>
      <c r="K1639" s="200">
        <v>-117.01</v>
      </c>
      <c r="L1639" s="198">
        <v>429.02</v>
      </c>
      <c r="M1639" s="23">
        <v>1</v>
      </c>
      <c r="N1639" s="23">
        <v>1</v>
      </c>
      <c r="O1639" s="24">
        <f t="shared" si="12"/>
        <v>429.02</v>
      </c>
      <c r="P1639" s="24">
        <f t="shared" si="13"/>
        <v>429.02</v>
      </c>
      <c r="Q1639" s="5"/>
      <c r="R1639" s="5"/>
      <c r="S1639" s="5"/>
      <c r="T1639" s="5"/>
      <c r="U1639" s="5"/>
      <c r="V1639" s="5"/>
      <c r="W1639" s="5"/>
      <c r="X1639" s="5"/>
      <c r="Y1639" s="5"/>
      <c r="Z1639" s="5"/>
      <c r="AA1639" s="5"/>
    </row>
    <row r="1640" spans="1:27" ht="24" thickBot="1">
      <c r="A1640" s="193" t="s">
        <v>97</v>
      </c>
      <c r="B1640" s="194" t="s">
        <v>98</v>
      </c>
      <c r="C1640" s="194" t="s">
        <v>99</v>
      </c>
      <c r="D1640" s="194" t="s">
        <v>104</v>
      </c>
      <c r="E1640" s="194" t="s">
        <v>335</v>
      </c>
      <c r="F1640" s="194" t="s">
        <v>101</v>
      </c>
      <c r="G1640" s="195" t="s">
        <v>63</v>
      </c>
      <c r="H1640" s="195">
        <v>2022</v>
      </c>
      <c r="I1640" s="194" t="s">
        <v>102</v>
      </c>
      <c r="J1640" s="200">
        <v>-439</v>
      </c>
      <c r="K1640" s="200">
        <v>-46.06</v>
      </c>
      <c r="L1640" s="198">
        <v>168.88</v>
      </c>
      <c r="M1640" s="23">
        <v>1</v>
      </c>
      <c r="N1640" s="23">
        <v>1</v>
      </c>
      <c r="O1640" s="24">
        <f t="shared" si="12"/>
        <v>168.88</v>
      </c>
      <c r="P1640" s="24">
        <f t="shared" si="13"/>
        <v>168.88</v>
      </c>
      <c r="Q1640" s="5"/>
      <c r="R1640" s="5"/>
      <c r="S1640" s="5"/>
      <c r="T1640" s="5"/>
      <c r="U1640" s="5"/>
      <c r="V1640" s="5"/>
      <c r="W1640" s="5"/>
      <c r="X1640" s="5"/>
      <c r="Y1640" s="5"/>
      <c r="Z1640" s="5"/>
      <c r="AA1640" s="5"/>
    </row>
    <row r="1641" spans="1:27" ht="24" thickBot="1">
      <c r="A1641" s="193" t="s">
        <v>97</v>
      </c>
      <c r="B1641" s="194" t="s">
        <v>98</v>
      </c>
      <c r="C1641" s="194" t="s">
        <v>99</v>
      </c>
      <c r="D1641" s="194" t="s">
        <v>104</v>
      </c>
      <c r="E1641" s="194" t="s">
        <v>335</v>
      </c>
      <c r="F1641" s="194" t="s">
        <v>101</v>
      </c>
      <c r="G1641" s="195" t="s">
        <v>64</v>
      </c>
      <c r="H1641" s="195">
        <v>2011</v>
      </c>
      <c r="I1641" s="194" t="s">
        <v>102</v>
      </c>
      <c r="J1641" s="201"/>
      <c r="K1641" s="200">
        <v>0</v>
      </c>
      <c r="L1641" s="198">
        <v>0</v>
      </c>
      <c r="M1641" s="23">
        <v>1</v>
      </c>
      <c r="N1641" s="23">
        <v>1</v>
      </c>
      <c r="O1641" s="24">
        <f t="shared" si="12"/>
        <v>0</v>
      </c>
      <c r="P1641" s="24">
        <f t="shared" si="13"/>
        <v>0</v>
      </c>
      <c r="Q1641" s="5"/>
      <c r="R1641" s="5"/>
      <c r="S1641" s="5"/>
      <c r="T1641" s="5"/>
      <c r="U1641" s="5"/>
      <c r="V1641" s="5"/>
      <c r="W1641" s="5"/>
      <c r="X1641" s="5"/>
      <c r="Y1641" s="5"/>
      <c r="Z1641" s="5"/>
      <c r="AA1641" s="5"/>
    </row>
    <row r="1642" spans="1:27" ht="24" thickBot="1">
      <c r="A1642" s="193" t="s">
        <v>97</v>
      </c>
      <c r="B1642" s="194" t="s">
        <v>98</v>
      </c>
      <c r="C1642" s="194" t="s">
        <v>99</v>
      </c>
      <c r="D1642" s="194" t="s">
        <v>104</v>
      </c>
      <c r="E1642" s="194" t="s">
        <v>335</v>
      </c>
      <c r="F1642" s="194" t="s">
        <v>101</v>
      </c>
      <c r="G1642" s="195" t="s">
        <v>64</v>
      </c>
      <c r="H1642" s="195">
        <v>2012</v>
      </c>
      <c r="I1642" s="194" t="s">
        <v>102</v>
      </c>
      <c r="J1642" s="200">
        <v>110</v>
      </c>
      <c r="K1642" s="200">
        <v>11.51</v>
      </c>
      <c r="L1642" s="198">
        <v>-42.2</v>
      </c>
      <c r="M1642" s="23">
        <v>1</v>
      </c>
      <c r="N1642" s="23">
        <v>1</v>
      </c>
      <c r="O1642" s="24">
        <f t="shared" si="12"/>
        <v>-42.2</v>
      </c>
      <c r="P1642" s="24">
        <f t="shared" si="13"/>
        <v>-42.2</v>
      </c>
      <c r="Q1642" s="5"/>
      <c r="R1642" s="5"/>
      <c r="S1642" s="5"/>
      <c r="T1642" s="5"/>
      <c r="U1642" s="5"/>
      <c r="V1642" s="5"/>
      <c r="W1642" s="5"/>
      <c r="X1642" s="5"/>
      <c r="Y1642" s="5"/>
      <c r="Z1642" s="5"/>
      <c r="AA1642" s="5"/>
    </row>
    <row r="1643" spans="1:27" ht="24" thickBot="1">
      <c r="A1643" s="193" t="s">
        <v>97</v>
      </c>
      <c r="B1643" s="194" t="s">
        <v>98</v>
      </c>
      <c r="C1643" s="194" t="s">
        <v>99</v>
      </c>
      <c r="D1643" s="194" t="s">
        <v>104</v>
      </c>
      <c r="E1643" s="194" t="s">
        <v>335</v>
      </c>
      <c r="F1643" s="194" t="s">
        <v>101</v>
      </c>
      <c r="G1643" s="195" t="s">
        <v>64</v>
      </c>
      <c r="H1643" s="195">
        <v>2013</v>
      </c>
      <c r="I1643" s="194" t="s">
        <v>102</v>
      </c>
      <c r="J1643" s="200">
        <v>-716</v>
      </c>
      <c r="K1643" s="200">
        <v>-75.16</v>
      </c>
      <c r="L1643" s="198">
        <v>275.60000000000002</v>
      </c>
      <c r="M1643" s="23">
        <v>1</v>
      </c>
      <c r="N1643" s="23">
        <v>1</v>
      </c>
      <c r="O1643" s="24">
        <f t="shared" si="12"/>
        <v>275.60000000000002</v>
      </c>
      <c r="P1643" s="24">
        <f t="shared" si="13"/>
        <v>275.60000000000002</v>
      </c>
      <c r="Q1643" s="5"/>
      <c r="R1643" s="5"/>
      <c r="S1643" s="5"/>
      <c r="T1643" s="5"/>
      <c r="U1643" s="5"/>
      <c r="V1643" s="5"/>
      <c r="W1643" s="5"/>
      <c r="X1643" s="5"/>
      <c r="Y1643" s="5"/>
      <c r="Z1643" s="5"/>
      <c r="AA1643" s="5"/>
    </row>
    <row r="1644" spans="1:27" ht="24" thickBot="1">
      <c r="A1644" s="193" t="s">
        <v>97</v>
      </c>
      <c r="B1644" s="194" t="s">
        <v>98</v>
      </c>
      <c r="C1644" s="194" t="s">
        <v>99</v>
      </c>
      <c r="D1644" s="194" t="s">
        <v>104</v>
      </c>
      <c r="E1644" s="194" t="s">
        <v>335</v>
      </c>
      <c r="F1644" s="194" t="s">
        <v>101</v>
      </c>
      <c r="G1644" s="195" t="s">
        <v>64</v>
      </c>
      <c r="H1644" s="195">
        <v>2014</v>
      </c>
      <c r="I1644" s="194" t="s">
        <v>102</v>
      </c>
      <c r="J1644" s="196">
        <v>-1060</v>
      </c>
      <c r="K1644" s="200">
        <v>-111.26</v>
      </c>
      <c r="L1644" s="198">
        <v>407.96</v>
      </c>
      <c r="M1644" s="23">
        <v>1</v>
      </c>
      <c r="N1644" s="23">
        <v>1</v>
      </c>
      <c r="O1644" s="24">
        <f t="shared" si="12"/>
        <v>407.96</v>
      </c>
      <c r="P1644" s="24">
        <f t="shared" si="13"/>
        <v>407.96</v>
      </c>
      <c r="Q1644" s="5"/>
      <c r="R1644" s="5"/>
      <c r="S1644" s="5"/>
      <c r="T1644" s="5"/>
      <c r="U1644" s="5"/>
      <c r="V1644" s="5"/>
      <c r="W1644" s="5"/>
      <c r="X1644" s="5"/>
      <c r="Y1644" s="5"/>
      <c r="Z1644" s="5"/>
      <c r="AA1644" s="5"/>
    </row>
    <row r="1645" spans="1:27" ht="24" thickBot="1">
      <c r="A1645" s="193" t="s">
        <v>97</v>
      </c>
      <c r="B1645" s="194" t="s">
        <v>98</v>
      </c>
      <c r="C1645" s="194" t="s">
        <v>99</v>
      </c>
      <c r="D1645" s="194" t="s">
        <v>104</v>
      </c>
      <c r="E1645" s="194" t="s">
        <v>335</v>
      </c>
      <c r="F1645" s="194" t="s">
        <v>101</v>
      </c>
      <c r="G1645" s="195" t="s">
        <v>64</v>
      </c>
      <c r="H1645" s="195">
        <v>2015</v>
      </c>
      <c r="I1645" s="194" t="s">
        <v>102</v>
      </c>
      <c r="J1645" s="200">
        <v>-70</v>
      </c>
      <c r="K1645" s="200">
        <v>-7.4</v>
      </c>
      <c r="L1645" s="198">
        <v>27.13</v>
      </c>
      <c r="M1645" s="23">
        <v>1</v>
      </c>
      <c r="N1645" s="23">
        <v>1</v>
      </c>
      <c r="O1645" s="24">
        <f t="shared" si="12"/>
        <v>27.13</v>
      </c>
      <c r="P1645" s="24">
        <f t="shared" si="13"/>
        <v>27.13</v>
      </c>
      <c r="Q1645" s="5"/>
      <c r="R1645" s="5"/>
      <c r="S1645" s="5"/>
      <c r="T1645" s="5"/>
      <c r="U1645" s="5"/>
      <c r="V1645" s="5"/>
      <c r="W1645" s="5"/>
      <c r="X1645" s="5"/>
      <c r="Y1645" s="5"/>
      <c r="Z1645" s="5"/>
      <c r="AA1645" s="5"/>
    </row>
    <row r="1646" spans="1:27" ht="24" thickBot="1">
      <c r="A1646" s="193" t="s">
        <v>97</v>
      </c>
      <c r="B1646" s="194" t="s">
        <v>98</v>
      </c>
      <c r="C1646" s="194" t="s">
        <v>99</v>
      </c>
      <c r="D1646" s="194" t="s">
        <v>104</v>
      </c>
      <c r="E1646" s="194" t="s">
        <v>335</v>
      </c>
      <c r="F1646" s="194" t="s">
        <v>101</v>
      </c>
      <c r="G1646" s="195" t="s">
        <v>64</v>
      </c>
      <c r="H1646" s="195">
        <v>2016</v>
      </c>
      <c r="I1646" s="194" t="s">
        <v>102</v>
      </c>
      <c r="J1646" s="200">
        <v>949</v>
      </c>
      <c r="K1646" s="200">
        <v>99.64</v>
      </c>
      <c r="L1646" s="198">
        <v>-365.36</v>
      </c>
      <c r="M1646" s="23">
        <v>1</v>
      </c>
      <c r="N1646" s="23">
        <v>1</v>
      </c>
      <c r="O1646" s="24">
        <f t="shared" si="12"/>
        <v>-365.36</v>
      </c>
      <c r="P1646" s="24">
        <f t="shared" si="13"/>
        <v>-365.36</v>
      </c>
      <c r="Q1646" s="5"/>
      <c r="R1646" s="5"/>
      <c r="S1646" s="5"/>
      <c r="T1646" s="5"/>
      <c r="U1646" s="5"/>
      <c r="V1646" s="5"/>
      <c r="W1646" s="5"/>
      <c r="X1646" s="5"/>
      <c r="Y1646" s="5"/>
      <c r="Z1646" s="5"/>
      <c r="AA1646" s="5"/>
    </row>
    <row r="1647" spans="1:27" ht="24" thickBot="1">
      <c r="A1647" s="193" t="s">
        <v>97</v>
      </c>
      <c r="B1647" s="194" t="s">
        <v>98</v>
      </c>
      <c r="C1647" s="194" t="s">
        <v>99</v>
      </c>
      <c r="D1647" s="194" t="s">
        <v>104</v>
      </c>
      <c r="E1647" s="194" t="s">
        <v>335</v>
      </c>
      <c r="F1647" s="194" t="s">
        <v>101</v>
      </c>
      <c r="G1647" s="195" t="s">
        <v>64</v>
      </c>
      <c r="H1647" s="195">
        <v>2017</v>
      </c>
      <c r="I1647" s="194" t="s">
        <v>102</v>
      </c>
      <c r="J1647" s="200">
        <v>717</v>
      </c>
      <c r="K1647" s="200">
        <v>75.33</v>
      </c>
      <c r="L1647" s="198">
        <v>-276.2</v>
      </c>
      <c r="M1647" s="23">
        <v>1</v>
      </c>
      <c r="N1647" s="23">
        <v>1</v>
      </c>
      <c r="O1647" s="24">
        <f t="shared" si="12"/>
        <v>-276.2</v>
      </c>
      <c r="P1647" s="24">
        <f t="shared" si="13"/>
        <v>-276.2</v>
      </c>
      <c r="Q1647" s="5"/>
      <c r="R1647" s="5"/>
      <c r="S1647" s="5"/>
      <c r="T1647" s="5"/>
      <c r="U1647" s="5"/>
      <c r="V1647" s="5"/>
      <c r="W1647" s="5"/>
      <c r="X1647" s="5"/>
      <c r="Y1647" s="5"/>
      <c r="Z1647" s="5"/>
      <c r="AA1647" s="5"/>
    </row>
    <row r="1648" spans="1:27" ht="24" thickBot="1">
      <c r="A1648" s="193" t="s">
        <v>97</v>
      </c>
      <c r="B1648" s="194" t="s">
        <v>98</v>
      </c>
      <c r="C1648" s="194" t="s">
        <v>99</v>
      </c>
      <c r="D1648" s="194" t="s">
        <v>104</v>
      </c>
      <c r="E1648" s="194" t="s">
        <v>335</v>
      </c>
      <c r="F1648" s="194" t="s">
        <v>101</v>
      </c>
      <c r="G1648" s="195" t="s">
        <v>64</v>
      </c>
      <c r="H1648" s="195">
        <v>2018</v>
      </c>
      <c r="I1648" s="194" t="s">
        <v>102</v>
      </c>
      <c r="J1648" s="200">
        <v>-936</v>
      </c>
      <c r="K1648" s="200">
        <v>-98.3</v>
      </c>
      <c r="L1648" s="198">
        <v>360.43</v>
      </c>
      <c r="M1648" s="23">
        <v>1</v>
      </c>
      <c r="N1648" s="23">
        <v>1</v>
      </c>
      <c r="O1648" s="24">
        <f t="shared" si="12"/>
        <v>360.43</v>
      </c>
      <c r="P1648" s="24">
        <f t="shared" si="13"/>
        <v>360.43</v>
      </c>
      <c r="Q1648" s="5"/>
      <c r="R1648" s="5"/>
      <c r="S1648" s="5"/>
      <c r="T1648" s="5"/>
      <c r="U1648" s="5"/>
      <c r="V1648" s="5"/>
      <c r="W1648" s="5"/>
      <c r="X1648" s="5"/>
      <c r="Y1648" s="5"/>
      <c r="Z1648" s="5"/>
      <c r="AA1648" s="5"/>
    </row>
    <row r="1649" spans="1:27" ht="24" thickBot="1">
      <c r="A1649" s="193" t="s">
        <v>97</v>
      </c>
      <c r="B1649" s="194" t="s">
        <v>98</v>
      </c>
      <c r="C1649" s="194" t="s">
        <v>99</v>
      </c>
      <c r="D1649" s="194" t="s">
        <v>104</v>
      </c>
      <c r="E1649" s="194" t="s">
        <v>335</v>
      </c>
      <c r="F1649" s="194" t="s">
        <v>101</v>
      </c>
      <c r="G1649" s="195" t="s">
        <v>64</v>
      </c>
      <c r="H1649" s="195">
        <v>2019</v>
      </c>
      <c r="I1649" s="194" t="s">
        <v>102</v>
      </c>
      <c r="J1649" s="200">
        <v>-541</v>
      </c>
      <c r="K1649" s="200">
        <v>-56.77</v>
      </c>
      <c r="L1649" s="198">
        <v>208.17</v>
      </c>
      <c r="M1649" s="23">
        <v>1</v>
      </c>
      <c r="N1649" s="23">
        <v>1</v>
      </c>
      <c r="O1649" s="24">
        <f t="shared" si="12"/>
        <v>208.17</v>
      </c>
      <c r="P1649" s="24">
        <f t="shared" si="13"/>
        <v>208.17</v>
      </c>
      <c r="Q1649" s="5"/>
      <c r="R1649" s="5"/>
      <c r="S1649" s="5"/>
      <c r="T1649" s="5"/>
      <c r="U1649" s="5"/>
      <c r="V1649" s="5"/>
      <c r="W1649" s="5"/>
      <c r="X1649" s="5"/>
      <c r="Y1649" s="5"/>
      <c r="Z1649" s="5"/>
      <c r="AA1649" s="5"/>
    </row>
    <row r="1650" spans="1:27" ht="24" thickBot="1">
      <c r="A1650" s="193" t="s">
        <v>97</v>
      </c>
      <c r="B1650" s="194" t="s">
        <v>98</v>
      </c>
      <c r="C1650" s="194" t="s">
        <v>99</v>
      </c>
      <c r="D1650" s="194" t="s">
        <v>104</v>
      </c>
      <c r="E1650" s="194" t="s">
        <v>335</v>
      </c>
      <c r="F1650" s="194" t="s">
        <v>101</v>
      </c>
      <c r="G1650" s="195" t="s">
        <v>64</v>
      </c>
      <c r="H1650" s="195">
        <v>2020</v>
      </c>
      <c r="I1650" s="194" t="s">
        <v>102</v>
      </c>
      <c r="J1650" s="200">
        <v>-212</v>
      </c>
      <c r="K1650" s="200">
        <v>-22.21</v>
      </c>
      <c r="L1650" s="198">
        <v>81.430000000000007</v>
      </c>
      <c r="M1650" s="23">
        <v>1</v>
      </c>
      <c r="N1650" s="23">
        <v>1</v>
      </c>
      <c r="O1650" s="24">
        <f t="shared" si="12"/>
        <v>81.430000000000007</v>
      </c>
      <c r="P1650" s="24">
        <f t="shared" si="13"/>
        <v>81.430000000000007</v>
      </c>
      <c r="Q1650" s="5"/>
      <c r="R1650" s="5"/>
      <c r="S1650" s="5"/>
      <c r="T1650" s="5"/>
      <c r="U1650" s="5"/>
      <c r="V1650" s="5"/>
      <c r="W1650" s="5"/>
      <c r="X1650" s="5"/>
      <c r="Y1650" s="5"/>
      <c r="Z1650" s="5"/>
      <c r="AA1650" s="5"/>
    </row>
    <row r="1651" spans="1:27" ht="24" thickBot="1">
      <c r="A1651" s="193" t="s">
        <v>97</v>
      </c>
      <c r="B1651" s="194" t="s">
        <v>98</v>
      </c>
      <c r="C1651" s="194" t="s">
        <v>99</v>
      </c>
      <c r="D1651" s="194" t="s">
        <v>104</v>
      </c>
      <c r="E1651" s="194" t="s">
        <v>335</v>
      </c>
      <c r="F1651" s="194" t="s">
        <v>101</v>
      </c>
      <c r="G1651" s="195" t="s">
        <v>64</v>
      </c>
      <c r="H1651" s="195">
        <v>2021</v>
      </c>
      <c r="I1651" s="194" t="s">
        <v>102</v>
      </c>
      <c r="J1651" s="196">
        <v>1615</v>
      </c>
      <c r="K1651" s="200">
        <v>169.62</v>
      </c>
      <c r="L1651" s="198">
        <v>-621.96</v>
      </c>
      <c r="M1651" s="23">
        <v>1</v>
      </c>
      <c r="N1651" s="23">
        <v>1</v>
      </c>
      <c r="O1651" s="24">
        <f t="shared" si="12"/>
        <v>-621.96</v>
      </c>
      <c r="P1651" s="24">
        <f t="shared" si="13"/>
        <v>-621.96</v>
      </c>
      <c r="Q1651" s="5"/>
      <c r="R1651" s="5"/>
      <c r="S1651" s="5"/>
      <c r="T1651" s="5"/>
      <c r="U1651" s="5"/>
      <c r="V1651" s="5"/>
      <c r="W1651" s="5"/>
      <c r="X1651" s="5"/>
      <c r="Y1651" s="5"/>
      <c r="Z1651" s="5"/>
      <c r="AA1651" s="5"/>
    </row>
    <row r="1652" spans="1:27" ht="24" thickBot="1">
      <c r="A1652" s="193" t="s">
        <v>97</v>
      </c>
      <c r="B1652" s="194" t="s">
        <v>98</v>
      </c>
      <c r="C1652" s="194" t="s">
        <v>99</v>
      </c>
      <c r="D1652" s="194" t="s">
        <v>104</v>
      </c>
      <c r="E1652" s="194" t="s">
        <v>335</v>
      </c>
      <c r="F1652" s="194" t="s">
        <v>101</v>
      </c>
      <c r="G1652" s="195" t="s">
        <v>64</v>
      </c>
      <c r="H1652" s="195">
        <v>2022</v>
      </c>
      <c r="I1652" s="194" t="s">
        <v>102</v>
      </c>
      <c r="J1652" s="200">
        <v>714</v>
      </c>
      <c r="K1652" s="200">
        <v>74.92</v>
      </c>
      <c r="L1652" s="198">
        <v>-274.7</v>
      </c>
      <c r="M1652" s="23">
        <v>1</v>
      </c>
      <c r="N1652" s="23">
        <v>1</v>
      </c>
      <c r="O1652" s="24">
        <f t="shared" si="12"/>
        <v>-274.7</v>
      </c>
      <c r="P1652" s="24">
        <f t="shared" si="13"/>
        <v>-274.7</v>
      </c>
      <c r="Q1652" s="5"/>
      <c r="R1652" s="5"/>
      <c r="S1652" s="5"/>
      <c r="T1652" s="5"/>
      <c r="U1652" s="5"/>
      <c r="V1652" s="5"/>
      <c r="W1652" s="5"/>
      <c r="X1652" s="5"/>
      <c r="Y1652" s="5"/>
      <c r="Z1652" s="5"/>
      <c r="AA1652" s="5"/>
    </row>
    <row r="1653" spans="1:27" ht="24" thickBot="1">
      <c r="A1653" s="193" t="s">
        <v>97</v>
      </c>
      <c r="B1653" s="194" t="s">
        <v>98</v>
      </c>
      <c r="C1653" s="194" t="s">
        <v>99</v>
      </c>
      <c r="D1653" s="194" t="s">
        <v>104</v>
      </c>
      <c r="E1653" s="194" t="s">
        <v>335</v>
      </c>
      <c r="F1653" s="194" t="s">
        <v>101</v>
      </c>
      <c r="G1653" s="195" t="s">
        <v>65</v>
      </c>
      <c r="H1653" s="195">
        <v>2011</v>
      </c>
      <c r="I1653" s="194" t="s">
        <v>102</v>
      </c>
      <c r="J1653" s="201"/>
      <c r="K1653" s="200">
        <v>0</v>
      </c>
      <c r="L1653" s="198">
        <v>0</v>
      </c>
      <c r="M1653" s="23">
        <v>1</v>
      </c>
      <c r="N1653" s="23">
        <v>1</v>
      </c>
      <c r="O1653" s="24">
        <f t="shared" si="12"/>
        <v>0</v>
      </c>
      <c r="P1653" s="24">
        <f t="shared" si="13"/>
        <v>0</v>
      </c>
      <c r="Q1653" s="5"/>
      <c r="R1653" s="5"/>
      <c r="S1653" s="5"/>
      <c r="T1653" s="5"/>
      <c r="U1653" s="5"/>
      <c r="V1653" s="5"/>
      <c r="W1653" s="5"/>
      <c r="X1653" s="5"/>
      <c r="Y1653" s="5"/>
      <c r="Z1653" s="5"/>
      <c r="AA1653" s="5"/>
    </row>
    <row r="1654" spans="1:27" ht="24" thickBot="1">
      <c r="A1654" s="193" t="s">
        <v>97</v>
      </c>
      <c r="B1654" s="194" t="s">
        <v>98</v>
      </c>
      <c r="C1654" s="194" t="s">
        <v>99</v>
      </c>
      <c r="D1654" s="194" t="s">
        <v>104</v>
      </c>
      <c r="E1654" s="194" t="s">
        <v>335</v>
      </c>
      <c r="F1654" s="194" t="s">
        <v>101</v>
      </c>
      <c r="G1654" s="195" t="s">
        <v>65</v>
      </c>
      <c r="H1654" s="195">
        <v>2012</v>
      </c>
      <c r="I1654" s="194" t="s">
        <v>102</v>
      </c>
      <c r="J1654" s="196">
        <v>-1026</v>
      </c>
      <c r="K1654" s="200">
        <v>-107.72</v>
      </c>
      <c r="L1654" s="198">
        <v>394.97</v>
      </c>
      <c r="M1654" s="23">
        <v>1</v>
      </c>
      <c r="N1654" s="23">
        <v>1</v>
      </c>
      <c r="O1654" s="24">
        <f t="shared" si="12"/>
        <v>394.97</v>
      </c>
      <c r="P1654" s="24">
        <f t="shared" si="13"/>
        <v>394.97</v>
      </c>
      <c r="Q1654" s="5"/>
      <c r="R1654" s="5"/>
      <c r="S1654" s="5"/>
      <c r="T1654" s="5"/>
      <c r="U1654" s="5"/>
      <c r="V1654" s="5"/>
      <c r="W1654" s="5"/>
      <c r="X1654" s="5"/>
      <c r="Y1654" s="5"/>
      <c r="Z1654" s="5"/>
      <c r="AA1654" s="5"/>
    </row>
    <row r="1655" spans="1:27" ht="24" thickBot="1">
      <c r="A1655" s="193" t="s">
        <v>97</v>
      </c>
      <c r="B1655" s="194" t="s">
        <v>98</v>
      </c>
      <c r="C1655" s="194" t="s">
        <v>99</v>
      </c>
      <c r="D1655" s="194" t="s">
        <v>104</v>
      </c>
      <c r="E1655" s="194" t="s">
        <v>335</v>
      </c>
      <c r="F1655" s="194" t="s">
        <v>101</v>
      </c>
      <c r="G1655" s="195" t="s">
        <v>65</v>
      </c>
      <c r="H1655" s="195">
        <v>2013</v>
      </c>
      <c r="I1655" s="194" t="s">
        <v>102</v>
      </c>
      <c r="J1655" s="200">
        <v>-89</v>
      </c>
      <c r="K1655" s="200">
        <v>-9.35</v>
      </c>
      <c r="L1655" s="198">
        <v>34.299999999999997</v>
      </c>
      <c r="M1655" s="23">
        <v>1</v>
      </c>
      <c r="N1655" s="23">
        <v>1</v>
      </c>
      <c r="O1655" s="24">
        <f t="shared" si="12"/>
        <v>34.299999999999997</v>
      </c>
      <c r="P1655" s="24">
        <f t="shared" si="13"/>
        <v>34.299999999999997</v>
      </c>
      <c r="Q1655" s="5"/>
      <c r="R1655" s="5"/>
      <c r="S1655" s="5"/>
      <c r="T1655" s="5"/>
      <c r="U1655" s="5"/>
      <c r="V1655" s="5"/>
      <c r="W1655" s="5"/>
      <c r="X1655" s="5"/>
      <c r="Y1655" s="5"/>
      <c r="Z1655" s="5"/>
      <c r="AA1655" s="5"/>
    </row>
    <row r="1656" spans="1:27" ht="24" thickBot="1">
      <c r="A1656" s="193" t="s">
        <v>97</v>
      </c>
      <c r="B1656" s="194" t="s">
        <v>98</v>
      </c>
      <c r="C1656" s="194" t="s">
        <v>99</v>
      </c>
      <c r="D1656" s="194" t="s">
        <v>104</v>
      </c>
      <c r="E1656" s="194" t="s">
        <v>335</v>
      </c>
      <c r="F1656" s="194" t="s">
        <v>101</v>
      </c>
      <c r="G1656" s="195" t="s">
        <v>65</v>
      </c>
      <c r="H1656" s="195">
        <v>2014</v>
      </c>
      <c r="I1656" s="194" t="s">
        <v>102</v>
      </c>
      <c r="J1656" s="196">
        <v>1280</v>
      </c>
      <c r="K1656" s="200">
        <v>134.43</v>
      </c>
      <c r="L1656" s="198">
        <v>-492.91</v>
      </c>
      <c r="M1656" s="23">
        <v>1</v>
      </c>
      <c r="N1656" s="23">
        <v>1</v>
      </c>
      <c r="O1656" s="24">
        <f t="shared" si="12"/>
        <v>-492.91</v>
      </c>
      <c r="P1656" s="24">
        <f t="shared" si="13"/>
        <v>-492.91</v>
      </c>
      <c r="Q1656" s="5"/>
      <c r="R1656" s="5"/>
      <c r="S1656" s="5"/>
      <c r="T1656" s="5"/>
      <c r="U1656" s="5"/>
      <c r="V1656" s="5"/>
      <c r="W1656" s="5"/>
      <c r="X1656" s="5"/>
      <c r="Y1656" s="5"/>
      <c r="Z1656" s="5"/>
      <c r="AA1656" s="5"/>
    </row>
    <row r="1657" spans="1:27" ht="24" thickBot="1">
      <c r="A1657" s="193" t="s">
        <v>97</v>
      </c>
      <c r="B1657" s="194" t="s">
        <v>98</v>
      </c>
      <c r="C1657" s="194" t="s">
        <v>99</v>
      </c>
      <c r="D1657" s="194" t="s">
        <v>104</v>
      </c>
      <c r="E1657" s="194" t="s">
        <v>335</v>
      </c>
      <c r="F1657" s="194" t="s">
        <v>101</v>
      </c>
      <c r="G1657" s="195" t="s">
        <v>65</v>
      </c>
      <c r="H1657" s="195">
        <v>2015</v>
      </c>
      <c r="I1657" s="194" t="s">
        <v>102</v>
      </c>
      <c r="J1657" s="200">
        <v>89</v>
      </c>
      <c r="K1657" s="200">
        <v>9.3800000000000008</v>
      </c>
      <c r="L1657" s="198">
        <v>-34.409999999999997</v>
      </c>
      <c r="M1657" s="23">
        <v>1</v>
      </c>
      <c r="N1657" s="23">
        <v>1</v>
      </c>
      <c r="O1657" s="24">
        <f t="shared" si="12"/>
        <v>-34.409999999999997</v>
      </c>
      <c r="P1657" s="24">
        <f t="shared" si="13"/>
        <v>-34.409999999999997</v>
      </c>
      <c r="Q1657" s="5"/>
      <c r="R1657" s="5"/>
      <c r="S1657" s="5"/>
      <c r="T1657" s="5"/>
      <c r="U1657" s="5"/>
      <c r="V1657" s="5"/>
      <c r="W1657" s="5"/>
      <c r="X1657" s="5"/>
      <c r="Y1657" s="5"/>
      <c r="Z1657" s="5"/>
      <c r="AA1657" s="5"/>
    </row>
    <row r="1658" spans="1:27" ht="24" thickBot="1">
      <c r="A1658" s="193" t="s">
        <v>97</v>
      </c>
      <c r="B1658" s="194" t="s">
        <v>98</v>
      </c>
      <c r="C1658" s="194" t="s">
        <v>99</v>
      </c>
      <c r="D1658" s="194" t="s">
        <v>104</v>
      </c>
      <c r="E1658" s="194" t="s">
        <v>335</v>
      </c>
      <c r="F1658" s="194" t="s">
        <v>101</v>
      </c>
      <c r="G1658" s="195" t="s">
        <v>65</v>
      </c>
      <c r="H1658" s="195">
        <v>2016</v>
      </c>
      <c r="I1658" s="194" t="s">
        <v>102</v>
      </c>
      <c r="J1658" s="200">
        <v>549</v>
      </c>
      <c r="K1658" s="200">
        <v>57.65</v>
      </c>
      <c r="L1658" s="198">
        <v>-211.38</v>
      </c>
      <c r="M1658" s="23">
        <v>1</v>
      </c>
      <c r="N1658" s="23">
        <v>1</v>
      </c>
      <c r="O1658" s="24">
        <f t="shared" si="12"/>
        <v>-211.38</v>
      </c>
      <c r="P1658" s="24">
        <f t="shared" si="13"/>
        <v>-211.38</v>
      </c>
      <c r="Q1658" s="5"/>
      <c r="R1658" s="5"/>
      <c r="S1658" s="5"/>
      <c r="T1658" s="5"/>
      <c r="U1658" s="5"/>
      <c r="V1658" s="5"/>
      <c r="W1658" s="5"/>
      <c r="X1658" s="5"/>
      <c r="Y1658" s="5"/>
      <c r="Z1658" s="5"/>
      <c r="AA1658" s="5"/>
    </row>
    <row r="1659" spans="1:27" ht="24" thickBot="1">
      <c r="A1659" s="193" t="s">
        <v>97</v>
      </c>
      <c r="B1659" s="194" t="s">
        <v>98</v>
      </c>
      <c r="C1659" s="194" t="s">
        <v>99</v>
      </c>
      <c r="D1659" s="194" t="s">
        <v>104</v>
      </c>
      <c r="E1659" s="194" t="s">
        <v>335</v>
      </c>
      <c r="F1659" s="194" t="s">
        <v>101</v>
      </c>
      <c r="G1659" s="195" t="s">
        <v>65</v>
      </c>
      <c r="H1659" s="195">
        <v>2017</v>
      </c>
      <c r="I1659" s="194" t="s">
        <v>102</v>
      </c>
      <c r="J1659" s="196">
        <v>-1072</v>
      </c>
      <c r="K1659" s="200">
        <v>-112.55</v>
      </c>
      <c r="L1659" s="198">
        <v>412.69</v>
      </c>
      <c r="M1659" s="23">
        <v>1</v>
      </c>
      <c r="N1659" s="23">
        <v>1</v>
      </c>
      <c r="O1659" s="24">
        <f t="shared" si="12"/>
        <v>412.69</v>
      </c>
      <c r="P1659" s="24">
        <f t="shared" si="13"/>
        <v>412.69</v>
      </c>
      <c r="Q1659" s="5"/>
      <c r="R1659" s="5"/>
      <c r="S1659" s="5"/>
      <c r="T1659" s="5"/>
      <c r="U1659" s="5"/>
      <c r="V1659" s="5"/>
      <c r="W1659" s="5"/>
      <c r="X1659" s="5"/>
      <c r="Y1659" s="5"/>
      <c r="Z1659" s="5"/>
      <c r="AA1659" s="5"/>
    </row>
    <row r="1660" spans="1:27" ht="24" thickBot="1">
      <c r="A1660" s="193" t="s">
        <v>97</v>
      </c>
      <c r="B1660" s="194" t="s">
        <v>98</v>
      </c>
      <c r="C1660" s="194" t="s">
        <v>99</v>
      </c>
      <c r="D1660" s="194" t="s">
        <v>104</v>
      </c>
      <c r="E1660" s="194" t="s">
        <v>335</v>
      </c>
      <c r="F1660" s="194" t="s">
        <v>101</v>
      </c>
      <c r="G1660" s="195" t="s">
        <v>65</v>
      </c>
      <c r="H1660" s="195">
        <v>2018</v>
      </c>
      <c r="I1660" s="194" t="s">
        <v>102</v>
      </c>
      <c r="J1660" s="196">
        <v>-1150</v>
      </c>
      <c r="K1660" s="200">
        <v>-120.74</v>
      </c>
      <c r="L1660" s="198">
        <v>442.73</v>
      </c>
      <c r="M1660" s="23">
        <v>1</v>
      </c>
      <c r="N1660" s="23">
        <v>1</v>
      </c>
      <c r="O1660" s="24">
        <f t="shared" si="12"/>
        <v>442.73</v>
      </c>
      <c r="P1660" s="24">
        <f t="shared" si="13"/>
        <v>442.73</v>
      </c>
      <c r="Q1660" s="5"/>
      <c r="R1660" s="5"/>
      <c r="S1660" s="5"/>
      <c r="T1660" s="5"/>
      <c r="U1660" s="5"/>
      <c r="V1660" s="5"/>
      <c r="W1660" s="5"/>
      <c r="X1660" s="5"/>
      <c r="Y1660" s="5"/>
      <c r="Z1660" s="5"/>
      <c r="AA1660" s="5"/>
    </row>
    <row r="1661" spans="1:27" ht="24" thickBot="1">
      <c r="A1661" s="193" t="s">
        <v>97</v>
      </c>
      <c r="B1661" s="194" t="s">
        <v>98</v>
      </c>
      <c r="C1661" s="194" t="s">
        <v>99</v>
      </c>
      <c r="D1661" s="194" t="s">
        <v>104</v>
      </c>
      <c r="E1661" s="194" t="s">
        <v>335</v>
      </c>
      <c r="F1661" s="194" t="s">
        <v>101</v>
      </c>
      <c r="G1661" s="195" t="s">
        <v>65</v>
      </c>
      <c r="H1661" s="195">
        <v>2019</v>
      </c>
      <c r="I1661" s="194" t="s">
        <v>102</v>
      </c>
      <c r="J1661" s="200">
        <v>996</v>
      </c>
      <c r="K1661" s="200">
        <v>104.55</v>
      </c>
      <c r="L1661" s="198">
        <v>-383.37</v>
      </c>
      <c r="M1661" s="23">
        <v>1</v>
      </c>
      <c r="N1661" s="23">
        <v>1</v>
      </c>
      <c r="O1661" s="24">
        <f t="shared" si="12"/>
        <v>-383.37</v>
      </c>
      <c r="P1661" s="24">
        <f t="shared" si="13"/>
        <v>-383.37</v>
      </c>
      <c r="Q1661" s="5"/>
      <c r="R1661" s="5"/>
      <c r="S1661" s="5"/>
      <c r="T1661" s="5"/>
      <c r="U1661" s="5"/>
      <c r="V1661" s="5"/>
      <c r="W1661" s="5"/>
      <c r="X1661" s="5"/>
      <c r="Y1661" s="5"/>
      <c r="Z1661" s="5"/>
      <c r="AA1661" s="5"/>
    </row>
    <row r="1662" spans="1:27" ht="24" thickBot="1">
      <c r="A1662" s="193" t="s">
        <v>97</v>
      </c>
      <c r="B1662" s="194" t="s">
        <v>98</v>
      </c>
      <c r="C1662" s="194" t="s">
        <v>99</v>
      </c>
      <c r="D1662" s="194" t="s">
        <v>104</v>
      </c>
      <c r="E1662" s="194" t="s">
        <v>335</v>
      </c>
      <c r="F1662" s="194" t="s">
        <v>101</v>
      </c>
      <c r="G1662" s="195" t="s">
        <v>65</v>
      </c>
      <c r="H1662" s="195">
        <v>2020</v>
      </c>
      <c r="I1662" s="194" t="s">
        <v>102</v>
      </c>
      <c r="J1662" s="196">
        <v>1133</v>
      </c>
      <c r="K1662" s="200">
        <v>119</v>
      </c>
      <c r="L1662" s="198">
        <v>-436.33</v>
      </c>
      <c r="M1662" s="23">
        <v>1</v>
      </c>
      <c r="N1662" s="23">
        <v>1</v>
      </c>
      <c r="O1662" s="24">
        <f t="shared" si="12"/>
        <v>-436.33</v>
      </c>
      <c r="P1662" s="24">
        <f t="shared" si="13"/>
        <v>-436.33</v>
      </c>
      <c r="Q1662" s="5"/>
      <c r="R1662" s="5"/>
      <c r="S1662" s="5"/>
      <c r="T1662" s="5"/>
      <c r="U1662" s="5"/>
      <c r="V1662" s="5"/>
      <c r="W1662" s="5"/>
      <c r="X1662" s="5"/>
      <c r="Y1662" s="5"/>
      <c r="Z1662" s="5"/>
      <c r="AA1662" s="5"/>
    </row>
    <row r="1663" spans="1:27" ht="24" thickBot="1">
      <c r="A1663" s="193" t="s">
        <v>97</v>
      </c>
      <c r="B1663" s="194" t="s">
        <v>98</v>
      </c>
      <c r="C1663" s="194" t="s">
        <v>99</v>
      </c>
      <c r="D1663" s="194" t="s">
        <v>104</v>
      </c>
      <c r="E1663" s="194" t="s">
        <v>335</v>
      </c>
      <c r="F1663" s="194" t="s">
        <v>101</v>
      </c>
      <c r="G1663" s="195" t="s">
        <v>65</v>
      </c>
      <c r="H1663" s="195">
        <v>2021</v>
      </c>
      <c r="I1663" s="194" t="s">
        <v>102</v>
      </c>
      <c r="J1663" s="200">
        <v>874</v>
      </c>
      <c r="K1663" s="200">
        <v>91.72</v>
      </c>
      <c r="L1663" s="198">
        <v>-336.31</v>
      </c>
      <c r="M1663" s="23">
        <v>1</v>
      </c>
      <c r="N1663" s="23">
        <v>1</v>
      </c>
      <c r="O1663" s="24">
        <f t="shared" si="12"/>
        <v>-336.31</v>
      </c>
      <c r="P1663" s="24">
        <f t="shared" si="13"/>
        <v>-336.31</v>
      </c>
      <c r="Q1663" s="5"/>
      <c r="R1663" s="5"/>
      <c r="S1663" s="5"/>
      <c r="T1663" s="5"/>
      <c r="U1663" s="5"/>
      <c r="V1663" s="5"/>
      <c r="W1663" s="5"/>
      <c r="X1663" s="5"/>
      <c r="Y1663" s="5"/>
      <c r="Z1663" s="5"/>
      <c r="AA1663" s="5"/>
    </row>
    <row r="1664" spans="1:27" ht="24" thickBot="1">
      <c r="A1664" s="193" t="s">
        <v>97</v>
      </c>
      <c r="B1664" s="194" t="s">
        <v>98</v>
      </c>
      <c r="C1664" s="194" t="s">
        <v>99</v>
      </c>
      <c r="D1664" s="194" t="s">
        <v>104</v>
      </c>
      <c r="E1664" s="194" t="s">
        <v>335</v>
      </c>
      <c r="F1664" s="194" t="s">
        <v>101</v>
      </c>
      <c r="G1664" s="195" t="s">
        <v>65</v>
      </c>
      <c r="H1664" s="195">
        <v>2022</v>
      </c>
      <c r="I1664" s="194" t="s">
        <v>102</v>
      </c>
      <c r="J1664" s="200">
        <v>-513</v>
      </c>
      <c r="K1664" s="200">
        <v>-53.87</v>
      </c>
      <c r="L1664" s="198">
        <v>197.52</v>
      </c>
      <c r="M1664" s="23">
        <v>1</v>
      </c>
      <c r="N1664" s="23">
        <v>1</v>
      </c>
      <c r="O1664" s="24">
        <f t="shared" si="12"/>
        <v>197.52</v>
      </c>
      <c r="P1664" s="24">
        <f t="shared" si="13"/>
        <v>197.52</v>
      </c>
      <c r="Q1664" s="5"/>
      <c r="R1664" s="5"/>
      <c r="S1664" s="5"/>
      <c r="T1664" s="5"/>
      <c r="U1664" s="5"/>
      <c r="V1664" s="5"/>
      <c r="W1664" s="5"/>
      <c r="X1664" s="5"/>
      <c r="Y1664" s="5"/>
      <c r="Z1664" s="5"/>
      <c r="AA1664" s="5"/>
    </row>
    <row r="1665" spans="1:27" ht="24" thickBot="1">
      <c r="A1665" s="193" t="s">
        <v>97</v>
      </c>
      <c r="B1665" s="194" t="s">
        <v>98</v>
      </c>
      <c r="C1665" s="194" t="s">
        <v>99</v>
      </c>
      <c r="D1665" s="194" t="s">
        <v>104</v>
      </c>
      <c r="E1665" s="194" t="s">
        <v>335</v>
      </c>
      <c r="F1665" s="194" t="s">
        <v>101</v>
      </c>
      <c r="G1665" s="195" t="s">
        <v>113</v>
      </c>
      <c r="H1665" s="195">
        <v>2011</v>
      </c>
      <c r="I1665" s="194" t="s">
        <v>102</v>
      </c>
      <c r="J1665" s="201"/>
      <c r="K1665" s="200">
        <v>0</v>
      </c>
      <c r="L1665" s="198">
        <v>0</v>
      </c>
      <c r="M1665" s="23">
        <v>1</v>
      </c>
      <c r="N1665" s="23">
        <v>1</v>
      </c>
      <c r="O1665" s="24">
        <f t="shared" si="12"/>
        <v>0</v>
      </c>
      <c r="P1665" s="24">
        <f t="shared" si="13"/>
        <v>0</v>
      </c>
      <c r="Q1665" s="5"/>
      <c r="R1665" s="5"/>
      <c r="S1665" s="5"/>
      <c r="T1665" s="5"/>
      <c r="U1665" s="5"/>
      <c r="V1665" s="5"/>
      <c r="W1665" s="5"/>
      <c r="X1665" s="5"/>
      <c r="Y1665" s="5"/>
      <c r="Z1665" s="5"/>
      <c r="AA1665" s="5"/>
    </row>
    <row r="1666" spans="1:27" ht="24" thickBot="1">
      <c r="A1666" s="193" t="s">
        <v>97</v>
      </c>
      <c r="B1666" s="194" t="s">
        <v>98</v>
      </c>
      <c r="C1666" s="194" t="s">
        <v>99</v>
      </c>
      <c r="D1666" s="194" t="s">
        <v>104</v>
      </c>
      <c r="E1666" s="194" t="s">
        <v>335</v>
      </c>
      <c r="F1666" s="194" t="s">
        <v>101</v>
      </c>
      <c r="G1666" s="195" t="s">
        <v>113</v>
      </c>
      <c r="H1666" s="195">
        <v>2012</v>
      </c>
      <c r="I1666" s="194" t="s">
        <v>102</v>
      </c>
      <c r="J1666" s="200">
        <v>-119</v>
      </c>
      <c r="K1666" s="200">
        <v>-12.48</v>
      </c>
      <c r="L1666" s="198">
        <v>45.74</v>
      </c>
      <c r="M1666" s="23">
        <v>1</v>
      </c>
      <c r="N1666" s="23">
        <v>1</v>
      </c>
      <c r="O1666" s="24">
        <f t="shared" si="12"/>
        <v>45.74</v>
      </c>
      <c r="P1666" s="24">
        <f t="shared" si="13"/>
        <v>45.74</v>
      </c>
      <c r="Q1666" s="5"/>
      <c r="R1666" s="5"/>
      <c r="S1666" s="5"/>
      <c r="T1666" s="5"/>
      <c r="U1666" s="5"/>
      <c r="V1666" s="5"/>
      <c r="W1666" s="5"/>
      <c r="X1666" s="5"/>
      <c r="Y1666" s="5"/>
      <c r="Z1666" s="5"/>
      <c r="AA1666" s="5"/>
    </row>
    <row r="1667" spans="1:27" ht="24" thickBot="1">
      <c r="A1667" s="193" t="s">
        <v>97</v>
      </c>
      <c r="B1667" s="194" t="s">
        <v>98</v>
      </c>
      <c r="C1667" s="194" t="s">
        <v>99</v>
      </c>
      <c r="D1667" s="194" t="s">
        <v>104</v>
      </c>
      <c r="E1667" s="194" t="s">
        <v>335</v>
      </c>
      <c r="F1667" s="194" t="s">
        <v>101</v>
      </c>
      <c r="G1667" s="195" t="s">
        <v>113</v>
      </c>
      <c r="H1667" s="195">
        <v>2013</v>
      </c>
      <c r="I1667" s="194" t="s">
        <v>102</v>
      </c>
      <c r="J1667" s="200">
        <v>444</v>
      </c>
      <c r="K1667" s="200">
        <v>46.63</v>
      </c>
      <c r="L1667" s="198">
        <v>-170.97</v>
      </c>
      <c r="M1667" s="23">
        <v>1</v>
      </c>
      <c r="N1667" s="23">
        <v>1</v>
      </c>
      <c r="O1667" s="24">
        <f t="shared" si="12"/>
        <v>-170.97</v>
      </c>
      <c r="P1667" s="24">
        <f t="shared" si="13"/>
        <v>-170.97</v>
      </c>
      <c r="Q1667" s="5"/>
      <c r="R1667" s="5"/>
      <c r="S1667" s="5"/>
      <c r="T1667" s="5"/>
      <c r="U1667" s="5"/>
      <c r="V1667" s="5"/>
      <c r="W1667" s="5"/>
      <c r="X1667" s="5"/>
      <c r="Y1667" s="5"/>
      <c r="Z1667" s="5"/>
      <c r="AA1667" s="5"/>
    </row>
    <row r="1668" spans="1:27" ht="24" thickBot="1">
      <c r="A1668" s="193" t="s">
        <v>97</v>
      </c>
      <c r="B1668" s="194" t="s">
        <v>98</v>
      </c>
      <c r="C1668" s="194" t="s">
        <v>99</v>
      </c>
      <c r="D1668" s="194" t="s">
        <v>104</v>
      </c>
      <c r="E1668" s="194" t="s">
        <v>335</v>
      </c>
      <c r="F1668" s="194" t="s">
        <v>101</v>
      </c>
      <c r="G1668" s="195" t="s">
        <v>113</v>
      </c>
      <c r="H1668" s="195">
        <v>2014</v>
      </c>
      <c r="I1668" s="194" t="s">
        <v>102</v>
      </c>
      <c r="J1668" s="200">
        <v>494</v>
      </c>
      <c r="K1668" s="200">
        <v>51.84</v>
      </c>
      <c r="L1668" s="198">
        <v>-190.09</v>
      </c>
      <c r="M1668" s="23">
        <v>1</v>
      </c>
      <c r="N1668" s="23">
        <v>1</v>
      </c>
      <c r="O1668" s="24">
        <f t="shared" si="12"/>
        <v>-190.09</v>
      </c>
      <c r="P1668" s="24">
        <f t="shared" si="13"/>
        <v>-190.09</v>
      </c>
      <c r="Q1668" s="5"/>
      <c r="R1668" s="5"/>
      <c r="S1668" s="5"/>
      <c r="T1668" s="5"/>
      <c r="U1668" s="5"/>
      <c r="V1668" s="5"/>
      <c r="W1668" s="5"/>
      <c r="X1668" s="5"/>
      <c r="Y1668" s="5"/>
      <c r="Z1668" s="5"/>
      <c r="AA1668" s="5"/>
    </row>
    <row r="1669" spans="1:27" ht="24" thickBot="1">
      <c r="A1669" s="193" t="s">
        <v>97</v>
      </c>
      <c r="B1669" s="194" t="s">
        <v>98</v>
      </c>
      <c r="C1669" s="194" t="s">
        <v>99</v>
      </c>
      <c r="D1669" s="194" t="s">
        <v>104</v>
      </c>
      <c r="E1669" s="194" t="s">
        <v>335</v>
      </c>
      <c r="F1669" s="194" t="s">
        <v>101</v>
      </c>
      <c r="G1669" s="195" t="s">
        <v>113</v>
      </c>
      <c r="H1669" s="195">
        <v>2015</v>
      </c>
      <c r="I1669" s="194" t="s">
        <v>102</v>
      </c>
      <c r="J1669" s="200">
        <v>398</v>
      </c>
      <c r="K1669" s="200">
        <v>41.81</v>
      </c>
      <c r="L1669" s="198">
        <v>-153.31</v>
      </c>
      <c r="M1669" s="23">
        <v>1</v>
      </c>
      <c r="N1669" s="23">
        <v>1</v>
      </c>
      <c r="O1669" s="24">
        <f t="shared" si="12"/>
        <v>-153.31</v>
      </c>
      <c r="P1669" s="24">
        <f t="shared" si="13"/>
        <v>-153.31</v>
      </c>
      <c r="Q1669" s="5"/>
      <c r="R1669" s="5"/>
      <c r="S1669" s="5"/>
      <c r="T1669" s="5"/>
      <c r="U1669" s="5"/>
      <c r="V1669" s="5"/>
      <c r="W1669" s="5"/>
      <c r="X1669" s="5"/>
      <c r="Y1669" s="5"/>
      <c r="Z1669" s="5"/>
      <c r="AA1669" s="5"/>
    </row>
    <row r="1670" spans="1:27" ht="24" thickBot="1">
      <c r="A1670" s="193" t="s">
        <v>97</v>
      </c>
      <c r="B1670" s="194" t="s">
        <v>98</v>
      </c>
      <c r="C1670" s="194" t="s">
        <v>99</v>
      </c>
      <c r="D1670" s="194" t="s">
        <v>104</v>
      </c>
      <c r="E1670" s="194" t="s">
        <v>335</v>
      </c>
      <c r="F1670" s="194" t="s">
        <v>101</v>
      </c>
      <c r="G1670" s="195" t="s">
        <v>113</v>
      </c>
      <c r="H1670" s="195">
        <v>2016</v>
      </c>
      <c r="I1670" s="194" t="s">
        <v>102</v>
      </c>
      <c r="J1670" s="200">
        <v>-9</v>
      </c>
      <c r="K1670" s="200">
        <v>-0.93</v>
      </c>
      <c r="L1670" s="198">
        <v>3.42</v>
      </c>
      <c r="M1670" s="23">
        <v>1</v>
      </c>
      <c r="N1670" s="23">
        <v>1</v>
      </c>
      <c r="O1670" s="24">
        <f t="shared" si="12"/>
        <v>3.42</v>
      </c>
      <c r="P1670" s="24">
        <f t="shared" si="13"/>
        <v>3.42</v>
      </c>
      <c r="Q1670" s="5"/>
      <c r="R1670" s="5"/>
      <c r="S1670" s="5"/>
      <c r="T1670" s="5"/>
      <c r="U1670" s="5"/>
      <c r="V1670" s="5"/>
      <c r="W1670" s="5"/>
      <c r="X1670" s="5"/>
      <c r="Y1670" s="5"/>
      <c r="Z1670" s="5"/>
      <c r="AA1670" s="5"/>
    </row>
    <row r="1671" spans="1:27" ht="24" thickBot="1">
      <c r="A1671" s="193" t="s">
        <v>97</v>
      </c>
      <c r="B1671" s="194" t="s">
        <v>98</v>
      </c>
      <c r="C1671" s="194" t="s">
        <v>99</v>
      </c>
      <c r="D1671" s="194" t="s">
        <v>104</v>
      </c>
      <c r="E1671" s="194" t="s">
        <v>335</v>
      </c>
      <c r="F1671" s="194" t="s">
        <v>101</v>
      </c>
      <c r="G1671" s="195" t="s">
        <v>113</v>
      </c>
      <c r="H1671" s="195">
        <v>2017</v>
      </c>
      <c r="I1671" s="194" t="s">
        <v>102</v>
      </c>
      <c r="J1671" s="200">
        <v>89</v>
      </c>
      <c r="K1671" s="200">
        <v>9.3800000000000008</v>
      </c>
      <c r="L1671" s="198">
        <v>-34.380000000000003</v>
      </c>
      <c r="M1671" s="23">
        <v>1</v>
      </c>
      <c r="N1671" s="23">
        <v>1</v>
      </c>
      <c r="O1671" s="24">
        <f t="shared" si="12"/>
        <v>-34.380000000000003</v>
      </c>
      <c r="P1671" s="24">
        <f t="shared" si="13"/>
        <v>-34.380000000000003</v>
      </c>
      <c r="Q1671" s="5"/>
      <c r="R1671" s="5"/>
      <c r="S1671" s="5"/>
      <c r="T1671" s="5"/>
      <c r="U1671" s="5"/>
      <c r="V1671" s="5"/>
      <c r="W1671" s="5"/>
      <c r="X1671" s="5"/>
      <c r="Y1671" s="5"/>
      <c r="Z1671" s="5"/>
      <c r="AA1671" s="5"/>
    </row>
    <row r="1672" spans="1:27" ht="24" thickBot="1">
      <c r="A1672" s="193" t="s">
        <v>97</v>
      </c>
      <c r="B1672" s="194" t="s">
        <v>98</v>
      </c>
      <c r="C1672" s="194" t="s">
        <v>99</v>
      </c>
      <c r="D1672" s="194" t="s">
        <v>104</v>
      </c>
      <c r="E1672" s="194" t="s">
        <v>335</v>
      </c>
      <c r="F1672" s="194" t="s">
        <v>101</v>
      </c>
      <c r="G1672" s="195" t="s">
        <v>113</v>
      </c>
      <c r="H1672" s="195">
        <v>2018</v>
      </c>
      <c r="I1672" s="194" t="s">
        <v>102</v>
      </c>
      <c r="J1672" s="200">
        <v>223</v>
      </c>
      <c r="K1672" s="200">
        <v>23.4</v>
      </c>
      <c r="L1672" s="198">
        <v>-85.8</v>
      </c>
      <c r="M1672" s="23">
        <v>1</v>
      </c>
      <c r="N1672" s="23">
        <v>1</v>
      </c>
      <c r="O1672" s="24">
        <f t="shared" si="12"/>
        <v>-85.8</v>
      </c>
      <c r="P1672" s="24">
        <f t="shared" si="13"/>
        <v>-85.8</v>
      </c>
      <c r="Q1672" s="5"/>
      <c r="R1672" s="5"/>
      <c r="S1672" s="5"/>
      <c r="T1672" s="5"/>
      <c r="U1672" s="5"/>
      <c r="V1672" s="5"/>
      <c r="W1672" s="5"/>
      <c r="X1672" s="5"/>
      <c r="Y1672" s="5"/>
      <c r="Z1672" s="5"/>
      <c r="AA1672" s="5"/>
    </row>
    <row r="1673" spans="1:27" ht="24" thickBot="1">
      <c r="A1673" s="193" t="s">
        <v>97</v>
      </c>
      <c r="B1673" s="194" t="s">
        <v>98</v>
      </c>
      <c r="C1673" s="194" t="s">
        <v>99</v>
      </c>
      <c r="D1673" s="194" t="s">
        <v>104</v>
      </c>
      <c r="E1673" s="194" t="s">
        <v>335</v>
      </c>
      <c r="F1673" s="194" t="s">
        <v>101</v>
      </c>
      <c r="G1673" s="195" t="s">
        <v>113</v>
      </c>
      <c r="H1673" s="195">
        <v>2019</v>
      </c>
      <c r="I1673" s="194" t="s">
        <v>102</v>
      </c>
      <c r="J1673" s="200">
        <v>287</v>
      </c>
      <c r="K1673" s="200">
        <v>30.18</v>
      </c>
      <c r="L1673" s="198">
        <v>-110.66</v>
      </c>
      <c r="M1673" s="23">
        <v>1</v>
      </c>
      <c r="N1673" s="23">
        <v>1</v>
      </c>
      <c r="O1673" s="24">
        <f t="shared" si="12"/>
        <v>-110.66</v>
      </c>
      <c r="P1673" s="24">
        <f t="shared" si="13"/>
        <v>-110.66</v>
      </c>
      <c r="Q1673" s="5"/>
      <c r="R1673" s="5"/>
      <c r="S1673" s="5"/>
      <c r="T1673" s="5"/>
      <c r="U1673" s="5"/>
      <c r="V1673" s="5"/>
      <c r="W1673" s="5"/>
      <c r="X1673" s="5"/>
      <c r="Y1673" s="5"/>
      <c r="Z1673" s="5"/>
      <c r="AA1673" s="5"/>
    </row>
    <row r="1674" spans="1:27" ht="24" thickBot="1">
      <c r="A1674" s="193" t="s">
        <v>97</v>
      </c>
      <c r="B1674" s="194" t="s">
        <v>98</v>
      </c>
      <c r="C1674" s="194" t="s">
        <v>99</v>
      </c>
      <c r="D1674" s="194" t="s">
        <v>104</v>
      </c>
      <c r="E1674" s="194" t="s">
        <v>335</v>
      </c>
      <c r="F1674" s="194" t="s">
        <v>101</v>
      </c>
      <c r="G1674" s="195" t="s">
        <v>113</v>
      </c>
      <c r="H1674" s="195">
        <v>2020</v>
      </c>
      <c r="I1674" s="194" t="s">
        <v>102</v>
      </c>
      <c r="J1674" s="200">
        <v>-833</v>
      </c>
      <c r="K1674" s="200">
        <v>-87.42</v>
      </c>
      <c r="L1674" s="198">
        <v>320.52999999999997</v>
      </c>
      <c r="M1674" s="23">
        <v>1</v>
      </c>
      <c r="N1674" s="23">
        <v>1</v>
      </c>
      <c r="O1674" s="24">
        <f t="shared" si="12"/>
        <v>320.52999999999997</v>
      </c>
      <c r="P1674" s="24">
        <f t="shared" si="13"/>
        <v>320.52999999999997</v>
      </c>
      <c r="Q1674" s="5"/>
      <c r="R1674" s="5"/>
      <c r="S1674" s="5"/>
      <c r="T1674" s="5"/>
      <c r="U1674" s="5"/>
      <c r="V1674" s="5"/>
      <c r="W1674" s="5"/>
      <c r="X1674" s="5"/>
      <c r="Y1674" s="5"/>
      <c r="Z1674" s="5"/>
      <c r="AA1674" s="5"/>
    </row>
    <row r="1675" spans="1:27" ht="24" thickBot="1">
      <c r="A1675" s="193" t="s">
        <v>97</v>
      </c>
      <c r="B1675" s="194" t="s">
        <v>98</v>
      </c>
      <c r="C1675" s="194" t="s">
        <v>99</v>
      </c>
      <c r="D1675" s="194" t="s">
        <v>104</v>
      </c>
      <c r="E1675" s="194" t="s">
        <v>335</v>
      </c>
      <c r="F1675" s="194" t="s">
        <v>101</v>
      </c>
      <c r="G1675" s="195" t="s">
        <v>113</v>
      </c>
      <c r="H1675" s="195">
        <v>2021</v>
      </c>
      <c r="I1675" s="194" t="s">
        <v>102</v>
      </c>
      <c r="J1675" s="200">
        <v>-268</v>
      </c>
      <c r="K1675" s="200">
        <v>-28.12</v>
      </c>
      <c r="L1675" s="198">
        <v>103.12</v>
      </c>
      <c r="M1675" s="23">
        <v>1</v>
      </c>
      <c r="N1675" s="23">
        <v>1</v>
      </c>
      <c r="O1675" s="24">
        <f t="shared" si="12"/>
        <v>103.12</v>
      </c>
      <c r="P1675" s="24">
        <f t="shared" si="13"/>
        <v>103.12</v>
      </c>
      <c r="Q1675" s="5"/>
      <c r="R1675" s="5"/>
      <c r="S1675" s="5"/>
      <c r="T1675" s="5"/>
      <c r="U1675" s="5"/>
      <c r="V1675" s="5"/>
      <c r="W1675" s="5"/>
      <c r="X1675" s="5"/>
      <c r="Y1675" s="5"/>
      <c r="Z1675" s="5"/>
      <c r="AA1675" s="5"/>
    </row>
    <row r="1676" spans="1:27" ht="24" thickBot="1">
      <c r="A1676" s="193" t="s">
        <v>97</v>
      </c>
      <c r="B1676" s="194" t="s">
        <v>98</v>
      </c>
      <c r="C1676" s="194" t="s">
        <v>99</v>
      </c>
      <c r="D1676" s="194" t="s">
        <v>104</v>
      </c>
      <c r="E1676" s="194" t="s">
        <v>335</v>
      </c>
      <c r="F1676" s="194" t="s">
        <v>101</v>
      </c>
      <c r="G1676" s="195" t="s">
        <v>113</v>
      </c>
      <c r="H1676" s="195">
        <v>2022</v>
      </c>
      <c r="I1676" s="194" t="s">
        <v>102</v>
      </c>
      <c r="J1676" s="200">
        <v>1</v>
      </c>
      <c r="K1676" s="200">
        <v>0.11</v>
      </c>
      <c r="L1676" s="198">
        <v>-0.4</v>
      </c>
      <c r="M1676" s="23">
        <v>1</v>
      </c>
      <c r="N1676" s="23">
        <v>1</v>
      </c>
      <c r="O1676" s="24">
        <f t="shared" si="12"/>
        <v>-0.4</v>
      </c>
      <c r="P1676" s="24">
        <f t="shared" si="13"/>
        <v>-0.4</v>
      </c>
      <c r="Q1676" s="5"/>
      <c r="R1676" s="5"/>
      <c r="S1676" s="5"/>
      <c r="T1676" s="5"/>
      <c r="U1676" s="5"/>
      <c r="V1676" s="5"/>
      <c r="W1676" s="5"/>
      <c r="X1676" s="5"/>
      <c r="Y1676" s="5"/>
      <c r="Z1676" s="5"/>
      <c r="AA1676" s="5"/>
    </row>
    <row r="1677" spans="1:27" ht="24" thickBot="1">
      <c r="A1677" s="193" t="s">
        <v>97</v>
      </c>
      <c r="B1677" s="194" t="s">
        <v>98</v>
      </c>
      <c r="C1677" s="194" t="s">
        <v>99</v>
      </c>
      <c r="D1677" s="194" t="s">
        <v>104</v>
      </c>
      <c r="E1677" s="194" t="s">
        <v>335</v>
      </c>
      <c r="F1677" s="194" t="s">
        <v>101</v>
      </c>
      <c r="G1677" s="195" t="s">
        <v>114</v>
      </c>
      <c r="H1677" s="195">
        <v>2011</v>
      </c>
      <c r="I1677" s="194" t="s">
        <v>102</v>
      </c>
      <c r="J1677" s="201"/>
      <c r="K1677" s="200">
        <v>0</v>
      </c>
      <c r="L1677" s="198">
        <v>0</v>
      </c>
      <c r="M1677" s="23">
        <v>1</v>
      </c>
      <c r="N1677" s="23">
        <v>1</v>
      </c>
      <c r="O1677" s="24">
        <f t="shared" si="12"/>
        <v>0</v>
      </c>
      <c r="P1677" s="24">
        <f t="shared" si="13"/>
        <v>0</v>
      </c>
      <c r="Q1677" s="5"/>
      <c r="R1677" s="5"/>
      <c r="S1677" s="5"/>
      <c r="T1677" s="5"/>
      <c r="U1677" s="5"/>
      <c r="V1677" s="5"/>
      <c r="W1677" s="5"/>
      <c r="X1677" s="5"/>
      <c r="Y1677" s="5"/>
      <c r="Z1677" s="5"/>
      <c r="AA1677" s="5"/>
    </row>
    <row r="1678" spans="1:27" ht="24" thickBot="1">
      <c r="A1678" s="193" t="s">
        <v>97</v>
      </c>
      <c r="B1678" s="194" t="s">
        <v>98</v>
      </c>
      <c r="C1678" s="194" t="s">
        <v>99</v>
      </c>
      <c r="D1678" s="194" t="s">
        <v>104</v>
      </c>
      <c r="E1678" s="194" t="s">
        <v>335</v>
      </c>
      <c r="F1678" s="194" t="s">
        <v>101</v>
      </c>
      <c r="G1678" s="195" t="s">
        <v>114</v>
      </c>
      <c r="H1678" s="195">
        <v>2012</v>
      </c>
      <c r="I1678" s="194" t="s">
        <v>102</v>
      </c>
      <c r="J1678" s="196">
        <v>8399</v>
      </c>
      <c r="K1678" s="200">
        <v>881.93</v>
      </c>
      <c r="L1678" s="198">
        <v>-3233.74</v>
      </c>
      <c r="M1678" s="23">
        <v>1</v>
      </c>
      <c r="N1678" s="23">
        <v>1</v>
      </c>
      <c r="O1678" s="24">
        <f t="shared" si="12"/>
        <v>-3233.74</v>
      </c>
      <c r="P1678" s="24">
        <f t="shared" si="13"/>
        <v>-3233.74</v>
      </c>
      <c r="Q1678" s="5"/>
      <c r="R1678" s="5"/>
      <c r="S1678" s="5"/>
      <c r="T1678" s="5"/>
      <c r="U1678" s="5"/>
      <c r="V1678" s="5"/>
      <c r="W1678" s="5"/>
      <c r="X1678" s="5"/>
      <c r="Y1678" s="5"/>
      <c r="Z1678" s="5"/>
      <c r="AA1678" s="5"/>
    </row>
    <row r="1679" spans="1:27" ht="24" thickBot="1">
      <c r="A1679" s="193" t="s">
        <v>97</v>
      </c>
      <c r="B1679" s="194" t="s">
        <v>98</v>
      </c>
      <c r="C1679" s="194" t="s">
        <v>99</v>
      </c>
      <c r="D1679" s="194" t="s">
        <v>104</v>
      </c>
      <c r="E1679" s="194" t="s">
        <v>335</v>
      </c>
      <c r="F1679" s="194" t="s">
        <v>101</v>
      </c>
      <c r="G1679" s="195" t="s">
        <v>114</v>
      </c>
      <c r="H1679" s="195">
        <v>2013</v>
      </c>
      <c r="I1679" s="194" t="s">
        <v>102</v>
      </c>
      <c r="J1679" s="196">
        <v>6072</v>
      </c>
      <c r="K1679" s="200">
        <v>637.58000000000004</v>
      </c>
      <c r="L1679" s="198">
        <v>-2337.8000000000002</v>
      </c>
      <c r="M1679" s="23">
        <v>1</v>
      </c>
      <c r="N1679" s="23">
        <v>1</v>
      </c>
      <c r="O1679" s="24">
        <f t="shared" si="12"/>
        <v>-2337.8000000000002</v>
      </c>
      <c r="P1679" s="24">
        <f t="shared" si="13"/>
        <v>-2337.8000000000002</v>
      </c>
      <c r="Q1679" s="5"/>
      <c r="R1679" s="5"/>
      <c r="S1679" s="5"/>
      <c r="T1679" s="5"/>
      <c r="U1679" s="5"/>
      <c r="V1679" s="5"/>
      <c r="W1679" s="5"/>
      <c r="X1679" s="5"/>
      <c r="Y1679" s="5"/>
      <c r="Z1679" s="5"/>
      <c r="AA1679" s="5"/>
    </row>
    <row r="1680" spans="1:27" ht="24" thickBot="1">
      <c r="A1680" s="193" t="s">
        <v>97</v>
      </c>
      <c r="B1680" s="194" t="s">
        <v>98</v>
      </c>
      <c r="C1680" s="194" t="s">
        <v>99</v>
      </c>
      <c r="D1680" s="194" t="s">
        <v>104</v>
      </c>
      <c r="E1680" s="194" t="s">
        <v>335</v>
      </c>
      <c r="F1680" s="194" t="s">
        <v>101</v>
      </c>
      <c r="G1680" s="195" t="s">
        <v>114</v>
      </c>
      <c r="H1680" s="195">
        <v>2014</v>
      </c>
      <c r="I1680" s="194" t="s">
        <v>102</v>
      </c>
      <c r="J1680" s="196">
        <v>1526</v>
      </c>
      <c r="K1680" s="200">
        <v>160.22999999999999</v>
      </c>
      <c r="L1680" s="198">
        <v>-587.5</v>
      </c>
      <c r="M1680" s="23">
        <v>1</v>
      </c>
      <c r="N1680" s="23">
        <v>1</v>
      </c>
      <c r="O1680" s="24">
        <f t="shared" si="12"/>
        <v>-587.5</v>
      </c>
      <c r="P1680" s="24">
        <f t="shared" si="13"/>
        <v>-587.5</v>
      </c>
      <c r="Q1680" s="5"/>
      <c r="R1680" s="5"/>
      <c r="S1680" s="5"/>
      <c r="T1680" s="5"/>
      <c r="U1680" s="5"/>
      <c r="V1680" s="5"/>
      <c r="W1680" s="5"/>
      <c r="X1680" s="5"/>
      <c r="Y1680" s="5"/>
      <c r="Z1680" s="5"/>
      <c r="AA1680" s="5"/>
    </row>
    <row r="1681" spans="1:27" ht="24" thickBot="1">
      <c r="A1681" s="193" t="s">
        <v>97</v>
      </c>
      <c r="B1681" s="194" t="s">
        <v>98</v>
      </c>
      <c r="C1681" s="194" t="s">
        <v>99</v>
      </c>
      <c r="D1681" s="194" t="s">
        <v>104</v>
      </c>
      <c r="E1681" s="194" t="s">
        <v>335</v>
      </c>
      <c r="F1681" s="194" t="s">
        <v>101</v>
      </c>
      <c r="G1681" s="195" t="s">
        <v>114</v>
      </c>
      <c r="H1681" s="195">
        <v>2015</v>
      </c>
      <c r="I1681" s="194" t="s">
        <v>102</v>
      </c>
      <c r="J1681" s="196">
        <v>4290</v>
      </c>
      <c r="K1681" s="200">
        <v>450.48</v>
      </c>
      <c r="L1681" s="198">
        <v>-1651.75</v>
      </c>
      <c r="M1681" s="23">
        <v>1</v>
      </c>
      <c r="N1681" s="23">
        <v>1</v>
      </c>
      <c r="O1681" s="24">
        <f t="shared" si="12"/>
        <v>-1651.75</v>
      </c>
      <c r="P1681" s="24">
        <f t="shared" si="13"/>
        <v>-1651.75</v>
      </c>
      <c r="Q1681" s="5"/>
      <c r="R1681" s="5"/>
      <c r="S1681" s="5"/>
      <c r="T1681" s="5"/>
      <c r="U1681" s="5"/>
      <c r="V1681" s="5"/>
      <c r="W1681" s="5"/>
      <c r="X1681" s="5"/>
      <c r="Y1681" s="5"/>
      <c r="Z1681" s="5"/>
      <c r="AA1681" s="5"/>
    </row>
    <row r="1682" spans="1:27" ht="24" thickBot="1">
      <c r="A1682" s="193" t="s">
        <v>97</v>
      </c>
      <c r="B1682" s="194" t="s">
        <v>98</v>
      </c>
      <c r="C1682" s="194" t="s">
        <v>99</v>
      </c>
      <c r="D1682" s="194" t="s">
        <v>104</v>
      </c>
      <c r="E1682" s="194" t="s">
        <v>335</v>
      </c>
      <c r="F1682" s="194" t="s">
        <v>101</v>
      </c>
      <c r="G1682" s="195" t="s">
        <v>114</v>
      </c>
      <c r="H1682" s="195">
        <v>2016</v>
      </c>
      <c r="I1682" s="194" t="s">
        <v>102</v>
      </c>
      <c r="J1682" s="196">
        <v>8890</v>
      </c>
      <c r="K1682" s="200">
        <v>933.5</v>
      </c>
      <c r="L1682" s="198">
        <v>-3422.83</v>
      </c>
      <c r="M1682" s="23">
        <v>1</v>
      </c>
      <c r="N1682" s="23">
        <v>1</v>
      </c>
      <c r="O1682" s="24">
        <f t="shared" si="12"/>
        <v>-3422.83</v>
      </c>
      <c r="P1682" s="24">
        <f t="shared" si="13"/>
        <v>-3422.83</v>
      </c>
      <c r="Q1682" s="5"/>
      <c r="R1682" s="5"/>
      <c r="S1682" s="5"/>
      <c r="T1682" s="5"/>
      <c r="U1682" s="5"/>
      <c r="V1682" s="5"/>
      <c r="W1682" s="5"/>
      <c r="X1682" s="5"/>
      <c r="Y1682" s="5"/>
      <c r="Z1682" s="5"/>
      <c r="AA1682" s="5"/>
    </row>
    <row r="1683" spans="1:27" ht="24" thickBot="1">
      <c r="A1683" s="193" t="s">
        <v>97</v>
      </c>
      <c r="B1683" s="194" t="s">
        <v>98</v>
      </c>
      <c r="C1683" s="194" t="s">
        <v>99</v>
      </c>
      <c r="D1683" s="194" t="s">
        <v>104</v>
      </c>
      <c r="E1683" s="194" t="s">
        <v>335</v>
      </c>
      <c r="F1683" s="194" t="s">
        <v>101</v>
      </c>
      <c r="G1683" s="195" t="s">
        <v>114</v>
      </c>
      <c r="H1683" s="195">
        <v>2017</v>
      </c>
      <c r="I1683" s="194" t="s">
        <v>102</v>
      </c>
      <c r="J1683" s="196">
        <v>4231</v>
      </c>
      <c r="K1683" s="200">
        <v>444.27</v>
      </c>
      <c r="L1683" s="198">
        <v>-1628.99</v>
      </c>
      <c r="M1683" s="23">
        <v>1</v>
      </c>
      <c r="N1683" s="23">
        <v>1</v>
      </c>
      <c r="O1683" s="24">
        <f t="shared" si="12"/>
        <v>-1628.99</v>
      </c>
      <c r="P1683" s="24">
        <f t="shared" si="13"/>
        <v>-1628.99</v>
      </c>
      <c r="Q1683" s="5"/>
      <c r="R1683" s="5"/>
      <c r="S1683" s="5"/>
      <c r="T1683" s="5"/>
      <c r="U1683" s="5"/>
      <c r="V1683" s="5"/>
      <c r="W1683" s="5"/>
      <c r="X1683" s="5"/>
      <c r="Y1683" s="5"/>
      <c r="Z1683" s="5"/>
      <c r="AA1683" s="5"/>
    </row>
    <row r="1684" spans="1:27" ht="24" thickBot="1">
      <c r="A1684" s="193" t="s">
        <v>97</v>
      </c>
      <c r="B1684" s="194" t="s">
        <v>98</v>
      </c>
      <c r="C1684" s="194" t="s">
        <v>99</v>
      </c>
      <c r="D1684" s="194" t="s">
        <v>104</v>
      </c>
      <c r="E1684" s="194" t="s">
        <v>335</v>
      </c>
      <c r="F1684" s="194" t="s">
        <v>101</v>
      </c>
      <c r="G1684" s="195" t="s">
        <v>114</v>
      </c>
      <c r="H1684" s="195">
        <v>2018</v>
      </c>
      <c r="I1684" s="194" t="s">
        <v>102</v>
      </c>
      <c r="J1684" s="196">
        <v>-1927</v>
      </c>
      <c r="K1684" s="200">
        <v>-202.38</v>
      </c>
      <c r="L1684" s="198">
        <v>742.07</v>
      </c>
      <c r="M1684" s="23">
        <v>1</v>
      </c>
      <c r="N1684" s="23">
        <v>1</v>
      </c>
      <c r="O1684" s="24">
        <f t="shared" si="12"/>
        <v>742.07</v>
      </c>
      <c r="P1684" s="24">
        <f t="shared" si="13"/>
        <v>742.07</v>
      </c>
      <c r="Q1684" s="5"/>
      <c r="R1684" s="5"/>
      <c r="S1684" s="5"/>
      <c r="T1684" s="5"/>
      <c r="U1684" s="5"/>
      <c r="V1684" s="5"/>
      <c r="W1684" s="5"/>
      <c r="X1684" s="5"/>
      <c r="Y1684" s="5"/>
      <c r="Z1684" s="5"/>
      <c r="AA1684" s="5"/>
    </row>
    <row r="1685" spans="1:27" ht="24" thickBot="1">
      <c r="A1685" s="193" t="s">
        <v>97</v>
      </c>
      <c r="B1685" s="194" t="s">
        <v>98</v>
      </c>
      <c r="C1685" s="194" t="s">
        <v>99</v>
      </c>
      <c r="D1685" s="194" t="s">
        <v>104</v>
      </c>
      <c r="E1685" s="194" t="s">
        <v>335</v>
      </c>
      <c r="F1685" s="194" t="s">
        <v>101</v>
      </c>
      <c r="G1685" s="195" t="s">
        <v>114</v>
      </c>
      <c r="H1685" s="195">
        <v>2019</v>
      </c>
      <c r="I1685" s="194" t="s">
        <v>102</v>
      </c>
      <c r="J1685" s="196">
        <v>-2364</v>
      </c>
      <c r="K1685" s="200">
        <v>-248.25</v>
      </c>
      <c r="L1685" s="198">
        <v>910.24</v>
      </c>
      <c r="M1685" s="23">
        <v>1</v>
      </c>
      <c r="N1685" s="23">
        <v>1</v>
      </c>
      <c r="O1685" s="24">
        <f t="shared" si="12"/>
        <v>910.24</v>
      </c>
      <c r="P1685" s="24">
        <f t="shared" si="13"/>
        <v>910.24</v>
      </c>
      <c r="Q1685" s="5"/>
      <c r="R1685" s="5"/>
      <c r="S1685" s="5"/>
      <c r="T1685" s="5"/>
      <c r="U1685" s="5"/>
      <c r="V1685" s="5"/>
      <c r="W1685" s="5"/>
      <c r="X1685" s="5"/>
      <c r="Y1685" s="5"/>
      <c r="Z1685" s="5"/>
      <c r="AA1685" s="5"/>
    </row>
    <row r="1686" spans="1:27" ht="24" thickBot="1">
      <c r="A1686" s="193" t="s">
        <v>97</v>
      </c>
      <c r="B1686" s="194" t="s">
        <v>98</v>
      </c>
      <c r="C1686" s="194" t="s">
        <v>99</v>
      </c>
      <c r="D1686" s="194" t="s">
        <v>104</v>
      </c>
      <c r="E1686" s="194" t="s">
        <v>335</v>
      </c>
      <c r="F1686" s="194" t="s">
        <v>101</v>
      </c>
      <c r="G1686" s="195" t="s">
        <v>114</v>
      </c>
      <c r="H1686" s="195">
        <v>2020</v>
      </c>
      <c r="I1686" s="194" t="s">
        <v>102</v>
      </c>
      <c r="J1686" s="200">
        <v>816</v>
      </c>
      <c r="K1686" s="200">
        <v>85.66</v>
      </c>
      <c r="L1686" s="198">
        <v>-314.10000000000002</v>
      </c>
      <c r="M1686" s="23">
        <v>1</v>
      </c>
      <c r="N1686" s="23">
        <v>1</v>
      </c>
      <c r="O1686" s="24">
        <f t="shared" si="12"/>
        <v>-314.10000000000002</v>
      </c>
      <c r="P1686" s="24">
        <f t="shared" si="13"/>
        <v>-314.10000000000002</v>
      </c>
      <c r="Q1686" s="5"/>
      <c r="R1686" s="5"/>
      <c r="S1686" s="5"/>
      <c r="T1686" s="5"/>
      <c r="U1686" s="5"/>
      <c r="V1686" s="5"/>
      <c r="W1686" s="5"/>
      <c r="X1686" s="5"/>
      <c r="Y1686" s="5"/>
      <c r="Z1686" s="5"/>
      <c r="AA1686" s="5"/>
    </row>
    <row r="1687" spans="1:27" ht="24" thickBot="1">
      <c r="A1687" s="193" t="s">
        <v>97</v>
      </c>
      <c r="B1687" s="194" t="s">
        <v>98</v>
      </c>
      <c r="C1687" s="194" t="s">
        <v>99</v>
      </c>
      <c r="D1687" s="194" t="s">
        <v>104</v>
      </c>
      <c r="E1687" s="194" t="s">
        <v>335</v>
      </c>
      <c r="F1687" s="194" t="s">
        <v>101</v>
      </c>
      <c r="G1687" s="195" t="s">
        <v>114</v>
      </c>
      <c r="H1687" s="195">
        <v>2021</v>
      </c>
      <c r="I1687" s="194" t="s">
        <v>102</v>
      </c>
      <c r="J1687" s="196">
        <v>6982</v>
      </c>
      <c r="K1687" s="200">
        <v>733.12</v>
      </c>
      <c r="L1687" s="198">
        <v>-2688.11</v>
      </c>
      <c r="M1687" s="23">
        <v>1</v>
      </c>
      <c r="N1687" s="23">
        <v>1</v>
      </c>
      <c r="O1687" s="24">
        <f t="shared" si="12"/>
        <v>-2688.11</v>
      </c>
      <c r="P1687" s="24">
        <f t="shared" si="13"/>
        <v>-2688.11</v>
      </c>
      <c r="Q1687" s="5"/>
      <c r="R1687" s="5"/>
      <c r="S1687" s="5"/>
      <c r="T1687" s="5"/>
      <c r="U1687" s="5"/>
      <c r="V1687" s="5"/>
      <c r="W1687" s="5"/>
      <c r="X1687" s="5"/>
      <c r="Y1687" s="5"/>
      <c r="Z1687" s="5"/>
      <c r="AA1687" s="5"/>
    </row>
    <row r="1688" spans="1:27" ht="24" thickBot="1">
      <c r="A1688" s="193" t="s">
        <v>97</v>
      </c>
      <c r="B1688" s="194" t="s">
        <v>98</v>
      </c>
      <c r="C1688" s="194" t="s">
        <v>99</v>
      </c>
      <c r="D1688" s="194" t="s">
        <v>104</v>
      </c>
      <c r="E1688" s="194" t="s">
        <v>335</v>
      </c>
      <c r="F1688" s="194" t="s">
        <v>101</v>
      </c>
      <c r="G1688" s="195" t="s">
        <v>114</v>
      </c>
      <c r="H1688" s="195">
        <v>2022</v>
      </c>
      <c r="I1688" s="194" t="s">
        <v>102</v>
      </c>
      <c r="J1688" s="200">
        <v>738</v>
      </c>
      <c r="K1688" s="200">
        <v>77.48</v>
      </c>
      <c r="L1688" s="198">
        <v>-284.10000000000002</v>
      </c>
      <c r="M1688" s="23">
        <v>1</v>
      </c>
      <c r="N1688" s="23">
        <v>1</v>
      </c>
      <c r="O1688" s="24">
        <f t="shared" si="12"/>
        <v>-284.10000000000002</v>
      </c>
      <c r="P1688" s="24">
        <f t="shared" si="13"/>
        <v>-284.10000000000002</v>
      </c>
      <c r="Q1688" s="5"/>
      <c r="R1688" s="5"/>
      <c r="S1688" s="5"/>
      <c r="T1688" s="5"/>
      <c r="U1688" s="5"/>
      <c r="V1688" s="5"/>
      <c r="W1688" s="5"/>
      <c r="X1688" s="5"/>
      <c r="Y1688" s="5"/>
      <c r="Z1688" s="5"/>
      <c r="AA1688" s="5"/>
    </row>
    <row r="1689" spans="1:27" ht="24" thickBot="1">
      <c r="A1689" s="193" t="s">
        <v>97</v>
      </c>
      <c r="B1689" s="194" t="s">
        <v>98</v>
      </c>
      <c r="C1689" s="194" t="s">
        <v>99</v>
      </c>
      <c r="D1689" s="194" t="s">
        <v>104</v>
      </c>
      <c r="E1689" s="194" t="s">
        <v>335</v>
      </c>
      <c r="F1689" s="194" t="s">
        <v>101</v>
      </c>
      <c r="G1689" s="195" t="s">
        <v>66</v>
      </c>
      <c r="H1689" s="195">
        <v>2011</v>
      </c>
      <c r="I1689" s="194" t="s">
        <v>102</v>
      </c>
      <c r="J1689" s="201"/>
      <c r="K1689" s="200">
        <v>0</v>
      </c>
      <c r="L1689" s="198">
        <v>0</v>
      </c>
      <c r="M1689" s="23">
        <v>1</v>
      </c>
      <c r="N1689" s="23">
        <v>1</v>
      </c>
      <c r="O1689" s="24">
        <f t="shared" si="12"/>
        <v>0</v>
      </c>
      <c r="P1689" s="24">
        <f t="shared" si="13"/>
        <v>0</v>
      </c>
      <c r="Q1689" s="5"/>
      <c r="R1689" s="5"/>
      <c r="S1689" s="5"/>
      <c r="T1689" s="5"/>
      <c r="U1689" s="5"/>
      <c r="V1689" s="5"/>
      <c r="W1689" s="5"/>
      <c r="X1689" s="5"/>
      <c r="Y1689" s="5"/>
      <c r="Z1689" s="5"/>
      <c r="AA1689" s="5"/>
    </row>
    <row r="1690" spans="1:27" ht="24" thickBot="1">
      <c r="A1690" s="193" t="s">
        <v>97</v>
      </c>
      <c r="B1690" s="194" t="s">
        <v>98</v>
      </c>
      <c r="C1690" s="194" t="s">
        <v>99</v>
      </c>
      <c r="D1690" s="194" t="s">
        <v>104</v>
      </c>
      <c r="E1690" s="194" t="s">
        <v>335</v>
      </c>
      <c r="F1690" s="194" t="s">
        <v>101</v>
      </c>
      <c r="G1690" s="195" t="s">
        <v>66</v>
      </c>
      <c r="H1690" s="195">
        <v>2012</v>
      </c>
      <c r="I1690" s="194" t="s">
        <v>102</v>
      </c>
      <c r="J1690" s="196">
        <v>7098</v>
      </c>
      <c r="K1690" s="200">
        <v>745.33</v>
      </c>
      <c r="L1690" s="198">
        <v>-2732.87</v>
      </c>
      <c r="M1690" s="23">
        <v>1</v>
      </c>
      <c r="N1690" s="23">
        <v>1</v>
      </c>
      <c r="O1690" s="24">
        <f t="shared" si="12"/>
        <v>-2732.87</v>
      </c>
      <c r="P1690" s="24">
        <f t="shared" si="13"/>
        <v>-2732.87</v>
      </c>
      <c r="Q1690" s="5"/>
      <c r="R1690" s="5"/>
      <c r="S1690" s="5"/>
      <c r="T1690" s="5"/>
      <c r="U1690" s="5"/>
      <c r="V1690" s="5"/>
      <c r="W1690" s="5"/>
      <c r="X1690" s="5"/>
      <c r="Y1690" s="5"/>
      <c r="Z1690" s="5"/>
      <c r="AA1690" s="5"/>
    </row>
    <row r="1691" spans="1:27" ht="24" thickBot="1">
      <c r="A1691" s="193" t="s">
        <v>97</v>
      </c>
      <c r="B1691" s="194" t="s">
        <v>98</v>
      </c>
      <c r="C1691" s="194" t="s">
        <v>99</v>
      </c>
      <c r="D1691" s="194" t="s">
        <v>104</v>
      </c>
      <c r="E1691" s="194" t="s">
        <v>335</v>
      </c>
      <c r="F1691" s="194" t="s">
        <v>101</v>
      </c>
      <c r="G1691" s="195" t="s">
        <v>66</v>
      </c>
      <c r="H1691" s="195">
        <v>2013</v>
      </c>
      <c r="I1691" s="194" t="s">
        <v>102</v>
      </c>
      <c r="J1691" s="196">
        <v>1242</v>
      </c>
      <c r="K1691" s="200">
        <v>130.46</v>
      </c>
      <c r="L1691" s="198">
        <v>-478.35</v>
      </c>
      <c r="M1691" s="23">
        <v>1</v>
      </c>
      <c r="N1691" s="23">
        <v>1</v>
      </c>
      <c r="O1691" s="24">
        <f t="shared" si="12"/>
        <v>-478.35</v>
      </c>
      <c r="P1691" s="24">
        <f t="shared" si="13"/>
        <v>-478.35</v>
      </c>
      <c r="Q1691" s="5"/>
      <c r="R1691" s="5"/>
      <c r="S1691" s="5"/>
      <c r="T1691" s="5"/>
      <c r="U1691" s="5"/>
      <c r="V1691" s="5"/>
      <c r="W1691" s="5"/>
      <c r="X1691" s="5"/>
      <c r="Y1691" s="5"/>
      <c r="Z1691" s="5"/>
      <c r="AA1691" s="5"/>
    </row>
    <row r="1692" spans="1:27" ht="24" thickBot="1">
      <c r="A1692" s="193" t="s">
        <v>97</v>
      </c>
      <c r="B1692" s="194" t="s">
        <v>98</v>
      </c>
      <c r="C1692" s="194" t="s">
        <v>99</v>
      </c>
      <c r="D1692" s="194" t="s">
        <v>104</v>
      </c>
      <c r="E1692" s="194" t="s">
        <v>335</v>
      </c>
      <c r="F1692" s="194" t="s">
        <v>101</v>
      </c>
      <c r="G1692" s="195" t="s">
        <v>66</v>
      </c>
      <c r="H1692" s="195">
        <v>2014</v>
      </c>
      <c r="I1692" s="194" t="s">
        <v>102</v>
      </c>
      <c r="J1692" s="196">
        <v>1407</v>
      </c>
      <c r="K1692" s="200">
        <v>147.78</v>
      </c>
      <c r="L1692" s="198">
        <v>-541.86</v>
      </c>
      <c r="M1692" s="23">
        <v>1</v>
      </c>
      <c r="N1692" s="23">
        <v>1</v>
      </c>
      <c r="O1692" s="24">
        <f t="shared" si="12"/>
        <v>-541.86</v>
      </c>
      <c r="P1692" s="24">
        <f t="shared" si="13"/>
        <v>-541.86</v>
      </c>
      <c r="Q1692" s="5"/>
      <c r="R1692" s="5"/>
      <c r="S1692" s="5"/>
      <c r="T1692" s="5"/>
      <c r="U1692" s="5"/>
      <c r="V1692" s="5"/>
      <c r="W1692" s="5"/>
      <c r="X1692" s="5"/>
      <c r="Y1692" s="5"/>
      <c r="Z1692" s="5"/>
      <c r="AA1692" s="5"/>
    </row>
    <row r="1693" spans="1:27" ht="24" thickBot="1">
      <c r="A1693" s="193" t="s">
        <v>97</v>
      </c>
      <c r="B1693" s="194" t="s">
        <v>98</v>
      </c>
      <c r="C1693" s="194" t="s">
        <v>99</v>
      </c>
      <c r="D1693" s="194" t="s">
        <v>104</v>
      </c>
      <c r="E1693" s="194" t="s">
        <v>335</v>
      </c>
      <c r="F1693" s="194" t="s">
        <v>101</v>
      </c>
      <c r="G1693" s="195" t="s">
        <v>66</v>
      </c>
      <c r="H1693" s="195">
        <v>2015</v>
      </c>
      <c r="I1693" s="194" t="s">
        <v>102</v>
      </c>
      <c r="J1693" s="196">
        <v>4406</v>
      </c>
      <c r="K1693" s="200">
        <v>462.61</v>
      </c>
      <c r="L1693" s="198">
        <v>-1696.25</v>
      </c>
      <c r="M1693" s="23">
        <v>1</v>
      </c>
      <c r="N1693" s="23">
        <v>1</v>
      </c>
      <c r="O1693" s="24">
        <f t="shared" si="12"/>
        <v>-1696.25</v>
      </c>
      <c r="P1693" s="24">
        <f t="shared" si="13"/>
        <v>-1696.25</v>
      </c>
      <c r="Q1693" s="5"/>
      <c r="R1693" s="5"/>
      <c r="S1693" s="5"/>
      <c r="T1693" s="5"/>
      <c r="U1693" s="5"/>
      <c r="V1693" s="5"/>
      <c r="W1693" s="5"/>
      <c r="X1693" s="5"/>
      <c r="Y1693" s="5"/>
      <c r="Z1693" s="5"/>
      <c r="AA1693" s="5"/>
    </row>
    <row r="1694" spans="1:27" ht="24" thickBot="1">
      <c r="A1694" s="193" t="s">
        <v>97</v>
      </c>
      <c r="B1694" s="194" t="s">
        <v>98</v>
      </c>
      <c r="C1694" s="194" t="s">
        <v>99</v>
      </c>
      <c r="D1694" s="194" t="s">
        <v>104</v>
      </c>
      <c r="E1694" s="194" t="s">
        <v>335</v>
      </c>
      <c r="F1694" s="194" t="s">
        <v>101</v>
      </c>
      <c r="G1694" s="195" t="s">
        <v>66</v>
      </c>
      <c r="H1694" s="195">
        <v>2016</v>
      </c>
      <c r="I1694" s="194" t="s">
        <v>102</v>
      </c>
      <c r="J1694" s="196">
        <v>7958</v>
      </c>
      <c r="K1694" s="200">
        <v>835.56</v>
      </c>
      <c r="L1694" s="198">
        <v>-3063.74</v>
      </c>
      <c r="M1694" s="23">
        <v>1</v>
      </c>
      <c r="N1694" s="23">
        <v>1</v>
      </c>
      <c r="O1694" s="24">
        <f t="shared" si="12"/>
        <v>-3063.74</v>
      </c>
      <c r="P1694" s="24">
        <f t="shared" si="13"/>
        <v>-3063.74</v>
      </c>
      <c r="Q1694" s="5"/>
      <c r="R1694" s="5"/>
      <c r="S1694" s="5"/>
      <c r="T1694" s="5"/>
      <c r="U1694" s="5"/>
      <c r="V1694" s="5"/>
      <c r="W1694" s="5"/>
      <c r="X1694" s="5"/>
      <c r="Y1694" s="5"/>
      <c r="Z1694" s="5"/>
      <c r="AA1694" s="5"/>
    </row>
    <row r="1695" spans="1:27" ht="24" thickBot="1">
      <c r="A1695" s="193" t="s">
        <v>97</v>
      </c>
      <c r="B1695" s="194" t="s">
        <v>98</v>
      </c>
      <c r="C1695" s="194" t="s">
        <v>99</v>
      </c>
      <c r="D1695" s="194" t="s">
        <v>104</v>
      </c>
      <c r="E1695" s="194" t="s">
        <v>335</v>
      </c>
      <c r="F1695" s="194" t="s">
        <v>101</v>
      </c>
      <c r="G1695" s="195" t="s">
        <v>66</v>
      </c>
      <c r="H1695" s="195">
        <v>2017</v>
      </c>
      <c r="I1695" s="194" t="s">
        <v>102</v>
      </c>
      <c r="J1695" s="196">
        <v>2038</v>
      </c>
      <c r="K1695" s="200">
        <v>213.98</v>
      </c>
      <c r="L1695" s="198">
        <v>-784.6</v>
      </c>
      <c r="M1695" s="23">
        <v>1</v>
      </c>
      <c r="N1695" s="23">
        <v>1</v>
      </c>
      <c r="O1695" s="24">
        <f t="shared" si="12"/>
        <v>-784.6</v>
      </c>
      <c r="P1695" s="24">
        <f t="shared" si="13"/>
        <v>-784.6</v>
      </c>
      <c r="Q1695" s="5"/>
      <c r="R1695" s="5"/>
      <c r="S1695" s="5"/>
      <c r="T1695" s="5"/>
      <c r="U1695" s="5"/>
      <c r="V1695" s="5"/>
      <c r="W1695" s="5"/>
      <c r="X1695" s="5"/>
      <c r="Y1695" s="5"/>
      <c r="Z1695" s="5"/>
      <c r="AA1695" s="5"/>
    </row>
    <row r="1696" spans="1:27" ht="24" thickBot="1">
      <c r="A1696" s="193" t="s">
        <v>97</v>
      </c>
      <c r="B1696" s="194" t="s">
        <v>98</v>
      </c>
      <c r="C1696" s="194" t="s">
        <v>99</v>
      </c>
      <c r="D1696" s="194" t="s">
        <v>104</v>
      </c>
      <c r="E1696" s="194" t="s">
        <v>335</v>
      </c>
      <c r="F1696" s="194" t="s">
        <v>101</v>
      </c>
      <c r="G1696" s="195" t="s">
        <v>66</v>
      </c>
      <c r="H1696" s="195">
        <v>2018</v>
      </c>
      <c r="I1696" s="194" t="s">
        <v>102</v>
      </c>
      <c r="J1696" s="196">
        <v>-3418</v>
      </c>
      <c r="K1696" s="200">
        <v>-358.92</v>
      </c>
      <c r="L1696" s="198">
        <v>1316.03</v>
      </c>
      <c r="M1696" s="23">
        <v>1</v>
      </c>
      <c r="N1696" s="23">
        <v>1</v>
      </c>
      <c r="O1696" s="24">
        <f t="shared" si="12"/>
        <v>1316.03</v>
      </c>
      <c r="P1696" s="24">
        <f t="shared" si="13"/>
        <v>1316.03</v>
      </c>
      <c r="Q1696" s="5"/>
      <c r="R1696" s="5"/>
      <c r="S1696" s="5"/>
      <c r="T1696" s="5"/>
      <c r="U1696" s="5"/>
      <c r="V1696" s="5"/>
      <c r="W1696" s="5"/>
      <c r="X1696" s="5"/>
      <c r="Y1696" s="5"/>
      <c r="Z1696" s="5"/>
      <c r="AA1696" s="5"/>
    </row>
    <row r="1697" spans="1:27" ht="24" thickBot="1">
      <c r="A1697" s="193" t="s">
        <v>97</v>
      </c>
      <c r="B1697" s="194" t="s">
        <v>98</v>
      </c>
      <c r="C1697" s="194" t="s">
        <v>99</v>
      </c>
      <c r="D1697" s="194" t="s">
        <v>104</v>
      </c>
      <c r="E1697" s="194" t="s">
        <v>335</v>
      </c>
      <c r="F1697" s="194" t="s">
        <v>101</v>
      </c>
      <c r="G1697" s="195" t="s">
        <v>66</v>
      </c>
      <c r="H1697" s="195">
        <v>2019</v>
      </c>
      <c r="I1697" s="194" t="s">
        <v>102</v>
      </c>
      <c r="J1697" s="196">
        <v>-3607</v>
      </c>
      <c r="K1697" s="200">
        <v>-378.68</v>
      </c>
      <c r="L1697" s="198">
        <v>1388.51</v>
      </c>
      <c r="M1697" s="23">
        <v>1</v>
      </c>
      <c r="N1697" s="23">
        <v>1</v>
      </c>
      <c r="O1697" s="24">
        <f t="shared" si="12"/>
        <v>1388.51</v>
      </c>
      <c r="P1697" s="24">
        <f t="shared" si="13"/>
        <v>1388.51</v>
      </c>
      <c r="Q1697" s="5"/>
      <c r="R1697" s="5"/>
      <c r="S1697" s="5"/>
      <c r="T1697" s="5"/>
      <c r="U1697" s="5"/>
      <c r="V1697" s="5"/>
      <c r="W1697" s="5"/>
      <c r="X1697" s="5"/>
      <c r="Y1697" s="5"/>
      <c r="Z1697" s="5"/>
      <c r="AA1697" s="5"/>
    </row>
    <row r="1698" spans="1:27" ht="24" thickBot="1">
      <c r="A1698" s="193" t="s">
        <v>97</v>
      </c>
      <c r="B1698" s="194" t="s">
        <v>98</v>
      </c>
      <c r="C1698" s="194" t="s">
        <v>99</v>
      </c>
      <c r="D1698" s="194" t="s">
        <v>104</v>
      </c>
      <c r="E1698" s="194" t="s">
        <v>335</v>
      </c>
      <c r="F1698" s="194" t="s">
        <v>101</v>
      </c>
      <c r="G1698" s="195" t="s">
        <v>66</v>
      </c>
      <c r="H1698" s="195">
        <v>2020</v>
      </c>
      <c r="I1698" s="194" t="s">
        <v>102</v>
      </c>
      <c r="J1698" s="196">
        <v>-5574</v>
      </c>
      <c r="K1698" s="200">
        <v>-585.32000000000005</v>
      </c>
      <c r="L1698" s="198">
        <v>2146.17</v>
      </c>
      <c r="M1698" s="23">
        <v>1</v>
      </c>
      <c r="N1698" s="23">
        <v>1</v>
      </c>
      <c r="O1698" s="24">
        <f t="shared" si="12"/>
        <v>2146.17</v>
      </c>
      <c r="P1698" s="24">
        <f t="shared" si="13"/>
        <v>2146.17</v>
      </c>
      <c r="Q1698" s="5"/>
      <c r="R1698" s="5"/>
      <c r="S1698" s="5"/>
      <c r="T1698" s="5"/>
      <c r="U1698" s="5"/>
      <c r="V1698" s="5"/>
      <c r="W1698" s="5"/>
      <c r="X1698" s="5"/>
      <c r="Y1698" s="5"/>
      <c r="Z1698" s="5"/>
      <c r="AA1698" s="5"/>
    </row>
    <row r="1699" spans="1:27" ht="24" thickBot="1">
      <c r="A1699" s="193" t="s">
        <v>97</v>
      </c>
      <c r="B1699" s="194" t="s">
        <v>98</v>
      </c>
      <c r="C1699" s="194" t="s">
        <v>99</v>
      </c>
      <c r="D1699" s="194" t="s">
        <v>104</v>
      </c>
      <c r="E1699" s="194" t="s">
        <v>335</v>
      </c>
      <c r="F1699" s="194" t="s">
        <v>101</v>
      </c>
      <c r="G1699" s="195" t="s">
        <v>66</v>
      </c>
      <c r="H1699" s="195">
        <v>2021</v>
      </c>
      <c r="I1699" s="194" t="s">
        <v>102</v>
      </c>
      <c r="J1699" s="200">
        <v>611</v>
      </c>
      <c r="K1699" s="200">
        <v>64.180000000000007</v>
      </c>
      <c r="L1699" s="198">
        <v>-235.32</v>
      </c>
      <c r="M1699" s="23">
        <v>1</v>
      </c>
      <c r="N1699" s="23">
        <v>1</v>
      </c>
      <c r="O1699" s="24">
        <f t="shared" si="12"/>
        <v>-235.32</v>
      </c>
      <c r="P1699" s="24">
        <f t="shared" si="13"/>
        <v>-235.32</v>
      </c>
      <c r="Q1699" s="5"/>
      <c r="R1699" s="5"/>
      <c r="S1699" s="5"/>
      <c r="T1699" s="5"/>
      <c r="U1699" s="5"/>
      <c r="V1699" s="5"/>
      <c r="W1699" s="5"/>
      <c r="X1699" s="5"/>
      <c r="Y1699" s="5"/>
      <c r="Z1699" s="5"/>
      <c r="AA1699" s="5"/>
    </row>
    <row r="1700" spans="1:27" ht="24" thickBot="1">
      <c r="A1700" s="193" t="s">
        <v>97</v>
      </c>
      <c r="B1700" s="194" t="s">
        <v>98</v>
      </c>
      <c r="C1700" s="194" t="s">
        <v>99</v>
      </c>
      <c r="D1700" s="194" t="s">
        <v>104</v>
      </c>
      <c r="E1700" s="194" t="s">
        <v>335</v>
      </c>
      <c r="F1700" s="194" t="s">
        <v>101</v>
      </c>
      <c r="G1700" s="195" t="s">
        <v>66</v>
      </c>
      <c r="H1700" s="195">
        <v>2022</v>
      </c>
      <c r="I1700" s="194" t="s">
        <v>102</v>
      </c>
      <c r="J1700" s="200">
        <v>-888</v>
      </c>
      <c r="K1700" s="200">
        <v>-93.29</v>
      </c>
      <c r="L1700" s="198">
        <v>342.05</v>
      </c>
      <c r="M1700" s="23">
        <v>1</v>
      </c>
      <c r="N1700" s="23">
        <v>1</v>
      </c>
      <c r="O1700" s="24">
        <f t="shared" si="12"/>
        <v>342.05</v>
      </c>
      <c r="P1700" s="24">
        <f t="shared" si="13"/>
        <v>342.05</v>
      </c>
      <c r="Q1700" s="5"/>
      <c r="R1700" s="5"/>
      <c r="S1700" s="5"/>
      <c r="T1700" s="5"/>
      <c r="U1700" s="5"/>
      <c r="V1700" s="5"/>
      <c r="W1700" s="5"/>
      <c r="X1700" s="5"/>
      <c r="Y1700" s="5"/>
      <c r="Z1700" s="5"/>
      <c r="AA1700" s="5"/>
    </row>
    <row r="1701" spans="1:27" ht="24" thickBot="1">
      <c r="A1701" s="193" t="s">
        <v>97</v>
      </c>
      <c r="B1701" s="194" t="s">
        <v>98</v>
      </c>
      <c r="C1701" s="194" t="s">
        <v>99</v>
      </c>
      <c r="D1701" s="194" t="s">
        <v>104</v>
      </c>
      <c r="E1701" s="194" t="s">
        <v>335</v>
      </c>
      <c r="F1701" s="194" t="s">
        <v>101</v>
      </c>
      <c r="G1701" s="195" t="s">
        <v>115</v>
      </c>
      <c r="H1701" s="195">
        <v>2011</v>
      </c>
      <c r="I1701" s="194" t="s">
        <v>102</v>
      </c>
      <c r="J1701" s="201"/>
      <c r="K1701" s="200">
        <v>0</v>
      </c>
      <c r="L1701" s="198">
        <v>0</v>
      </c>
      <c r="M1701" s="23">
        <v>1</v>
      </c>
      <c r="N1701" s="23">
        <v>1</v>
      </c>
      <c r="O1701" s="24">
        <f t="shared" si="12"/>
        <v>0</v>
      </c>
      <c r="P1701" s="24">
        <f t="shared" si="13"/>
        <v>0</v>
      </c>
      <c r="Q1701" s="5"/>
      <c r="R1701" s="5"/>
      <c r="S1701" s="5"/>
      <c r="T1701" s="5"/>
      <c r="U1701" s="5"/>
      <c r="V1701" s="5"/>
      <c r="W1701" s="5"/>
      <c r="X1701" s="5"/>
      <c r="Y1701" s="5"/>
      <c r="Z1701" s="5"/>
      <c r="AA1701" s="5"/>
    </row>
    <row r="1702" spans="1:27" ht="24" thickBot="1">
      <c r="A1702" s="193" t="s">
        <v>97</v>
      </c>
      <c r="B1702" s="194" t="s">
        <v>98</v>
      </c>
      <c r="C1702" s="194" t="s">
        <v>99</v>
      </c>
      <c r="D1702" s="194" t="s">
        <v>104</v>
      </c>
      <c r="E1702" s="194" t="s">
        <v>335</v>
      </c>
      <c r="F1702" s="194" t="s">
        <v>101</v>
      </c>
      <c r="G1702" s="195" t="s">
        <v>115</v>
      </c>
      <c r="H1702" s="195">
        <v>2012</v>
      </c>
      <c r="I1702" s="194" t="s">
        <v>102</v>
      </c>
      <c r="J1702" s="196">
        <v>-1459</v>
      </c>
      <c r="K1702" s="200">
        <v>-153.19999999999999</v>
      </c>
      <c r="L1702" s="198">
        <v>561.75</v>
      </c>
      <c r="M1702" s="23">
        <v>1</v>
      </c>
      <c r="N1702" s="23">
        <v>1</v>
      </c>
      <c r="O1702" s="24">
        <f t="shared" si="12"/>
        <v>561.75</v>
      </c>
      <c r="P1702" s="24">
        <f t="shared" si="13"/>
        <v>561.75</v>
      </c>
      <c r="Q1702" s="5"/>
      <c r="R1702" s="5"/>
      <c r="S1702" s="5"/>
      <c r="T1702" s="5"/>
      <c r="U1702" s="5"/>
      <c r="V1702" s="5"/>
      <c r="W1702" s="5"/>
      <c r="X1702" s="5"/>
      <c r="Y1702" s="5"/>
      <c r="Z1702" s="5"/>
      <c r="AA1702" s="5"/>
    </row>
    <row r="1703" spans="1:27" ht="24" thickBot="1">
      <c r="A1703" s="193" t="s">
        <v>97</v>
      </c>
      <c r="B1703" s="194" t="s">
        <v>98</v>
      </c>
      <c r="C1703" s="194" t="s">
        <v>99</v>
      </c>
      <c r="D1703" s="194" t="s">
        <v>104</v>
      </c>
      <c r="E1703" s="194" t="s">
        <v>335</v>
      </c>
      <c r="F1703" s="194" t="s">
        <v>101</v>
      </c>
      <c r="G1703" s="195" t="s">
        <v>115</v>
      </c>
      <c r="H1703" s="195">
        <v>2013</v>
      </c>
      <c r="I1703" s="194" t="s">
        <v>102</v>
      </c>
      <c r="J1703" s="200">
        <v>-855</v>
      </c>
      <c r="K1703" s="200">
        <v>-89.74</v>
      </c>
      <c r="L1703" s="198">
        <v>329.03</v>
      </c>
      <c r="M1703" s="23">
        <v>1</v>
      </c>
      <c r="N1703" s="23">
        <v>1</v>
      </c>
      <c r="O1703" s="24">
        <f t="shared" si="12"/>
        <v>329.03</v>
      </c>
      <c r="P1703" s="24">
        <f t="shared" si="13"/>
        <v>329.03</v>
      </c>
      <c r="Q1703" s="5"/>
      <c r="R1703" s="5"/>
      <c r="S1703" s="5"/>
      <c r="T1703" s="5"/>
      <c r="U1703" s="5"/>
      <c r="V1703" s="5"/>
      <c r="W1703" s="5"/>
      <c r="X1703" s="5"/>
      <c r="Y1703" s="5"/>
      <c r="Z1703" s="5"/>
      <c r="AA1703" s="5"/>
    </row>
    <row r="1704" spans="1:27" ht="24" thickBot="1">
      <c r="A1704" s="193" t="s">
        <v>97</v>
      </c>
      <c r="B1704" s="194" t="s">
        <v>98</v>
      </c>
      <c r="C1704" s="194" t="s">
        <v>99</v>
      </c>
      <c r="D1704" s="194" t="s">
        <v>104</v>
      </c>
      <c r="E1704" s="194" t="s">
        <v>335</v>
      </c>
      <c r="F1704" s="194" t="s">
        <v>101</v>
      </c>
      <c r="G1704" s="195" t="s">
        <v>115</v>
      </c>
      <c r="H1704" s="195">
        <v>2014</v>
      </c>
      <c r="I1704" s="194" t="s">
        <v>102</v>
      </c>
      <c r="J1704" s="200">
        <v>-266</v>
      </c>
      <c r="K1704" s="200">
        <v>-27.94</v>
      </c>
      <c r="L1704" s="198">
        <v>102.44</v>
      </c>
      <c r="M1704" s="23">
        <v>1</v>
      </c>
      <c r="N1704" s="23">
        <v>1</v>
      </c>
      <c r="O1704" s="24">
        <f t="shared" si="12"/>
        <v>102.44</v>
      </c>
      <c r="P1704" s="24">
        <f t="shared" si="13"/>
        <v>102.44</v>
      </c>
      <c r="Q1704" s="5"/>
      <c r="R1704" s="5"/>
      <c r="S1704" s="5"/>
      <c r="T1704" s="5"/>
      <c r="U1704" s="5"/>
      <c r="V1704" s="5"/>
      <c r="W1704" s="5"/>
      <c r="X1704" s="5"/>
      <c r="Y1704" s="5"/>
      <c r="Z1704" s="5"/>
      <c r="AA1704" s="5"/>
    </row>
    <row r="1705" spans="1:27" ht="24" thickBot="1">
      <c r="A1705" s="193" t="s">
        <v>97</v>
      </c>
      <c r="B1705" s="194" t="s">
        <v>98</v>
      </c>
      <c r="C1705" s="194" t="s">
        <v>99</v>
      </c>
      <c r="D1705" s="194" t="s">
        <v>104</v>
      </c>
      <c r="E1705" s="194" t="s">
        <v>335</v>
      </c>
      <c r="F1705" s="194" t="s">
        <v>101</v>
      </c>
      <c r="G1705" s="195" t="s">
        <v>115</v>
      </c>
      <c r="H1705" s="195">
        <v>2015</v>
      </c>
      <c r="I1705" s="194" t="s">
        <v>102</v>
      </c>
      <c r="J1705" s="200">
        <v>-487</v>
      </c>
      <c r="K1705" s="200">
        <v>-51.1</v>
      </c>
      <c r="L1705" s="198">
        <v>187.38</v>
      </c>
      <c r="M1705" s="23">
        <v>1</v>
      </c>
      <c r="N1705" s="23">
        <v>1</v>
      </c>
      <c r="O1705" s="24">
        <f t="shared" si="12"/>
        <v>187.38</v>
      </c>
      <c r="P1705" s="24">
        <f t="shared" si="13"/>
        <v>187.38</v>
      </c>
      <c r="Q1705" s="5"/>
      <c r="R1705" s="5"/>
      <c r="S1705" s="5"/>
      <c r="T1705" s="5"/>
      <c r="U1705" s="5"/>
      <c r="V1705" s="5"/>
      <c r="W1705" s="5"/>
      <c r="X1705" s="5"/>
      <c r="Y1705" s="5"/>
      <c r="Z1705" s="5"/>
      <c r="AA1705" s="5"/>
    </row>
    <row r="1706" spans="1:27" ht="24" thickBot="1">
      <c r="A1706" s="193" t="s">
        <v>97</v>
      </c>
      <c r="B1706" s="194" t="s">
        <v>98</v>
      </c>
      <c r="C1706" s="194" t="s">
        <v>99</v>
      </c>
      <c r="D1706" s="194" t="s">
        <v>104</v>
      </c>
      <c r="E1706" s="194" t="s">
        <v>335</v>
      </c>
      <c r="F1706" s="194" t="s">
        <v>101</v>
      </c>
      <c r="G1706" s="195" t="s">
        <v>115</v>
      </c>
      <c r="H1706" s="195">
        <v>2016</v>
      </c>
      <c r="I1706" s="194" t="s">
        <v>102</v>
      </c>
      <c r="J1706" s="196">
        <v>-2132</v>
      </c>
      <c r="K1706" s="200">
        <v>-223.84</v>
      </c>
      <c r="L1706" s="198">
        <v>820.75</v>
      </c>
      <c r="M1706" s="23">
        <v>1</v>
      </c>
      <c r="N1706" s="23">
        <v>1</v>
      </c>
      <c r="O1706" s="24">
        <f t="shared" si="12"/>
        <v>820.75</v>
      </c>
      <c r="P1706" s="24">
        <f t="shared" si="13"/>
        <v>820.75</v>
      </c>
      <c r="Q1706" s="5"/>
      <c r="R1706" s="5"/>
      <c r="S1706" s="5"/>
      <c r="T1706" s="5"/>
      <c r="U1706" s="5"/>
      <c r="V1706" s="5"/>
      <c r="W1706" s="5"/>
      <c r="X1706" s="5"/>
      <c r="Y1706" s="5"/>
      <c r="Z1706" s="5"/>
      <c r="AA1706" s="5"/>
    </row>
    <row r="1707" spans="1:27" ht="24" thickBot="1">
      <c r="A1707" s="193" t="s">
        <v>97</v>
      </c>
      <c r="B1707" s="194" t="s">
        <v>98</v>
      </c>
      <c r="C1707" s="194" t="s">
        <v>99</v>
      </c>
      <c r="D1707" s="194" t="s">
        <v>104</v>
      </c>
      <c r="E1707" s="194" t="s">
        <v>335</v>
      </c>
      <c r="F1707" s="194" t="s">
        <v>101</v>
      </c>
      <c r="G1707" s="195" t="s">
        <v>115</v>
      </c>
      <c r="H1707" s="195">
        <v>2017</v>
      </c>
      <c r="I1707" s="194" t="s">
        <v>102</v>
      </c>
      <c r="J1707" s="200">
        <v>-790</v>
      </c>
      <c r="K1707" s="200">
        <v>-82.96</v>
      </c>
      <c r="L1707" s="198">
        <v>304.19</v>
      </c>
      <c r="M1707" s="23">
        <v>1</v>
      </c>
      <c r="N1707" s="23">
        <v>1</v>
      </c>
      <c r="O1707" s="24">
        <f t="shared" si="12"/>
        <v>304.19</v>
      </c>
      <c r="P1707" s="24">
        <f t="shared" si="13"/>
        <v>304.19</v>
      </c>
      <c r="Q1707" s="5"/>
      <c r="R1707" s="5"/>
      <c r="S1707" s="5"/>
      <c r="T1707" s="5"/>
      <c r="U1707" s="5"/>
      <c r="V1707" s="5"/>
      <c r="W1707" s="5"/>
      <c r="X1707" s="5"/>
      <c r="Y1707" s="5"/>
      <c r="Z1707" s="5"/>
      <c r="AA1707" s="5"/>
    </row>
    <row r="1708" spans="1:27" ht="24" thickBot="1">
      <c r="A1708" s="193" t="s">
        <v>97</v>
      </c>
      <c r="B1708" s="194" t="s">
        <v>98</v>
      </c>
      <c r="C1708" s="194" t="s">
        <v>99</v>
      </c>
      <c r="D1708" s="194" t="s">
        <v>104</v>
      </c>
      <c r="E1708" s="194" t="s">
        <v>335</v>
      </c>
      <c r="F1708" s="194" t="s">
        <v>101</v>
      </c>
      <c r="G1708" s="195" t="s">
        <v>115</v>
      </c>
      <c r="H1708" s="195">
        <v>2018</v>
      </c>
      <c r="I1708" s="194" t="s">
        <v>102</v>
      </c>
      <c r="J1708" s="200">
        <v>-730</v>
      </c>
      <c r="K1708" s="200">
        <v>-76.66</v>
      </c>
      <c r="L1708" s="198">
        <v>281.07</v>
      </c>
      <c r="M1708" s="23">
        <v>1</v>
      </c>
      <c r="N1708" s="23">
        <v>1</v>
      </c>
      <c r="O1708" s="24">
        <f t="shared" si="12"/>
        <v>281.07</v>
      </c>
      <c r="P1708" s="24">
        <f t="shared" si="13"/>
        <v>281.07</v>
      </c>
      <c r="Q1708" s="5"/>
      <c r="R1708" s="5"/>
      <c r="S1708" s="5"/>
      <c r="T1708" s="5"/>
      <c r="U1708" s="5"/>
      <c r="V1708" s="5"/>
      <c r="W1708" s="5"/>
      <c r="X1708" s="5"/>
      <c r="Y1708" s="5"/>
      <c r="Z1708" s="5"/>
      <c r="AA1708" s="5"/>
    </row>
    <row r="1709" spans="1:27" ht="24" thickBot="1">
      <c r="A1709" s="193" t="s">
        <v>97</v>
      </c>
      <c r="B1709" s="194" t="s">
        <v>98</v>
      </c>
      <c r="C1709" s="194" t="s">
        <v>99</v>
      </c>
      <c r="D1709" s="194" t="s">
        <v>104</v>
      </c>
      <c r="E1709" s="194" t="s">
        <v>335</v>
      </c>
      <c r="F1709" s="194" t="s">
        <v>101</v>
      </c>
      <c r="G1709" s="195" t="s">
        <v>115</v>
      </c>
      <c r="H1709" s="195">
        <v>2019</v>
      </c>
      <c r="I1709" s="194" t="s">
        <v>102</v>
      </c>
      <c r="J1709" s="200">
        <v>-287</v>
      </c>
      <c r="K1709" s="200">
        <v>-30.09</v>
      </c>
      <c r="L1709" s="198">
        <v>110.33</v>
      </c>
      <c r="M1709" s="23">
        <v>1</v>
      </c>
      <c r="N1709" s="23">
        <v>1</v>
      </c>
      <c r="O1709" s="24">
        <f t="shared" si="12"/>
        <v>110.33</v>
      </c>
      <c r="P1709" s="24">
        <f t="shared" si="13"/>
        <v>110.33</v>
      </c>
      <c r="Q1709" s="5"/>
      <c r="R1709" s="5"/>
      <c r="S1709" s="5"/>
      <c r="T1709" s="5"/>
      <c r="U1709" s="5"/>
      <c r="V1709" s="5"/>
      <c r="W1709" s="5"/>
      <c r="X1709" s="5"/>
      <c r="Y1709" s="5"/>
      <c r="Z1709" s="5"/>
      <c r="AA1709" s="5"/>
    </row>
    <row r="1710" spans="1:27" ht="24" thickBot="1">
      <c r="A1710" s="193" t="s">
        <v>97</v>
      </c>
      <c r="B1710" s="194" t="s">
        <v>98</v>
      </c>
      <c r="C1710" s="194" t="s">
        <v>99</v>
      </c>
      <c r="D1710" s="194" t="s">
        <v>104</v>
      </c>
      <c r="E1710" s="194" t="s">
        <v>335</v>
      </c>
      <c r="F1710" s="194" t="s">
        <v>101</v>
      </c>
      <c r="G1710" s="195" t="s">
        <v>115</v>
      </c>
      <c r="H1710" s="195">
        <v>2020</v>
      </c>
      <c r="I1710" s="194" t="s">
        <v>102</v>
      </c>
      <c r="J1710" s="196">
        <v>1449</v>
      </c>
      <c r="K1710" s="200">
        <v>152.15</v>
      </c>
      <c r="L1710" s="198">
        <v>-557.88</v>
      </c>
      <c r="M1710" s="23">
        <v>1</v>
      </c>
      <c r="N1710" s="23">
        <v>1</v>
      </c>
      <c r="O1710" s="24">
        <f t="shared" si="12"/>
        <v>-557.88</v>
      </c>
      <c r="P1710" s="24">
        <f t="shared" si="13"/>
        <v>-557.88</v>
      </c>
      <c r="Q1710" s="5"/>
      <c r="R1710" s="5"/>
      <c r="S1710" s="5"/>
      <c r="T1710" s="5"/>
      <c r="U1710" s="5"/>
      <c r="V1710" s="5"/>
      <c r="W1710" s="5"/>
      <c r="X1710" s="5"/>
      <c r="Y1710" s="5"/>
      <c r="Z1710" s="5"/>
      <c r="AA1710" s="5"/>
    </row>
    <row r="1711" spans="1:27" ht="24" thickBot="1">
      <c r="A1711" s="193" t="s">
        <v>97</v>
      </c>
      <c r="B1711" s="194" t="s">
        <v>98</v>
      </c>
      <c r="C1711" s="194" t="s">
        <v>99</v>
      </c>
      <c r="D1711" s="194" t="s">
        <v>104</v>
      </c>
      <c r="E1711" s="194" t="s">
        <v>335</v>
      </c>
      <c r="F1711" s="194" t="s">
        <v>101</v>
      </c>
      <c r="G1711" s="195" t="s">
        <v>115</v>
      </c>
      <c r="H1711" s="195">
        <v>2021</v>
      </c>
      <c r="I1711" s="194" t="s">
        <v>102</v>
      </c>
      <c r="J1711" s="196">
        <v>1011</v>
      </c>
      <c r="K1711" s="200">
        <v>106.18</v>
      </c>
      <c r="L1711" s="198">
        <v>-389.32</v>
      </c>
      <c r="M1711" s="23">
        <v>1</v>
      </c>
      <c r="N1711" s="23">
        <v>1</v>
      </c>
      <c r="O1711" s="24">
        <f t="shared" si="12"/>
        <v>-389.32</v>
      </c>
      <c r="P1711" s="24">
        <f t="shared" si="13"/>
        <v>-389.32</v>
      </c>
      <c r="Q1711" s="5"/>
      <c r="R1711" s="5"/>
      <c r="S1711" s="5"/>
      <c r="T1711" s="5"/>
      <c r="U1711" s="5"/>
      <c r="V1711" s="5"/>
      <c r="W1711" s="5"/>
      <c r="X1711" s="5"/>
      <c r="Y1711" s="5"/>
      <c r="Z1711" s="5"/>
      <c r="AA1711" s="5"/>
    </row>
    <row r="1712" spans="1:27" ht="24" thickBot="1">
      <c r="A1712" s="193" t="s">
        <v>97</v>
      </c>
      <c r="B1712" s="194" t="s">
        <v>98</v>
      </c>
      <c r="C1712" s="194" t="s">
        <v>99</v>
      </c>
      <c r="D1712" s="194" t="s">
        <v>104</v>
      </c>
      <c r="E1712" s="194" t="s">
        <v>335</v>
      </c>
      <c r="F1712" s="194" t="s">
        <v>101</v>
      </c>
      <c r="G1712" s="195" t="s">
        <v>115</v>
      </c>
      <c r="H1712" s="195">
        <v>2022</v>
      </c>
      <c r="I1712" s="194" t="s">
        <v>102</v>
      </c>
      <c r="J1712" s="200">
        <v>-258</v>
      </c>
      <c r="K1712" s="200">
        <v>-27.12</v>
      </c>
      <c r="L1712" s="198">
        <v>99.44</v>
      </c>
      <c r="M1712" s="23">
        <v>1</v>
      </c>
      <c r="N1712" s="23">
        <v>1</v>
      </c>
      <c r="O1712" s="24">
        <f t="shared" si="12"/>
        <v>99.44</v>
      </c>
      <c r="P1712" s="24">
        <f t="shared" si="13"/>
        <v>99.44</v>
      </c>
      <c r="Q1712" s="5"/>
      <c r="R1712" s="5"/>
      <c r="S1712" s="5"/>
      <c r="T1712" s="5"/>
      <c r="U1712" s="5"/>
      <c r="V1712" s="5"/>
      <c r="W1712" s="5"/>
      <c r="X1712" s="5"/>
      <c r="Y1712" s="5"/>
      <c r="Z1712" s="5"/>
      <c r="AA1712" s="5"/>
    </row>
    <row r="1713" spans="1:27" ht="24" thickBot="1">
      <c r="A1713" s="193" t="s">
        <v>97</v>
      </c>
      <c r="B1713" s="194" t="s">
        <v>98</v>
      </c>
      <c r="C1713" s="194" t="s">
        <v>99</v>
      </c>
      <c r="D1713" s="194" t="s">
        <v>104</v>
      </c>
      <c r="E1713" s="194" t="s">
        <v>335</v>
      </c>
      <c r="F1713" s="194" t="s">
        <v>101</v>
      </c>
      <c r="G1713" s="195" t="s">
        <v>116</v>
      </c>
      <c r="H1713" s="195">
        <v>2011</v>
      </c>
      <c r="I1713" s="194" t="s">
        <v>102</v>
      </c>
      <c r="J1713" s="201"/>
      <c r="K1713" s="200">
        <v>0</v>
      </c>
      <c r="L1713" s="198">
        <v>0</v>
      </c>
      <c r="M1713" s="23">
        <v>1</v>
      </c>
      <c r="N1713" s="23">
        <v>1</v>
      </c>
      <c r="O1713" s="24">
        <f t="shared" si="12"/>
        <v>0</v>
      </c>
      <c r="P1713" s="24">
        <f t="shared" si="13"/>
        <v>0</v>
      </c>
      <c r="Q1713" s="5"/>
      <c r="R1713" s="5"/>
      <c r="S1713" s="5"/>
      <c r="T1713" s="5"/>
      <c r="U1713" s="5"/>
      <c r="V1713" s="5"/>
      <c r="W1713" s="5"/>
      <c r="X1713" s="5"/>
      <c r="Y1713" s="5"/>
      <c r="Z1713" s="5"/>
      <c r="AA1713" s="5"/>
    </row>
    <row r="1714" spans="1:27" ht="24" thickBot="1">
      <c r="A1714" s="193" t="s">
        <v>97</v>
      </c>
      <c r="B1714" s="194" t="s">
        <v>98</v>
      </c>
      <c r="C1714" s="194" t="s">
        <v>99</v>
      </c>
      <c r="D1714" s="194" t="s">
        <v>104</v>
      </c>
      <c r="E1714" s="194" t="s">
        <v>335</v>
      </c>
      <c r="F1714" s="194" t="s">
        <v>101</v>
      </c>
      <c r="G1714" s="195" t="s">
        <v>116</v>
      </c>
      <c r="H1714" s="195">
        <v>2012</v>
      </c>
      <c r="I1714" s="194" t="s">
        <v>102</v>
      </c>
      <c r="J1714" s="200">
        <v>108</v>
      </c>
      <c r="K1714" s="200">
        <v>11.36</v>
      </c>
      <c r="L1714" s="198">
        <v>-41.65</v>
      </c>
      <c r="M1714" s="23">
        <v>1</v>
      </c>
      <c r="N1714" s="23">
        <v>1</v>
      </c>
      <c r="O1714" s="24">
        <f t="shared" si="12"/>
        <v>-41.65</v>
      </c>
      <c r="P1714" s="24">
        <f t="shared" si="13"/>
        <v>-41.65</v>
      </c>
      <c r="Q1714" s="5"/>
      <c r="R1714" s="5"/>
      <c r="S1714" s="5"/>
      <c r="T1714" s="5"/>
      <c r="U1714" s="5"/>
      <c r="V1714" s="5"/>
      <c r="W1714" s="5"/>
      <c r="X1714" s="5"/>
      <c r="Y1714" s="5"/>
      <c r="Z1714" s="5"/>
      <c r="AA1714" s="5"/>
    </row>
    <row r="1715" spans="1:27" ht="24" thickBot="1">
      <c r="A1715" s="193" t="s">
        <v>97</v>
      </c>
      <c r="B1715" s="194" t="s">
        <v>98</v>
      </c>
      <c r="C1715" s="194" t="s">
        <v>99</v>
      </c>
      <c r="D1715" s="194" t="s">
        <v>104</v>
      </c>
      <c r="E1715" s="194" t="s">
        <v>335</v>
      </c>
      <c r="F1715" s="194" t="s">
        <v>101</v>
      </c>
      <c r="G1715" s="195" t="s">
        <v>116</v>
      </c>
      <c r="H1715" s="195">
        <v>2013</v>
      </c>
      <c r="I1715" s="194" t="s">
        <v>102</v>
      </c>
      <c r="J1715" s="200">
        <v>132</v>
      </c>
      <c r="K1715" s="200">
        <v>13.82</v>
      </c>
      <c r="L1715" s="198">
        <v>-50.68</v>
      </c>
      <c r="M1715" s="23">
        <v>1</v>
      </c>
      <c r="N1715" s="23">
        <v>1</v>
      </c>
      <c r="O1715" s="24">
        <f t="shared" si="12"/>
        <v>-50.68</v>
      </c>
      <c r="P1715" s="24">
        <f t="shared" si="13"/>
        <v>-50.68</v>
      </c>
      <c r="Q1715" s="5"/>
      <c r="R1715" s="5"/>
      <c r="S1715" s="5"/>
      <c r="T1715" s="5"/>
      <c r="U1715" s="5"/>
      <c r="V1715" s="5"/>
      <c r="W1715" s="5"/>
      <c r="X1715" s="5"/>
      <c r="Y1715" s="5"/>
      <c r="Z1715" s="5"/>
      <c r="AA1715" s="5"/>
    </row>
    <row r="1716" spans="1:27" ht="24" thickBot="1">
      <c r="A1716" s="193" t="s">
        <v>97</v>
      </c>
      <c r="B1716" s="194" t="s">
        <v>98</v>
      </c>
      <c r="C1716" s="194" t="s">
        <v>99</v>
      </c>
      <c r="D1716" s="194" t="s">
        <v>104</v>
      </c>
      <c r="E1716" s="194" t="s">
        <v>335</v>
      </c>
      <c r="F1716" s="194" t="s">
        <v>101</v>
      </c>
      <c r="G1716" s="195" t="s">
        <v>116</v>
      </c>
      <c r="H1716" s="195">
        <v>2014</v>
      </c>
      <c r="I1716" s="194" t="s">
        <v>102</v>
      </c>
      <c r="J1716" s="200">
        <v>-389</v>
      </c>
      <c r="K1716" s="200">
        <v>-40.880000000000003</v>
      </c>
      <c r="L1716" s="198">
        <v>149.88999999999999</v>
      </c>
      <c r="M1716" s="23">
        <v>1</v>
      </c>
      <c r="N1716" s="23">
        <v>1</v>
      </c>
      <c r="O1716" s="24">
        <f t="shared" si="12"/>
        <v>149.88999999999999</v>
      </c>
      <c r="P1716" s="24">
        <f t="shared" si="13"/>
        <v>149.88999999999999</v>
      </c>
      <c r="Q1716" s="5"/>
      <c r="R1716" s="5"/>
      <c r="S1716" s="5"/>
      <c r="T1716" s="5"/>
      <c r="U1716" s="5"/>
      <c r="V1716" s="5"/>
      <c r="W1716" s="5"/>
      <c r="X1716" s="5"/>
      <c r="Y1716" s="5"/>
      <c r="Z1716" s="5"/>
      <c r="AA1716" s="5"/>
    </row>
    <row r="1717" spans="1:27" ht="24" thickBot="1">
      <c r="A1717" s="193" t="s">
        <v>97</v>
      </c>
      <c r="B1717" s="194" t="s">
        <v>98</v>
      </c>
      <c r="C1717" s="194" t="s">
        <v>99</v>
      </c>
      <c r="D1717" s="194" t="s">
        <v>104</v>
      </c>
      <c r="E1717" s="194" t="s">
        <v>335</v>
      </c>
      <c r="F1717" s="194" t="s">
        <v>101</v>
      </c>
      <c r="G1717" s="195" t="s">
        <v>116</v>
      </c>
      <c r="H1717" s="195">
        <v>2015</v>
      </c>
      <c r="I1717" s="194" t="s">
        <v>102</v>
      </c>
      <c r="J1717" s="200">
        <v>96</v>
      </c>
      <c r="K1717" s="200">
        <v>10.08</v>
      </c>
      <c r="L1717" s="198">
        <v>-36.96</v>
      </c>
      <c r="M1717" s="23">
        <v>1</v>
      </c>
      <c r="N1717" s="23">
        <v>1</v>
      </c>
      <c r="O1717" s="24">
        <f t="shared" si="12"/>
        <v>-36.96</v>
      </c>
      <c r="P1717" s="24">
        <f t="shared" si="13"/>
        <v>-36.96</v>
      </c>
      <c r="Q1717" s="5"/>
      <c r="R1717" s="5"/>
      <c r="S1717" s="5"/>
      <c r="T1717" s="5"/>
      <c r="U1717" s="5"/>
      <c r="V1717" s="5"/>
      <c r="W1717" s="5"/>
      <c r="X1717" s="5"/>
      <c r="Y1717" s="5"/>
      <c r="Z1717" s="5"/>
      <c r="AA1717" s="5"/>
    </row>
    <row r="1718" spans="1:27" ht="24" thickBot="1">
      <c r="A1718" s="193" t="s">
        <v>97</v>
      </c>
      <c r="B1718" s="194" t="s">
        <v>98</v>
      </c>
      <c r="C1718" s="194" t="s">
        <v>99</v>
      </c>
      <c r="D1718" s="194" t="s">
        <v>104</v>
      </c>
      <c r="E1718" s="194" t="s">
        <v>335</v>
      </c>
      <c r="F1718" s="194" t="s">
        <v>101</v>
      </c>
      <c r="G1718" s="195" t="s">
        <v>116</v>
      </c>
      <c r="H1718" s="195">
        <v>2016</v>
      </c>
      <c r="I1718" s="194" t="s">
        <v>102</v>
      </c>
      <c r="J1718" s="200">
        <v>133</v>
      </c>
      <c r="K1718" s="200">
        <v>13.99</v>
      </c>
      <c r="L1718" s="198">
        <v>-51.29</v>
      </c>
      <c r="M1718" s="23">
        <v>1</v>
      </c>
      <c r="N1718" s="23">
        <v>1</v>
      </c>
      <c r="O1718" s="24">
        <f t="shared" si="12"/>
        <v>-51.29</v>
      </c>
      <c r="P1718" s="24">
        <f t="shared" si="13"/>
        <v>-51.29</v>
      </c>
      <c r="Q1718" s="5"/>
      <c r="R1718" s="5"/>
      <c r="S1718" s="5"/>
      <c r="T1718" s="5"/>
      <c r="U1718" s="5"/>
      <c r="V1718" s="5"/>
      <c r="W1718" s="5"/>
      <c r="X1718" s="5"/>
      <c r="Y1718" s="5"/>
      <c r="Z1718" s="5"/>
      <c r="AA1718" s="5"/>
    </row>
    <row r="1719" spans="1:27" ht="24" thickBot="1">
      <c r="A1719" s="193" t="s">
        <v>97</v>
      </c>
      <c r="B1719" s="194" t="s">
        <v>98</v>
      </c>
      <c r="C1719" s="194" t="s">
        <v>99</v>
      </c>
      <c r="D1719" s="194" t="s">
        <v>104</v>
      </c>
      <c r="E1719" s="194" t="s">
        <v>335</v>
      </c>
      <c r="F1719" s="194" t="s">
        <v>101</v>
      </c>
      <c r="G1719" s="195" t="s">
        <v>116</v>
      </c>
      <c r="H1719" s="195">
        <v>2017</v>
      </c>
      <c r="I1719" s="194" t="s">
        <v>102</v>
      </c>
      <c r="J1719" s="200">
        <v>-7</v>
      </c>
      <c r="K1719" s="200">
        <v>-0.72</v>
      </c>
      <c r="L1719" s="198">
        <v>2.65</v>
      </c>
      <c r="M1719" s="23">
        <v>1</v>
      </c>
      <c r="N1719" s="23">
        <v>1</v>
      </c>
      <c r="O1719" s="24">
        <f t="shared" si="12"/>
        <v>2.65</v>
      </c>
      <c r="P1719" s="24">
        <f t="shared" si="13"/>
        <v>2.65</v>
      </c>
      <c r="Q1719" s="5"/>
      <c r="R1719" s="5"/>
      <c r="S1719" s="5"/>
      <c r="T1719" s="5"/>
      <c r="U1719" s="5"/>
      <c r="V1719" s="5"/>
      <c r="W1719" s="5"/>
      <c r="X1719" s="5"/>
      <c r="Y1719" s="5"/>
      <c r="Z1719" s="5"/>
      <c r="AA1719" s="5"/>
    </row>
    <row r="1720" spans="1:27" ht="24" thickBot="1">
      <c r="A1720" s="193" t="s">
        <v>97</v>
      </c>
      <c r="B1720" s="194" t="s">
        <v>98</v>
      </c>
      <c r="C1720" s="194" t="s">
        <v>99</v>
      </c>
      <c r="D1720" s="194" t="s">
        <v>104</v>
      </c>
      <c r="E1720" s="194" t="s">
        <v>335</v>
      </c>
      <c r="F1720" s="194" t="s">
        <v>101</v>
      </c>
      <c r="G1720" s="195" t="s">
        <v>116</v>
      </c>
      <c r="H1720" s="195">
        <v>2018</v>
      </c>
      <c r="I1720" s="194" t="s">
        <v>102</v>
      </c>
      <c r="J1720" s="200">
        <v>-219</v>
      </c>
      <c r="K1720" s="200">
        <v>-23.01</v>
      </c>
      <c r="L1720" s="198">
        <v>84.38</v>
      </c>
      <c r="M1720" s="23">
        <v>1</v>
      </c>
      <c r="N1720" s="23">
        <v>1</v>
      </c>
      <c r="O1720" s="24">
        <f t="shared" si="12"/>
        <v>84.38</v>
      </c>
      <c r="P1720" s="24">
        <f t="shared" si="13"/>
        <v>84.38</v>
      </c>
      <c r="Q1720" s="5"/>
      <c r="R1720" s="5"/>
      <c r="S1720" s="5"/>
      <c r="T1720" s="5"/>
      <c r="U1720" s="5"/>
      <c r="V1720" s="5"/>
      <c r="W1720" s="5"/>
      <c r="X1720" s="5"/>
      <c r="Y1720" s="5"/>
      <c r="Z1720" s="5"/>
      <c r="AA1720" s="5"/>
    </row>
    <row r="1721" spans="1:27" ht="24" thickBot="1">
      <c r="A1721" s="193" t="s">
        <v>97</v>
      </c>
      <c r="B1721" s="194" t="s">
        <v>98</v>
      </c>
      <c r="C1721" s="194" t="s">
        <v>99</v>
      </c>
      <c r="D1721" s="194" t="s">
        <v>104</v>
      </c>
      <c r="E1721" s="194" t="s">
        <v>335</v>
      </c>
      <c r="F1721" s="194" t="s">
        <v>101</v>
      </c>
      <c r="G1721" s="195" t="s">
        <v>116</v>
      </c>
      <c r="H1721" s="195">
        <v>2019</v>
      </c>
      <c r="I1721" s="194" t="s">
        <v>102</v>
      </c>
      <c r="J1721" s="200">
        <v>-114</v>
      </c>
      <c r="K1721" s="200">
        <v>-11.94</v>
      </c>
      <c r="L1721" s="198">
        <v>43.8</v>
      </c>
      <c r="M1721" s="23">
        <v>1</v>
      </c>
      <c r="N1721" s="23">
        <v>1</v>
      </c>
      <c r="O1721" s="24">
        <f t="shared" si="12"/>
        <v>43.8</v>
      </c>
      <c r="P1721" s="24">
        <f t="shared" si="13"/>
        <v>43.8</v>
      </c>
      <c r="Q1721" s="5"/>
      <c r="R1721" s="5"/>
      <c r="S1721" s="5"/>
      <c r="T1721" s="5"/>
      <c r="U1721" s="5"/>
      <c r="V1721" s="5"/>
      <c r="W1721" s="5"/>
      <c r="X1721" s="5"/>
      <c r="Y1721" s="5"/>
      <c r="Z1721" s="5"/>
      <c r="AA1721" s="5"/>
    </row>
    <row r="1722" spans="1:27" ht="24" thickBot="1">
      <c r="A1722" s="193" t="s">
        <v>97</v>
      </c>
      <c r="B1722" s="194" t="s">
        <v>98</v>
      </c>
      <c r="C1722" s="194" t="s">
        <v>99</v>
      </c>
      <c r="D1722" s="194" t="s">
        <v>104</v>
      </c>
      <c r="E1722" s="194" t="s">
        <v>335</v>
      </c>
      <c r="F1722" s="194" t="s">
        <v>101</v>
      </c>
      <c r="G1722" s="195" t="s">
        <v>116</v>
      </c>
      <c r="H1722" s="195">
        <v>2020</v>
      </c>
      <c r="I1722" s="194" t="s">
        <v>102</v>
      </c>
      <c r="J1722" s="200">
        <v>20</v>
      </c>
      <c r="K1722" s="200">
        <v>2.1</v>
      </c>
      <c r="L1722" s="198">
        <v>-7.7</v>
      </c>
      <c r="M1722" s="23">
        <v>1</v>
      </c>
      <c r="N1722" s="23">
        <v>1</v>
      </c>
      <c r="O1722" s="24">
        <f t="shared" si="12"/>
        <v>-7.7</v>
      </c>
      <c r="P1722" s="24">
        <f t="shared" si="13"/>
        <v>-7.7</v>
      </c>
      <c r="Q1722" s="5"/>
      <c r="R1722" s="5"/>
      <c r="S1722" s="5"/>
      <c r="T1722" s="5"/>
      <c r="U1722" s="5"/>
      <c r="V1722" s="5"/>
      <c r="W1722" s="5"/>
      <c r="X1722" s="5"/>
      <c r="Y1722" s="5"/>
      <c r="Z1722" s="5"/>
      <c r="AA1722" s="5"/>
    </row>
    <row r="1723" spans="1:27" ht="24" thickBot="1">
      <c r="A1723" s="193" t="s">
        <v>97</v>
      </c>
      <c r="B1723" s="194" t="s">
        <v>98</v>
      </c>
      <c r="C1723" s="194" t="s">
        <v>99</v>
      </c>
      <c r="D1723" s="194" t="s">
        <v>104</v>
      </c>
      <c r="E1723" s="194" t="s">
        <v>335</v>
      </c>
      <c r="F1723" s="194" t="s">
        <v>101</v>
      </c>
      <c r="G1723" s="195" t="s">
        <v>116</v>
      </c>
      <c r="H1723" s="195">
        <v>2021</v>
      </c>
      <c r="I1723" s="194" t="s">
        <v>102</v>
      </c>
      <c r="J1723" s="200">
        <v>408</v>
      </c>
      <c r="K1723" s="200">
        <v>42.83</v>
      </c>
      <c r="L1723" s="198">
        <v>-157.05000000000001</v>
      </c>
      <c r="M1723" s="23">
        <v>1</v>
      </c>
      <c r="N1723" s="23">
        <v>1</v>
      </c>
      <c r="O1723" s="24">
        <f t="shared" si="12"/>
        <v>-157.05000000000001</v>
      </c>
      <c r="P1723" s="24">
        <f t="shared" si="13"/>
        <v>-157.05000000000001</v>
      </c>
      <c r="Q1723" s="5"/>
      <c r="R1723" s="5"/>
      <c r="S1723" s="5"/>
      <c r="T1723" s="5"/>
      <c r="U1723" s="5"/>
      <c r="V1723" s="5"/>
      <c r="W1723" s="5"/>
      <c r="X1723" s="5"/>
      <c r="Y1723" s="5"/>
      <c r="Z1723" s="5"/>
      <c r="AA1723" s="5"/>
    </row>
    <row r="1724" spans="1:27" ht="24" thickBot="1">
      <c r="A1724" s="193" t="s">
        <v>97</v>
      </c>
      <c r="B1724" s="194" t="s">
        <v>98</v>
      </c>
      <c r="C1724" s="194" t="s">
        <v>99</v>
      </c>
      <c r="D1724" s="194" t="s">
        <v>104</v>
      </c>
      <c r="E1724" s="194" t="s">
        <v>335</v>
      </c>
      <c r="F1724" s="194" t="s">
        <v>101</v>
      </c>
      <c r="G1724" s="195" t="s">
        <v>116</v>
      </c>
      <c r="H1724" s="195">
        <v>2022</v>
      </c>
      <c r="I1724" s="194" t="s">
        <v>102</v>
      </c>
      <c r="J1724" s="200">
        <v>76</v>
      </c>
      <c r="K1724" s="200">
        <v>7.97</v>
      </c>
      <c r="L1724" s="198">
        <v>-29.22</v>
      </c>
      <c r="M1724" s="23">
        <v>1</v>
      </c>
      <c r="N1724" s="23">
        <v>1</v>
      </c>
      <c r="O1724" s="24">
        <f t="shared" si="12"/>
        <v>-29.22</v>
      </c>
      <c r="P1724" s="24">
        <f t="shared" si="13"/>
        <v>-29.22</v>
      </c>
      <c r="Q1724" s="5"/>
      <c r="R1724" s="5"/>
      <c r="S1724" s="5"/>
      <c r="T1724" s="5"/>
      <c r="U1724" s="5"/>
      <c r="V1724" s="5"/>
      <c r="W1724" s="5"/>
      <c r="X1724" s="5"/>
      <c r="Y1724" s="5"/>
      <c r="Z1724" s="5"/>
      <c r="AA1724" s="5"/>
    </row>
    <row r="1725" spans="1:27" ht="24" thickBot="1">
      <c r="A1725" s="193" t="s">
        <v>97</v>
      </c>
      <c r="B1725" s="194" t="s">
        <v>98</v>
      </c>
      <c r="C1725" s="194" t="s">
        <v>99</v>
      </c>
      <c r="D1725" s="194" t="s">
        <v>104</v>
      </c>
      <c r="E1725" s="194" t="s">
        <v>335</v>
      </c>
      <c r="F1725" s="194" t="s">
        <v>101</v>
      </c>
      <c r="G1725" s="195" t="s">
        <v>67</v>
      </c>
      <c r="H1725" s="195">
        <v>2011</v>
      </c>
      <c r="I1725" s="194" t="s">
        <v>102</v>
      </c>
      <c r="J1725" s="201"/>
      <c r="K1725" s="200">
        <v>0</v>
      </c>
      <c r="L1725" s="198">
        <v>0</v>
      </c>
      <c r="M1725" s="23">
        <v>1</v>
      </c>
      <c r="N1725" s="23">
        <v>1</v>
      </c>
      <c r="O1725" s="24">
        <f t="shared" si="12"/>
        <v>0</v>
      </c>
      <c r="P1725" s="24">
        <f t="shared" si="13"/>
        <v>0</v>
      </c>
      <c r="Q1725" s="5"/>
      <c r="R1725" s="5"/>
      <c r="S1725" s="5"/>
      <c r="T1725" s="5"/>
      <c r="U1725" s="5"/>
      <c r="V1725" s="5"/>
      <c r="W1725" s="5"/>
      <c r="X1725" s="5"/>
      <c r="Y1725" s="5"/>
      <c r="Z1725" s="5"/>
      <c r="AA1725" s="5"/>
    </row>
    <row r="1726" spans="1:27" ht="24" thickBot="1">
      <c r="A1726" s="193" t="s">
        <v>97</v>
      </c>
      <c r="B1726" s="194" t="s">
        <v>98</v>
      </c>
      <c r="C1726" s="194" t="s">
        <v>99</v>
      </c>
      <c r="D1726" s="194" t="s">
        <v>104</v>
      </c>
      <c r="E1726" s="194" t="s">
        <v>335</v>
      </c>
      <c r="F1726" s="194" t="s">
        <v>101</v>
      </c>
      <c r="G1726" s="195" t="s">
        <v>67</v>
      </c>
      <c r="H1726" s="195">
        <v>2012</v>
      </c>
      <c r="I1726" s="194" t="s">
        <v>102</v>
      </c>
      <c r="J1726" s="196">
        <v>5361</v>
      </c>
      <c r="K1726" s="200">
        <v>562.94000000000005</v>
      </c>
      <c r="L1726" s="198">
        <v>-2064.1</v>
      </c>
      <c r="M1726" s="23">
        <v>1</v>
      </c>
      <c r="N1726" s="23">
        <v>1</v>
      </c>
      <c r="O1726" s="24">
        <f t="shared" si="12"/>
        <v>-2064.1</v>
      </c>
      <c r="P1726" s="24">
        <f t="shared" si="13"/>
        <v>-2064.1</v>
      </c>
      <c r="Q1726" s="5"/>
      <c r="R1726" s="5"/>
      <c r="S1726" s="5"/>
      <c r="T1726" s="5"/>
      <c r="U1726" s="5"/>
      <c r="V1726" s="5"/>
      <c r="W1726" s="5"/>
      <c r="X1726" s="5"/>
      <c r="Y1726" s="5"/>
      <c r="Z1726" s="5"/>
      <c r="AA1726" s="5"/>
    </row>
    <row r="1727" spans="1:27" ht="24" thickBot="1">
      <c r="A1727" s="193" t="s">
        <v>97</v>
      </c>
      <c r="B1727" s="194" t="s">
        <v>98</v>
      </c>
      <c r="C1727" s="194" t="s">
        <v>99</v>
      </c>
      <c r="D1727" s="194" t="s">
        <v>104</v>
      </c>
      <c r="E1727" s="194" t="s">
        <v>335</v>
      </c>
      <c r="F1727" s="194" t="s">
        <v>101</v>
      </c>
      <c r="G1727" s="195" t="s">
        <v>67</v>
      </c>
      <c r="H1727" s="195">
        <v>2013</v>
      </c>
      <c r="I1727" s="194" t="s">
        <v>102</v>
      </c>
      <c r="J1727" s="196">
        <v>1885</v>
      </c>
      <c r="K1727" s="200">
        <v>197.97</v>
      </c>
      <c r="L1727" s="198">
        <v>-725.89</v>
      </c>
      <c r="M1727" s="23">
        <v>1</v>
      </c>
      <c r="N1727" s="23">
        <v>1</v>
      </c>
      <c r="O1727" s="24">
        <f t="shared" si="12"/>
        <v>-725.89</v>
      </c>
      <c r="P1727" s="24">
        <f t="shared" si="13"/>
        <v>-725.89</v>
      </c>
      <c r="Q1727" s="5"/>
      <c r="R1727" s="5"/>
      <c r="S1727" s="5"/>
      <c r="T1727" s="5"/>
      <c r="U1727" s="5"/>
      <c r="V1727" s="5"/>
      <c r="W1727" s="5"/>
      <c r="X1727" s="5"/>
      <c r="Y1727" s="5"/>
      <c r="Z1727" s="5"/>
      <c r="AA1727" s="5"/>
    </row>
    <row r="1728" spans="1:27" ht="24" thickBot="1">
      <c r="A1728" s="193" t="s">
        <v>97</v>
      </c>
      <c r="B1728" s="194" t="s">
        <v>98</v>
      </c>
      <c r="C1728" s="194" t="s">
        <v>99</v>
      </c>
      <c r="D1728" s="194" t="s">
        <v>104</v>
      </c>
      <c r="E1728" s="194" t="s">
        <v>335</v>
      </c>
      <c r="F1728" s="194" t="s">
        <v>101</v>
      </c>
      <c r="G1728" s="195" t="s">
        <v>67</v>
      </c>
      <c r="H1728" s="195">
        <v>2014</v>
      </c>
      <c r="I1728" s="194" t="s">
        <v>102</v>
      </c>
      <c r="J1728" s="200">
        <v>754</v>
      </c>
      <c r="K1728" s="200">
        <v>79.14</v>
      </c>
      <c r="L1728" s="198">
        <v>-290.18</v>
      </c>
      <c r="M1728" s="23">
        <v>1</v>
      </c>
      <c r="N1728" s="23">
        <v>1</v>
      </c>
      <c r="O1728" s="24">
        <f t="shared" si="12"/>
        <v>-290.18</v>
      </c>
      <c r="P1728" s="24">
        <f t="shared" si="13"/>
        <v>-290.18</v>
      </c>
      <c r="Q1728" s="5"/>
      <c r="R1728" s="5"/>
      <c r="S1728" s="5"/>
      <c r="T1728" s="5"/>
      <c r="U1728" s="5"/>
      <c r="V1728" s="5"/>
      <c r="W1728" s="5"/>
      <c r="X1728" s="5"/>
      <c r="Y1728" s="5"/>
      <c r="Z1728" s="5"/>
      <c r="AA1728" s="5"/>
    </row>
    <row r="1729" spans="1:27" ht="24" thickBot="1">
      <c r="A1729" s="193" t="s">
        <v>97</v>
      </c>
      <c r="B1729" s="194" t="s">
        <v>98</v>
      </c>
      <c r="C1729" s="194" t="s">
        <v>99</v>
      </c>
      <c r="D1729" s="194" t="s">
        <v>104</v>
      </c>
      <c r="E1729" s="194" t="s">
        <v>335</v>
      </c>
      <c r="F1729" s="194" t="s">
        <v>101</v>
      </c>
      <c r="G1729" s="195" t="s">
        <v>67</v>
      </c>
      <c r="H1729" s="195">
        <v>2015</v>
      </c>
      <c r="I1729" s="194" t="s">
        <v>102</v>
      </c>
      <c r="J1729" s="196">
        <v>1534</v>
      </c>
      <c r="K1729" s="200">
        <v>161.07</v>
      </c>
      <c r="L1729" s="198">
        <v>-590.58000000000004</v>
      </c>
      <c r="M1729" s="23">
        <v>1</v>
      </c>
      <c r="N1729" s="23">
        <v>1</v>
      </c>
      <c r="O1729" s="24">
        <f t="shared" si="12"/>
        <v>-590.58000000000004</v>
      </c>
      <c r="P1729" s="24">
        <f t="shared" si="13"/>
        <v>-590.58000000000004</v>
      </c>
      <c r="Q1729" s="5"/>
      <c r="R1729" s="5"/>
      <c r="S1729" s="5"/>
      <c r="T1729" s="5"/>
      <c r="U1729" s="5"/>
      <c r="V1729" s="5"/>
      <c r="W1729" s="5"/>
      <c r="X1729" s="5"/>
      <c r="Y1729" s="5"/>
      <c r="Z1729" s="5"/>
      <c r="AA1729" s="5"/>
    </row>
    <row r="1730" spans="1:27" ht="24" thickBot="1">
      <c r="A1730" s="193" t="s">
        <v>97</v>
      </c>
      <c r="B1730" s="194" t="s">
        <v>98</v>
      </c>
      <c r="C1730" s="194" t="s">
        <v>99</v>
      </c>
      <c r="D1730" s="194" t="s">
        <v>104</v>
      </c>
      <c r="E1730" s="194" t="s">
        <v>335</v>
      </c>
      <c r="F1730" s="194" t="s">
        <v>101</v>
      </c>
      <c r="G1730" s="195" t="s">
        <v>67</v>
      </c>
      <c r="H1730" s="195">
        <v>2016</v>
      </c>
      <c r="I1730" s="194" t="s">
        <v>102</v>
      </c>
      <c r="J1730" s="200">
        <v>-363</v>
      </c>
      <c r="K1730" s="200">
        <v>-38.130000000000003</v>
      </c>
      <c r="L1730" s="198">
        <v>139.81</v>
      </c>
      <c r="M1730" s="23">
        <v>1</v>
      </c>
      <c r="N1730" s="23">
        <v>1</v>
      </c>
      <c r="O1730" s="24">
        <f t="shared" si="12"/>
        <v>139.81</v>
      </c>
      <c r="P1730" s="24">
        <f t="shared" si="13"/>
        <v>139.81</v>
      </c>
      <c r="Q1730" s="5"/>
      <c r="R1730" s="5"/>
      <c r="S1730" s="5"/>
      <c r="T1730" s="5"/>
      <c r="U1730" s="5"/>
      <c r="V1730" s="5"/>
      <c r="W1730" s="5"/>
      <c r="X1730" s="5"/>
      <c r="Y1730" s="5"/>
      <c r="Z1730" s="5"/>
      <c r="AA1730" s="5"/>
    </row>
    <row r="1731" spans="1:27" ht="24" thickBot="1">
      <c r="A1731" s="193" t="s">
        <v>97</v>
      </c>
      <c r="B1731" s="194" t="s">
        <v>98</v>
      </c>
      <c r="C1731" s="194" t="s">
        <v>99</v>
      </c>
      <c r="D1731" s="194" t="s">
        <v>104</v>
      </c>
      <c r="E1731" s="194" t="s">
        <v>335</v>
      </c>
      <c r="F1731" s="194" t="s">
        <v>101</v>
      </c>
      <c r="G1731" s="195" t="s">
        <v>67</v>
      </c>
      <c r="H1731" s="195">
        <v>2017</v>
      </c>
      <c r="I1731" s="194" t="s">
        <v>102</v>
      </c>
      <c r="J1731" s="196">
        <v>-2087</v>
      </c>
      <c r="K1731" s="200">
        <v>-219.18</v>
      </c>
      <c r="L1731" s="198">
        <v>803.65</v>
      </c>
      <c r="M1731" s="23">
        <v>1</v>
      </c>
      <c r="N1731" s="23">
        <v>1</v>
      </c>
      <c r="O1731" s="24">
        <f t="shared" si="12"/>
        <v>803.65</v>
      </c>
      <c r="P1731" s="24">
        <f t="shared" si="13"/>
        <v>803.65</v>
      </c>
      <c r="Q1731" s="5"/>
      <c r="R1731" s="5"/>
      <c r="S1731" s="5"/>
      <c r="T1731" s="5"/>
      <c r="U1731" s="5"/>
      <c r="V1731" s="5"/>
      <c r="W1731" s="5"/>
      <c r="X1731" s="5"/>
      <c r="Y1731" s="5"/>
      <c r="Z1731" s="5"/>
      <c r="AA1731" s="5"/>
    </row>
    <row r="1732" spans="1:27" ht="24" thickBot="1">
      <c r="A1732" s="193" t="s">
        <v>97</v>
      </c>
      <c r="B1732" s="194" t="s">
        <v>98</v>
      </c>
      <c r="C1732" s="194" t="s">
        <v>99</v>
      </c>
      <c r="D1732" s="194" t="s">
        <v>104</v>
      </c>
      <c r="E1732" s="194" t="s">
        <v>335</v>
      </c>
      <c r="F1732" s="194" t="s">
        <v>101</v>
      </c>
      <c r="G1732" s="195" t="s">
        <v>67</v>
      </c>
      <c r="H1732" s="195">
        <v>2018</v>
      </c>
      <c r="I1732" s="194" t="s">
        <v>102</v>
      </c>
      <c r="J1732" s="196">
        <v>-1340</v>
      </c>
      <c r="K1732" s="200">
        <v>-140.68</v>
      </c>
      <c r="L1732" s="198">
        <v>515.82000000000005</v>
      </c>
      <c r="M1732" s="23">
        <v>1</v>
      </c>
      <c r="N1732" s="23">
        <v>1</v>
      </c>
      <c r="O1732" s="24">
        <f t="shared" si="12"/>
        <v>515.82000000000005</v>
      </c>
      <c r="P1732" s="24">
        <f t="shared" si="13"/>
        <v>515.82000000000005</v>
      </c>
      <c r="Q1732" s="5"/>
      <c r="R1732" s="5"/>
      <c r="S1732" s="5"/>
      <c r="T1732" s="5"/>
      <c r="U1732" s="5"/>
      <c r="V1732" s="5"/>
      <c r="W1732" s="5"/>
      <c r="X1732" s="5"/>
      <c r="Y1732" s="5"/>
      <c r="Z1732" s="5"/>
      <c r="AA1732" s="5"/>
    </row>
    <row r="1733" spans="1:27" ht="24" thickBot="1">
      <c r="A1733" s="193" t="s">
        <v>97</v>
      </c>
      <c r="B1733" s="194" t="s">
        <v>98</v>
      </c>
      <c r="C1733" s="194" t="s">
        <v>99</v>
      </c>
      <c r="D1733" s="194" t="s">
        <v>104</v>
      </c>
      <c r="E1733" s="194" t="s">
        <v>335</v>
      </c>
      <c r="F1733" s="194" t="s">
        <v>101</v>
      </c>
      <c r="G1733" s="195" t="s">
        <v>67</v>
      </c>
      <c r="H1733" s="195">
        <v>2019</v>
      </c>
      <c r="I1733" s="194" t="s">
        <v>102</v>
      </c>
      <c r="J1733" s="196">
        <v>-2342</v>
      </c>
      <c r="K1733" s="200">
        <v>-245.96</v>
      </c>
      <c r="L1733" s="198">
        <v>901.86</v>
      </c>
      <c r="M1733" s="23">
        <v>1</v>
      </c>
      <c r="N1733" s="23">
        <v>1</v>
      </c>
      <c r="O1733" s="24">
        <f t="shared" si="12"/>
        <v>901.86</v>
      </c>
      <c r="P1733" s="24">
        <f t="shared" si="13"/>
        <v>901.86</v>
      </c>
      <c r="Q1733" s="5"/>
      <c r="R1733" s="5"/>
      <c r="S1733" s="5"/>
      <c r="T1733" s="5"/>
      <c r="U1733" s="5"/>
      <c r="V1733" s="5"/>
      <c r="W1733" s="5"/>
      <c r="X1733" s="5"/>
      <c r="Y1733" s="5"/>
      <c r="Z1733" s="5"/>
      <c r="AA1733" s="5"/>
    </row>
    <row r="1734" spans="1:27" ht="24" thickBot="1">
      <c r="A1734" s="193" t="s">
        <v>97</v>
      </c>
      <c r="B1734" s="194" t="s">
        <v>98</v>
      </c>
      <c r="C1734" s="194" t="s">
        <v>99</v>
      </c>
      <c r="D1734" s="194" t="s">
        <v>104</v>
      </c>
      <c r="E1734" s="194" t="s">
        <v>335</v>
      </c>
      <c r="F1734" s="194" t="s">
        <v>101</v>
      </c>
      <c r="G1734" s="195" t="s">
        <v>67</v>
      </c>
      <c r="H1734" s="195">
        <v>2020</v>
      </c>
      <c r="I1734" s="194" t="s">
        <v>102</v>
      </c>
      <c r="J1734" s="196">
        <v>-4149</v>
      </c>
      <c r="K1734" s="200">
        <v>-435.7</v>
      </c>
      <c r="L1734" s="198">
        <v>1597.55</v>
      </c>
      <c r="M1734" s="23">
        <v>1</v>
      </c>
      <c r="N1734" s="23">
        <v>1</v>
      </c>
      <c r="O1734" s="24">
        <f t="shared" si="12"/>
        <v>1597.55</v>
      </c>
      <c r="P1734" s="24">
        <f t="shared" si="13"/>
        <v>1597.55</v>
      </c>
      <c r="Q1734" s="5"/>
      <c r="R1734" s="5"/>
      <c r="S1734" s="5"/>
      <c r="T1734" s="5"/>
      <c r="U1734" s="5"/>
      <c r="V1734" s="5"/>
      <c r="W1734" s="5"/>
      <c r="X1734" s="5"/>
      <c r="Y1734" s="5"/>
      <c r="Z1734" s="5"/>
      <c r="AA1734" s="5"/>
    </row>
    <row r="1735" spans="1:27" ht="24" thickBot="1">
      <c r="A1735" s="193" t="s">
        <v>97</v>
      </c>
      <c r="B1735" s="194" t="s">
        <v>98</v>
      </c>
      <c r="C1735" s="194" t="s">
        <v>99</v>
      </c>
      <c r="D1735" s="194" t="s">
        <v>104</v>
      </c>
      <c r="E1735" s="194" t="s">
        <v>335</v>
      </c>
      <c r="F1735" s="194" t="s">
        <v>101</v>
      </c>
      <c r="G1735" s="195" t="s">
        <v>67</v>
      </c>
      <c r="H1735" s="195">
        <v>2021</v>
      </c>
      <c r="I1735" s="194" t="s">
        <v>102</v>
      </c>
      <c r="J1735" s="196">
        <v>-2594</v>
      </c>
      <c r="K1735" s="200">
        <v>-272.41000000000003</v>
      </c>
      <c r="L1735" s="198">
        <v>998.85</v>
      </c>
      <c r="M1735" s="23">
        <v>1</v>
      </c>
      <c r="N1735" s="23">
        <v>1</v>
      </c>
      <c r="O1735" s="24">
        <f t="shared" si="12"/>
        <v>998.85</v>
      </c>
      <c r="P1735" s="24">
        <f t="shared" si="13"/>
        <v>998.85</v>
      </c>
      <c r="Q1735" s="5"/>
      <c r="R1735" s="5"/>
      <c r="S1735" s="5"/>
      <c r="T1735" s="5"/>
      <c r="U1735" s="5"/>
      <c r="V1735" s="5"/>
      <c r="W1735" s="5"/>
      <c r="X1735" s="5"/>
      <c r="Y1735" s="5"/>
      <c r="Z1735" s="5"/>
      <c r="AA1735" s="5"/>
    </row>
    <row r="1736" spans="1:27" ht="24" thickBot="1">
      <c r="A1736" s="193" t="s">
        <v>97</v>
      </c>
      <c r="B1736" s="194" t="s">
        <v>98</v>
      </c>
      <c r="C1736" s="194" t="s">
        <v>99</v>
      </c>
      <c r="D1736" s="194" t="s">
        <v>104</v>
      </c>
      <c r="E1736" s="194" t="s">
        <v>335</v>
      </c>
      <c r="F1736" s="194" t="s">
        <v>101</v>
      </c>
      <c r="G1736" s="195" t="s">
        <v>67</v>
      </c>
      <c r="H1736" s="195">
        <v>2022</v>
      </c>
      <c r="I1736" s="194" t="s">
        <v>102</v>
      </c>
      <c r="J1736" s="200">
        <v>-178</v>
      </c>
      <c r="K1736" s="200">
        <v>-18.7</v>
      </c>
      <c r="L1736" s="198">
        <v>68.58</v>
      </c>
      <c r="M1736" s="23">
        <v>1</v>
      </c>
      <c r="N1736" s="23">
        <v>1</v>
      </c>
      <c r="O1736" s="24">
        <f t="shared" si="12"/>
        <v>68.58</v>
      </c>
      <c r="P1736" s="24">
        <f t="shared" si="13"/>
        <v>68.58</v>
      </c>
      <c r="Q1736" s="5"/>
      <c r="R1736" s="5"/>
      <c r="S1736" s="5"/>
      <c r="T1736" s="5"/>
      <c r="U1736" s="5"/>
      <c r="V1736" s="5"/>
      <c r="W1736" s="5"/>
      <c r="X1736" s="5"/>
      <c r="Y1736" s="5"/>
      <c r="Z1736" s="5"/>
      <c r="AA1736" s="5"/>
    </row>
    <row r="1737" spans="1:27" ht="24" thickBot="1">
      <c r="A1737" s="193" t="s">
        <v>97</v>
      </c>
      <c r="B1737" s="194" t="s">
        <v>98</v>
      </c>
      <c r="C1737" s="194" t="s">
        <v>99</v>
      </c>
      <c r="D1737" s="194" t="s">
        <v>104</v>
      </c>
      <c r="E1737" s="194" t="s">
        <v>335</v>
      </c>
      <c r="F1737" s="194" t="s">
        <v>101</v>
      </c>
      <c r="G1737" s="195" t="s">
        <v>117</v>
      </c>
      <c r="H1737" s="195">
        <v>2011</v>
      </c>
      <c r="I1737" s="194" t="s">
        <v>102</v>
      </c>
      <c r="J1737" s="201"/>
      <c r="K1737" s="200">
        <v>0</v>
      </c>
      <c r="L1737" s="198">
        <v>0</v>
      </c>
      <c r="M1737" s="23">
        <v>1</v>
      </c>
      <c r="N1737" s="23">
        <v>1</v>
      </c>
      <c r="O1737" s="24">
        <f t="shared" si="12"/>
        <v>0</v>
      </c>
      <c r="P1737" s="24">
        <f t="shared" si="13"/>
        <v>0</v>
      </c>
      <c r="Q1737" s="5"/>
      <c r="R1737" s="5"/>
      <c r="S1737" s="5"/>
      <c r="T1737" s="5"/>
      <c r="U1737" s="5"/>
      <c r="V1737" s="5"/>
      <c r="W1737" s="5"/>
      <c r="X1737" s="5"/>
      <c r="Y1737" s="5"/>
      <c r="Z1737" s="5"/>
      <c r="AA1737" s="5"/>
    </row>
    <row r="1738" spans="1:27" ht="24" thickBot="1">
      <c r="A1738" s="193" t="s">
        <v>97</v>
      </c>
      <c r="B1738" s="194" t="s">
        <v>98</v>
      </c>
      <c r="C1738" s="194" t="s">
        <v>99</v>
      </c>
      <c r="D1738" s="194" t="s">
        <v>104</v>
      </c>
      <c r="E1738" s="194" t="s">
        <v>335</v>
      </c>
      <c r="F1738" s="194" t="s">
        <v>101</v>
      </c>
      <c r="G1738" s="195" t="s">
        <v>117</v>
      </c>
      <c r="H1738" s="195">
        <v>2012</v>
      </c>
      <c r="I1738" s="194" t="s">
        <v>102</v>
      </c>
      <c r="J1738" s="200">
        <v>48</v>
      </c>
      <c r="K1738" s="200">
        <v>5.08</v>
      </c>
      <c r="L1738" s="198">
        <v>-18.62</v>
      </c>
      <c r="M1738" s="23">
        <v>1</v>
      </c>
      <c r="N1738" s="23">
        <v>1</v>
      </c>
      <c r="O1738" s="24">
        <f t="shared" si="12"/>
        <v>-18.62</v>
      </c>
      <c r="P1738" s="24">
        <f t="shared" si="13"/>
        <v>-18.62</v>
      </c>
      <c r="Q1738" s="5"/>
      <c r="R1738" s="5"/>
      <c r="S1738" s="5"/>
      <c r="T1738" s="5"/>
      <c r="U1738" s="5"/>
      <c r="V1738" s="5"/>
      <c r="W1738" s="5"/>
      <c r="X1738" s="5"/>
      <c r="Y1738" s="5"/>
      <c r="Z1738" s="5"/>
      <c r="AA1738" s="5"/>
    </row>
    <row r="1739" spans="1:27" ht="24" thickBot="1">
      <c r="A1739" s="193" t="s">
        <v>97</v>
      </c>
      <c r="B1739" s="194" t="s">
        <v>98</v>
      </c>
      <c r="C1739" s="194" t="s">
        <v>99</v>
      </c>
      <c r="D1739" s="194" t="s">
        <v>104</v>
      </c>
      <c r="E1739" s="194" t="s">
        <v>335</v>
      </c>
      <c r="F1739" s="194" t="s">
        <v>101</v>
      </c>
      <c r="G1739" s="195" t="s">
        <v>117</v>
      </c>
      <c r="H1739" s="195">
        <v>2013</v>
      </c>
      <c r="I1739" s="194" t="s">
        <v>102</v>
      </c>
      <c r="J1739" s="196">
        <v>-2078</v>
      </c>
      <c r="K1739" s="200">
        <v>-218.17</v>
      </c>
      <c r="L1739" s="198">
        <v>799.94</v>
      </c>
      <c r="M1739" s="23">
        <v>1</v>
      </c>
      <c r="N1739" s="23">
        <v>1</v>
      </c>
      <c r="O1739" s="24">
        <f t="shared" si="12"/>
        <v>799.94</v>
      </c>
      <c r="P1739" s="24">
        <f t="shared" si="13"/>
        <v>799.94</v>
      </c>
      <c r="Q1739" s="5"/>
      <c r="R1739" s="5"/>
      <c r="S1739" s="5"/>
      <c r="T1739" s="5"/>
      <c r="U1739" s="5"/>
      <c r="V1739" s="5"/>
      <c r="W1739" s="5"/>
      <c r="X1739" s="5"/>
      <c r="Y1739" s="5"/>
      <c r="Z1739" s="5"/>
      <c r="AA1739" s="5"/>
    </row>
    <row r="1740" spans="1:27" ht="24" thickBot="1">
      <c r="A1740" s="193" t="s">
        <v>97</v>
      </c>
      <c r="B1740" s="194" t="s">
        <v>98</v>
      </c>
      <c r="C1740" s="194" t="s">
        <v>99</v>
      </c>
      <c r="D1740" s="194" t="s">
        <v>104</v>
      </c>
      <c r="E1740" s="194" t="s">
        <v>335</v>
      </c>
      <c r="F1740" s="194" t="s">
        <v>101</v>
      </c>
      <c r="G1740" s="195" t="s">
        <v>117</v>
      </c>
      <c r="H1740" s="195">
        <v>2014</v>
      </c>
      <c r="I1740" s="194" t="s">
        <v>102</v>
      </c>
      <c r="J1740" s="200">
        <v>-140</v>
      </c>
      <c r="K1740" s="200">
        <v>-14.75</v>
      </c>
      <c r="L1740" s="198">
        <v>54.08</v>
      </c>
      <c r="M1740" s="23">
        <v>1</v>
      </c>
      <c r="N1740" s="23">
        <v>1</v>
      </c>
      <c r="O1740" s="24">
        <f t="shared" si="12"/>
        <v>54.08</v>
      </c>
      <c r="P1740" s="24">
        <f t="shared" si="13"/>
        <v>54.08</v>
      </c>
      <c r="Q1740" s="5"/>
      <c r="R1740" s="5"/>
      <c r="S1740" s="5"/>
      <c r="T1740" s="5"/>
      <c r="U1740" s="5"/>
      <c r="V1740" s="5"/>
      <c r="W1740" s="5"/>
      <c r="X1740" s="5"/>
      <c r="Y1740" s="5"/>
      <c r="Z1740" s="5"/>
      <c r="AA1740" s="5"/>
    </row>
    <row r="1741" spans="1:27" ht="24" thickBot="1">
      <c r="A1741" s="193" t="s">
        <v>97</v>
      </c>
      <c r="B1741" s="194" t="s">
        <v>98</v>
      </c>
      <c r="C1741" s="194" t="s">
        <v>99</v>
      </c>
      <c r="D1741" s="194" t="s">
        <v>104</v>
      </c>
      <c r="E1741" s="194" t="s">
        <v>335</v>
      </c>
      <c r="F1741" s="194" t="s">
        <v>101</v>
      </c>
      <c r="G1741" s="195" t="s">
        <v>117</v>
      </c>
      <c r="H1741" s="195">
        <v>2015</v>
      </c>
      <c r="I1741" s="194" t="s">
        <v>102</v>
      </c>
      <c r="J1741" s="196">
        <v>1078</v>
      </c>
      <c r="K1741" s="200">
        <v>113.16</v>
      </c>
      <c r="L1741" s="198">
        <v>-414.93</v>
      </c>
      <c r="M1741" s="23">
        <v>1</v>
      </c>
      <c r="N1741" s="23">
        <v>1</v>
      </c>
      <c r="O1741" s="24">
        <f t="shared" si="12"/>
        <v>-414.93</v>
      </c>
      <c r="P1741" s="24">
        <f t="shared" si="13"/>
        <v>-414.93</v>
      </c>
      <c r="Q1741" s="5"/>
      <c r="R1741" s="5"/>
      <c r="S1741" s="5"/>
      <c r="T1741" s="5"/>
      <c r="U1741" s="5"/>
      <c r="V1741" s="5"/>
      <c r="W1741" s="5"/>
      <c r="X1741" s="5"/>
      <c r="Y1741" s="5"/>
      <c r="Z1741" s="5"/>
      <c r="AA1741" s="5"/>
    </row>
    <row r="1742" spans="1:27" ht="24" thickBot="1">
      <c r="A1742" s="193" t="s">
        <v>97</v>
      </c>
      <c r="B1742" s="194" t="s">
        <v>98</v>
      </c>
      <c r="C1742" s="194" t="s">
        <v>99</v>
      </c>
      <c r="D1742" s="194" t="s">
        <v>104</v>
      </c>
      <c r="E1742" s="194" t="s">
        <v>335</v>
      </c>
      <c r="F1742" s="194" t="s">
        <v>101</v>
      </c>
      <c r="G1742" s="195" t="s">
        <v>117</v>
      </c>
      <c r="H1742" s="195">
        <v>2016</v>
      </c>
      <c r="I1742" s="194" t="s">
        <v>102</v>
      </c>
      <c r="J1742" s="196">
        <v>1140</v>
      </c>
      <c r="K1742" s="200">
        <v>119.7</v>
      </c>
      <c r="L1742" s="198">
        <v>-438.92</v>
      </c>
      <c r="M1742" s="23">
        <v>1</v>
      </c>
      <c r="N1742" s="23">
        <v>1</v>
      </c>
      <c r="O1742" s="24">
        <f t="shared" si="12"/>
        <v>-438.92</v>
      </c>
      <c r="P1742" s="24">
        <f t="shared" si="13"/>
        <v>-438.92</v>
      </c>
      <c r="Q1742" s="5"/>
      <c r="R1742" s="5"/>
      <c r="S1742" s="5"/>
      <c r="T1742" s="5"/>
      <c r="U1742" s="5"/>
      <c r="V1742" s="5"/>
      <c r="W1742" s="5"/>
      <c r="X1742" s="5"/>
      <c r="Y1742" s="5"/>
      <c r="Z1742" s="5"/>
      <c r="AA1742" s="5"/>
    </row>
    <row r="1743" spans="1:27" ht="24" thickBot="1">
      <c r="A1743" s="193" t="s">
        <v>97</v>
      </c>
      <c r="B1743" s="194" t="s">
        <v>98</v>
      </c>
      <c r="C1743" s="194" t="s">
        <v>99</v>
      </c>
      <c r="D1743" s="194" t="s">
        <v>104</v>
      </c>
      <c r="E1743" s="194" t="s">
        <v>335</v>
      </c>
      <c r="F1743" s="194" t="s">
        <v>101</v>
      </c>
      <c r="G1743" s="195" t="s">
        <v>117</v>
      </c>
      <c r="H1743" s="195">
        <v>2017</v>
      </c>
      <c r="I1743" s="194" t="s">
        <v>102</v>
      </c>
      <c r="J1743" s="200">
        <v>269</v>
      </c>
      <c r="K1743" s="200">
        <v>28.24</v>
      </c>
      <c r="L1743" s="198">
        <v>-103.55</v>
      </c>
      <c r="M1743" s="23">
        <v>1</v>
      </c>
      <c r="N1743" s="23">
        <v>1</v>
      </c>
      <c r="O1743" s="24">
        <f t="shared" si="12"/>
        <v>-103.55</v>
      </c>
      <c r="P1743" s="24">
        <f t="shared" si="13"/>
        <v>-103.55</v>
      </c>
      <c r="Q1743" s="5"/>
      <c r="R1743" s="5"/>
      <c r="S1743" s="5"/>
      <c r="T1743" s="5"/>
      <c r="U1743" s="5"/>
      <c r="V1743" s="5"/>
      <c r="W1743" s="5"/>
      <c r="X1743" s="5"/>
      <c r="Y1743" s="5"/>
      <c r="Z1743" s="5"/>
      <c r="AA1743" s="5"/>
    </row>
    <row r="1744" spans="1:27" ht="24" thickBot="1">
      <c r="A1744" s="193" t="s">
        <v>97</v>
      </c>
      <c r="B1744" s="194" t="s">
        <v>98</v>
      </c>
      <c r="C1744" s="194" t="s">
        <v>99</v>
      </c>
      <c r="D1744" s="194" t="s">
        <v>104</v>
      </c>
      <c r="E1744" s="194" t="s">
        <v>335</v>
      </c>
      <c r="F1744" s="194" t="s">
        <v>101</v>
      </c>
      <c r="G1744" s="195" t="s">
        <v>117</v>
      </c>
      <c r="H1744" s="195">
        <v>2018</v>
      </c>
      <c r="I1744" s="194" t="s">
        <v>102</v>
      </c>
      <c r="J1744" s="196">
        <v>-1134</v>
      </c>
      <c r="K1744" s="200">
        <v>-119.1</v>
      </c>
      <c r="L1744" s="198">
        <v>436.7</v>
      </c>
      <c r="M1744" s="23">
        <v>1</v>
      </c>
      <c r="N1744" s="23">
        <v>1</v>
      </c>
      <c r="O1744" s="24">
        <f t="shared" si="12"/>
        <v>436.7</v>
      </c>
      <c r="P1744" s="24">
        <f t="shared" si="13"/>
        <v>436.7</v>
      </c>
      <c r="Q1744" s="5"/>
      <c r="R1744" s="5"/>
      <c r="S1744" s="5"/>
      <c r="T1744" s="5"/>
      <c r="U1744" s="5"/>
      <c r="V1744" s="5"/>
      <c r="W1744" s="5"/>
      <c r="X1744" s="5"/>
      <c r="Y1744" s="5"/>
      <c r="Z1744" s="5"/>
      <c r="AA1744" s="5"/>
    </row>
    <row r="1745" spans="1:27" ht="24" thickBot="1">
      <c r="A1745" s="193" t="s">
        <v>97</v>
      </c>
      <c r="B1745" s="194" t="s">
        <v>98</v>
      </c>
      <c r="C1745" s="194" t="s">
        <v>99</v>
      </c>
      <c r="D1745" s="194" t="s">
        <v>104</v>
      </c>
      <c r="E1745" s="194" t="s">
        <v>335</v>
      </c>
      <c r="F1745" s="194" t="s">
        <v>101</v>
      </c>
      <c r="G1745" s="195" t="s">
        <v>117</v>
      </c>
      <c r="H1745" s="195">
        <v>2019</v>
      </c>
      <c r="I1745" s="194" t="s">
        <v>102</v>
      </c>
      <c r="J1745" s="200">
        <v>-424</v>
      </c>
      <c r="K1745" s="200">
        <v>-44.54</v>
      </c>
      <c r="L1745" s="198">
        <v>163.32</v>
      </c>
      <c r="M1745" s="23">
        <v>1</v>
      </c>
      <c r="N1745" s="23">
        <v>1</v>
      </c>
      <c r="O1745" s="24">
        <f t="shared" si="12"/>
        <v>163.32</v>
      </c>
      <c r="P1745" s="24">
        <f t="shared" si="13"/>
        <v>163.32</v>
      </c>
      <c r="Q1745" s="5"/>
      <c r="R1745" s="5"/>
      <c r="S1745" s="5"/>
      <c r="T1745" s="5"/>
      <c r="U1745" s="5"/>
      <c r="V1745" s="5"/>
      <c r="W1745" s="5"/>
      <c r="X1745" s="5"/>
      <c r="Y1745" s="5"/>
      <c r="Z1745" s="5"/>
      <c r="AA1745" s="5"/>
    </row>
    <row r="1746" spans="1:27" ht="24" thickBot="1">
      <c r="A1746" s="193" t="s">
        <v>97</v>
      </c>
      <c r="B1746" s="194" t="s">
        <v>98</v>
      </c>
      <c r="C1746" s="194" t="s">
        <v>99</v>
      </c>
      <c r="D1746" s="194" t="s">
        <v>104</v>
      </c>
      <c r="E1746" s="194" t="s">
        <v>335</v>
      </c>
      <c r="F1746" s="194" t="s">
        <v>101</v>
      </c>
      <c r="G1746" s="195" t="s">
        <v>117</v>
      </c>
      <c r="H1746" s="195">
        <v>2020</v>
      </c>
      <c r="I1746" s="194" t="s">
        <v>102</v>
      </c>
      <c r="J1746" s="200">
        <v>-785</v>
      </c>
      <c r="K1746" s="200">
        <v>-82.38</v>
      </c>
      <c r="L1746" s="198">
        <v>302.06</v>
      </c>
      <c r="M1746" s="23">
        <v>1</v>
      </c>
      <c r="N1746" s="23">
        <v>1</v>
      </c>
      <c r="O1746" s="24">
        <f t="shared" si="12"/>
        <v>302.06</v>
      </c>
      <c r="P1746" s="24">
        <f t="shared" si="13"/>
        <v>302.06</v>
      </c>
      <c r="Q1746" s="5"/>
      <c r="R1746" s="5"/>
      <c r="S1746" s="5"/>
      <c r="T1746" s="5"/>
      <c r="U1746" s="5"/>
      <c r="V1746" s="5"/>
      <c r="W1746" s="5"/>
      <c r="X1746" s="5"/>
      <c r="Y1746" s="5"/>
      <c r="Z1746" s="5"/>
      <c r="AA1746" s="5"/>
    </row>
    <row r="1747" spans="1:27" ht="24" thickBot="1">
      <c r="A1747" s="193" t="s">
        <v>97</v>
      </c>
      <c r="B1747" s="194" t="s">
        <v>98</v>
      </c>
      <c r="C1747" s="194" t="s">
        <v>99</v>
      </c>
      <c r="D1747" s="194" t="s">
        <v>104</v>
      </c>
      <c r="E1747" s="194" t="s">
        <v>335</v>
      </c>
      <c r="F1747" s="194" t="s">
        <v>101</v>
      </c>
      <c r="G1747" s="195" t="s">
        <v>117</v>
      </c>
      <c r="H1747" s="195">
        <v>2021</v>
      </c>
      <c r="I1747" s="194" t="s">
        <v>102</v>
      </c>
      <c r="J1747" s="200">
        <v>-98</v>
      </c>
      <c r="K1747" s="200">
        <v>-10.31</v>
      </c>
      <c r="L1747" s="198">
        <v>37.799999999999997</v>
      </c>
      <c r="M1747" s="23">
        <v>1</v>
      </c>
      <c r="N1747" s="23">
        <v>1</v>
      </c>
      <c r="O1747" s="24">
        <f t="shared" si="12"/>
        <v>37.799999999999997</v>
      </c>
      <c r="P1747" s="24">
        <f t="shared" si="13"/>
        <v>37.799999999999997</v>
      </c>
      <c r="Q1747" s="5"/>
      <c r="R1747" s="5"/>
      <c r="S1747" s="5"/>
      <c r="T1747" s="5"/>
      <c r="U1747" s="5"/>
      <c r="V1747" s="5"/>
      <c r="W1747" s="5"/>
      <c r="X1747" s="5"/>
      <c r="Y1747" s="5"/>
      <c r="Z1747" s="5"/>
      <c r="AA1747" s="5"/>
    </row>
    <row r="1748" spans="1:27" ht="24" thickBot="1">
      <c r="A1748" s="193" t="s">
        <v>97</v>
      </c>
      <c r="B1748" s="194" t="s">
        <v>98</v>
      </c>
      <c r="C1748" s="194" t="s">
        <v>99</v>
      </c>
      <c r="D1748" s="194" t="s">
        <v>104</v>
      </c>
      <c r="E1748" s="194" t="s">
        <v>335</v>
      </c>
      <c r="F1748" s="194" t="s">
        <v>101</v>
      </c>
      <c r="G1748" s="195" t="s">
        <v>117</v>
      </c>
      <c r="H1748" s="195">
        <v>2022</v>
      </c>
      <c r="I1748" s="194" t="s">
        <v>102</v>
      </c>
      <c r="J1748" s="200">
        <v>-349</v>
      </c>
      <c r="K1748" s="200">
        <v>-36.69</v>
      </c>
      <c r="L1748" s="198">
        <v>134.53</v>
      </c>
      <c r="M1748" s="23">
        <v>1</v>
      </c>
      <c r="N1748" s="23">
        <v>1</v>
      </c>
      <c r="O1748" s="24">
        <f t="shared" si="12"/>
        <v>134.53</v>
      </c>
      <c r="P1748" s="24">
        <f t="shared" si="13"/>
        <v>134.53</v>
      </c>
      <c r="Q1748" s="5"/>
      <c r="R1748" s="5"/>
      <c r="S1748" s="5"/>
      <c r="T1748" s="5"/>
      <c r="U1748" s="5"/>
      <c r="V1748" s="5"/>
      <c r="W1748" s="5"/>
      <c r="X1748" s="5"/>
      <c r="Y1748" s="5"/>
      <c r="Z1748" s="5"/>
      <c r="AA1748" s="5"/>
    </row>
    <row r="1749" spans="1:27" ht="24" thickBot="1">
      <c r="A1749" s="193" t="s">
        <v>97</v>
      </c>
      <c r="B1749" s="194" t="s">
        <v>98</v>
      </c>
      <c r="C1749" s="194" t="s">
        <v>99</v>
      </c>
      <c r="D1749" s="194" t="s">
        <v>104</v>
      </c>
      <c r="E1749" s="194" t="s">
        <v>335</v>
      </c>
      <c r="F1749" s="194" t="s">
        <v>101</v>
      </c>
      <c r="G1749" s="195" t="s">
        <v>68</v>
      </c>
      <c r="H1749" s="195">
        <v>2011</v>
      </c>
      <c r="I1749" s="194" t="s">
        <v>102</v>
      </c>
      <c r="J1749" s="201"/>
      <c r="K1749" s="200">
        <v>0</v>
      </c>
      <c r="L1749" s="198">
        <v>0</v>
      </c>
      <c r="M1749" s="23">
        <v>1</v>
      </c>
      <c r="N1749" s="23">
        <v>1</v>
      </c>
      <c r="O1749" s="24">
        <f t="shared" si="12"/>
        <v>0</v>
      </c>
      <c r="P1749" s="24">
        <f t="shared" si="13"/>
        <v>0</v>
      </c>
      <c r="Q1749" s="5"/>
      <c r="R1749" s="5"/>
      <c r="S1749" s="5"/>
      <c r="T1749" s="5"/>
      <c r="U1749" s="5"/>
      <c r="V1749" s="5"/>
      <c r="W1749" s="5"/>
      <c r="X1749" s="5"/>
      <c r="Y1749" s="5"/>
      <c r="Z1749" s="5"/>
      <c r="AA1749" s="5"/>
    </row>
    <row r="1750" spans="1:27" ht="24" thickBot="1">
      <c r="A1750" s="193" t="s">
        <v>97</v>
      </c>
      <c r="B1750" s="194" t="s">
        <v>98</v>
      </c>
      <c r="C1750" s="194" t="s">
        <v>99</v>
      </c>
      <c r="D1750" s="194" t="s">
        <v>104</v>
      </c>
      <c r="E1750" s="194" t="s">
        <v>335</v>
      </c>
      <c r="F1750" s="194" t="s">
        <v>101</v>
      </c>
      <c r="G1750" s="195" t="s">
        <v>68</v>
      </c>
      <c r="H1750" s="195">
        <v>2012</v>
      </c>
      <c r="I1750" s="194" t="s">
        <v>102</v>
      </c>
      <c r="J1750" s="200">
        <v>137</v>
      </c>
      <c r="K1750" s="200">
        <v>14.38</v>
      </c>
      <c r="L1750" s="198">
        <v>-52.72</v>
      </c>
      <c r="M1750" s="23">
        <v>1</v>
      </c>
      <c r="N1750" s="23">
        <v>1</v>
      </c>
      <c r="O1750" s="24">
        <f t="shared" si="12"/>
        <v>-52.72</v>
      </c>
      <c r="P1750" s="24">
        <f t="shared" si="13"/>
        <v>-52.72</v>
      </c>
      <c r="Q1750" s="5"/>
      <c r="R1750" s="5"/>
      <c r="S1750" s="5"/>
      <c r="T1750" s="5"/>
      <c r="U1750" s="5"/>
      <c r="V1750" s="5"/>
      <c r="W1750" s="5"/>
      <c r="X1750" s="5"/>
      <c r="Y1750" s="5"/>
      <c r="Z1750" s="5"/>
      <c r="AA1750" s="5"/>
    </row>
    <row r="1751" spans="1:27" ht="24" thickBot="1">
      <c r="A1751" s="193" t="s">
        <v>97</v>
      </c>
      <c r="B1751" s="194" t="s">
        <v>98</v>
      </c>
      <c r="C1751" s="194" t="s">
        <v>99</v>
      </c>
      <c r="D1751" s="194" t="s">
        <v>104</v>
      </c>
      <c r="E1751" s="194" t="s">
        <v>335</v>
      </c>
      <c r="F1751" s="194" t="s">
        <v>101</v>
      </c>
      <c r="G1751" s="195" t="s">
        <v>68</v>
      </c>
      <c r="H1751" s="195">
        <v>2013</v>
      </c>
      <c r="I1751" s="194" t="s">
        <v>102</v>
      </c>
      <c r="J1751" s="200">
        <v>33</v>
      </c>
      <c r="K1751" s="200">
        <v>3.42</v>
      </c>
      <c r="L1751" s="198">
        <v>-12.55</v>
      </c>
      <c r="M1751" s="23">
        <v>1</v>
      </c>
      <c r="N1751" s="23">
        <v>1</v>
      </c>
      <c r="O1751" s="24">
        <f t="shared" si="12"/>
        <v>-12.55</v>
      </c>
      <c r="P1751" s="24">
        <f t="shared" si="13"/>
        <v>-12.55</v>
      </c>
      <c r="Q1751" s="5"/>
      <c r="R1751" s="5"/>
      <c r="S1751" s="5"/>
      <c r="T1751" s="5"/>
      <c r="U1751" s="5"/>
      <c r="V1751" s="5"/>
      <c r="W1751" s="5"/>
      <c r="X1751" s="5"/>
      <c r="Y1751" s="5"/>
      <c r="Z1751" s="5"/>
      <c r="AA1751" s="5"/>
    </row>
    <row r="1752" spans="1:27" ht="24" thickBot="1">
      <c r="A1752" s="193" t="s">
        <v>97</v>
      </c>
      <c r="B1752" s="194" t="s">
        <v>98</v>
      </c>
      <c r="C1752" s="194" t="s">
        <v>99</v>
      </c>
      <c r="D1752" s="194" t="s">
        <v>104</v>
      </c>
      <c r="E1752" s="194" t="s">
        <v>335</v>
      </c>
      <c r="F1752" s="194" t="s">
        <v>101</v>
      </c>
      <c r="G1752" s="195" t="s">
        <v>68</v>
      </c>
      <c r="H1752" s="195">
        <v>2014</v>
      </c>
      <c r="I1752" s="194" t="s">
        <v>102</v>
      </c>
      <c r="J1752" s="196">
        <v>1064</v>
      </c>
      <c r="K1752" s="200">
        <v>111.74</v>
      </c>
      <c r="L1752" s="198">
        <v>-409.72</v>
      </c>
      <c r="M1752" s="23">
        <v>1</v>
      </c>
      <c r="N1752" s="23">
        <v>1</v>
      </c>
      <c r="O1752" s="24">
        <f t="shared" si="12"/>
        <v>-409.72</v>
      </c>
      <c r="P1752" s="24">
        <f t="shared" si="13"/>
        <v>-409.72</v>
      </c>
      <c r="Q1752" s="5"/>
      <c r="R1752" s="5"/>
      <c r="S1752" s="5"/>
      <c r="T1752" s="5"/>
      <c r="U1752" s="5"/>
      <c r="V1752" s="5"/>
      <c r="W1752" s="5"/>
      <c r="X1752" s="5"/>
      <c r="Y1752" s="5"/>
      <c r="Z1752" s="5"/>
      <c r="AA1752" s="5"/>
    </row>
    <row r="1753" spans="1:27" ht="24" thickBot="1">
      <c r="A1753" s="193" t="s">
        <v>97</v>
      </c>
      <c r="B1753" s="194" t="s">
        <v>98</v>
      </c>
      <c r="C1753" s="194" t="s">
        <v>99</v>
      </c>
      <c r="D1753" s="194" t="s">
        <v>104</v>
      </c>
      <c r="E1753" s="194" t="s">
        <v>335</v>
      </c>
      <c r="F1753" s="194" t="s">
        <v>101</v>
      </c>
      <c r="G1753" s="195" t="s">
        <v>68</v>
      </c>
      <c r="H1753" s="195">
        <v>2015</v>
      </c>
      <c r="I1753" s="194" t="s">
        <v>102</v>
      </c>
      <c r="J1753" s="196">
        <v>1513</v>
      </c>
      <c r="K1753" s="200">
        <v>158.88</v>
      </c>
      <c r="L1753" s="198">
        <v>-582.57000000000005</v>
      </c>
      <c r="M1753" s="23">
        <v>1</v>
      </c>
      <c r="N1753" s="23">
        <v>1</v>
      </c>
      <c r="O1753" s="24">
        <f t="shared" si="12"/>
        <v>-582.57000000000005</v>
      </c>
      <c r="P1753" s="24">
        <f t="shared" si="13"/>
        <v>-582.57000000000005</v>
      </c>
      <c r="Q1753" s="5"/>
      <c r="R1753" s="5"/>
      <c r="S1753" s="5"/>
      <c r="T1753" s="5"/>
      <c r="U1753" s="5"/>
      <c r="V1753" s="5"/>
      <c r="W1753" s="5"/>
      <c r="X1753" s="5"/>
      <c r="Y1753" s="5"/>
      <c r="Z1753" s="5"/>
      <c r="AA1753" s="5"/>
    </row>
    <row r="1754" spans="1:27" ht="24" thickBot="1">
      <c r="A1754" s="193" t="s">
        <v>97</v>
      </c>
      <c r="B1754" s="194" t="s">
        <v>98</v>
      </c>
      <c r="C1754" s="194" t="s">
        <v>99</v>
      </c>
      <c r="D1754" s="194" t="s">
        <v>104</v>
      </c>
      <c r="E1754" s="194" t="s">
        <v>335</v>
      </c>
      <c r="F1754" s="194" t="s">
        <v>101</v>
      </c>
      <c r="G1754" s="195" t="s">
        <v>68</v>
      </c>
      <c r="H1754" s="195">
        <v>2016</v>
      </c>
      <c r="I1754" s="194" t="s">
        <v>102</v>
      </c>
      <c r="J1754" s="196">
        <v>1006</v>
      </c>
      <c r="K1754" s="200">
        <v>105.68</v>
      </c>
      <c r="L1754" s="198">
        <v>-387.49</v>
      </c>
      <c r="M1754" s="23">
        <v>1</v>
      </c>
      <c r="N1754" s="23">
        <v>1</v>
      </c>
      <c r="O1754" s="24">
        <f t="shared" si="12"/>
        <v>-387.49</v>
      </c>
      <c r="P1754" s="24">
        <f t="shared" si="13"/>
        <v>-387.49</v>
      </c>
      <c r="Q1754" s="5"/>
      <c r="R1754" s="5"/>
      <c r="S1754" s="5"/>
      <c r="T1754" s="5"/>
      <c r="U1754" s="5"/>
      <c r="V1754" s="5"/>
      <c r="W1754" s="5"/>
      <c r="X1754" s="5"/>
      <c r="Y1754" s="5"/>
      <c r="Z1754" s="5"/>
      <c r="AA1754" s="5"/>
    </row>
    <row r="1755" spans="1:27" ht="24" thickBot="1">
      <c r="A1755" s="193" t="s">
        <v>97</v>
      </c>
      <c r="B1755" s="194" t="s">
        <v>98</v>
      </c>
      <c r="C1755" s="194" t="s">
        <v>99</v>
      </c>
      <c r="D1755" s="194" t="s">
        <v>104</v>
      </c>
      <c r="E1755" s="194" t="s">
        <v>335</v>
      </c>
      <c r="F1755" s="194" t="s">
        <v>101</v>
      </c>
      <c r="G1755" s="195" t="s">
        <v>68</v>
      </c>
      <c r="H1755" s="195">
        <v>2017</v>
      </c>
      <c r="I1755" s="194" t="s">
        <v>102</v>
      </c>
      <c r="J1755" s="200">
        <v>-450</v>
      </c>
      <c r="K1755" s="200">
        <v>-47.25</v>
      </c>
      <c r="L1755" s="198">
        <v>173.24</v>
      </c>
      <c r="M1755" s="23">
        <v>1</v>
      </c>
      <c r="N1755" s="23">
        <v>1</v>
      </c>
      <c r="O1755" s="24">
        <f t="shared" si="12"/>
        <v>173.24</v>
      </c>
      <c r="P1755" s="24">
        <f t="shared" si="13"/>
        <v>173.24</v>
      </c>
      <c r="Q1755" s="5"/>
      <c r="R1755" s="5"/>
      <c r="S1755" s="5"/>
      <c r="T1755" s="5"/>
      <c r="U1755" s="5"/>
      <c r="V1755" s="5"/>
      <c r="W1755" s="5"/>
      <c r="X1755" s="5"/>
      <c r="Y1755" s="5"/>
      <c r="Z1755" s="5"/>
      <c r="AA1755" s="5"/>
    </row>
    <row r="1756" spans="1:27" ht="24" thickBot="1">
      <c r="A1756" s="193" t="s">
        <v>97</v>
      </c>
      <c r="B1756" s="194" t="s">
        <v>98</v>
      </c>
      <c r="C1756" s="194" t="s">
        <v>99</v>
      </c>
      <c r="D1756" s="194" t="s">
        <v>104</v>
      </c>
      <c r="E1756" s="194" t="s">
        <v>335</v>
      </c>
      <c r="F1756" s="194" t="s">
        <v>101</v>
      </c>
      <c r="G1756" s="195" t="s">
        <v>68</v>
      </c>
      <c r="H1756" s="195">
        <v>2018</v>
      </c>
      <c r="I1756" s="194" t="s">
        <v>102</v>
      </c>
      <c r="J1756" s="196">
        <v>-1106</v>
      </c>
      <c r="K1756" s="200">
        <v>-116.16</v>
      </c>
      <c r="L1756" s="198">
        <v>425.92</v>
      </c>
      <c r="M1756" s="23">
        <v>1</v>
      </c>
      <c r="N1756" s="23">
        <v>1</v>
      </c>
      <c r="O1756" s="24">
        <f t="shared" si="12"/>
        <v>425.92</v>
      </c>
      <c r="P1756" s="24">
        <f t="shared" si="13"/>
        <v>425.92</v>
      </c>
      <c r="Q1756" s="5"/>
      <c r="R1756" s="5"/>
      <c r="S1756" s="5"/>
      <c r="T1756" s="5"/>
      <c r="U1756" s="5"/>
      <c r="V1756" s="5"/>
      <c r="W1756" s="5"/>
      <c r="X1756" s="5"/>
      <c r="Y1756" s="5"/>
      <c r="Z1756" s="5"/>
      <c r="AA1756" s="5"/>
    </row>
    <row r="1757" spans="1:27" ht="24" thickBot="1">
      <c r="A1757" s="193" t="s">
        <v>97</v>
      </c>
      <c r="B1757" s="194" t="s">
        <v>98</v>
      </c>
      <c r="C1757" s="194" t="s">
        <v>99</v>
      </c>
      <c r="D1757" s="194" t="s">
        <v>104</v>
      </c>
      <c r="E1757" s="194" t="s">
        <v>335</v>
      </c>
      <c r="F1757" s="194" t="s">
        <v>101</v>
      </c>
      <c r="G1757" s="195" t="s">
        <v>68</v>
      </c>
      <c r="H1757" s="195">
        <v>2019</v>
      </c>
      <c r="I1757" s="194" t="s">
        <v>102</v>
      </c>
      <c r="J1757" s="200">
        <v>-138</v>
      </c>
      <c r="K1757" s="200">
        <v>-14.5</v>
      </c>
      <c r="L1757" s="198">
        <v>53.18</v>
      </c>
      <c r="M1757" s="23">
        <v>1</v>
      </c>
      <c r="N1757" s="23">
        <v>1</v>
      </c>
      <c r="O1757" s="24">
        <f t="shared" si="12"/>
        <v>53.18</v>
      </c>
      <c r="P1757" s="24">
        <f t="shared" si="13"/>
        <v>53.18</v>
      </c>
      <c r="Q1757" s="5"/>
      <c r="R1757" s="5"/>
      <c r="S1757" s="5"/>
      <c r="T1757" s="5"/>
      <c r="U1757" s="5"/>
      <c r="V1757" s="5"/>
      <c r="W1757" s="5"/>
      <c r="X1757" s="5"/>
      <c r="Y1757" s="5"/>
      <c r="Z1757" s="5"/>
      <c r="AA1757" s="5"/>
    </row>
    <row r="1758" spans="1:27" ht="24" thickBot="1">
      <c r="A1758" s="193" t="s">
        <v>97</v>
      </c>
      <c r="B1758" s="194" t="s">
        <v>98</v>
      </c>
      <c r="C1758" s="194" t="s">
        <v>99</v>
      </c>
      <c r="D1758" s="194" t="s">
        <v>104</v>
      </c>
      <c r="E1758" s="194" t="s">
        <v>335</v>
      </c>
      <c r="F1758" s="194" t="s">
        <v>101</v>
      </c>
      <c r="G1758" s="195" t="s">
        <v>68</v>
      </c>
      <c r="H1758" s="195">
        <v>2020</v>
      </c>
      <c r="I1758" s="194" t="s">
        <v>102</v>
      </c>
      <c r="J1758" s="200">
        <v>68</v>
      </c>
      <c r="K1758" s="200">
        <v>7.11</v>
      </c>
      <c r="L1758" s="198">
        <v>-26.06</v>
      </c>
      <c r="M1758" s="23">
        <v>1</v>
      </c>
      <c r="N1758" s="23">
        <v>1</v>
      </c>
      <c r="O1758" s="24">
        <f t="shared" si="12"/>
        <v>-26.06</v>
      </c>
      <c r="P1758" s="24">
        <f t="shared" si="13"/>
        <v>-26.06</v>
      </c>
      <c r="Q1758" s="5"/>
      <c r="R1758" s="5"/>
      <c r="S1758" s="5"/>
      <c r="T1758" s="5"/>
      <c r="U1758" s="5"/>
      <c r="V1758" s="5"/>
      <c r="W1758" s="5"/>
      <c r="X1758" s="5"/>
      <c r="Y1758" s="5"/>
      <c r="Z1758" s="5"/>
      <c r="AA1758" s="5"/>
    </row>
    <row r="1759" spans="1:27" ht="24" thickBot="1">
      <c r="A1759" s="193" t="s">
        <v>97</v>
      </c>
      <c r="B1759" s="194" t="s">
        <v>98</v>
      </c>
      <c r="C1759" s="194" t="s">
        <v>99</v>
      </c>
      <c r="D1759" s="194" t="s">
        <v>104</v>
      </c>
      <c r="E1759" s="194" t="s">
        <v>335</v>
      </c>
      <c r="F1759" s="194" t="s">
        <v>101</v>
      </c>
      <c r="G1759" s="195" t="s">
        <v>68</v>
      </c>
      <c r="H1759" s="195">
        <v>2021</v>
      </c>
      <c r="I1759" s="194" t="s">
        <v>102</v>
      </c>
      <c r="J1759" s="200">
        <v>820</v>
      </c>
      <c r="K1759" s="200">
        <v>86.15</v>
      </c>
      <c r="L1759" s="198">
        <v>-315.88</v>
      </c>
      <c r="M1759" s="23">
        <v>1</v>
      </c>
      <c r="N1759" s="23">
        <v>1</v>
      </c>
      <c r="O1759" s="24">
        <f t="shared" si="12"/>
        <v>-315.88</v>
      </c>
      <c r="P1759" s="24">
        <f t="shared" si="13"/>
        <v>-315.88</v>
      </c>
      <c r="Q1759" s="5"/>
      <c r="R1759" s="5"/>
      <c r="S1759" s="5"/>
      <c r="T1759" s="5"/>
      <c r="U1759" s="5"/>
      <c r="V1759" s="5"/>
      <c r="W1759" s="5"/>
      <c r="X1759" s="5"/>
      <c r="Y1759" s="5"/>
      <c r="Z1759" s="5"/>
      <c r="AA1759" s="5"/>
    </row>
    <row r="1760" spans="1:27" ht="24" thickBot="1">
      <c r="A1760" s="193" t="s">
        <v>97</v>
      </c>
      <c r="B1760" s="194" t="s">
        <v>98</v>
      </c>
      <c r="C1760" s="194" t="s">
        <v>99</v>
      </c>
      <c r="D1760" s="194" t="s">
        <v>104</v>
      </c>
      <c r="E1760" s="194" t="s">
        <v>335</v>
      </c>
      <c r="F1760" s="194" t="s">
        <v>101</v>
      </c>
      <c r="G1760" s="195" t="s">
        <v>68</v>
      </c>
      <c r="H1760" s="195">
        <v>2022</v>
      </c>
      <c r="I1760" s="194" t="s">
        <v>102</v>
      </c>
      <c r="J1760" s="200">
        <v>19</v>
      </c>
      <c r="K1760" s="200">
        <v>1.95</v>
      </c>
      <c r="L1760" s="198">
        <v>-7.15</v>
      </c>
      <c r="M1760" s="23">
        <v>1</v>
      </c>
      <c r="N1760" s="23">
        <v>1</v>
      </c>
      <c r="O1760" s="24">
        <f t="shared" si="12"/>
        <v>-7.15</v>
      </c>
      <c r="P1760" s="24">
        <f t="shared" si="13"/>
        <v>-7.15</v>
      </c>
      <c r="Q1760" s="5"/>
      <c r="R1760" s="5"/>
      <c r="S1760" s="5"/>
      <c r="T1760" s="5"/>
      <c r="U1760" s="5"/>
      <c r="V1760" s="5"/>
      <c r="W1760" s="5"/>
      <c r="X1760" s="5"/>
      <c r="Y1760" s="5"/>
      <c r="Z1760" s="5"/>
      <c r="AA1760" s="5"/>
    </row>
    <row r="1761" spans="1:27" ht="24" thickBot="1">
      <c r="A1761" s="193" t="s">
        <v>97</v>
      </c>
      <c r="B1761" s="194" t="s">
        <v>98</v>
      </c>
      <c r="C1761" s="194" t="s">
        <v>99</v>
      </c>
      <c r="D1761" s="194" t="s">
        <v>104</v>
      </c>
      <c r="E1761" s="194" t="s">
        <v>335</v>
      </c>
      <c r="F1761" s="194" t="s">
        <v>101</v>
      </c>
      <c r="G1761" s="195" t="s">
        <v>69</v>
      </c>
      <c r="H1761" s="195">
        <v>2011</v>
      </c>
      <c r="I1761" s="194" t="s">
        <v>102</v>
      </c>
      <c r="J1761" s="201"/>
      <c r="K1761" s="200">
        <v>0</v>
      </c>
      <c r="L1761" s="198">
        <v>0</v>
      </c>
      <c r="M1761" s="23">
        <v>1</v>
      </c>
      <c r="N1761" s="23">
        <v>1</v>
      </c>
      <c r="O1761" s="24">
        <f t="shared" si="12"/>
        <v>0</v>
      </c>
      <c r="P1761" s="24">
        <f t="shared" si="13"/>
        <v>0</v>
      </c>
      <c r="Q1761" s="5"/>
      <c r="R1761" s="5"/>
      <c r="S1761" s="5"/>
      <c r="T1761" s="5"/>
      <c r="U1761" s="5"/>
      <c r="V1761" s="5"/>
      <c r="W1761" s="5"/>
      <c r="X1761" s="5"/>
      <c r="Y1761" s="5"/>
      <c r="Z1761" s="5"/>
      <c r="AA1761" s="5"/>
    </row>
    <row r="1762" spans="1:27" ht="24" thickBot="1">
      <c r="A1762" s="193" t="s">
        <v>97</v>
      </c>
      <c r="B1762" s="194" t="s">
        <v>98</v>
      </c>
      <c r="C1762" s="194" t="s">
        <v>99</v>
      </c>
      <c r="D1762" s="194" t="s">
        <v>104</v>
      </c>
      <c r="E1762" s="194" t="s">
        <v>335</v>
      </c>
      <c r="F1762" s="194" t="s">
        <v>101</v>
      </c>
      <c r="G1762" s="195" t="s">
        <v>69</v>
      </c>
      <c r="H1762" s="195">
        <v>2012</v>
      </c>
      <c r="I1762" s="194" t="s">
        <v>102</v>
      </c>
      <c r="J1762" s="200">
        <v>-50</v>
      </c>
      <c r="K1762" s="200">
        <v>-5.26</v>
      </c>
      <c r="L1762" s="198">
        <v>19.3</v>
      </c>
      <c r="M1762" s="23">
        <v>1</v>
      </c>
      <c r="N1762" s="23">
        <v>1</v>
      </c>
      <c r="O1762" s="24">
        <f t="shared" si="12"/>
        <v>19.3</v>
      </c>
      <c r="P1762" s="24">
        <f t="shared" si="13"/>
        <v>19.3</v>
      </c>
      <c r="Q1762" s="5"/>
      <c r="R1762" s="5"/>
      <c r="S1762" s="5"/>
      <c r="T1762" s="5"/>
      <c r="U1762" s="5"/>
      <c r="V1762" s="5"/>
      <c r="W1762" s="5"/>
      <c r="X1762" s="5"/>
      <c r="Y1762" s="5"/>
      <c r="Z1762" s="5"/>
      <c r="AA1762" s="5"/>
    </row>
    <row r="1763" spans="1:27" ht="24" thickBot="1">
      <c r="A1763" s="193" t="s">
        <v>97</v>
      </c>
      <c r="B1763" s="194" t="s">
        <v>98</v>
      </c>
      <c r="C1763" s="194" t="s">
        <v>99</v>
      </c>
      <c r="D1763" s="194" t="s">
        <v>104</v>
      </c>
      <c r="E1763" s="194" t="s">
        <v>335</v>
      </c>
      <c r="F1763" s="194" t="s">
        <v>101</v>
      </c>
      <c r="G1763" s="195" t="s">
        <v>69</v>
      </c>
      <c r="H1763" s="195">
        <v>2013</v>
      </c>
      <c r="I1763" s="194" t="s">
        <v>102</v>
      </c>
      <c r="J1763" s="196">
        <v>-2152</v>
      </c>
      <c r="K1763" s="200">
        <v>-225.95</v>
      </c>
      <c r="L1763" s="198">
        <v>828.5</v>
      </c>
      <c r="M1763" s="23">
        <v>1</v>
      </c>
      <c r="N1763" s="23">
        <v>1</v>
      </c>
      <c r="O1763" s="24">
        <f t="shared" si="12"/>
        <v>828.5</v>
      </c>
      <c r="P1763" s="24">
        <f t="shared" si="13"/>
        <v>828.5</v>
      </c>
      <c r="Q1763" s="5"/>
      <c r="R1763" s="5"/>
      <c r="S1763" s="5"/>
      <c r="T1763" s="5"/>
      <c r="U1763" s="5"/>
      <c r="V1763" s="5"/>
      <c r="W1763" s="5"/>
      <c r="X1763" s="5"/>
      <c r="Y1763" s="5"/>
      <c r="Z1763" s="5"/>
      <c r="AA1763" s="5"/>
    </row>
    <row r="1764" spans="1:27" ht="24" thickBot="1">
      <c r="A1764" s="193" t="s">
        <v>97</v>
      </c>
      <c r="B1764" s="194" t="s">
        <v>98</v>
      </c>
      <c r="C1764" s="194" t="s">
        <v>99</v>
      </c>
      <c r="D1764" s="194" t="s">
        <v>104</v>
      </c>
      <c r="E1764" s="194" t="s">
        <v>335</v>
      </c>
      <c r="F1764" s="194" t="s">
        <v>101</v>
      </c>
      <c r="G1764" s="195" t="s">
        <v>69</v>
      </c>
      <c r="H1764" s="195">
        <v>2014</v>
      </c>
      <c r="I1764" s="194" t="s">
        <v>102</v>
      </c>
      <c r="J1764" s="196">
        <v>1133</v>
      </c>
      <c r="K1764" s="200">
        <v>118.97</v>
      </c>
      <c r="L1764" s="198">
        <v>-436.21</v>
      </c>
      <c r="M1764" s="23">
        <v>1</v>
      </c>
      <c r="N1764" s="23">
        <v>1</v>
      </c>
      <c r="O1764" s="24">
        <f t="shared" si="12"/>
        <v>-436.21</v>
      </c>
      <c r="P1764" s="24">
        <f t="shared" si="13"/>
        <v>-436.21</v>
      </c>
      <c r="Q1764" s="5"/>
      <c r="R1764" s="5"/>
      <c r="S1764" s="5"/>
      <c r="T1764" s="5"/>
      <c r="U1764" s="5"/>
      <c r="V1764" s="5"/>
      <c r="W1764" s="5"/>
      <c r="X1764" s="5"/>
      <c r="Y1764" s="5"/>
      <c r="Z1764" s="5"/>
      <c r="AA1764" s="5"/>
    </row>
    <row r="1765" spans="1:27" ht="24" thickBot="1">
      <c r="A1765" s="193" t="s">
        <v>97</v>
      </c>
      <c r="B1765" s="194" t="s">
        <v>98</v>
      </c>
      <c r="C1765" s="194" t="s">
        <v>99</v>
      </c>
      <c r="D1765" s="194" t="s">
        <v>104</v>
      </c>
      <c r="E1765" s="194" t="s">
        <v>335</v>
      </c>
      <c r="F1765" s="194" t="s">
        <v>101</v>
      </c>
      <c r="G1765" s="195" t="s">
        <v>69</v>
      </c>
      <c r="H1765" s="195">
        <v>2015</v>
      </c>
      <c r="I1765" s="194" t="s">
        <v>102</v>
      </c>
      <c r="J1765" s="196">
        <v>2922</v>
      </c>
      <c r="K1765" s="200">
        <v>306.86</v>
      </c>
      <c r="L1765" s="198">
        <v>-1125.1500000000001</v>
      </c>
      <c r="M1765" s="23">
        <v>1</v>
      </c>
      <c r="N1765" s="23">
        <v>1</v>
      </c>
      <c r="O1765" s="24">
        <f t="shared" si="12"/>
        <v>-1125.1500000000001</v>
      </c>
      <c r="P1765" s="24">
        <f t="shared" si="13"/>
        <v>-1125.1500000000001</v>
      </c>
      <c r="Q1765" s="5"/>
      <c r="R1765" s="5"/>
      <c r="S1765" s="5"/>
      <c r="T1765" s="5"/>
      <c r="U1765" s="5"/>
      <c r="V1765" s="5"/>
      <c r="W1765" s="5"/>
      <c r="X1765" s="5"/>
      <c r="Y1765" s="5"/>
      <c r="Z1765" s="5"/>
      <c r="AA1765" s="5"/>
    </row>
    <row r="1766" spans="1:27" ht="24" thickBot="1">
      <c r="A1766" s="193" t="s">
        <v>97</v>
      </c>
      <c r="B1766" s="194" t="s">
        <v>98</v>
      </c>
      <c r="C1766" s="194" t="s">
        <v>99</v>
      </c>
      <c r="D1766" s="194" t="s">
        <v>104</v>
      </c>
      <c r="E1766" s="194" t="s">
        <v>335</v>
      </c>
      <c r="F1766" s="194" t="s">
        <v>101</v>
      </c>
      <c r="G1766" s="195" t="s">
        <v>69</v>
      </c>
      <c r="H1766" s="195">
        <v>2016</v>
      </c>
      <c r="I1766" s="194" t="s">
        <v>102</v>
      </c>
      <c r="J1766" s="200">
        <v>749</v>
      </c>
      <c r="K1766" s="200">
        <v>78.66</v>
      </c>
      <c r="L1766" s="198">
        <v>-288.43</v>
      </c>
      <c r="M1766" s="23">
        <v>1</v>
      </c>
      <c r="N1766" s="23">
        <v>1</v>
      </c>
      <c r="O1766" s="24">
        <f t="shared" si="12"/>
        <v>-288.43</v>
      </c>
      <c r="P1766" s="24">
        <f t="shared" si="13"/>
        <v>-288.43</v>
      </c>
      <c r="Q1766" s="5"/>
      <c r="R1766" s="5"/>
      <c r="S1766" s="5"/>
      <c r="T1766" s="5"/>
      <c r="U1766" s="5"/>
      <c r="V1766" s="5"/>
      <c r="W1766" s="5"/>
      <c r="X1766" s="5"/>
      <c r="Y1766" s="5"/>
      <c r="Z1766" s="5"/>
      <c r="AA1766" s="5"/>
    </row>
    <row r="1767" spans="1:27" ht="24" thickBot="1">
      <c r="A1767" s="193" t="s">
        <v>97</v>
      </c>
      <c r="B1767" s="194" t="s">
        <v>98</v>
      </c>
      <c r="C1767" s="194" t="s">
        <v>99</v>
      </c>
      <c r="D1767" s="194" t="s">
        <v>104</v>
      </c>
      <c r="E1767" s="194" t="s">
        <v>335</v>
      </c>
      <c r="F1767" s="194" t="s">
        <v>101</v>
      </c>
      <c r="G1767" s="195" t="s">
        <v>69</v>
      </c>
      <c r="H1767" s="195">
        <v>2017</v>
      </c>
      <c r="I1767" s="194" t="s">
        <v>102</v>
      </c>
      <c r="J1767" s="200">
        <v>-365</v>
      </c>
      <c r="K1767" s="200">
        <v>-38.29</v>
      </c>
      <c r="L1767" s="198">
        <v>140.4</v>
      </c>
      <c r="M1767" s="23">
        <v>1</v>
      </c>
      <c r="N1767" s="23">
        <v>1</v>
      </c>
      <c r="O1767" s="24">
        <f t="shared" si="12"/>
        <v>140.4</v>
      </c>
      <c r="P1767" s="24">
        <f t="shared" si="13"/>
        <v>140.4</v>
      </c>
      <c r="Q1767" s="5"/>
      <c r="R1767" s="5"/>
      <c r="S1767" s="5"/>
      <c r="T1767" s="5"/>
      <c r="U1767" s="5"/>
      <c r="V1767" s="5"/>
      <c r="W1767" s="5"/>
      <c r="X1767" s="5"/>
      <c r="Y1767" s="5"/>
      <c r="Z1767" s="5"/>
      <c r="AA1767" s="5"/>
    </row>
    <row r="1768" spans="1:27" ht="24" thickBot="1">
      <c r="A1768" s="193" t="s">
        <v>97</v>
      </c>
      <c r="B1768" s="194" t="s">
        <v>98</v>
      </c>
      <c r="C1768" s="194" t="s">
        <v>99</v>
      </c>
      <c r="D1768" s="194" t="s">
        <v>104</v>
      </c>
      <c r="E1768" s="194" t="s">
        <v>335</v>
      </c>
      <c r="F1768" s="194" t="s">
        <v>101</v>
      </c>
      <c r="G1768" s="195" t="s">
        <v>69</v>
      </c>
      <c r="H1768" s="195">
        <v>2018</v>
      </c>
      <c r="I1768" s="194" t="s">
        <v>102</v>
      </c>
      <c r="J1768" s="196">
        <v>-1922</v>
      </c>
      <c r="K1768" s="200">
        <v>-201.82</v>
      </c>
      <c r="L1768" s="198">
        <v>739.99</v>
      </c>
      <c r="M1768" s="23">
        <v>1</v>
      </c>
      <c r="N1768" s="23">
        <v>1</v>
      </c>
      <c r="O1768" s="24">
        <f t="shared" si="12"/>
        <v>739.99</v>
      </c>
      <c r="P1768" s="24">
        <f t="shared" si="13"/>
        <v>739.99</v>
      </c>
      <c r="Q1768" s="5"/>
      <c r="R1768" s="5"/>
      <c r="S1768" s="5"/>
      <c r="T1768" s="5"/>
      <c r="U1768" s="5"/>
      <c r="V1768" s="5"/>
      <c r="W1768" s="5"/>
      <c r="X1768" s="5"/>
      <c r="Y1768" s="5"/>
      <c r="Z1768" s="5"/>
      <c r="AA1768" s="5"/>
    </row>
    <row r="1769" spans="1:27" ht="24" thickBot="1">
      <c r="A1769" s="193" t="s">
        <v>97</v>
      </c>
      <c r="B1769" s="194" t="s">
        <v>98</v>
      </c>
      <c r="C1769" s="194" t="s">
        <v>99</v>
      </c>
      <c r="D1769" s="194" t="s">
        <v>104</v>
      </c>
      <c r="E1769" s="194" t="s">
        <v>335</v>
      </c>
      <c r="F1769" s="194" t="s">
        <v>101</v>
      </c>
      <c r="G1769" s="195" t="s">
        <v>69</v>
      </c>
      <c r="H1769" s="195">
        <v>2019</v>
      </c>
      <c r="I1769" s="194" t="s">
        <v>102</v>
      </c>
      <c r="J1769" s="196">
        <v>-3446</v>
      </c>
      <c r="K1769" s="200">
        <v>-361.85</v>
      </c>
      <c r="L1769" s="198">
        <v>1326.77</v>
      </c>
      <c r="M1769" s="23">
        <v>1</v>
      </c>
      <c r="N1769" s="23">
        <v>1</v>
      </c>
      <c r="O1769" s="24">
        <f t="shared" si="12"/>
        <v>1326.77</v>
      </c>
      <c r="P1769" s="24">
        <f t="shared" si="13"/>
        <v>1326.77</v>
      </c>
      <c r="Q1769" s="5"/>
      <c r="R1769" s="5"/>
      <c r="S1769" s="5"/>
      <c r="T1769" s="5"/>
      <c r="U1769" s="5"/>
      <c r="V1769" s="5"/>
      <c r="W1769" s="5"/>
      <c r="X1769" s="5"/>
      <c r="Y1769" s="5"/>
      <c r="Z1769" s="5"/>
      <c r="AA1769" s="5"/>
    </row>
    <row r="1770" spans="1:27" ht="24" thickBot="1">
      <c r="A1770" s="193" t="s">
        <v>97</v>
      </c>
      <c r="B1770" s="194" t="s">
        <v>98</v>
      </c>
      <c r="C1770" s="194" t="s">
        <v>99</v>
      </c>
      <c r="D1770" s="194" t="s">
        <v>104</v>
      </c>
      <c r="E1770" s="194" t="s">
        <v>335</v>
      </c>
      <c r="F1770" s="194" t="s">
        <v>101</v>
      </c>
      <c r="G1770" s="195" t="s">
        <v>69</v>
      </c>
      <c r="H1770" s="195">
        <v>2020</v>
      </c>
      <c r="I1770" s="194" t="s">
        <v>102</v>
      </c>
      <c r="J1770" s="196">
        <v>-3646</v>
      </c>
      <c r="K1770" s="200">
        <v>-382.8</v>
      </c>
      <c r="L1770" s="198">
        <v>1403.59</v>
      </c>
      <c r="M1770" s="23">
        <v>1</v>
      </c>
      <c r="N1770" s="23">
        <v>1</v>
      </c>
      <c r="O1770" s="24">
        <f t="shared" si="12"/>
        <v>1403.59</v>
      </c>
      <c r="P1770" s="24">
        <f t="shared" si="13"/>
        <v>1403.59</v>
      </c>
      <c r="Q1770" s="5"/>
      <c r="R1770" s="5"/>
      <c r="S1770" s="5"/>
      <c r="T1770" s="5"/>
      <c r="U1770" s="5"/>
      <c r="V1770" s="5"/>
      <c r="W1770" s="5"/>
      <c r="X1770" s="5"/>
      <c r="Y1770" s="5"/>
      <c r="Z1770" s="5"/>
      <c r="AA1770" s="5"/>
    </row>
    <row r="1771" spans="1:27" ht="24" thickBot="1">
      <c r="A1771" s="193" t="s">
        <v>97</v>
      </c>
      <c r="B1771" s="194" t="s">
        <v>98</v>
      </c>
      <c r="C1771" s="194" t="s">
        <v>99</v>
      </c>
      <c r="D1771" s="194" t="s">
        <v>104</v>
      </c>
      <c r="E1771" s="194" t="s">
        <v>335</v>
      </c>
      <c r="F1771" s="194" t="s">
        <v>101</v>
      </c>
      <c r="G1771" s="195" t="s">
        <v>69</v>
      </c>
      <c r="H1771" s="195">
        <v>2021</v>
      </c>
      <c r="I1771" s="194" t="s">
        <v>102</v>
      </c>
      <c r="J1771" s="196">
        <v>-1012</v>
      </c>
      <c r="K1771" s="200">
        <v>-106.29</v>
      </c>
      <c r="L1771" s="198">
        <v>389.73</v>
      </c>
      <c r="M1771" s="23">
        <v>1</v>
      </c>
      <c r="N1771" s="23">
        <v>1</v>
      </c>
      <c r="O1771" s="24">
        <f t="shared" si="12"/>
        <v>389.73</v>
      </c>
      <c r="P1771" s="24">
        <f t="shared" si="13"/>
        <v>389.73</v>
      </c>
      <c r="Q1771" s="5"/>
      <c r="R1771" s="5"/>
      <c r="S1771" s="5"/>
      <c r="T1771" s="5"/>
      <c r="U1771" s="5"/>
      <c r="V1771" s="5"/>
      <c r="W1771" s="5"/>
      <c r="X1771" s="5"/>
      <c r="Y1771" s="5"/>
      <c r="Z1771" s="5"/>
      <c r="AA1771" s="5"/>
    </row>
    <row r="1772" spans="1:27" ht="24" thickBot="1">
      <c r="A1772" s="193" t="s">
        <v>97</v>
      </c>
      <c r="B1772" s="194" t="s">
        <v>98</v>
      </c>
      <c r="C1772" s="194" t="s">
        <v>99</v>
      </c>
      <c r="D1772" s="194" t="s">
        <v>104</v>
      </c>
      <c r="E1772" s="194" t="s">
        <v>335</v>
      </c>
      <c r="F1772" s="194" t="s">
        <v>101</v>
      </c>
      <c r="G1772" s="195" t="s">
        <v>69</v>
      </c>
      <c r="H1772" s="195">
        <v>2022</v>
      </c>
      <c r="I1772" s="194" t="s">
        <v>102</v>
      </c>
      <c r="J1772" s="200">
        <v>-293</v>
      </c>
      <c r="K1772" s="200">
        <v>-30.76</v>
      </c>
      <c r="L1772" s="198">
        <v>112.8</v>
      </c>
      <c r="M1772" s="23">
        <v>1</v>
      </c>
      <c r="N1772" s="23">
        <v>1</v>
      </c>
      <c r="O1772" s="24">
        <f t="shared" si="12"/>
        <v>112.8</v>
      </c>
      <c r="P1772" s="24">
        <f t="shared" si="13"/>
        <v>112.8</v>
      </c>
      <c r="Q1772" s="5"/>
      <c r="R1772" s="5"/>
      <c r="S1772" s="5"/>
      <c r="T1772" s="5"/>
      <c r="U1772" s="5"/>
      <c r="V1772" s="5"/>
      <c r="W1772" s="5"/>
      <c r="X1772" s="5"/>
      <c r="Y1772" s="5"/>
      <c r="Z1772" s="5"/>
      <c r="AA1772" s="5"/>
    </row>
    <row r="1773" spans="1:27" ht="24" thickBot="1">
      <c r="A1773" s="193" t="s">
        <v>97</v>
      </c>
      <c r="B1773" s="194" t="s">
        <v>98</v>
      </c>
      <c r="C1773" s="194" t="s">
        <v>99</v>
      </c>
      <c r="D1773" s="194" t="s">
        <v>104</v>
      </c>
      <c r="E1773" s="194" t="s">
        <v>335</v>
      </c>
      <c r="F1773" s="194" t="s">
        <v>101</v>
      </c>
      <c r="G1773" s="195" t="s">
        <v>118</v>
      </c>
      <c r="H1773" s="195">
        <v>2011</v>
      </c>
      <c r="I1773" s="194" t="s">
        <v>102</v>
      </c>
      <c r="J1773" s="201"/>
      <c r="K1773" s="200">
        <v>0</v>
      </c>
      <c r="L1773" s="198">
        <v>0</v>
      </c>
      <c r="M1773" s="23">
        <v>1</v>
      </c>
      <c r="N1773" s="23">
        <v>1</v>
      </c>
      <c r="O1773" s="24">
        <f t="shared" si="12"/>
        <v>0</v>
      </c>
      <c r="P1773" s="24">
        <f t="shared" si="13"/>
        <v>0</v>
      </c>
      <c r="Q1773" s="5"/>
      <c r="R1773" s="5"/>
      <c r="S1773" s="5"/>
      <c r="T1773" s="5"/>
      <c r="U1773" s="5"/>
      <c r="V1773" s="5"/>
      <c r="W1773" s="5"/>
      <c r="X1773" s="5"/>
      <c r="Y1773" s="5"/>
      <c r="Z1773" s="5"/>
      <c r="AA1773" s="5"/>
    </row>
    <row r="1774" spans="1:27" ht="24" thickBot="1">
      <c r="A1774" s="193" t="s">
        <v>97</v>
      </c>
      <c r="B1774" s="194" t="s">
        <v>98</v>
      </c>
      <c r="C1774" s="194" t="s">
        <v>99</v>
      </c>
      <c r="D1774" s="194" t="s">
        <v>104</v>
      </c>
      <c r="E1774" s="194" t="s">
        <v>335</v>
      </c>
      <c r="F1774" s="194" t="s">
        <v>101</v>
      </c>
      <c r="G1774" s="195" t="s">
        <v>118</v>
      </c>
      <c r="H1774" s="195">
        <v>2012</v>
      </c>
      <c r="I1774" s="194" t="s">
        <v>102</v>
      </c>
      <c r="J1774" s="200">
        <v>-392</v>
      </c>
      <c r="K1774" s="200">
        <v>-41.13</v>
      </c>
      <c r="L1774" s="198">
        <v>150.81</v>
      </c>
      <c r="M1774" s="23">
        <v>1</v>
      </c>
      <c r="N1774" s="23">
        <v>1</v>
      </c>
      <c r="O1774" s="24">
        <f t="shared" si="12"/>
        <v>150.81</v>
      </c>
      <c r="P1774" s="24">
        <f t="shared" si="13"/>
        <v>150.81</v>
      </c>
      <c r="Q1774" s="5"/>
      <c r="R1774" s="5"/>
      <c r="S1774" s="5"/>
      <c r="T1774" s="5"/>
      <c r="U1774" s="5"/>
      <c r="V1774" s="5"/>
      <c r="W1774" s="5"/>
      <c r="X1774" s="5"/>
      <c r="Y1774" s="5"/>
      <c r="Z1774" s="5"/>
      <c r="AA1774" s="5"/>
    </row>
    <row r="1775" spans="1:27" ht="24" thickBot="1">
      <c r="A1775" s="193" t="s">
        <v>97</v>
      </c>
      <c r="B1775" s="194" t="s">
        <v>98</v>
      </c>
      <c r="C1775" s="194" t="s">
        <v>99</v>
      </c>
      <c r="D1775" s="194" t="s">
        <v>104</v>
      </c>
      <c r="E1775" s="194" t="s">
        <v>335</v>
      </c>
      <c r="F1775" s="194" t="s">
        <v>101</v>
      </c>
      <c r="G1775" s="195" t="s">
        <v>118</v>
      </c>
      <c r="H1775" s="195">
        <v>2013</v>
      </c>
      <c r="I1775" s="194" t="s">
        <v>102</v>
      </c>
      <c r="J1775" s="196">
        <v>-1352</v>
      </c>
      <c r="K1775" s="200">
        <v>-141.91</v>
      </c>
      <c r="L1775" s="198">
        <v>520.34</v>
      </c>
      <c r="M1775" s="23">
        <v>1</v>
      </c>
      <c r="N1775" s="23">
        <v>1</v>
      </c>
      <c r="O1775" s="24">
        <f t="shared" si="12"/>
        <v>520.34</v>
      </c>
      <c r="P1775" s="24">
        <f t="shared" si="13"/>
        <v>520.34</v>
      </c>
      <c r="Q1775" s="5"/>
      <c r="R1775" s="5"/>
      <c r="S1775" s="5"/>
      <c r="T1775" s="5"/>
      <c r="U1775" s="5"/>
      <c r="V1775" s="5"/>
      <c r="W1775" s="5"/>
      <c r="X1775" s="5"/>
      <c r="Y1775" s="5"/>
      <c r="Z1775" s="5"/>
      <c r="AA1775" s="5"/>
    </row>
    <row r="1776" spans="1:27" ht="24" thickBot="1">
      <c r="A1776" s="193" t="s">
        <v>97</v>
      </c>
      <c r="B1776" s="194" t="s">
        <v>98</v>
      </c>
      <c r="C1776" s="194" t="s">
        <v>99</v>
      </c>
      <c r="D1776" s="194" t="s">
        <v>104</v>
      </c>
      <c r="E1776" s="194" t="s">
        <v>335</v>
      </c>
      <c r="F1776" s="194" t="s">
        <v>101</v>
      </c>
      <c r="G1776" s="195" t="s">
        <v>118</v>
      </c>
      <c r="H1776" s="195">
        <v>2014</v>
      </c>
      <c r="I1776" s="194" t="s">
        <v>102</v>
      </c>
      <c r="J1776" s="200">
        <v>-455</v>
      </c>
      <c r="K1776" s="200">
        <v>-47.77</v>
      </c>
      <c r="L1776" s="198">
        <v>175.14</v>
      </c>
      <c r="M1776" s="23">
        <v>1</v>
      </c>
      <c r="N1776" s="23">
        <v>1</v>
      </c>
      <c r="O1776" s="24">
        <f t="shared" si="12"/>
        <v>175.14</v>
      </c>
      <c r="P1776" s="24">
        <f t="shared" si="13"/>
        <v>175.14</v>
      </c>
      <c r="Q1776" s="5"/>
      <c r="R1776" s="5"/>
      <c r="S1776" s="5"/>
      <c r="T1776" s="5"/>
      <c r="U1776" s="5"/>
      <c r="V1776" s="5"/>
      <c r="W1776" s="5"/>
      <c r="X1776" s="5"/>
      <c r="Y1776" s="5"/>
      <c r="Z1776" s="5"/>
      <c r="AA1776" s="5"/>
    </row>
    <row r="1777" spans="1:27" ht="24" thickBot="1">
      <c r="A1777" s="193" t="s">
        <v>97</v>
      </c>
      <c r="B1777" s="194" t="s">
        <v>98</v>
      </c>
      <c r="C1777" s="194" t="s">
        <v>99</v>
      </c>
      <c r="D1777" s="194" t="s">
        <v>104</v>
      </c>
      <c r="E1777" s="194" t="s">
        <v>335</v>
      </c>
      <c r="F1777" s="194" t="s">
        <v>101</v>
      </c>
      <c r="G1777" s="195" t="s">
        <v>118</v>
      </c>
      <c r="H1777" s="195">
        <v>2015</v>
      </c>
      <c r="I1777" s="194" t="s">
        <v>102</v>
      </c>
      <c r="J1777" s="196">
        <v>1408</v>
      </c>
      <c r="K1777" s="200">
        <v>147.86000000000001</v>
      </c>
      <c r="L1777" s="198">
        <v>-542.15</v>
      </c>
      <c r="M1777" s="23">
        <v>1</v>
      </c>
      <c r="N1777" s="23">
        <v>1</v>
      </c>
      <c r="O1777" s="24">
        <f t="shared" si="12"/>
        <v>-542.15</v>
      </c>
      <c r="P1777" s="24">
        <f t="shared" si="13"/>
        <v>-542.15</v>
      </c>
      <c r="Q1777" s="5"/>
      <c r="R1777" s="5"/>
      <c r="S1777" s="5"/>
      <c r="T1777" s="5"/>
      <c r="U1777" s="5"/>
      <c r="V1777" s="5"/>
      <c r="W1777" s="5"/>
      <c r="X1777" s="5"/>
      <c r="Y1777" s="5"/>
      <c r="Z1777" s="5"/>
      <c r="AA1777" s="5"/>
    </row>
    <row r="1778" spans="1:27" ht="24" thickBot="1">
      <c r="A1778" s="193" t="s">
        <v>97</v>
      </c>
      <c r="B1778" s="194" t="s">
        <v>98</v>
      </c>
      <c r="C1778" s="194" t="s">
        <v>99</v>
      </c>
      <c r="D1778" s="194" t="s">
        <v>104</v>
      </c>
      <c r="E1778" s="194" t="s">
        <v>335</v>
      </c>
      <c r="F1778" s="194" t="s">
        <v>101</v>
      </c>
      <c r="G1778" s="195" t="s">
        <v>118</v>
      </c>
      <c r="H1778" s="195">
        <v>2016</v>
      </c>
      <c r="I1778" s="194" t="s">
        <v>102</v>
      </c>
      <c r="J1778" s="196">
        <v>2246</v>
      </c>
      <c r="K1778" s="200">
        <v>235.78</v>
      </c>
      <c r="L1778" s="198">
        <v>-864.53</v>
      </c>
      <c r="M1778" s="23">
        <v>1</v>
      </c>
      <c r="N1778" s="23">
        <v>1</v>
      </c>
      <c r="O1778" s="24">
        <f t="shared" si="12"/>
        <v>-864.53</v>
      </c>
      <c r="P1778" s="24">
        <f t="shared" si="13"/>
        <v>-864.53</v>
      </c>
      <c r="Q1778" s="5"/>
      <c r="R1778" s="5"/>
      <c r="S1778" s="5"/>
      <c r="T1778" s="5"/>
      <c r="U1778" s="5"/>
      <c r="V1778" s="5"/>
      <c r="W1778" s="5"/>
      <c r="X1778" s="5"/>
      <c r="Y1778" s="5"/>
      <c r="Z1778" s="5"/>
      <c r="AA1778" s="5"/>
    </row>
    <row r="1779" spans="1:27" ht="24" thickBot="1">
      <c r="A1779" s="193" t="s">
        <v>97</v>
      </c>
      <c r="B1779" s="194" t="s">
        <v>98</v>
      </c>
      <c r="C1779" s="194" t="s">
        <v>99</v>
      </c>
      <c r="D1779" s="194" t="s">
        <v>104</v>
      </c>
      <c r="E1779" s="194" t="s">
        <v>335</v>
      </c>
      <c r="F1779" s="194" t="s">
        <v>101</v>
      </c>
      <c r="G1779" s="195" t="s">
        <v>118</v>
      </c>
      <c r="H1779" s="195">
        <v>2017</v>
      </c>
      <c r="I1779" s="194" t="s">
        <v>102</v>
      </c>
      <c r="J1779" s="196">
        <v>-1306</v>
      </c>
      <c r="K1779" s="200">
        <v>-137.18</v>
      </c>
      <c r="L1779" s="198">
        <v>502.98</v>
      </c>
      <c r="M1779" s="23">
        <v>1</v>
      </c>
      <c r="N1779" s="23">
        <v>1</v>
      </c>
      <c r="O1779" s="24">
        <f t="shared" si="12"/>
        <v>502.98</v>
      </c>
      <c r="P1779" s="24">
        <f t="shared" si="13"/>
        <v>502.98</v>
      </c>
      <c r="Q1779" s="5"/>
      <c r="R1779" s="5"/>
      <c r="S1779" s="5"/>
      <c r="T1779" s="5"/>
      <c r="U1779" s="5"/>
      <c r="V1779" s="5"/>
      <c r="W1779" s="5"/>
      <c r="X1779" s="5"/>
      <c r="Y1779" s="5"/>
      <c r="Z1779" s="5"/>
      <c r="AA1779" s="5"/>
    </row>
    <row r="1780" spans="1:27" ht="24" thickBot="1">
      <c r="A1780" s="193" t="s">
        <v>97</v>
      </c>
      <c r="B1780" s="194" t="s">
        <v>98</v>
      </c>
      <c r="C1780" s="194" t="s">
        <v>99</v>
      </c>
      <c r="D1780" s="194" t="s">
        <v>104</v>
      </c>
      <c r="E1780" s="194" t="s">
        <v>335</v>
      </c>
      <c r="F1780" s="194" t="s">
        <v>101</v>
      </c>
      <c r="G1780" s="195" t="s">
        <v>118</v>
      </c>
      <c r="H1780" s="195">
        <v>2018</v>
      </c>
      <c r="I1780" s="194" t="s">
        <v>102</v>
      </c>
      <c r="J1780" s="196">
        <v>-1874</v>
      </c>
      <c r="K1780" s="200">
        <v>-196.79</v>
      </c>
      <c r="L1780" s="198">
        <v>721.56</v>
      </c>
      <c r="M1780" s="23">
        <v>1</v>
      </c>
      <c r="N1780" s="23">
        <v>1</v>
      </c>
      <c r="O1780" s="24">
        <f t="shared" si="12"/>
        <v>721.56</v>
      </c>
      <c r="P1780" s="24">
        <f t="shared" si="13"/>
        <v>721.56</v>
      </c>
      <c r="Q1780" s="5"/>
      <c r="R1780" s="5"/>
      <c r="S1780" s="5"/>
      <c r="T1780" s="5"/>
      <c r="U1780" s="5"/>
      <c r="V1780" s="5"/>
      <c r="W1780" s="5"/>
      <c r="X1780" s="5"/>
      <c r="Y1780" s="5"/>
      <c r="Z1780" s="5"/>
      <c r="AA1780" s="5"/>
    </row>
    <row r="1781" spans="1:27" ht="24" thickBot="1">
      <c r="A1781" s="193" t="s">
        <v>97</v>
      </c>
      <c r="B1781" s="194" t="s">
        <v>98</v>
      </c>
      <c r="C1781" s="194" t="s">
        <v>99</v>
      </c>
      <c r="D1781" s="194" t="s">
        <v>104</v>
      </c>
      <c r="E1781" s="194" t="s">
        <v>335</v>
      </c>
      <c r="F1781" s="194" t="s">
        <v>101</v>
      </c>
      <c r="G1781" s="195" t="s">
        <v>118</v>
      </c>
      <c r="H1781" s="195">
        <v>2019</v>
      </c>
      <c r="I1781" s="194" t="s">
        <v>102</v>
      </c>
      <c r="J1781" s="200">
        <v>-197</v>
      </c>
      <c r="K1781" s="200">
        <v>-20.65</v>
      </c>
      <c r="L1781" s="198">
        <v>75.72</v>
      </c>
      <c r="M1781" s="23">
        <v>1</v>
      </c>
      <c r="N1781" s="23">
        <v>1</v>
      </c>
      <c r="O1781" s="24">
        <f t="shared" si="12"/>
        <v>75.72</v>
      </c>
      <c r="P1781" s="24">
        <f t="shared" si="13"/>
        <v>75.72</v>
      </c>
      <c r="Q1781" s="5"/>
      <c r="R1781" s="5"/>
      <c r="S1781" s="5"/>
      <c r="T1781" s="5"/>
      <c r="U1781" s="5"/>
      <c r="V1781" s="5"/>
      <c r="W1781" s="5"/>
      <c r="X1781" s="5"/>
      <c r="Y1781" s="5"/>
      <c r="Z1781" s="5"/>
      <c r="AA1781" s="5"/>
    </row>
    <row r="1782" spans="1:27" ht="24" thickBot="1">
      <c r="A1782" s="193" t="s">
        <v>97</v>
      </c>
      <c r="B1782" s="194" t="s">
        <v>98</v>
      </c>
      <c r="C1782" s="194" t="s">
        <v>99</v>
      </c>
      <c r="D1782" s="194" t="s">
        <v>104</v>
      </c>
      <c r="E1782" s="194" t="s">
        <v>335</v>
      </c>
      <c r="F1782" s="194" t="s">
        <v>101</v>
      </c>
      <c r="G1782" s="195" t="s">
        <v>118</v>
      </c>
      <c r="H1782" s="195">
        <v>2020</v>
      </c>
      <c r="I1782" s="194" t="s">
        <v>102</v>
      </c>
      <c r="J1782" s="200">
        <v>-221</v>
      </c>
      <c r="K1782" s="200">
        <v>-23.21</v>
      </c>
      <c r="L1782" s="198">
        <v>85.09</v>
      </c>
      <c r="M1782" s="23">
        <v>1</v>
      </c>
      <c r="N1782" s="23">
        <v>1</v>
      </c>
      <c r="O1782" s="24">
        <f t="shared" si="12"/>
        <v>85.09</v>
      </c>
      <c r="P1782" s="24">
        <f t="shared" si="13"/>
        <v>85.09</v>
      </c>
      <c r="Q1782" s="5"/>
      <c r="R1782" s="5"/>
      <c r="S1782" s="5"/>
      <c r="T1782" s="5"/>
      <c r="U1782" s="5"/>
      <c r="V1782" s="5"/>
      <c r="W1782" s="5"/>
      <c r="X1782" s="5"/>
      <c r="Y1782" s="5"/>
      <c r="Z1782" s="5"/>
      <c r="AA1782" s="5"/>
    </row>
    <row r="1783" spans="1:27" ht="24" thickBot="1">
      <c r="A1783" s="193" t="s">
        <v>97</v>
      </c>
      <c r="B1783" s="194" t="s">
        <v>98</v>
      </c>
      <c r="C1783" s="194" t="s">
        <v>99</v>
      </c>
      <c r="D1783" s="194" t="s">
        <v>104</v>
      </c>
      <c r="E1783" s="194" t="s">
        <v>335</v>
      </c>
      <c r="F1783" s="194" t="s">
        <v>101</v>
      </c>
      <c r="G1783" s="195" t="s">
        <v>118</v>
      </c>
      <c r="H1783" s="195">
        <v>2021</v>
      </c>
      <c r="I1783" s="194" t="s">
        <v>102</v>
      </c>
      <c r="J1783" s="196">
        <v>1140</v>
      </c>
      <c r="K1783" s="200">
        <v>119.67</v>
      </c>
      <c r="L1783" s="198">
        <v>-438.81</v>
      </c>
      <c r="M1783" s="23">
        <v>1</v>
      </c>
      <c r="N1783" s="23">
        <v>1</v>
      </c>
      <c r="O1783" s="24">
        <f t="shared" si="12"/>
        <v>-438.81</v>
      </c>
      <c r="P1783" s="24">
        <f t="shared" si="13"/>
        <v>-438.81</v>
      </c>
      <c r="Q1783" s="5"/>
      <c r="R1783" s="5"/>
      <c r="S1783" s="5"/>
      <c r="T1783" s="5"/>
      <c r="U1783" s="5"/>
      <c r="V1783" s="5"/>
      <c r="W1783" s="5"/>
      <c r="X1783" s="5"/>
      <c r="Y1783" s="5"/>
      <c r="Z1783" s="5"/>
      <c r="AA1783" s="5"/>
    </row>
    <row r="1784" spans="1:27" ht="24" thickBot="1">
      <c r="A1784" s="193" t="s">
        <v>97</v>
      </c>
      <c r="B1784" s="194" t="s">
        <v>98</v>
      </c>
      <c r="C1784" s="194" t="s">
        <v>99</v>
      </c>
      <c r="D1784" s="194" t="s">
        <v>104</v>
      </c>
      <c r="E1784" s="194" t="s">
        <v>335</v>
      </c>
      <c r="F1784" s="194" t="s">
        <v>101</v>
      </c>
      <c r="G1784" s="195" t="s">
        <v>118</v>
      </c>
      <c r="H1784" s="195">
        <v>2022</v>
      </c>
      <c r="I1784" s="194" t="s">
        <v>102</v>
      </c>
      <c r="J1784" s="200">
        <v>550</v>
      </c>
      <c r="K1784" s="200">
        <v>57.78</v>
      </c>
      <c r="L1784" s="198">
        <v>-211.88</v>
      </c>
      <c r="M1784" s="23">
        <v>1</v>
      </c>
      <c r="N1784" s="23">
        <v>1</v>
      </c>
      <c r="O1784" s="24">
        <f t="shared" si="12"/>
        <v>-211.88</v>
      </c>
      <c r="P1784" s="24">
        <f t="shared" si="13"/>
        <v>-211.88</v>
      </c>
      <c r="Q1784" s="5"/>
      <c r="R1784" s="5"/>
      <c r="S1784" s="5"/>
      <c r="T1784" s="5"/>
      <c r="U1784" s="5"/>
      <c r="V1784" s="5"/>
      <c r="W1784" s="5"/>
      <c r="X1784" s="5"/>
      <c r="Y1784" s="5"/>
      <c r="Z1784" s="5"/>
      <c r="AA1784" s="5"/>
    </row>
    <row r="1785" spans="1:27" ht="24" thickBot="1">
      <c r="A1785" s="193" t="s">
        <v>97</v>
      </c>
      <c r="B1785" s="194" t="s">
        <v>98</v>
      </c>
      <c r="C1785" s="194" t="s">
        <v>99</v>
      </c>
      <c r="D1785" s="194" t="s">
        <v>104</v>
      </c>
      <c r="E1785" s="194" t="s">
        <v>335</v>
      </c>
      <c r="F1785" s="194" t="s">
        <v>101</v>
      </c>
      <c r="G1785" s="195" t="s">
        <v>70</v>
      </c>
      <c r="H1785" s="195">
        <v>2011</v>
      </c>
      <c r="I1785" s="194" t="s">
        <v>102</v>
      </c>
      <c r="J1785" s="201"/>
      <c r="K1785" s="200">
        <v>0</v>
      </c>
      <c r="L1785" s="198">
        <v>0</v>
      </c>
      <c r="M1785" s="23">
        <v>1</v>
      </c>
      <c r="N1785" s="23">
        <v>1</v>
      </c>
      <c r="O1785" s="24">
        <f t="shared" si="12"/>
        <v>0</v>
      </c>
      <c r="P1785" s="24">
        <f t="shared" si="13"/>
        <v>0</v>
      </c>
      <c r="Q1785" s="5"/>
      <c r="R1785" s="5"/>
      <c r="S1785" s="5"/>
      <c r="T1785" s="5"/>
      <c r="U1785" s="5"/>
      <c r="V1785" s="5"/>
      <c r="W1785" s="5"/>
      <c r="X1785" s="5"/>
      <c r="Y1785" s="5"/>
      <c r="Z1785" s="5"/>
      <c r="AA1785" s="5"/>
    </row>
    <row r="1786" spans="1:27" ht="24" thickBot="1">
      <c r="A1786" s="193" t="s">
        <v>97</v>
      </c>
      <c r="B1786" s="194" t="s">
        <v>98</v>
      </c>
      <c r="C1786" s="194" t="s">
        <v>99</v>
      </c>
      <c r="D1786" s="194" t="s">
        <v>104</v>
      </c>
      <c r="E1786" s="194" t="s">
        <v>335</v>
      </c>
      <c r="F1786" s="194" t="s">
        <v>101</v>
      </c>
      <c r="G1786" s="195" t="s">
        <v>70</v>
      </c>
      <c r="H1786" s="195">
        <v>2012</v>
      </c>
      <c r="I1786" s="194" t="s">
        <v>102</v>
      </c>
      <c r="J1786" s="196">
        <v>3574</v>
      </c>
      <c r="K1786" s="200">
        <v>375.28</v>
      </c>
      <c r="L1786" s="198">
        <v>-1376.01</v>
      </c>
      <c r="M1786" s="23">
        <v>1</v>
      </c>
      <c r="N1786" s="23">
        <v>1</v>
      </c>
      <c r="O1786" s="24">
        <f t="shared" si="12"/>
        <v>-1376.01</v>
      </c>
      <c r="P1786" s="24">
        <f t="shared" si="13"/>
        <v>-1376.01</v>
      </c>
      <c r="Q1786" s="5"/>
      <c r="R1786" s="5"/>
      <c r="S1786" s="5"/>
      <c r="T1786" s="5"/>
      <c r="U1786" s="5"/>
      <c r="V1786" s="5"/>
      <c r="W1786" s="5"/>
      <c r="X1786" s="5"/>
      <c r="Y1786" s="5"/>
      <c r="Z1786" s="5"/>
      <c r="AA1786" s="5"/>
    </row>
    <row r="1787" spans="1:27" ht="24" thickBot="1">
      <c r="A1787" s="193" t="s">
        <v>97</v>
      </c>
      <c r="B1787" s="194" t="s">
        <v>98</v>
      </c>
      <c r="C1787" s="194" t="s">
        <v>99</v>
      </c>
      <c r="D1787" s="194" t="s">
        <v>104</v>
      </c>
      <c r="E1787" s="194" t="s">
        <v>335</v>
      </c>
      <c r="F1787" s="194" t="s">
        <v>101</v>
      </c>
      <c r="G1787" s="195" t="s">
        <v>70</v>
      </c>
      <c r="H1787" s="195">
        <v>2013</v>
      </c>
      <c r="I1787" s="194" t="s">
        <v>102</v>
      </c>
      <c r="J1787" s="196">
        <v>4391</v>
      </c>
      <c r="K1787" s="200">
        <v>461</v>
      </c>
      <c r="L1787" s="198">
        <v>-1690.34</v>
      </c>
      <c r="M1787" s="23">
        <v>1</v>
      </c>
      <c r="N1787" s="23">
        <v>1</v>
      </c>
      <c r="O1787" s="24">
        <f t="shared" ref="O1787:O2041" si="14">L1787*M1787</f>
        <v>-1690.34</v>
      </c>
      <c r="P1787" s="24">
        <f t="shared" ref="P1787:P2041" si="15">L1787*N1787</f>
        <v>-1690.34</v>
      </c>
      <c r="Q1787" s="5"/>
      <c r="R1787" s="5"/>
      <c r="S1787" s="5"/>
      <c r="T1787" s="5"/>
      <c r="U1787" s="5"/>
      <c r="V1787" s="5"/>
      <c r="W1787" s="5"/>
      <c r="X1787" s="5"/>
      <c r="Y1787" s="5"/>
      <c r="Z1787" s="5"/>
      <c r="AA1787" s="5"/>
    </row>
    <row r="1788" spans="1:27" ht="24" thickBot="1">
      <c r="A1788" s="193" t="s">
        <v>97</v>
      </c>
      <c r="B1788" s="194" t="s">
        <v>98</v>
      </c>
      <c r="C1788" s="194" t="s">
        <v>99</v>
      </c>
      <c r="D1788" s="194" t="s">
        <v>104</v>
      </c>
      <c r="E1788" s="194" t="s">
        <v>335</v>
      </c>
      <c r="F1788" s="194" t="s">
        <v>101</v>
      </c>
      <c r="G1788" s="195" t="s">
        <v>70</v>
      </c>
      <c r="H1788" s="195">
        <v>2014</v>
      </c>
      <c r="I1788" s="194" t="s">
        <v>102</v>
      </c>
      <c r="J1788" s="200">
        <v>229</v>
      </c>
      <c r="K1788" s="200">
        <v>24.04</v>
      </c>
      <c r="L1788" s="198">
        <v>-88.14</v>
      </c>
      <c r="M1788" s="23">
        <v>1</v>
      </c>
      <c r="N1788" s="23">
        <v>1</v>
      </c>
      <c r="O1788" s="24">
        <f t="shared" si="14"/>
        <v>-88.14</v>
      </c>
      <c r="P1788" s="24">
        <f t="shared" si="15"/>
        <v>-88.14</v>
      </c>
      <c r="Q1788" s="5"/>
      <c r="R1788" s="5"/>
      <c r="S1788" s="5"/>
      <c r="T1788" s="5"/>
      <c r="U1788" s="5"/>
      <c r="V1788" s="5"/>
      <c r="W1788" s="5"/>
      <c r="X1788" s="5"/>
      <c r="Y1788" s="5"/>
      <c r="Z1788" s="5"/>
      <c r="AA1788" s="5"/>
    </row>
    <row r="1789" spans="1:27" ht="24" thickBot="1">
      <c r="A1789" s="193" t="s">
        <v>97</v>
      </c>
      <c r="B1789" s="194" t="s">
        <v>98</v>
      </c>
      <c r="C1789" s="194" t="s">
        <v>99</v>
      </c>
      <c r="D1789" s="194" t="s">
        <v>104</v>
      </c>
      <c r="E1789" s="194" t="s">
        <v>335</v>
      </c>
      <c r="F1789" s="194" t="s">
        <v>101</v>
      </c>
      <c r="G1789" s="195" t="s">
        <v>70</v>
      </c>
      <c r="H1789" s="195">
        <v>2015</v>
      </c>
      <c r="I1789" s="194" t="s">
        <v>102</v>
      </c>
      <c r="J1789" s="196">
        <v>1060</v>
      </c>
      <c r="K1789" s="200">
        <v>111.25</v>
      </c>
      <c r="L1789" s="198">
        <v>-407.91</v>
      </c>
      <c r="M1789" s="23">
        <v>1</v>
      </c>
      <c r="N1789" s="23">
        <v>1</v>
      </c>
      <c r="O1789" s="24">
        <f t="shared" si="14"/>
        <v>-407.91</v>
      </c>
      <c r="P1789" s="24">
        <f t="shared" si="15"/>
        <v>-407.91</v>
      </c>
      <c r="Q1789" s="5"/>
      <c r="R1789" s="5"/>
      <c r="S1789" s="5"/>
      <c r="T1789" s="5"/>
      <c r="U1789" s="5"/>
      <c r="V1789" s="5"/>
      <c r="W1789" s="5"/>
      <c r="X1789" s="5"/>
      <c r="Y1789" s="5"/>
      <c r="Z1789" s="5"/>
      <c r="AA1789" s="5"/>
    </row>
    <row r="1790" spans="1:27" ht="24" thickBot="1">
      <c r="A1790" s="193" t="s">
        <v>97</v>
      </c>
      <c r="B1790" s="194" t="s">
        <v>98</v>
      </c>
      <c r="C1790" s="194" t="s">
        <v>99</v>
      </c>
      <c r="D1790" s="194" t="s">
        <v>104</v>
      </c>
      <c r="E1790" s="194" t="s">
        <v>335</v>
      </c>
      <c r="F1790" s="194" t="s">
        <v>101</v>
      </c>
      <c r="G1790" s="195" t="s">
        <v>70</v>
      </c>
      <c r="H1790" s="195">
        <v>2016</v>
      </c>
      <c r="I1790" s="194" t="s">
        <v>102</v>
      </c>
      <c r="J1790" s="200">
        <v>751</v>
      </c>
      <c r="K1790" s="200">
        <v>78.819999999999993</v>
      </c>
      <c r="L1790" s="198">
        <v>-288.99</v>
      </c>
      <c r="M1790" s="23">
        <v>1</v>
      </c>
      <c r="N1790" s="23">
        <v>1</v>
      </c>
      <c r="O1790" s="24">
        <f t="shared" si="14"/>
        <v>-288.99</v>
      </c>
      <c r="P1790" s="24">
        <f t="shared" si="15"/>
        <v>-288.99</v>
      </c>
      <c r="Q1790" s="5"/>
      <c r="R1790" s="5"/>
      <c r="S1790" s="5"/>
      <c r="T1790" s="5"/>
      <c r="U1790" s="5"/>
      <c r="V1790" s="5"/>
      <c r="W1790" s="5"/>
      <c r="X1790" s="5"/>
      <c r="Y1790" s="5"/>
      <c r="Z1790" s="5"/>
      <c r="AA1790" s="5"/>
    </row>
    <row r="1791" spans="1:27" ht="24" thickBot="1">
      <c r="A1791" s="193" t="s">
        <v>97</v>
      </c>
      <c r="B1791" s="194" t="s">
        <v>98</v>
      </c>
      <c r="C1791" s="194" t="s">
        <v>99</v>
      </c>
      <c r="D1791" s="194" t="s">
        <v>104</v>
      </c>
      <c r="E1791" s="194" t="s">
        <v>335</v>
      </c>
      <c r="F1791" s="194" t="s">
        <v>101</v>
      </c>
      <c r="G1791" s="195" t="s">
        <v>70</v>
      </c>
      <c r="H1791" s="195">
        <v>2017</v>
      </c>
      <c r="I1791" s="194" t="s">
        <v>102</v>
      </c>
      <c r="J1791" s="200">
        <v>-301</v>
      </c>
      <c r="K1791" s="200">
        <v>-31.59</v>
      </c>
      <c r="L1791" s="198">
        <v>115.81</v>
      </c>
      <c r="M1791" s="23">
        <v>1</v>
      </c>
      <c r="N1791" s="23">
        <v>1</v>
      </c>
      <c r="O1791" s="24">
        <f t="shared" si="14"/>
        <v>115.81</v>
      </c>
      <c r="P1791" s="24">
        <f t="shared" si="15"/>
        <v>115.81</v>
      </c>
      <c r="Q1791" s="5"/>
      <c r="R1791" s="5"/>
      <c r="S1791" s="5"/>
      <c r="T1791" s="5"/>
      <c r="U1791" s="5"/>
      <c r="V1791" s="5"/>
      <c r="W1791" s="5"/>
      <c r="X1791" s="5"/>
      <c r="Y1791" s="5"/>
      <c r="Z1791" s="5"/>
      <c r="AA1791" s="5"/>
    </row>
    <row r="1792" spans="1:27" ht="24" thickBot="1">
      <c r="A1792" s="193" t="s">
        <v>97</v>
      </c>
      <c r="B1792" s="194" t="s">
        <v>98</v>
      </c>
      <c r="C1792" s="194" t="s">
        <v>99</v>
      </c>
      <c r="D1792" s="194" t="s">
        <v>104</v>
      </c>
      <c r="E1792" s="194" t="s">
        <v>335</v>
      </c>
      <c r="F1792" s="194" t="s">
        <v>101</v>
      </c>
      <c r="G1792" s="195" t="s">
        <v>70</v>
      </c>
      <c r="H1792" s="195">
        <v>2018</v>
      </c>
      <c r="I1792" s="194" t="s">
        <v>102</v>
      </c>
      <c r="J1792" s="200">
        <v>-450</v>
      </c>
      <c r="K1792" s="200">
        <v>-47.26</v>
      </c>
      <c r="L1792" s="198">
        <v>173.29</v>
      </c>
      <c r="M1792" s="23">
        <v>1</v>
      </c>
      <c r="N1792" s="23">
        <v>1</v>
      </c>
      <c r="O1792" s="24">
        <f t="shared" si="14"/>
        <v>173.29</v>
      </c>
      <c r="P1792" s="24">
        <f t="shared" si="15"/>
        <v>173.29</v>
      </c>
      <c r="Q1792" s="5"/>
      <c r="R1792" s="5"/>
      <c r="S1792" s="5"/>
      <c r="T1792" s="5"/>
      <c r="U1792" s="5"/>
      <c r="V1792" s="5"/>
      <c r="W1792" s="5"/>
      <c r="X1792" s="5"/>
      <c r="Y1792" s="5"/>
      <c r="Z1792" s="5"/>
      <c r="AA1792" s="5"/>
    </row>
    <row r="1793" spans="1:27" ht="24" thickBot="1">
      <c r="A1793" s="193" t="s">
        <v>97</v>
      </c>
      <c r="B1793" s="194" t="s">
        <v>98</v>
      </c>
      <c r="C1793" s="194" t="s">
        <v>99</v>
      </c>
      <c r="D1793" s="194" t="s">
        <v>104</v>
      </c>
      <c r="E1793" s="194" t="s">
        <v>335</v>
      </c>
      <c r="F1793" s="194" t="s">
        <v>101</v>
      </c>
      <c r="G1793" s="195" t="s">
        <v>70</v>
      </c>
      <c r="H1793" s="195">
        <v>2019</v>
      </c>
      <c r="I1793" s="194" t="s">
        <v>102</v>
      </c>
      <c r="J1793" s="196">
        <v>-3615</v>
      </c>
      <c r="K1793" s="200">
        <v>-379.56</v>
      </c>
      <c r="L1793" s="198">
        <v>1391.71</v>
      </c>
      <c r="M1793" s="23">
        <v>1</v>
      </c>
      <c r="N1793" s="23">
        <v>1</v>
      </c>
      <c r="O1793" s="24">
        <f t="shared" si="14"/>
        <v>1391.71</v>
      </c>
      <c r="P1793" s="24">
        <f t="shared" si="15"/>
        <v>1391.71</v>
      </c>
      <c r="Q1793" s="5"/>
      <c r="R1793" s="5"/>
      <c r="S1793" s="5"/>
      <c r="T1793" s="5"/>
      <c r="U1793" s="5"/>
      <c r="V1793" s="5"/>
      <c r="W1793" s="5"/>
      <c r="X1793" s="5"/>
      <c r="Y1793" s="5"/>
      <c r="Z1793" s="5"/>
      <c r="AA1793" s="5"/>
    </row>
    <row r="1794" spans="1:27" ht="24" thickBot="1">
      <c r="A1794" s="193" t="s">
        <v>97</v>
      </c>
      <c r="B1794" s="194" t="s">
        <v>98</v>
      </c>
      <c r="C1794" s="194" t="s">
        <v>99</v>
      </c>
      <c r="D1794" s="194" t="s">
        <v>104</v>
      </c>
      <c r="E1794" s="194" t="s">
        <v>335</v>
      </c>
      <c r="F1794" s="194" t="s">
        <v>101</v>
      </c>
      <c r="G1794" s="195" t="s">
        <v>70</v>
      </c>
      <c r="H1794" s="195">
        <v>2020</v>
      </c>
      <c r="I1794" s="194" t="s">
        <v>102</v>
      </c>
      <c r="J1794" s="196">
        <v>-5940</v>
      </c>
      <c r="K1794" s="200">
        <v>-623.69000000000005</v>
      </c>
      <c r="L1794" s="198">
        <v>2286.87</v>
      </c>
      <c r="M1794" s="23">
        <v>1</v>
      </c>
      <c r="N1794" s="23">
        <v>1</v>
      </c>
      <c r="O1794" s="24">
        <f t="shared" si="14"/>
        <v>2286.87</v>
      </c>
      <c r="P1794" s="24">
        <f t="shared" si="15"/>
        <v>2286.87</v>
      </c>
      <c r="Q1794" s="5"/>
      <c r="R1794" s="5"/>
      <c r="S1794" s="5"/>
      <c r="T1794" s="5"/>
      <c r="U1794" s="5"/>
      <c r="V1794" s="5"/>
      <c r="W1794" s="5"/>
      <c r="X1794" s="5"/>
      <c r="Y1794" s="5"/>
      <c r="Z1794" s="5"/>
      <c r="AA1794" s="5"/>
    </row>
    <row r="1795" spans="1:27" ht="24" thickBot="1">
      <c r="A1795" s="193" t="s">
        <v>97</v>
      </c>
      <c r="B1795" s="194" t="s">
        <v>98</v>
      </c>
      <c r="C1795" s="194" t="s">
        <v>99</v>
      </c>
      <c r="D1795" s="194" t="s">
        <v>104</v>
      </c>
      <c r="E1795" s="194" t="s">
        <v>335</v>
      </c>
      <c r="F1795" s="194" t="s">
        <v>101</v>
      </c>
      <c r="G1795" s="195" t="s">
        <v>70</v>
      </c>
      <c r="H1795" s="195">
        <v>2021</v>
      </c>
      <c r="I1795" s="194" t="s">
        <v>102</v>
      </c>
      <c r="J1795" s="196">
        <v>-3156</v>
      </c>
      <c r="K1795" s="200">
        <v>-331.41</v>
      </c>
      <c r="L1795" s="198">
        <v>1215.1500000000001</v>
      </c>
      <c r="M1795" s="23">
        <v>1</v>
      </c>
      <c r="N1795" s="23">
        <v>1</v>
      </c>
      <c r="O1795" s="24">
        <f t="shared" si="14"/>
        <v>1215.1500000000001</v>
      </c>
      <c r="P1795" s="24">
        <f t="shared" si="15"/>
        <v>1215.1500000000001</v>
      </c>
      <c r="Q1795" s="5"/>
      <c r="R1795" s="5"/>
      <c r="S1795" s="5"/>
      <c r="T1795" s="5"/>
      <c r="U1795" s="5"/>
      <c r="V1795" s="5"/>
      <c r="W1795" s="5"/>
      <c r="X1795" s="5"/>
      <c r="Y1795" s="5"/>
      <c r="Z1795" s="5"/>
      <c r="AA1795" s="5"/>
    </row>
    <row r="1796" spans="1:27" ht="24" thickBot="1">
      <c r="A1796" s="193" t="s">
        <v>97</v>
      </c>
      <c r="B1796" s="194" t="s">
        <v>98</v>
      </c>
      <c r="C1796" s="194" t="s">
        <v>99</v>
      </c>
      <c r="D1796" s="194" t="s">
        <v>104</v>
      </c>
      <c r="E1796" s="194" t="s">
        <v>335</v>
      </c>
      <c r="F1796" s="194" t="s">
        <v>101</v>
      </c>
      <c r="G1796" s="195" t="s">
        <v>70</v>
      </c>
      <c r="H1796" s="195">
        <v>2022</v>
      </c>
      <c r="I1796" s="194" t="s">
        <v>102</v>
      </c>
      <c r="J1796" s="200">
        <v>-65</v>
      </c>
      <c r="K1796" s="200">
        <v>-6.8</v>
      </c>
      <c r="L1796" s="198">
        <v>24.93</v>
      </c>
      <c r="M1796" s="23">
        <v>1</v>
      </c>
      <c r="N1796" s="23">
        <v>1</v>
      </c>
      <c r="O1796" s="24">
        <f t="shared" si="14"/>
        <v>24.93</v>
      </c>
      <c r="P1796" s="24">
        <f t="shared" si="15"/>
        <v>24.93</v>
      </c>
      <c r="Q1796" s="5"/>
      <c r="R1796" s="5"/>
      <c r="S1796" s="5"/>
      <c r="T1796" s="5"/>
      <c r="U1796" s="5"/>
      <c r="V1796" s="5"/>
      <c r="W1796" s="5"/>
      <c r="X1796" s="5"/>
      <c r="Y1796" s="5"/>
      <c r="Z1796" s="5"/>
      <c r="AA1796" s="5"/>
    </row>
    <row r="1797" spans="1:27" ht="24" thickBot="1">
      <c r="A1797" s="193" t="s">
        <v>97</v>
      </c>
      <c r="B1797" s="194" t="s">
        <v>98</v>
      </c>
      <c r="C1797" s="194" t="s">
        <v>99</v>
      </c>
      <c r="D1797" s="194" t="s">
        <v>104</v>
      </c>
      <c r="E1797" s="194" t="s">
        <v>335</v>
      </c>
      <c r="F1797" s="194" t="s">
        <v>101</v>
      </c>
      <c r="G1797" s="195" t="s">
        <v>71</v>
      </c>
      <c r="H1797" s="195">
        <v>2011</v>
      </c>
      <c r="I1797" s="194" t="s">
        <v>102</v>
      </c>
      <c r="J1797" s="201"/>
      <c r="K1797" s="200">
        <v>0</v>
      </c>
      <c r="L1797" s="198">
        <v>0</v>
      </c>
      <c r="M1797" s="23">
        <v>1</v>
      </c>
      <c r="N1797" s="23">
        <v>1</v>
      </c>
      <c r="O1797" s="24">
        <f t="shared" si="14"/>
        <v>0</v>
      </c>
      <c r="P1797" s="24">
        <f t="shared" si="15"/>
        <v>0</v>
      </c>
      <c r="Q1797" s="5"/>
      <c r="R1797" s="5"/>
      <c r="S1797" s="5"/>
      <c r="T1797" s="5"/>
      <c r="U1797" s="5"/>
      <c r="V1797" s="5"/>
      <c r="W1797" s="5"/>
      <c r="X1797" s="5"/>
      <c r="Y1797" s="5"/>
      <c r="Z1797" s="5"/>
      <c r="AA1797" s="5"/>
    </row>
    <row r="1798" spans="1:27" ht="24" thickBot="1">
      <c r="A1798" s="193" t="s">
        <v>97</v>
      </c>
      <c r="B1798" s="194" t="s">
        <v>98</v>
      </c>
      <c r="C1798" s="194" t="s">
        <v>99</v>
      </c>
      <c r="D1798" s="194" t="s">
        <v>104</v>
      </c>
      <c r="E1798" s="194" t="s">
        <v>335</v>
      </c>
      <c r="F1798" s="194" t="s">
        <v>101</v>
      </c>
      <c r="G1798" s="195" t="s">
        <v>71</v>
      </c>
      <c r="H1798" s="195">
        <v>2012</v>
      </c>
      <c r="I1798" s="194" t="s">
        <v>102</v>
      </c>
      <c r="J1798" s="196">
        <v>5946</v>
      </c>
      <c r="K1798" s="200">
        <v>624.30999999999995</v>
      </c>
      <c r="L1798" s="198">
        <v>-2289.14</v>
      </c>
      <c r="M1798" s="23">
        <v>1</v>
      </c>
      <c r="N1798" s="23">
        <v>1</v>
      </c>
      <c r="O1798" s="24">
        <f t="shared" si="14"/>
        <v>-2289.14</v>
      </c>
      <c r="P1798" s="24">
        <f t="shared" si="15"/>
        <v>-2289.14</v>
      </c>
      <c r="Q1798" s="5"/>
      <c r="R1798" s="5"/>
      <c r="S1798" s="5"/>
      <c r="T1798" s="5"/>
      <c r="U1798" s="5"/>
      <c r="V1798" s="5"/>
      <c r="W1798" s="5"/>
      <c r="X1798" s="5"/>
      <c r="Y1798" s="5"/>
      <c r="Z1798" s="5"/>
      <c r="AA1798" s="5"/>
    </row>
    <row r="1799" spans="1:27" ht="24" thickBot="1">
      <c r="A1799" s="193" t="s">
        <v>97</v>
      </c>
      <c r="B1799" s="194" t="s">
        <v>98</v>
      </c>
      <c r="C1799" s="194" t="s">
        <v>99</v>
      </c>
      <c r="D1799" s="194" t="s">
        <v>104</v>
      </c>
      <c r="E1799" s="194" t="s">
        <v>335</v>
      </c>
      <c r="F1799" s="194" t="s">
        <v>101</v>
      </c>
      <c r="G1799" s="195" t="s">
        <v>71</v>
      </c>
      <c r="H1799" s="195">
        <v>2013</v>
      </c>
      <c r="I1799" s="194" t="s">
        <v>102</v>
      </c>
      <c r="J1799" s="196">
        <v>2173</v>
      </c>
      <c r="K1799" s="200">
        <v>228.18</v>
      </c>
      <c r="L1799" s="198">
        <v>-836.66</v>
      </c>
      <c r="M1799" s="23">
        <v>1</v>
      </c>
      <c r="N1799" s="23">
        <v>1</v>
      </c>
      <c r="O1799" s="24">
        <f t="shared" si="14"/>
        <v>-836.66</v>
      </c>
      <c r="P1799" s="24">
        <f t="shared" si="15"/>
        <v>-836.66</v>
      </c>
      <c r="Q1799" s="5"/>
      <c r="R1799" s="5"/>
      <c r="S1799" s="5"/>
      <c r="T1799" s="5"/>
      <c r="U1799" s="5"/>
      <c r="V1799" s="5"/>
      <c r="W1799" s="5"/>
      <c r="X1799" s="5"/>
      <c r="Y1799" s="5"/>
      <c r="Z1799" s="5"/>
      <c r="AA1799" s="5"/>
    </row>
    <row r="1800" spans="1:27" ht="24" thickBot="1">
      <c r="A1800" s="193" t="s">
        <v>97</v>
      </c>
      <c r="B1800" s="194" t="s">
        <v>98</v>
      </c>
      <c r="C1800" s="194" t="s">
        <v>99</v>
      </c>
      <c r="D1800" s="194" t="s">
        <v>104</v>
      </c>
      <c r="E1800" s="194" t="s">
        <v>335</v>
      </c>
      <c r="F1800" s="194" t="s">
        <v>101</v>
      </c>
      <c r="G1800" s="195" t="s">
        <v>71</v>
      </c>
      <c r="H1800" s="195">
        <v>2014</v>
      </c>
      <c r="I1800" s="194" t="s">
        <v>102</v>
      </c>
      <c r="J1800" s="200">
        <v>-310</v>
      </c>
      <c r="K1800" s="200">
        <v>-32.53</v>
      </c>
      <c r="L1800" s="198">
        <v>119.28</v>
      </c>
      <c r="M1800" s="23">
        <v>1</v>
      </c>
      <c r="N1800" s="23">
        <v>1</v>
      </c>
      <c r="O1800" s="24">
        <f t="shared" si="14"/>
        <v>119.28</v>
      </c>
      <c r="P1800" s="24">
        <f t="shared" si="15"/>
        <v>119.28</v>
      </c>
      <c r="Q1800" s="5"/>
      <c r="R1800" s="5"/>
      <c r="S1800" s="5"/>
      <c r="T1800" s="5"/>
      <c r="U1800" s="5"/>
      <c r="V1800" s="5"/>
      <c r="W1800" s="5"/>
      <c r="X1800" s="5"/>
      <c r="Y1800" s="5"/>
      <c r="Z1800" s="5"/>
      <c r="AA1800" s="5"/>
    </row>
    <row r="1801" spans="1:27" ht="24" thickBot="1">
      <c r="A1801" s="193" t="s">
        <v>97</v>
      </c>
      <c r="B1801" s="194" t="s">
        <v>98</v>
      </c>
      <c r="C1801" s="194" t="s">
        <v>99</v>
      </c>
      <c r="D1801" s="194" t="s">
        <v>104</v>
      </c>
      <c r="E1801" s="194" t="s">
        <v>335</v>
      </c>
      <c r="F1801" s="194" t="s">
        <v>101</v>
      </c>
      <c r="G1801" s="195" t="s">
        <v>71</v>
      </c>
      <c r="H1801" s="195">
        <v>2015</v>
      </c>
      <c r="I1801" s="194" t="s">
        <v>102</v>
      </c>
      <c r="J1801" s="196">
        <v>1448</v>
      </c>
      <c r="K1801" s="200">
        <v>152.04</v>
      </c>
      <c r="L1801" s="198">
        <v>-557.49</v>
      </c>
      <c r="M1801" s="23">
        <v>1</v>
      </c>
      <c r="N1801" s="23">
        <v>1</v>
      </c>
      <c r="O1801" s="24">
        <f t="shared" si="14"/>
        <v>-557.49</v>
      </c>
      <c r="P1801" s="24">
        <f t="shared" si="15"/>
        <v>-557.49</v>
      </c>
      <c r="Q1801" s="5"/>
      <c r="R1801" s="5"/>
      <c r="S1801" s="5"/>
      <c r="T1801" s="5"/>
      <c r="U1801" s="5"/>
      <c r="V1801" s="5"/>
      <c r="W1801" s="5"/>
      <c r="X1801" s="5"/>
      <c r="Y1801" s="5"/>
      <c r="Z1801" s="5"/>
      <c r="AA1801" s="5"/>
    </row>
    <row r="1802" spans="1:27" ht="24" thickBot="1">
      <c r="A1802" s="193" t="s">
        <v>97</v>
      </c>
      <c r="B1802" s="194" t="s">
        <v>98</v>
      </c>
      <c r="C1802" s="194" t="s">
        <v>99</v>
      </c>
      <c r="D1802" s="194" t="s">
        <v>104</v>
      </c>
      <c r="E1802" s="194" t="s">
        <v>335</v>
      </c>
      <c r="F1802" s="194" t="s">
        <v>101</v>
      </c>
      <c r="G1802" s="195" t="s">
        <v>71</v>
      </c>
      <c r="H1802" s="195">
        <v>2016</v>
      </c>
      <c r="I1802" s="194" t="s">
        <v>102</v>
      </c>
      <c r="J1802" s="200">
        <v>-422</v>
      </c>
      <c r="K1802" s="200">
        <v>-44.31</v>
      </c>
      <c r="L1802" s="198">
        <v>162.47999999999999</v>
      </c>
      <c r="M1802" s="23">
        <v>1</v>
      </c>
      <c r="N1802" s="23">
        <v>1</v>
      </c>
      <c r="O1802" s="24">
        <f t="shared" si="14"/>
        <v>162.47999999999999</v>
      </c>
      <c r="P1802" s="24">
        <f t="shared" si="15"/>
        <v>162.47999999999999</v>
      </c>
      <c r="Q1802" s="5"/>
      <c r="R1802" s="5"/>
      <c r="S1802" s="5"/>
      <c r="T1802" s="5"/>
      <c r="U1802" s="5"/>
      <c r="V1802" s="5"/>
      <c r="W1802" s="5"/>
      <c r="X1802" s="5"/>
      <c r="Y1802" s="5"/>
      <c r="Z1802" s="5"/>
      <c r="AA1802" s="5"/>
    </row>
    <row r="1803" spans="1:27" ht="24" thickBot="1">
      <c r="A1803" s="193" t="s">
        <v>97</v>
      </c>
      <c r="B1803" s="194" t="s">
        <v>98</v>
      </c>
      <c r="C1803" s="194" t="s">
        <v>99</v>
      </c>
      <c r="D1803" s="194" t="s">
        <v>104</v>
      </c>
      <c r="E1803" s="194" t="s">
        <v>335</v>
      </c>
      <c r="F1803" s="194" t="s">
        <v>101</v>
      </c>
      <c r="G1803" s="195" t="s">
        <v>71</v>
      </c>
      <c r="H1803" s="195">
        <v>2017</v>
      </c>
      <c r="I1803" s="194" t="s">
        <v>102</v>
      </c>
      <c r="J1803" s="196">
        <v>-1857</v>
      </c>
      <c r="K1803" s="200">
        <v>-194.97</v>
      </c>
      <c r="L1803" s="198">
        <v>714.89</v>
      </c>
      <c r="M1803" s="23">
        <v>1</v>
      </c>
      <c r="N1803" s="23">
        <v>1</v>
      </c>
      <c r="O1803" s="24">
        <f t="shared" si="14"/>
        <v>714.89</v>
      </c>
      <c r="P1803" s="24">
        <f t="shared" si="15"/>
        <v>714.89</v>
      </c>
      <c r="Q1803" s="5"/>
      <c r="R1803" s="5"/>
      <c r="S1803" s="5"/>
      <c r="T1803" s="5"/>
      <c r="U1803" s="5"/>
      <c r="V1803" s="5"/>
      <c r="W1803" s="5"/>
      <c r="X1803" s="5"/>
      <c r="Y1803" s="5"/>
      <c r="Z1803" s="5"/>
      <c r="AA1803" s="5"/>
    </row>
    <row r="1804" spans="1:27" ht="24" thickBot="1">
      <c r="A1804" s="193" t="s">
        <v>97</v>
      </c>
      <c r="B1804" s="194" t="s">
        <v>98</v>
      </c>
      <c r="C1804" s="194" t="s">
        <v>99</v>
      </c>
      <c r="D1804" s="194" t="s">
        <v>104</v>
      </c>
      <c r="E1804" s="194" t="s">
        <v>335</v>
      </c>
      <c r="F1804" s="194" t="s">
        <v>101</v>
      </c>
      <c r="G1804" s="195" t="s">
        <v>71</v>
      </c>
      <c r="H1804" s="195">
        <v>2018</v>
      </c>
      <c r="I1804" s="194" t="s">
        <v>102</v>
      </c>
      <c r="J1804" s="200">
        <v>-655</v>
      </c>
      <c r="K1804" s="200">
        <v>-68.78</v>
      </c>
      <c r="L1804" s="198">
        <v>252.18</v>
      </c>
      <c r="M1804" s="23">
        <v>1</v>
      </c>
      <c r="N1804" s="23">
        <v>1</v>
      </c>
      <c r="O1804" s="24">
        <f t="shared" si="14"/>
        <v>252.18</v>
      </c>
      <c r="P1804" s="24">
        <f t="shared" si="15"/>
        <v>252.18</v>
      </c>
      <c r="Q1804" s="5"/>
      <c r="R1804" s="5"/>
      <c r="S1804" s="5"/>
      <c r="T1804" s="5"/>
      <c r="U1804" s="5"/>
      <c r="V1804" s="5"/>
      <c r="W1804" s="5"/>
      <c r="X1804" s="5"/>
      <c r="Y1804" s="5"/>
      <c r="Z1804" s="5"/>
      <c r="AA1804" s="5"/>
    </row>
    <row r="1805" spans="1:27" ht="24" thickBot="1">
      <c r="A1805" s="193" t="s">
        <v>97</v>
      </c>
      <c r="B1805" s="194" t="s">
        <v>98</v>
      </c>
      <c r="C1805" s="194" t="s">
        <v>99</v>
      </c>
      <c r="D1805" s="194" t="s">
        <v>104</v>
      </c>
      <c r="E1805" s="194" t="s">
        <v>335</v>
      </c>
      <c r="F1805" s="194" t="s">
        <v>101</v>
      </c>
      <c r="G1805" s="195" t="s">
        <v>71</v>
      </c>
      <c r="H1805" s="195">
        <v>2019</v>
      </c>
      <c r="I1805" s="194" t="s">
        <v>102</v>
      </c>
      <c r="J1805" s="196">
        <v>-1222</v>
      </c>
      <c r="K1805" s="200">
        <v>-128.30000000000001</v>
      </c>
      <c r="L1805" s="198">
        <v>470.45</v>
      </c>
      <c r="M1805" s="23">
        <v>1</v>
      </c>
      <c r="N1805" s="23">
        <v>1</v>
      </c>
      <c r="O1805" s="24">
        <f t="shared" si="14"/>
        <v>470.45</v>
      </c>
      <c r="P1805" s="24">
        <f t="shared" si="15"/>
        <v>470.45</v>
      </c>
      <c r="Q1805" s="5"/>
      <c r="R1805" s="5"/>
      <c r="S1805" s="5"/>
      <c r="T1805" s="5"/>
      <c r="U1805" s="5"/>
      <c r="V1805" s="5"/>
      <c r="W1805" s="5"/>
      <c r="X1805" s="5"/>
      <c r="Y1805" s="5"/>
      <c r="Z1805" s="5"/>
      <c r="AA1805" s="5"/>
    </row>
    <row r="1806" spans="1:27" ht="24" thickBot="1">
      <c r="A1806" s="193" t="s">
        <v>97</v>
      </c>
      <c r="B1806" s="194" t="s">
        <v>98</v>
      </c>
      <c r="C1806" s="194" t="s">
        <v>99</v>
      </c>
      <c r="D1806" s="194" t="s">
        <v>104</v>
      </c>
      <c r="E1806" s="194" t="s">
        <v>335</v>
      </c>
      <c r="F1806" s="194" t="s">
        <v>101</v>
      </c>
      <c r="G1806" s="195" t="s">
        <v>71</v>
      </c>
      <c r="H1806" s="195">
        <v>2020</v>
      </c>
      <c r="I1806" s="194" t="s">
        <v>102</v>
      </c>
      <c r="J1806" s="196">
        <v>-2968</v>
      </c>
      <c r="K1806" s="200">
        <v>-311.68</v>
      </c>
      <c r="L1806" s="198">
        <v>1142.8399999999999</v>
      </c>
      <c r="M1806" s="23">
        <v>1</v>
      </c>
      <c r="N1806" s="23">
        <v>1</v>
      </c>
      <c r="O1806" s="24">
        <f t="shared" si="14"/>
        <v>1142.8399999999999</v>
      </c>
      <c r="P1806" s="24">
        <f t="shared" si="15"/>
        <v>1142.8399999999999</v>
      </c>
      <c r="Q1806" s="5"/>
      <c r="R1806" s="5"/>
      <c r="S1806" s="5"/>
      <c r="T1806" s="5"/>
      <c r="U1806" s="5"/>
      <c r="V1806" s="5"/>
      <c r="W1806" s="5"/>
      <c r="X1806" s="5"/>
      <c r="Y1806" s="5"/>
      <c r="Z1806" s="5"/>
      <c r="AA1806" s="5"/>
    </row>
    <row r="1807" spans="1:27" ht="24" thickBot="1">
      <c r="A1807" s="193" t="s">
        <v>97</v>
      </c>
      <c r="B1807" s="194" t="s">
        <v>98</v>
      </c>
      <c r="C1807" s="194" t="s">
        <v>99</v>
      </c>
      <c r="D1807" s="194" t="s">
        <v>104</v>
      </c>
      <c r="E1807" s="194" t="s">
        <v>335</v>
      </c>
      <c r="F1807" s="194" t="s">
        <v>101</v>
      </c>
      <c r="G1807" s="195" t="s">
        <v>71</v>
      </c>
      <c r="H1807" s="195">
        <v>2021</v>
      </c>
      <c r="I1807" s="194" t="s">
        <v>102</v>
      </c>
      <c r="J1807" s="196">
        <v>-3081</v>
      </c>
      <c r="K1807" s="200">
        <v>-323.49</v>
      </c>
      <c r="L1807" s="198">
        <v>1186.1199999999999</v>
      </c>
      <c r="M1807" s="23">
        <v>1</v>
      </c>
      <c r="N1807" s="23">
        <v>1</v>
      </c>
      <c r="O1807" s="24">
        <f t="shared" si="14"/>
        <v>1186.1199999999999</v>
      </c>
      <c r="P1807" s="24">
        <f t="shared" si="15"/>
        <v>1186.1199999999999</v>
      </c>
      <c r="Q1807" s="5"/>
      <c r="R1807" s="5"/>
      <c r="S1807" s="5"/>
      <c r="T1807" s="5"/>
      <c r="U1807" s="5"/>
      <c r="V1807" s="5"/>
      <c r="W1807" s="5"/>
      <c r="X1807" s="5"/>
      <c r="Y1807" s="5"/>
      <c r="Z1807" s="5"/>
      <c r="AA1807" s="5"/>
    </row>
    <row r="1808" spans="1:27" ht="24" thickBot="1">
      <c r="A1808" s="193" t="s">
        <v>97</v>
      </c>
      <c r="B1808" s="194" t="s">
        <v>98</v>
      </c>
      <c r="C1808" s="194" t="s">
        <v>99</v>
      </c>
      <c r="D1808" s="194" t="s">
        <v>104</v>
      </c>
      <c r="E1808" s="194" t="s">
        <v>335</v>
      </c>
      <c r="F1808" s="194" t="s">
        <v>101</v>
      </c>
      <c r="G1808" s="195" t="s">
        <v>71</v>
      </c>
      <c r="H1808" s="195">
        <v>2022</v>
      </c>
      <c r="I1808" s="194" t="s">
        <v>102</v>
      </c>
      <c r="J1808" s="200">
        <v>-548</v>
      </c>
      <c r="K1808" s="200">
        <v>-57.58</v>
      </c>
      <c r="L1808" s="198">
        <v>211.13</v>
      </c>
      <c r="M1808" s="23">
        <v>1</v>
      </c>
      <c r="N1808" s="23">
        <v>1</v>
      </c>
      <c r="O1808" s="24">
        <f t="shared" si="14"/>
        <v>211.13</v>
      </c>
      <c r="P1808" s="24">
        <f t="shared" si="15"/>
        <v>211.13</v>
      </c>
      <c r="Q1808" s="5"/>
      <c r="R1808" s="5"/>
      <c r="S1808" s="5"/>
      <c r="T1808" s="5"/>
      <c r="U1808" s="5"/>
      <c r="V1808" s="5"/>
      <c r="W1808" s="5"/>
      <c r="X1808" s="5"/>
      <c r="Y1808" s="5"/>
      <c r="Z1808" s="5"/>
      <c r="AA1808" s="5"/>
    </row>
    <row r="1809" spans="1:27" ht="24" thickBot="1">
      <c r="A1809" s="193" t="s">
        <v>97</v>
      </c>
      <c r="B1809" s="194" t="s">
        <v>98</v>
      </c>
      <c r="C1809" s="194" t="s">
        <v>99</v>
      </c>
      <c r="D1809" s="194" t="s">
        <v>104</v>
      </c>
      <c r="E1809" s="194" t="s">
        <v>335</v>
      </c>
      <c r="F1809" s="194" t="s">
        <v>101</v>
      </c>
      <c r="G1809" s="195" t="s">
        <v>119</v>
      </c>
      <c r="H1809" s="195">
        <v>2011</v>
      </c>
      <c r="I1809" s="194" t="s">
        <v>102</v>
      </c>
      <c r="J1809" s="201"/>
      <c r="K1809" s="200">
        <v>0</v>
      </c>
      <c r="L1809" s="198">
        <v>0</v>
      </c>
      <c r="M1809" s="23">
        <v>1</v>
      </c>
      <c r="N1809" s="23">
        <v>1</v>
      </c>
      <c r="O1809" s="24">
        <f t="shared" si="14"/>
        <v>0</v>
      </c>
      <c r="P1809" s="24">
        <f t="shared" si="15"/>
        <v>0</v>
      </c>
      <c r="Q1809" s="5"/>
      <c r="R1809" s="5"/>
      <c r="S1809" s="5"/>
      <c r="T1809" s="5"/>
      <c r="U1809" s="5"/>
      <c r="V1809" s="5"/>
      <c r="W1809" s="5"/>
      <c r="X1809" s="5"/>
      <c r="Y1809" s="5"/>
      <c r="Z1809" s="5"/>
      <c r="AA1809" s="5"/>
    </row>
    <row r="1810" spans="1:27" ht="24" thickBot="1">
      <c r="A1810" s="193" t="s">
        <v>97</v>
      </c>
      <c r="B1810" s="194" t="s">
        <v>98</v>
      </c>
      <c r="C1810" s="194" t="s">
        <v>99</v>
      </c>
      <c r="D1810" s="194" t="s">
        <v>104</v>
      </c>
      <c r="E1810" s="194" t="s">
        <v>335</v>
      </c>
      <c r="F1810" s="194" t="s">
        <v>101</v>
      </c>
      <c r="G1810" s="195" t="s">
        <v>119</v>
      </c>
      <c r="H1810" s="195">
        <v>2012</v>
      </c>
      <c r="I1810" s="194" t="s">
        <v>102</v>
      </c>
      <c r="J1810" s="196">
        <v>6843</v>
      </c>
      <c r="K1810" s="200">
        <v>718.51</v>
      </c>
      <c r="L1810" s="198">
        <v>-2634.53</v>
      </c>
      <c r="M1810" s="23">
        <v>1</v>
      </c>
      <c r="N1810" s="23">
        <v>1</v>
      </c>
      <c r="O1810" s="24">
        <f t="shared" si="14"/>
        <v>-2634.53</v>
      </c>
      <c r="P1810" s="24">
        <f t="shared" si="15"/>
        <v>-2634.53</v>
      </c>
      <c r="Q1810" s="5"/>
      <c r="R1810" s="5"/>
      <c r="S1810" s="5"/>
      <c r="T1810" s="5"/>
      <c r="U1810" s="5"/>
      <c r="V1810" s="5"/>
      <c r="W1810" s="5"/>
      <c r="X1810" s="5"/>
      <c r="Y1810" s="5"/>
      <c r="Z1810" s="5"/>
      <c r="AA1810" s="5"/>
    </row>
    <row r="1811" spans="1:27" ht="24" thickBot="1">
      <c r="A1811" s="193" t="s">
        <v>97</v>
      </c>
      <c r="B1811" s="194" t="s">
        <v>98</v>
      </c>
      <c r="C1811" s="194" t="s">
        <v>99</v>
      </c>
      <c r="D1811" s="194" t="s">
        <v>104</v>
      </c>
      <c r="E1811" s="194" t="s">
        <v>335</v>
      </c>
      <c r="F1811" s="194" t="s">
        <v>101</v>
      </c>
      <c r="G1811" s="195" t="s">
        <v>119</v>
      </c>
      <c r="H1811" s="195">
        <v>2013</v>
      </c>
      <c r="I1811" s="194" t="s">
        <v>102</v>
      </c>
      <c r="J1811" s="196">
        <v>3198</v>
      </c>
      <c r="K1811" s="200">
        <v>335.76</v>
      </c>
      <c r="L1811" s="198">
        <v>-1231.1199999999999</v>
      </c>
      <c r="M1811" s="23">
        <v>1</v>
      </c>
      <c r="N1811" s="23">
        <v>1</v>
      </c>
      <c r="O1811" s="24">
        <f t="shared" si="14"/>
        <v>-1231.1199999999999</v>
      </c>
      <c r="P1811" s="24">
        <f t="shared" si="15"/>
        <v>-1231.1199999999999</v>
      </c>
      <c r="Q1811" s="5"/>
      <c r="R1811" s="5"/>
      <c r="S1811" s="5"/>
      <c r="T1811" s="5"/>
      <c r="U1811" s="5"/>
      <c r="V1811" s="5"/>
      <c r="W1811" s="5"/>
      <c r="X1811" s="5"/>
      <c r="Y1811" s="5"/>
      <c r="Z1811" s="5"/>
      <c r="AA1811" s="5"/>
    </row>
    <row r="1812" spans="1:27" ht="24" thickBot="1">
      <c r="A1812" s="193" t="s">
        <v>97</v>
      </c>
      <c r="B1812" s="194" t="s">
        <v>98</v>
      </c>
      <c r="C1812" s="194" t="s">
        <v>99</v>
      </c>
      <c r="D1812" s="194" t="s">
        <v>104</v>
      </c>
      <c r="E1812" s="194" t="s">
        <v>335</v>
      </c>
      <c r="F1812" s="194" t="s">
        <v>101</v>
      </c>
      <c r="G1812" s="195" t="s">
        <v>119</v>
      </c>
      <c r="H1812" s="195">
        <v>2014</v>
      </c>
      <c r="I1812" s="194" t="s">
        <v>102</v>
      </c>
      <c r="J1812" s="200">
        <v>893</v>
      </c>
      <c r="K1812" s="200">
        <v>93.82</v>
      </c>
      <c r="L1812" s="198">
        <v>-343.99</v>
      </c>
      <c r="M1812" s="23">
        <v>1</v>
      </c>
      <c r="N1812" s="23">
        <v>1</v>
      </c>
      <c r="O1812" s="24">
        <f t="shared" si="14"/>
        <v>-343.99</v>
      </c>
      <c r="P1812" s="24">
        <f t="shared" si="15"/>
        <v>-343.99</v>
      </c>
      <c r="Q1812" s="5"/>
      <c r="R1812" s="5"/>
      <c r="S1812" s="5"/>
      <c r="T1812" s="5"/>
      <c r="U1812" s="5"/>
      <c r="V1812" s="5"/>
      <c r="W1812" s="5"/>
      <c r="X1812" s="5"/>
      <c r="Y1812" s="5"/>
      <c r="Z1812" s="5"/>
      <c r="AA1812" s="5"/>
    </row>
    <row r="1813" spans="1:27" ht="24" thickBot="1">
      <c r="A1813" s="193" t="s">
        <v>97</v>
      </c>
      <c r="B1813" s="194" t="s">
        <v>98</v>
      </c>
      <c r="C1813" s="194" t="s">
        <v>99</v>
      </c>
      <c r="D1813" s="194" t="s">
        <v>104</v>
      </c>
      <c r="E1813" s="194" t="s">
        <v>335</v>
      </c>
      <c r="F1813" s="194" t="s">
        <v>101</v>
      </c>
      <c r="G1813" s="195" t="s">
        <v>119</v>
      </c>
      <c r="H1813" s="195">
        <v>2015</v>
      </c>
      <c r="I1813" s="194" t="s">
        <v>102</v>
      </c>
      <c r="J1813" s="196">
        <v>4547</v>
      </c>
      <c r="K1813" s="200">
        <v>477.44</v>
      </c>
      <c r="L1813" s="198">
        <v>-1750.63</v>
      </c>
      <c r="M1813" s="23">
        <v>1</v>
      </c>
      <c r="N1813" s="23">
        <v>1</v>
      </c>
      <c r="O1813" s="24">
        <f t="shared" si="14"/>
        <v>-1750.63</v>
      </c>
      <c r="P1813" s="24">
        <f t="shared" si="15"/>
        <v>-1750.63</v>
      </c>
      <c r="Q1813" s="5"/>
      <c r="R1813" s="5"/>
      <c r="S1813" s="5"/>
      <c r="T1813" s="5"/>
      <c r="U1813" s="5"/>
      <c r="V1813" s="5"/>
      <c r="W1813" s="5"/>
      <c r="X1813" s="5"/>
      <c r="Y1813" s="5"/>
      <c r="Z1813" s="5"/>
      <c r="AA1813" s="5"/>
    </row>
    <row r="1814" spans="1:27" ht="24" thickBot="1">
      <c r="A1814" s="193" t="s">
        <v>97</v>
      </c>
      <c r="B1814" s="194" t="s">
        <v>98</v>
      </c>
      <c r="C1814" s="194" t="s">
        <v>99</v>
      </c>
      <c r="D1814" s="194" t="s">
        <v>104</v>
      </c>
      <c r="E1814" s="194" t="s">
        <v>335</v>
      </c>
      <c r="F1814" s="194" t="s">
        <v>101</v>
      </c>
      <c r="G1814" s="195" t="s">
        <v>119</v>
      </c>
      <c r="H1814" s="195">
        <v>2016</v>
      </c>
      <c r="I1814" s="194" t="s">
        <v>102</v>
      </c>
      <c r="J1814" s="196">
        <v>4012</v>
      </c>
      <c r="K1814" s="200">
        <v>421.21</v>
      </c>
      <c r="L1814" s="198">
        <v>-1544.44</v>
      </c>
      <c r="M1814" s="23">
        <v>1</v>
      </c>
      <c r="N1814" s="23">
        <v>1</v>
      </c>
      <c r="O1814" s="24">
        <f t="shared" si="14"/>
        <v>-1544.44</v>
      </c>
      <c r="P1814" s="24">
        <f t="shared" si="15"/>
        <v>-1544.44</v>
      </c>
      <c r="Q1814" s="5"/>
      <c r="R1814" s="5"/>
      <c r="S1814" s="5"/>
      <c r="T1814" s="5"/>
      <c r="U1814" s="5"/>
      <c r="V1814" s="5"/>
      <c r="W1814" s="5"/>
      <c r="X1814" s="5"/>
      <c r="Y1814" s="5"/>
      <c r="Z1814" s="5"/>
      <c r="AA1814" s="5"/>
    </row>
    <row r="1815" spans="1:27" ht="24" thickBot="1">
      <c r="A1815" s="193" t="s">
        <v>97</v>
      </c>
      <c r="B1815" s="194" t="s">
        <v>98</v>
      </c>
      <c r="C1815" s="194" t="s">
        <v>99</v>
      </c>
      <c r="D1815" s="194" t="s">
        <v>104</v>
      </c>
      <c r="E1815" s="194" t="s">
        <v>335</v>
      </c>
      <c r="F1815" s="194" t="s">
        <v>101</v>
      </c>
      <c r="G1815" s="195" t="s">
        <v>119</v>
      </c>
      <c r="H1815" s="195">
        <v>2017</v>
      </c>
      <c r="I1815" s="194" t="s">
        <v>102</v>
      </c>
      <c r="J1815" s="196">
        <v>1366</v>
      </c>
      <c r="K1815" s="200">
        <v>143.47</v>
      </c>
      <c r="L1815" s="198">
        <v>-526.04999999999995</v>
      </c>
      <c r="M1815" s="23">
        <v>1</v>
      </c>
      <c r="N1815" s="23">
        <v>1</v>
      </c>
      <c r="O1815" s="24">
        <f t="shared" si="14"/>
        <v>-526.04999999999995</v>
      </c>
      <c r="P1815" s="24">
        <f t="shared" si="15"/>
        <v>-526.04999999999995</v>
      </c>
      <c r="Q1815" s="5"/>
      <c r="R1815" s="5"/>
      <c r="S1815" s="5"/>
      <c r="T1815" s="5"/>
      <c r="U1815" s="5"/>
      <c r="V1815" s="5"/>
      <c r="W1815" s="5"/>
      <c r="X1815" s="5"/>
      <c r="Y1815" s="5"/>
      <c r="Z1815" s="5"/>
      <c r="AA1815" s="5"/>
    </row>
    <row r="1816" spans="1:27" ht="24" thickBot="1">
      <c r="A1816" s="193" t="s">
        <v>97</v>
      </c>
      <c r="B1816" s="194" t="s">
        <v>98</v>
      </c>
      <c r="C1816" s="194" t="s">
        <v>99</v>
      </c>
      <c r="D1816" s="194" t="s">
        <v>104</v>
      </c>
      <c r="E1816" s="194" t="s">
        <v>335</v>
      </c>
      <c r="F1816" s="194" t="s">
        <v>101</v>
      </c>
      <c r="G1816" s="195" t="s">
        <v>119</v>
      </c>
      <c r="H1816" s="195">
        <v>2018</v>
      </c>
      <c r="I1816" s="194" t="s">
        <v>102</v>
      </c>
      <c r="J1816" s="200">
        <v>-886</v>
      </c>
      <c r="K1816" s="200">
        <v>-93.03</v>
      </c>
      <c r="L1816" s="198">
        <v>341.1</v>
      </c>
      <c r="M1816" s="23">
        <v>1</v>
      </c>
      <c r="N1816" s="23">
        <v>1</v>
      </c>
      <c r="O1816" s="24">
        <f t="shared" si="14"/>
        <v>341.1</v>
      </c>
      <c r="P1816" s="24">
        <f t="shared" si="15"/>
        <v>341.1</v>
      </c>
      <c r="Q1816" s="5"/>
      <c r="R1816" s="5"/>
      <c r="S1816" s="5"/>
      <c r="T1816" s="5"/>
      <c r="U1816" s="5"/>
      <c r="V1816" s="5"/>
      <c r="W1816" s="5"/>
      <c r="X1816" s="5"/>
      <c r="Y1816" s="5"/>
      <c r="Z1816" s="5"/>
      <c r="AA1816" s="5"/>
    </row>
    <row r="1817" spans="1:27" ht="24" thickBot="1">
      <c r="A1817" s="193" t="s">
        <v>97</v>
      </c>
      <c r="B1817" s="194" t="s">
        <v>98</v>
      </c>
      <c r="C1817" s="194" t="s">
        <v>99</v>
      </c>
      <c r="D1817" s="194" t="s">
        <v>104</v>
      </c>
      <c r="E1817" s="194" t="s">
        <v>335</v>
      </c>
      <c r="F1817" s="194" t="s">
        <v>101</v>
      </c>
      <c r="G1817" s="195" t="s">
        <v>119</v>
      </c>
      <c r="H1817" s="195">
        <v>2019</v>
      </c>
      <c r="I1817" s="194" t="s">
        <v>102</v>
      </c>
      <c r="J1817" s="196">
        <v>-3052</v>
      </c>
      <c r="K1817" s="200">
        <v>-320.49</v>
      </c>
      <c r="L1817" s="198">
        <v>1175.1300000000001</v>
      </c>
      <c r="M1817" s="23">
        <v>1</v>
      </c>
      <c r="N1817" s="23">
        <v>1</v>
      </c>
      <c r="O1817" s="24">
        <f t="shared" si="14"/>
        <v>1175.1300000000001</v>
      </c>
      <c r="P1817" s="24">
        <f t="shared" si="15"/>
        <v>1175.1300000000001</v>
      </c>
      <c r="Q1817" s="5"/>
      <c r="R1817" s="5"/>
      <c r="S1817" s="5"/>
      <c r="T1817" s="5"/>
      <c r="U1817" s="5"/>
      <c r="V1817" s="5"/>
      <c r="W1817" s="5"/>
      <c r="X1817" s="5"/>
      <c r="Y1817" s="5"/>
      <c r="Z1817" s="5"/>
      <c r="AA1817" s="5"/>
    </row>
    <row r="1818" spans="1:27" ht="24" thickBot="1">
      <c r="A1818" s="193" t="s">
        <v>97</v>
      </c>
      <c r="B1818" s="194" t="s">
        <v>98</v>
      </c>
      <c r="C1818" s="194" t="s">
        <v>99</v>
      </c>
      <c r="D1818" s="194" t="s">
        <v>104</v>
      </c>
      <c r="E1818" s="194" t="s">
        <v>335</v>
      </c>
      <c r="F1818" s="194" t="s">
        <v>101</v>
      </c>
      <c r="G1818" s="195" t="s">
        <v>119</v>
      </c>
      <c r="H1818" s="195">
        <v>2020</v>
      </c>
      <c r="I1818" s="194" t="s">
        <v>102</v>
      </c>
      <c r="J1818" s="196">
        <v>-7369</v>
      </c>
      <c r="K1818" s="200">
        <v>-773.71</v>
      </c>
      <c r="L1818" s="198">
        <v>2836.93</v>
      </c>
      <c r="M1818" s="23">
        <v>1</v>
      </c>
      <c r="N1818" s="23">
        <v>1</v>
      </c>
      <c r="O1818" s="24">
        <f t="shared" si="14"/>
        <v>2836.93</v>
      </c>
      <c r="P1818" s="24">
        <f t="shared" si="15"/>
        <v>2836.93</v>
      </c>
      <c r="Q1818" s="5"/>
      <c r="R1818" s="5"/>
      <c r="S1818" s="5"/>
      <c r="T1818" s="5"/>
      <c r="U1818" s="5"/>
      <c r="V1818" s="5"/>
      <c r="W1818" s="5"/>
      <c r="X1818" s="5"/>
      <c r="Y1818" s="5"/>
      <c r="Z1818" s="5"/>
      <c r="AA1818" s="5"/>
    </row>
    <row r="1819" spans="1:27" ht="24" thickBot="1">
      <c r="A1819" s="193" t="s">
        <v>97</v>
      </c>
      <c r="B1819" s="194" t="s">
        <v>98</v>
      </c>
      <c r="C1819" s="194" t="s">
        <v>99</v>
      </c>
      <c r="D1819" s="194" t="s">
        <v>104</v>
      </c>
      <c r="E1819" s="194" t="s">
        <v>335</v>
      </c>
      <c r="F1819" s="194" t="s">
        <v>101</v>
      </c>
      <c r="G1819" s="195" t="s">
        <v>119</v>
      </c>
      <c r="H1819" s="195">
        <v>2021</v>
      </c>
      <c r="I1819" s="194" t="s">
        <v>102</v>
      </c>
      <c r="J1819" s="196">
        <v>-4878</v>
      </c>
      <c r="K1819" s="200">
        <v>-512.17999999999995</v>
      </c>
      <c r="L1819" s="198">
        <v>1878</v>
      </c>
      <c r="M1819" s="23">
        <v>1</v>
      </c>
      <c r="N1819" s="23">
        <v>1</v>
      </c>
      <c r="O1819" s="24">
        <f t="shared" si="14"/>
        <v>1878</v>
      </c>
      <c r="P1819" s="24">
        <f t="shared" si="15"/>
        <v>1878</v>
      </c>
      <c r="Q1819" s="5"/>
      <c r="R1819" s="5"/>
      <c r="S1819" s="5"/>
      <c r="T1819" s="5"/>
      <c r="U1819" s="5"/>
      <c r="V1819" s="5"/>
      <c r="W1819" s="5"/>
      <c r="X1819" s="5"/>
      <c r="Y1819" s="5"/>
      <c r="Z1819" s="5"/>
      <c r="AA1819" s="5"/>
    </row>
    <row r="1820" spans="1:27" ht="24" thickBot="1">
      <c r="A1820" s="193" t="s">
        <v>97</v>
      </c>
      <c r="B1820" s="194" t="s">
        <v>98</v>
      </c>
      <c r="C1820" s="194" t="s">
        <v>99</v>
      </c>
      <c r="D1820" s="194" t="s">
        <v>104</v>
      </c>
      <c r="E1820" s="194" t="s">
        <v>335</v>
      </c>
      <c r="F1820" s="194" t="s">
        <v>101</v>
      </c>
      <c r="G1820" s="195" t="s">
        <v>119</v>
      </c>
      <c r="H1820" s="195">
        <v>2022</v>
      </c>
      <c r="I1820" s="194" t="s">
        <v>102</v>
      </c>
      <c r="J1820" s="196">
        <v>-1192</v>
      </c>
      <c r="K1820" s="200">
        <v>-125.19</v>
      </c>
      <c r="L1820" s="198">
        <v>459.03</v>
      </c>
      <c r="M1820" s="23">
        <v>1</v>
      </c>
      <c r="N1820" s="23">
        <v>1</v>
      </c>
      <c r="O1820" s="24">
        <f t="shared" si="14"/>
        <v>459.03</v>
      </c>
      <c r="P1820" s="24">
        <f t="shared" si="15"/>
        <v>459.03</v>
      </c>
      <c r="Q1820" s="5"/>
      <c r="R1820" s="5"/>
      <c r="S1820" s="5"/>
      <c r="T1820" s="5"/>
      <c r="U1820" s="5"/>
      <c r="V1820" s="5"/>
      <c r="W1820" s="5"/>
      <c r="X1820" s="5"/>
      <c r="Y1820" s="5"/>
      <c r="Z1820" s="5"/>
      <c r="AA1820" s="5"/>
    </row>
    <row r="1821" spans="1:27" ht="24" thickBot="1">
      <c r="A1821" s="193" t="s">
        <v>97</v>
      </c>
      <c r="B1821" s="194" t="s">
        <v>98</v>
      </c>
      <c r="C1821" s="194" t="s">
        <v>99</v>
      </c>
      <c r="D1821" s="194" t="s">
        <v>104</v>
      </c>
      <c r="E1821" s="194" t="s">
        <v>335</v>
      </c>
      <c r="F1821" s="194" t="s">
        <v>101</v>
      </c>
      <c r="G1821" s="195" t="s">
        <v>120</v>
      </c>
      <c r="H1821" s="195">
        <v>2011</v>
      </c>
      <c r="I1821" s="194" t="s">
        <v>102</v>
      </c>
      <c r="J1821" s="201"/>
      <c r="K1821" s="200">
        <v>0</v>
      </c>
      <c r="L1821" s="198">
        <v>0</v>
      </c>
      <c r="M1821" s="23">
        <v>1</v>
      </c>
      <c r="N1821" s="23">
        <v>1</v>
      </c>
      <c r="O1821" s="24">
        <f t="shared" si="14"/>
        <v>0</v>
      </c>
      <c r="P1821" s="24">
        <f t="shared" si="15"/>
        <v>0</v>
      </c>
      <c r="Q1821" s="5"/>
      <c r="R1821" s="5"/>
      <c r="S1821" s="5"/>
      <c r="T1821" s="5"/>
      <c r="U1821" s="5"/>
      <c r="V1821" s="5"/>
      <c r="W1821" s="5"/>
      <c r="X1821" s="5"/>
      <c r="Y1821" s="5"/>
      <c r="Z1821" s="5"/>
      <c r="AA1821" s="5"/>
    </row>
    <row r="1822" spans="1:27" ht="24" thickBot="1">
      <c r="A1822" s="193" t="s">
        <v>97</v>
      </c>
      <c r="B1822" s="194" t="s">
        <v>98</v>
      </c>
      <c r="C1822" s="194" t="s">
        <v>99</v>
      </c>
      <c r="D1822" s="194" t="s">
        <v>104</v>
      </c>
      <c r="E1822" s="194" t="s">
        <v>335</v>
      </c>
      <c r="F1822" s="194" t="s">
        <v>101</v>
      </c>
      <c r="G1822" s="195" t="s">
        <v>120</v>
      </c>
      <c r="H1822" s="195">
        <v>2012</v>
      </c>
      <c r="I1822" s="194" t="s">
        <v>102</v>
      </c>
      <c r="J1822" s="200">
        <v>-745</v>
      </c>
      <c r="K1822" s="200">
        <v>-78.260000000000005</v>
      </c>
      <c r="L1822" s="198">
        <v>286.94</v>
      </c>
      <c r="M1822" s="23">
        <v>1</v>
      </c>
      <c r="N1822" s="23">
        <v>1</v>
      </c>
      <c r="O1822" s="24">
        <f t="shared" si="14"/>
        <v>286.94</v>
      </c>
      <c r="P1822" s="24">
        <f t="shared" si="15"/>
        <v>286.94</v>
      </c>
      <c r="Q1822" s="5"/>
      <c r="R1822" s="5"/>
      <c r="S1822" s="5"/>
      <c r="T1822" s="5"/>
      <c r="U1822" s="5"/>
      <c r="V1822" s="5"/>
      <c r="W1822" s="5"/>
      <c r="X1822" s="5"/>
      <c r="Y1822" s="5"/>
      <c r="Z1822" s="5"/>
      <c r="AA1822" s="5"/>
    </row>
    <row r="1823" spans="1:27" ht="24" thickBot="1">
      <c r="A1823" s="193" t="s">
        <v>97</v>
      </c>
      <c r="B1823" s="194" t="s">
        <v>98</v>
      </c>
      <c r="C1823" s="194" t="s">
        <v>99</v>
      </c>
      <c r="D1823" s="194" t="s">
        <v>104</v>
      </c>
      <c r="E1823" s="194" t="s">
        <v>335</v>
      </c>
      <c r="F1823" s="194" t="s">
        <v>101</v>
      </c>
      <c r="G1823" s="195" t="s">
        <v>120</v>
      </c>
      <c r="H1823" s="195">
        <v>2013</v>
      </c>
      <c r="I1823" s="194" t="s">
        <v>102</v>
      </c>
      <c r="J1823" s="200">
        <v>-913</v>
      </c>
      <c r="K1823" s="200">
        <v>-95.9</v>
      </c>
      <c r="L1823" s="198">
        <v>351.64</v>
      </c>
      <c r="M1823" s="23">
        <v>1</v>
      </c>
      <c r="N1823" s="23">
        <v>1</v>
      </c>
      <c r="O1823" s="24">
        <f t="shared" si="14"/>
        <v>351.64</v>
      </c>
      <c r="P1823" s="24">
        <f t="shared" si="15"/>
        <v>351.64</v>
      </c>
      <c r="Q1823" s="5"/>
      <c r="R1823" s="5"/>
      <c r="S1823" s="5"/>
      <c r="T1823" s="5"/>
      <c r="U1823" s="5"/>
      <c r="V1823" s="5"/>
      <c r="W1823" s="5"/>
      <c r="X1823" s="5"/>
      <c r="Y1823" s="5"/>
      <c r="Z1823" s="5"/>
      <c r="AA1823" s="5"/>
    </row>
    <row r="1824" spans="1:27" ht="24" thickBot="1">
      <c r="A1824" s="193" t="s">
        <v>97</v>
      </c>
      <c r="B1824" s="194" t="s">
        <v>98</v>
      </c>
      <c r="C1824" s="194" t="s">
        <v>99</v>
      </c>
      <c r="D1824" s="194" t="s">
        <v>104</v>
      </c>
      <c r="E1824" s="194" t="s">
        <v>335</v>
      </c>
      <c r="F1824" s="194" t="s">
        <v>101</v>
      </c>
      <c r="G1824" s="195" t="s">
        <v>120</v>
      </c>
      <c r="H1824" s="195">
        <v>2014</v>
      </c>
      <c r="I1824" s="194" t="s">
        <v>102</v>
      </c>
      <c r="J1824" s="196">
        <v>1329</v>
      </c>
      <c r="K1824" s="200">
        <v>139.49</v>
      </c>
      <c r="L1824" s="198">
        <v>-511.48</v>
      </c>
      <c r="M1824" s="23">
        <v>1</v>
      </c>
      <c r="N1824" s="23">
        <v>1</v>
      </c>
      <c r="O1824" s="24">
        <f t="shared" si="14"/>
        <v>-511.48</v>
      </c>
      <c r="P1824" s="24">
        <f t="shared" si="15"/>
        <v>-511.48</v>
      </c>
      <c r="Q1824" s="5"/>
      <c r="R1824" s="5"/>
      <c r="S1824" s="5"/>
      <c r="T1824" s="5"/>
      <c r="U1824" s="5"/>
      <c r="V1824" s="5"/>
      <c r="W1824" s="5"/>
      <c r="X1824" s="5"/>
      <c r="Y1824" s="5"/>
      <c r="Z1824" s="5"/>
      <c r="AA1824" s="5"/>
    </row>
    <row r="1825" spans="1:27" ht="24" thickBot="1">
      <c r="A1825" s="193" t="s">
        <v>97</v>
      </c>
      <c r="B1825" s="194" t="s">
        <v>98</v>
      </c>
      <c r="C1825" s="194" t="s">
        <v>99</v>
      </c>
      <c r="D1825" s="194" t="s">
        <v>104</v>
      </c>
      <c r="E1825" s="194" t="s">
        <v>335</v>
      </c>
      <c r="F1825" s="194" t="s">
        <v>101</v>
      </c>
      <c r="G1825" s="195" t="s">
        <v>120</v>
      </c>
      <c r="H1825" s="195">
        <v>2015</v>
      </c>
      <c r="I1825" s="194" t="s">
        <v>102</v>
      </c>
      <c r="J1825" s="196">
        <v>4224</v>
      </c>
      <c r="K1825" s="200">
        <v>443.54</v>
      </c>
      <c r="L1825" s="198">
        <v>-1626.32</v>
      </c>
      <c r="M1825" s="23">
        <v>1</v>
      </c>
      <c r="N1825" s="23">
        <v>1</v>
      </c>
      <c r="O1825" s="24">
        <f t="shared" si="14"/>
        <v>-1626.32</v>
      </c>
      <c r="P1825" s="24">
        <f t="shared" si="15"/>
        <v>-1626.32</v>
      </c>
      <c r="Q1825" s="5"/>
      <c r="R1825" s="5"/>
      <c r="S1825" s="5"/>
      <c r="T1825" s="5"/>
      <c r="U1825" s="5"/>
      <c r="V1825" s="5"/>
      <c r="W1825" s="5"/>
      <c r="X1825" s="5"/>
      <c r="Y1825" s="5"/>
      <c r="Z1825" s="5"/>
      <c r="AA1825" s="5"/>
    </row>
    <row r="1826" spans="1:27" ht="24" thickBot="1">
      <c r="A1826" s="193" t="s">
        <v>97</v>
      </c>
      <c r="B1826" s="194" t="s">
        <v>98</v>
      </c>
      <c r="C1826" s="194" t="s">
        <v>99</v>
      </c>
      <c r="D1826" s="194" t="s">
        <v>104</v>
      </c>
      <c r="E1826" s="194" t="s">
        <v>335</v>
      </c>
      <c r="F1826" s="194" t="s">
        <v>101</v>
      </c>
      <c r="G1826" s="195" t="s">
        <v>120</v>
      </c>
      <c r="H1826" s="195">
        <v>2016</v>
      </c>
      <c r="I1826" s="194" t="s">
        <v>102</v>
      </c>
      <c r="J1826" s="196">
        <v>1199</v>
      </c>
      <c r="K1826" s="200">
        <v>125.94</v>
      </c>
      <c r="L1826" s="198">
        <v>-461.77</v>
      </c>
      <c r="M1826" s="23">
        <v>1</v>
      </c>
      <c r="N1826" s="23">
        <v>1</v>
      </c>
      <c r="O1826" s="24">
        <f t="shared" si="14"/>
        <v>-461.77</v>
      </c>
      <c r="P1826" s="24">
        <f t="shared" si="15"/>
        <v>-461.77</v>
      </c>
      <c r="Q1826" s="5"/>
      <c r="R1826" s="5"/>
      <c r="S1826" s="5"/>
      <c r="T1826" s="5"/>
      <c r="U1826" s="5"/>
      <c r="V1826" s="5"/>
      <c r="W1826" s="5"/>
      <c r="X1826" s="5"/>
      <c r="Y1826" s="5"/>
      <c r="Z1826" s="5"/>
      <c r="AA1826" s="5"/>
    </row>
    <row r="1827" spans="1:27" ht="24" thickBot="1">
      <c r="A1827" s="193" t="s">
        <v>97</v>
      </c>
      <c r="B1827" s="194" t="s">
        <v>98</v>
      </c>
      <c r="C1827" s="194" t="s">
        <v>99</v>
      </c>
      <c r="D1827" s="194" t="s">
        <v>104</v>
      </c>
      <c r="E1827" s="194" t="s">
        <v>335</v>
      </c>
      <c r="F1827" s="194" t="s">
        <v>101</v>
      </c>
      <c r="G1827" s="195" t="s">
        <v>120</v>
      </c>
      <c r="H1827" s="195">
        <v>2017</v>
      </c>
      <c r="I1827" s="194" t="s">
        <v>102</v>
      </c>
      <c r="J1827" s="196">
        <v>-1641</v>
      </c>
      <c r="K1827" s="200">
        <v>-172.33</v>
      </c>
      <c r="L1827" s="198">
        <v>631.88</v>
      </c>
      <c r="M1827" s="23">
        <v>1</v>
      </c>
      <c r="N1827" s="23">
        <v>1</v>
      </c>
      <c r="O1827" s="24">
        <f t="shared" si="14"/>
        <v>631.88</v>
      </c>
      <c r="P1827" s="24">
        <f t="shared" si="15"/>
        <v>631.88</v>
      </c>
      <c r="Q1827" s="5"/>
      <c r="R1827" s="5"/>
      <c r="S1827" s="5"/>
      <c r="T1827" s="5"/>
      <c r="U1827" s="5"/>
      <c r="V1827" s="5"/>
      <c r="W1827" s="5"/>
      <c r="X1827" s="5"/>
      <c r="Y1827" s="5"/>
      <c r="Z1827" s="5"/>
      <c r="AA1827" s="5"/>
    </row>
    <row r="1828" spans="1:27" ht="24" thickBot="1">
      <c r="A1828" s="193" t="s">
        <v>97</v>
      </c>
      <c r="B1828" s="194" t="s">
        <v>98</v>
      </c>
      <c r="C1828" s="194" t="s">
        <v>99</v>
      </c>
      <c r="D1828" s="194" t="s">
        <v>104</v>
      </c>
      <c r="E1828" s="194" t="s">
        <v>335</v>
      </c>
      <c r="F1828" s="194" t="s">
        <v>101</v>
      </c>
      <c r="G1828" s="195" t="s">
        <v>120</v>
      </c>
      <c r="H1828" s="195">
        <v>2018</v>
      </c>
      <c r="I1828" s="194" t="s">
        <v>102</v>
      </c>
      <c r="J1828" s="196">
        <v>-2842</v>
      </c>
      <c r="K1828" s="200">
        <v>-298.36</v>
      </c>
      <c r="L1828" s="198">
        <v>1093.99</v>
      </c>
      <c r="M1828" s="23">
        <v>1</v>
      </c>
      <c r="N1828" s="23">
        <v>1</v>
      </c>
      <c r="O1828" s="24">
        <f t="shared" si="14"/>
        <v>1093.99</v>
      </c>
      <c r="P1828" s="24">
        <f t="shared" si="15"/>
        <v>1093.99</v>
      </c>
      <c r="Q1828" s="5"/>
      <c r="R1828" s="5"/>
      <c r="S1828" s="5"/>
      <c r="T1828" s="5"/>
      <c r="U1828" s="5"/>
      <c r="V1828" s="5"/>
      <c r="W1828" s="5"/>
      <c r="X1828" s="5"/>
      <c r="Y1828" s="5"/>
      <c r="Z1828" s="5"/>
      <c r="AA1828" s="5"/>
    </row>
    <row r="1829" spans="1:27" ht="24" thickBot="1">
      <c r="A1829" s="193" t="s">
        <v>97</v>
      </c>
      <c r="B1829" s="194" t="s">
        <v>98</v>
      </c>
      <c r="C1829" s="194" t="s">
        <v>99</v>
      </c>
      <c r="D1829" s="194" t="s">
        <v>104</v>
      </c>
      <c r="E1829" s="194" t="s">
        <v>335</v>
      </c>
      <c r="F1829" s="194" t="s">
        <v>101</v>
      </c>
      <c r="G1829" s="195" t="s">
        <v>120</v>
      </c>
      <c r="H1829" s="195">
        <v>2019</v>
      </c>
      <c r="I1829" s="194" t="s">
        <v>102</v>
      </c>
      <c r="J1829" s="196">
        <v>-2118</v>
      </c>
      <c r="K1829" s="200">
        <v>-222.38</v>
      </c>
      <c r="L1829" s="198">
        <v>815.38</v>
      </c>
      <c r="M1829" s="23">
        <v>1</v>
      </c>
      <c r="N1829" s="23">
        <v>1</v>
      </c>
      <c r="O1829" s="24">
        <f t="shared" si="14"/>
        <v>815.38</v>
      </c>
      <c r="P1829" s="24">
        <f t="shared" si="15"/>
        <v>815.38</v>
      </c>
      <c r="Q1829" s="5"/>
      <c r="R1829" s="5"/>
      <c r="S1829" s="5"/>
      <c r="T1829" s="5"/>
      <c r="U1829" s="5"/>
      <c r="V1829" s="5"/>
      <c r="W1829" s="5"/>
      <c r="X1829" s="5"/>
      <c r="Y1829" s="5"/>
      <c r="Z1829" s="5"/>
      <c r="AA1829" s="5"/>
    </row>
    <row r="1830" spans="1:27" ht="24" thickBot="1">
      <c r="A1830" s="193" t="s">
        <v>97</v>
      </c>
      <c r="B1830" s="194" t="s">
        <v>98</v>
      </c>
      <c r="C1830" s="194" t="s">
        <v>99</v>
      </c>
      <c r="D1830" s="194" t="s">
        <v>104</v>
      </c>
      <c r="E1830" s="194" t="s">
        <v>335</v>
      </c>
      <c r="F1830" s="194" t="s">
        <v>101</v>
      </c>
      <c r="G1830" s="195" t="s">
        <v>120</v>
      </c>
      <c r="H1830" s="195">
        <v>2020</v>
      </c>
      <c r="I1830" s="194" t="s">
        <v>102</v>
      </c>
      <c r="J1830" s="196">
        <v>-2743</v>
      </c>
      <c r="K1830" s="200">
        <v>-287.99</v>
      </c>
      <c r="L1830" s="198">
        <v>1055.98</v>
      </c>
      <c r="M1830" s="23">
        <v>1</v>
      </c>
      <c r="N1830" s="23">
        <v>1</v>
      </c>
      <c r="O1830" s="24">
        <f t="shared" si="14"/>
        <v>1055.98</v>
      </c>
      <c r="P1830" s="24">
        <f t="shared" si="15"/>
        <v>1055.98</v>
      </c>
      <c r="Q1830" s="5"/>
      <c r="R1830" s="5"/>
      <c r="S1830" s="5"/>
      <c r="T1830" s="5"/>
      <c r="U1830" s="5"/>
      <c r="V1830" s="5"/>
      <c r="W1830" s="5"/>
      <c r="X1830" s="5"/>
      <c r="Y1830" s="5"/>
      <c r="Z1830" s="5"/>
      <c r="AA1830" s="5"/>
    </row>
    <row r="1831" spans="1:27" ht="24" thickBot="1">
      <c r="A1831" s="193" t="s">
        <v>97</v>
      </c>
      <c r="B1831" s="194" t="s">
        <v>98</v>
      </c>
      <c r="C1831" s="194" t="s">
        <v>99</v>
      </c>
      <c r="D1831" s="194" t="s">
        <v>104</v>
      </c>
      <c r="E1831" s="194" t="s">
        <v>335</v>
      </c>
      <c r="F1831" s="194" t="s">
        <v>101</v>
      </c>
      <c r="G1831" s="195" t="s">
        <v>120</v>
      </c>
      <c r="H1831" s="195">
        <v>2021</v>
      </c>
      <c r="I1831" s="194" t="s">
        <v>102</v>
      </c>
      <c r="J1831" s="196">
        <v>-2981</v>
      </c>
      <c r="K1831" s="200">
        <v>-313.04000000000002</v>
      </c>
      <c r="L1831" s="198">
        <v>1147.82</v>
      </c>
      <c r="M1831" s="23">
        <v>1</v>
      </c>
      <c r="N1831" s="23">
        <v>1</v>
      </c>
      <c r="O1831" s="24">
        <f t="shared" si="14"/>
        <v>1147.82</v>
      </c>
      <c r="P1831" s="24">
        <f t="shared" si="15"/>
        <v>1147.82</v>
      </c>
      <c r="Q1831" s="5"/>
      <c r="R1831" s="5"/>
      <c r="S1831" s="5"/>
      <c r="T1831" s="5"/>
      <c r="U1831" s="5"/>
      <c r="V1831" s="5"/>
      <c r="W1831" s="5"/>
      <c r="X1831" s="5"/>
      <c r="Y1831" s="5"/>
      <c r="Z1831" s="5"/>
      <c r="AA1831" s="5"/>
    </row>
    <row r="1832" spans="1:27" ht="24" thickBot="1">
      <c r="A1832" s="193" t="s">
        <v>97</v>
      </c>
      <c r="B1832" s="194" t="s">
        <v>98</v>
      </c>
      <c r="C1832" s="194" t="s">
        <v>99</v>
      </c>
      <c r="D1832" s="194" t="s">
        <v>104</v>
      </c>
      <c r="E1832" s="194" t="s">
        <v>335</v>
      </c>
      <c r="F1832" s="194" t="s">
        <v>101</v>
      </c>
      <c r="G1832" s="195" t="s">
        <v>120</v>
      </c>
      <c r="H1832" s="195">
        <v>2022</v>
      </c>
      <c r="I1832" s="194" t="s">
        <v>102</v>
      </c>
      <c r="J1832" s="200">
        <v>-523</v>
      </c>
      <c r="K1832" s="200">
        <v>-54.91</v>
      </c>
      <c r="L1832" s="198">
        <v>201.33</v>
      </c>
      <c r="M1832" s="23">
        <v>1</v>
      </c>
      <c r="N1832" s="23">
        <v>1</v>
      </c>
      <c r="O1832" s="24">
        <f t="shared" si="14"/>
        <v>201.33</v>
      </c>
      <c r="P1832" s="24">
        <f t="shared" si="15"/>
        <v>201.33</v>
      </c>
      <c r="Q1832" s="5"/>
      <c r="R1832" s="5"/>
      <c r="S1832" s="5"/>
      <c r="T1832" s="5"/>
      <c r="U1832" s="5"/>
      <c r="V1832" s="5"/>
      <c r="W1832" s="5"/>
      <c r="X1832" s="5"/>
      <c r="Y1832" s="5"/>
      <c r="Z1832" s="5"/>
      <c r="AA1832" s="5"/>
    </row>
    <row r="1833" spans="1:27" ht="24" thickBot="1">
      <c r="A1833" s="193" t="s">
        <v>97</v>
      </c>
      <c r="B1833" s="194" t="s">
        <v>98</v>
      </c>
      <c r="C1833" s="194" t="s">
        <v>99</v>
      </c>
      <c r="D1833" s="194" t="s">
        <v>104</v>
      </c>
      <c r="E1833" s="194" t="s">
        <v>335</v>
      </c>
      <c r="F1833" s="194" t="s">
        <v>101</v>
      </c>
      <c r="G1833" s="195" t="s">
        <v>72</v>
      </c>
      <c r="H1833" s="195">
        <v>2011</v>
      </c>
      <c r="I1833" s="194" t="s">
        <v>102</v>
      </c>
      <c r="J1833" s="201"/>
      <c r="K1833" s="200">
        <v>0</v>
      </c>
      <c r="L1833" s="198">
        <v>0</v>
      </c>
      <c r="M1833" s="23">
        <v>1</v>
      </c>
      <c r="N1833" s="23">
        <v>1</v>
      </c>
      <c r="O1833" s="24">
        <f t="shared" si="14"/>
        <v>0</v>
      </c>
      <c r="P1833" s="24">
        <f t="shared" si="15"/>
        <v>0</v>
      </c>
      <c r="Q1833" s="5"/>
      <c r="R1833" s="5"/>
      <c r="S1833" s="5"/>
      <c r="T1833" s="5"/>
      <c r="U1833" s="5"/>
      <c r="V1833" s="5"/>
      <c r="W1833" s="5"/>
      <c r="X1833" s="5"/>
      <c r="Y1833" s="5"/>
      <c r="Z1833" s="5"/>
      <c r="AA1833" s="5"/>
    </row>
    <row r="1834" spans="1:27" ht="24" thickBot="1">
      <c r="A1834" s="193" t="s">
        <v>97</v>
      </c>
      <c r="B1834" s="194" t="s">
        <v>98</v>
      </c>
      <c r="C1834" s="194" t="s">
        <v>99</v>
      </c>
      <c r="D1834" s="194" t="s">
        <v>104</v>
      </c>
      <c r="E1834" s="194" t="s">
        <v>335</v>
      </c>
      <c r="F1834" s="194" t="s">
        <v>101</v>
      </c>
      <c r="G1834" s="195" t="s">
        <v>72</v>
      </c>
      <c r="H1834" s="195">
        <v>2012</v>
      </c>
      <c r="I1834" s="194" t="s">
        <v>102</v>
      </c>
      <c r="J1834" s="200">
        <v>972</v>
      </c>
      <c r="K1834" s="200">
        <v>102.03</v>
      </c>
      <c r="L1834" s="198">
        <v>-374.13</v>
      </c>
      <c r="M1834" s="23">
        <v>1</v>
      </c>
      <c r="N1834" s="23">
        <v>1</v>
      </c>
      <c r="O1834" s="24">
        <f t="shared" si="14"/>
        <v>-374.13</v>
      </c>
      <c r="P1834" s="24">
        <f t="shared" si="15"/>
        <v>-374.13</v>
      </c>
      <c r="Q1834" s="5"/>
      <c r="R1834" s="5"/>
      <c r="S1834" s="5"/>
      <c r="T1834" s="5"/>
      <c r="U1834" s="5"/>
      <c r="V1834" s="5"/>
      <c r="W1834" s="5"/>
      <c r="X1834" s="5"/>
      <c r="Y1834" s="5"/>
      <c r="Z1834" s="5"/>
      <c r="AA1834" s="5"/>
    </row>
    <row r="1835" spans="1:27" ht="24" thickBot="1">
      <c r="A1835" s="193" t="s">
        <v>97</v>
      </c>
      <c r="B1835" s="194" t="s">
        <v>98</v>
      </c>
      <c r="C1835" s="194" t="s">
        <v>99</v>
      </c>
      <c r="D1835" s="194" t="s">
        <v>104</v>
      </c>
      <c r="E1835" s="194" t="s">
        <v>335</v>
      </c>
      <c r="F1835" s="194" t="s">
        <v>101</v>
      </c>
      <c r="G1835" s="195" t="s">
        <v>72</v>
      </c>
      <c r="H1835" s="195">
        <v>2013</v>
      </c>
      <c r="I1835" s="194" t="s">
        <v>102</v>
      </c>
      <c r="J1835" s="200">
        <v>-243</v>
      </c>
      <c r="K1835" s="200">
        <v>-25.53</v>
      </c>
      <c r="L1835" s="198">
        <v>93.6</v>
      </c>
      <c r="M1835" s="23">
        <v>1</v>
      </c>
      <c r="N1835" s="23">
        <v>1</v>
      </c>
      <c r="O1835" s="24">
        <f t="shared" si="14"/>
        <v>93.6</v>
      </c>
      <c r="P1835" s="24">
        <f t="shared" si="15"/>
        <v>93.6</v>
      </c>
      <c r="Q1835" s="5"/>
      <c r="R1835" s="5"/>
      <c r="S1835" s="5"/>
      <c r="T1835" s="5"/>
      <c r="U1835" s="5"/>
      <c r="V1835" s="5"/>
      <c r="W1835" s="5"/>
      <c r="X1835" s="5"/>
      <c r="Y1835" s="5"/>
      <c r="Z1835" s="5"/>
      <c r="AA1835" s="5"/>
    </row>
    <row r="1836" spans="1:27" ht="24" thickBot="1">
      <c r="A1836" s="193" t="s">
        <v>97</v>
      </c>
      <c r="B1836" s="194" t="s">
        <v>98</v>
      </c>
      <c r="C1836" s="194" t="s">
        <v>99</v>
      </c>
      <c r="D1836" s="194" t="s">
        <v>104</v>
      </c>
      <c r="E1836" s="194" t="s">
        <v>335</v>
      </c>
      <c r="F1836" s="194" t="s">
        <v>101</v>
      </c>
      <c r="G1836" s="195" t="s">
        <v>72</v>
      </c>
      <c r="H1836" s="195">
        <v>2014</v>
      </c>
      <c r="I1836" s="194" t="s">
        <v>102</v>
      </c>
      <c r="J1836" s="196">
        <v>-1501</v>
      </c>
      <c r="K1836" s="200">
        <v>-157.58000000000001</v>
      </c>
      <c r="L1836" s="198">
        <v>577.79999999999995</v>
      </c>
      <c r="M1836" s="23">
        <v>1</v>
      </c>
      <c r="N1836" s="23">
        <v>1</v>
      </c>
      <c r="O1836" s="24">
        <f t="shared" si="14"/>
        <v>577.79999999999995</v>
      </c>
      <c r="P1836" s="24">
        <f t="shared" si="15"/>
        <v>577.79999999999995</v>
      </c>
      <c r="Q1836" s="5"/>
      <c r="R1836" s="5"/>
      <c r="S1836" s="5"/>
      <c r="T1836" s="5"/>
      <c r="U1836" s="5"/>
      <c r="V1836" s="5"/>
      <c r="W1836" s="5"/>
      <c r="X1836" s="5"/>
      <c r="Y1836" s="5"/>
      <c r="Z1836" s="5"/>
      <c r="AA1836" s="5"/>
    </row>
    <row r="1837" spans="1:27" ht="24" thickBot="1">
      <c r="A1837" s="193" t="s">
        <v>97</v>
      </c>
      <c r="B1837" s="194" t="s">
        <v>98</v>
      </c>
      <c r="C1837" s="194" t="s">
        <v>99</v>
      </c>
      <c r="D1837" s="194" t="s">
        <v>104</v>
      </c>
      <c r="E1837" s="194" t="s">
        <v>335</v>
      </c>
      <c r="F1837" s="194" t="s">
        <v>101</v>
      </c>
      <c r="G1837" s="195" t="s">
        <v>72</v>
      </c>
      <c r="H1837" s="195">
        <v>2015</v>
      </c>
      <c r="I1837" s="194" t="s">
        <v>102</v>
      </c>
      <c r="J1837" s="200">
        <v>502</v>
      </c>
      <c r="K1837" s="200">
        <v>52.7</v>
      </c>
      <c r="L1837" s="198">
        <v>-193.25</v>
      </c>
      <c r="M1837" s="23">
        <v>1</v>
      </c>
      <c r="N1837" s="23">
        <v>1</v>
      </c>
      <c r="O1837" s="24">
        <f t="shared" si="14"/>
        <v>-193.25</v>
      </c>
      <c r="P1837" s="24">
        <f t="shared" si="15"/>
        <v>-193.25</v>
      </c>
      <c r="Q1837" s="5"/>
      <c r="R1837" s="5"/>
      <c r="S1837" s="5"/>
      <c r="T1837" s="5"/>
      <c r="U1837" s="5"/>
      <c r="V1837" s="5"/>
      <c r="W1837" s="5"/>
      <c r="X1837" s="5"/>
      <c r="Y1837" s="5"/>
      <c r="Z1837" s="5"/>
      <c r="AA1837" s="5"/>
    </row>
    <row r="1838" spans="1:27" ht="24" thickBot="1">
      <c r="A1838" s="193" t="s">
        <v>97</v>
      </c>
      <c r="B1838" s="194" t="s">
        <v>98</v>
      </c>
      <c r="C1838" s="194" t="s">
        <v>99</v>
      </c>
      <c r="D1838" s="194" t="s">
        <v>104</v>
      </c>
      <c r="E1838" s="194" t="s">
        <v>335</v>
      </c>
      <c r="F1838" s="194" t="s">
        <v>101</v>
      </c>
      <c r="G1838" s="195" t="s">
        <v>72</v>
      </c>
      <c r="H1838" s="195">
        <v>2016</v>
      </c>
      <c r="I1838" s="194" t="s">
        <v>102</v>
      </c>
      <c r="J1838" s="196">
        <v>4238</v>
      </c>
      <c r="K1838" s="200">
        <v>444.98</v>
      </c>
      <c r="L1838" s="198">
        <v>-1631.58</v>
      </c>
      <c r="M1838" s="23">
        <v>1</v>
      </c>
      <c r="N1838" s="23">
        <v>1</v>
      </c>
      <c r="O1838" s="24">
        <f t="shared" si="14"/>
        <v>-1631.58</v>
      </c>
      <c r="P1838" s="24">
        <f t="shared" si="15"/>
        <v>-1631.58</v>
      </c>
      <c r="Q1838" s="5"/>
      <c r="R1838" s="5"/>
      <c r="S1838" s="5"/>
      <c r="T1838" s="5"/>
      <c r="U1838" s="5"/>
      <c r="V1838" s="5"/>
      <c r="W1838" s="5"/>
      <c r="X1838" s="5"/>
      <c r="Y1838" s="5"/>
      <c r="Z1838" s="5"/>
      <c r="AA1838" s="5"/>
    </row>
    <row r="1839" spans="1:27" ht="24" thickBot="1">
      <c r="A1839" s="193" t="s">
        <v>97</v>
      </c>
      <c r="B1839" s="194" t="s">
        <v>98</v>
      </c>
      <c r="C1839" s="194" t="s">
        <v>99</v>
      </c>
      <c r="D1839" s="194" t="s">
        <v>104</v>
      </c>
      <c r="E1839" s="194" t="s">
        <v>335</v>
      </c>
      <c r="F1839" s="194" t="s">
        <v>101</v>
      </c>
      <c r="G1839" s="195" t="s">
        <v>72</v>
      </c>
      <c r="H1839" s="195">
        <v>2017</v>
      </c>
      <c r="I1839" s="194" t="s">
        <v>102</v>
      </c>
      <c r="J1839" s="196">
        <v>2211</v>
      </c>
      <c r="K1839" s="200">
        <v>232.1</v>
      </c>
      <c r="L1839" s="198">
        <v>-851.05</v>
      </c>
      <c r="M1839" s="23">
        <v>1</v>
      </c>
      <c r="N1839" s="23">
        <v>1</v>
      </c>
      <c r="O1839" s="24">
        <f t="shared" si="14"/>
        <v>-851.05</v>
      </c>
      <c r="P1839" s="24">
        <f t="shared" si="15"/>
        <v>-851.05</v>
      </c>
      <c r="Q1839" s="5"/>
      <c r="R1839" s="5"/>
      <c r="S1839" s="5"/>
      <c r="T1839" s="5"/>
      <c r="U1839" s="5"/>
      <c r="V1839" s="5"/>
      <c r="W1839" s="5"/>
      <c r="X1839" s="5"/>
      <c r="Y1839" s="5"/>
      <c r="Z1839" s="5"/>
      <c r="AA1839" s="5"/>
    </row>
    <row r="1840" spans="1:27" ht="24" thickBot="1">
      <c r="A1840" s="193" t="s">
        <v>97</v>
      </c>
      <c r="B1840" s="194" t="s">
        <v>98</v>
      </c>
      <c r="C1840" s="194" t="s">
        <v>99</v>
      </c>
      <c r="D1840" s="194" t="s">
        <v>104</v>
      </c>
      <c r="E1840" s="194" t="s">
        <v>335</v>
      </c>
      <c r="F1840" s="194" t="s">
        <v>101</v>
      </c>
      <c r="G1840" s="195" t="s">
        <v>72</v>
      </c>
      <c r="H1840" s="195">
        <v>2018</v>
      </c>
      <c r="I1840" s="194" t="s">
        <v>102</v>
      </c>
      <c r="J1840" s="196">
        <v>-3129</v>
      </c>
      <c r="K1840" s="200">
        <v>-328.58</v>
      </c>
      <c r="L1840" s="198">
        <v>1204.8</v>
      </c>
      <c r="M1840" s="23">
        <v>1</v>
      </c>
      <c r="N1840" s="23">
        <v>1</v>
      </c>
      <c r="O1840" s="24">
        <f t="shared" si="14"/>
        <v>1204.8</v>
      </c>
      <c r="P1840" s="24">
        <f t="shared" si="15"/>
        <v>1204.8</v>
      </c>
      <c r="Q1840" s="5"/>
      <c r="R1840" s="5"/>
      <c r="S1840" s="5"/>
      <c r="T1840" s="5"/>
      <c r="U1840" s="5"/>
      <c r="V1840" s="5"/>
      <c r="W1840" s="5"/>
      <c r="X1840" s="5"/>
      <c r="Y1840" s="5"/>
      <c r="Z1840" s="5"/>
      <c r="AA1840" s="5"/>
    </row>
    <row r="1841" spans="1:27" ht="24" thickBot="1">
      <c r="A1841" s="193" t="s">
        <v>97</v>
      </c>
      <c r="B1841" s="194" t="s">
        <v>98</v>
      </c>
      <c r="C1841" s="194" t="s">
        <v>99</v>
      </c>
      <c r="D1841" s="194" t="s">
        <v>104</v>
      </c>
      <c r="E1841" s="194" t="s">
        <v>335</v>
      </c>
      <c r="F1841" s="194" t="s">
        <v>101</v>
      </c>
      <c r="G1841" s="195" t="s">
        <v>72</v>
      </c>
      <c r="H1841" s="195">
        <v>2019</v>
      </c>
      <c r="I1841" s="194" t="s">
        <v>102</v>
      </c>
      <c r="J1841" s="196">
        <v>-2658</v>
      </c>
      <c r="K1841" s="200">
        <v>-279.10000000000002</v>
      </c>
      <c r="L1841" s="198">
        <v>1023.35</v>
      </c>
      <c r="M1841" s="23">
        <v>1</v>
      </c>
      <c r="N1841" s="23">
        <v>1</v>
      </c>
      <c r="O1841" s="24">
        <f t="shared" si="14"/>
        <v>1023.35</v>
      </c>
      <c r="P1841" s="24">
        <f t="shared" si="15"/>
        <v>1023.35</v>
      </c>
      <c r="Q1841" s="5"/>
      <c r="R1841" s="5"/>
      <c r="S1841" s="5"/>
      <c r="T1841" s="5"/>
      <c r="U1841" s="5"/>
      <c r="V1841" s="5"/>
      <c r="W1841" s="5"/>
      <c r="X1841" s="5"/>
      <c r="Y1841" s="5"/>
      <c r="Z1841" s="5"/>
      <c r="AA1841" s="5"/>
    </row>
    <row r="1842" spans="1:27" ht="24" thickBot="1">
      <c r="A1842" s="193" t="s">
        <v>97</v>
      </c>
      <c r="B1842" s="194" t="s">
        <v>98</v>
      </c>
      <c r="C1842" s="194" t="s">
        <v>99</v>
      </c>
      <c r="D1842" s="194" t="s">
        <v>104</v>
      </c>
      <c r="E1842" s="194" t="s">
        <v>335</v>
      </c>
      <c r="F1842" s="194" t="s">
        <v>101</v>
      </c>
      <c r="G1842" s="195" t="s">
        <v>72</v>
      </c>
      <c r="H1842" s="195">
        <v>2020</v>
      </c>
      <c r="I1842" s="194" t="s">
        <v>102</v>
      </c>
      <c r="J1842" s="200">
        <v>356</v>
      </c>
      <c r="K1842" s="200">
        <v>37.33</v>
      </c>
      <c r="L1842" s="198">
        <v>-136.88999999999999</v>
      </c>
      <c r="M1842" s="23">
        <v>1</v>
      </c>
      <c r="N1842" s="23">
        <v>1</v>
      </c>
      <c r="O1842" s="24">
        <f t="shared" si="14"/>
        <v>-136.88999999999999</v>
      </c>
      <c r="P1842" s="24">
        <f t="shared" si="15"/>
        <v>-136.88999999999999</v>
      </c>
      <c r="Q1842" s="5"/>
      <c r="R1842" s="5"/>
      <c r="S1842" s="5"/>
      <c r="T1842" s="5"/>
      <c r="U1842" s="5"/>
      <c r="V1842" s="5"/>
      <c r="W1842" s="5"/>
      <c r="X1842" s="5"/>
      <c r="Y1842" s="5"/>
      <c r="Z1842" s="5"/>
      <c r="AA1842" s="5"/>
    </row>
    <row r="1843" spans="1:27" ht="24" thickBot="1">
      <c r="A1843" s="193" t="s">
        <v>97</v>
      </c>
      <c r="B1843" s="194" t="s">
        <v>98</v>
      </c>
      <c r="C1843" s="194" t="s">
        <v>99</v>
      </c>
      <c r="D1843" s="194" t="s">
        <v>104</v>
      </c>
      <c r="E1843" s="194" t="s">
        <v>335</v>
      </c>
      <c r="F1843" s="194" t="s">
        <v>101</v>
      </c>
      <c r="G1843" s="195" t="s">
        <v>72</v>
      </c>
      <c r="H1843" s="195">
        <v>2021</v>
      </c>
      <c r="I1843" s="194" t="s">
        <v>102</v>
      </c>
      <c r="J1843" s="196">
        <v>4675</v>
      </c>
      <c r="K1843" s="200">
        <v>490.84</v>
      </c>
      <c r="L1843" s="198">
        <v>-1799.75</v>
      </c>
      <c r="M1843" s="23">
        <v>1</v>
      </c>
      <c r="N1843" s="23">
        <v>1</v>
      </c>
      <c r="O1843" s="24">
        <f t="shared" si="14"/>
        <v>-1799.75</v>
      </c>
      <c r="P1843" s="24">
        <f t="shared" si="15"/>
        <v>-1799.75</v>
      </c>
      <c r="Q1843" s="5"/>
      <c r="R1843" s="5"/>
      <c r="S1843" s="5"/>
      <c r="T1843" s="5"/>
      <c r="U1843" s="5"/>
      <c r="V1843" s="5"/>
      <c r="W1843" s="5"/>
      <c r="X1843" s="5"/>
      <c r="Y1843" s="5"/>
      <c r="Z1843" s="5"/>
      <c r="AA1843" s="5"/>
    </row>
    <row r="1844" spans="1:27" ht="24" thickBot="1">
      <c r="A1844" s="193" t="s">
        <v>97</v>
      </c>
      <c r="B1844" s="194" t="s">
        <v>98</v>
      </c>
      <c r="C1844" s="194" t="s">
        <v>99</v>
      </c>
      <c r="D1844" s="194" t="s">
        <v>104</v>
      </c>
      <c r="E1844" s="194" t="s">
        <v>335</v>
      </c>
      <c r="F1844" s="194" t="s">
        <v>101</v>
      </c>
      <c r="G1844" s="195" t="s">
        <v>72</v>
      </c>
      <c r="H1844" s="195">
        <v>2022</v>
      </c>
      <c r="I1844" s="194" t="s">
        <v>102</v>
      </c>
      <c r="J1844" s="200">
        <v>951</v>
      </c>
      <c r="K1844" s="200">
        <v>99.82</v>
      </c>
      <c r="L1844" s="198">
        <v>-366</v>
      </c>
      <c r="M1844" s="23">
        <v>1</v>
      </c>
      <c r="N1844" s="23">
        <v>1</v>
      </c>
      <c r="O1844" s="24">
        <f t="shared" si="14"/>
        <v>-366</v>
      </c>
      <c r="P1844" s="24">
        <f t="shared" si="15"/>
        <v>-366</v>
      </c>
      <c r="Q1844" s="5"/>
      <c r="R1844" s="5"/>
      <c r="S1844" s="5"/>
      <c r="T1844" s="5"/>
      <c r="U1844" s="5"/>
      <c r="V1844" s="5"/>
      <c r="W1844" s="5"/>
      <c r="X1844" s="5"/>
      <c r="Y1844" s="5"/>
      <c r="Z1844" s="5"/>
      <c r="AA1844" s="5"/>
    </row>
    <row r="1845" spans="1:27" ht="24" thickBot="1">
      <c r="A1845" s="193" t="s">
        <v>97</v>
      </c>
      <c r="B1845" s="194" t="s">
        <v>98</v>
      </c>
      <c r="C1845" s="194" t="s">
        <v>99</v>
      </c>
      <c r="D1845" s="194" t="s">
        <v>104</v>
      </c>
      <c r="E1845" s="194" t="s">
        <v>335</v>
      </c>
      <c r="F1845" s="194" t="s">
        <v>101</v>
      </c>
      <c r="G1845" s="195" t="s">
        <v>73</v>
      </c>
      <c r="H1845" s="195">
        <v>2011</v>
      </c>
      <c r="I1845" s="194" t="s">
        <v>102</v>
      </c>
      <c r="J1845" s="201"/>
      <c r="K1845" s="200">
        <v>0</v>
      </c>
      <c r="L1845" s="198">
        <v>0</v>
      </c>
      <c r="M1845" s="23">
        <v>1</v>
      </c>
      <c r="N1845" s="23">
        <v>1</v>
      </c>
      <c r="O1845" s="24">
        <f t="shared" si="14"/>
        <v>0</v>
      </c>
      <c r="P1845" s="24">
        <f t="shared" si="15"/>
        <v>0</v>
      </c>
      <c r="Q1845" s="5"/>
      <c r="R1845" s="5"/>
      <c r="S1845" s="5"/>
      <c r="T1845" s="5"/>
      <c r="U1845" s="5"/>
      <c r="V1845" s="5"/>
      <c r="W1845" s="5"/>
      <c r="X1845" s="5"/>
      <c r="Y1845" s="5"/>
      <c r="Z1845" s="5"/>
      <c r="AA1845" s="5"/>
    </row>
    <row r="1846" spans="1:27" ht="24" thickBot="1">
      <c r="A1846" s="193" t="s">
        <v>97</v>
      </c>
      <c r="B1846" s="194" t="s">
        <v>98</v>
      </c>
      <c r="C1846" s="194" t="s">
        <v>99</v>
      </c>
      <c r="D1846" s="194" t="s">
        <v>104</v>
      </c>
      <c r="E1846" s="194" t="s">
        <v>335</v>
      </c>
      <c r="F1846" s="194" t="s">
        <v>101</v>
      </c>
      <c r="G1846" s="199" t="s">
        <v>73</v>
      </c>
      <c r="H1846" s="199">
        <v>2012</v>
      </c>
      <c r="I1846" s="194" t="s">
        <v>102</v>
      </c>
      <c r="J1846" s="196">
        <v>1206</v>
      </c>
      <c r="K1846" s="200">
        <v>126.64</v>
      </c>
      <c r="L1846" s="198">
        <v>-464.36</v>
      </c>
      <c r="M1846" s="23">
        <v>1</v>
      </c>
      <c r="N1846" s="23">
        <v>1</v>
      </c>
      <c r="O1846" s="24">
        <f t="shared" si="14"/>
        <v>-464.36</v>
      </c>
      <c r="P1846" s="24">
        <f t="shared" si="15"/>
        <v>-464.36</v>
      </c>
      <c r="Q1846" s="5"/>
      <c r="R1846" s="5"/>
      <c r="S1846" s="5"/>
      <c r="T1846" s="5"/>
      <c r="U1846" s="5"/>
      <c r="V1846" s="5"/>
      <c r="W1846" s="5"/>
      <c r="X1846" s="5"/>
      <c r="Y1846" s="5"/>
      <c r="Z1846" s="5"/>
      <c r="AA1846" s="5"/>
    </row>
    <row r="1847" spans="1:27" ht="24" thickBot="1">
      <c r="A1847" s="193" t="s">
        <v>97</v>
      </c>
      <c r="B1847" s="194" t="s">
        <v>98</v>
      </c>
      <c r="C1847" s="194" t="s">
        <v>99</v>
      </c>
      <c r="D1847" s="194" t="s">
        <v>104</v>
      </c>
      <c r="E1847" s="194" t="s">
        <v>335</v>
      </c>
      <c r="F1847" s="194" t="s">
        <v>101</v>
      </c>
      <c r="G1847" s="199" t="s">
        <v>73</v>
      </c>
      <c r="H1847" s="199">
        <v>2013</v>
      </c>
      <c r="I1847" s="194" t="s">
        <v>102</v>
      </c>
      <c r="J1847" s="200">
        <v>344</v>
      </c>
      <c r="K1847" s="200">
        <v>36.08</v>
      </c>
      <c r="L1847" s="198">
        <v>-132.29</v>
      </c>
      <c r="M1847" s="23">
        <v>1</v>
      </c>
      <c r="N1847" s="23">
        <v>1</v>
      </c>
      <c r="O1847" s="24">
        <f t="shared" si="14"/>
        <v>-132.29</v>
      </c>
      <c r="P1847" s="24">
        <f t="shared" si="15"/>
        <v>-132.29</v>
      </c>
      <c r="Q1847" s="5"/>
      <c r="R1847" s="5"/>
      <c r="S1847" s="5"/>
      <c r="T1847" s="5"/>
      <c r="U1847" s="5"/>
      <c r="V1847" s="5"/>
      <c r="W1847" s="5"/>
      <c r="X1847" s="5"/>
      <c r="Y1847" s="5"/>
      <c r="Z1847" s="5"/>
      <c r="AA1847" s="5"/>
    </row>
    <row r="1848" spans="1:27" ht="24" thickBot="1">
      <c r="A1848" s="193" t="s">
        <v>97</v>
      </c>
      <c r="B1848" s="194" t="s">
        <v>98</v>
      </c>
      <c r="C1848" s="194" t="s">
        <v>99</v>
      </c>
      <c r="D1848" s="194" t="s">
        <v>104</v>
      </c>
      <c r="E1848" s="194" t="s">
        <v>335</v>
      </c>
      <c r="F1848" s="194" t="s">
        <v>101</v>
      </c>
      <c r="G1848" s="199" t="s">
        <v>73</v>
      </c>
      <c r="H1848" s="199">
        <v>2014</v>
      </c>
      <c r="I1848" s="194" t="s">
        <v>102</v>
      </c>
      <c r="J1848" s="200">
        <v>-617</v>
      </c>
      <c r="K1848" s="200">
        <v>-64.73</v>
      </c>
      <c r="L1848" s="198">
        <v>237.36</v>
      </c>
      <c r="M1848" s="23">
        <v>1</v>
      </c>
      <c r="N1848" s="23">
        <v>1</v>
      </c>
      <c r="O1848" s="24">
        <f t="shared" si="14"/>
        <v>237.36</v>
      </c>
      <c r="P1848" s="24">
        <f t="shared" si="15"/>
        <v>237.36</v>
      </c>
      <c r="Q1848" s="5"/>
      <c r="R1848" s="5"/>
      <c r="S1848" s="5"/>
      <c r="T1848" s="5"/>
      <c r="U1848" s="5"/>
      <c r="V1848" s="5"/>
      <c r="W1848" s="5"/>
      <c r="X1848" s="5"/>
      <c r="Y1848" s="5"/>
      <c r="Z1848" s="5"/>
      <c r="AA1848" s="5"/>
    </row>
    <row r="1849" spans="1:27" ht="24" thickBot="1">
      <c r="A1849" s="193" t="s">
        <v>97</v>
      </c>
      <c r="B1849" s="194" t="s">
        <v>98</v>
      </c>
      <c r="C1849" s="194" t="s">
        <v>99</v>
      </c>
      <c r="D1849" s="194" t="s">
        <v>104</v>
      </c>
      <c r="E1849" s="194" t="s">
        <v>335</v>
      </c>
      <c r="F1849" s="194" t="s">
        <v>101</v>
      </c>
      <c r="G1849" s="199" t="s">
        <v>73</v>
      </c>
      <c r="H1849" s="199">
        <v>2015</v>
      </c>
      <c r="I1849" s="194" t="s">
        <v>102</v>
      </c>
      <c r="J1849" s="196">
        <v>1024</v>
      </c>
      <c r="K1849" s="200">
        <v>107.55</v>
      </c>
      <c r="L1849" s="198">
        <v>-394.34</v>
      </c>
      <c r="M1849" s="23">
        <v>1</v>
      </c>
      <c r="N1849" s="23">
        <v>1</v>
      </c>
      <c r="O1849" s="24">
        <f t="shared" si="14"/>
        <v>-394.34</v>
      </c>
      <c r="P1849" s="24">
        <f t="shared" si="15"/>
        <v>-394.34</v>
      </c>
      <c r="Q1849" s="5"/>
      <c r="R1849" s="5"/>
      <c r="S1849" s="5"/>
      <c r="T1849" s="5"/>
      <c r="U1849" s="5"/>
      <c r="V1849" s="5"/>
      <c r="W1849" s="5"/>
      <c r="X1849" s="5"/>
      <c r="Y1849" s="5"/>
      <c r="Z1849" s="5"/>
      <c r="AA1849" s="5"/>
    </row>
    <row r="1850" spans="1:27" ht="24" thickBot="1">
      <c r="A1850" s="193" t="s">
        <v>97</v>
      </c>
      <c r="B1850" s="194" t="s">
        <v>98</v>
      </c>
      <c r="C1850" s="194" t="s">
        <v>99</v>
      </c>
      <c r="D1850" s="194" t="s">
        <v>104</v>
      </c>
      <c r="E1850" s="194" t="s">
        <v>335</v>
      </c>
      <c r="F1850" s="194" t="s">
        <v>101</v>
      </c>
      <c r="G1850" s="199" t="s">
        <v>73</v>
      </c>
      <c r="H1850" s="199">
        <v>2016</v>
      </c>
      <c r="I1850" s="194" t="s">
        <v>102</v>
      </c>
      <c r="J1850" s="196">
        <v>1043</v>
      </c>
      <c r="K1850" s="200">
        <v>109.49</v>
      </c>
      <c r="L1850" s="198">
        <v>-401.46</v>
      </c>
      <c r="M1850" s="23">
        <v>1</v>
      </c>
      <c r="N1850" s="23">
        <v>1</v>
      </c>
      <c r="O1850" s="24">
        <f t="shared" si="14"/>
        <v>-401.46</v>
      </c>
      <c r="P1850" s="24">
        <f t="shared" si="15"/>
        <v>-401.46</v>
      </c>
      <c r="Q1850" s="5"/>
      <c r="R1850" s="5"/>
      <c r="S1850" s="5"/>
      <c r="T1850" s="5"/>
      <c r="U1850" s="5"/>
      <c r="V1850" s="5"/>
      <c r="W1850" s="5"/>
      <c r="X1850" s="5"/>
      <c r="Y1850" s="5"/>
      <c r="Z1850" s="5"/>
      <c r="AA1850" s="5"/>
    </row>
    <row r="1851" spans="1:27" ht="24" thickBot="1">
      <c r="A1851" s="193" t="s">
        <v>97</v>
      </c>
      <c r="B1851" s="194" t="s">
        <v>98</v>
      </c>
      <c r="C1851" s="194" t="s">
        <v>99</v>
      </c>
      <c r="D1851" s="194" t="s">
        <v>104</v>
      </c>
      <c r="E1851" s="194" t="s">
        <v>335</v>
      </c>
      <c r="F1851" s="194" t="s">
        <v>101</v>
      </c>
      <c r="G1851" s="199" t="s">
        <v>73</v>
      </c>
      <c r="H1851" s="199">
        <v>2017</v>
      </c>
      <c r="I1851" s="194" t="s">
        <v>102</v>
      </c>
      <c r="J1851" s="200">
        <v>672</v>
      </c>
      <c r="K1851" s="200">
        <v>70.53</v>
      </c>
      <c r="L1851" s="198">
        <v>-258.60000000000002</v>
      </c>
      <c r="M1851" s="23">
        <v>1</v>
      </c>
      <c r="N1851" s="23">
        <v>1</v>
      </c>
      <c r="O1851" s="24">
        <f t="shared" si="14"/>
        <v>-258.60000000000002</v>
      </c>
      <c r="P1851" s="24">
        <f t="shared" si="15"/>
        <v>-258.60000000000002</v>
      </c>
      <c r="Q1851" s="5"/>
      <c r="R1851" s="5"/>
      <c r="S1851" s="5"/>
      <c r="T1851" s="5"/>
      <c r="U1851" s="5"/>
      <c r="V1851" s="5"/>
      <c r="W1851" s="5"/>
      <c r="X1851" s="5"/>
      <c r="Y1851" s="5"/>
      <c r="Z1851" s="5"/>
      <c r="AA1851" s="5"/>
    </row>
    <row r="1852" spans="1:27" ht="24" thickBot="1">
      <c r="A1852" s="193" t="s">
        <v>97</v>
      </c>
      <c r="B1852" s="194" t="s">
        <v>98</v>
      </c>
      <c r="C1852" s="194" t="s">
        <v>99</v>
      </c>
      <c r="D1852" s="194" t="s">
        <v>104</v>
      </c>
      <c r="E1852" s="194" t="s">
        <v>335</v>
      </c>
      <c r="F1852" s="194" t="s">
        <v>101</v>
      </c>
      <c r="G1852" s="199" t="s">
        <v>73</v>
      </c>
      <c r="H1852" s="199">
        <v>2018</v>
      </c>
      <c r="I1852" s="194" t="s">
        <v>102</v>
      </c>
      <c r="J1852" s="200">
        <v>-92</v>
      </c>
      <c r="K1852" s="200">
        <v>-9.66</v>
      </c>
      <c r="L1852" s="198">
        <v>35.43</v>
      </c>
      <c r="M1852" s="23">
        <v>1</v>
      </c>
      <c r="N1852" s="23">
        <v>1</v>
      </c>
      <c r="O1852" s="24">
        <f t="shared" si="14"/>
        <v>35.43</v>
      </c>
      <c r="P1852" s="24">
        <f t="shared" si="15"/>
        <v>35.43</v>
      </c>
      <c r="Q1852" s="5"/>
      <c r="R1852" s="5"/>
      <c r="S1852" s="5"/>
      <c r="T1852" s="5"/>
      <c r="U1852" s="5"/>
      <c r="V1852" s="5"/>
      <c r="W1852" s="5"/>
      <c r="X1852" s="5"/>
      <c r="Y1852" s="5"/>
      <c r="Z1852" s="5"/>
      <c r="AA1852" s="5"/>
    </row>
    <row r="1853" spans="1:27" ht="24" thickBot="1">
      <c r="A1853" s="193" t="s">
        <v>97</v>
      </c>
      <c r="B1853" s="194" t="s">
        <v>98</v>
      </c>
      <c r="C1853" s="194" t="s">
        <v>99</v>
      </c>
      <c r="D1853" s="194" t="s">
        <v>104</v>
      </c>
      <c r="E1853" s="194" t="s">
        <v>335</v>
      </c>
      <c r="F1853" s="194" t="s">
        <v>101</v>
      </c>
      <c r="G1853" s="199" t="s">
        <v>73</v>
      </c>
      <c r="H1853" s="199">
        <v>2019</v>
      </c>
      <c r="I1853" s="194" t="s">
        <v>102</v>
      </c>
      <c r="J1853" s="200">
        <v>-938</v>
      </c>
      <c r="K1853" s="200">
        <v>-98.49</v>
      </c>
      <c r="L1853" s="198">
        <v>361.14</v>
      </c>
      <c r="M1853" s="23">
        <v>1</v>
      </c>
      <c r="N1853" s="23">
        <v>1</v>
      </c>
      <c r="O1853" s="24">
        <f t="shared" si="14"/>
        <v>361.14</v>
      </c>
      <c r="P1853" s="24">
        <f t="shared" si="15"/>
        <v>361.14</v>
      </c>
      <c r="Q1853" s="5"/>
      <c r="R1853" s="5"/>
      <c r="S1853" s="5"/>
      <c r="T1853" s="5"/>
      <c r="U1853" s="5"/>
      <c r="V1853" s="5"/>
      <c r="W1853" s="5"/>
      <c r="X1853" s="5"/>
      <c r="Y1853" s="5"/>
      <c r="Z1853" s="5"/>
      <c r="AA1853" s="5"/>
    </row>
    <row r="1854" spans="1:27" ht="24" thickBot="1">
      <c r="A1854" s="193" t="s">
        <v>97</v>
      </c>
      <c r="B1854" s="194" t="s">
        <v>98</v>
      </c>
      <c r="C1854" s="194" t="s">
        <v>99</v>
      </c>
      <c r="D1854" s="194" t="s">
        <v>104</v>
      </c>
      <c r="E1854" s="194" t="s">
        <v>335</v>
      </c>
      <c r="F1854" s="194" t="s">
        <v>101</v>
      </c>
      <c r="G1854" s="199" t="s">
        <v>73</v>
      </c>
      <c r="H1854" s="199">
        <v>2020</v>
      </c>
      <c r="I1854" s="194" t="s">
        <v>102</v>
      </c>
      <c r="J1854" s="200">
        <v>-943</v>
      </c>
      <c r="K1854" s="200">
        <v>-99</v>
      </c>
      <c r="L1854" s="198">
        <v>363.01</v>
      </c>
      <c r="M1854" s="23">
        <v>1</v>
      </c>
      <c r="N1854" s="23">
        <v>1</v>
      </c>
      <c r="O1854" s="24">
        <f t="shared" si="14"/>
        <v>363.01</v>
      </c>
      <c r="P1854" s="24">
        <f t="shared" si="15"/>
        <v>363.01</v>
      </c>
      <c r="Q1854" s="5"/>
      <c r="R1854" s="5"/>
      <c r="S1854" s="5"/>
      <c r="T1854" s="5"/>
      <c r="U1854" s="5"/>
      <c r="V1854" s="5"/>
      <c r="W1854" s="5"/>
      <c r="X1854" s="5"/>
      <c r="Y1854" s="5"/>
      <c r="Z1854" s="5"/>
      <c r="AA1854" s="5"/>
    </row>
    <row r="1855" spans="1:27" ht="24" thickBot="1">
      <c r="A1855" s="193" t="s">
        <v>97</v>
      </c>
      <c r="B1855" s="194" t="s">
        <v>98</v>
      </c>
      <c r="C1855" s="194" t="s">
        <v>99</v>
      </c>
      <c r="D1855" s="194" t="s">
        <v>104</v>
      </c>
      <c r="E1855" s="194" t="s">
        <v>335</v>
      </c>
      <c r="F1855" s="194" t="s">
        <v>101</v>
      </c>
      <c r="G1855" s="199" t="s">
        <v>73</v>
      </c>
      <c r="H1855" s="199">
        <v>2021</v>
      </c>
      <c r="I1855" s="194" t="s">
        <v>102</v>
      </c>
      <c r="J1855" s="200">
        <v>379</v>
      </c>
      <c r="K1855" s="200">
        <v>39.76</v>
      </c>
      <c r="L1855" s="198">
        <v>-145.79</v>
      </c>
      <c r="M1855" s="23">
        <v>1</v>
      </c>
      <c r="N1855" s="23">
        <v>1</v>
      </c>
      <c r="O1855" s="24">
        <f t="shared" si="14"/>
        <v>-145.79</v>
      </c>
      <c r="P1855" s="24">
        <f t="shared" si="15"/>
        <v>-145.79</v>
      </c>
      <c r="Q1855" s="5"/>
      <c r="R1855" s="5"/>
      <c r="S1855" s="5"/>
      <c r="T1855" s="5"/>
      <c r="U1855" s="5"/>
      <c r="V1855" s="5"/>
      <c r="W1855" s="5"/>
      <c r="X1855" s="5"/>
      <c r="Y1855" s="5"/>
      <c r="Z1855" s="5"/>
      <c r="AA1855" s="5"/>
    </row>
    <row r="1856" spans="1:27" ht="24" thickBot="1">
      <c r="A1856" s="193" t="s">
        <v>97</v>
      </c>
      <c r="B1856" s="194" t="s">
        <v>98</v>
      </c>
      <c r="C1856" s="194" t="s">
        <v>99</v>
      </c>
      <c r="D1856" s="194" t="s">
        <v>104</v>
      </c>
      <c r="E1856" s="194" t="s">
        <v>335</v>
      </c>
      <c r="F1856" s="194" t="s">
        <v>101</v>
      </c>
      <c r="G1856" s="199" t="s">
        <v>73</v>
      </c>
      <c r="H1856" s="199">
        <v>2022</v>
      </c>
      <c r="I1856" s="194" t="s">
        <v>102</v>
      </c>
      <c r="J1856" s="200">
        <v>-108</v>
      </c>
      <c r="K1856" s="200">
        <v>-11.3</v>
      </c>
      <c r="L1856" s="198">
        <v>41.42</v>
      </c>
      <c r="M1856" s="23">
        <v>1</v>
      </c>
      <c r="N1856" s="23">
        <v>1</v>
      </c>
      <c r="O1856" s="24">
        <f t="shared" si="14"/>
        <v>41.42</v>
      </c>
      <c r="P1856" s="24">
        <f t="shared" si="15"/>
        <v>41.42</v>
      </c>
      <c r="Q1856" s="5"/>
      <c r="R1856" s="5"/>
      <c r="S1856" s="5"/>
      <c r="T1856" s="5"/>
      <c r="U1856" s="5"/>
      <c r="V1856" s="5"/>
      <c r="W1856" s="5"/>
      <c r="X1856" s="5"/>
      <c r="Y1856" s="5"/>
      <c r="Z1856" s="5"/>
      <c r="AA1856" s="5"/>
    </row>
    <row r="1857" spans="1:27" ht="24" thickBot="1">
      <c r="A1857" s="193" t="s">
        <v>97</v>
      </c>
      <c r="B1857" s="194" t="s">
        <v>98</v>
      </c>
      <c r="C1857" s="194" t="s">
        <v>99</v>
      </c>
      <c r="D1857" s="194" t="s">
        <v>104</v>
      </c>
      <c r="E1857" s="194" t="s">
        <v>335</v>
      </c>
      <c r="F1857" s="194" t="s">
        <v>101</v>
      </c>
      <c r="G1857" s="199" t="s">
        <v>74</v>
      </c>
      <c r="H1857" s="199">
        <v>2011</v>
      </c>
      <c r="I1857" s="194" t="s">
        <v>102</v>
      </c>
      <c r="J1857" s="201"/>
      <c r="K1857" s="200">
        <v>0</v>
      </c>
      <c r="L1857" s="198">
        <v>0</v>
      </c>
      <c r="M1857" s="23">
        <v>1</v>
      </c>
      <c r="N1857" s="23">
        <v>1</v>
      </c>
      <c r="O1857" s="24">
        <f t="shared" si="14"/>
        <v>0</v>
      </c>
      <c r="P1857" s="24">
        <f t="shared" si="15"/>
        <v>0</v>
      </c>
      <c r="Q1857" s="5"/>
      <c r="R1857" s="5"/>
      <c r="S1857" s="5"/>
      <c r="T1857" s="5"/>
      <c r="U1857" s="5"/>
      <c r="V1857" s="5"/>
      <c r="W1857" s="5"/>
      <c r="X1857" s="5"/>
      <c r="Y1857" s="5"/>
      <c r="Z1857" s="5"/>
      <c r="AA1857" s="5"/>
    </row>
    <row r="1858" spans="1:27" ht="24" thickBot="1">
      <c r="A1858" s="193" t="s">
        <v>97</v>
      </c>
      <c r="B1858" s="194" t="s">
        <v>98</v>
      </c>
      <c r="C1858" s="194" t="s">
        <v>99</v>
      </c>
      <c r="D1858" s="194" t="s">
        <v>104</v>
      </c>
      <c r="E1858" s="194" t="s">
        <v>335</v>
      </c>
      <c r="F1858" s="194" t="s">
        <v>101</v>
      </c>
      <c r="G1858" s="199" t="s">
        <v>74</v>
      </c>
      <c r="H1858" s="199">
        <v>2012</v>
      </c>
      <c r="I1858" s="194" t="s">
        <v>102</v>
      </c>
      <c r="J1858" s="196">
        <v>3003</v>
      </c>
      <c r="K1858" s="200">
        <v>315.37</v>
      </c>
      <c r="L1858" s="198">
        <v>-1156.3499999999999</v>
      </c>
      <c r="M1858" s="23">
        <v>1</v>
      </c>
      <c r="N1858" s="23">
        <v>1</v>
      </c>
      <c r="O1858" s="24">
        <f t="shared" si="14"/>
        <v>-1156.3499999999999</v>
      </c>
      <c r="P1858" s="24">
        <f t="shared" si="15"/>
        <v>-1156.3499999999999</v>
      </c>
      <c r="Q1858" s="5"/>
      <c r="R1858" s="5"/>
      <c r="S1858" s="5"/>
      <c r="T1858" s="5"/>
      <c r="U1858" s="5"/>
      <c r="V1858" s="5"/>
      <c r="W1858" s="5"/>
      <c r="X1858" s="5"/>
      <c r="Y1858" s="5"/>
      <c r="Z1858" s="5"/>
      <c r="AA1858" s="5"/>
    </row>
    <row r="1859" spans="1:27" ht="24" thickBot="1">
      <c r="A1859" s="193" t="s">
        <v>97</v>
      </c>
      <c r="B1859" s="194" t="s">
        <v>98</v>
      </c>
      <c r="C1859" s="194" t="s">
        <v>99</v>
      </c>
      <c r="D1859" s="194" t="s">
        <v>104</v>
      </c>
      <c r="E1859" s="194" t="s">
        <v>335</v>
      </c>
      <c r="F1859" s="194" t="s">
        <v>101</v>
      </c>
      <c r="G1859" s="199" t="s">
        <v>74</v>
      </c>
      <c r="H1859" s="199">
        <v>2013</v>
      </c>
      <c r="I1859" s="194" t="s">
        <v>102</v>
      </c>
      <c r="J1859" s="196">
        <v>1846</v>
      </c>
      <c r="K1859" s="200">
        <v>193.8</v>
      </c>
      <c r="L1859" s="198">
        <v>-710.59</v>
      </c>
      <c r="M1859" s="23">
        <v>1</v>
      </c>
      <c r="N1859" s="23">
        <v>1</v>
      </c>
      <c r="O1859" s="24">
        <f t="shared" si="14"/>
        <v>-710.59</v>
      </c>
      <c r="P1859" s="24">
        <f t="shared" si="15"/>
        <v>-710.59</v>
      </c>
      <c r="Q1859" s="5"/>
      <c r="R1859" s="5"/>
      <c r="S1859" s="5"/>
      <c r="T1859" s="5"/>
      <c r="U1859" s="5"/>
      <c r="V1859" s="5"/>
      <c r="W1859" s="5"/>
      <c r="X1859" s="5"/>
      <c r="Y1859" s="5"/>
      <c r="Z1859" s="5"/>
      <c r="AA1859" s="5"/>
    </row>
    <row r="1860" spans="1:27" ht="24" thickBot="1">
      <c r="A1860" s="193" t="s">
        <v>97</v>
      </c>
      <c r="B1860" s="194" t="s">
        <v>98</v>
      </c>
      <c r="C1860" s="194" t="s">
        <v>99</v>
      </c>
      <c r="D1860" s="194" t="s">
        <v>104</v>
      </c>
      <c r="E1860" s="194" t="s">
        <v>335</v>
      </c>
      <c r="F1860" s="194" t="s">
        <v>101</v>
      </c>
      <c r="G1860" s="199" t="s">
        <v>74</v>
      </c>
      <c r="H1860" s="199">
        <v>2014</v>
      </c>
      <c r="I1860" s="194" t="s">
        <v>102</v>
      </c>
      <c r="J1860" s="196">
        <v>-3657</v>
      </c>
      <c r="K1860" s="200">
        <v>-383.98</v>
      </c>
      <c r="L1860" s="198">
        <v>1407.94</v>
      </c>
      <c r="M1860" s="23">
        <v>1</v>
      </c>
      <c r="N1860" s="23">
        <v>1</v>
      </c>
      <c r="O1860" s="24">
        <f t="shared" si="14"/>
        <v>1407.94</v>
      </c>
      <c r="P1860" s="24">
        <f t="shared" si="15"/>
        <v>1407.94</v>
      </c>
      <c r="Q1860" s="5"/>
      <c r="R1860" s="5"/>
      <c r="S1860" s="5"/>
      <c r="T1860" s="5"/>
      <c r="U1860" s="5"/>
      <c r="V1860" s="5"/>
      <c r="W1860" s="5"/>
      <c r="X1860" s="5"/>
      <c r="Y1860" s="5"/>
      <c r="Z1860" s="5"/>
      <c r="AA1860" s="5"/>
    </row>
    <row r="1861" spans="1:27" ht="24" thickBot="1">
      <c r="A1861" s="193" t="s">
        <v>97</v>
      </c>
      <c r="B1861" s="194" t="s">
        <v>98</v>
      </c>
      <c r="C1861" s="194" t="s">
        <v>99</v>
      </c>
      <c r="D1861" s="194" t="s">
        <v>104</v>
      </c>
      <c r="E1861" s="194" t="s">
        <v>335</v>
      </c>
      <c r="F1861" s="194" t="s">
        <v>101</v>
      </c>
      <c r="G1861" s="199" t="s">
        <v>74</v>
      </c>
      <c r="H1861" s="199">
        <v>2015</v>
      </c>
      <c r="I1861" s="194" t="s">
        <v>102</v>
      </c>
      <c r="J1861" s="196">
        <v>-1049</v>
      </c>
      <c r="K1861" s="200">
        <v>-110.14</v>
      </c>
      <c r="L1861" s="198">
        <v>403.83</v>
      </c>
      <c r="M1861" s="23">
        <v>1</v>
      </c>
      <c r="N1861" s="23">
        <v>1</v>
      </c>
      <c r="O1861" s="24">
        <f t="shared" si="14"/>
        <v>403.83</v>
      </c>
      <c r="P1861" s="24">
        <f t="shared" si="15"/>
        <v>403.83</v>
      </c>
      <c r="Q1861" s="5"/>
      <c r="R1861" s="5"/>
      <c r="S1861" s="5"/>
      <c r="T1861" s="5"/>
      <c r="U1861" s="5"/>
      <c r="V1861" s="5"/>
      <c r="W1861" s="5"/>
      <c r="X1861" s="5"/>
      <c r="Y1861" s="5"/>
      <c r="Z1861" s="5"/>
      <c r="AA1861" s="5"/>
    </row>
    <row r="1862" spans="1:27" ht="24" thickBot="1">
      <c r="A1862" s="193" t="s">
        <v>97</v>
      </c>
      <c r="B1862" s="194" t="s">
        <v>98</v>
      </c>
      <c r="C1862" s="194" t="s">
        <v>99</v>
      </c>
      <c r="D1862" s="194" t="s">
        <v>104</v>
      </c>
      <c r="E1862" s="194" t="s">
        <v>335</v>
      </c>
      <c r="F1862" s="194" t="s">
        <v>101</v>
      </c>
      <c r="G1862" s="199" t="s">
        <v>74</v>
      </c>
      <c r="H1862" s="199">
        <v>2016</v>
      </c>
      <c r="I1862" s="194" t="s">
        <v>102</v>
      </c>
      <c r="J1862" s="196">
        <v>7657</v>
      </c>
      <c r="K1862" s="200">
        <v>804.03</v>
      </c>
      <c r="L1862" s="198">
        <v>-2948.13</v>
      </c>
      <c r="M1862" s="23">
        <v>1</v>
      </c>
      <c r="N1862" s="23">
        <v>1</v>
      </c>
      <c r="O1862" s="24">
        <f t="shared" si="14"/>
        <v>-2948.13</v>
      </c>
      <c r="P1862" s="24">
        <f t="shared" si="15"/>
        <v>-2948.13</v>
      </c>
      <c r="Q1862" s="5"/>
      <c r="R1862" s="5"/>
      <c r="S1862" s="5"/>
      <c r="T1862" s="5"/>
      <c r="U1862" s="5"/>
      <c r="V1862" s="5"/>
      <c r="W1862" s="5"/>
      <c r="X1862" s="5"/>
      <c r="Y1862" s="5"/>
      <c r="Z1862" s="5"/>
      <c r="AA1862" s="5"/>
    </row>
    <row r="1863" spans="1:27" ht="24" thickBot="1">
      <c r="A1863" s="193" t="s">
        <v>97</v>
      </c>
      <c r="B1863" s="194" t="s">
        <v>98</v>
      </c>
      <c r="C1863" s="194" t="s">
        <v>99</v>
      </c>
      <c r="D1863" s="194" t="s">
        <v>104</v>
      </c>
      <c r="E1863" s="194" t="s">
        <v>335</v>
      </c>
      <c r="F1863" s="194" t="s">
        <v>101</v>
      </c>
      <c r="G1863" s="199" t="s">
        <v>74</v>
      </c>
      <c r="H1863" s="199">
        <v>2017</v>
      </c>
      <c r="I1863" s="194" t="s">
        <v>102</v>
      </c>
      <c r="J1863" s="196">
        <v>4263</v>
      </c>
      <c r="K1863" s="200">
        <v>447.64</v>
      </c>
      <c r="L1863" s="198">
        <v>-1641.34</v>
      </c>
      <c r="M1863" s="23">
        <v>1</v>
      </c>
      <c r="N1863" s="23">
        <v>1</v>
      </c>
      <c r="O1863" s="24">
        <f t="shared" si="14"/>
        <v>-1641.34</v>
      </c>
      <c r="P1863" s="24">
        <f t="shared" si="15"/>
        <v>-1641.34</v>
      </c>
      <c r="Q1863" s="5"/>
      <c r="R1863" s="5"/>
      <c r="S1863" s="5"/>
      <c r="T1863" s="5"/>
      <c r="U1863" s="5"/>
      <c r="V1863" s="5"/>
      <c r="W1863" s="5"/>
      <c r="X1863" s="5"/>
      <c r="Y1863" s="5"/>
      <c r="Z1863" s="5"/>
      <c r="AA1863" s="5"/>
    </row>
    <row r="1864" spans="1:27" ht="24" thickBot="1">
      <c r="A1864" s="193" t="s">
        <v>97</v>
      </c>
      <c r="B1864" s="194" t="s">
        <v>98</v>
      </c>
      <c r="C1864" s="194" t="s">
        <v>99</v>
      </c>
      <c r="D1864" s="194" t="s">
        <v>104</v>
      </c>
      <c r="E1864" s="194" t="s">
        <v>335</v>
      </c>
      <c r="F1864" s="194" t="s">
        <v>101</v>
      </c>
      <c r="G1864" s="199" t="s">
        <v>74</v>
      </c>
      <c r="H1864" s="199">
        <v>2018</v>
      </c>
      <c r="I1864" s="194" t="s">
        <v>102</v>
      </c>
      <c r="J1864" s="200">
        <v>-92</v>
      </c>
      <c r="K1864" s="200">
        <v>-9.7100000000000009</v>
      </c>
      <c r="L1864" s="198">
        <v>35.590000000000003</v>
      </c>
      <c r="M1864" s="23">
        <v>1</v>
      </c>
      <c r="N1864" s="23">
        <v>1</v>
      </c>
      <c r="O1864" s="24">
        <f t="shared" si="14"/>
        <v>35.590000000000003</v>
      </c>
      <c r="P1864" s="24">
        <f t="shared" si="15"/>
        <v>35.590000000000003</v>
      </c>
      <c r="Q1864" s="5"/>
      <c r="R1864" s="5"/>
      <c r="S1864" s="5"/>
      <c r="T1864" s="5"/>
      <c r="U1864" s="5"/>
      <c r="V1864" s="5"/>
      <c r="W1864" s="5"/>
      <c r="X1864" s="5"/>
      <c r="Y1864" s="5"/>
      <c r="Z1864" s="5"/>
      <c r="AA1864" s="5"/>
    </row>
    <row r="1865" spans="1:27" ht="24" thickBot="1">
      <c r="A1865" s="193" t="s">
        <v>97</v>
      </c>
      <c r="B1865" s="194" t="s">
        <v>98</v>
      </c>
      <c r="C1865" s="194" t="s">
        <v>99</v>
      </c>
      <c r="D1865" s="194" t="s">
        <v>104</v>
      </c>
      <c r="E1865" s="194" t="s">
        <v>335</v>
      </c>
      <c r="F1865" s="194" t="s">
        <v>101</v>
      </c>
      <c r="G1865" s="199" t="s">
        <v>74</v>
      </c>
      <c r="H1865" s="199">
        <v>2019</v>
      </c>
      <c r="I1865" s="194" t="s">
        <v>102</v>
      </c>
      <c r="J1865" s="196">
        <v>-2768</v>
      </c>
      <c r="K1865" s="200">
        <v>-290.64</v>
      </c>
      <c r="L1865" s="198">
        <v>1065.69</v>
      </c>
      <c r="M1865" s="23">
        <v>1</v>
      </c>
      <c r="N1865" s="23">
        <v>1</v>
      </c>
      <c r="O1865" s="24">
        <f t="shared" si="14"/>
        <v>1065.69</v>
      </c>
      <c r="P1865" s="24">
        <f t="shared" si="15"/>
        <v>1065.69</v>
      </c>
      <c r="Q1865" s="5"/>
      <c r="R1865" s="5"/>
      <c r="S1865" s="5"/>
      <c r="T1865" s="5"/>
      <c r="U1865" s="5"/>
      <c r="V1865" s="5"/>
      <c r="W1865" s="5"/>
      <c r="X1865" s="5"/>
      <c r="Y1865" s="5"/>
      <c r="Z1865" s="5"/>
      <c r="AA1865" s="5"/>
    </row>
    <row r="1866" spans="1:27" ht="24" thickBot="1">
      <c r="A1866" s="193" t="s">
        <v>97</v>
      </c>
      <c r="B1866" s="194" t="s">
        <v>98</v>
      </c>
      <c r="C1866" s="194" t="s">
        <v>99</v>
      </c>
      <c r="D1866" s="194" t="s">
        <v>104</v>
      </c>
      <c r="E1866" s="194" t="s">
        <v>335</v>
      </c>
      <c r="F1866" s="194" t="s">
        <v>101</v>
      </c>
      <c r="G1866" s="199" t="s">
        <v>74</v>
      </c>
      <c r="H1866" s="199">
        <v>2020</v>
      </c>
      <c r="I1866" s="194" t="s">
        <v>102</v>
      </c>
      <c r="J1866" s="196">
        <v>-8817</v>
      </c>
      <c r="K1866" s="200">
        <v>-925.8</v>
      </c>
      <c r="L1866" s="198">
        <v>3394.61</v>
      </c>
      <c r="M1866" s="23">
        <v>1</v>
      </c>
      <c r="N1866" s="23">
        <v>1</v>
      </c>
      <c r="O1866" s="24">
        <f t="shared" si="14"/>
        <v>3394.61</v>
      </c>
      <c r="P1866" s="24">
        <f t="shared" si="15"/>
        <v>3394.61</v>
      </c>
      <c r="Q1866" s="5"/>
      <c r="R1866" s="5"/>
      <c r="S1866" s="5"/>
      <c r="T1866" s="5"/>
      <c r="U1866" s="5"/>
      <c r="V1866" s="5"/>
      <c r="W1866" s="5"/>
      <c r="X1866" s="5"/>
      <c r="Y1866" s="5"/>
      <c r="Z1866" s="5"/>
      <c r="AA1866" s="5"/>
    </row>
    <row r="1867" spans="1:27" ht="24" thickBot="1">
      <c r="A1867" s="193" t="s">
        <v>97</v>
      </c>
      <c r="B1867" s="194" t="s">
        <v>98</v>
      </c>
      <c r="C1867" s="194" t="s">
        <v>99</v>
      </c>
      <c r="D1867" s="194" t="s">
        <v>104</v>
      </c>
      <c r="E1867" s="194" t="s">
        <v>335</v>
      </c>
      <c r="F1867" s="194" t="s">
        <v>101</v>
      </c>
      <c r="G1867" s="199" t="s">
        <v>74</v>
      </c>
      <c r="H1867" s="199">
        <v>2021</v>
      </c>
      <c r="I1867" s="194" t="s">
        <v>102</v>
      </c>
      <c r="J1867" s="196">
        <v>-5683</v>
      </c>
      <c r="K1867" s="200">
        <v>-596.67999999999995</v>
      </c>
      <c r="L1867" s="198">
        <v>2187.8200000000002</v>
      </c>
      <c r="M1867" s="23">
        <v>1</v>
      </c>
      <c r="N1867" s="23">
        <v>1</v>
      </c>
      <c r="O1867" s="24">
        <f t="shared" si="14"/>
        <v>2187.8200000000002</v>
      </c>
      <c r="P1867" s="24">
        <f t="shared" si="15"/>
        <v>2187.8200000000002</v>
      </c>
      <c r="Q1867" s="5"/>
      <c r="R1867" s="5"/>
      <c r="S1867" s="5"/>
      <c r="T1867" s="5"/>
      <c r="U1867" s="5"/>
      <c r="V1867" s="5"/>
      <c r="W1867" s="5"/>
      <c r="X1867" s="5"/>
      <c r="Y1867" s="5"/>
      <c r="Z1867" s="5"/>
      <c r="AA1867" s="5"/>
    </row>
    <row r="1868" spans="1:27" ht="24" thickBot="1">
      <c r="A1868" s="193" t="s">
        <v>97</v>
      </c>
      <c r="B1868" s="194" t="s">
        <v>98</v>
      </c>
      <c r="C1868" s="194" t="s">
        <v>99</v>
      </c>
      <c r="D1868" s="194" t="s">
        <v>104</v>
      </c>
      <c r="E1868" s="194" t="s">
        <v>335</v>
      </c>
      <c r="F1868" s="194" t="s">
        <v>101</v>
      </c>
      <c r="G1868" s="199" t="s">
        <v>74</v>
      </c>
      <c r="H1868" s="199">
        <v>2022</v>
      </c>
      <c r="I1868" s="194" t="s">
        <v>102</v>
      </c>
      <c r="J1868" s="196">
        <v>-1476</v>
      </c>
      <c r="K1868" s="200">
        <v>-154.94</v>
      </c>
      <c r="L1868" s="198">
        <v>568.13</v>
      </c>
      <c r="M1868" s="23">
        <v>1</v>
      </c>
      <c r="N1868" s="23">
        <v>1</v>
      </c>
      <c r="O1868" s="24">
        <f t="shared" si="14"/>
        <v>568.13</v>
      </c>
      <c r="P1868" s="24">
        <f t="shared" si="15"/>
        <v>568.13</v>
      </c>
      <c r="Q1868" s="5"/>
      <c r="R1868" s="5"/>
      <c r="S1868" s="5"/>
      <c r="T1868" s="5"/>
      <c r="U1868" s="5"/>
      <c r="V1868" s="5"/>
      <c r="W1868" s="5"/>
      <c r="X1868" s="5"/>
      <c r="Y1868" s="5"/>
      <c r="Z1868" s="5"/>
      <c r="AA1868" s="5"/>
    </row>
    <row r="1869" spans="1:27" ht="24" thickBot="1">
      <c r="A1869" s="193" t="s">
        <v>97</v>
      </c>
      <c r="B1869" s="194" t="s">
        <v>98</v>
      </c>
      <c r="C1869" s="194" t="s">
        <v>99</v>
      </c>
      <c r="D1869" s="194" t="s">
        <v>104</v>
      </c>
      <c r="E1869" s="194" t="s">
        <v>335</v>
      </c>
      <c r="F1869" s="194" t="s">
        <v>101</v>
      </c>
      <c r="G1869" s="199" t="s">
        <v>75</v>
      </c>
      <c r="H1869" s="199">
        <v>2011</v>
      </c>
      <c r="I1869" s="194" t="s">
        <v>102</v>
      </c>
      <c r="J1869" s="201"/>
      <c r="K1869" s="200">
        <v>0</v>
      </c>
      <c r="L1869" s="198">
        <v>0</v>
      </c>
      <c r="M1869" s="23">
        <v>1</v>
      </c>
      <c r="N1869" s="23">
        <v>1</v>
      </c>
      <c r="O1869" s="24">
        <f t="shared" si="14"/>
        <v>0</v>
      </c>
      <c r="P1869" s="24">
        <f t="shared" si="15"/>
        <v>0</v>
      </c>
      <c r="Q1869" s="5"/>
      <c r="R1869" s="5"/>
      <c r="S1869" s="5"/>
      <c r="T1869" s="5"/>
      <c r="U1869" s="5"/>
      <c r="V1869" s="5"/>
      <c r="W1869" s="5"/>
      <c r="X1869" s="5"/>
      <c r="Y1869" s="5"/>
      <c r="Z1869" s="5"/>
      <c r="AA1869" s="5"/>
    </row>
    <row r="1870" spans="1:27" ht="24" thickBot="1">
      <c r="A1870" s="193" t="s">
        <v>97</v>
      </c>
      <c r="B1870" s="194" t="s">
        <v>98</v>
      </c>
      <c r="C1870" s="194" t="s">
        <v>99</v>
      </c>
      <c r="D1870" s="194" t="s">
        <v>104</v>
      </c>
      <c r="E1870" s="194" t="s">
        <v>335</v>
      </c>
      <c r="F1870" s="194" t="s">
        <v>101</v>
      </c>
      <c r="G1870" s="199" t="s">
        <v>75</v>
      </c>
      <c r="H1870" s="199">
        <v>2012</v>
      </c>
      <c r="I1870" s="194" t="s">
        <v>102</v>
      </c>
      <c r="J1870" s="200">
        <v>324</v>
      </c>
      <c r="K1870" s="200">
        <v>34.04</v>
      </c>
      <c r="L1870" s="198">
        <v>-124.8</v>
      </c>
      <c r="M1870" s="23">
        <v>1</v>
      </c>
      <c r="N1870" s="23">
        <v>1</v>
      </c>
      <c r="O1870" s="24">
        <f t="shared" si="14"/>
        <v>-124.8</v>
      </c>
      <c r="P1870" s="24">
        <f t="shared" si="15"/>
        <v>-124.8</v>
      </c>
      <c r="Q1870" s="5"/>
      <c r="R1870" s="5"/>
      <c r="S1870" s="5"/>
      <c r="T1870" s="5"/>
      <c r="U1870" s="5"/>
      <c r="V1870" s="5"/>
      <c r="W1870" s="5"/>
      <c r="X1870" s="5"/>
      <c r="Y1870" s="5"/>
      <c r="Z1870" s="5"/>
      <c r="AA1870" s="5"/>
    </row>
    <row r="1871" spans="1:27" ht="24" thickBot="1">
      <c r="A1871" s="193" t="s">
        <v>97</v>
      </c>
      <c r="B1871" s="194" t="s">
        <v>98</v>
      </c>
      <c r="C1871" s="194" t="s">
        <v>99</v>
      </c>
      <c r="D1871" s="194" t="s">
        <v>104</v>
      </c>
      <c r="E1871" s="194" t="s">
        <v>335</v>
      </c>
      <c r="F1871" s="194" t="s">
        <v>101</v>
      </c>
      <c r="G1871" s="199" t="s">
        <v>75</v>
      </c>
      <c r="H1871" s="199">
        <v>2013</v>
      </c>
      <c r="I1871" s="194" t="s">
        <v>102</v>
      </c>
      <c r="J1871" s="200">
        <v>-82</v>
      </c>
      <c r="K1871" s="200">
        <v>-8.64</v>
      </c>
      <c r="L1871" s="198">
        <v>31.7</v>
      </c>
      <c r="M1871" s="23">
        <v>1</v>
      </c>
      <c r="N1871" s="23">
        <v>1</v>
      </c>
      <c r="O1871" s="24">
        <f t="shared" si="14"/>
        <v>31.7</v>
      </c>
      <c r="P1871" s="24">
        <f t="shared" si="15"/>
        <v>31.7</v>
      </c>
      <c r="Q1871" s="5"/>
      <c r="R1871" s="5"/>
      <c r="S1871" s="5"/>
      <c r="T1871" s="5"/>
      <c r="U1871" s="5"/>
      <c r="V1871" s="5"/>
      <c r="W1871" s="5"/>
      <c r="X1871" s="5"/>
      <c r="Y1871" s="5"/>
      <c r="Z1871" s="5"/>
      <c r="AA1871" s="5"/>
    </row>
    <row r="1872" spans="1:27" ht="24" thickBot="1">
      <c r="A1872" s="193" t="s">
        <v>97</v>
      </c>
      <c r="B1872" s="194" t="s">
        <v>98</v>
      </c>
      <c r="C1872" s="194" t="s">
        <v>99</v>
      </c>
      <c r="D1872" s="194" t="s">
        <v>104</v>
      </c>
      <c r="E1872" s="194" t="s">
        <v>335</v>
      </c>
      <c r="F1872" s="194" t="s">
        <v>101</v>
      </c>
      <c r="G1872" s="199" t="s">
        <v>75</v>
      </c>
      <c r="H1872" s="199">
        <v>2014</v>
      </c>
      <c r="I1872" s="194" t="s">
        <v>102</v>
      </c>
      <c r="J1872" s="200">
        <v>-23</v>
      </c>
      <c r="K1872" s="200">
        <v>-2.4300000000000002</v>
      </c>
      <c r="L1872" s="198">
        <v>8.92</v>
      </c>
      <c r="M1872" s="23">
        <v>1</v>
      </c>
      <c r="N1872" s="23">
        <v>1</v>
      </c>
      <c r="O1872" s="24">
        <f t="shared" si="14"/>
        <v>8.92</v>
      </c>
      <c r="P1872" s="24">
        <f t="shared" si="15"/>
        <v>8.92</v>
      </c>
      <c r="Q1872" s="5"/>
      <c r="R1872" s="5"/>
      <c r="S1872" s="5"/>
      <c r="T1872" s="5"/>
      <c r="U1872" s="5"/>
      <c r="V1872" s="5"/>
      <c r="W1872" s="5"/>
      <c r="X1872" s="5"/>
      <c r="Y1872" s="5"/>
      <c r="Z1872" s="5"/>
      <c r="AA1872" s="5"/>
    </row>
    <row r="1873" spans="1:27" ht="24" thickBot="1">
      <c r="A1873" s="193" t="s">
        <v>97</v>
      </c>
      <c r="B1873" s="194" t="s">
        <v>98</v>
      </c>
      <c r="C1873" s="194" t="s">
        <v>99</v>
      </c>
      <c r="D1873" s="194" t="s">
        <v>104</v>
      </c>
      <c r="E1873" s="194" t="s">
        <v>335</v>
      </c>
      <c r="F1873" s="194" t="s">
        <v>101</v>
      </c>
      <c r="G1873" s="199" t="s">
        <v>75</v>
      </c>
      <c r="H1873" s="199">
        <v>2015</v>
      </c>
      <c r="I1873" s="194" t="s">
        <v>102</v>
      </c>
      <c r="J1873" s="200">
        <v>55</v>
      </c>
      <c r="K1873" s="200">
        <v>5.82</v>
      </c>
      <c r="L1873" s="198">
        <v>-21.36</v>
      </c>
      <c r="M1873" s="23">
        <v>1</v>
      </c>
      <c r="N1873" s="23">
        <v>1</v>
      </c>
      <c r="O1873" s="24">
        <f t="shared" si="14"/>
        <v>-21.36</v>
      </c>
      <c r="P1873" s="24">
        <f t="shared" si="15"/>
        <v>-21.36</v>
      </c>
      <c r="Q1873" s="5"/>
      <c r="R1873" s="5"/>
      <c r="S1873" s="5"/>
      <c r="T1873" s="5"/>
      <c r="U1873" s="5"/>
      <c r="V1873" s="5"/>
      <c r="W1873" s="5"/>
      <c r="X1873" s="5"/>
      <c r="Y1873" s="5"/>
      <c r="Z1873" s="5"/>
      <c r="AA1873" s="5"/>
    </row>
    <row r="1874" spans="1:27" ht="24" thickBot="1">
      <c r="A1874" s="193" t="s">
        <v>97</v>
      </c>
      <c r="B1874" s="194" t="s">
        <v>98</v>
      </c>
      <c r="C1874" s="194" t="s">
        <v>99</v>
      </c>
      <c r="D1874" s="194" t="s">
        <v>104</v>
      </c>
      <c r="E1874" s="194" t="s">
        <v>335</v>
      </c>
      <c r="F1874" s="194" t="s">
        <v>101</v>
      </c>
      <c r="G1874" s="199" t="s">
        <v>75</v>
      </c>
      <c r="H1874" s="199">
        <v>2016</v>
      </c>
      <c r="I1874" s="194" t="s">
        <v>102</v>
      </c>
      <c r="J1874" s="200">
        <v>-25</v>
      </c>
      <c r="K1874" s="200">
        <v>-2.64</v>
      </c>
      <c r="L1874" s="198">
        <v>9.67</v>
      </c>
      <c r="M1874" s="23">
        <v>1</v>
      </c>
      <c r="N1874" s="23">
        <v>1</v>
      </c>
      <c r="O1874" s="24">
        <f t="shared" si="14"/>
        <v>9.67</v>
      </c>
      <c r="P1874" s="24">
        <f t="shared" si="15"/>
        <v>9.67</v>
      </c>
      <c r="Q1874" s="5"/>
      <c r="R1874" s="5"/>
      <c r="S1874" s="5"/>
      <c r="T1874" s="5"/>
      <c r="U1874" s="5"/>
      <c r="V1874" s="5"/>
      <c r="W1874" s="5"/>
      <c r="X1874" s="5"/>
      <c r="Y1874" s="5"/>
      <c r="Z1874" s="5"/>
      <c r="AA1874" s="5"/>
    </row>
    <row r="1875" spans="1:27" ht="24" thickBot="1">
      <c r="A1875" s="193" t="s">
        <v>97</v>
      </c>
      <c r="B1875" s="194" t="s">
        <v>98</v>
      </c>
      <c r="C1875" s="194" t="s">
        <v>99</v>
      </c>
      <c r="D1875" s="194" t="s">
        <v>104</v>
      </c>
      <c r="E1875" s="194" t="s">
        <v>335</v>
      </c>
      <c r="F1875" s="194" t="s">
        <v>101</v>
      </c>
      <c r="G1875" s="199" t="s">
        <v>75</v>
      </c>
      <c r="H1875" s="199">
        <v>2017</v>
      </c>
      <c r="I1875" s="194" t="s">
        <v>102</v>
      </c>
      <c r="J1875" s="200">
        <v>127</v>
      </c>
      <c r="K1875" s="200">
        <v>13.28</v>
      </c>
      <c r="L1875" s="198">
        <v>-48.71</v>
      </c>
      <c r="M1875" s="23">
        <v>1</v>
      </c>
      <c r="N1875" s="23">
        <v>1</v>
      </c>
      <c r="O1875" s="24">
        <f t="shared" si="14"/>
        <v>-48.71</v>
      </c>
      <c r="P1875" s="24">
        <f t="shared" si="15"/>
        <v>-48.71</v>
      </c>
      <c r="Q1875" s="5"/>
      <c r="R1875" s="5"/>
      <c r="S1875" s="5"/>
      <c r="T1875" s="5"/>
      <c r="U1875" s="5"/>
      <c r="V1875" s="5"/>
      <c r="W1875" s="5"/>
      <c r="X1875" s="5"/>
      <c r="Y1875" s="5"/>
      <c r="Z1875" s="5"/>
      <c r="AA1875" s="5"/>
    </row>
    <row r="1876" spans="1:27" ht="24" thickBot="1">
      <c r="A1876" s="193" t="s">
        <v>97</v>
      </c>
      <c r="B1876" s="194" t="s">
        <v>98</v>
      </c>
      <c r="C1876" s="194" t="s">
        <v>99</v>
      </c>
      <c r="D1876" s="194" t="s">
        <v>104</v>
      </c>
      <c r="E1876" s="194" t="s">
        <v>335</v>
      </c>
      <c r="F1876" s="194" t="s">
        <v>101</v>
      </c>
      <c r="G1876" s="199" t="s">
        <v>75</v>
      </c>
      <c r="H1876" s="199">
        <v>2018</v>
      </c>
      <c r="I1876" s="194" t="s">
        <v>102</v>
      </c>
      <c r="J1876" s="200">
        <v>-164</v>
      </c>
      <c r="K1876" s="200">
        <v>-17.2</v>
      </c>
      <c r="L1876" s="198">
        <v>63.07</v>
      </c>
      <c r="M1876" s="23">
        <v>1</v>
      </c>
      <c r="N1876" s="23">
        <v>1</v>
      </c>
      <c r="O1876" s="24">
        <f t="shared" si="14"/>
        <v>63.07</v>
      </c>
      <c r="P1876" s="24">
        <f t="shared" si="15"/>
        <v>63.07</v>
      </c>
      <c r="Q1876" s="5"/>
      <c r="R1876" s="5"/>
      <c r="S1876" s="5"/>
      <c r="T1876" s="5"/>
      <c r="U1876" s="5"/>
      <c r="V1876" s="5"/>
      <c r="W1876" s="5"/>
      <c r="X1876" s="5"/>
      <c r="Y1876" s="5"/>
      <c r="Z1876" s="5"/>
      <c r="AA1876" s="5"/>
    </row>
    <row r="1877" spans="1:27" ht="24" thickBot="1">
      <c r="A1877" s="193" t="s">
        <v>97</v>
      </c>
      <c r="B1877" s="194" t="s">
        <v>98</v>
      </c>
      <c r="C1877" s="194" t="s">
        <v>99</v>
      </c>
      <c r="D1877" s="194" t="s">
        <v>104</v>
      </c>
      <c r="E1877" s="194" t="s">
        <v>335</v>
      </c>
      <c r="F1877" s="194" t="s">
        <v>101</v>
      </c>
      <c r="G1877" s="199" t="s">
        <v>75</v>
      </c>
      <c r="H1877" s="199">
        <v>2019</v>
      </c>
      <c r="I1877" s="194" t="s">
        <v>102</v>
      </c>
      <c r="J1877" s="200">
        <v>-17</v>
      </c>
      <c r="K1877" s="200">
        <v>-1.8</v>
      </c>
      <c r="L1877" s="198">
        <v>6.59</v>
      </c>
      <c r="M1877" s="23">
        <v>1</v>
      </c>
      <c r="N1877" s="23">
        <v>1</v>
      </c>
      <c r="O1877" s="24">
        <f t="shared" si="14"/>
        <v>6.59</v>
      </c>
      <c r="P1877" s="24">
        <f t="shared" si="15"/>
        <v>6.59</v>
      </c>
      <c r="Q1877" s="5"/>
      <c r="R1877" s="5"/>
      <c r="S1877" s="5"/>
      <c r="T1877" s="5"/>
      <c r="U1877" s="5"/>
      <c r="V1877" s="5"/>
      <c r="W1877" s="5"/>
      <c r="X1877" s="5"/>
      <c r="Y1877" s="5"/>
      <c r="Z1877" s="5"/>
      <c r="AA1877" s="5"/>
    </row>
    <row r="1878" spans="1:27" ht="24" thickBot="1">
      <c r="A1878" s="193" t="s">
        <v>97</v>
      </c>
      <c r="B1878" s="194" t="s">
        <v>98</v>
      </c>
      <c r="C1878" s="194" t="s">
        <v>99</v>
      </c>
      <c r="D1878" s="194" t="s">
        <v>104</v>
      </c>
      <c r="E1878" s="194" t="s">
        <v>335</v>
      </c>
      <c r="F1878" s="194" t="s">
        <v>101</v>
      </c>
      <c r="G1878" s="199" t="s">
        <v>75</v>
      </c>
      <c r="H1878" s="199">
        <v>2020</v>
      </c>
      <c r="I1878" s="194" t="s">
        <v>102</v>
      </c>
      <c r="J1878" s="200">
        <v>147</v>
      </c>
      <c r="K1878" s="200">
        <v>15.47</v>
      </c>
      <c r="L1878" s="198">
        <v>-56.73</v>
      </c>
      <c r="M1878" s="23">
        <v>1</v>
      </c>
      <c r="N1878" s="23">
        <v>1</v>
      </c>
      <c r="O1878" s="24">
        <f t="shared" si="14"/>
        <v>-56.73</v>
      </c>
      <c r="P1878" s="24">
        <f t="shared" si="15"/>
        <v>-56.73</v>
      </c>
      <c r="Q1878" s="5"/>
      <c r="R1878" s="5"/>
      <c r="S1878" s="5"/>
      <c r="T1878" s="5"/>
      <c r="U1878" s="5"/>
      <c r="V1878" s="5"/>
      <c r="W1878" s="5"/>
      <c r="X1878" s="5"/>
      <c r="Y1878" s="5"/>
      <c r="Z1878" s="5"/>
      <c r="AA1878" s="5"/>
    </row>
    <row r="1879" spans="1:27" ht="24" thickBot="1">
      <c r="A1879" s="193" t="s">
        <v>97</v>
      </c>
      <c r="B1879" s="194" t="s">
        <v>98</v>
      </c>
      <c r="C1879" s="194" t="s">
        <v>99</v>
      </c>
      <c r="D1879" s="194" t="s">
        <v>104</v>
      </c>
      <c r="E1879" s="194" t="s">
        <v>335</v>
      </c>
      <c r="F1879" s="194" t="s">
        <v>101</v>
      </c>
      <c r="G1879" s="199" t="s">
        <v>75</v>
      </c>
      <c r="H1879" s="199">
        <v>2021</v>
      </c>
      <c r="I1879" s="194" t="s">
        <v>102</v>
      </c>
      <c r="J1879" s="200">
        <v>180</v>
      </c>
      <c r="K1879" s="200">
        <v>18.920000000000002</v>
      </c>
      <c r="L1879" s="198">
        <v>-69.37</v>
      </c>
      <c r="M1879" s="23">
        <v>1</v>
      </c>
      <c r="N1879" s="23">
        <v>1</v>
      </c>
      <c r="O1879" s="24">
        <f t="shared" si="14"/>
        <v>-69.37</v>
      </c>
      <c r="P1879" s="24">
        <f t="shared" si="15"/>
        <v>-69.37</v>
      </c>
      <c r="Q1879" s="5"/>
      <c r="R1879" s="5"/>
      <c r="S1879" s="5"/>
      <c r="T1879" s="5"/>
      <c r="U1879" s="5"/>
      <c r="V1879" s="5"/>
      <c r="W1879" s="5"/>
      <c r="X1879" s="5"/>
      <c r="Y1879" s="5"/>
      <c r="Z1879" s="5"/>
      <c r="AA1879" s="5"/>
    </row>
    <row r="1880" spans="1:27" ht="24" thickBot="1">
      <c r="A1880" s="193" t="s">
        <v>97</v>
      </c>
      <c r="B1880" s="194" t="s">
        <v>98</v>
      </c>
      <c r="C1880" s="194" t="s">
        <v>99</v>
      </c>
      <c r="D1880" s="194" t="s">
        <v>104</v>
      </c>
      <c r="E1880" s="194" t="s">
        <v>335</v>
      </c>
      <c r="F1880" s="194" t="s">
        <v>101</v>
      </c>
      <c r="G1880" s="199" t="s">
        <v>75</v>
      </c>
      <c r="H1880" s="199">
        <v>2022</v>
      </c>
      <c r="I1880" s="194" t="s">
        <v>102</v>
      </c>
      <c r="J1880" s="200">
        <v>113</v>
      </c>
      <c r="K1880" s="200">
        <v>11.84</v>
      </c>
      <c r="L1880" s="198">
        <v>-43.41</v>
      </c>
      <c r="M1880" s="23">
        <v>1</v>
      </c>
      <c r="N1880" s="23">
        <v>1</v>
      </c>
      <c r="O1880" s="24">
        <f t="shared" si="14"/>
        <v>-43.41</v>
      </c>
      <c r="P1880" s="24">
        <f t="shared" si="15"/>
        <v>-43.41</v>
      </c>
      <c r="Q1880" s="5"/>
      <c r="R1880" s="5"/>
      <c r="S1880" s="5"/>
      <c r="T1880" s="5"/>
      <c r="U1880" s="5"/>
      <c r="V1880" s="5"/>
      <c r="W1880" s="5"/>
      <c r="X1880" s="5"/>
      <c r="Y1880" s="5"/>
      <c r="Z1880" s="5"/>
      <c r="AA1880" s="5"/>
    </row>
    <row r="1881" spans="1:27" ht="24" thickBot="1">
      <c r="A1881" s="193" t="s">
        <v>97</v>
      </c>
      <c r="B1881" s="194" t="s">
        <v>98</v>
      </c>
      <c r="C1881" s="194" t="s">
        <v>99</v>
      </c>
      <c r="D1881" s="194" t="s">
        <v>104</v>
      </c>
      <c r="E1881" s="194" t="s">
        <v>335</v>
      </c>
      <c r="F1881" s="194" t="s">
        <v>101</v>
      </c>
      <c r="G1881" s="199" t="s">
        <v>76</v>
      </c>
      <c r="H1881" s="199">
        <v>2011</v>
      </c>
      <c r="I1881" s="194" t="s">
        <v>102</v>
      </c>
      <c r="J1881" s="201"/>
      <c r="K1881" s="200">
        <v>0</v>
      </c>
      <c r="L1881" s="198">
        <v>0</v>
      </c>
      <c r="M1881" s="23">
        <v>1</v>
      </c>
      <c r="N1881" s="23">
        <v>1</v>
      </c>
      <c r="O1881" s="24">
        <f t="shared" si="14"/>
        <v>0</v>
      </c>
      <c r="P1881" s="24">
        <f t="shared" si="15"/>
        <v>0</v>
      </c>
      <c r="Q1881" s="5"/>
      <c r="R1881" s="5"/>
      <c r="S1881" s="5"/>
      <c r="T1881" s="5"/>
      <c r="U1881" s="5"/>
      <c r="V1881" s="5"/>
      <c r="W1881" s="5"/>
      <c r="X1881" s="5"/>
      <c r="Y1881" s="5"/>
      <c r="Z1881" s="5"/>
      <c r="AA1881" s="5"/>
    </row>
    <row r="1882" spans="1:27" ht="24" thickBot="1">
      <c r="A1882" s="193" t="s">
        <v>97</v>
      </c>
      <c r="B1882" s="194" t="s">
        <v>98</v>
      </c>
      <c r="C1882" s="194" t="s">
        <v>99</v>
      </c>
      <c r="D1882" s="194" t="s">
        <v>104</v>
      </c>
      <c r="E1882" s="194" t="s">
        <v>335</v>
      </c>
      <c r="F1882" s="194" t="s">
        <v>101</v>
      </c>
      <c r="G1882" s="199" t="s">
        <v>76</v>
      </c>
      <c r="H1882" s="199">
        <v>2012</v>
      </c>
      <c r="I1882" s="194" t="s">
        <v>102</v>
      </c>
      <c r="J1882" s="200">
        <v>931</v>
      </c>
      <c r="K1882" s="200">
        <v>97.77</v>
      </c>
      <c r="L1882" s="198">
        <v>-358.47</v>
      </c>
      <c r="M1882" s="23">
        <v>1</v>
      </c>
      <c r="N1882" s="23">
        <v>1</v>
      </c>
      <c r="O1882" s="24">
        <f t="shared" si="14"/>
        <v>-358.47</v>
      </c>
      <c r="P1882" s="24">
        <f t="shared" si="15"/>
        <v>-358.47</v>
      </c>
      <c r="Q1882" s="5"/>
      <c r="R1882" s="5"/>
      <c r="S1882" s="5"/>
      <c r="T1882" s="5"/>
      <c r="U1882" s="5"/>
      <c r="V1882" s="5"/>
      <c r="W1882" s="5"/>
      <c r="X1882" s="5"/>
      <c r="Y1882" s="5"/>
      <c r="Z1882" s="5"/>
      <c r="AA1882" s="5"/>
    </row>
    <row r="1883" spans="1:27" ht="24" thickBot="1">
      <c r="A1883" s="193" t="s">
        <v>97</v>
      </c>
      <c r="B1883" s="194" t="s">
        <v>98</v>
      </c>
      <c r="C1883" s="194" t="s">
        <v>99</v>
      </c>
      <c r="D1883" s="194" t="s">
        <v>104</v>
      </c>
      <c r="E1883" s="194" t="s">
        <v>335</v>
      </c>
      <c r="F1883" s="194" t="s">
        <v>101</v>
      </c>
      <c r="G1883" s="199" t="s">
        <v>76</v>
      </c>
      <c r="H1883" s="199">
        <v>2013</v>
      </c>
      <c r="I1883" s="194" t="s">
        <v>102</v>
      </c>
      <c r="J1883" s="200">
        <v>-17</v>
      </c>
      <c r="K1883" s="200">
        <v>-1.76</v>
      </c>
      <c r="L1883" s="198">
        <v>6.46</v>
      </c>
      <c r="M1883" s="23">
        <v>1</v>
      </c>
      <c r="N1883" s="23">
        <v>1</v>
      </c>
      <c r="O1883" s="24">
        <f t="shared" si="14"/>
        <v>6.46</v>
      </c>
      <c r="P1883" s="24">
        <f t="shared" si="15"/>
        <v>6.46</v>
      </c>
      <c r="Q1883" s="5"/>
      <c r="R1883" s="5"/>
      <c r="S1883" s="5"/>
      <c r="T1883" s="5"/>
      <c r="U1883" s="5"/>
      <c r="V1883" s="5"/>
      <c r="W1883" s="5"/>
      <c r="X1883" s="5"/>
      <c r="Y1883" s="5"/>
      <c r="Z1883" s="5"/>
      <c r="AA1883" s="5"/>
    </row>
    <row r="1884" spans="1:27" ht="24" thickBot="1">
      <c r="A1884" s="193" t="s">
        <v>97</v>
      </c>
      <c r="B1884" s="194" t="s">
        <v>98</v>
      </c>
      <c r="C1884" s="194" t="s">
        <v>99</v>
      </c>
      <c r="D1884" s="194" t="s">
        <v>104</v>
      </c>
      <c r="E1884" s="194" t="s">
        <v>335</v>
      </c>
      <c r="F1884" s="194" t="s">
        <v>101</v>
      </c>
      <c r="G1884" s="199" t="s">
        <v>76</v>
      </c>
      <c r="H1884" s="199">
        <v>2014</v>
      </c>
      <c r="I1884" s="194" t="s">
        <v>102</v>
      </c>
      <c r="J1884" s="200">
        <v>744</v>
      </c>
      <c r="K1884" s="200">
        <v>78.11</v>
      </c>
      <c r="L1884" s="198">
        <v>-286.42</v>
      </c>
      <c r="M1884" s="23">
        <v>1</v>
      </c>
      <c r="N1884" s="23">
        <v>1</v>
      </c>
      <c r="O1884" s="24">
        <f t="shared" si="14"/>
        <v>-286.42</v>
      </c>
      <c r="P1884" s="24">
        <f t="shared" si="15"/>
        <v>-286.42</v>
      </c>
      <c r="Q1884" s="5"/>
      <c r="R1884" s="5"/>
      <c r="S1884" s="5"/>
      <c r="T1884" s="5"/>
      <c r="U1884" s="5"/>
      <c r="V1884" s="5"/>
      <c r="W1884" s="5"/>
      <c r="X1884" s="5"/>
      <c r="Y1884" s="5"/>
      <c r="Z1884" s="5"/>
      <c r="AA1884" s="5"/>
    </row>
    <row r="1885" spans="1:27" ht="24" thickBot="1">
      <c r="A1885" s="193" t="s">
        <v>97</v>
      </c>
      <c r="B1885" s="194" t="s">
        <v>98</v>
      </c>
      <c r="C1885" s="194" t="s">
        <v>99</v>
      </c>
      <c r="D1885" s="194" t="s">
        <v>104</v>
      </c>
      <c r="E1885" s="194" t="s">
        <v>335</v>
      </c>
      <c r="F1885" s="194" t="s">
        <v>101</v>
      </c>
      <c r="G1885" s="199" t="s">
        <v>76</v>
      </c>
      <c r="H1885" s="199">
        <v>2015</v>
      </c>
      <c r="I1885" s="194" t="s">
        <v>102</v>
      </c>
      <c r="J1885" s="196">
        <v>-3376</v>
      </c>
      <c r="K1885" s="200">
        <v>-354.53</v>
      </c>
      <c r="L1885" s="198">
        <v>1299.93</v>
      </c>
      <c r="M1885" s="23">
        <v>1</v>
      </c>
      <c r="N1885" s="23">
        <v>1</v>
      </c>
      <c r="O1885" s="24">
        <f t="shared" si="14"/>
        <v>1299.93</v>
      </c>
      <c r="P1885" s="24">
        <f t="shared" si="15"/>
        <v>1299.93</v>
      </c>
      <c r="Q1885" s="5"/>
      <c r="R1885" s="5"/>
      <c r="S1885" s="5"/>
      <c r="T1885" s="5"/>
      <c r="U1885" s="5"/>
      <c r="V1885" s="5"/>
      <c r="W1885" s="5"/>
      <c r="X1885" s="5"/>
      <c r="Y1885" s="5"/>
      <c r="Z1885" s="5"/>
      <c r="AA1885" s="5"/>
    </row>
    <row r="1886" spans="1:27" ht="24" thickBot="1">
      <c r="A1886" s="193" t="s">
        <v>97</v>
      </c>
      <c r="B1886" s="194" t="s">
        <v>98</v>
      </c>
      <c r="C1886" s="194" t="s">
        <v>99</v>
      </c>
      <c r="D1886" s="194" t="s">
        <v>104</v>
      </c>
      <c r="E1886" s="194" t="s">
        <v>335</v>
      </c>
      <c r="F1886" s="194" t="s">
        <v>101</v>
      </c>
      <c r="G1886" s="199" t="s">
        <v>76</v>
      </c>
      <c r="H1886" s="199">
        <v>2016</v>
      </c>
      <c r="I1886" s="194" t="s">
        <v>102</v>
      </c>
      <c r="J1886" s="200">
        <v>600</v>
      </c>
      <c r="K1886" s="200">
        <v>62.97</v>
      </c>
      <c r="L1886" s="198">
        <v>-230.88</v>
      </c>
      <c r="M1886" s="23">
        <v>1</v>
      </c>
      <c r="N1886" s="23">
        <v>1</v>
      </c>
      <c r="O1886" s="24">
        <f t="shared" si="14"/>
        <v>-230.88</v>
      </c>
      <c r="P1886" s="24">
        <f t="shared" si="15"/>
        <v>-230.88</v>
      </c>
      <c r="Q1886" s="5"/>
      <c r="R1886" s="5"/>
      <c r="S1886" s="5"/>
      <c r="T1886" s="5"/>
      <c r="U1886" s="5"/>
      <c r="V1886" s="5"/>
      <c r="W1886" s="5"/>
      <c r="X1886" s="5"/>
      <c r="Y1886" s="5"/>
      <c r="Z1886" s="5"/>
      <c r="AA1886" s="5"/>
    </row>
    <row r="1887" spans="1:27" ht="24" thickBot="1">
      <c r="A1887" s="193" t="s">
        <v>97</v>
      </c>
      <c r="B1887" s="194" t="s">
        <v>98</v>
      </c>
      <c r="C1887" s="194" t="s">
        <v>99</v>
      </c>
      <c r="D1887" s="194" t="s">
        <v>104</v>
      </c>
      <c r="E1887" s="194" t="s">
        <v>335</v>
      </c>
      <c r="F1887" s="194" t="s">
        <v>101</v>
      </c>
      <c r="G1887" s="199" t="s">
        <v>76</v>
      </c>
      <c r="H1887" s="199">
        <v>2017</v>
      </c>
      <c r="I1887" s="194" t="s">
        <v>102</v>
      </c>
      <c r="J1887" s="196">
        <v>-1556</v>
      </c>
      <c r="K1887" s="200">
        <v>-163.34</v>
      </c>
      <c r="L1887" s="198">
        <v>598.91</v>
      </c>
      <c r="M1887" s="23">
        <v>1</v>
      </c>
      <c r="N1887" s="23">
        <v>1</v>
      </c>
      <c r="O1887" s="24">
        <f t="shared" si="14"/>
        <v>598.91</v>
      </c>
      <c r="P1887" s="24">
        <f t="shared" si="15"/>
        <v>598.91</v>
      </c>
      <c r="Q1887" s="5"/>
      <c r="R1887" s="5"/>
      <c r="S1887" s="5"/>
      <c r="T1887" s="5"/>
      <c r="U1887" s="5"/>
      <c r="V1887" s="5"/>
      <c r="W1887" s="5"/>
      <c r="X1887" s="5"/>
      <c r="Y1887" s="5"/>
      <c r="Z1887" s="5"/>
      <c r="AA1887" s="5"/>
    </row>
    <row r="1888" spans="1:27" ht="24" thickBot="1">
      <c r="A1888" s="193" t="s">
        <v>97</v>
      </c>
      <c r="B1888" s="194" t="s">
        <v>98</v>
      </c>
      <c r="C1888" s="194" t="s">
        <v>99</v>
      </c>
      <c r="D1888" s="194" t="s">
        <v>104</v>
      </c>
      <c r="E1888" s="194" t="s">
        <v>335</v>
      </c>
      <c r="F1888" s="194" t="s">
        <v>101</v>
      </c>
      <c r="G1888" s="199" t="s">
        <v>76</v>
      </c>
      <c r="H1888" s="199">
        <v>2018</v>
      </c>
      <c r="I1888" s="194" t="s">
        <v>102</v>
      </c>
      <c r="J1888" s="196">
        <v>-1507</v>
      </c>
      <c r="K1888" s="200">
        <v>-158.25</v>
      </c>
      <c r="L1888" s="198">
        <v>580.26</v>
      </c>
      <c r="M1888" s="23">
        <v>1</v>
      </c>
      <c r="N1888" s="23">
        <v>1</v>
      </c>
      <c r="O1888" s="24">
        <f t="shared" si="14"/>
        <v>580.26</v>
      </c>
      <c r="P1888" s="24">
        <f t="shared" si="15"/>
        <v>580.26</v>
      </c>
      <c r="Q1888" s="5"/>
      <c r="R1888" s="5"/>
      <c r="S1888" s="5"/>
      <c r="T1888" s="5"/>
      <c r="U1888" s="5"/>
      <c r="V1888" s="5"/>
      <c r="W1888" s="5"/>
      <c r="X1888" s="5"/>
      <c r="Y1888" s="5"/>
      <c r="Z1888" s="5"/>
      <c r="AA1888" s="5"/>
    </row>
    <row r="1889" spans="1:27" ht="24" thickBot="1">
      <c r="A1889" s="193" t="s">
        <v>97</v>
      </c>
      <c r="B1889" s="194" t="s">
        <v>98</v>
      </c>
      <c r="C1889" s="194" t="s">
        <v>99</v>
      </c>
      <c r="D1889" s="194" t="s">
        <v>104</v>
      </c>
      <c r="E1889" s="194" t="s">
        <v>335</v>
      </c>
      <c r="F1889" s="194" t="s">
        <v>101</v>
      </c>
      <c r="G1889" s="199" t="s">
        <v>76</v>
      </c>
      <c r="H1889" s="199">
        <v>2019</v>
      </c>
      <c r="I1889" s="194" t="s">
        <v>102</v>
      </c>
      <c r="J1889" s="200">
        <v>-229</v>
      </c>
      <c r="K1889" s="200">
        <v>-24.08</v>
      </c>
      <c r="L1889" s="198">
        <v>88.3</v>
      </c>
      <c r="M1889" s="23">
        <v>1</v>
      </c>
      <c r="N1889" s="23">
        <v>1</v>
      </c>
      <c r="O1889" s="24">
        <f t="shared" si="14"/>
        <v>88.3</v>
      </c>
      <c r="P1889" s="24">
        <f t="shared" si="15"/>
        <v>88.3</v>
      </c>
      <c r="Q1889" s="5"/>
      <c r="R1889" s="5"/>
      <c r="S1889" s="5"/>
      <c r="T1889" s="5"/>
      <c r="U1889" s="5"/>
      <c r="V1889" s="5"/>
      <c r="W1889" s="5"/>
      <c r="X1889" s="5"/>
      <c r="Y1889" s="5"/>
      <c r="Z1889" s="5"/>
      <c r="AA1889" s="5"/>
    </row>
    <row r="1890" spans="1:27" ht="24" thickBot="1">
      <c r="A1890" s="193" t="s">
        <v>97</v>
      </c>
      <c r="B1890" s="194" t="s">
        <v>98</v>
      </c>
      <c r="C1890" s="194" t="s">
        <v>99</v>
      </c>
      <c r="D1890" s="194" t="s">
        <v>104</v>
      </c>
      <c r="E1890" s="194" t="s">
        <v>335</v>
      </c>
      <c r="F1890" s="194" t="s">
        <v>101</v>
      </c>
      <c r="G1890" s="199" t="s">
        <v>76</v>
      </c>
      <c r="H1890" s="199">
        <v>2020</v>
      </c>
      <c r="I1890" s="194" t="s">
        <v>102</v>
      </c>
      <c r="J1890" s="200">
        <v>538</v>
      </c>
      <c r="K1890" s="200">
        <v>56.5</v>
      </c>
      <c r="L1890" s="198">
        <v>-207.18</v>
      </c>
      <c r="M1890" s="23">
        <v>1</v>
      </c>
      <c r="N1890" s="23">
        <v>1</v>
      </c>
      <c r="O1890" s="24">
        <f t="shared" si="14"/>
        <v>-207.18</v>
      </c>
      <c r="P1890" s="24">
        <f t="shared" si="15"/>
        <v>-207.18</v>
      </c>
      <c r="Q1890" s="5"/>
      <c r="R1890" s="5"/>
      <c r="S1890" s="5"/>
      <c r="T1890" s="5"/>
      <c r="U1890" s="5"/>
      <c r="V1890" s="5"/>
      <c r="W1890" s="5"/>
      <c r="X1890" s="5"/>
      <c r="Y1890" s="5"/>
      <c r="Z1890" s="5"/>
      <c r="AA1890" s="5"/>
    </row>
    <row r="1891" spans="1:27" ht="24" thickBot="1">
      <c r="A1891" s="193" t="s">
        <v>97</v>
      </c>
      <c r="B1891" s="194" t="s">
        <v>98</v>
      </c>
      <c r="C1891" s="194" t="s">
        <v>99</v>
      </c>
      <c r="D1891" s="194" t="s">
        <v>104</v>
      </c>
      <c r="E1891" s="194" t="s">
        <v>335</v>
      </c>
      <c r="F1891" s="194" t="s">
        <v>101</v>
      </c>
      <c r="G1891" s="199" t="s">
        <v>76</v>
      </c>
      <c r="H1891" s="199">
        <v>2021</v>
      </c>
      <c r="I1891" s="194" t="s">
        <v>102</v>
      </c>
      <c r="J1891" s="196">
        <v>1250</v>
      </c>
      <c r="K1891" s="200">
        <v>131.30000000000001</v>
      </c>
      <c r="L1891" s="198">
        <v>-481.42</v>
      </c>
      <c r="M1891" s="23">
        <v>1</v>
      </c>
      <c r="N1891" s="23">
        <v>1</v>
      </c>
      <c r="O1891" s="24">
        <f t="shared" si="14"/>
        <v>-481.42</v>
      </c>
      <c r="P1891" s="24">
        <f t="shared" si="15"/>
        <v>-481.42</v>
      </c>
      <c r="Q1891" s="5"/>
      <c r="R1891" s="5"/>
      <c r="S1891" s="5"/>
      <c r="T1891" s="5"/>
      <c r="U1891" s="5"/>
      <c r="V1891" s="5"/>
      <c r="W1891" s="5"/>
      <c r="X1891" s="5"/>
      <c r="Y1891" s="5"/>
      <c r="Z1891" s="5"/>
      <c r="AA1891" s="5"/>
    </row>
    <row r="1892" spans="1:27" ht="24" thickBot="1">
      <c r="A1892" s="193" t="s">
        <v>97</v>
      </c>
      <c r="B1892" s="194" t="s">
        <v>98</v>
      </c>
      <c r="C1892" s="194" t="s">
        <v>99</v>
      </c>
      <c r="D1892" s="194" t="s">
        <v>104</v>
      </c>
      <c r="E1892" s="194" t="s">
        <v>335</v>
      </c>
      <c r="F1892" s="194" t="s">
        <v>101</v>
      </c>
      <c r="G1892" s="199" t="s">
        <v>76</v>
      </c>
      <c r="H1892" s="199">
        <v>2022</v>
      </c>
      <c r="I1892" s="194" t="s">
        <v>102</v>
      </c>
      <c r="J1892" s="200">
        <v>60</v>
      </c>
      <c r="K1892" s="200">
        <v>6.26</v>
      </c>
      <c r="L1892" s="198">
        <v>-22.95</v>
      </c>
      <c r="M1892" s="23">
        <v>1</v>
      </c>
      <c r="N1892" s="23">
        <v>1</v>
      </c>
      <c r="O1892" s="24">
        <f t="shared" si="14"/>
        <v>-22.95</v>
      </c>
      <c r="P1892" s="24">
        <f t="shared" si="15"/>
        <v>-22.95</v>
      </c>
      <c r="Q1892" s="5"/>
      <c r="R1892" s="5"/>
      <c r="S1892" s="5"/>
      <c r="T1892" s="5"/>
      <c r="U1892" s="5"/>
      <c r="V1892" s="5"/>
      <c r="W1892" s="5"/>
      <c r="X1892" s="5"/>
      <c r="Y1892" s="5"/>
      <c r="Z1892" s="5"/>
      <c r="AA1892" s="5"/>
    </row>
    <row r="1893" spans="1:27" ht="24" thickBot="1">
      <c r="A1893" s="193" t="s">
        <v>97</v>
      </c>
      <c r="B1893" s="194" t="s">
        <v>98</v>
      </c>
      <c r="C1893" s="194" t="s">
        <v>99</v>
      </c>
      <c r="D1893" s="194" t="s">
        <v>104</v>
      </c>
      <c r="E1893" s="194" t="s">
        <v>335</v>
      </c>
      <c r="F1893" s="194" t="s">
        <v>101</v>
      </c>
      <c r="G1893" s="199" t="s">
        <v>77</v>
      </c>
      <c r="H1893" s="199">
        <v>2011</v>
      </c>
      <c r="I1893" s="194" t="s">
        <v>102</v>
      </c>
      <c r="J1893" s="201"/>
      <c r="K1893" s="200">
        <v>0</v>
      </c>
      <c r="L1893" s="198">
        <v>0</v>
      </c>
      <c r="M1893" s="23">
        <v>1</v>
      </c>
      <c r="N1893" s="23">
        <v>1</v>
      </c>
      <c r="O1893" s="24">
        <f t="shared" si="14"/>
        <v>0</v>
      </c>
      <c r="P1893" s="24">
        <f t="shared" si="15"/>
        <v>0</v>
      </c>
      <c r="Q1893" s="5"/>
      <c r="R1893" s="5"/>
      <c r="S1893" s="5"/>
      <c r="T1893" s="5"/>
      <c r="U1893" s="5"/>
      <c r="V1893" s="5"/>
      <c r="W1893" s="5"/>
      <c r="X1893" s="5"/>
      <c r="Y1893" s="5"/>
      <c r="Z1893" s="5"/>
      <c r="AA1893" s="5"/>
    </row>
    <row r="1894" spans="1:27" ht="24" thickBot="1">
      <c r="A1894" s="193" t="s">
        <v>97</v>
      </c>
      <c r="B1894" s="194" t="s">
        <v>98</v>
      </c>
      <c r="C1894" s="194" t="s">
        <v>99</v>
      </c>
      <c r="D1894" s="194" t="s">
        <v>104</v>
      </c>
      <c r="E1894" s="194" t="s">
        <v>335</v>
      </c>
      <c r="F1894" s="194" t="s">
        <v>101</v>
      </c>
      <c r="G1894" s="199" t="s">
        <v>77</v>
      </c>
      <c r="H1894" s="199">
        <v>2012</v>
      </c>
      <c r="I1894" s="194" t="s">
        <v>102</v>
      </c>
      <c r="J1894" s="200">
        <v>-707</v>
      </c>
      <c r="K1894" s="200">
        <v>-74.209999999999994</v>
      </c>
      <c r="L1894" s="198">
        <v>272.12</v>
      </c>
      <c r="M1894" s="23">
        <v>1</v>
      </c>
      <c r="N1894" s="23">
        <v>1</v>
      </c>
      <c r="O1894" s="24">
        <f t="shared" si="14"/>
        <v>272.12</v>
      </c>
      <c r="P1894" s="24">
        <f t="shared" si="15"/>
        <v>272.12</v>
      </c>
      <c r="Q1894" s="5"/>
      <c r="R1894" s="5"/>
      <c r="S1894" s="5"/>
      <c r="T1894" s="5"/>
      <c r="U1894" s="5"/>
      <c r="V1894" s="5"/>
      <c r="W1894" s="5"/>
      <c r="X1894" s="5"/>
      <c r="Y1894" s="5"/>
      <c r="Z1894" s="5"/>
      <c r="AA1894" s="5"/>
    </row>
    <row r="1895" spans="1:27" ht="24" thickBot="1">
      <c r="A1895" s="193" t="s">
        <v>97</v>
      </c>
      <c r="B1895" s="194" t="s">
        <v>98</v>
      </c>
      <c r="C1895" s="194" t="s">
        <v>99</v>
      </c>
      <c r="D1895" s="194" t="s">
        <v>104</v>
      </c>
      <c r="E1895" s="194" t="s">
        <v>335</v>
      </c>
      <c r="F1895" s="194" t="s">
        <v>101</v>
      </c>
      <c r="G1895" s="199" t="s">
        <v>77</v>
      </c>
      <c r="H1895" s="199">
        <v>2013</v>
      </c>
      <c r="I1895" s="194" t="s">
        <v>102</v>
      </c>
      <c r="J1895" s="200">
        <v>335</v>
      </c>
      <c r="K1895" s="200">
        <v>35.159999999999997</v>
      </c>
      <c r="L1895" s="198">
        <v>-128.93</v>
      </c>
      <c r="M1895" s="23">
        <v>1</v>
      </c>
      <c r="N1895" s="23">
        <v>1</v>
      </c>
      <c r="O1895" s="24">
        <f t="shared" si="14"/>
        <v>-128.93</v>
      </c>
      <c r="P1895" s="24">
        <f t="shared" si="15"/>
        <v>-128.93</v>
      </c>
      <c r="Q1895" s="5"/>
      <c r="R1895" s="5"/>
      <c r="S1895" s="5"/>
      <c r="T1895" s="5"/>
      <c r="U1895" s="5"/>
      <c r="V1895" s="5"/>
      <c r="W1895" s="5"/>
      <c r="X1895" s="5"/>
      <c r="Y1895" s="5"/>
      <c r="Z1895" s="5"/>
      <c r="AA1895" s="5"/>
    </row>
    <row r="1896" spans="1:27" ht="24" thickBot="1">
      <c r="A1896" s="193" t="s">
        <v>97</v>
      </c>
      <c r="B1896" s="194" t="s">
        <v>98</v>
      </c>
      <c r="C1896" s="194" t="s">
        <v>99</v>
      </c>
      <c r="D1896" s="194" t="s">
        <v>104</v>
      </c>
      <c r="E1896" s="194" t="s">
        <v>335</v>
      </c>
      <c r="F1896" s="194" t="s">
        <v>101</v>
      </c>
      <c r="G1896" s="199" t="s">
        <v>77</v>
      </c>
      <c r="H1896" s="199">
        <v>2014</v>
      </c>
      <c r="I1896" s="194" t="s">
        <v>102</v>
      </c>
      <c r="J1896" s="196">
        <v>1469</v>
      </c>
      <c r="K1896" s="200">
        <v>154.25</v>
      </c>
      <c r="L1896" s="198">
        <v>-565.58000000000004</v>
      </c>
      <c r="M1896" s="23">
        <v>1</v>
      </c>
      <c r="N1896" s="23">
        <v>1</v>
      </c>
      <c r="O1896" s="24">
        <f t="shared" si="14"/>
        <v>-565.58000000000004</v>
      </c>
      <c r="P1896" s="24">
        <f t="shared" si="15"/>
        <v>-565.58000000000004</v>
      </c>
      <c r="Q1896" s="5"/>
      <c r="R1896" s="5"/>
      <c r="S1896" s="5"/>
      <c r="T1896" s="5"/>
      <c r="U1896" s="5"/>
      <c r="V1896" s="5"/>
      <c r="W1896" s="5"/>
      <c r="X1896" s="5"/>
      <c r="Y1896" s="5"/>
      <c r="Z1896" s="5"/>
      <c r="AA1896" s="5"/>
    </row>
    <row r="1897" spans="1:27" ht="24" thickBot="1">
      <c r="A1897" s="193" t="s">
        <v>97</v>
      </c>
      <c r="B1897" s="194" t="s">
        <v>98</v>
      </c>
      <c r="C1897" s="194" t="s">
        <v>99</v>
      </c>
      <c r="D1897" s="194" t="s">
        <v>104</v>
      </c>
      <c r="E1897" s="194" t="s">
        <v>335</v>
      </c>
      <c r="F1897" s="194" t="s">
        <v>101</v>
      </c>
      <c r="G1897" s="199" t="s">
        <v>77</v>
      </c>
      <c r="H1897" s="199">
        <v>2015</v>
      </c>
      <c r="I1897" s="194" t="s">
        <v>102</v>
      </c>
      <c r="J1897" s="196">
        <v>1087</v>
      </c>
      <c r="K1897" s="200">
        <v>114.15</v>
      </c>
      <c r="L1897" s="198">
        <v>-418.56</v>
      </c>
      <c r="M1897" s="23">
        <v>1</v>
      </c>
      <c r="N1897" s="23">
        <v>1</v>
      </c>
      <c r="O1897" s="24">
        <f t="shared" si="14"/>
        <v>-418.56</v>
      </c>
      <c r="P1897" s="24">
        <f t="shared" si="15"/>
        <v>-418.56</v>
      </c>
      <c r="Q1897" s="5"/>
      <c r="R1897" s="5"/>
      <c r="S1897" s="5"/>
      <c r="T1897" s="5"/>
      <c r="U1897" s="5"/>
      <c r="V1897" s="5"/>
      <c r="W1897" s="5"/>
      <c r="X1897" s="5"/>
      <c r="Y1897" s="5"/>
      <c r="Z1897" s="5"/>
      <c r="AA1897" s="5"/>
    </row>
    <row r="1898" spans="1:27" ht="24" thickBot="1">
      <c r="A1898" s="193" t="s">
        <v>97</v>
      </c>
      <c r="B1898" s="194" t="s">
        <v>98</v>
      </c>
      <c r="C1898" s="194" t="s">
        <v>99</v>
      </c>
      <c r="D1898" s="194" t="s">
        <v>104</v>
      </c>
      <c r="E1898" s="194" t="s">
        <v>335</v>
      </c>
      <c r="F1898" s="194" t="s">
        <v>101</v>
      </c>
      <c r="G1898" s="199" t="s">
        <v>77</v>
      </c>
      <c r="H1898" s="199">
        <v>2016</v>
      </c>
      <c r="I1898" s="194" t="s">
        <v>102</v>
      </c>
      <c r="J1898" s="200">
        <v>599</v>
      </c>
      <c r="K1898" s="200">
        <v>62.93</v>
      </c>
      <c r="L1898" s="198">
        <v>-230.74</v>
      </c>
      <c r="M1898" s="23">
        <v>1</v>
      </c>
      <c r="N1898" s="23">
        <v>1</v>
      </c>
      <c r="O1898" s="24">
        <f t="shared" si="14"/>
        <v>-230.74</v>
      </c>
      <c r="P1898" s="24">
        <f t="shared" si="15"/>
        <v>-230.74</v>
      </c>
      <c r="Q1898" s="5"/>
      <c r="R1898" s="5"/>
      <c r="S1898" s="5"/>
      <c r="T1898" s="5"/>
      <c r="U1898" s="5"/>
      <c r="V1898" s="5"/>
      <c r="W1898" s="5"/>
      <c r="X1898" s="5"/>
      <c r="Y1898" s="5"/>
      <c r="Z1898" s="5"/>
      <c r="AA1898" s="5"/>
    </row>
    <row r="1899" spans="1:27" ht="24" thickBot="1">
      <c r="A1899" s="193" t="s">
        <v>97</v>
      </c>
      <c r="B1899" s="194" t="s">
        <v>98</v>
      </c>
      <c r="C1899" s="194" t="s">
        <v>99</v>
      </c>
      <c r="D1899" s="194" t="s">
        <v>104</v>
      </c>
      <c r="E1899" s="194" t="s">
        <v>335</v>
      </c>
      <c r="F1899" s="194" t="s">
        <v>101</v>
      </c>
      <c r="G1899" s="199" t="s">
        <v>77</v>
      </c>
      <c r="H1899" s="199">
        <v>2017</v>
      </c>
      <c r="I1899" s="194" t="s">
        <v>102</v>
      </c>
      <c r="J1899" s="200">
        <v>-127</v>
      </c>
      <c r="K1899" s="200">
        <v>-13.36</v>
      </c>
      <c r="L1899" s="198">
        <v>48.97</v>
      </c>
      <c r="M1899" s="23">
        <v>1</v>
      </c>
      <c r="N1899" s="23">
        <v>1</v>
      </c>
      <c r="O1899" s="24">
        <f t="shared" si="14"/>
        <v>48.97</v>
      </c>
      <c r="P1899" s="24">
        <f t="shared" si="15"/>
        <v>48.97</v>
      </c>
      <c r="Q1899" s="5"/>
      <c r="R1899" s="5"/>
      <c r="S1899" s="5"/>
      <c r="T1899" s="5"/>
      <c r="U1899" s="5"/>
      <c r="V1899" s="5"/>
      <c r="W1899" s="5"/>
      <c r="X1899" s="5"/>
      <c r="Y1899" s="5"/>
      <c r="Z1899" s="5"/>
      <c r="AA1899" s="5"/>
    </row>
    <row r="1900" spans="1:27" ht="24" thickBot="1">
      <c r="A1900" s="193" t="s">
        <v>97</v>
      </c>
      <c r="B1900" s="194" t="s">
        <v>98</v>
      </c>
      <c r="C1900" s="194" t="s">
        <v>99</v>
      </c>
      <c r="D1900" s="194" t="s">
        <v>104</v>
      </c>
      <c r="E1900" s="194" t="s">
        <v>335</v>
      </c>
      <c r="F1900" s="194" t="s">
        <v>101</v>
      </c>
      <c r="G1900" s="199" t="s">
        <v>77</v>
      </c>
      <c r="H1900" s="199">
        <v>2018</v>
      </c>
      <c r="I1900" s="194" t="s">
        <v>102</v>
      </c>
      <c r="J1900" s="200">
        <v>-137</v>
      </c>
      <c r="K1900" s="200">
        <v>-14.35</v>
      </c>
      <c r="L1900" s="198">
        <v>52.61</v>
      </c>
      <c r="M1900" s="23">
        <v>1</v>
      </c>
      <c r="N1900" s="23">
        <v>1</v>
      </c>
      <c r="O1900" s="24">
        <f t="shared" si="14"/>
        <v>52.61</v>
      </c>
      <c r="P1900" s="24">
        <f t="shared" si="15"/>
        <v>52.61</v>
      </c>
      <c r="Q1900" s="5"/>
      <c r="R1900" s="5"/>
      <c r="S1900" s="5"/>
      <c r="T1900" s="5"/>
      <c r="U1900" s="5"/>
      <c r="V1900" s="5"/>
      <c r="W1900" s="5"/>
      <c r="X1900" s="5"/>
      <c r="Y1900" s="5"/>
      <c r="Z1900" s="5"/>
      <c r="AA1900" s="5"/>
    </row>
    <row r="1901" spans="1:27" ht="24" thickBot="1">
      <c r="A1901" s="193" t="s">
        <v>97</v>
      </c>
      <c r="B1901" s="194" t="s">
        <v>98</v>
      </c>
      <c r="C1901" s="194" t="s">
        <v>99</v>
      </c>
      <c r="D1901" s="194" t="s">
        <v>104</v>
      </c>
      <c r="E1901" s="194" t="s">
        <v>335</v>
      </c>
      <c r="F1901" s="194" t="s">
        <v>101</v>
      </c>
      <c r="G1901" s="199" t="s">
        <v>77</v>
      </c>
      <c r="H1901" s="199">
        <v>2019</v>
      </c>
      <c r="I1901" s="194" t="s">
        <v>102</v>
      </c>
      <c r="J1901" s="200">
        <v>97</v>
      </c>
      <c r="K1901" s="200">
        <v>10.199999999999999</v>
      </c>
      <c r="L1901" s="198">
        <v>-37.380000000000003</v>
      </c>
      <c r="M1901" s="23">
        <v>1</v>
      </c>
      <c r="N1901" s="23">
        <v>1</v>
      </c>
      <c r="O1901" s="24">
        <f t="shared" si="14"/>
        <v>-37.380000000000003</v>
      </c>
      <c r="P1901" s="24">
        <f t="shared" si="15"/>
        <v>-37.380000000000003</v>
      </c>
      <c r="Q1901" s="5"/>
      <c r="R1901" s="5"/>
      <c r="S1901" s="5"/>
      <c r="T1901" s="5"/>
      <c r="U1901" s="5"/>
      <c r="V1901" s="5"/>
      <c r="W1901" s="5"/>
      <c r="X1901" s="5"/>
      <c r="Y1901" s="5"/>
      <c r="Z1901" s="5"/>
      <c r="AA1901" s="5"/>
    </row>
    <row r="1902" spans="1:27" ht="24" thickBot="1">
      <c r="A1902" s="193" t="s">
        <v>97</v>
      </c>
      <c r="B1902" s="194" t="s">
        <v>98</v>
      </c>
      <c r="C1902" s="194" t="s">
        <v>99</v>
      </c>
      <c r="D1902" s="194" t="s">
        <v>104</v>
      </c>
      <c r="E1902" s="194" t="s">
        <v>335</v>
      </c>
      <c r="F1902" s="194" t="s">
        <v>101</v>
      </c>
      <c r="G1902" s="199" t="s">
        <v>77</v>
      </c>
      <c r="H1902" s="199">
        <v>2020</v>
      </c>
      <c r="I1902" s="194" t="s">
        <v>102</v>
      </c>
      <c r="J1902" s="200">
        <v>348</v>
      </c>
      <c r="K1902" s="200">
        <v>36.56</v>
      </c>
      <c r="L1902" s="198">
        <v>-134.06</v>
      </c>
      <c r="M1902" s="23">
        <v>1</v>
      </c>
      <c r="N1902" s="23">
        <v>1</v>
      </c>
      <c r="O1902" s="24">
        <f t="shared" si="14"/>
        <v>-134.06</v>
      </c>
      <c r="P1902" s="24">
        <f t="shared" si="15"/>
        <v>-134.06</v>
      </c>
      <c r="Q1902" s="5"/>
      <c r="R1902" s="5"/>
      <c r="S1902" s="5"/>
      <c r="T1902" s="5"/>
      <c r="U1902" s="5"/>
      <c r="V1902" s="5"/>
      <c r="W1902" s="5"/>
      <c r="X1902" s="5"/>
      <c r="Y1902" s="5"/>
      <c r="Z1902" s="5"/>
      <c r="AA1902" s="5"/>
    </row>
    <row r="1903" spans="1:27" ht="24" thickBot="1">
      <c r="A1903" s="193" t="s">
        <v>97</v>
      </c>
      <c r="B1903" s="194" t="s">
        <v>98</v>
      </c>
      <c r="C1903" s="194" t="s">
        <v>99</v>
      </c>
      <c r="D1903" s="194" t="s">
        <v>104</v>
      </c>
      <c r="E1903" s="194" t="s">
        <v>335</v>
      </c>
      <c r="F1903" s="194" t="s">
        <v>101</v>
      </c>
      <c r="G1903" s="199" t="s">
        <v>77</v>
      </c>
      <c r="H1903" s="199">
        <v>2021</v>
      </c>
      <c r="I1903" s="194" t="s">
        <v>102</v>
      </c>
      <c r="J1903" s="196">
        <v>1124</v>
      </c>
      <c r="K1903" s="200">
        <v>117.99</v>
      </c>
      <c r="L1903" s="198">
        <v>-432.61</v>
      </c>
      <c r="M1903" s="23">
        <v>1</v>
      </c>
      <c r="N1903" s="23">
        <v>1</v>
      </c>
      <c r="O1903" s="24">
        <f t="shared" si="14"/>
        <v>-432.61</v>
      </c>
      <c r="P1903" s="24">
        <f t="shared" si="15"/>
        <v>-432.61</v>
      </c>
      <c r="Q1903" s="5"/>
      <c r="R1903" s="5"/>
      <c r="S1903" s="5"/>
      <c r="T1903" s="5"/>
      <c r="U1903" s="5"/>
      <c r="V1903" s="5"/>
      <c r="W1903" s="5"/>
      <c r="X1903" s="5"/>
      <c r="Y1903" s="5"/>
      <c r="Z1903" s="5"/>
      <c r="AA1903" s="5"/>
    </row>
    <row r="1904" spans="1:27" ht="24" thickBot="1">
      <c r="A1904" s="193" t="s">
        <v>97</v>
      </c>
      <c r="B1904" s="194" t="s">
        <v>98</v>
      </c>
      <c r="C1904" s="194" t="s">
        <v>99</v>
      </c>
      <c r="D1904" s="194" t="s">
        <v>104</v>
      </c>
      <c r="E1904" s="194" t="s">
        <v>335</v>
      </c>
      <c r="F1904" s="194" t="s">
        <v>101</v>
      </c>
      <c r="G1904" s="199" t="s">
        <v>77</v>
      </c>
      <c r="H1904" s="199">
        <v>2022</v>
      </c>
      <c r="I1904" s="194" t="s">
        <v>102</v>
      </c>
      <c r="J1904" s="200">
        <v>95</v>
      </c>
      <c r="K1904" s="200">
        <v>9.98</v>
      </c>
      <c r="L1904" s="198">
        <v>-36.590000000000003</v>
      </c>
      <c r="M1904" s="23">
        <v>1</v>
      </c>
      <c r="N1904" s="23">
        <v>1</v>
      </c>
      <c r="O1904" s="24">
        <f t="shared" si="14"/>
        <v>-36.590000000000003</v>
      </c>
      <c r="P1904" s="24">
        <f t="shared" si="15"/>
        <v>-36.590000000000003</v>
      </c>
      <c r="Q1904" s="5"/>
      <c r="R1904" s="5"/>
      <c r="S1904" s="5"/>
      <c r="T1904" s="5"/>
      <c r="U1904" s="5"/>
      <c r="V1904" s="5"/>
      <c r="W1904" s="5"/>
      <c r="X1904" s="5"/>
      <c r="Y1904" s="5"/>
      <c r="Z1904" s="5"/>
      <c r="AA1904" s="5"/>
    </row>
    <row r="1905" spans="1:27" ht="24" thickBot="1">
      <c r="A1905" s="193" t="s">
        <v>97</v>
      </c>
      <c r="B1905" s="194" t="s">
        <v>98</v>
      </c>
      <c r="C1905" s="194" t="s">
        <v>99</v>
      </c>
      <c r="D1905" s="194" t="s">
        <v>104</v>
      </c>
      <c r="E1905" s="194" t="s">
        <v>335</v>
      </c>
      <c r="F1905" s="194" t="s">
        <v>101</v>
      </c>
      <c r="G1905" s="199" t="s">
        <v>78</v>
      </c>
      <c r="H1905" s="199">
        <v>2011</v>
      </c>
      <c r="I1905" s="194" t="s">
        <v>102</v>
      </c>
      <c r="J1905" s="201"/>
      <c r="K1905" s="200">
        <v>0</v>
      </c>
      <c r="L1905" s="198">
        <v>0</v>
      </c>
      <c r="M1905" s="23">
        <v>1</v>
      </c>
      <c r="N1905" s="23">
        <v>1</v>
      </c>
      <c r="O1905" s="24">
        <f t="shared" si="14"/>
        <v>0</v>
      </c>
      <c r="P1905" s="24">
        <f t="shared" si="15"/>
        <v>0</v>
      </c>
      <c r="Q1905" s="5"/>
      <c r="R1905" s="5"/>
      <c r="S1905" s="5"/>
      <c r="T1905" s="5"/>
      <c r="U1905" s="5"/>
      <c r="V1905" s="5"/>
      <c r="W1905" s="5"/>
      <c r="X1905" s="5"/>
      <c r="Y1905" s="5"/>
      <c r="Z1905" s="5"/>
      <c r="AA1905" s="5"/>
    </row>
    <row r="1906" spans="1:27" ht="24" thickBot="1">
      <c r="A1906" s="193" t="s">
        <v>97</v>
      </c>
      <c r="B1906" s="194" t="s">
        <v>98</v>
      </c>
      <c r="C1906" s="194" t="s">
        <v>99</v>
      </c>
      <c r="D1906" s="194" t="s">
        <v>104</v>
      </c>
      <c r="E1906" s="194" t="s">
        <v>335</v>
      </c>
      <c r="F1906" s="194" t="s">
        <v>101</v>
      </c>
      <c r="G1906" s="199" t="s">
        <v>78</v>
      </c>
      <c r="H1906" s="199">
        <v>2012</v>
      </c>
      <c r="I1906" s="194" t="s">
        <v>102</v>
      </c>
      <c r="J1906" s="196">
        <v>13106</v>
      </c>
      <c r="K1906" s="197">
        <v>1376.18</v>
      </c>
      <c r="L1906" s="198">
        <v>-5046</v>
      </c>
      <c r="M1906" s="23">
        <v>1</v>
      </c>
      <c r="N1906" s="23">
        <v>1</v>
      </c>
      <c r="O1906" s="24">
        <f t="shared" si="14"/>
        <v>-5046</v>
      </c>
      <c r="P1906" s="24">
        <f t="shared" si="15"/>
        <v>-5046</v>
      </c>
      <c r="Q1906" s="5"/>
      <c r="R1906" s="5"/>
      <c r="S1906" s="5"/>
      <c r="T1906" s="5"/>
      <c r="U1906" s="5"/>
      <c r="V1906" s="5"/>
      <c r="W1906" s="5"/>
      <c r="X1906" s="5"/>
      <c r="Y1906" s="5"/>
      <c r="Z1906" s="5"/>
      <c r="AA1906" s="5"/>
    </row>
    <row r="1907" spans="1:27" ht="24" thickBot="1">
      <c r="A1907" s="193" t="s">
        <v>97</v>
      </c>
      <c r="B1907" s="194" t="s">
        <v>98</v>
      </c>
      <c r="C1907" s="194" t="s">
        <v>99</v>
      </c>
      <c r="D1907" s="194" t="s">
        <v>104</v>
      </c>
      <c r="E1907" s="194" t="s">
        <v>335</v>
      </c>
      <c r="F1907" s="194" t="s">
        <v>101</v>
      </c>
      <c r="G1907" s="199" t="s">
        <v>78</v>
      </c>
      <c r="H1907" s="199">
        <v>2013</v>
      </c>
      <c r="I1907" s="194" t="s">
        <v>102</v>
      </c>
      <c r="J1907" s="196">
        <v>-2567</v>
      </c>
      <c r="K1907" s="200">
        <v>-269.54000000000002</v>
      </c>
      <c r="L1907" s="198">
        <v>988.32</v>
      </c>
      <c r="M1907" s="23">
        <v>1</v>
      </c>
      <c r="N1907" s="23">
        <v>1</v>
      </c>
      <c r="O1907" s="24">
        <f t="shared" si="14"/>
        <v>988.32</v>
      </c>
      <c r="P1907" s="24">
        <f t="shared" si="15"/>
        <v>988.32</v>
      </c>
      <c r="Q1907" s="5"/>
      <c r="R1907" s="5"/>
      <c r="S1907" s="5"/>
      <c r="T1907" s="5"/>
      <c r="U1907" s="5"/>
      <c r="V1907" s="5"/>
      <c r="W1907" s="5"/>
      <c r="X1907" s="5"/>
      <c r="Y1907" s="5"/>
      <c r="Z1907" s="5"/>
      <c r="AA1907" s="5"/>
    </row>
    <row r="1908" spans="1:27" ht="24" thickBot="1">
      <c r="A1908" s="193" t="s">
        <v>97</v>
      </c>
      <c r="B1908" s="194" t="s">
        <v>98</v>
      </c>
      <c r="C1908" s="194" t="s">
        <v>99</v>
      </c>
      <c r="D1908" s="194" t="s">
        <v>104</v>
      </c>
      <c r="E1908" s="194" t="s">
        <v>335</v>
      </c>
      <c r="F1908" s="194" t="s">
        <v>101</v>
      </c>
      <c r="G1908" s="199" t="s">
        <v>78</v>
      </c>
      <c r="H1908" s="199">
        <v>2014</v>
      </c>
      <c r="I1908" s="194" t="s">
        <v>102</v>
      </c>
      <c r="J1908" s="200">
        <v>-630</v>
      </c>
      <c r="K1908" s="200">
        <v>-66.12</v>
      </c>
      <c r="L1908" s="198">
        <v>242.44</v>
      </c>
      <c r="M1908" s="23">
        <v>1</v>
      </c>
      <c r="N1908" s="23">
        <v>1</v>
      </c>
      <c r="O1908" s="24">
        <f t="shared" si="14"/>
        <v>242.44</v>
      </c>
      <c r="P1908" s="24">
        <f t="shared" si="15"/>
        <v>242.44</v>
      </c>
      <c r="Q1908" s="5"/>
      <c r="R1908" s="5"/>
      <c r="S1908" s="5"/>
      <c r="T1908" s="5"/>
      <c r="U1908" s="5"/>
      <c r="V1908" s="5"/>
      <c r="W1908" s="5"/>
      <c r="X1908" s="5"/>
      <c r="Y1908" s="5"/>
      <c r="Z1908" s="5"/>
      <c r="AA1908" s="5"/>
    </row>
    <row r="1909" spans="1:27" ht="24" thickBot="1">
      <c r="A1909" s="193" t="s">
        <v>97</v>
      </c>
      <c r="B1909" s="194" t="s">
        <v>98</v>
      </c>
      <c r="C1909" s="194" t="s">
        <v>99</v>
      </c>
      <c r="D1909" s="194" t="s">
        <v>104</v>
      </c>
      <c r="E1909" s="194" t="s">
        <v>335</v>
      </c>
      <c r="F1909" s="194" t="s">
        <v>101</v>
      </c>
      <c r="G1909" s="199" t="s">
        <v>78</v>
      </c>
      <c r="H1909" s="199">
        <v>2015</v>
      </c>
      <c r="I1909" s="194" t="s">
        <v>102</v>
      </c>
      <c r="J1909" s="196">
        <v>6211</v>
      </c>
      <c r="K1909" s="200">
        <v>652.16</v>
      </c>
      <c r="L1909" s="198">
        <v>-2391.2600000000002</v>
      </c>
      <c r="M1909" s="23">
        <v>1</v>
      </c>
      <c r="N1909" s="23">
        <v>1</v>
      </c>
      <c r="O1909" s="24">
        <f t="shared" si="14"/>
        <v>-2391.2600000000002</v>
      </c>
      <c r="P1909" s="24">
        <f t="shared" si="15"/>
        <v>-2391.2600000000002</v>
      </c>
      <c r="Q1909" s="5"/>
      <c r="R1909" s="5"/>
      <c r="S1909" s="5"/>
      <c r="T1909" s="5"/>
      <c r="U1909" s="5"/>
      <c r="V1909" s="5"/>
      <c r="W1909" s="5"/>
      <c r="X1909" s="5"/>
      <c r="Y1909" s="5"/>
      <c r="Z1909" s="5"/>
      <c r="AA1909" s="5"/>
    </row>
    <row r="1910" spans="1:27" ht="24" thickBot="1">
      <c r="A1910" s="193" t="s">
        <v>97</v>
      </c>
      <c r="B1910" s="194" t="s">
        <v>98</v>
      </c>
      <c r="C1910" s="194" t="s">
        <v>99</v>
      </c>
      <c r="D1910" s="194" t="s">
        <v>104</v>
      </c>
      <c r="E1910" s="194" t="s">
        <v>335</v>
      </c>
      <c r="F1910" s="194" t="s">
        <v>101</v>
      </c>
      <c r="G1910" s="199" t="s">
        <v>78</v>
      </c>
      <c r="H1910" s="199">
        <v>2016</v>
      </c>
      <c r="I1910" s="194" t="s">
        <v>102</v>
      </c>
      <c r="J1910" s="200">
        <v>946</v>
      </c>
      <c r="K1910" s="200">
        <v>99.34</v>
      </c>
      <c r="L1910" s="198">
        <v>-364.25</v>
      </c>
      <c r="M1910" s="23">
        <v>1</v>
      </c>
      <c r="N1910" s="23">
        <v>1</v>
      </c>
      <c r="O1910" s="24">
        <f t="shared" si="14"/>
        <v>-364.25</v>
      </c>
      <c r="P1910" s="24">
        <f t="shared" si="15"/>
        <v>-364.25</v>
      </c>
      <c r="Q1910" s="5"/>
      <c r="R1910" s="5"/>
      <c r="S1910" s="5"/>
      <c r="T1910" s="5"/>
      <c r="U1910" s="5"/>
      <c r="V1910" s="5"/>
      <c r="W1910" s="5"/>
      <c r="X1910" s="5"/>
      <c r="Y1910" s="5"/>
      <c r="Z1910" s="5"/>
      <c r="AA1910" s="5"/>
    </row>
    <row r="1911" spans="1:27" ht="24" thickBot="1">
      <c r="A1911" s="193" t="s">
        <v>97</v>
      </c>
      <c r="B1911" s="194" t="s">
        <v>98</v>
      </c>
      <c r="C1911" s="194" t="s">
        <v>99</v>
      </c>
      <c r="D1911" s="194" t="s">
        <v>104</v>
      </c>
      <c r="E1911" s="194" t="s">
        <v>335</v>
      </c>
      <c r="F1911" s="194" t="s">
        <v>101</v>
      </c>
      <c r="G1911" s="199" t="s">
        <v>78</v>
      </c>
      <c r="H1911" s="199">
        <v>2017</v>
      </c>
      <c r="I1911" s="194" t="s">
        <v>102</v>
      </c>
      <c r="J1911" s="196">
        <v>-3221</v>
      </c>
      <c r="K1911" s="200">
        <v>-338.17</v>
      </c>
      <c r="L1911" s="198">
        <v>1239.96</v>
      </c>
      <c r="M1911" s="23">
        <v>1</v>
      </c>
      <c r="N1911" s="23">
        <v>1</v>
      </c>
      <c r="O1911" s="24">
        <f t="shared" si="14"/>
        <v>1239.96</v>
      </c>
      <c r="P1911" s="24">
        <f t="shared" si="15"/>
        <v>1239.96</v>
      </c>
      <c r="Q1911" s="5"/>
      <c r="R1911" s="5"/>
      <c r="S1911" s="5"/>
      <c r="T1911" s="5"/>
      <c r="U1911" s="5"/>
      <c r="V1911" s="5"/>
      <c r="W1911" s="5"/>
      <c r="X1911" s="5"/>
      <c r="Y1911" s="5"/>
      <c r="Z1911" s="5"/>
      <c r="AA1911" s="5"/>
    </row>
    <row r="1912" spans="1:27" ht="24" thickBot="1">
      <c r="A1912" s="193" t="s">
        <v>97</v>
      </c>
      <c r="B1912" s="194" t="s">
        <v>98</v>
      </c>
      <c r="C1912" s="194" t="s">
        <v>99</v>
      </c>
      <c r="D1912" s="194" t="s">
        <v>104</v>
      </c>
      <c r="E1912" s="194" t="s">
        <v>335</v>
      </c>
      <c r="F1912" s="194" t="s">
        <v>101</v>
      </c>
      <c r="G1912" s="199" t="s">
        <v>78</v>
      </c>
      <c r="H1912" s="199">
        <v>2018</v>
      </c>
      <c r="I1912" s="194" t="s">
        <v>102</v>
      </c>
      <c r="J1912" s="196">
        <v>5204</v>
      </c>
      <c r="K1912" s="200">
        <v>546.38</v>
      </c>
      <c r="L1912" s="198">
        <v>-2003.4</v>
      </c>
      <c r="M1912" s="23">
        <v>1</v>
      </c>
      <c r="N1912" s="23">
        <v>1</v>
      </c>
      <c r="O1912" s="24">
        <f t="shared" si="14"/>
        <v>-2003.4</v>
      </c>
      <c r="P1912" s="24">
        <f t="shared" si="15"/>
        <v>-2003.4</v>
      </c>
      <c r="Q1912" s="5"/>
      <c r="R1912" s="5"/>
      <c r="S1912" s="5"/>
      <c r="T1912" s="5"/>
      <c r="U1912" s="5"/>
      <c r="V1912" s="5"/>
      <c r="W1912" s="5"/>
      <c r="X1912" s="5"/>
      <c r="Y1912" s="5"/>
      <c r="Z1912" s="5"/>
      <c r="AA1912" s="5"/>
    </row>
    <row r="1913" spans="1:27" ht="24" thickBot="1">
      <c r="A1913" s="193" t="s">
        <v>97</v>
      </c>
      <c r="B1913" s="194" t="s">
        <v>98</v>
      </c>
      <c r="C1913" s="194" t="s">
        <v>99</v>
      </c>
      <c r="D1913" s="194" t="s">
        <v>104</v>
      </c>
      <c r="E1913" s="194" t="s">
        <v>335</v>
      </c>
      <c r="F1913" s="194" t="s">
        <v>101</v>
      </c>
      <c r="G1913" s="199" t="s">
        <v>78</v>
      </c>
      <c r="H1913" s="199">
        <v>2019</v>
      </c>
      <c r="I1913" s="194" t="s">
        <v>102</v>
      </c>
      <c r="J1913" s="200">
        <v>-52</v>
      </c>
      <c r="K1913" s="200">
        <v>-5.42</v>
      </c>
      <c r="L1913" s="198">
        <v>19.87</v>
      </c>
      <c r="M1913" s="23">
        <v>1</v>
      </c>
      <c r="N1913" s="23">
        <v>1</v>
      </c>
      <c r="O1913" s="24">
        <f t="shared" si="14"/>
        <v>19.87</v>
      </c>
      <c r="P1913" s="24">
        <f t="shared" si="15"/>
        <v>19.87</v>
      </c>
      <c r="Q1913" s="5"/>
      <c r="R1913" s="5"/>
      <c r="S1913" s="5"/>
      <c r="T1913" s="5"/>
      <c r="U1913" s="5"/>
      <c r="V1913" s="5"/>
      <c r="W1913" s="5"/>
      <c r="X1913" s="5"/>
      <c r="Y1913" s="5"/>
      <c r="Z1913" s="5"/>
      <c r="AA1913" s="5"/>
    </row>
    <row r="1914" spans="1:27" ht="24" thickBot="1">
      <c r="A1914" s="193" t="s">
        <v>97</v>
      </c>
      <c r="B1914" s="194" t="s">
        <v>98</v>
      </c>
      <c r="C1914" s="194" t="s">
        <v>99</v>
      </c>
      <c r="D1914" s="194" t="s">
        <v>104</v>
      </c>
      <c r="E1914" s="194" t="s">
        <v>335</v>
      </c>
      <c r="F1914" s="194" t="s">
        <v>101</v>
      </c>
      <c r="G1914" s="199" t="s">
        <v>78</v>
      </c>
      <c r="H1914" s="199">
        <v>2020</v>
      </c>
      <c r="I1914" s="194" t="s">
        <v>102</v>
      </c>
      <c r="J1914" s="196">
        <v>-7106</v>
      </c>
      <c r="K1914" s="200">
        <v>-746.1</v>
      </c>
      <c r="L1914" s="198">
        <v>2735.69</v>
      </c>
      <c r="M1914" s="23">
        <v>1</v>
      </c>
      <c r="N1914" s="23">
        <v>1</v>
      </c>
      <c r="O1914" s="24">
        <f t="shared" si="14"/>
        <v>2735.69</v>
      </c>
      <c r="P1914" s="24">
        <f t="shared" si="15"/>
        <v>2735.69</v>
      </c>
      <c r="Q1914" s="5"/>
      <c r="R1914" s="5"/>
      <c r="S1914" s="5"/>
      <c r="T1914" s="5"/>
      <c r="U1914" s="5"/>
      <c r="V1914" s="5"/>
      <c r="W1914" s="5"/>
      <c r="X1914" s="5"/>
      <c r="Y1914" s="5"/>
      <c r="Z1914" s="5"/>
      <c r="AA1914" s="5"/>
    </row>
    <row r="1915" spans="1:27" ht="24" thickBot="1">
      <c r="A1915" s="193" t="s">
        <v>97</v>
      </c>
      <c r="B1915" s="194" t="s">
        <v>98</v>
      </c>
      <c r="C1915" s="194" t="s">
        <v>99</v>
      </c>
      <c r="D1915" s="194" t="s">
        <v>104</v>
      </c>
      <c r="E1915" s="194" t="s">
        <v>335</v>
      </c>
      <c r="F1915" s="194" t="s">
        <v>101</v>
      </c>
      <c r="G1915" s="199" t="s">
        <v>78</v>
      </c>
      <c r="H1915" s="199">
        <v>2021</v>
      </c>
      <c r="I1915" s="194" t="s">
        <v>102</v>
      </c>
      <c r="J1915" s="196">
        <v>-3021</v>
      </c>
      <c r="K1915" s="200">
        <v>-317.17</v>
      </c>
      <c r="L1915" s="198">
        <v>1162.95</v>
      </c>
      <c r="M1915" s="23">
        <v>1</v>
      </c>
      <c r="N1915" s="23">
        <v>1</v>
      </c>
      <c r="O1915" s="24">
        <f t="shared" si="14"/>
        <v>1162.95</v>
      </c>
      <c r="P1915" s="24">
        <f t="shared" si="15"/>
        <v>1162.95</v>
      </c>
      <c r="Q1915" s="5"/>
      <c r="R1915" s="5"/>
      <c r="S1915" s="5"/>
      <c r="T1915" s="5"/>
      <c r="U1915" s="5"/>
      <c r="V1915" s="5"/>
      <c r="W1915" s="5"/>
      <c r="X1915" s="5"/>
      <c r="Y1915" s="5"/>
      <c r="Z1915" s="5"/>
      <c r="AA1915" s="5"/>
    </row>
    <row r="1916" spans="1:27" ht="24" thickBot="1">
      <c r="A1916" s="193" t="s">
        <v>97</v>
      </c>
      <c r="B1916" s="194" t="s">
        <v>98</v>
      </c>
      <c r="C1916" s="194" t="s">
        <v>99</v>
      </c>
      <c r="D1916" s="194" t="s">
        <v>104</v>
      </c>
      <c r="E1916" s="194" t="s">
        <v>335</v>
      </c>
      <c r="F1916" s="194" t="s">
        <v>101</v>
      </c>
      <c r="G1916" s="199" t="s">
        <v>78</v>
      </c>
      <c r="H1916" s="199">
        <v>2022</v>
      </c>
      <c r="I1916" s="194" t="s">
        <v>102</v>
      </c>
      <c r="J1916" s="196">
        <v>-4446</v>
      </c>
      <c r="K1916" s="200">
        <v>-466.88</v>
      </c>
      <c r="L1916" s="198">
        <v>1711.88</v>
      </c>
      <c r="M1916" s="23">
        <v>1</v>
      </c>
      <c r="N1916" s="23">
        <v>1</v>
      </c>
      <c r="O1916" s="24">
        <f t="shared" si="14"/>
        <v>1711.88</v>
      </c>
      <c r="P1916" s="24">
        <f t="shared" si="15"/>
        <v>1711.88</v>
      </c>
      <c r="Q1916" s="5"/>
      <c r="R1916" s="5"/>
      <c r="S1916" s="5"/>
      <c r="T1916" s="5"/>
      <c r="U1916" s="5"/>
      <c r="V1916" s="5"/>
      <c r="W1916" s="5"/>
      <c r="X1916" s="5"/>
      <c r="Y1916" s="5"/>
      <c r="Z1916" s="5"/>
      <c r="AA1916" s="5"/>
    </row>
    <row r="1917" spans="1:27" ht="24" thickBot="1">
      <c r="A1917" s="193" t="s">
        <v>97</v>
      </c>
      <c r="B1917" s="194" t="s">
        <v>98</v>
      </c>
      <c r="C1917" s="194" t="s">
        <v>99</v>
      </c>
      <c r="D1917" s="194" t="s">
        <v>104</v>
      </c>
      <c r="E1917" s="194" t="s">
        <v>335</v>
      </c>
      <c r="F1917" s="194" t="s">
        <v>101</v>
      </c>
      <c r="G1917" s="199" t="s">
        <v>79</v>
      </c>
      <c r="H1917" s="199">
        <v>2011</v>
      </c>
      <c r="I1917" s="194" t="s">
        <v>102</v>
      </c>
      <c r="J1917" s="201"/>
      <c r="K1917" s="200">
        <v>0</v>
      </c>
      <c r="L1917" s="198">
        <v>0</v>
      </c>
      <c r="M1917" s="23">
        <v>1</v>
      </c>
      <c r="N1917" s="23">
        <v>1</v>
      </c>
      <c r="O1917" s="24">
        <f t="shared" si="14"/>
        <v>0</v>
      </c>
      <c r="P1917" s="24">
        <f t="shared" si="15"/>
        <v>0</v>
      </c>
      <c r="Q1917" s="5"/>
      <c r="R1917" s="5"/>
      <c r="S1917" s="5"/>
      <c r="T1917" s="5"/>
      <c r="U1917" s="5"/>
      <c r="V1917" s="5"/>
      <c r="W1917" s="5"/>
      <c r="X1917" s="5"/>
      <c r="Y1917" s="5"/>
      <c r="Z1917" s="5"/>
      <c r="AA1917" s="5"/>
    </row>
    <row r="1918" spans="1:27" ht="24" thickBot="1">
      <c r="A1918" s="193" t="s">
        <v>97</v>
      </c>
      <c r="B1918" s="194" t="s">
        <v>98</v>
      </c>
      <c r="C1918" s="194" t="s">
        <v>99</v>
      </c>
      <c r="D1918" s="194" t="s">
        <v>104</v>
      </c>
      <c r="E1918" s="194" t="s">
        <v>335</v>
      </c>
      <c r="F1918" s="194" t="s">
        <v>101</v>
      </c>
      <c r="G1918" s="199" t="s">
        <v>79</v>
      </c>
      <c r="H1918" s="199">
        <v>2012</v>
      </c>
      <c r="I1918" s="194" t="s">
        <v>102</v>
      </c>
      <c r="J1918" s="200">
        <v>13</v>
      </c>
      <c r="K1918" s="200">
        <v>1.37</v>
      </c>
      <c r="L1918" s="198">
        <v>-5.01</v>
      </c>
      <c r="M1918" s="23">
        <v>1</v>
      </c>
      <c r="N1918" s="23">
        <v>1</v>
      </c>
      <c r="O1918" s="24">
        <f t="shared" si="14"/>
        <v>-5.01</v>
      </c>
      <c r="P1918" s="24">
        <f t="shared" si="15"/>
        <v>-5.01</v>
      </c>
      <c r="Q1918" s="5"/>
      <c r="R1918" s="5"/>
      <c r="S1918" s="5"/>
      <c r="T1918" s="5"/>
      <c r="U1918" s="5"/>
      <c r="V1918" s="5"/>
      <c r="W1918" s="5"/>
      <c r="X1918" s="5"/>
      <c r="Y1918" s="5"/>
      <c r="Z1918" s="5"/>
      <c r="AA1918" s="5"/>
    </row>
    <row r="1919" spans="1:27" ht="24" thickBot="1">
      <c r="A1919" s="193" t="s">
        <v>97</v>
      </c>
      <c r="B1919" s="194" t="s">
        <v>98</v>
      </c>
      <c r="C1919" s="194" t="s">
        <v>99</v>
      </c>
      <c r="D1919" s="194" t="s">
        <v>104</v>
      </c>
      <c r="E1919" s="194" t="s">
        <v>335</v>
      </c>
      <c r="F1919" s="194" t="s">
        <v>101</v>
      </c>
      <c r="G1919" s="199" t="s">
        <v>79</v>
      </c>
      <c r="H1919" s="199">
        <v>2013</v>
      </c>
      <c r="I1919" s="194" t="s">
        <v>102</v>
      </c>
      <c r="J1919" s="196">
        <v>-1558</v>
      </c>
      <c r="K1919" s="200">
        <v>-163.61000000000001</v>
      </c>
      <c r="L1919" s="198">
        <v>599.91999999999996</v>
      </c>
      <c r="M1919" s="23">
        <v>1</v>
      </c>
      <c r="N1919" s="23">
        <v>1</v>
      </c>
      <c r="O1919" s="24">
        <f t="shared" si="14"/>
        <v>599.91999999999996</v>
      </c>
      <c r="P1919" s="24">
        <f t="shared" si="15"/>
        <v>599.91999999999996</v>
      </c>
      <c r="Q1919" s="5"/>
      <c r="R1919" s="5"/>
      <c r="S1919" s="5"/>
      <c r="T1919" s="5"/>
      <c r="U1919" s="5"/>
      <c r="V1919" s="5"/>
      <c r="W1919" s="5"/>
      <c r="X1919" s="5"/>
      <c r="Y1919" s="5"/>
      <c r="Z1919" s="5"/>
      <c r="AA1919" s="5"/>
    </row>
    <row r="1920" spans="1:27" ht="24" thickBot="1">
      <c r="A1920" s="193" t="s">
        <v>97</v>
      </c>
      <c r="B1920" s="194" t="s">
        <v>98</v>
      </c>
      <c r="C1920" s="194" t="s">
        <v>99</v>
      </c>
      <c r="D1920" s="194" t="s">
        <v>104</v>
      </c>
      <c r="E1920" s="194" t="s">
        <v>335</v>
      </c>
      <c r="F1920" s="194" t="s">
        <v>101</v>
      </c>
      <c r="G1920" s="199" t="s">
        <v>79</v>
      </c>
      <c r="H1920" s="199">
        <v>2014</v>
      </c>
      <c r="I1920" s="194" t="s">
        <v>102</v>
      </c>
      <c r="J1920" s="196">
        <v>-1209</v>
      </c>
      <c r="K1920" s="200">
        <v>-126.9</v>
      </c>
      <c r="L1920" s="198">
        <v>465.28</v>
      </c>
      <c r="M1920" s="23">
        <v>1</v>
      </c>
      <c r="N1920" s="23">
        <v>1</v>
      </c>
      <c r="O1920" s="24">
        <f t="shared" si="14"/>
        <v>465.28</v>
      </c>
      <c r="P1920" s="24">
        <f t="shared" si="15"/>
        <v>465.28</v>
      </c>
      <c r="Q1920" s="5"/>
      <c r="R1920" s="5"/>
      <c r="S1920" s="5"/>
      <c r="T1920" s="5"/>
      <c r="U1920" s="5"/>
      <c r="V1920" s="5"/>
      <c r="W1920" s="5"/>
      <c r="X1920" s="5"/>
      <c r="Y1920" s="5"/>
      <c r="Z1920" s="5"/>
      <c r="AA1920" s="5"/>
    </row>
    <row r="1921" spans="1:27" ht="24" thickBot="1">
      <c r="A1921" s="193" t="s">
        <v>97</v>
      </c>
      <c r="B1921" s="194" t="s">
        <v>98</v>
      </c>
      <c r="C1921" s="194" t="s">
        <v>99</v>
      </c>
      <c r="D1921" s="194" t="s">
        <v>104</v>
      </c>
      <c r="E1921" s="194" t="s">
        <v>335</v>
      </c>
      <c r="F1921" s="194" t="s">
        <v>101</v>
      </c>
      <c r="G1921" s="199" t="s">
        <v>79</v>
      </c>
      <c r="H1921" s="199">
        <v>2015</v>
      </c>
      <c r="I1921" s="194" t="s">
        <v>102</v>
      </c>
      <c r="J1921" s="200">
        <v>363</v>
      </c>
      <c r="K1921" s="200">
        <v>38.130000000000003</v>
      </c>
      <c r="L1921" s="198">
        <v>-139.81</v>
      </c>
      <c r="M1921" s="23">
        <v>1</v>
      </c>
      <c r="N1921" s="23">
        <v>1</v>
      </c>
      <c r="O1921" s="24">
        <f t="shared" si="14"/>
        <v>-139.81</v>
      </c>
      <c r="P1921" s="24">
        <f t="shared" si="15"/>
        <v>-139.81</v>
      </c>
      <c r="Q1921" s="5"/>
      <c r="R1921" s="5"/>
      <c r="S1921" s="5"/>
      <c r="T1921" s="5"/>
      <c r="U1921" s="5"/>
      <c r="V1921" s="5"/>
      <c r="W1921" s="5"/>
      <c r="X1921" s="5"/>
      <c r="Y1921" s="5"/>
      <c r="Z1921" s="5"/>
      <c r="AA1921" s="5"/>
    </row>
    <row r="1922" spans="1:27" ht="24" thickBot="1">
      <c r="A1922" s="193" t="s">
        <v>97</v>
      </c>
      <c r="B1922" s="194" t="s">
        <v>98</v>
      </c>
      <c r="C1922" s="194" t="s">
        <v>99</v>
      </c>
      <c r="D1922" s="194" t="s">
        <v>104</v>
      </c>
      <c r="E1922" s="194" t="s">
        <v>335</v>
      </c>
      <c r="F1922" s="194" t="s">
        <v>101</v>
      </c>
      <c r="G1922" s="199" t="s">
        <v>79</v>
      </c>
      <c r="H1922" s="199">
        <v>2016</v>
      </c>
      <c r="I1922" s="194" t="s">
        <v>102</v>
      </c>
      <c r="J1922" s="200">
        <v>903</v>
      </c>
      <c r="K1922" s="200">
        <v>94.86</v>
      </c>
      <c r="L1922" s="198">
        <v>-347.81</v>
      </c>
      <c r="M1922" s="23">
        <v>1</v>
      </c>
      <c r="N1922" s="23">
        <v>1</v>
      </c>
      <c r="O1922" s="24">
        <f t="shared" si="14"/>
        <v>-347.81</v>
      </c>
      <c r="P1922" s="24">
        <f t="shared" si="15"/>
        <v>-347.81</v>
      </c>
      <c r="Q1922" s="5"/>
      <c r="R1922" s="5"/>
      <c r="S1922" s="5"/>
      <c r="T1922" s="5"/>
      <c r="U1922" s="5"/>
      <c r="V1922" s="5"/>
      <c r="W1922" s="5"/>
      <c r="X1922" s="5"/>
      <c r="Y1922" s="5"/>
      <c r="Z1922" s="5"/>
      <c r="AA1922" s="5"/>
    </row>
    <row r="1923" spans="1:27" ht="24" thickBot="1">
      <c r="A1923" s="193" t="s">
        <v>97</v>
      </c>
      <c r="B1923" s="194" t="s">
        <v>98</v>
      </c>
      <c r="C1923" s="194" t="s">
        <v>99</v>
      </c>
      <c r="D1923" s="194" t="s">
        <v>104</v>
      </c>
      <c r="E1923" s="194" t="s">
        <v>335</v>
      </c>
      <c r="F1923" s="194" t="s">
        <v>101</v>
      </c>
      <c r="G1923" s="199" t="s">
        <v>79</v>
      </c>
      <c r="H1923" s="199">
        <v>2017</v>
      </c>
      <c r="I1923" s="194" t="s">
        <v>102</v>
      </c>
      <c r="J1923" s="200">
        <v>733</v>
      </c>
      <c r="K1923" s="200">
        <v>76.94</v>
      </c>
      <c r="L1923" s="198">
        <v>-282.11</v>
      </c>
      <c r="M1923" s="23">
        <v>1</v>
      </c>
      <c r="N1923" s="23">
        <v>1</v>
      </c>
      <c r="O1923" s="24">
        <f t="shared" si="14"/>
        <v>-282.11</v>
      </c>
      <c r="P1923" s="24">
        <f t="shared" si="15"/>
        <v>-282.11</v>
      </c>
      <c r="Q1923" s="5"/>
      <c r="R1923" s="5"/>
      <c r="S1923" s="5"/>
      <c r="T1923" s="5"/>
      <c r="U1923" s="5"/>
      <c r="V1923" s="5"/>
      <c r="W1923" s="5"/>
      <c r="X1923" s="5"/>
      <c r="Y1923" s="5"/>
      <c r="Z1923" s="5"/>
      <c r="AA1923" s="5"/>
    </row>
    <row r="1924" spans="1:27" ht="24" thickBot="1">
      <c r="A1924" s="193" t="s">
        <v>97</v>
      </c>
      <c r="B1924" s="194" t="s">
        <v>98</v>
      </c>
      <c r="C1924" s="194" t="s">
        <v>99</v>
      </c>
      <c r="D1924" s="194" t="s">
        <v>104</v>
      </c>
      <c r="E1924" s="194" t="s">
        <v>335</v>
      </c>
      <c r="F1924" s="194" t="s">
        <v>101</v>
      </c>
      <c r="G1924" s="199" t="s">
        <v>79</v>
      </c>
      <c r="H1924" s="199">
        <v>2018</v>
      </c>
      <c r="I1924" s="194" t="s">
        <v>102</v>
      </c>
      <c r="J1924" s="196">
        <v>-1125</v>
      </c>
      <c r="K1924" s="200">
        <v>-118.07</v>
      </c>
      <c r="L1924" s="198">
        <v>432.94</v>
      </c>
      <c r="M1924" s="23">
        <v>1</v>
      </c>
      <c r="N1924" s="23">
        <v>1</v>
      </c>
      <c r="O1924" s="24">
        <f t="shared" si="14"/>
        <v>432.94</v>
      </c>
      <c r="P1924" s="24">
        <f t="shared" si="15"/>
        <v>432.94</v>
      </c>
      <c r="Q1924" s="5"/>
      <c r="R1924" s="5"/>
      <c r="S1924" s="5"/>
      <c r="T1924" s="5"/>
      <c r="U1924" s="5"/>
      <c r="V1924" s="5"/>
      <c r="W1924" s="5"/>
      <c r="X1924" s="5"/>
      <c r="Y1924" s="5"/>
      <c r="Z1924" s="5"/>
      <c r="AA1924" s="5"/>
    </row>
    <row r="1925" spans="1:27" ht="24" thickBot="1">
      <c r="A1925" s="193" t="s">
        <v>97</v>
      </c>
      <c r="B1925" s="194" t="s">
        <v>98</v>
      </c>
      <c r="C1925" s="194" t="s">
        <v>99</v>
      </c>
      <c r="D1925" s="194" t="s">
        <v>104</v>
      </c>
      <c r="E1925" s="194" t="s">
        <v>335</v>
      </c>
      <c r="F1925" s="194" t="s">
        <v>101</v>
      </c>
      <c r="G1925" s="199" t="s">
        <v>79</v>
      </c>
      <c r="H1925" s="199">
        <v>2019</v>
      </c>
      <c r="I1925" s="194" t="s">
        <v>102</v>
      </c>
      <c r="J1925" s="196">
        <v>-1549</v>
      </c>
      <c r="K1925" s="200">
        <v>-162.63999999999999</v>
      </c>
      <c r="L1925" s="198">
        <v>596.36</v>
      </c>
      <c r="M1925" s="23">
        <v>1</v>
      </c>
      <c r="N1925" s="23">
        <v>1</v>
      </c>
      <c r="O1925" s="24">
        <f t="shared" si="14"/>
        <v>596.36</v>
      </c>
      <c r="P1925" s="24">
        <f t="shared" si="15"/>
        <v>596.36</v>
      </c>
      <c r="Q1925" s="5"/>
      <c r="R1925" s="5"/>
      <c r="S1925" s="5"/>
      <c r="T1925" s="5"/>
      <c r="U1925" s="5"/>
      <c r="V1925" s="5"/>
      <c r="W1925" s="5"/>
      <c r="X1925" s="5"/>
      <c r="Y1925" s="5"/>
      <c r="Z1925" s="5"/>
      <c r="AA1925" s="5"/>
    </row>
    <row r="1926" spans="1:27" ht="24" thickBot="1">
      <c r="A1926" s="193" t="s">
        <v>97</v>
      </c>
      <c r="B1926" s="194" t="s">
        <v>98</v>
      </c>
      <c r="C1926" s="194" t="s">
        <v>99</v>
      </c>
      <c r="D1926" s="194" t="s">
        <v>104</v>
      </c>
      <c r="E1926" s="194" t="s">
        <v>335</v>
      </c>
      <c r="F1926" s="194" t="s">
        <v>101</v>
      </c>
      <c r="G1926" s="199" t="s">
        <v>79</v>
      </c>
      <c r="H1926" s="199">
        <v>2020</v>
      </c>
      <c r="I1926" s="194" t="s">
        <v>102</v>
      </c>
      <c r="J1926" s="196">
        <v>-1470</v>
      </c>
      <c r="K1926" s="200">
        <v>-154.38999999999999</v>
      </c>
      <c r="L1926" s="198">
        <v>566.11</v>
      </c>
      <c r="M1926" s="23">
        <v>1</v>
      </c>
      <c r="N1926" s="23">
        <v>1</v>
      </c>
      <c r="O1926" s="24">
        <f t="shared" si="14"/>
        <v>566.11</v>
      </c>
      <c r="P1926" s="24">
        <f t="shared" si="15"/>
        <v>566.11</v>
      </c>
      <c r="Q1926" s="5"/>
      <c r="R1926" s="5"/>
      <c r="S1926" s="5"/>
      <c r="T1926" s="5"/>
      <c r="U1926" s="5"/>
      <c r="V1926" s="5"/>
      <c r="W1926" s="5"/>
      <c r="X1926" s="5"/>
      <c r="Y1926" s="5"/>
      <c r="Z1926" s="5"/>
      <c r="AA1926" s="5"/>
    </row>
    <row r="1927" spans="1:27" ht="24" thickBot="1">
      <c r="A1927" s="193" t="s">
        <v>97</v>
      </c>
      <c r="B1927" s="194" t="s">
        <v>98</v>
      </c>
      <c r="C1927" s="194" t="s">
        <v>99</v>
      </c>
      <c r="D1927" s="194" t="s">
        <v>104</v>
      </c>
      <c r="E1927" s="194" t="s">
        <v>335</v>
      </c>
      <c r="F1927" s="194" t="s">
        <v>101</v>
      </c>
      <c r="G1927" s="199" t="s">
        <v>79</v>
      </c>
      <c r="H1927" s="199">
        <v>2021</v>
      </c>
      <c r="I1927" s="194" t="s">
        <v>102</v>
      </c>
      <c r="J1927" s="200">
        <v>183</v>
      </c>
      <c r="K1927" s="200">
        <v>19.25</v>
      </c>
      <c r="L1927" s="198">
        <v>-70.599999999999994</v>
      </c>
      <c r="M1927" s="23">
        <v>1</v>
      </c>
      <c r="N1927" s="23">
        <v>1</v>
      </c>
      <c r="O1927" s="24">
        <f t="shared" si="14"/>
        <v>-70.599999999999994</v>
      </c>
      <c r="P1927" s="24">
        <f t="shared" si="15"/>
        <v>-70.599999999999994</v>
      </c>
      <c r="Q1927" s="5"/>
      <c r="R1927" s="5"/>
      <c r="S1927" s="5"/>
      <c r="T1927" s="5"/>
      <c r="U1927" s="5"/>
      <c r="V1927" s="5"/>
      <c r="W1927" s="5"/>
      <c r="X1927" s="5"/>
      <c r="Y1927" s="5"/>
      <c r="Z1927" s="5"/>
      <c r="AA1927" s="5"/>
    </row>
    <row r="1928" spans="1:27" ht="24" thickBot="1">
      <c r="A1928" s="193" t="s">
        <v>97</v>
      </c>
      <c r="B1928" s="194" t="s">
        <v>98</v>
      </c>
      <c r="C1928" s="194" t="s">
        <v>99</v>
      </c>
      <c r="D1928" s="194" t="s">
        <v>104</v>
      </c>
      <c r="E1928" s="194" t="s">
        <v>335</v>
      </c>
      <c r="F1928" s="194" t="s">
        <v>101</v>
      </c>
      <c r="G1928" s="199" t="s">
        <v>79</v>
      </c>
      <c r="H1928" s="199">
        <v>2022</v>
      </c>
      <c r="I1928" s="194" t="s">
        <v>102</v>
      </c>
      <c r="J1928" s="200">
        <v>362</v>
      </c>
      <c r="K1928" s="200">
        <v>37.97</v>
      </c>
      <c r="L1928" s="198">
        <v>-139.22999999999999</v>
      </c>
      <c r="M1928" s="23">
        <v>1</v>
      </c>
      <c r="N1928" s="23">
        <v>1</v>
      </c>
      <c r="O1928" s="24">
        <f t="shared" si="14"/>
        <v>-139.22999999999999</v>
      </c>
      <c r="P1928" s="24">
        <f t="shared" si="15"/>
        <v>-139.22999999999999</v>
      </c>
      <c r="Q1928" s="5"/>
      <c r="R1928" s="5"/>
      <c r="S1928" s="5"/>
      <c r="T1928" s="5"/>
      <c r="U1928" s="5"/>
      <c r="V1928" s="5"/>
      <c r="W1928" s="5"/>
      <c r="X1928" s="5"/>
      <c r="Y1928" s="5"/>
      <c r="Z1928" s="5"/>
      <c r="AA1928" s="5"/>
    </row>
    <row r="1929" spans="1:27" ht="24" thickBot="1">
      <c r="A1929" s="193" t="s">
        <v>97</v>
      </c>
      <c r="B1929" s="194" t="s">
        <v>98</v>
      </c>
      <c r="C1929" s="194" t="s">
        <v>99</v>
      </c>
      <c r="D1929" s="194" t="s">
        <v>104</v>
      </c>
      <c r="E1929" s="194" t="s">
        <v>335</v>
      </c>
      <c r="F1929" s="194" t="s">
        <v>101</v>
      </c>
      <c r="G1929" s="199" t="s">
        <v>80</v>
      </c>
      <c r="H1929" s="199">
        <v>2011</v>
      </c>
      <c r="I1929" s="194" t="s">
        <v>102</v>
      </c>
      <c r="J1929" s="201"/>
      <c r="K1929" s="200">
        <v>0</v>
      </c>
      <c r="L1929" s="198">
        <v>0</v>
      </c>
      <c r="M1929" s="23">
        <v>1</v>
      </c>
      <c r="N1929" s="23">
        <v>1</v>
      </c>
      <c r="O1929" s="24">
        <f t="shared" si="14"/>
        <v>0</v>
      </c>
      <c r="P1929" s="24">
        <f t="shared" si="15"/>
        <v>0</v>
      </c>
      <c r="Q1929" s="5"/>
      <c r="R1929" s="5"/>
      <c r="S1929" s="5"/>
      <c r="T1929" s="5"/>
      <c r="U1929" s="5"/>
      <c r="V1929" s="5"/>
      <c r="W1929" s="5"/>
      <c r="X1929" s="5"/>
      <c r="Y1929" s="5"/>
      <c r="Z1929" s="5"/>
      <c r="AA1929" s="5"/>
    </row>
    <row r="1930" spans="1:27" ht="24" thickBot="1">
      <c r="A1930" s="193" t="s">
        <v>97</v>
      </c>
      <c r="B1930" s="194" t="s">
        <v>98</v>
      </c>
      <c r="C1930" s="194" t="s">
        <v>99</v>
      </c>
      <c r="D1930" s="194" t="s">
        <v>104</v>
      </c>
      <c r="E1930" s="194" t="s">
        <v>335</v>
      </c>
      <c r="F1930" s="194" t="s">
        <v>101</v>
      </c>
      <c r="G1930" s="199" t="s">
        <v>80</v>
      </c>
      <c r="H1930" s="199">
        <v>2012</v>
      </c>
      <c r="I1930" s="194" t="s">
        <v>102</v>
      </c>
      <c r="J1930" s="196">
        <v>-2788</v>
      </c>
      <c r="K1930" s="200">
        <v>-292.73</v>
      </c>
      <c r="L1930" s="198">
        <v>1073.3399999999999</v>
      </c>
      <c r="M1930" s="23">
        <v>1</v>
      </c>
      <c r="N1930" s="23">
        <v>1</v>
      </c>
      <c r="O1930" s="24">
        <f t="shared" si="14"/>
        <v>1073.3399999999999</v>
      </c>
      <c r="P1930" s="24">
        <f t="shared" si="15"/>
        <v>1073.3399999999999</v>
      </c>
      <c r="Q1930" s="5"/>
      <c r="R1930" s="5"/>
      <c r="S1930" s="5"/>
      <c r="T1930" s="5"/>
      <c r="U1930" s="5"/>
      <c r="V1930" s="5"/>
      <c r="W1930" s="5"/>
      <c r="X1930" s="5"/>
      <c r="Y1930" s="5"/>
      <c r="Z1930" s="5"/>
      <c r="AA1930" s="5"/>
    </row>
    <row r="1931" spans="1:27" ht="24" thickBot="1">
      <c r="A1931" s="193" t="s">
        <v>97</v>
      </c>
      <c r="B1931" s="194" t="s">
        <v>98</v>
      </c>
      <c r="C1931" s="194" t="s">
        <v>99</v>
      </c>
      <c r="D1931" s="194" t="s">
        <v>104</v>
      </c>
      <c r="E1931" s="194" t="s">
        <v>335</v>
      </c>
      <c r="F1931" s="194" t="s">
        <v>101</v>
      </c>
      <c r="G1931" s="199" t="s">
        <v>80</v>
      </c>
      <c r="H1931" s="199">
        <v>2013</v>
      </c>
      <c r="I1931" s="194" t="s">
        <v>102</v>
      </c>
      <c r="J1931" s="196">
        <v>-1172</v>
      </c>
      <c r="K1931" s="200">
        <v>-123.06</v>
      </c>
      <c r="L1931" s="198">
        <v>451.21</v>
      </c>
      <c r="M1931" s="23">
        <v>1</v>
      </c>
      <c r="N1931" s="23">
        <v>1</v>
      </c>
      <c r="O1931" s="24">
        <f t="shared" si="14"/>
        <v>451.21</v>
      </c>
      <c r="P1931" s="24">
        <f t="shared" si="15"/>
        <v>451.21</v>
      </c>
      <c r="Q1931" s="5"/>
      <c r="R1931" s="5"/>
      <c r="S1931" s="5"/>
      <c r="T1931" s="5"/>
      <c r="U1931" s="5"/>
      <c r="V1931" s="5"/>
      <c r="W1931" s="5"/>
      <c r="X1931" s="5"/>
      <c r="Y1931" s="5"/>
      <c r="Z1931" s="5"/>
      <c r="AA1931" s="5"/>
    </row>
    <row r="1932" spans="1:27" ht="24" thickBot="1">
      <c r="A1932" s="193" t="s">
        <v>97</v>
      </c>
      <c r="B1932" s="194" t="s">
        <v>98</v>
      </c>
      <c r="C1932" s="194" t="s">
        <v>99</v>
      </c>
      <c r="D1932" s="194" t="s">
        <v>104</v>
      </c>
      <c r="E1932" s="194" t="s">
        <v>335</v>
      </c>
      <c r="F1932" s="194" t="s">
        <v>101</v>
      </c>
      <c r="G1932" s="199" t="s">
        <v>80</v>
      </c>
      <c r="H1932" s="199">
        <v>2014</v>
      </c>
      <c r="I1932" s="194" t="s">
        <v>102</v>
      </c>
      <c r="J1932" s="196">
        <v>1318</v>
      </c>
      <c r="K1932" s="200">
        <v>138.35</v>
      </c>
      <c r="L1932" s="198">
        <v>-507.28</v>
      </c>
      <c r="M1932" s="23">
        <v>1</v>
      </c>
      <c r="N1932" s="23">
        <v>1</v>
      </c>
      <c r="O1932" s="24">
        <f t="shared" si="14"/>
        <v>-507.28</v>
      </c>
      <c r="P1932" s="24">
        <f t="shared" si="15"/>
        <v>-507.28</v>
      </c>
      <c r="Q1932" s="5"/>
      <c r="R1932" s="5"/>
      <c r="S1932" s="5"/>
      <c r="T1932" s="5"/>
      <c r="U1932" s="5"/>
      <c r="V1932" s="5"/>
      <c r="W1932" s="5"/>
      <c r="X1932" s="5"/>
      <c r="Y1932" s="5"/>
      <c r="Z1932" s="5"/>
      <c r="AA1932" s="5"/>
    </row>
    <row r="1933" spans="1:27" ht="24" thickBot="1">
      <c r="A1933" s="193" t="s">
        <v>97</v>
      </c>
      <c r="B1933" s="194" t="s">
        <v>98</v>
      </c>
      <c r="C1933" s="194" t="s">
        <v>99</v>
      </c>
      <c r="D1933" s="194" t="s">
        <v>104</v>
      </c>
      <c r="E1933" s="194" t="s">
        <v>335</v>
      </c>
      <c r="F1933" s="194" t="s">
        <v>101</v>
      </c>
      <c r="G1933" s="199" t="s">
        <v>80</v>
      </c>
      <c r="H1933" s="199">
        <v>2015</v>
      </c>
      <c r="I1933" s="194" t="s">
        <v>102</v>
      </c>
      <c r="J1933" s="196">
        <v>6902</v>
      </c>
      <c r="K1933" s="200">
        <v>724.73</v>
      </c>
      <c r="L1933" s="198">
        <v>-2657.34</v>
      </c>
      <c r="M1933" s="23">
        <v>1</v>
      </c>
      <c r="N1933" s="23">
        <v>1</v>
      </c>
      <c r="O1933" s="24">
        <f t="shared" si="14"/>
        <v>-2657.34</v>
      </c>
      <c r="P1933" s="24">
        <f t="shared" si="15"/>
        <v>-2657.34</v>
      </c>
      <c r="Q1933" s="5"/>
      <c r="R1933" s="5"/>
      <c r="S1933" s="5"/>
      <c r="T1933" s="5"/>
      <c r="U1933" s="5"/>
      <c r="V1933" s="5"/>
      <c r="W1933" s="5"/>
      <c r="X1933" s="5"/>
      <c r="Y1933" s="5"/>
      <c r="Z1933" s="5"/>
      <c r="AA1933" s="5"/>
    </row>
    <row r="1934" spans="1:27" ht="24" thickBot="1">
      <c r="A1934" s="193" t="s">
        <v>97</v>
      </c>
      <c r="B1934" s="194" t="s">
        <v>98</v>
      </c>
      <c r="C1934" s="194" t="s">
        <v>99</v>
      </c>
      <c r="D1934" s="194" t="s">
        <v>104</v>
      </c>
      <c r="E1934" s="194" t="s">
        <v>335</v>
      </c>
      <c r="F1934" s="194" t="s">
        <v>101</v>
      </c>
      <c r="G1934" s="199" t="s">
        <v>80</v>
      </c>
      <c r="H1934" s="199">
        <v>2016</v>
      </c>
      <c r="I1934" s="194" t="s">
        <v>102</v>
      </c>
      <c r="J1934" s="196">
        <v>1840</v>
      </c>
      <c r="K1934" s="200">
        <v>193.18</v>
      </c>
      <c r="L1934" s="198">
        <v>-708.32</v>
      </c>
      <c r="M1934" s="23">
        <v>1</v>
      </c>
      <c r="N1934" s="23">
        <v>1</v>
      </c>
      <c r="O1934" s="24">
        <f t="shared" si="14"/>
        <v>-708.32</v>
      </c>
      <c r="P1934" s="24">
        <f t="shared" si="15"/>
        <v>-708.32</v>
      </c>
      <c r="Q1934" s="5"/>
      <c r="R1934" s="5"/>
      <c r="S1934" s="5"/>
      <c r="T1934" s="5"/>
      <c r="U1934" s="5"/>
      <c r="V1934" s="5"/>
      <c r="W1934" s="5"/>
      <c r="X1934" s="5"/>
      <c r="Y1934" s="5"/>
      <c r="Z1934" s="5"/>
      <c r="AA1934" s="5"/>
    </row>
    <row r="1935" spans="1:27" ht="24" thickBot="1">
      <c r="A1935" s="193" t="s">
        <v>97</v>
      </c>
      <c r="B1935" s="194" t="s">
        <v>98</v>
      </c>
      <c r="C1935" s="194" t="s">
        <v>99</v>
      </c>
      <c r="D1935" s="194" t="s">
        <v>104</v>
      </c>
      <c r="E1935" s="194" t="s">
        <v>335</v>
      </c>
      <c r="F1935" s="194" t="s">
        <v>101</v>
      </c>
      <c r="G1935" s="199" t="s">
        <v>80</v>
      </c>
      <c r="H1935" s="199">
        <v>2017</v>
      </c>
      <c r="I1935" s="194" t="s">
        <v>102</v>
      </c>
      <c r="J1935" s="196">
        <v>1414</v>
      </c>
      <c r="K1935" s="200">
        <v>148.5</v>
      </c>
      <c r="L1935" s="198">
        <v>-544.51</v>
      </c>
      <c r="M1935" s="23">
        <v>1</v>
      </c>
      <c r="N1935" s="23">
        <v>1</v>
      </c>
      <c r="O1935" s="24">
        <f t="shared" si="14"/>
        <v>-544.51</v>
      </c>
      <c r="P1935" s="24">
        <f t="shared" si="15"/>
        <v>-544.51</v>
      </c>
      <c r="Q1935" s="5"/>
      <c r="R1935" s="5"/>
      <c r="S1935" s="5"/>
      <c r="T1935" s="5"/>
      <c r="U1935" s="5"/>
      <c r="V1935" s="5"/>
      <c r="W1935" s="5"/>
      <c r="X1935" s="5"/>
      <c r="Y1935" s="5"/>
      <c r="Z1935" s="5"/>
      <c r="AA1935" s="5"/>
    </row>
    <row r="1936" spans="1:27" ht="24" thickBot="1">
      <c r="A1936" s="193" t="s">
        <v>97</v>
      </c>
      <c r="B1936" s="194" t="s">
        <v>98</v>
      </c>
      <c r="C1936" s="194" t="s">
        <v>99</v>
      </c>
      <c r="D1936" s="194" t="s">
        <v>104</v>
      </c>
      <c r="E1936" s="194" t="s">
        <v>335</v>
      </c>
      <c r="F1936" s="194" t="s">
        <v>101</v>
      </c>
      <c r="G1936" s="199" t="s">
        <v>80</v>
      </c>
      <c r="H1936" s="199">
        <v>2018</v>
      </c>
      <c r="I1936" s="194" t="s">
        <v>102</v>
      </c>
      <c r="J1936" s="196">
        <v>-2368</v>
      </c>
      <c r="K1936" s="200">
        <v>-248.65</v>
      </c>
      <c r="L1936" s="198">
        <v>911.7</v>
      </c>
      <c r="M1936" s="23">
        <v>1</v>
      </c>
      <c r="N1936" s="23">
        <v>1</v>
      </c>
      <c r="O1936" s="24">
        <f t="shared" si="14"/>
        <v>911.7</v>
      </c>
      <c r="P1936" s="24">
        <f t="shared" si="15"/>
        <v>911.7</v>
      </c>
      <c r="Q1936" s="5"/>
      <c r="R1936" s="5"/>
      <c r="S1936" s="5"/>
      <c r="T1936" s="5"/>
      <c r="U1936" s="5"/>
      <c r="V1936" s="5"/>
      <c r="W1936" s="5"/>
      <c r="X1936" s="5"/>
      <c r="Y1936" s="5"/>
      <c r="Z1936" s="5"/>
      <c r="AA1936" s="5"/>
    </row>
    <row r="1937" spans="1:27" ht="24" thickBot="1">
      <c r="A1937" s="193" t="s">
        <v>97</v>
      </c>
      <c r="B1937" s="194" t="s">
        <v>98</v>
      </c>
      <c r="C1937" s="194" t="s">
        <v>99</v>
      </c>
      <c r="D1937" s="194" t="s">
        <v>104</v>
      </c>
      <c r="E1937" s="194" t="s">
        <v>335</v>
      </c>
      <c r="F1937" s="194" t="s">
        <v>101</v>
      </c>
      <c r="G1937" s="199" t="s">
        <v>80</v>
      </c>
      <c r="H1937" s="199">
        <v>2019</v>
      </c>
      <c r="I1937" s="194" t="s">
        <v>102</v>
      </c>
      <c r="J1937" s="196">
        <v>-2302</v>
      </c>
      <c r="K1937" s="200">
        <v>-241.72</v>
      </c>
      <c r="L1937" s="198">
        <v>886.31</v>
      </c>
      <c r="M1937" s="23">
        <v>1</v>
      </c>
      <c r="N1937" s="23">
        <v>1</v>
      </c>
      <c r="O1937" s="24">
        <f t="shared" si="14"/>
        <v>886.31</v>
      </c>
      <c r="P1937" s="24">
        <f t="shared" si="15"/>
        <v>886.31</v>
      </c>
      <c r="Q1937" s="5"/>
      <c r="R1937" s="5"/>
      <c r="S1937" s="5"/>
      <c r="T1937" s="5"/>
      <c r="U1937" s="5"/>
      <c r="V1937" s="5"/>
      <c r="W1937" s="5"/>
      <c r="X1937" s="5"/>
      <c r="Y1937" s="5"/>
      <c r="Z1937" s="5"/>
      <c r="AA1937" s="5"/>
    </row>
    <row r="1938" spans="1:27" ht="24" thickBot="1">
      <c r="A1938" s="193" t="s">
        <v>97</v>
      </c>
      <c r="B1938" s="194" t="s">
        <v>98</v>
      </c>
      <c r="C1938" s="194" t="s">
        <v>99</v>
      </c>
      <c r="D1938" s="194" t="s">
        <v>104</v>
      </c>
      <c r="E1938" s="194" t="s">
        <v>335</v>
      </c>
      <c r="F1938" s="194" t="s">
        <v>101</v>
      </c>
      <c r="G1938" s="199" t="s">
        <v>80</v>
      </c>
      <c r="H1938" s="199">
        <v>2020</v>
      </c>
      <c r="I1938" s="194" t="s">
        <v>102</v>
      </c>
      <c r="J1938" s="196">
        <v>-3670</v>
      </c>
      <c r="K1938" s="200">
        <v>-385.35</v>
      </c>
      <c r="L1938" s="198">
        <v>1412.94</v>
      </c>
      <c r="M1938" s="23">
        <v>1</v>
      </c>
      <c r="N1938" s="23">
        <v>1</v>
      </c>
      <c r="O1938" s="24">
        <f t="shared" si="14"/>
        <v>1412.94</v>
      </c>
      <c r="P1938" s="24">
        <f t="shared" si="15"/>
        <v>1412.94</v>
      </c>
      <c r="Q1938" s="5"/>
      <c r="R1938" s="5"/>
      <c r="S1938" s="5"/>
      <c r="T1938" s="5"/>
      <c r="U1938" s="5"/>
      <c r="V1938" s="5"/>
      <c r="W1938" s="5"/>
      <c r="X1938" s="5"/>
      <c r="Y1938" s="5"/>
      <c r="Z1938" s="5"/>
      <c r="AA1938" s="5"/>
    </row>
    <row r="1939" spans="1:27" ht="24" thickBot="1">
      <c r="A1939" s="193" t="s">
        <v>97</v>
      </c>
      <c r="B1939" s="194" t="s">
        <v>98</v>
      </c>
      <c r="C1939" s="194" t="s">
        <v>99</v>
      </c>
      <c r="D1939" s="194" t="s">
        <v>104</v>
      </c>
      <c r="E1939" s="194" t="s">
        <v>335</v>
      </c>
      <c r="F1939" s="194" t="s">
        <v>101</v>
      </c>
      <c r="G1939" s="199" t="s">
        <v>80</v>
      </c>
      <c r="H1939" s="199">
        <v>2021</v>
      </c>
      <c r="I1939" s="194" t="s">
        <v>102</v>
      </c>
      <c r="J1939" s="196">
        <v>-3229</v>
      </c>
      <c r="K1939" s="200">
        <v>-339.05</v>
      </c>
      <c r="L1939" s="198">
        <v>1243.19</v>
      </c>
      <c r="M1939" s="23">
        <v>1</v>
      </c>
      <c r="N1939" s="23">
        <v>1</v>
      </c>
      <c r="O1939" s="24">
        <f t="shared" si="14"/>
        <v>1243.19</v>
      </c>
      <c r="P1939" s="24">
        <f t="shared" si="15"/>
        <v>1243.19</v>
      </c>
      <c r="Q1939" s="5"/>
      <c r="R1939" s="5"/>
      <c r="S1939" s="5"/>
      <c r="T1939" s="5"/>
      <c r="U1939" s="5"/>
      <c r="V1939" s="5"/>
      <c r="W1939" s="5"/>
      <c r="X1939" s="5"/>
      <c r="Y1939" s="5"/>
      <c r="Z1939" s="5"/>
      <c r="AA1939" s="5"/>
    </row>
    <row r="1940" spans="1:27" ht="24" thickBot="1">
      <c r="A1940" s="193" t="s">
        <v>97</v>
      </c>
      <c r="B1940" s="194" t="s">
        <v>98</v>
      </c>
      <c r="C1940" s="194" t="s">
        <v>99</v>
      </c>
      <c r="D1940" s="194" t="s">
        <v>104</v>
      </c>
      <c r="E1940" s="194" t="s">
        <v>335</v>
      </c>
      <c r="F1940" s="194" t="s">
        <v>101</v>
      </c>
      <c r="G1940" s="199" t="s">
        <v>80</v>
      </c>
      <c r="H1940" s="199">
        <v>2022</v>
      </c>
      <c r="I1940" s="194" t="s">
        <v>102</v>
      </c>
      <c r="J1940" s="196">
        <v>-1039</v>
      </c>
      <c r="K1940" s="200">
        <v>-109.05</v>
      </c>
      <c r="L1940" s="198">
        <v>399.84</v>
      </c>
      <c r="M1940" s="23">
        <v>1</v>
      </c>
      <c r="N1940" s="23">
        <v>1</v>
      </c>
      <c r="O1940" s="24">
        <f t="shared" si="14"/>
        <v>399.84</v>
      </c>
      <c r="P1940" s="24">
        <f t="shared" si="15"/>
        <v>399.84</v>
      </c>
      <c r="Q1940" s="5"/>
      <c r="R1940" s="5"/>
      <c r="S1940" s="5"/>
      <c r="T1940" s="5"/>
      <c r="U1940" s="5"/>
      <c r="V1940" s="5"/>
      <c r="W1940" s="5"/>
      <c r="X1940" s="5"/>
      <c r="Y1940" s="5"/>
      <c r="Z1940" s="5"/>
      <c r="AA1940" s="5"/>
    </row>
    <row r="1941" spans="1:27" ht="24" thickBot="1">
      <c r="A1941" s="193" t="s">
        <v>97</v>
      </c>
      <c r="B1941" s="194" t="s">
        <v>98</v>
      </c>
      <c r="C1941" s="194" t="s">
        <v>99</v>
      </c>
      <c r="D1941" s="194" t="s">
        <v>104</v>
      </c>
      <c r="E1941" s="194" t="s">
        <v>335</v>
      </c>
      <c r="F1941" s="194" t="s">
        <v>101</v>
      </c>
      <c r="G1941" s="199" t="s">
        <v>121</v>
      </c>
      <c r="H1941" s="199">
        <v>2011</v>
      </c>
      <c r="I1941" s="194" t="s">
        <v>102</v>
      </c>
      <c r="J1941" s="201"/>
      <c r="K1941" s="200">
        <v>0</v>
      </c>
      <c r="L1941" s="198">
        <v>0</v>
      </c>
      <c r="M1941" s="23">
        <v>1</v>
      </c>
      <c r="N1941" s="23">
        <v>1</v>
      </c>
      <c r="O1941" s="24">
        <f t="shared" si="14"/>
        <v>0</v>
      </c>
      <c r="P1941" s="24">
        <f t="shared" si="15"/>
        <v>0</v>
      </c>
      <c r="Q1941" s="5"/>
      <c r="R1941" s="5"/>
      <c r="S1941" s="5"/>
      <c r="T1941" s="5"/>
      <c r="U1941" s="5"/>
      <c r="V1941" s="5"/>
      <c r="W1941" s="5"/>
      <c r="X1941" s="5"/>
      <c r="Y1941" s="5"/>
      <c r="Z1941" s="5"/>
      <c r="AA1941" s="5"/>
    </row>
    <row r="1942" spans="1:27" ht="24" thickBot="1">
      <c r="A1942" s="193" t="s">
        <v>97</v>
      </c>
      <c r="B1942" s="194" t="s">
        <v>98</v>
      </c>
      <c r="C1942" s="194" t="s">
        <v>99</v>
      </c>
      <c r="D1942" s="194" t="s">
        <v>104</v>
      </c>
      <c r="E1942" s="194" t="s">
        <v>335</v>
      </c>
      <c r="F1942" s="194" t="s">
        <v>101</v>
      </c>
      <c r="G1942" s="199" t="s">
        <v>121</v>
      </c>
      <c r="H1942" s="199">
        <v>2012</v>
      </c>
      <c r="I1942" s="194" t="s">
        <v>102</v>
      </c>
      <c r="J1942" s="196">
        <v>-2048</v>
      </c>
      <c r="K1942" s="200">
        <v>-215.01</v>
      </c>
      <c r="L1942" s="198">
        <v>788.36</v>
      </c>
      <c r="M1942" s="23">
        <v>1</v>
      </c>
      <c r="N1942" s="23">
        <v>1</v>
      </c>
      <c r="O1942" s="24">
        <f t="shared" si="14"/>
        <v>788.36</v>
      </c>
      <c r="P1942" s="24">
        <f t="shared" si="15"/>
        <v>788.36</v>
      </c>
      <c r="Q1942" s="5"/>
      <c r="R1942" s="5"/>
      <c r="S1942" s="5"/>
      <c r="T1942" s="5"/>
      <c r="U1942" s="5"/>
      <c r="V1942" s="5"/>
      <c r="W1942" s="5"/>
      <c r="X1942" s="5"/>
      <c r="Y1942" s="5"/>
      <c r="Z1942" s="5"/>
      <c r="AA1942" s="5"/>
    </row>
    <row r="1943" spans="1:27" ht="24" thickBot="1">
      <c r="A1943" s="193" t="s">
        <v>97</v>
      </c>
      <c r="B1943" s="194" t="s">
        <v>98</v>
      </c>
      <c r="C1943" s="194" t="s">
        <v>99</v>
      </c>
      <c r="D1943" s="194" t="s">
        <v>104</v>
      </c>
      <c r="E1943" s="194" t="s">
        <v>335</v>
      </c>
      <c r="F1943" s="194" t="s">
        <v>101</v>
      </c>
      <c r="G1943" s="199" t="s">
        <v>121</v>
      </c>
      <c r="H1943" s="199">
        <v>2013</v>
      </c>
      <c r="I1943" s="194" t="s">
        <v>102</v>
      </c>
      <c r="J1943" s="196">
        <v>-2361</v>
      </c>
      <c r="K1943" s="200">
        <v>-247.93</v>
      </c>
      <c r="L1943" s="198">
        <v>909.08</v>
      </c>
      <c r="M1943" s="23">
        <v>1</v>
      </c>
      <c r="N1943" s="23">
        <v>1</v>
      </c>
      <c r="O1943" s="24">
        <f t="shared" si="14"/>
        <v>909.08</v>
      </c>
      <c r="P1943" s="24">
        <f t="shared" si="15"/>
        <v>909.08</v>
      </c>
      <c r="Q1943" s="5"/>
      <c r="R1943" s="5"/>
      <c r="S1943" s="5"/>
      <c r="T1943" s="5"/>
      <c r="U1943" s="5"/>
      <c r="V1943" s="5"/>
      <c r="W1943" s="5"/>
      <c r="X1943" s="5"/>
      <c r="Y1943" s="5"/>
      <c r="Z1943" s="5"/>
      <c r="AA1943" s="5"/>
    </row>
    <row r="1944" spans="1:27" ht="24" thickBot="1">
      <c r="A1944" s="193" t="s">
        <v>97</v>
      </c>
      <c r="B1944" s="194" t="s">
        <v>98</v>
      </c>
      <c r="C1944" s="194" t="s">
        <v>99</v>
      </c>
      <c r="D1944" s="194" t="s">
        <v>104</v>
      </c>
      <c r="E1944" s="194" t="s">
        <v>335</v>
      </c>
      <c r="F1944" s="194" t="s">
        <v>101</v>
      </c>
      <c r="G1944" s="199" t="s">
        <v>121</v>
      </c>
      <c r="H1944" s="199">
        <v>2014</v>
      </c>
      <c r="I1944" s="194" t="s">
        <v>102</v>
      </c>
      <c r="J1944" s="196">
        <v>-1696</v>
      </c>
      <c r="K1944" s="200">
        <v>-178.08</v>
      </c>
      <c r="L1944" s="198">
        <v>652.97</v>
      </c>
      <c r="M1944" s="23">
        <v>1</v>
      </c>
      <c r="N1944" s="23">
        <v>1</v>
      </c>
      <c r="O1944" s="24">
        <f t="shared" si="14"/>
        <v>652.97</v>
      </c>
      <c r="P1944" s="24">
        <f t="shared" si="15"/>
        <v>652.97</v>
      </c>
      <c r="Q1944" s="5"/>
      <c r="R1944" s="5"/>
      <c r="S1944" s="5"/>
      <c r="T1944" s="5"/>
      <c r="U1944" s="5"/>
      <c r="V1944" s="5"/>
      <c r="W1944" s="5"/>
      <c r="X1944" s="5"/>
      <c r="Y1944" s="5"/>
      <c r="Z1944" s="5"/>
      <c r="AA1944" s="5"/>
    </row>
    <row r="1945" spans="1:27" ht="24" thickBot="1">
      <c r="A1945" s="193" t="s">
        <v>97</v>
      </c>
      <c r="B1945" s="194" t="s">
        <v>98</v>
      </c>
      <c r="C1945" s="194" t="s">
        <v>99</v>
      </c>
      <c r="D1945" s="194" t="s">
        <v>104</v>
      </c>
      <c r="E1945" s="194" t="s">
        <v>335</v>
      </c>
      <c r="F1945" s="194" t="s">
        <v>101</v>
      </c>
      <c r="G1945" s="199" t="s">
        <v>121</v>
      </c>
      <c r="H1945" s="199">
        <v>2015</v>
      </c>
      <c r="I1945" s="194" t="s">
        <v>102</v>
      </c>
      <c r="J1945" s="200">
        <v>-429</v>
      </c>
      <c r="K1945" s="200">
        <v>-45.02</v>
      </c>
      <c r="L1945" s="198">
        <v>165.06</v>
      </c>
      <c r="M1945" s="23">
        <v>1</v>
      </c>
      <c r="N1945" s="23">
        <v>1</v>
      </c>
      <c r="O1945" s="24">
        <f t="shared" si="14"/>
        <v>165.06</v>
      </c>
      <c r="P1945" s="24">
        <f t="shared" si="15"/>
        <v>165.06</v>
      </c>
      <c r="Q1945" s="5"/>
      <c r="R1945" s="5"/>
      <c r="S1945" s="5"/>
      <c r="T1945" s="5"/>
      <c r="U1945" s="5"/>
      <c r="V1945" s="5"/>
      <c r="W1945" s="5"/>
      <c r="X1945" s="5"/>
      <c r="Y1945" s="5"/>
      <c r="Z1945" s="5"/>
      <c r="AA1945" s="5"/>
    </row>
    <row r="1946" spans="1:27" ht="24" thickBot="1">
      <c r="A1946" s="193" t="s">
        <v>97</v>
      </c>
      <c r="B1946" s="194" t="s">
        <v>98</v>
      </c>
      <c r="C1946" s="194" t="s">
        <v>99</v>
      </c>
      <c r="D1946" s="194" t="s">
        <v>104</v>
      </c>
      <c r="E1946" s="194" t="s">
        <v>335</v>
      </c>
      <c r="F1946" s="194" t="s">
        <v>101</v>
      </c>
      <c r="G1946" s="199" t="s">
        <v>121</v>
      </c>
      <c r="H1946" s="199">
        <v>2016</v>
      </c>
      <c r="I1946" s="194" t="s">
        <v>102</v>
      </c>
      <c r="J1946" s="200">
        <v>475</v>
      </c>
      <c r="K1946" s="200">
        <v>49.93</v>
      </c>
      <c r="L1946" s="198">
        <v>-183.06</v>
      </c>
      <c r="M1946" s="23">
        <v>1</v>
      </c>
      <c r="N1946" s="23">
        <v>1</v>
      </c>
      <c r="O1946" s="24">
        <f t="shared" si="14"/>
        <v>-183.06</v>
      </c>
      <c r="P1946" s="24">
        <f t="shared" si="15"/>
        <v>-183.06</v>
      </c>
      <c r="Q1946" s="5"/>
      <c r="R1946" s="5"/>
      <c r="S1946" s="5"/>
      <c r="T1946" s="5"/>
      <c r="U1946" s="5"/>
      <c r="V1946" s="5"/>
      <c r="W1946" s="5"/>
      <c r="X1946" s="5"/>
      <c r="Y1946" s="5"/>
      <c r="Z1946" s="5"/>
      <c r="AA1946" s="5"/>
    </row>
    <row r="1947" spans="1:27" ht="24" thickBot="1">
      <c r="A1947" s="193" t="s">
        <v>97</v>
      </c>
      <c r="B1947" s="194" t="s">
        <v>98</v>
      </c>
      <c r="C1947" s="194" t="s">
        <v>99</v>
      </c>
      <c r="D1947" s="194" t="s">
        <v>104</v>
      </c>
      <c r="E1947" s="194" t="s">
        <v>335</v>
      </c>
      <c r="F1947" s="194" t="s">
        <v>101</v>
      </c>
      <c r="G1947" s="199" t="s">
        <v>121</v>
      </c>
      <c r="H1947" s="199">
        <v>2017</v>
      </c>
      <c r="I1947" s="194" t="s">
        <v>102</v>
      </c>
      <c r="J1947" s="200">
        <v>365</v>
      </c>
      <c r="K1947" s="200">
        <v>38.28</v>
      </c>
      <c r="L1947" s="198">
        <v>-140.36000000000001</v>
      </c>
      <c r="M1947" s="23">
        <v>1</v>
      </c>
      <c r="N1947" s="23">
        <v>1</v>
      </c>
      <c r="O1947" s="24">
        <f t="shared" si="14"/>
        <v>-140.36000000000001</v>
      </c>
      <c r="P1947" s="24">
        <f t="shared" si="15"/>
        <v>-140.36000000000001</v>
      </c>
      <c r="Q1947" s="5"/>
      <c r="R1947" s="5"/>
      <c r="S1947" s="5"/>
      <c r="T1947" s="5"/>
      <c r="U1947" s="5"/>
      <c r="V1947" s="5"/>
      <c r="W1947" s="5"/>
      <c r="X1947" s="5"/>
      <c r="Y1947" s="5"/>
      <c r="Z1947" s="5"/>
      <c r="AA1947" s="5"/>
    </row>
    <row r="1948" spans="1:27" ht="24" thickBot="1">
      <c r="A1948" s="193" t="s">
        <v>97</v>
      </c>
      <c r="B1948" s="194" t="s">
        <v>98</v>
      </c>
      <c r="C1948" s="194" t="s">
        <v>99</v>
      </c>
      <c r="D1948" s="194" t="s">
        <v>104</v>
      </c>
      <c r="E1948" s="194" t="s">
        <v>335</v>
      </c>
      <c r="F1948" s="194" t="s">
        <v>101</v>
      </c>
      <c r="G1948" s="199" t="s">
        <v>121</v>
      </c>
      <c r="H1948" s="199">
        <v>2018</v>
      </c>
      <c r="I1948" s="194" t="s">
        <v>102</v>
      </c>
      <c r="J1948" s="196">
        <v>-1742</v>
      </c>
      <c r="K1948" s="200">
        <v>-182.95</v>
      </c>
      <c r="L1948" s="198">
        <v>670.8</v>
      </c>
      <c r="M1948" s="23">
        <v>1</v>
      </c>
      <c r="N1948" s="23">
        <v>1</v>
      </c>
      <c r="O1948" s="24">
        <f t="shared" si="14"/>
        <v>670.8</v>
      </c>
      <c r="P1948" s="24">
        <f t="shared" si="15"/>
        <v>670.8</v>
      </c>
      <c r="Q1948" s="5"/>
      <c r="R1948" s="5"/>
      <c r="S1948" s="5"/>
      <c r="T1948" s="5"/>
      <c r="U1948" s="5"/>
      <c r="V1948" s="5"/>
      <c r="W1948" s="5"/>
      <c r="X1948" s="5"/>
      <c r="Y1948" s="5"/>
      <c r="Z1948" s="5"/>
      <c r="AA1948" s="5"/>
    </row>
    <row r="1949" spans="1:27" ht="24" thickBot="1">
      <c r="A1949" s="193" t="s">
        <v>97</v>
      </c>
      <c r="B1949" s="194" t="s">
        <v>98</v>
      </c>
      <c r="C1949" s="194" t="s">
        <v>99</v>
      </c>
      <c r="D1949" s="194" t="s">
        <v>104</v>
      </c>
      <c r="E1949" s="194" t="s">
        <v>335</v>
      </c>
      <c r="F1949" s="194" t="s">
        <v>101</v>
      </c>
      <c r="G1949" s="199" t="s">
        <v>121</v>
      </c>
      <c r="H1949" s="199">
        <v>2019</v>
      </c>
      <c r="I1949" s="194" t="s">
        <v>102</v>
      </c>
      <c r="J1949" s="196">
        <v>-2001</v>
      </c>
      <c r="K1949" s="200">
        <v>-210.08</v>
      </c>
      <c r="L1949" s="198">
        <v>770.29</v>
      </c>
      <c r="M1949" s="23">
        <v>1</v>
      </c>
      <c r="N1949" s="23">
        <v>1</v>
      </c>
      <c r="O1949" s="24">
        <f t="shared" si="14"/>
        <v>770.29</v>
      </c>
      <c r="P1949" s="24">
        <f t="shared" si="15"/>
        <v>770.29</v>
      </c>
      <c r="Q1949" s="5"/>
      <c r="R1949" s="5"/>
      <c r="S1949" s="5"/>
      <c r="T1949" s="5"/>
      <c r="U1949" s="5"/>
      <c r="V1949" s="5"/>
      <c r="W1949" s="5"/>
      <c r="X1949" s="5"/>
      <c r="Y1949" s="5"/>
      <c r="Z1949" s="5"/>
      <c r="AA1949" s="5"/>
    </row>
    <row r="1950" spans="1:27" ht="24" thickBot="1">
      <c r="A1950" s="193" t="s">
        <v>97</v>
      </c>
      <c r="B1950" s="194" t="s">
        <v>98</v>
      </c>
      <c r="C1950" s="194" t="s">
        <v>99</v>
      </c>
      <c r="D1950" s="194" t="s">
        <v>104</v>
      </c>
      <c r="E1950" s="194" t="s">
        <v>335</v>
      </c>
      <c r="F1950" s="194" t="s">
        <v>101</v>
      </c>
      <c r="G1950" s="199" t="s">
        <v>121</v>
      </c>
      <c r="H1950" s="199">
        <v>2020</v>
      </c>
      <c r="I1950" s="194" t="s">
        <v>102</v>
      </c>
      <c r="J1950" s="200">
        <v>-45</v>
      </c>
      <c r="K1950" s="200">
        <v>-4.71</v>
      </c>
      <c r="L1950" s="198">
        <v>17.25</v>
      </c>
      <c r="M1950" s="23">
        <v>1</v>
      </c>
      <c r="N1950" s="23">
        <v>1</v>
      </c>
      <c r="O1950" s="24">
        <f t="shared" si="14"/>
        <v>17.25</v>
      </c>
      <c r="P1950" s="24">
        <f t="shared" si="15"/>
        <v>17.25</v>
      </c>
      <c r="Q1950" s="5"/>
      <c r="R1950" s="5"/>
      <c r="S1950" s="5"/>
      <c r="T1950" s="5"/>
      <c r="U1950" s="5"/>
      <c r="V1950" s="5"/>
      <c r="W1950" s="5"/>
      <c r="X1950" s="5"/>
      <c r="Y1950" s="5"/>
      <c r="Z1950" s="5"/>
      <c r="AA1950" s="5"/>
    </row>
    <row r="1951" spans="1:27" ht="24" thickBot="1">
      <c r="A1951" s="193" t="s">
        <v>97</v>
      </c>
      <c r="B1951" s="194" t="s">
        <v>98</v>
      </c>
      <c r="C1951" s="194" t="s">
        <v>99</v>
      </c>
      <c r="D1951" s="194" t="s">
        <v>104</v>
      </c>
      <c r="E1951" s="194" t="s">
        <v>335</v>
      </c>
      <c r="F1951" s="194" t="s">
        <v>101</v>
      </c>
      <c r="G1951" s="199" t="s">
        <v>121</v>
      </c>
      <c r="H1951" s="199">
        <v>2021</v>
      </c>
      <c r="I1951" s="194" t="s">
        <v>102</v>
      </c>
      <c r="J1951" s="200">
        <v>183</v>
      </c>
      <c r="K1951" s="200">
        <v>19.23</v>
      </c>
      <c r="L1951" s="198">
        <v>-70.510000000000005</v>
      </c>
      <c r="M1951" s="23">
        <v>1</v>
      </c>
      <c r="N1951" s="23">
        <v>1</v>
      </c>
      <c r="O1951" s="24">
        <f t="shared" si="14"/>
        <v>-70.510000000000005</v>
      </c>
      <c r="P1951" s="24">
        <f t="shared" si="15"/>
        <v>-70.510000000000005</v>
      </c>
      <c r="Q1951" s="5"/>
      <c r="R1951" s="5"/>
      <c r="S1951" s="5"/>
      <c r="T1951" s="5"/>
      <c r="U1951" s="5"/>
      <c r="V1951" s="5"/>
      <c r="W1951" s="5"/>
      <c r="X1951" s="5"/>
      <c r="Y1951" s="5"/>
      <c r="Z1951" s="5"/>
      <c r="AA1951" s="5"/>
    </row>
    <row r="1952" spans="1:27" ht="24" thickBot="1">
      <c r="A1952" s="193" t="s">
        <v>97</v>
      </c>
      <c r="B1952" s="194" t="s">
        <v>98</v>
      </c>
      <c r="C1952" s="194" t="s">
        <v>99</v>
      </c>
      <c r="D1952" s="194" t="s">
        <v>104</v>
      </c>
      <c r="E1952" s="194" t="s">
        <v>335</v>
      </c>
      <c r="F1952" s="194" t="s">
        <v>101</v>
      </c>
      <c r="G1952" s="199" t="s">
        <v>121</v>
      </c>
      <c r="H1952" s="199">
        <v>2022</v>
      </c>
      <c r="I1952" s="194" t="s">
        <v>102</v>
      </c>
      <c r="J1952" s="200">
        <v>-307</v>
      </c>
      <c r="K1952" s="200">
        <v>-32.229999999999997</v>
      </c>
      <c r="L1952" s="198">
        <v>118.16</v>
      </c>
      <c r="M1952" s="23">
        <v>1</v>
      </c>
      <c r="N1952" s="23">
        <v>1</v>
      </c>
      <c r="O1952" s="24">
        <f t="shared" si="14"/>
        <v>118.16</v>
      </c>
      <c r="P1952" s="24">
        <f t="shared" si="15"/>
        <v>118.16</v>
      </c>
      <c r="Q1952" s="5"/>
      <c r="R1952" s="5"/>
      <c r="S1952" s="5"/>
      <c r="T1952" s="5"/>
      <c r="U1952" s="5"/>
      <c r="V1952" s="5"/>
      <c r="W1952" s="5"/>
      <c r="X1952" s="5"/>
      <c r="Y1952" s="5"/>
      <c r="Z1952" s="5"/>
      <c r="AA1952" s="5"/>
    </row>
    <row r="1953" spans="1:27" ht="24" thickBot="1">
      <c r="A1953" s="193" t="s">
        <v>97</v>
      </c>
      <c r="B1953" s="194" t="s">
        <v>98</v>
      </c>
      <c r="C1953" s="194" t="s">
        <v>99</v>
      </c>
      <c r="D1953" s="194" t="s">
        <v>104</v>
      </c>
      <c r="E1953" s="194" t="s">
        <v>335</v>
      </c>
      <c r="F1953" s="194" t="s">
        <v>101</v>
      </c>
      <c r="G1953" s="199" t="s">
        <v>82</v>
      </c>
      <c r="H1953" s="199">
        <v>2011</v>
      </c>
      <c r="I1953" s="194" t="s">
        <v>102</v>
      </c>
      <c r="J1953" s="201"/>
      <c r="K1953" s="200">
        <v>0</v>
      </c>
      <c r="L1953" s="198">
        <v>0</v>
      </c>
      <c r="M1953" s="23">
        <v>1</v>
      </c>
      <c r="N1953" s="23">
        <v>1</v>
      </c>
      <c r="O1953" s="24">
        <f t="shared" si="14"/>
        <v>0</v>
      </c>
      <c r="P1953" s="24">
        <f t="shared" si="15"/>
        <v>0</v>
      </c>
      <c r="Q1953" s="5"/>
      <c r="R1953" s="5"/>
      <c r="S1953" s="5"/>
      <c r="T1953" s="5"/>
      <c r="U1953" s="5"/>
      <c r="V1953" s="5"/>
      <c r="W1953" s="5"/>
      <c r="X1953" s="5"/>
      <c r="Y1953" s="5"/>
      <c r="Z1953" s="5"/>
      <c r="AA1953" s="5"/>
    </row>
    <row r="1954" spans="1:27" ht="24" thickBot="1">
      <c r="A1954" s="193" t="s">
        <v>97</v>
      </c>
      <c r="B1954" s="194" t="s">
        <v>98</v>
      </c>
      <c r="C1954" s="194" t="s">
        <v>99</v>
      </c>
      <c r="D1954" s="194" t="s">
        <v>104</v>
      </c>
      <c r="E1954" s="194" t="s">
        <v>335</v>
      </c>
      <c r="F1954" s="194" t="s">
        <v>101</v>
      </c>
      <c r="G1954" s="199" t="s">
        <v>82</v>
      </c>
      <c r="H1954" s="199">
        <v>2012</v>
      </c>
      <c r="I1954" s="194" t="s">
        <v>102</v>
      </c>
      <c r="J1954" s="200">
        <v>-605</v>
      </c>
      <c r="K1954" s="200">
        <v>-63.51</v>
      </c>
      <c r="L1954" s="198">
        <v>232.89</v>
      </c>
      <c r="M1954" s="23">
        <v>1</v>
      </c>
      <c r="N1954" s="23">
        <v>1</v>
      </c>
      <c r="O1954" s="24">
        <f t="shared" si="14"/>
        <v>232.89</v>
      </c>
      <c r="P1954" s="24">
        <f t="shared" si="15"/>
        <v>232.89</v>
      </c>
      <c r="Q1954" s="5"/>
      <c r="R1954" s="5"/>
      <c r="S1954" s="5"/>
      <c r="T1954" s="5"/>
      <c r="U1954" s="5"/>
      <c r="V1954" s="5"/>
      <c r="W1954" s="5"/>
      <c r="X1954" s="5"/>
      <c r="Y1954" s="5"/>
      <c r="Z1954" s="5"/>
      <c r="AA1954" s="5"/>
    </row>
    <row r="1955" spans="1:27" ht="24" thickBot="1">
      <c r="A1955" s="193" t="s">
        <v>97</v>
      </c>
      <c r="B1955" s="194" t="s">
        <v>98</v>
      </c>
      <c r="C1955" s="194" t="s">
        <v>99</v>
      </c>
      <c r="D1955" s="194" t="s">
        <v>104</v>
      </c>
      <c r="E1955" s="194" t="s">
        <v>335</v>
      </c>
      <c r="F1955" s="194" t="s">
        <v>101</v>
      </c>
      <c r="G1955" s="199" t="s">
        <v>82</v>
      </c>
      <c r="H1955" s="199">
        <v>2013</v>
      </c>
      <c r="I1955" s="194" t="s">
        <v>102</v>
      </c>
      <c r="J1955" s="200">
        <v>-454</v>
      </c>
      <c r="K1955" s="200">
        <v>-47.65</v>
      </c>
      <c r="L1955" s="198">
        <v>174.7</v>
      </c>
      <c r="M1955" s="23">
        <v>1</v>
      </c>
      <c r="N1955" s="23">
        <v>1</v>
      </c>
      <c r="O1955" s="24">
        <f t="shared" si="14"/>
        <v>174.7</v>
      </c>
      <c r="P1955" s="24">
        <f t="shared" si="15"/>
        <v>174.7</v>
      </c>
      <c r="Q1955" s="5"/>
      <c r="R1955" s="5"/>
      <c r="S1955" s="5"/>
      <c r="T1955" s="5"/>
      <c r="U1955" s="5"/>
      <c r="V1955" s="5"/>
      <c r="W1955" s="5"/>
      <c r="X1955" s="5"/>
      <c r="Y1955" s="5"/>
      <c r="Z1955" s="5"/>
      <c r="AA1955" s="5"/>
    </row>
    <row r="1956" spans="1:27" ht="24" thickBot="1">
      <c r="A1956" s="193" t="s">
        <v>97</v>
      </c>
      <c r="B1956" s="194" t="s">
        <v>98</v>
      </c>
      <c r="C1956" s="194" t="s">
        <v>99</v>
      </c>
      <c r="D1956" s="194" t="s">
        <v>104</v>
      </c>
      <c r="E1956" s="194" t="s">
        <v>335</v>
      </c>
      <c r="F1956" s="194" t="s">
        <v>101</v>
      </c>
      <c r="G1956" s="199" t="s">
        <v>82</v>
      </c>
      <c r="H1956" s="199">
        <v>2014</v>
      </c>
      <c r="I1956" s="194" t="s">
        <v>102</v>
      </c>
      <c r="J1956" s="196">
        <v>-1641</v>
      </c>
      <c r="K1956" s="200">
        <v>-172.27</v>
      </c>
      <c r="L1956" s="198">
        <v>631.66</v>
      </c>
      <c r="M1956" s="23">
        <v>1</v>
      </c>
      <c r="N1956" s="23">
        <v>1</v>
      </c>
      <c r="O1956" s="24">
        <f t="shared" si="14"/>
        <v>631.66</v>
      </c>
      <c r="P1956" s="24">
        <f t="shared" si="15"/>
        <v>631.66</v>
      </c>
      <c r="Q1956" s="5"/>
      <c r="R1956" s="5"/>
      <c r="S1956" s="5"/>
      <c r="T1956" s="5"/>
      <c r="U1956" s="5"/>
      <c r="V1956" s="5"/>
      <c r="W1956" s="5"/>
      <c r="X1956" s="5"/>
      <c r="Y1956" s="5"/>
      <c r="Z1956" s="5"/>
      <c r="AA1956" s="5"/>
    </row>
    <row r="1957" spans="1:27" ht="24" thickBot="1">
      <c r="A1957" s="193" t="s">
        <v>97</v>
      </c>
      <c r="B1957" s="194" t="s">
        <v>98</v>
      </c>
      <c r="C1957" s="194" t="s">
        <v>99</v>
      </c>
      <c r="D1957" s="194" t="s">
        <v>104</v>
      </c>
      <c r="E1957" s="194" t="s">
        <v>335</v>
      </c>
      <c r="F1957" s="194" t="s">
        <v>101</v>
      </c>
      <c r="G1957" s="199" t="s">
        <v>82</v>
      </c>
      <c r="H1957" s="199">
        <v>2015</v>
      </c>
      <c r="I1957" s="194" t="s">
        <v>102</v>
      </c>
      <c r="J1957" s="196">
        <v>2118</v>
      </c>
      <c r="K1957" s="200">
        <v>222.4</v>
      </c>
      <c r="L1957" s="198">
        <v>-815.47</v>
      </c>
      <c r="M1957" s="23">
        <v>1</v>
      </c>
      <c r="N1957" s="23">
        <v>1</v>
      </c>
      <c r="O1957" s="24">
        <f t="shared" si="14"/>
        <v>-815.47</v>
      </c>
      <c r="P1957" s="24">
        <f t="shared" si="15"/>
        <v>-815.47</v>
      </c>
      <c r="Q1957" s="5"/>
      <c r="R1957" s="5"/>
      <c r="S1957" s="5"/>
      <c r="T1957" s="5"/>
      <c r="U1957" s="5"/>
      <c r="V1957" s="5"/>
      <c r="W1957" s="5"/>
      <c r="X1957" s="5"/>
      <c r="Y1957" s="5"/>
      <c r="Z1957" s="5"/>
      <c r="AA1957" s="5"/>
    </row>
    <row r="1958" spans="1:27" ht="24" thickBot="1">
      <c r="A1958" s="193" t="s">
        <v>97</v>
      </c>
      <c r="B1958" s="194" t="s">
        <v>98</v>
      </c>
      <c r="C1958" s="194" t="s">
        <v>99</v>
      </c>
      <c r="D1958" s="194" t="s">
        <v>104</v>
      </c>
      <c r="E1958" s="194" t="s">
        <v>335</v>
      </c>
      <c r="F1958" s="194" t="s">
        <v>101</v>
      </c>
      <c r="G1958" s="199" t="s">
        <v>82</v>
      </c>
      <c r="H1958" s="199">
        <v>2016</v>
      </c>
      <c r="I1958" s="194" t="s">
        <v>102</v>
      </c>
      <c r="J1958" s="196">
        <v>3316</v>
      </c>
      <c r="K1958" s="200">
        <v>348.15</v>
      </c>
      <c r="L1958" s="198">
        <v>-1276.57</v>
      </c>
      <c r="M1958" s="23">
        <v>1</v>
      </c>
      <c r="N1958" s="23">
        <v>1</v>
      </c>
      <c r="O1958" s="24">
        <f t="shared" si="14"/>
        <v>-1276.57</v>
      </c>
      <c r="P1958" s="24">
        <f t="shared" si="15"/>
        <v>-1276.57</v>
      </c>
      <c r="Q1958" s="5"/>
      <c r="R1958" s="5"/>
      <c r="S1958" s="5"/>
      <c r="T1958" s="5"/>
      <c r="U1958" s="5"/>
      <c r="V1958" s="5"/>
      <c r="W1958" s="5"/>
      <c r="X1958" s="5"/>
      <c r="Y1958" s="5"/>
      <c r="Z1958" s="5"/>
      <c r="AA1958" s="5"/>
    </row>
    <row r="1959" spans="1:27" ht="24" thickBot="1">
      <c r="A1959" s="193" t="s">
        <v>97</v>
      </c>
      <c r="B1959" s="194" t="s">
        <v>98</v>
      </c>
      <c r="C1959" s="194" t="s">
        <v>99</v>
      </c>
      <c r="D1959" s="194" t="s">
        <v>104</v>
      </c>
      <c r="E1959" s="194" t="s">
        <v>335</v>
      </c>
      <c r="F1959" s="194" t="s">
        <v>101</v>
      </c>
      <c r="G1959" s="199" t="s">
        <v>82</v>
      </c>
      <c r="H1959" s="199">
        <v>2017</v>
      </c>
      <c r="I1959" s="194" t="s">
        <v>102</v>
      </c>
      <c r="J1959" s="200">
        <v>210</v>
      </c>
      <c r="K1959" s="200">
        <v>22.04</v>
      </c>
      <c r="L1959" s="198">
        <v>-80.83</v>
      </c>
      <c r="M1959" s="23">
        <v>1</v>
      </c>
      <c r="N1959" s="23">
        <v>1</v>
      </c>
      <c r="O1959" s="24">
        <f t="shared" si="14"/>
        <v>-80.83</v>
      </c>
      <c r="P1959" s="24">
        <f t="shared" si="15"/>
        <v>-80.83</v>
      </c>
      <c r="Q1959" s="5"/>
      <c r="R1959" s="5"/>
      <c r="S1959" s="5"/>
      <c r="T1959" s="5"/>
      <c r="U1959" s="5"/>
      <c r="V1959" s="5"/>
      <c r="W1959" s="5"/>
      <c r="X1959" s="5"/>
      <c r="Y1959" s="5"/>
      <c r="Z1959" s="5"/>
      <c r="AA1959" s="5"/>
    </row>
    <row r="1960" spans="1:27" ht="24" thickBot="1">
      <c r="A1960" s="193" t="s">
        <v>97</v>
      </c>
      <c r="B1960" s="194" t="s">
        <v>98</v>
      </c>
      <c r="C1960" s="194" t="s">
        <v>99</v>
      </c>
      <c r="D1960" s="194" t="s">
        <v>104</v>
      </c>
      <c r="E1960" s="194" t="s">
        <v>335</v>
      </c>
      <c r="F1960" s="194" t="s">
        <v>101</v>
      </c>
      <c r="G1960" s="199" t="s">
        <v>82</v>
      </c>
      <c r="H1960" s="199">
        <v>2018</v>
      </c>
      <c r="I1960" s="194" t="s">
        <v>102</v>
      </c>
      <c r="J1960" s="196">
        <v>-2385</v>
      </c>
      <c r="K1960" s="200">
        <v>-250.44</v>
      </c>
      <c r="L1960" s="198">
        <v>918.27</v>
      </c>
      <c r="M1960" s="23">
        <v>1</v>
      </c>
      <c r="N1960" s="23">
        <v>1</v>
      </c>
      <c r="O1960" s="24">
        <f t="shared" si="14"/>
        <v>918.27</v>
      </c>
      <c r="P1960" s="24">
        <f t="shared" si="15"/>
        <v>918.27</v>
      </c>
      <c r="Q1960" s="5"/>
      <c r="R1960" s="5"/>
      <c r="S1960" s="5"/>
      <c r="T1960" s="5"/>
      <c r="U1960" s="5"/>
      <c r="V1960" s="5"/>
      <c r="W1960" s="5"/>
      <c r="X1960" s="5"/>
      <c r="Y1960" s="5"/>
      <c r="Z1960" s="5"/>
      <c r="AA1960" s="5"/>
    </row>
    <row r="1961" spans="1:27" ht="24" thickBot="1">
      <c r="A1961" s="193" t="s">
        <v>97</v>
      </c>
      <c r="B1961" s="194" t="s">
        <v>98</v>
      </c>
      <c r="C1961" s="194" t="s">
        <v>99</v>
      </c>
      <c r="D1961" s="194" t="s">
        <v>104</v>
      </c>
      <c r="E1961" s="194" t="s">
        <v>335</v>
      </c>
      <c r="F1961" s="194" t="s">
        <v>101</v>
      </c>
      <c r="G1961" s="199" t="s">
        <v>82</v>
      </c>
      <c r="H1961" s="199">
        <v>2019</v>
      </c>
      <c r="I1961" s="194" t="s">
        <v>102</v>
      </c>
      <c r="J1961" s="196">
        <v>-3450</v>
      </c>
      <c r="K1961" s="200">
        <v>-362.21</v>
      </c>
      <c r="L1961" s="198">
        <v>1328.1</v>
      </c>
      <c r="M1961" s="23">
        <v>1</v>
      </c>
      <c r="N1961" s="23">
        <v>1</v>
      </c>
      <c r="O1961" s="24">
        <f t="shared" si="14"/>
        <v>1328.1</v>
      </c>
      <c r="P1961" s="24">
        <f t="shared" si="15"/>
        <v>1328.1</v>
      </c>
      <c r="Q1961" s="5"/>
      <c r="R1961" s="5"/>
      <c r="S1961" s="5"/>
      <c r="T1961" s="5"/>
      <c r="U1961" s="5"/>
      <c r="V1961" s="5"/>
      <c r="W1961" s="5"/>
      <c r="X1961" s="5"/>
      <c r="Y1961" s="5"/>
      <c r="Z1961" s="5"/>
      <c r="AA1961" s="5"/>
    </row>
    <row r="1962" spans="1:27" ht="24" thickBot="1">
      <c r="A1962" s="193" t="s">
        <v>97</v>
      </c>
      <c r="B1962" s="194" t="s">
        <v>98</v>
      </c>
      <c r="C1962" s="194" t="s">
        <v>99</v>
      </c>
      <c r="D1962" s="194" t="s">
        <v>104</v>
      </c>
      <c r="E1962" s="194" t="s">
        <v>335</v>
      </c>
      <c r="F1962" s="194" t="s">
        <v>101</v>
      </c>
      <c r="G1962" s="199" t="s">
        <v>82</v>
      </c>
      <c r="H1962" s="199">
        <v>2020</v>
      </c>
      <c r="I1962" s="194" t="s">
        <v>102</v>
      </c>
      <c r="J1962" s="196">
        <v>-5652</v>
      </c>
      <c r="K1962" s="200">
        <v>-593.41</v>
      </c>
      <c r="L1962" s="198">
        <v>2175.85</v>
      </c>
      <c r="M1962" s="23">
        <v>1</v>
      </c>
      <c r="N1962" s="23">
        <v>1</v>
      </c>
      <c r="O1962" s="24">
        <f t="shared" si="14"/>
        <v>2175.85</v>
      </c>
      <c r="P1962" s="24">
        <f t="shared" si="15"/>
        <v>2175.85</v>
      </c>
      <c r="Q1962" s="5"/>
      <c r="R1962" s="5"/>
      <c r="S1962" s="5"/>
      <c r="T1962" s="5"/>
      <c r="U1962" s="5"/>
      <c r="V1962" s="5"/>
      <c r="W1962" s="5"/>
      <c r="X1962" s="5"/>
      <c r="Y1962" s="5"/>
      <c r="Z1962" s="5"/>
      <c r="AA1962" s="5"/>
    </row>
    <row r="1963" spans="1:27" ht="24" thickBot="1">
      <c r="A1963" s="193" t="s">
        <v>97</v>
      </c>
      <c r="B1963" s="194" t="s">
        <v>98</v>
      </c>
      <c r="C1963" s="194" t="s">
        <v>99</v>
      </c>
      <c r="D1963" s="194" t="s">
        <v>104</v>
      </c>
      <c r="E1963" s="194" t="s">
        <v>335</v>
      </c>
      <c r="F1963" s="194" t="s">
        <v>101</v>
      </c>
      <c r="G1963" s="199" t="s">
        <v>82</v>
      </c>
      <c r="H1963" s="199">
        <v>2021</v>
      </c>
      <c r="I1963" s="194" t="s">
        <v>102</v>
      </c>
      <c r="J1963" s="200">
        <v>-79</v>
      </c>
      <c r="K1963" s="200">
        <v>-8.27</v>
      </c>
      <c r="L1963" s="198">
        <v>30.31</v>
      </c>
      <c r="M1963" s="23">
        <v>1</v>
      </c>
      <c r="N1963" s="23">
        <v>1</v>
      </c>
      <c r="O1963" s="24">
        <f t="shared" si="14"/>
        <v>30.31</v>
      </c>
      <c r="P1963" s="24">
        <f t="shared" si="15"/>
        <v>30.31</v>
      </c>
      <c r="Q1963" s="5"/>
      <c r="R1963" s="5"/>
      <c r="S1963" s="5"/>
      <c r="T1963" s="5"/>
      <c r="U1963" s="5"/>
      <c r="V1963" s="5"/>
      <c r="W1963" s="5"/>
      <c r="X1963" s="5"/>
      <c r="Y1963" s="5"/>
      <c r="Z1963" s="5"/>
      <c r="AA1963" s="5"/>
    </row>
    <row r="1964" spans="1:27" ht="24" thickBot="1">
      <c r="A1964" s="193" t="s">
        <v>97</v>
      </c>
      <c r="B1964" s="194" t="s">
        <v>98</v>
      </c>
      <c r="C1964" s="194" t="s">
        <v>99</v>
      </c>
      <c r="D1964" s="194" t="s">
        <v>104</v>
      </c>
      <c r="E1964" s="194" t="s">
        <v>335</v>
      </c>
      <c r="F1964" s="194" t="s">
        <v>101</v>
      </c>
      <c r="G1964" s="199" t="s">
        <v>82</v>
      </c>
      <c r="H1964" s="199">
        <v>2022</v>
      </c>
      <c r="I1964" s="194" t="s">
        <v>102</v>
      </c>
      <c r="J1964" s="200">
        <v>682</v>
      </c>
      <c r="K1964" s="200">
        <v>71.58</v>
      </c>
      <c r="L1964" s="198">
        <v>-262.47000000000003</v>
      </c>
      <c r="M1964" s="23">
        <v>1</v>
      </c>
      <c r="N1964" s="23">
        <v>1</v>
      </c>
      <c r="O1964" s="24">
        <f t="shared" si="14"/>
        <v>-262.47000000000003</v>
      </c>
      <c r="P1964" s="24">
        <f t="shared" si="15"/>
        <v>-262.47000000000003</v>
      </c>
      <c r="Q1964" s="5"/>
      <c r="R1964" s="5"/>
      <c r="S1964" s="5"/>
      <c r="T1964" s="5"/>
      <c r="U1964" s="5"/>
      <c r="V1964" s="5"/>
      <c r="W1964" s="5"/>
      <c r="X1964" s="5"/>
      <c r="Y1964" s="5"/>
      <c r="Z1964" s="5"/>
      <c r="AA1964" s="5"/>
    </row>
    <row r="1965" spans="1:27" ht="24" thickBot="1">
      <c r="A1965" s="193" t="s">
        <v>97</v>
      </c>
      <c r="B1965" s="194" t="s">
        <v>98</v>
      </c>
      <c r="C1965" s="194" t="s">
        <v>99</v>
      </c>
      <c r="D1965" s="194" t="s">
        <v>104</v>
      </c>
      <c r="E1965" s="194" t="s">
        <v>335</v>
      </c>
      <c r="F1965" s="194" t="s">
        <v>101</v>
      </c>
      <c r="G1965" s="199" t="s">
        <v>83</v>
      </c>
      <c r="H1965" s="199">
        <v>2011</v>
      </c>
      <c r="I1965" s="194" t="s">
        <v>102</v>
      </c>
      <c r="J1965" s="201"/>
      <c r="K1965" s="200">
        <v>0</v>
      </c>
      <c r="L1965" s="198">
        <v>0</v>
      </c>
      <c r="M1965" s="23">
        <v>1</v>
      </c>
      <c r="N1965" s="23">
        <v>1</v>
      </c>
      <c r="O1965" s="24">
        <f t="shared" si="14"/>
        <v>0</v>
      </c>
      <c r="P1965" s="24">
        <f t="shared" si="15"/>
        <v>0</v>
      </c>
      <c r="Q1965" s="5"/>
      <c r="R1965" s="5"/>
      <c r="S1965" s="5"/>
      <c r="T1965" s="5"/>
      <c r="U1965" s="5"/>
      <c r="V1965" s="5"/>
      <c r="W1965" s="5"/>
      <c r="X1965" s="5"/>
      <c r="Y1965" s="5"/>
      <c r="Z1965" s="5"/>
      <c r="AA1965" s="5"/>
    </row>
    <row r="1966" spans="1:27" ht="24" thickBot="1">
      <c r="A1966" s="193" t="s">
        <v>97</v>
      </c>
      <c r="B1966" s="194" t="s">
        <v>98</v>
      </c>
      <c r="C1966" s="194" t="s">
        <v>99</v>
      </c>
      <c r="D1966" s="194" t="s">
        <v>104</v>
      </c>
      <c r="E1966" s="194" t="s">
        <v>335</v>
      </c>
      <c r="F1966" s="194" t="s">
        <v>101</v>
      </c>
      <c r="G1966" s="199" t="s">
        <v>83</v>
      </c>
      <c r="H1966" s="199">
        <v>2012</v>
      </c>
      <c r="I1966" s="194" t="s">
        <v>102</v>
      </c>
      <c r="J1966" s="200">
        <v>0</v>
      </c>
      <c r="K1966" s="200">
        <v>0</v>
      </c>
      <c r="L1966" s="198">
        <v>0</v>
      </c>
      <c r="M1966" s="23">
        <v>1</v>
      </c>
      <c r="N1966" s="23">
        <v>1</v>
      </c>
      <c r="O1966" s="24">
        <f t="shared" si="14"/>
        <v>0</v>
      </c>
      <c r="P1966" s="24">
        <f t="shared" si="15"/>
        <v>0</v>
      </c>
      <c r="Q1966" s="5"/>
      <c r="R1966" s="5"/>
      <c r="S1966" s="5"/>
      <c r="T1966" s="5"/>
      <c r="U1966" s="5"/>
      <c r="V1966" s="5"/>
      <c r="W1966" s="5"/>
      <c r="X1966" s="5"/>
      <c r="Y1966" s="5"/>
      <c r="Z1966" s="5"/>
      <c r="AA1966" s="5"/>
    </row>
    <row r="1967" spans="1:27" ht="24" thickBot="1">
      <c r="A1967" s="193" t="s">
        <v>97</v>
      </c>
      <c r="B1967" s="194" t="s">
        <v>98</v>
      </c>
      <c r="C1967" s="194" t="s">
        <v>99</v>
      </c>
      <c r="D1967" s="194" t="s">
        <v>104</v>
      </c>
      <c r="E1967" s="194" t="s">
        <v>335</v>
      </c>
      <c r="F1967" s="194" t="s">
        <v>101</v>
      </c>
      <c r="G1967" s="199" t="s">
        <v>83</v>
      </c>
      <c r="H1967" s="199">
        <v>2013</v>
      </c>
      <c r="I1967" s="194" t="s">
        <v>102</v>
      </c>
      <c r="J1967" s="200">
        <v>0</v>
      </c>
      <c r="K1967" s="200">
        <v>0</v>
      </c>
      <c r="L1967" s="198">
        <v>0</v>
      </c>
      <c r="M1967" s="23">
        <v>1</v>
      </c>
      <c r="N1967" s="23">
        <v>1</v>
      </c>
      <c r="O1967" s="24">
        <f t="shared" si="14"/>
        <v>0</v>
      </c>
      <c r="P1967" s="24">
        <f t="shared" si="15"/>
        <v>0</v>
      </c>
      <c r="Q1967" s="5"/>
      <c r="R1967" s="5"/>
      <c r="S1967" s="5"/>
      <c r="T1967" s="5"/>
      <c r="U1967" s="5"/>
      <c r="V1967" s="5"/>
      <c r="W1967" s="5"/>
      <c r="X1967" s="5"/>
      <c r="Y1967" s="5"/>
      <c r="Z1967" s="5"/>
      <c r="AA1967" s="5"/>
    </row>
    <row r="1968" spans="1:27" ht="24" thickBot="1">
      <c r="A1968" s="193" t="s">
        <v>97</v>
      </c>
      <c r="B1968" s="194" t="s">
        <v>98</v>
      </c>
      <c r="C1968" s="194" t="s">
        <v>99</v>
      </c>
      <c r="D1968" s="194" t="s">
        <v>104</v>
      </c>
      <c r="E1968" s="194" t="s">
        <v>335</v>
      </c>
      <c r="F1968" s="194" t="s">
        <v>101</v>
      </c>
      <c r="G1968" s="199" t="s">
        <v>83</v>
      </c>
      <c r="H1968" s="199">
        <v>2014</v>
      </c>
      <c r="I1968" s="194" t="s">
        <v>102</v>
      </c>
      <c r="J1968" s="200">
        <v>0</v>
      </c>
      <c r="K1968" s="200">
        <v>0</v>
      </c>
      <c r="L1968" s="198">
        <v>0</v>
      </c>
      <c r="M1968" s="23">
        <v>1</v>
      </c>
      <c r="N1968" s="23">
        <v>1</v>
      </c>
      <c r="O1968" s="24">
        <f t="shared" si="14"/>
        <v>0</v>
      </c>
      <c r="P1968" s="24">
        <f t="shared" si="15"/>
        <v>0</v>
      </c>
      <c r="Q1968" s="5"/>
      <c r="R1968" s="5"/>
      <c r="S1968" s="5"/>
      <c r="T1968" s="5"/>
      <c r="U1968" s="5"/>
      <c r="V1968" s="5"/>
      <c r="W1968" s="5"/>
      <c r="X1968" s="5"/>
      <c r="Y1968" s="5"/>
      <c r="Z1968" s="5"/>
      <c r="AA1968" s="5"/>
    </row>
    <row r="1969" spans="1:27" ht="24" thickBot="1">
      <c r="A1969" s="193" t="s">
        <v>97</v>
      </c>
      <c r="B1969" s="194" t="s">
        <v>98</v>
      </c>
      <c r="C1969" s="194" t="s">
        <v>99</v>
      </c>
      <c r="D1969" s="194" t="s">
        <v>104</v>
      </c>
      <c r="E1969" s="194" t="s">
        <v>335</v>
      </c>
      <c r="F1969" s="194" t="s">
        <v>101</v>
      </c>
      <c r="G1969" s="199" t="s">
        <v>83</v>
      </c>
      <c r="H1969" s="199">
        <v>2015</v>
      </c>
      <c r="I1969" s="194" t="s">
        <v>102</v>
      </c>
      <c r="J1969" s="200">
        <v>0</v>
      </c>
      <c r="K1969" s="200">
        <v>0</v>
      </c>
      <c r="L1969" s="198">
        <v>0</v>
      </c>
      <c r="M1969" s="23">
        <v>1</v>
      </c>
      <c r="N1969" s="23">
        <v>1</v>
      </c>
      <c r="O1969" s="24">
        <f t="shared" si="14"/>
        <v>0</v>
      </c>
      <c r="P1969" s="24">
        <f t="shared" si="15"/>
        <v>0</v>
      </c>
      <c r="Q1969" s="5"/>
      <c r="R1969" s="5"/>
      <c r="S1969" s="5"/>
      <c r="T1969" s="5"/>
      <c r="U1969" s="5"/>
      <c r="V1969" s="5"/>
      <c r="W1969" s="5"/>
      <c r="X1969" s="5"/>
      <c r="Y1969" s="5"/>
      <c r="Z1969" s="5"/>
      <c r="AA1969" s="5"/>
    </row>
    <row r="1970" spans="1:27" ht="24" thickBot="1">
      <c r="A1970" s="193" t="s">
        <v>97</v>
      </c>
      <c r="B1970" s="194" t="s">
        <v>98</v>
      </c>
      <c r="C1970" s="194" t="s">
        <v>99</v>
      </c>
      <c r="D1970" s="194" t="s">
        <v>104</v>
      </c>
      <c r="E1970" s="194" t="s">
        <v>335</v>
      </c>
      <c r="F1970" s="194" t="s">
        <v>101</v>
      </c>
      <c r="G1970" s="199" t="s">
        <v>83</v>
      </c>
      <c r="H1970" s="199">
        <v>2016</v>
      </c>
      <c r="I1970" s="194" t="s">
        <v>102</v>
      </c>
      <c r="J1970" s="196">
        <v>1331</v>
      </c>
      <c r="K1970" s="200">
        <v>139.72999999999999</v>
      </c>
      <c r="L1970" s="198">
        <v>-512.36</v>
      </c>
      <c r="M1970" s="23">
        <v>1</v>
      </c>
      <c r="N1970" s="23">
        <v>1</v>
      </c>
      <c r="O1970" s="24">
        <f t="shared" si="14"/>
        <v>-512.36</v>
      </c>
      <c r="P1970" s="24">
        <f t="shared" si="15"/>
        <v>-512.36</v>
      </c>
      <c r="Q1970" s="5"/>
      <c r="R1970" s="5"/>
      <c r="S1970" s="5"/>
      <c r="T1970" s="5"/>
      <c r="U1970" s="5"/>
      <c r="V1970" s="5"/>
      <c r="W1970" s="5"/>
      <c r="X1970" s="5"/>
      <c r="Y1970" s="5"/>
      <c r="Z1970" s="5"/>
      <c r="AA1970" s="5"/>
    </row>
    <row r="1971" spans="1:27" ht="24" thickBot="1">
      <c r="A1971" s="193" t="s">
        <v>97</v>
      </c>
      <c r="B1971" s="194" t="s">
        <v>98</v>
      </c>
      <c r="C1971" s="194" t="s">
        <v>99</v>
      </c>
      <c r="D1971" s="194" t="s">
        <v>104</v>
      </c>
      <c r="E1971" s="194" t="s">
        <v>335</v>
      </c>
      <c r="F1971" s="194" t="s">
        <v>101</v>
      </c>
      <c r="G1971" s="199" t="s">
        <v>83</v>
      </c>
      <c r="H1971" s="199">
        <v>2017</v>
      </c>
      <c r="I1971" s="194" t="s">
        <v>102</v>
      </c>
      <c r="J1971" s="200">
        <v>250</v>
      </c>
      <c r="K1971" s="200">
        <v>26.27</v>
      </c>
      <c r="L1971" s="198">
        <v>-96.32</v>
      </c>
      <c r="M1971" s="23">
        <v>1</v>
      </c>
      <c r="N1971" s="23">
        <v>1</v>
      </c>
      <c r="O1971" s="24">
        <f t="shared" si="14"/>
        <v>-96.32</v>
      </c>
      <c r="P1971" s="24">
        <f t="shared" si="15"/>
        <v>-96.32</v>
      </c>
      <c r="Q1971" s="5"/>
      <c r="R1971" s="5"/>
      <c r="S1971" s="5"/>
      <c r="T1971" s="5"/>
      <c r="U1971" s="5"/>
      <c r="V1971" s="5"/>
      <c r="W1971" s="5"/>
      <c r="X1971" s="5"/>
      <c r="Y1971" s="5"/>
      <c r="Z1971" s="5"/>
      <c r="AA1971" s="5"/>
    </row>
    <row r="1972" spans="1:27" ht="24" thickBot="1">
      <c r="A1972" s="193" t="s">
        <v>97</v>
      </c>
      <c r="B1972" s="194" t="s">
        <v>98</v>
      </c>
      <c r="C1972" s="194" t="s">
        <v>99</v>
      </c>
      <c r="D1972" s="194" t="s">
        <v>104</v>
      </c>
      <c r="E1972" s="194" t="s">
        <v>335</v>
      </c>
      <c r="F1972" s="194" t="s">
        <v>101</v>
      </c>
      <c r="G1972" s="199" t="s">
        <v>83</v>
      </c>
      <c r="H1972" s="199">
        <v>2018</v>
      </c>
      <c r="I1972" s="194" t="s">
        <v>102</v>
      </c>
      <c r="J1972" s="196">
        <v>-1814</v>
      </c>
      <c r="K1972" s="200">
        <v>-190.49</v>
      </c>
      <c r="L1972" s="198">
        <v>698.45</v>
      </c>
      <c r="M1972" s="23">
        <v>1</v>
      </c>
      <c r="N1972" s="23">
        <v>1</v>
      </c>
      <c r="O1972" s="24">
        <f t="shared" si="14"/>
        <v>698.45</v>
      </c>
      <c r="P1972" s="24">
        <f t="shared" si="15"/>
        <v>698.45</v>
      </c>
      <c r="Q1972" s="5"/>
      <c r="R1972" s="5"/>
      <c r="S1972" s="5"/>
      <c r="T1972" s="5"/>
      <c r="U1972" s="5"/>
      <c r="V1972" s="5"/>
      <c r="W1972" s="5"/>
      <c r="X1972" s="5"/>
      <c r="Y1972" s="5"/>
      <c r="Z1972" s="5"/>
      <c r="AA1972" s="5"/>
    </row>
    <row r="1973" spans="1:27" ht="24" thickBot="1">
      <c r="A1973" s="193" t="s">
        <v>97</v>
      </c>
      <c r="B1973" s="194" t="s">
        <v>98</v>
      </c>
      <c r="C1973" s="194" t="s">
        <v>99</v>
      </c>
      <c r="D1973" s="194" t="s">
        <v>104</v>
      </c>
      <c r="E1973" s="194" t="s">
        <v>335</v>
      </c>
      <c r="F1973" s="194" t="s">
        <v>101</v>
      </c>
      <c r="G1973" s="199" t="s">
        <v>83</v>
      </c>
      <c r="H1973" s="199">
        <v>2019</v>
      </c>
      <c r="I1973" s="194" t="s">
        <v>102</v>
      </c>
      <c r="J1973" s="196">
        <v>-4410</v>
      </c>
      <c r="K1973" s="200">
        <v>-463</v>
      </c>
      <c r="L1973" s="198">
        <v>1697.68</v>
      </c>
      <c r="M1973" s="23">
        <v>1</v>
      </c>
      <c r="N1973" s="23">
        <v>1</v>
      </c>
      <c r="O1973" s="24">
        <f t="shared" si="14"/>
        <v>1697.68</v>
      </c>
      <c r="P1973" s="24">
        <f t="shared" si="15"/>
        <v>1697.68</v>
      </c>
      <c r="Q1973" s="5"/>
      <c r="R1973" s="5"/>
      <c r="S1973" s="5"/>
      <c r="T1973" s="5"/>
      <c r="U1973" s="5"/>
      <c r="V1973" s="5"/>
      <c r="W1973" s="5"/>
      <c r="X1973" s="5"/>
      <c r="Y1973" s="5"/>
      <c r="Z1973" s="5"/>
      <c r="AA1973" s="5"/>
    </row>
    <row r="1974" spans="1:27" ht="24" thickBot="1">
      <c r="A1974" s="193" t="s">
        <v>97</v>
      </c>
      <c r="B1974" s="194" t="s">
        <v>98</v>
      </c>
      <c r="C1974" s="194" t="s">
        <v>99</v>
      </c>
      <c r="D1974" s="194" t="s">
        <v>104</v>
      </c>
      <c r="E1974" s="194" t="s">
        <v>335</v>
      </c>
      <c r="F1974" s="194" t="s">
        <v>101</v>
      </c>
      <c r="G1974" s="199" t="s">
        <v>83</v>
      </c>
      <c r="H1974" s="199">
        <v>2020</v>
      </c>
      <c r="I1974" s="194" t="s">
        <v>102</v>
      </c>
      <c r="J1974" s="196">
        <v>-2017</v>
      </c>
      <c r="K1974" s="200">
        <v>-211.83</v>
      </c>
      <c r="L1974" s="198">
        <v>776.71</v>
      </c>
      <c r="M1974" s="23">
        <v>1</v>
      </c>
      <c r="N1974" s="23">
        <v>1</v>
      </c>
      <c r="O1974" s="24">
        <f t="shared" si="14"/>
        <v>776.71</v>
      </c>
      <c r="P1974" s="24">
        <f t="shared" si="15"/>
        <v>776.71</v>
      </c>
      <c r="Q1974" s="5"/>
      <c r="R1974" s="5"/>
      <c r="S1974" s="5"/>
      <c r="T1974" s="5"/>
      <c r="U1974" s="5"/>
      <c r="V1974" s="5"/>
      <c r="W1974" s="5"/>
      <c r="X1974" s="5"/>
      <c r="Y1974" s="5"/>
      <c r="Z1974" s="5"/>
      <c r="AA1974" s="5"/>
    </row>
    <row r="1975" spans="1:27" ht="24" thickBot="1">
      <c r="A1975" s="193" t="s">
        <v>97</v>
      </c>
      <c r="B1975" s="194" t="s">
        <v>98</v>
      </c>
      <c r="C1975" s="194" t="s">
        <v>99</v>
      </c>
      <c r="D1975" s="194" t="s">
        <v>104</v>
      </c>
      <c r="E1975" s="194" t="s">
        <v>335</v>
      </c>
      <c r="F1975" s="194" t="s">
        <v>101</v>
      </c>
      <c r="G1975" s="199" t="s">
        <v>83</v>
      </c>
      <c r="H1975" s="199">
        <v>2021</v>
      </c>
      <c r="I1975" s="194" t="s">
        <v>102</v>
      </c>
      <c r="J1975" s="196">
        <v>2352</v>
      </c>
      <c r="K1975" s="200">
        <v>246.92</v>
      </c>
      <c r="L1975" s="198">
        <v>-905.37</v>
      </c>
      <c r="M1975" s="23">
        <v>1</v>
      </c>
      <c r="N1975" s="23">
        <v>1</v>
      </c>
      <c r="O1975" s="24">
        <f t="shared" si="14"/>
        <v>-905.37</v>
      </c>
      <c r="P1975" s="24">
        <f t="shared" si="15"/>
        <v>-905.37</v>
      </c>
      <c r="Q1975" s="5"/>
      <c r="R1975" s="5"/>
      <c r="S1975" s="5"/>
      <c r="T1975" s="5"/>
      <c r="U1975" s="5"/>
      <c r="V1975" s="5"/>
      <c r="W1975" s="5"/>
      <c r="X1975" s="5"/>
      <c r="Y1975" s="5"/>
      <c r="Z1975" s="5"/>
      <c r="AA1975" s="5"/>
    </row>
    <row r="1976" spans="1:27" ht="24" thickBot="1">
      <c r="A1976" s="193" t="s">
        <v>97</v>
      </c>
      <c r="B1976" s="194" t="s">
        <v>98</v>
      </c>
      <c r="C1976" s="194" t="s">
        <v>99</v>
      </c>
      <c r="D1976" s="194" t="s">
        <v>104</v>
      </c>
      <c r="E1976" s="194" t="s">
        <v>335</v>
      </c>
      <c r="F1976" s="194" t="s">
        <v>101</v>
      </c>
      <c r="G1976" s="199" t="s">
        <v>83</v>
      </c>
      <c r="H1976" s="199">
        <v>2022</v>
      </c>
      <c r="I1976" s="194" t="s">
        <v>102</v>
      </c>
      <c r="J1976" s="200">
        <v>151</v>
      </c>
      <c r="K1976" s="200">
        <v>15.84</v>
      </c>
      <c r="L1976" s="198">
        <v>-58.1</v>
      </c>
      <c r="M1976" s="23">
        <v>1</v>
      </c>
      <c r="N1976" s="23">
        <v>1</v>
      </c>
      <c r="O1976" s="24">
        <f t="shared" si="14"/>
        <v>-58.1</v>
      </c>
      <c r="P1976" s="24">
        <f t="shared" si="15"/>
        <v>-58.1</v>
      </c>
      <c r="Q1976" s="5"/>
      <c r="R1976" s="5"/>
      <c r="S1976" s="5"/>
      <c r="T1976" s="5"/>
      <c r="U1976" s="5"/>
      <c r="V1976" s="5"/>
      <c r="W1976" s="5"/>
      <c r="X1976" s="5"/>
      <c r="Y1976" s="5"/>
      <c r="Z1976" s="5"/>
      <c r="AA1976" s="5"/>
    </row>
    <row r="1977" spans="1:27" ht="24" thickBot="1">
      <c r="A1977" s="193" t="s">
        <v>97</v>
      </c>
      <c r="B1977" s="194" t="s">
        <v>98</v>
      </c>
      <c r="C1977" s="194" t="s">
        <v>99</v>
      </c>
      <c r="D1977" s="194" t="s">
        <v>104</v>
      </c>
      <c r="E1977" s="194" t="s">
        <v>335</v>
      </c>
      <c r="F1977" s="194" t="s">
        <v>101</v>
      </c>
      <c r="G1977" s="195" t="s">
        <v>60</v>
      </c>
      <c r="H1977" s="195">
        <v>2012</v>
      </c>
      <c r="I1977" s="194" t="s">
        <v>103</v>
      </c>
      <c r="J1977" s="200">
        <v>81</v>
      </c>
      <c r="K1977" s="200">
        <v>8.4700000000000006</v>
      </c>
      <c r="L1977" s="198">
        <v>-31.04</v>
      </c>
      <c r="M1977" s="23">
        <v>1</v>
      </c>
      <c r="N1977" s="23">
        <v>1</v>
      </c>
      <c r="O1977" s="24">
        <f t="shared" si="14"/>
        <v>-31.04</v>
      </c>
      <c r="P1977" s="24">
        <f t="shared" si="15"/>
        <v>-31.04</v>
      </c>
      <c r="Q1977" s="5"/>
      <c r="R1977" s="5"/>
      <c r="S1977" s="5"/>
      <c r="T1977" s="5"/>
      <c r="U1977" s="5"/>
      <c r="V1977" s="5"/>
      <c r="W1977" s="5"/>
      <c r="X1977" s="5"/>
      <c r="Y1977" s="5"/>
      <c r="Z1977" s="5"/>
      <c r="AA1977" s="5"/>
    </row>
    <row r="1978" spans="1:27" ht="24" thickBot="1">
      <c r="A1978" s="193" t="s">
        <v>97</v>
      </c>
      <c r="B1978" s="194" t="s">
        <v>98</v>
      </c>
      <c r="C1978" s="194" t="s">
        <v>99</v>
      </c>
      <c r="D1978" s="194" t="s">
        <v>104</v>
      </c>
      <c r="E1978" s="194" t="s">
        <v>335</v>
      </c>
      <c r="F1978" s="194" t="s">
        <v>101</v>
      </c>
      <c r="G1978" s="195" t="s">
        <v>60</v>
      </c>
      <c r="H1978" s="195">
        <v>2013</v>
      </c>
      <c r="I1978" s="194" t="s">
        <v>103</v>
      </c>
      <c r="J1978" s="200">
        <v>32</v>
      </c>
      <c r="K1978" s="200">
        <v>3.34</v>
      </c>
      <c r="L1978" s="198">
        <v>-12.23</v>
      </c>
      <c r="M1978" s="23">
        <v>1</v>
      </c>
      <c r="N1978" s="23">
        <v>1</v>
      </c>
      <c r="O1978" s="24">
        <f t="shared" si="14"/>
        <v>-12.23</v>
      </c>
      <c r="P1978" s="24">
        <f t="shared" si="15"/>
        <v>-12.23</v>
      </c>
      <c r="Q1978" s="5"/>
      <c r="R1978" s="5"/>
      <c r="S1978" s="5"/>
      <c r="T1978" s="5"/>
      <c r="U1978" s="5"/>
      <c r="V1978" s="5"/>
      <c r="W1978" s="5"/>
      <c r="X1978" s="5"/>
      <c r="Y1978" s="5"/>
      <c r="Z1978" s="5"/>
      <c r="AA1978" s="5"/>
    </row>
    <row r="1979" spans="1:27" ht="24" thickBot="1">
      <c r="A1979" s="193" t="s">
        <v>97</v>
      </c>
      <c r="B1979" s="194" t="s">
        <v>98</v>
      </c>
      <c r="C1979" s="194" t="s">
        <v>99</v>
      </c>
      <c r="D1979" s="194" t="s">
        <v>104</v>
      </c>
      <c r="E1979" s="194" t="s">
        <v>335</v>
      </c>
      <c r="F1979" s="194" t="s">
        <v>101</v>
      </c>
      <c r="G1979" s="195" t="s">
        <v>60</v>
      </c>
      <c r="H1979" s="195">
        <v>2014</v>
      </c>
      <c r="I1979" s="194" t="s">
        <v>103</v>
      </c>
      <c r="J1979" s="200">
        <v>-33</v>
      </c>
      <c r="K1979" s="200">
        <v>-3.46</v>
      </c>
      <c r="L1979" s="198">
        <v>12.7</v>
      </c>
      <c r="M1979" s="23">
        <v>1</v>
      </c>
      <c r="N1979" s="23">
        <v>1</v>
      </c>
      <c r="O1979" s="24">
        <f t="shared" si="14"/>
        <v>12.7</v>
      </c>
      <c r="P1979" s="24">
        <f t="shared" si="15"/>
        <v>12.7</v>
      </c>
      <c r="Q1979" s="5"/>
      <c r="R1979" s="5"/>
      <c r="S1979" s="5"/>
      <c r="T1979" s="5"/>
      <c r="U1979" s="5"/>
      <c r="V1979" s="5"/>
      <c r="W1979" s="5"/>
      <c r="X1979" s="5"/>
      <c r="Y1979" s="5"/>
      <c r="Z1979" s="5"/>
      <c r="AA1979" s="5"/>
    </row>
    <row r="1980" spans="1:27" ht="24" thickBot="1">
      <c r="A1980" s="193" t="s">
        <v>97</v>
      </c>
      <c r="B1980" s="194" t="s">
        <v>98</v>
      </c>
      <c r="C1980" s="194" t="s">
        <v>99</v>
      </c>
      <c r="D1980" s="194" t="s">
        <v>104</v>
      </c>
      <c r="E1980" s="194" t="s">
        <v>335</v>
      </c>
      <c r="F1980" s="194" t="s">
        <v>101</v>
      </c>
      <c r="G1980" s="195" t="s">
        <v>60</v>
      </c>
      <c r="H1980" s="195">
        <v>2015</v>
      </c>
      <c r="I1980" s="194" t="s">
        <v>103</v>
      </c>
      <c r="J1980" s="200">
        <v>19</v>
      </c>
      <c r="K1980" s="200">
        <v>1.96</v>
      </c>
      <c r="L1980" s="198">
        <v>-7.18</v>
      </c>
      <c r="M1980" s="23">
        <v>1</v>
      </c>
      <c r="N1980" s="23">
        <v>1</v>
      </c>
      <c r="O1980" s="24">
        <f t="shared" si="14"/>
        <v>-7.18</v>
      </c>
      <c r="P1980" s="24">
        <f t="shared" si="15"/>
        <v>-7.18</v>
      </c>
      <c r="Q1980" s="5"/>
      <c r="R1980" s="5"/>
      <c r="S1980" s="5"/>
      <c r="T1980" s="5"/>
      <c r="U1980" s="5"/>
      <c r="V1980" s="5"/>
      <c r="W1980" s="5"/>
      <c r="X1980" s="5"/>
      <c r="Y1980" s="5"/>
      <c r="Z1980" s="5"/>
      <c r="AA1980" s="5"/>
    </row>
    <row r="1981" spans="1:27" ht="24" thickBot="1">
      <c r="A1981" s="193" t="s">
        <v>97</v>
      </c>
      <c r="B1981" s="194" t="s">
        <v>98</v>
      </c>
      <c r="C1981" s="194" t="s">
        <v>99</v>
      </c>
      <c r="D1981" s="194" t="s">
        <v>104</v>
      </c>
      <c r="E1981" s="194" t="s">
        <v>335</v>
      </c>
      <c r="F1981" s="194" t="s">
        <v>101</v>
      </c>
      <c r="G1981" s="195" t="s">
        <v>60</v>
      </c>
      <c r="H1981" s="195">
        <v>2016</v>
      </c>
      <c r="I1981" s="194" t="s">
        <v>103</v>
      </c>
      <c r="J1981" s="200">
        <v>-45</v>
      </c>
      <c r="K1981" s="200">
        <v>-4.76</v>
      </c>
      <c r="L1981" s="198">
        <v>17.47</v>
      </c>
      <c r="M1981" s="23">
        <v>1</v>
      </c>
      <c r="N1981" s="23">
        <v>1</v>
      </c>
      <c r="O1981" s="24">
        <f t="shared" si="14"/>
        <v>17.47</v>
      </c>
      <c r="P1981" s="24">
        <f t="shared" si="15"/>
        <v>17.47</v>
      </c>
      <c r="Q1981" s="5"/>
      <c r="R1981" s="5"/>
      <c r="S1981" s="5"/>
      <c r="T1981" s="5"/>
      <c r="U1981" s="5"/>
      <c r="V1981" s="5"/>
      <c r="W1981" s="5"/>
      <c r="X1981" s="5"/>
      <c r="Y1981" s="5"/>
      <c r="Z1981" s="5"/>
      <c r="AA1981" s="5"/>
    </row>
    <row r="1982" spans="1:27" ht="24" thickBot="1">
      <c r="A1982" s="193" t="s">
        <v>97</v>
      </c>
      <c r="B1982" s="194" t="s">
        <v>98</v>
      </c>
      <c r="C1982" s="194" t="s">
        <v>99</v>
      </c>
      <c r="D1982" s="194" t="s">
        <v>104</v>
      </c>
      <c r="E1982" s="194" t="s">
        <v>335</v>
      </c>
      <c r="F1982" s="194" t="s">
        <v>101</v>
      </c>
      <c r="G1982" s="195" t="s">
        <v>60</v>
      </c>
      <c r="H1982" s="195">
        <v>2017</v>
      </c>
      <c r="I1982" s="194" t="s">
        <v>103</v>
      </c>
      <c r="J1982" s="200">
        <v>-67</v>
      </c>
      <c r="K1982" s="200">
        <v>-7.01</v>
      </c>
      <c r="L1982" s="198">
        <v>25.72</v>
      </c>
      <c r="M1982" s="23">
        <v>1</v>
      </c>
      <c r="N1982" s="23">
        <v>1</v>
      </c>
      <c r="O1982" s="24">
        <f t="shared" si="14"/>
        <v>25.72</v>
      </c>
      <c r="P1982" s="24">
        <f t="shared" si="15"/>
        <v>25.72</v>
      </c>
      <c r="Q1982" s="5"/>
      <c r="R1982" s="5"/>
      <c r="S1982" s="5"/>
      <c r="T1982" s="5"/>
      <c r="U1982" s="5"/>
      <c r="V1982" s="5"/>
      <c r="W1982" s="5"/>
      <c r="X1982" s="5"/>
      <c r="Y1982" s="5"/>
      <c r="Z1982" s="5"/>
      <c r="AA1982" s="5"/>
    </row>
    <row r="1983" spans="1:27" ht="24" thickBot="1">
      <c r="A1983" s="193" t="s">
        <v>97</v>
      </c>
      <c r="B1983" s="194" t="s">
        <v>98</v>
      </c>
      <c r="C1983" s="194" t="s">
        <v>99</v>
      </c>
      <c r="D1983" s="194" t="s">
        <v>104</v>
      </c>
      <c r="E1983" s="194" t="s">
        <v>335</v>
      </c>
      <c r="F1983" s="194" t="s">
        <v>101</v>
      </c>
      <c r="G1983" s="195" t="s">
        <v>60</v>
      </c>
      <c r="H1983" s="195">
        <v>2018</v>
      </c>
      <c r="I1983" s="194" t="s">
        <v>103</v>
      </c>
      <c r="J1983" s="200">
        <v>-47</v>
      </c>
      <c r="K1983" s="200">
        <v>-4.91</v>
      </c>
      <c r="L1983" s="198">
        <v>17.989999999999998</v>
      </c>
      <c r="M1983" s="23">
        <v>1</v>
      </c>
      <c r="N1983" s="23">
        <v>1</v>
      </c>
      <c r="O1983" s="24">
        <f t="shared" si="14"/>
        <v>17.989999999999998</v>
      </c>
      <c r="P1983" s="24">
        <f t="shared" si="15"/>
        <v>17.989999999999998</v>
      </c>
      <c r="Q1983" s="5"/>
      <c r="R1983" s="5"/>
      <c r="S1983" s="5"/>
      <c r="T1983" s="5"/>
      <c r="U1983" s="5"/>
      <c r="V1983" s="5"/>
      <c r="W1983" s="5"/>
      <c r="X1983" s="5"/>
      <c r="Y1983" s="5"/>
      <c r="Z1983" s="5"/>
      <c r="AA1983" s="5"/>
    </row>
    <row r="1984" spans="1:27" ht="24" thickBot="1">
      <c r="A1984" s="193" t="s">
        <v>97</v>
      </c>
      <c r="B1984" s="194" t="s">
        <v>98</v>
      </c>
      <c r="C1984" s="194" t="s">
        <v>99</v>
      </c>
      <c r="D1984" s="194" t="s">
        <v>104</v>
      </c>
      <c r="E1984" s="194" t="s">
        <v>335</v>
      </c>
      <c r="F1984" s="194" t="s">
        <v>101</v>
      </c>
      <c r="G1984" s="195" t="s">
        <v>60</v>
      </c>
      <c r="H1984" s="195">
        <v>2019</v>
      </c>
      <c r="I1984" s="194" t="s">
        <v>103</v>
      </c>
      <c r="J1984" s="200">
        <v>10</v>
      </c>
      <c r="K1984" s="200">
        <v>1.01</v>
      </c>
      <c r="L1984" s="198">
        <v>-3.71</v>
      </c>
      <c r="M1984" s="23">
        <v>1</v>
      </c>
      <c r="N1984" s="23">
        <v>1</v>
      </c>
      <c r="O1984" s="24">
        <f t="shared" si="14"/>
        <v>-3.71</v>
      </c>
      <c r="P1984" s="24">
        <f t="shared" si="15"/>
        <v>-3.71</v>
      </c>
      <c r="Q1984" s="5"/>
      <c r="R1984" s="5"/>
      <c r="S1984" s="5"/>
      <c r="T1984" s="5"/>
      <c r="U1984" s="5"/>
      <c r="V1984" s="5"/>
      <c r="W1984" s="5"/>
      <c r="X1984" s="5"/>
      <c r="Y1984" s="5"/>
      <c r="Z1984" s="5"/>
      <c r="AA1984" s="5"/>
    </row>
    <row r="1985" spans="1:27" ht="24" thickBot="1">
      <c r="A1985" s="193" t="s">
        <v>97</v>
      </c>
      <c r="B1985" s="194" t="s">
        <v>98</v>
      </c>
      <c r="C1985" s="194" t="s">
        <v>99</v>
      </c>
      <c r="D1985" s="194" t="s">
        <v>104</v>
      </c>
      <c r="E1985" s="194" t="s">
        <v>335</v>
      </c>
      <c r="F1985" s="194" t="s">
        <v>101</v>
      </c>
      <c r="G1985" s="195" t="s">
        <v>60</v>
      </c>
      <c r="H1985" s="195">
        <v>2020</v>
      </c>
      <c r="I1985" s="194" t="s">
        <v>103</v>
      </c>
      <c r="J1985" s="200">
        <v>-139</v>
      </c>
      <c r="K1985" s="200">
        <v>-14.62</v>
      </c>
      <c r="L1985" s="198">
        <v>53.59</v>
      </c>
      <c r="M1985" s="23">
        <v>1</v>
      </c>
      <c r="N1985" s="23">
        <v>1</v>
      </c>
      <c r="O1985" s="24">
        <f t="shared" si="14"/>
        <v>53.59</v>
      </c>
      <c r="P1985" s="24">
        <f t="shared" si="15"/>
        <v>53.59</v>
      </c>
      <c r="Q1985" s="5"/>
      <c r="R1985" s="5"/>
      <c r="S1985" s="5"/>
      <c r="T1985" s="5"/>
      <c r="U1985" s="5"/>
      <c r="V1985" s="5"/>
      <c r="W1985" s="5"/>
      <c r="X1985" s="5"/>
      <c r="Y1985" s="5"/>
      <c r="Z1985" s="5"/>
      <c r="AA1985" s="5"/>
    </row>
    <row r="1986" spans="1:27" ht="24" thickBot="1">
      <c r="A1986" s="193" t="s">
        <v>97</v>
      </c>
      <c r="B1986" s="194" t="s">
        <v>98</v>
      </c>
      <c r="C1986" s="194" t="s">
        <v>99</v>
      </c>
      <c r="D1986" s="194" t="s">
        <v>104</v>
      </c>
      <c r="E1986" s="194" t="s">
        <v>335</v>
      </c>
      <c r="F1986" s="194" t="s">
        <v>101</v>
      </c>
      <c r="G1986" s="195" t="s">
        <v>60</v>
      </c>
      <c r="H1986" s="195">
        <v>2021</v>
      </c>
      <c r="I1986" s="194" t="s">
        <v>103</v>
      </c>
      <c r="J1986" s="200">
        <v>-32</v>
      </c>
      <c r="K1986" s="200">
        <v>-3.34</v>
      </c>
      <c r="L1986" s="198">
        <v>12.23</v>
      </c>
      <c r="M1986" s="23">
        <v>1</v>
      </c>
      <c r="N1986" s="23">
        <v>1</v>
      </c>
      <c r="O1986" s="24">
        <f t="shared" si="14"/>
        <v>12.23</v>
      </c>
      <c r="P1986" s="24">
        <f t="shared" si="15"/>
        <v>12.23</v>
      </c>
      <c r="Q1986" s="5"/>
      <c r="R1986" s="5"/>
      <c r="S1986" s="5"/>
      <c r="T1986" s="5"/>
      <c r="U1986" s="5"/>
      <c r="V1986" s="5"/>
      <c r="W1986" s="5"/>
      <c r="X1986" s="5"/>
      <c r="Y1986" s="5"/>
      <c r="Z1986" s="5"/>
      <c r="AA1986" s="5"/>
    </row>
    <row r="1987" spans="1:27" ht="24" thickBot="1">
      <c r="A1987" s="193" t="s">
        <v>97</v>
      </c>
      <c r="B1987" s="194" t="s">
        <v>98</v>
      </c>
      <c r="C1987" s="194" t="s">
        <v>99</v>
      </c>
      <c r="D1987" s="194" t="s">
        <v>104</v>
      </c>
      <c r="E1987" s="194" t="s">
        <v>335</v>
      </c>
      <c r="F1987" s="194" t="s">
        <v>101</v>
      </c>
      <c r="G1987" s="195" t="s">
        <v>60</v>
      </c>
      <c r="H1987" s="195">
        <v>2022</v>
      </c>
      <c r="I1987" s="194" t="s">
        <v>103</v>
      </c>
      <c r="J1987" s="200">
        <v>35</v>
      </c>
      <c r="K1987" s="200">
        <v>3.65</v>
      </c>
      <c r="L1987" s="198">
        <v>-13.4</v>
      </c>
      <c r="M1987" s="23">
        <v>1</v>
      </c>
      <c r="N1987" s="23">
        <v>1</v>
      </c>
      <c r="O1987" s="24">
        <f t="shared" si="14"/>
        <v>-13.4</v>
      </c>
      <c r="P1987" s="24">
        <f t="shared" si="15"/>
        <v>-13.4</v>
      </c>
      <c r="Q1987" s="5"/>
      <c r="R1987" s="5"/>
      <c r="S1987" s="5"/>
      <c r="T1987" s="5"/>
      <c r="U1987" s="5"/>
      <c r="V1987" s="5"/>
      <c r="W1987" s="5"/>
      <c r="X1987" s="5"/>
      <c r="Y1987" s="5"/>
      <c r="Z1987" s="5"/>
      <c r="AA1987" s="5"/>
    </row>
    <row r="1988" spans="1:27" ht="24" thickBot="1">
      <c r="A1988" s="193" t="s">
        <v>97</v>
      </c>
      <c r="B1988" s="194" t="s">
        <v>98</v>
      </c>
      <c r="C1988" s="194" t="s">
        <v>99</v>
      </c>
      <c r="D1988" s="194" t="s">
        <v>104</v>
      </c>
      <c r="E1988" s="194" t="s">
        <v>335</v>
      </c>
      <c r="F1988" s="194" t="s">
        <v>101</v>
      </c>
      <c r="G1988" s="195" t="s">
        <v>61</v>
      </c>
      <c r="H1988" s="195">
        <v>2011</v>
      </c>
      <c r="I1988" s="194" t="s">
        <v>103</v>
      </c>
      <c r="J1988" s="196">
        <v>5600</v>
      </c>
      <c r="K1988" s="200">
        <v>588.03</v>
      </c>
      <c r="L1988" s="198">
        <v>-2156.1</v>
      </c>
      <c r="M1988" s="23">
        <v>1</v>
      </c>
      <c r="N1988" s="23">
        <v>1</v>
      </c>
      <c r="O1988" s="24">
        <f t="shared" si="14"/>
        <v>-2156.1</v>
      </c>
      <c r="P1988" s="24">
        <f t="shared" si="15"/>
        <v>-2156.1</v>
      </c>
      <c r="Q1988" s="5"/>
      <c r="R1988" s="5"/>
      <c r="S1988" s="5"/>
      <c r="T1988" s="5"/>
      <c r="U1988" s="5"/>
      <c r="V1988" s="5"/>
      <c r="W1988" s="5"/>
      <c r="X1988" s="5"/>
      <c r="Y1988" s="5"/>
      <c r="Z1988" s="5"/>
      <c r="AA1988" s="5"/>
    </row>
    <row r="1989" spans="1:27" ht="24" thickBot="1">
      <c r="A1989" s="193" t="s">
        <v>97</v>
      </c>
      <c r="B1989" s="194" t="s">
        <v>98</v>
      </c>
      <c r="C1989" s="194" t="s">
        <v>99</v>
      </c>
      <c r="D1989" s="194" t="s">
        <v>104</v>
      </c>
      <c r="E1989" s="194" t="s">
        <v>335</v>
      </c>
      <c r="F1989" s="194" t="s">
        <v>101</v>
      </c>
      <c r="G1989" s="195" t="s">
        <v>61</v>
      </c>
      <c r="H1989" s="195">
        <v>2012</v>
      </c>
      <c r="I1989" s="194" t="s">
        <v>103</v>
      </c>
      <c r="J1989" s="200">
        <v>-473</v>
      </c>
      <c r="K1989" s="200">
        <v>-49.7</v>
      </c>
      <c r="L1989" s="198">
        <v>182.23</v>
      </c>
      <c r="M1989" s="23">
        <v>1</v>
      </c>
      <c r="N1989" s="23">
        <v>1</v>
      </c>
      <c r="O1989" s="24">
        <f t="shared" si="14"/>
        <v>182.23</v>
      </c>
      <c r="P1989" s="24">
        <f t="shared" si="15"/>
        <v>182.23</v>
      </c>
      <c r="Q1989" s="5"/>
      <c r="R1989" s="5"/>
      <c r="S1989" s="5"/>
      <c r="T1989" s="5"/>
      <c r="U1989" s="5"/>
      <c r="V1989" s="5"/>
      <c r="W1989" s="5"/>
      <c r="X1989" s="5"/>
      <c r="Y1989" s="5"/>
      <c r="Z1989" s="5"/>
      <c r="AA1989" s="5"/>
    </row>
    <row r="1990" spans="1:27" ht="24" thickBot="1">
      <c r="A1990" s="193" t="s">
        <v>97</v>
      </c>
      <c r="B1990" s="194" t="s">
        <v>98</v>
      </c>
      <c r="C1990" s="194" t="s">
        <v>99</v>
      </c>
      <c r="D1990" s="194" t="s">
        <v>104</v>
      </c>
      <c r="E1990" s="194" t="s">
        <v>335</v>
      </c>
      <c r="F1990" s="194" t="s">
        <v>101</v>
      </c>
      <c r="G1990" s="195" t="s">
        <v>61</v>
      </c>
      <c r="H1990" s="195">
        <v>2013</v>
      </c>
      <c r="I1990" s="194" t="s">
        <v>103</v>
      </c>
      <c r="J1990" s="200">
        <v>-183</v>
      </c>
      <c r="K1990" s="200">
        <v>-19.21</v>
      </c>
      <c r="L1990" s="198">
        <v>70.45</v>
      </c>
      <c r="M1990" s="23">
        <v>1</v>
      </c>
      <c r="N1990" s="23">
        <v>1</v>
      </c>
      <c r="O1990" s="24">
        <f t="shared" si="14"/>
        <v>70.45</v>
      </c>
      <c r="P1990" s="24">
        <f t="shared" si="15"/>
        <v>70.45</v>
      </c>
      <c r="Q1990" s="5"/>
      <c r="R1990" s="5"/>
      <c r="S1990" s="5"/>
      <c r="T1990" s="5"/>
      <c r="U1990" s="5"/>
      <c r="V1990" s="5"/>
      <c r="W1990" s="5"/>
      <c r="X1990" s="5"/>
      <c r="Y1990" s="5"/>
      <c r="Z1990" s="5"/>
      <c r="AA1990" s="5"/>
    </row>
    <row r="1991" spans="1:27" ht="24" thickBot="1">
      <c r="A1991" s="193" t="s">
        <v>97</v>
      </c>
      <c r="B1991" s="194" t="s">
        <v>98</v>
      </c>
      <c r="C1991" s="194" t="s">
        <v>99</v>
      </c>
      <c r="D1991" s="194" t="s">
        <v>104</v>
      </c>
      <c r="E1991" s="194" t="s">
        <v>335</v>
      </c>
      <c r="F1991" s="194" t="s">
        <v>101</v>
      </c>
      <c r="G1991" s="195" t="s">
        <v>61</v>
      </c>
      <c r="H1991" s="195">
        <v>2014</v>
      </c>
      <c r="I1991" s="194" t="s">
        <v>103</v>
      </c>
      <c r="J1991" s="200">
        <v>286</v>
      </c>
      <c r="K1991" s="200">
        <v>30.08</v>
      </c>
      <c r="L1991" s="198">
        <v>-110.29</v>
      </c>
      <c r="M1991" s="23">
        <v>1</v>
      </c>
      <c r="N1991" s="23">
        <v>1</v>
      </c>
      <c r="O1991" s="24">
        <f t="shared" si="14"/>
        <v>-110.29</v>
      </c>
      <c r="P1991" s="24">
        <f t="shared" si="15"/>
        <v>-110.29</v>
      </c>
      <c r="Q1991" s="5"/>
      <c r="R1991" s="5"/>
      <c r="S1991" s="5"/>
      <c r="T1991" s="5"/>
      <c r="U1991" s="5"/>
      <c r="V1991" s="5"/>
      <c r="W1991" s="5"/>
      <c r="X1991" s="5"/>
      <c r="Y1991" s="5"/>
      <c r="Z1991" s="5"/>
      <c r="AA1991" s="5"/>
    </row>
    <row r="1992" spans="1:27" ht="24" thickBot="1">
      <c r="A1992" s="193" t="s">
        <v>97</v>
      </c>
      <c r="B1992" s="194" t="s">
        <v>98</v>
      </c>
      <c r="C1992" s="194" t="s">
        <v>99</v>
      </c>
      <c r="D1992" s="194" t="s">
        <v>104</v>
      </c>
      <c r="E1992" s="194" t="s">
        <v>335</v>
      </c>
      <c r="F1992" s="194" t="s">
        <v>101</v>
      </c>
      <c r="G1992" s="195" t="s">
        <v>61</v>
      </c>
      <c r="H1992" s="195">
        <v>2015</v>
      </c>
      <c r="I1992" s="194" t="s">
        <v>103</v>
      </c>
      <c r="J1992" s="200">
        <v>188</v>
      </c>
      <c r="K1992" s="200">
        <v>19.73</v>
      </c>
      <c r="L1992" s="198">
        <v>-72.33</v>
      </c>
      <c r="M1992" s="23">
        <v>1</v>
      </c>
      <c r="N1992" s="23">
        <v>1</v>
      </c>
      <c r="O1992" s="24">
        <f t="shared" si="14"/>
        <v>-72.33</v>
      </c>
      <c r="P1992" s="24">
        <f t="shared" si="15"/>
        <v>-72.33</v>
      </c>
      <c r="Q1992" s="5"/>
      <c r="R1992" s="5"/>
      <c r="S1992" s="5"/>
      <c r="T1992" s="5"/>
      <c r="U1992" s="5"/>
      <c r="V1992" s="5"/>
      <c r="W1992" s="5"/>
      <c r="X1992" s="5"/>
      <c r="Y1992" s="5"/>
      <c r="Z1992" s="5"/>
      <c r="AA1992" s="5"/>
    </row>
    <row r="1993" spans="1:27" ht="24" thickBot="1">
      <c r="A1993" s="193" t="s">
        <v>97</v>
      </c>
      <c r="B1993" s="194" t="s">
        <v>98</v>
      </c>
      <c r="C1993" s="194" t="s">
        <v>99</v>
      </c>
      <c r="D1993" s="194" t="s">
        <v>104</v>
      </c>
      <c r="E1993" s="194" t="s">
        <v>335</v>
      </c>
      <c r="F1993" s="194" t="s">
        <v>101</v>
      </c>
      <c r="G1993" s="195" t="s">
        <v>61</v>
      </c>
      <c r="H1993" s="195">
        <v>2016</v>
      </c>
      <c r="I1993" s="194" t="s">
        <v>103</v>
      </c>
      <c r="J1993" s="200">
        <v>-15</v>
      </c>
      <c r="K1993" s="200">
        <v>-1.53</v>
      </c>
      <c r="L1993" s="198">
        <v>5.61</v>
      </c>
      <c r="M1993" s="23">
        <v>1</v>
      </c>
      <c r="N1993" s="23">
        <v>1</v>
      </c>
      <c r="O1993" s="24">
        <f t="shared" si="14"/>
        <v>5.61</v>
      </c>
      <c r="P1993" s="24">
        <f t="shared" si="15"/>
        <v>5.61</v>
      </c>
      <c r="Q1993" s="5"/>
      <c r="R1993" s="5"/>
      <c r="S1993" s="5"/>
      <c r="T1993" s="5"/>
      <c r="U1993" s="5"/>
      <c r="V1993" s="5"/>
      <c r="W1993" s="5"/>
      <c r="X1993" s="5"/>
      <c r="Y1993" s="5"/>
      <c r="Z1993" s="5"/>
      <c r="AA1993" s="5"/>
    </row>
    <row r="1994" spans="1:27" ht="24" thickBot="1">
      <c r="A1994" s="193" t="s">
        <v>97</v>
      </c>
      <c r="B1994" s="194" t="s">
        <v>98</v>
      </c>
      <c r="C1994" s="194" t="s">
        <v>99</v>
      </c>
      <c r="D1994" s="194" t="s">
        <v>104</v>
      </c>
      <c r="E1994" s="194" t="s">
        <v>335</v>
      </c>
      <c r="F1994" s="194" t="s">
        <v>101</v>
      </c>
      <c r="G1994" s="195" t="s">
        <v>61</v>
      </c>
      <c r="H1994" s="195">
        <v>2017</v>
      </c>
      <c r="I1994" s="194" t="s">
        <v>103</v>
      </c>
      <c r="J1994" s="200">
        <v>-289</v>
      </c>
      <c r="K1994" s="200">
        <v>-30.35</v>
      </c>
      <c r="L1994" s="198">
        <v>111.29</v>
      </c>
      <c r="M1994" s="23">
        <v>1</v>
      </c>
      <c r="N1994" s="23">
        <v>1</v>
      </c>
      <c r="O1994" s="24">
        <f t="shared" si="14"/>
        <v>111.29</v>
      </c>
      <c r="P1994" s="24">
        <f t="shared" si="15"/>
        <v>111.29</v>
      </c>
      <c r="Q1994" s="5"/>
      <c r="R1994" s="5"/>
      <c r="S1994" s="5"/>
      <c r="T1994" s="5"/>
      <c r="U1994" s="5"/>
      <c r="V1994" s="5"/>
      <c r="W1994" s="5"/>
      <c r="X1994" s="5"/>
      <c r="Y1994" s="5"/>
      <c r="Z1994" s="5"/>
      <c r="AA1994" s="5"/>
    </row>
    <row r="1995" spans="1:27" ht="24" thickBot="1">
      <c r="A1995" s="193" t="s">
        <v>97</v>
      </c>
      <c r="B1995" s="194" t="s">
        <v>98</v>
      </c>
      <c r="C1995" s="194" t="s">
        <v>99</v>
      </c>
      <c r="D1995" s="194" t="s">
        <v>104</v>
      </c>
      <c r="E1995" s="194" t="s">
        <v>335</v>
      </c>
      <c r="F1995" s="194" t="s">
        <v>101</v>
      </c>
      <c r="G1995" s="195" t="s">
        <v>61</v>
      </c>
      <c r="H1995" s="195">
        <v>2018</v>
      </c>
      <c r="I1995" s="194" t="s">
        <v>103</v>
      </c>
      <c r="J1995" s="200">
        <v>-129</v>
      </c>
      <c r="K1995" s="200">
        <v>-13.59</v>
      </c>
      <c r="L1995" s="198">
        <v>49.82</v>
      </c>
      <c r="M1995" s="23">
        <v>1</v>
      </c>
      <c r="N1995" s="23">
        <v>1</v>
      </c>
      <c r="O1995" s="24">
        <f t="shared" si="14"/>
        <v>49.82</v>
      </c>
      <c r="P1995" s="24">
        <f t="shared" si="15"/>
        <v>49.82</v>
      </c>
      <c r="Q1995" s="5"/>
      <c r="R1995" s="5"/>
      <c r="S1995" s="5"/>
      <c r="T1995" s="5"/>
      <c r="U1995" s="5"/>
      <c r="V1995" s="5"/>
      <c r="W1995" s="5"/>
      <c r="X1995" s="5"/>
      <c r="Y1995" s="5"/>
      <c r="Z1995" s="5"/>
      <c r="AA1995" s="5"/>
    </row>
    <row r="1996" spans="1:27" ht="24" thickBot="1">
      <c r="A1996" s="193" t="s">
        <v>97</v>
      </c>
      <c r="B1996" s="194" t="s">
        <v>98</v>
      </c>
      <c r="C1996" s="194" t="s">
        <v>99</v>
      </c>
      <c r="D1996" s="194" t="s">
        <v>104</v>
      </c>
      <c r="E1996" s="194" t="s">
        <v>335</v>
      </c>
      <c r="F1996" s="194" t="s">
        <v>101</v>
      </c>
      <c r="G1996" s="195" t="s">
        <v>61</v>
      </c>
      <c r="H1996" s="195">
        <v>2019</v>
      </c>
      <c r="I1996" s="194" t="s">
        <v>103</v>
      </c>
      <c r="J1996" s="200">
        <v>289</v>
      </c>
      <c r="K1996" s="200">
        <v>30.31</v>
      </c>
      <c r="L1996" s="198">
        <v>-111.12</v>
      </c>
      <c r="M1996" s="23">
        <v>1</v>
      </c>
      <c r="N1996" s="23">
        <v>1</v>
      </c>
      <c r="O1996" s="24">
        <f t="shared" si="14"/>
        <v>-111.12</v>
      </c>
      <c r="P1996" s="24">
        <f t="shared" si="15"/>
        <v>-111.12</v>
      </c>
      <c r="Q1996" s="5"/>
      <c r="R1996" s="5"/>
      <c r="S1996" s="5"/>
      <c r="T1996" s="5"/>
      <c r="U1996" s="5"/>
      <c r="V1996" s="5"/>
      <c r="W1996" s="5"/>
      <c r="X1996" s="5"/>
      <c r="Y1996" s="5"/>
      <c r="Z1996" s="5"/>
      <c r="AA1996" s="5"/>
    </row>
    <row r="1997" spans="1:27" ht="24" thickBot="1">
      <c r="A1997" s="193" t="s">
        <v>97</v>
      </c>
      <c r="B1997" s="194" t="s">
        <v>98</v>
      </c>
      <c r="C1997" s="194" t="s">
        <v>99</v>
      </c>
      <c r="D1997" s="194" t="s">
        <v>104</v>
      </c>
      <c r="E1997" s="194" t="s">
        <v>335</v>
      </c>
      <c r="F1997" s="194" t="s">
        <v>101</v>
      </c>
      <c r="G1997" s="195" t="s">
        <v>61</v>
      </c>
      <c r="H1997" s="195">
        <v>2020</v>
      </c>
      <c r="I1997" s="194" t="s">
        <v>103</v>
      </c>
      <c r="J1997" s="200">
        <v>343</v>
      </c>
      <c r="K1997" s="200">
        <v>36.03</v>
      </c>
      <c r="L1997" s="198">
        <v>-132.12</v>
      </c>
      <c r="M1997" s="23">
        <v>1</v>
      </c>
      <c r="N1997" s="23">
        <v>1</v>
      </c>
      <c r="O1997" s="24">
        <f t="shared" si="14"/>
        <v>-132.12</v>
      </c>
      <c r="P1997" s="24">
        <f t="shared" si="15"/>
        <v>-132.12</v>
      </c>
      <c r="Q1997" s="5"/>
      <c r="R1997" s="5"/>
      <c r="S1997" s="5"/>
      <c r="T1997" s="5"/>
      <c r="U1997" s="5"/>
      <c r="V1997" s="5"/>
      <c r="W1997" s="5"/>
      <c r="X1997" s="5"/>
      <c r="Y1997" s="5"/>
      <c r="Z1997" s="5"/>
      <c r="AA1997" s="5"/>
    </row>
    <row r="1998" spans="1:27" ht="24" thickBot="1">
      <c r="A1998" s="193" t="s">
        <v>97</v>
      </c>
      <c r="B1998" s="194" t="s">
        <v>98</v>
      </c>
      <c r="C1998" s="194" t="s">
        <v>99</v>
      </c>
      <c r="D1998" s="194" t="s">
        <v>104</v>
      </c>
      <c r="E1998" s="194" t="s">
        <v>335</v>
      </c>
      <c r="F1998" s="194" t="s">
        <v>101</v>
      </c>
      <c r="G1998" s="195" t="s">
        <v>61</v>
      </c>
      <c r="H1998" s="195">
        <v>2021</v>
      </c>
      <c r="I1998" s="194" t="s">
        <v>103</v>
      </c>
      <c r="J1998" s="200">
        <v>225</v>
      </c>
      <c r="K1998" s="200">
        <v>23.66</v>
      </c>
      <c r="L1998" s="198">
        <v>-86.76</v>
      </c>
      <c r="M1998" s="23">
        <v>1</v>
      </c>
      <c r="N1998" s="23">
        <v>1</v>
      </c>
      <c r="O1998" s="24">
        <f t="shared" si="14"/>
        <v>-86.76</v>
      </c>
      <c r="P1998" s="24">
        <f t="shared" si="15"/>
        <v>-86.76</v>
      </c>
      <c r="Q1998" s="5"/>
      <c r="R1998" s="5"/>
      <c r="S1998" s="5"/>
      <c r="T1998" s="5"/>
      <c r="U1998" s="5"/>
      <c r="V1998" s="5"/>
      <c r="W1998" s="5"/>
      <c r="X1998" s="5"/>
      <c r="Y1998" s="5"/>
      <c r="Z1998" s="5"/>
      <c r="AA1998" s="5"/>
    </row>
    <row r="1999" spans="1:27" ht="24" thickBot="1">
      <c r="A1999" s="193" t="s">
        <v>97</v>
      </c>
      <c r="B1999" s="194" t="s">
        <v>98</v>
      </c>
      <c r="C1999" s="194" t="s">
        <v>99</v>
      </c>
      <c r="D1999" s="194" t="s">
        <v>104</v>
      </c>
      <c r="E1999" s="194" t="s">
        <v>335</v>
      </c>
      <c r="F1999" s="194" t="s">
        <v>101</v>
      </c>
      <c r="G1999" s="195" t="s">
        <v>61</v>
      </c>
      <c r="H1999" s="195">
        <v>2022</v>
      </c>
      <c r="I1999" s="194" t="s">
        <v>103</v>
      </c>
      <c r="J1999" s="200">
        <v>-122</v>
      </c>
      <c r="K1999" s="200">
        <v>-12.86</v>
      </c>
      <c r="L1999" s="198">
        <v>47.15</v>
      </c>
      <c r="M1999" s="23">
        <v>1</v>
      </c>
      <c r="N1999" s="23">
        <v>1</v>
      </c>
      <c r="O1999" s="24">
        <f t="shared" si="14"/>
        <v>47.15</v>
      </c>
      <c r="P1999" s="24">
        <f t="shared" si="15"/>
        <v>47.15</v>
      </c>
      <c r="Q1999" s="5"/>
      <c r="R1999" s="5"/>
      <c r="S1999" s="5"/>
      <c r="T1999" s="5"/>
      <c r="U1999" s="5"/>
      <c r="V1999" s="5"/>
      <c r="W1999" s="5"/>
      <c r="X1999" s="5"/>
      <c r="Y1999" s="5"/>
      <c r="Z1999" s="5"/>
      <c r="AA1999" s="5"/>
    </row>
    <row r="2000" spans="1:27" ht="24" thickBot="1">
      <c r="A2000" s="193" t="s">
        <v>97</v>
      </c>
      <c r="B2000" s="194" t="s">
        <v>98</v>
      </c>
      <c r="C2000" s="194" t="s">
        <v>99</v>
      </c>
      <c r="D2000" s="194" t="s">
        <v>104</v>
      </c>
      <c r="E2000" s="194" t="s">
        <v>335</v>
      </c>
      <c r="F2000" s="194" t="s">
        <v>101</v>
      </c>
      <c r="G2000" s="195" t="s">
        <v>62</v>
      </c>
      <c r="H2000" s="195">
        <v>2011</v>
      </c>
      <c r="I2000" s="194" t="s">
        <v>103</v>
      </c>
      <c r="J2000" s="196">
        <v>-5141</v>
      </c>
      <c r="K2000" s="200">
        <v>-539.85</v>
      </c>
      <c r="L2000" s="198">
        <v>1979.46</v>
      </c>
      <c r="M2000" s="23">
        <v>1</v>
      </c>
      <c r="N2000" s="23">
        <v>1</v>
      </c>
      <c r="O2000" s="24">
        <f t="shared" si="14"/>
        <v>1979.46</v>
      </c>
      <c r="P2000" s="24">
        <f t="shared" si="15"/>
        <v>1979.46</v>
      </c>
      <c r="Q2000" s="5"/>
      <c r="R2000" s="5"/>
      <c r="S2000" s="5"/>
      <c r="T2000" s="5"/>
      <c r="U2000" s="5"/>
      <c r="V2000" s="5"/>
      <c r="W2000" s="5"/>
      <c r="X2000" s="5"/>
      <c r="Y2000" s="5"/>
      <c r="Z2000" s="5"/>
      <c r="AA2000" s="5"/>
    </row>
    <row r="2001" spans="1:27" ht="24" thickBot="1">
      <c r="A2001" s="193" t="s">
        <v>97</v>
      </c>
      <c r="B2001" s="194" t="s">
        <v>98</v>
      </c>
      <c r="C2001" s="194" t="s">
        <v>99</v>
      </c>
      <c r="D2001" s="194" t="s">
        <v>104</v>
      </c>
      <c r="E2001" s="194" t="s">
        <v>335</v>
      </c>
      <c r="F2001" s="194" t="s">
        <v>101</v>
      </c>
      <c r="G2001" s="195" t="s">
        <v>62</v>
      </c>
      <c r="H2001" s="195">
        <v>2012</v>
      </c>
      <c r="I2001" s="194" t="s">
        <v>103</v>
      </c>
      <c r="J2001" s="200">
        <v>10</v>
      </c>
      <c r="K2001" s="200">
        <v>1.02</v>
      </c>
      <c r="L2001" s="198">
        <v>-3.74</v>
      </c>
      <c r="M2001" s="23">
        <v>1</v>
      </c>
      <c r="N2001" s="23">
        <v>1</v>
      </c>
      <c r="O2001" s="24">
        <f t="shared" si="14"/>
        <v>-3.74</v>
      </c>
      <c r="P2001" s="24">
        <f t="shared" si="15"/>
        <v>-3.74</v>
      </c>
      <c r="Q2001" s="5"/>
      <c r="R2001" s="5"/>
      <c r="S2001" s="5"/>
      <c r="T2001" s="5"/>
      <c r="U2001" s="5"/>
      <c r="V2001" s="5"/>
      <c r="W2001" s="5"/>
      <c r="X2001" s="5"/>
      <c r="Y2001" s="5"/>
      <c r="Z2001" s="5"/>
      <c r="AA2001" s="5"/>
    </row>
    <row r="2002" spans="1:27" ht="24" thickBot="1">
      <c r="A2002" s="193" t="s">
        <v>97</v>
      </c>
      <c r="B2002" s="194" t="s">
        <v>98</v>
      </c>
      <c r="C2002" s="194" t="s">
        <v>99</v>
      </c>
      <c r="D2002" s="194" t="s">
        <v>104</v>
      </c>
      <c r="E2002" s="194" t="s">
        <v>335</v>
      </c>
      <c r="F2002" s="194" t="s">
        <v>101</v>
      </c>
      <c r="G2002" s="195" t="s">
        <v>62</v>
      </c>
      <c r="H2002" s="195">
        <v>2013</v>
      </c>
      <c r="I2002" s="194" t="s">
        <v>103</v>
      </c>
      <c r="J2002" s="200">
        <v>44</v>
      </c>
      <c r="K2002" s="200">
        <v>4.6100000000000003</v>
      </c>
      <c r="L2002" s="198">
        <v>-16.899999999999999</v>
      </c>
      <c r="M2002" s="23">
        <v>1</v>
      </c>
      <c r="N2002" s="23">
        <v>1</v>
      </c>
      <c r="O2002" s="24">
        <f t="shared" si="14"/>
        <v>-16.899999999999999</v>
      </c>
      <c r="P2002" s="24">
        <f t="shared" si="15"/>
        <v>-16.899999999999999</v>
      </c>
      <c r="Q2002" s="5"/>
      <c r="R2002" s="5"/>
      <c r="S2002" s="5"/>
      <c r="T2002" s="5"/>
      <c r="U2002" s="5"/>
      <c r="V2002" s="5"/>
      <c r="W2002" s="5"/>
      <c r="X2002" s="5"/>
      <c r="Y2002" s="5"/>
      <c r="Z2002" s="5"/>
      <c r="AA2002" s="5"/>
    </row>
    <row r="2003" spans="1:27" ht="24" thickBot="1">
      <c r="A2003" s="193" t="s">
        <v>97</v>
      </c>
      <c r="B2003" s="194" t="s">
        <v>98</v>
      </c>
      <c r="C2003" s="194" t="s">
        <v>99</v>
      </c>
      <c r="D2003" s="194" t="s">
        <v>104</v>
      </c>
      <c r="E2003" s="194" t="s">
        <v>335</v>
      </c>
      <c r="F2003" s="194" t="s">
        <v>101</v>
      </c>
      <c r="G2003" s="195" t="s">
        <v>62</v>
      </c>
      <c r="H2003" s="195">
        <v>2014</v>
      </c>
      <c r="I2003" s="194" t="s">
        <v>103</v>
      </c>
      <c r="J2003" s="200">
        <v>-28</v>
      </c>
      <c r="K2003" s="200">
        <v>-2.97</v>
      </c>
      <c r="L2003" s="198">
        <v>10.89</v>
      </c>
      <c r="M2003" s="23">
        <v>1</v>
      </c>
      <c r="N2003" s="23">
        <v>1</v>
      </c>
      <c r="O2003" s="24">
        <f t="shared" si="14"/>
        <v>10.89</v>
      </c>
      <c r="P2003" s="24">
        <f t="shared" si="15"/>
        <v>10.89</v>
      </c>
      <c r="Q2003" s="5"/>
      <c r="R2003" s="5"/>
      <c r="S2003" s="5"/>
      <c r="T2003" s="5"/>
      <c r="U2003" s="5"/>
      <c r="V2003" s="5"/>
      <c r="W2003" s="5"/>
      <c r="X2003" s="5"/>
      <c r="Y2003" s="5"/>
      <c r="Z2003" s="5"/>
      <c r="AA2003" s="5"/>
    </row>
    <row r="2004" spans="1:27" ht="24" thickBot="1">
      <c r="A2004" s="193" t="s">
        <v>97</v>
      </c>
      <c r="B2004" s="194" t="s">
        <v>98</v>
      </c>
      <c r="C2004" s="194" t="s">
        <v>99</v>
      </c>
      <c r="D2004" s="194" t="s">
        <v>104</v>
      </c>
      <c r="E2004" s="194" t="s">
        <v>335</v>
      </c>
      <c r="F2004" s="194" t="s">
        <v>101</v>
      </c>
      <c r="G2004" s="195" t="s">
        <v>62</v>
      </c>
      <c r="H2004" s="195">
        <v>2015</v>
      </c>
      <c r="I2004" s="194" t="s">
        <v>103</v>
      </c>
      <c r="J2004" s="200">
        <v>-33</v>
      </c>
      <c r="K2004" s="200">
        <v>-3.49</v>
      </c>
      <c r="L2004" s="198">
        <v>12.81</v>
      </c>
      <c r="M2004" s="23">
        <v>1</v>
      </c>
      <c r="N2004" s="23">
        <v>1</v>
      </c>
      <c r="O2004" s="24">
        <f t="shared" si="14"/>
        <v>12.81</v>
      </c>
      <c r="P2004" s="24">
        <f t="shared" si="15"/>
        <v>12.81</v>
      </c>
      <c r="Q2004" s="5"/>
      <c r="R2004" s="5"/>
      <c r="S2004" s="5"/>
      <c r="T2004" s="5"/>
      <c r="U2004" s="5"/>
      <c r="V2004" s="5"/>
      <c r="W2004" s="5"/>
      <c r="X2004" s="5"/>
      <c r="Y2004" s="5"/>
      <c r="Z2004" s="5"/>
      <c r="AA2004" s="5"/>
    </row>
    <row r="2005" spans="1:27" ht="24" thickBot="1">
      <c r="A2005" s="193" t="s">
        <v>97</v>
      </c>
      <c r="B2005" s="194" t="s">
        <v>98</v>
      </c>
      <c r="C2005" s="194" t="s">
        <v>99</v>
      </c>
      <c r="D2005" s="194" t="s">
        <v>104</v>
      </c>
      <c r="E2005" s="194" t="s">
        <v>335</v>
      </c>
      <c r="F2005" s="194" t="s">
        <v>101</v>
      </c>
      <c r="G2005" s="195" t="s">
        <v>62</v>
      </c>
      <c r="H2005" s="195">
        <v>2016</v>
      </c>
      <c r="I2005" s="194" t="s">
        <v>103</v>
      </c>
      <c r="J2005" s="200">
        <v>14</v>
      </c>
      <c r="K2005" s="200">
        <v>1.47</v>
      </c>
      <c r="L2005" s="198">
        <v>-5.38</v>
      </c>
      <c r="M2005" s="23">
        <v>1</v>
      </c>
      <c r="N2005" s="23">
        <v>1</v>
      </c>
      <c r="O2005" s="24">
        <f t="shared" si="14"/>
        <v>-5.38</v>
      </c>
      <c r="P2005" s="24">
        <f t="shared" si="15"/>
        <v>-5.38</v>
      </c>
      <c r="Q2005" s="5"/>
      <c r="R2005" s="5"/>
      <c r="S2005" s="5"/>
      <c r="T2005" s="5"/>
      <c r="U2005" s="5"/>
      <c r="V2005" s="5"/>
      <c r="W2005" s="5"/>
      <c r="X2005" s="5"/>
      <c r="Y2005" s="5"/>
      <c r="Z2005" s="5"/>
      <c r="AA2005" s="5"/>
    </row>
    <row r="2006" spans="1:27" ht="24" thickBot="1">
      <c r="A2006" s="193" t="s">
        <v>97</v>
      </c>
      <c r="B2006" s="194" t="s">
        <v>98</v>
      </c>
      <c r="C2006" s="194" t="s">
        <v>99</v>
      </c>
      <c r="D2006" s="194" t="s">
        <v>104</v>
      </c>
      <c r="E2006" s="194" t="s">
        <v>335</v>
      </c>
      <c r="F2006" s="194" t="s">
        <v>101</v>
      </c>
      <c r="G2006" s="195" t="s">
        <v>62</v>
      </c>
      <c r="H2006" s="195">
        <v>2017</v>
      </c>
      <c r="I2006" s="194" t="s">
        <v>103</v>
      </c>
      <c r="J2006" s="200">
        <v>2</v>
      </c>
      <c r="K2006" s="200">
        <v>0.23</v>
      </c>
      <c r="L2006" s="198">
        <v>-0.84</v>
      </c>
      <c r="M2006" s="23">
        <v>1</v>
      </c>
      <c r="N2006" s="23">
        <v>1</v>
      </c>
      <c r="O2006" s="24">
        <f t="shared" si="14"/>
        <v>-0.84</v>
      </c>
      <c r="P2006" s="24">
        <f t="shared" si="15"/>
        <v>-0.84</v>
      </c>
      <c r="Q2006" s="5"/>
      <c r="R2006" s="5"/>
      <c r="S2006" s="5"/>
      <c r="T2006" s="5"/>
      <c r="U2006" s="5"/>
      <c r="V2006" s="5"/>
      <c r="W2006" s="5"/>
      <c r="X2006" s="5"/>
      <c r="Y2006" s="5"/>
      <c r="Z2006" s="5"/>
      <c r="AA2006" s="5"/>
    </row>
    <row r="2007" spans="1:27" ht="24" thickBot="1">
      <c r="A2007" s="193" t="s">
        <v>97</v>
      </c>
      <c r="B2007" s="194" t="s">
        <v>98</v>
      </c>
      <c r="C2007" s="194" t="s">
        <v>99</v>
      </c>
      <c r="D2007" s="194" t="s">
        <v>104</v>
      </c>
      <c r="E2007" s="194" t="s">
        <v>335</v>
      </c>
      <c r="F2007" s="194" t="s">
        <v>101</v>
      </c>
      <c r="G2007" s="195" t="s">
        <v>62</v>
      </c>
      <c r="H2007" s="195">
        <v>2018</v>
      </c>
      <c r="I2007" s="194" t="s">
        <v>103</v>
      </c>
      <c r="J2007" s="200">
        <v>-53</v>
      </c>
      <c r="K2007" s="200">
        <v>-5.57</v>
      </c>
      <c r="L2007" s="198">
        <v>20.43</v>
      </c>
      <c r="M2007" s="23">
        <v>1</v>
      </c>
      <c r="N2007" s="23">
        <v>1</v>
      </c>
      <c r="O2007" s="24">
        <f t="shared" si="14"/>
        <v>20.43</v>
      </c>
      <c r="P2007" s="24">
        <f t="shared" si="15"/>
        <v>20.43</v>
      </c>
      <c r="Q2007" s="5"/>
      <c r="R2007" s="5"/>
      <c r="S2007" s="5"/>
      <c r="T2007" s="5"/>
      <c r="U2007" s="5"/>
      <c r="V2007" s="5"/>
      <c r="W2007" s="5"/>
      <c r="X2007" s="5"/>
      <c r="Y2007" s="5"/>
      <c r="Z2007" s="5"/>
      <c r="AA2007" s="5"/>
    </row>
    <row r="2008" spans="1:27" ht="24" thickBot="1">
      <c r="A2008" s="193" t="s">
        <v>97</v>
      </c>
      <c r="B2008" s="194" t="s">
        <v>98</v>
      </c>
      <c r="C2008" s="194" t="s">
        <v>99</v>
      </c>
      <c r="D2008" s="194" t="s">
        <v>104</v>
      </c>
      <c r="E2008" s="194" t="s">
        <v>335</v>
      </c>
      <c r="F2008" s="194" t="s">
        <v>101</v>
      </c>
      <c r="G2008" s="195" t="s">
        <v>62</v>
      </c>
      <c r="H2008" s="195">
        <v>2019</v>
      </c>
      <c r="I2008" s="194" t="s">
        <v>103</v>
      </c>
      <c r="J2008" s="200">
        <v>-86</v>
      </c>
      <c r="K2008" s="200">
        <v>-9.0299999999999994</v>
      </c>
      <c r="L2008" s="198">
        <v>33.090000000000003</v>
      </c>
      <c r="M2008" s="23">
        <v>1</v>
      </c>
      <c r="N2008" s="23">
        <v>1</v>
      </c>
      <c r="O2008" s="24">
        <f t="shared" si="14"/>
        <v>33.090000000000003</v>
      </c>
      <c r="P2008" s="24">
        <f t="shared" si="15"/>
        <v>33.090000000000003</v>
      </c>
      <c r="Q2008" s="5"/>
      <c r="R2008" s="5"/>
      <c r="S2008" s="5"/>
      <c r="T2008" s="5"/>
      <c r="U2008" s="5"/>
      <c r="V2008" s="5"/>
      <c r="W2008" s="5"/>
      <c r="X2008" s="5"/>
      <c r="Y2008" s="5"/>
      <c r="Z2008" s="5"/>
      <c r="AA2008" s="5"/>
    </row>
    <row r="2009" spans="1:27" ht="24" thickBot="1">
      <c r="A2009" s="193" t="s">
        <v>97</v>
      </c>
      <c r="B2009" s="194" t="s">
        <v>98</v>
      </c>
      <c r="C2009" s="194" t="s">
        <v>99</v>
      </c>
      <c r="D2009" s="194" t="s">
        <v>104</v>
      </c>
      <c r="E2009" s="194" t="s">
        <v>335</v>
      </c>
      <c r="F2009" s="194" t="s">
        <v>101</v>
      </c>
      <c r="G2009" s="195" t="s">
        <v>62</v>
      </c>
      <c r="H2009" s="195">
        <v>2020</v>
      </c>
      <c r="I2009" s="194" t="s">
        <v>103</v>
      </c>
      <c r="J2009" s="200">
        <v>-106</v>
      </c>
      <c r="K2009" s="200">
        <v>-11.16</v>
      </c>
      <c r="L2009" s="198">
        <v>40.94</v>
      </c>
      <c r="M2009" s="23">
        <v>1</v>
      </c>
      <c r="N2009" s="23">
        <v>1</v>
      </c>
      <c r="O2009" s="24">
        <f t="shared" si="14"/>
        <v>40.94</v>
      </c>
      <c r="P2009" s="24">
        <f t="shared" si="15"/>
        <v>40.94</v>
      </c>
      <c r="Q2009" s="5"/>
      <c r="R2009" s="5"/>
      <c r="S2009" s="5"/>
      <c r="T2009" s="5"/>
      <c r="U2009" s="5"/>
      <c r="V2009" s="5"/>
      <c r="W2009" s="5"/>
      <c r="X2009" s="5"/>
      <c r="Y2009" s="5"/>
      <c r="Z2009" s="5"/>
      <c r="AA2009" s="5"/>
    </row>
    <row r="2010" spans="1:27" ht="24" thickBot="1">
      <c r="A2010" s="193" t="s">
        <v>97</v>
      </c>
      <c r="B2010" s="194" t="s">
        <v>98</v>
      </c>
      <c r="C2010" s="194" t="s">
        <v>99</v>
      </c>
      <c r="D2010" s="194" t="s">
        <v>104</v>
      </c>
      <c r="E2010" s="194" t="s">
        <v>335</v>
      </c>
      <c r="F2010" s="194" t="s">
        <v>101</v>
      </c>
      <c r="G2010" s="195" t="s">
        <v>62</v>
      </c>
      <c r="H2010" s="195">
        <v>2021</v>
      </c>
      <c r="I2010" s="194" t="s">
        <v>103</v>
      </c>
      <c r="J2010" s="200">
        <v>-27</v>
      </c>
      <c r="K2010" s="200">
        <v>-2.81</v>
      </c>
      <c r="L2010" s="198">
        <v>10.3</v>
      </c>
      <c r="M2010" s="23">
        <v>1</v>
      </c>
      <c r="N2010" s="23">
        <v>1</v>
      </c>
      <c r="O2010" s="24">
        <f t="shared" si="14"/>
        <v>10.3</v>
      </c>
      <c r="P2010" s="24">
        <f t="shared" si="15"/>
        <v>10.3</v>
      </c>
      <c r="Q2010" s="5"/>
      <c r="R2010" s="5"/>
      <c r="S2010" s="5"/>
      <c r="T2010" s="5"/>
      <c r="U2010" s="5"/>
      <c r="V2010" s="5"/>
      <c r="W2010" s="5"/>
      <c r="X2010" s="5"/>
      <c r="Y2010" s="5"/>
      <c r="Z2010" s="5"/>
      <c r="AA2010" s="5"/>
    </row>
    <row r="2011" spans="1:27" ht="24" thickBot="1">
      <c r="A2011" s="193" t="s">
        <v>97</v>
      </c>
      <c r="B2011" s="194" t="s">
        <v>98</v>
      </c>
      <c r="C2011" s="194" t="s">
        <v>99</v>
      </c>
      <c r="D2011" s="194" t="s">
        <v>104</v>
      </c>
      <c r="E2011" s="194" t="s">
        <v>335</v>
      </c>
      <c r="F2011" s="194" t="s">
        <v>101</v>
      </c>
      <c r="G2011" s="195" t="s">
        <v>62</v>
      </c>
      <c r="H2011" s="195">
        <v>2022</v>
      </c>
      <c r="I2011" s="194" t="s">
        <v>103</v>
      </c>
      <c r="J2011" s="200">
        <v>18</v>
      </c>
      <c r="K2011" s="200">
        <v>1.87</v>
      </c>
      <c r="L2011" s="198">
        <v>-6.85</v>
      </c>
      <c r="M2011" s="23">
        <v>1</v>
      </c>
      <c r="N2011" s="23">
        <v>1</v>
      </c>
      <c r="O2011" s="24">
        <f t="shared" si="14"/>
        <v>-6.85</v>
      </c>
      <c r="P2011" s="24">
        <f t="shared" si="15"/>
        <v>-6.85</v>
      </c>
      <c r="Q2011" s="5"/>
      <c r="R2011" s="5"/>
      <c r="S2011" s="5"/>
      <c r="T2011" s="5"/>
      <c r="U2011" s="5"/>
      <c r="V2011" s="5"/>
      <c r="W2011" s="5"/>
      <c r="X2011" s="5"/>
      <c r="Y2011" s="5"/>
      <c r="Z2011" s="5"/>
      <c r="AA2011" s="5"/>
    </row>
    <row r="2012" spans="1:27" ht="24" thickBot="1">
      <c r="A2012" s="193" t="s">
        <v>97</v>
      </c>
      <c r="B2012" s="194" t="s">
        <v>98</v>
      </c>
      <c r="C2012" s="194" t="s">
        <v>99</v>
      </c>
      <c r="D2012" s="194" t="s">
        <v>104</v>
      </c>
      <c r="E2012" s="194" t="s">
        <v>335</v>
      </c>
      <c r="F2012" s="194" t="s">
        <v>101</v>
      </c>
      <c r="G2012" s="195" t="s">
        <v>112</v>
      </c>
      <c r="H2012" s="195">
        <v>2011</v>
      </c>
      <c r="I2012" s="194" t="s">
        <v>103</v>
      </c>
      <c r="J2012" s="196">
        <v>12275</v>
      </c>
      <c r="K2012" s="197">
        <v>1288.9000000000001</v>
      </c>
      <c r="L2012" s="198">
        <v>-4725.96</v>
      </c>
      <c r="M2012" s="23">
        <v>1</v>
      </c>
      <c r="N2012" s="23">
        <v>1</v>
      </c>
      <c r="O2012" s="24">
        <f t="shared" si="14"/>
        <v>-4725.96</v>
      </c>
      <c r="P2012" s="24">
        <f t="shared" si="15"/>
        <v>-4725.96</v>
      </c>
      <c r="Q2012" s="5"/>
      <c r="R2012" s="5"/>
      <c r="S2012" s="5"/>
      <c r="T2012" s="5"/>
      <c r="U2012" s="5"/>
      <c r="V2012" s="5"/>
      <c r="W2012" s="5"/>
      <c r="X2012" s="5"/>
      <c r="Y2012" s="5"/>
      <c r="Z2012" s="5"/>
      <c r="AA2012" s="5"/>
    </row>
    <row r="2013" spans="1:27" ht="24" thickBot="1">
      <c r="A2013" s="193" t="s">
        <v>97</v>
      </c>
      <c r="B2013" s="194" t="s">
        <v>98</v>
      </c>
      <c r="C2013" s="194" t="s">
        <v>99</v>
      </c>
      <c r="D2013" s="194" t="s">
        <v>104</v>
      </c>
      <c r="E2013" s="194" t="s">
        <v>335</v>
      </c>
      <c r="F2013" s="194" t="s">
        <v>101</v>
      </c>
      <c r="G2013" s="195" t="s">
        <v>112</v>
      </c>
      <c r="H2013" s="195">
        <v>2012</v>
      </c>
      <c r="I2013" s="194" t="s">
        <v>103</v>
      </c>
      <c r="J2013" s="196">
        <v>1104</v>
      </c>
      <c r="K2013" s="200">
        <v>115.96</v>
      </c>
      <c r="L2013" s="198">
        <v>-425.17</v>
      </c>
      <c r="M2013" s="23">
        <v>1</v>
      </c>
      <c r="N2013" s="23">
        <v>1</v>
      </c>
      <c r="O2013" s="24">
        <f t="shared" si="14"/>
        <v>-425.17</v>
      </c>
      <c r="P2013" s="24">
        <f t="shared" si="15"/>
        <v>-425.17</v>
      </c>
      <c r="Q2013" s="5"/>
      <c r="R2013" s="5"/>
      <c r="S2013" s="5"/>
      <c r="T2013" s="5"/>
      <c r="U2013" s="5"/>
      <c r="V2013" s="5"/>
      <c r="W2013" s="5"/>
      <c r="X2013" s="5"/>
      <c r="Y2013" s="5"/>
      <c r="Z2013" s="5"/>
      <c r="AA2013" s="5"/>
    </row>
    <row r="2014" spans="1:27" ht="24" thickBot="1">
      <c r="A2014" s="193" t="s">
        <v>97</v>
      </c>
      <c r="B2014" s="194" t="s">
        <v>98</v>
      </c>
      <c r="C2014" s="194" t="s">
        <v>99</v>
      </c>
      <c r="D2014" s="194" t="s">
        <v>104</v>
      </c>
      <c r="E2014" s="194" t="s">
        <v>335</v>
      </c>
      <c r="F2014" s="194" t="s">
        <v>101</v>
      </c>
      <c r="G2014" s="195" t="s">
        <v>112</v>
      </c>
      <c r="H2014" s="195">
        <v>2013</v>
      </c>
      <c r="I2014" s="194" t="s">
        <v>103</v>
      </c>
      <c r="J2014" s="200">
        <v>342</v>
      </c>
      <c r="K2014" s="200">
        <v>35.909999999999997</v>
      </c>
      <c r="L2014" s="198">
        <v>-131.68</v>
      </c>
      <c r="M2014" s="23">
        <v>1</v>
      </c>
      <c r="N2014" s="23">
        <v>1</v>
      </c>
      <c r="O2014" s="24">
        <f t="shared" si="14"/>
        <v>-131.68</v>
      </c>
      <c r="P2014" s="24">
        <f t="shared" si="15"/>
        <v>-131.68</v>
      </c>
      <c r="Q2014" s="5"/>
      <c r="R2014" s="5"/>
      <c r="S2014" s="5"/>
      <c r="T2014" s="5"/>
      <c r="U2014" s="5"/>
      <c r="V2014" s="5"/>
      <c r="W2014" s="5"/>
      <c r="X2014" s="5"/>
      <c r="Y2014" s="5"/>
      <c r="Z2014" s="5"/>
      <c r="AA2014" s="5"/>
    </row>
    <row r="2015" spans="1:27" ht="24" thickBot="1">
      <c r="A2015" s="193" t="s">
        <v>97</v>
      </c>
      <c r="B2015" s="194" t="s">
        <v>98</v>
      </c>
      <c r="C2015" s="194" t="s">
        <v>99</v>
      </c>
      <c r="D2015" s="194" t="s">
        <v>104</v>
      </c>
      <c r="E2015" s="194" t="s">
        <v>335</v>
      </c>
      <c r="F2015" s="194" t="s">
        <v>101</v>
      </c>
      <c r="G2015" s="195" t="s">
        <v>112</v>
      </c>
      <c r="H2015" s="195">
        <v>2014</v>
      </c>
      <c r="I2015" s="194" t="s">
        <v>103</v>
      </c>
      <c r="J2015" s="200">
        <v>408</v>
      </c>
      <c r="K2015" s="200">
        <v>42.79</v>
      </c>
      <c r="L2015" s="198">
        <v>-156.9</v>
      </c>
      <c r="M2015" s="23">
        <v>1</v>
      </c>
      <c r="N2015" s="23">
        <v>1</v>
      </c>
      <c r="O2015" s="24">
        <f t="shared" si="14"/>
        <v>-156.9</v>
      </c>
      <c r="P2015" s="24">
        <f t="shared" si="15"/>
        <v>-156.9</v>
      </c>
      <c r="Q2015" s="5"/>
      <c r="R2015" s="5"/>
      <c r="S2015" s="5"/>
      <c r="T2015" s="5"/>
      <c r="U2015" s="5"/>
      <c r="V2015" s="5"/>
      <c r="W2015" s="5"/>
      <c r="X2015" s="5"/>
      <c r="Y2015" s="5"/>
      <c r="Z2015" s="5"/>
      <c r="AA2015" s="5"/>
    </row>
    <row r="2016" spans="1:27" ht="24" thickBot="1">
      <c r="A2016" s="193" t="s">
        <v>97</v>
      </c>
      <c r="B2016" s="194" t="s">
        <v>98</v>
      </c>
      <c r="C2016" s="194" t="s">
        <v>99</v>
      </c>
      <c r="D2016" s="194" t="s">
        <v>104</v>
      </c>
      <c r="E2016" s="194" t="s">
        <v>335</v>
      </c>
      <c r="F2016" s="194" t="s">
        <v>101</v>
      </c>
      <c r="G2016" s="195" t="s">
        <v>112</v>
      </c>
      <c r="H2016" s="195">
        <v>2015</v>
      </c>
      <c r="I2016" s="194" t="s">
        <v>103</v>
      </c>
      <c r="J2016" s="196">
        <v>1048</v>
      </c>
      <c r="K2016" s="200">
        <v>110.08</v>
      </c>
      <c r="L2016" s="198">
        <v>-403.61</v>
      </c>
      <c r="M2016" s="23">
        <v>1</v>
      </c>
      <c r="N2016" s="23">
        <v>1</v>
      </c>
      <c r="O2016" s="24">
        <f t="shared" si="14"/>
        <v>-403.61</v>
      </c>
      <c r="P2016" s="24">
        <f t="shared" si="15"/>
        <v>-403.61</v>
      </c>
      <c r="Q2016" s="5"/>
      <c r="R2016" s="5"/>
      <c r="S2016" s="5"/>
      <c r="T2016" s="5"/>
      <c r="U2016" s="5"/>
      <c r="V2016" s="5"/>
      <c r="W2016" s="5"/>
      <c r="X2016" s="5"/>
      <c r="Y2016" s="5"/>
      <c r="Z2016" s="5"/>
      <c r="AA2016" s="5"/>
    </row>
    <row r="2017" spans="1:27" ht="24" thickBot="1">
      <c r="A2017" s="193" t="s">
        <v>97</v>
      </c>
      <c r="B2017" s="194" t="s">
        <v>98</v>
      </c>
      <c r="C2017" s="194" t="s">
        <v>99</v>
      </c>
      <c r="D2017" s="194" t="s">
        <v>104</v>
      </c>
      <c r="E2017" s="194" t="s">
        <v>335</v>
      </c>
      <c r="F2017" s="194" t="s">
        <v>101</v>
      </c>
      <c r="G2017" s="195" t="s">
        <v>112</v>
      </c>
      <c r="H2017" s="195">
        <v>2016</v>
      </c>
      <c r="I2017" s="194" t="s">
        <v>103</v>
      </c>
      <c r="J2017" s="200">
        <v>302</v>
      </c>
      <c r="K2017" s="200">
        <v>31.67</v>
      </c>
      <c r="L2017" s="198">
        <v>-116.13</v>
      </c>
      <c r="M2017" s="23">
        <v>1</v>
      </c>
      <c r="N2017" s="23">
        <v>1</v>
      </c>
      <c r="O2017" s="24">
        <f t="shared" si="14"/>
        <v>-116.13</v>
      </c>
      <c r="P2017" s="24">
        <f t="shared" si="15"/>
        <v>-116.13</v>
      </c>
      <c r="Q2017" s="5"/>
      <c r="R2017" s="5"/>
      <c r="S2017" s="5"/>
      <c r="T2017" s="5"/>
      <c r="U2017" s="5"/>
      <c r="V2017" s="5"/>
      <c r="W2017" s="5"/>
      <c r="X2017" s="5"/>
      <c r="Y2017" s="5"/>
      <c r="Z2017" s="5"/>
      <c r="AA2017" s="5"/>
    </row>
    <row r="2018" spans="1:27" ht="24" thickBot="1">
      <c r="A2018" s="193" t="s">
        <v>97</v>
      </c>
      <c r="B2018" s="194" t="s">
        <v>98</v>
      </c>
      <c r="C2018" s="194" t="s">
        <v>99</v>
      </c>
      <c r="D2018" s="194" t="s">
        <v>104</v>
      </c>
      <c r="E2018" s="194" t="s">
        <v>335</v>
      </c>
      <c r="F2018" s="194" t="s">
        <v>101</v>
      </c>
      <c r="G2018" s="195" t="s">
        <v>112</v>
      </c>
      <c r="H2018" s="195">
        <v>2017</v>
      </c>
      <c r="I2018" s="194" t="s">
        <v>103</v>
      </c>
      <c r="J2018" s="200">
        <v>-233</v>
      </c>
      <c r="K2018" s="200">
        <v>-24.52</v>
      </c>
      <c r="L2018" s="198">
        <v>89.9</v>
      </c>
      <c r="M2018" s="23">
        <v>1</v>
      </c>
      <c r="N2018" s="23">
        <v>1</v>
      </c>
      <c r="O2018" s="24">
        <f t="shared" si="14"/>
        <v>89.9</v>
      </c>
      <c r="P2018" s="24">
        <f t="shared" si="15"/>
        <v>89.9</v>
      </c>
      <c r="Q2018" s="5"/>
      <c r="R2018" s="5"/>
      <c r="S2018" s="5"/>
      <c r="T2018" s="5"/>
      <c r="U2018" s="5"/>
      <c r="V2018" s="5"/>
      <c r="W2018" s="5"/>
      <c r="X2018" s="5"/>
      <c r="Y2018" s="5"/>
      <c r="Z2018" s="5"/>
      <c r="AA2018" s="5"/>
    </row>
    <row r="2019" spans="1:27" ht="24" thickBot="1">
      <c r="A2019" s="193" t="s">
        <v>97</v>
      </c>
      <c r="B2019" s="194" t="s">
        <v>98</v>
      </c>
      <c r="C2019" s="194" t="s">
        <v>99</v>
      </c>
      <c r="D2019" s="194" t="s">
        <v>104</v>
      </c>
      <c r="E2019" s="194" t="s">
        <v>335</v>
      </c>
      <c r="F2019" s="194" t="s">
        <v>101</v>
      </c>
      <c r="G2019" s="195" t="s">
        <v>112</v>
      </c>
      <c r="H2019" s="195">
        <v>2018</v>
      </c>
      <c r="I2019" s="194" t="s">
        <v>103</v>
      </c>
      <c r="J2019" s="200">
        <v>97</v>
      </c>
      <c r="K2019" s="200">
        <v>10.17</v>
      </c>
      <c r="L2019" s="198">
        <v>-37.31</v>
      </c>
      <c r="M2019" s="23">
        <v>1</v>
      </c>
      <c r="N2019" s="23">
        <v>1</v>
      </c>
      <c r="O2019" s="24">
        <f t="shared" si="14"/>
        <v>-37.31</v>
      </c>
      <c r="P2019" s="24">
        <f t="shared" si="15"/>
        <v>-37.31</v>
      </c>
      <c r="Q2019" s="5"/>
      <c r="R2019" s="5"/>
      <c r="S2019" s="5"/>
      <c r="T2019" s="5"/>
      <c r="U2019" s="5"/>
      <c r="V2019" s="5"/>
      <c r="W2019" s="5"/>
      <c r="X2019" s="5"/>
      <c r="Y2019" s="5"/>
      <c r="Z2019" s="5"/>
      <c r="AA2019" s="5"/>
    </row>
    <row r="2020" spans="1:27" ht="24" thickBot="1">
      <c r="A2020" s="193" t="s">
        <v>97</v>
      </c>
      <c r="B2020" s="194" t="s">
        <v>98</v>
      </c>
      <c r="C2020" s="194" t="s">
        <v>99</v>
      </c>
      <c r="D2020" s="194" t="s">
        <v>104</v>
      </c>
      <c r="E2020" s="194" t="s">
        <v>335</v>
      </c>
      <c r="F2020" s="194" t="s">
        <v>101</v>
      </c>
      <c r="G2020" s="195" t="s">
        <v>112</v>
      </c>
      <c r="H2020" s="195">
        <v>2019</v>
      </c>
      <c r="I2020" s="194" t="s">
        <v>103</v>
      </c>
      <c r="J2020" s="200">
        <v>-476</v>
      </c>
      <c r="K2020" s="200">
        <v>-49.95</v>
      </c>
      <c r="L2020" s="198">
        <v>183.15</v>
      </c>
      <c r="M2020" s="23">
        <v>1</v>
      </c>
      <c r="N2020" s="23">
        <v>1</v>
      </c>
      <c r="O2020" s="24">
        <f t="shared" si="14"/>
        <v>183.15</v>
      </c>
      <c r="P2020" s="24">
        <f t="shared" si="15"/>
        <v>183.15</v>
      </c>
      <c r="Q2020" s="5"/>
      <c r="R2020" s="5"/>
      <c r="S2020" s="5"/>
      <c r="T2020" s="5"/>
      <c r="U2020" s="5"/>
      <c r="V2020" s="5"/>
      <c r="W2020" s="5"/>
      <c r="X2020" s="5"/>
      <c r="Y2020" s="5"/>
      <c r="Z2020" s="5"/>
      <c r="AA2020" s="5"/>
    </row>
    <row r="2021" spans="1:27" ht="24" thickBot="1">
      <c r="A2021" s="193" t="s">
        <v>97</v>
      </c>
      <c r="B2021" s="194" t="s">
        <v>98</v>
      </c>
      <c r="C2021" s="194" t="s">
        <v>99</v>
      </c>
      <c r="D2021" s="194" t="s">
        <v>104</v>
      </c>
      <c r="E2021" s="194" t="s">
        <v>335</v>
      </c>
      <c r="F2021" s="194" t="s">
        <v>101</v>
      </c>
      <c r="G2021" s="195" t="s">
        <v>112</v>
      </c>
      <c r="H2021" s="195">
        <v>2020</v>
      </c>
      <c r="I2021" s="194" t="s">
        <v>103</v>
      </c>
      <c r="J2021" s="196">
        <v>-1654</v>
      </c>
      <c r="K2021" s="200">
        <v>-173.71</v>
      </c>
      <c r="L2021" s="198">
        <v>636.92999999999995</v>
      </c>
      <c r="M2021" s="23">
        <v>1</v>
      </c>
      <c r="N2021" s="23">
        <v>1</v>
      </c>
      <c r="O2021" s="24">
        <f t="shared" si="14"/>
        <v>636.92999999999995</v>
      </c>
      <c r="P2021" s="24">
        <f t="shared" si="15"/>
        <v>636.92999999999995</v>
      </c>
      <c r="Q2021" s="5"/>
      <c r="R2021" s="5"/>
      <c r="S2021" s="5"/>
      <c r="T2021" s="5"/>
      <c r="U2021" s="5"/>
      <c r="V2021" s="5"/>
      <c r="W2021" s="5"/>
      <c r="X2021" s="5"/>
      <c r="Y2021" s="5"/>
      <c r="Z2021" s="5"/>
      <c r="AA2021" s="5"/>
    </row>
    <row r="2022" spans="1:27" ht="24" thickBot="1">
      <c r="A2022" s="193" t="s">
        <v>97</v>
      </c>
      <c r="B2022" s="194" t="s">
        <v>98</v>
      </c>
      <c r="C2022" s="194" t="s">
        <v>99</v>
      </c>
      <c r="D2022" s="194" t="s">
        <v>104</v>
      </c>
      <c r="E2022" s="194" t="s">
        <v>335</v>
      </c>
      <c r="F2022" s="194" t="s">
        <v>101</v>
      </c>
      <c r="G2022" s="195" t="s">
        <v>112</v>
      </c>
      <c r="H2022" s="195">
        <v>2021</v>
      </c>
      <c r="I2022" s="194" t="s">
        <v>103</v>
      </c>
      <c r="J2022" s="200">
        <v>-643</v>
      </c>
      <c r="K2022" s="200">
        <v>-67.489999999999995</v>
      </c>
      <c r="L2022" s="198">
        <v>247.47</v>
      </c>
      <c r="M2022" s="23">
        <v>1</v>
      </c>
      <c r="N2022" s="23">
        <v>1</v>
      </c>
      <c r="O2022" s="24">
        <f t="shared" si="14"/>
        <v>247.47</v>
      </c>
      <c r="P2022" s="24">
        <f t="shared" si="15"/>
        <v>247.47</v>
      </c>
      <c r="Q2022" s="5"/>
      <c r="R2022" s="5"/>
      <c r="S2022" s="5"/>
      <c r="T2022" s="5"/>
      <c r="U2022" s="5"/>
      <c r="V2022" s="5"/>
      <c r="W2022" s="5"/>
      <c r="X2022" s="5"/>
      <c r="Y2022" s="5"/>
      <c r="Z2022" s="5"/>
      <c r="AA2022" s="5"/>
    </row>
    <row r="2023" spans="1:27" ht="24" thickBot="1">
      <c r="A2023" s="193" t="s">
        <v>97</v>
      </c>
      <c r="B2023" s="194" t="s">
        <v>98</v>
      </c>
      <c r="C2023" s="194" t="s">
        <v>99</v>
      </c>
      <c r="D2023" s="194" t="s">
        <v>104</v>
      </c>
      <c r="E2023" s="194" t="s">
        <v>335</v>
      </c>
      <c r="F2023" s="194" t="s">
        <v>101</v>
      </c>
      <c r="G2023" s="195" t="s">
        <v>112</v>
      </c>
      <c r="H2023" s="195">
        <v>2022</v>
      </c>
      <c r="I2023" s="194" t="s">
        <v>103</v>
      </c>
      <c r="J2023" s="200">
        <v>-222</v>
      </c>
      <c r="K2023" s="200">
        <v>-23.32</v>
      </c>
      <c r="L2023" s="198">
        <v>85.52</v>
      </c>
      <c r="M2023" s="23">
        <v>1</v>
      </c>
      <c r="N2023" s="23">
        <v>1</v>
      </c>
      <c r="O2023" s="24">
        <f t="shared" si="14"/>
        <v>85.52</v>
      </c>
      <c r="P2023" s="24">
        <f t="shared" si="15"/>
        <v>85.52</v>
      </c>
      <c r="Q2023" s="5"/>
      <c r="R2023" s="5"/>
      <c r="S2023" s="5"/>
      <c r="T2023" s="5"/>
      <c r="U2023" s="5"/>
      <c r="V2023" s="5"/>
      <c r="W2023" s="5"/>
      <c r="X2023" s="5"/>
      <c r="Y2023" s="5"/>
      <c r="Z2023" s="5"/>
      <c r="AA2023" s="5"/>
    </row>
    <row r="2024" spans="1:27" ht="24" thickBot="1">
      <c r="A2024" s="193" t="s">
        <v>97</v>
      </c>
      <c r="B2024" s="194" t="s">
        <v>98</v>
      </c>
      <c r="C2024" s="194" t="s">
        <v>99</v>
      </c>
      <c r="D2024" s="194" t="s">
        <v>104</v>
      </c>
      <c r="E2024" s="194" t="s">
        <v>335</v>
      </c>
      <c r="F2024" s="194" t="s">
        <v>101</v>
      </c>
      <c r="G2024" s="195" t="s">
        <v>63</v>
      </c>
      <c r="H2024" s="195">
        <v>2011</v>
      </c>
      <c r="I2024" s="194" t="s">
        <v>103</v>
      </c>
      <c r="J2024" s="196">
        <v>-3723</v>
      </c>
      <c r="K2024" s="200">
        <v>-390.9</v>
      </c>
      <c r="L2024" s="198">
        <v>1433.28</v>
      </c>
      <c r="M2024" s="23">
        <v>1</v>
      </c>
      <c r="N2024" s="23">
        <v>1</v>
      </c>
      <c r="O2024" s="24">
        <f t="shared" si="14"/>
        <v>1433.28</v>
      </c>
      <c r="P2024" s="24">
        <f t="shared" si="15"/>
        <v>1433.28</v>
      </c>
      <c r="Q2024" s="5"/>
      <c r="R2024" s="5"/>
      <c r="S2024" s="5"/>
      <c r="T2024" s="5"/>
      <c r="U2024" s="5"/>
      <c r="V2024" s="5"/>
      <c r="W2024" s="5"/>
      <c r="X2024" s="5"/>
      <c r="Y2024" s="5"/>
      <c r="Z2024" s="5"/>
      <c r="AA2024" s="5"/>
    </row>
    <row r="2025" spans="1:27" ht="24" thickBot="1">
      <c r="A2025" s="193" t="s">
        <v>97</v>
      </c>
      <c r="B2025" s="194" t="s">
        <v>98</v>
      </c>
      <c r="C2025" s="194" t="s">
        <v>99</v>
      </c>
      <c r="D2025" s="194" t="s">
        <v>104</v>
      </c>
      <c r="E2025" s="194" t="s">
        <v>335</v>
      </c>
      <c r="F2025" s="194" t="s">
        <v>101</v>
      </c>
      <c r="G2025" s="195" t="s">
        <v>63</v>
      </c>
      <c r="H2025" s="195">
        <v>2012</v>
      </c>
      <c r="I2025" s="194" t="s">
        <v>103</v>
      </c>
      <c r="J2025" s="200">
        <v>814</v>
      </c>
      <c r="K2025" s="200">
        <v>85.51</v>
      </c>
      <c r="L2025" s="198">
        <v>-313.55</v>
      </c>
      <c r="M2025" s="23">
        <v>1</v>
      </c>
      <c r="N2025" s="23">
        <v>1</v>
      </c>
      <c r="O2025" s="24">
        <f t="shared" si="14"/>
        <v>-313.55</v>
      </c>
      <c r="P2025" s="24">
        <f t="shared" si="15"/>
        <v>-313.55</v>
      </c>
      <c r="Q2025" s="5"/>
      <c r="R2025" s="5"/>
      <c r="S2025" s="5"/>
      <c r="T2025" s="5"/>
      <c r="U2025" s="5"/>
      <c r="V2025" s="5"/>
      <c r="W2025" s="5"/>
      <c r="X2025" s="5"/>
      <c r="Y2025" s="5"/>
      <c r="Z2025" s="5"/>
      <c r="AA2025" s="5"/>
    </row>
    <row r="2026" spans="1:27" ht="24" thickBot="1">
      <c r="A2026" s="193" t="s">
        <v>97</v>
      </c>
      <c r="B2026" s="194" t="s">
        <v>98</v>
      </c>
      <c r="C2026" s="194" t="s">
        <v>99</v>
      </c>
      <c r="D2026" s="194" t="s">
        <v>104</v>
      </c>
      <c r="E2026" s="194" t="s">
        <v>335</v>
      </c>
      <c r="F2026" s="194" t="s">
        <v>101</v>
      </c>
      <c r="G2026" s="195" t="s">
        <v>63</v>
      </c>
      <c r="H2026" s="195">
        <v>2013</v>
      </c>
      <c r="I2026" s="194" t="s">
        <v>103</v>
      </c>
      <c r="J2026" s="200">
        <v>-280</v>
      </c>
      <c r="K2026" s="200">
        <v>-29.42</v>
      </c>
      <c r="L2026" s="198">
        <v>107.87</v>
      </c>
      <c r="M2026" s="23">
        <v>1</v>
      </c>
      <c r="N2026" s="23">
        <v>1</v>
      </c>
      <c r="O2026" s="24">
        <f t="shared" si="14"/>
        <v>107.87</v>
      </c>
      <c r="P2026" s="24">
        <f t="shared" si="15"/>
        <v>107.87</v>
      </c>
      <c r="Q2026" s="5"/>
      <c r="R2026" s="5"/>
      <c r="S2026" s="5"/>
      <c r="T2026" s="5"/>
      <c r="U2026" s="5"/>
      <c r="V2026" s="5"/>
      <c r="W2026" s="5"/>
      <c r="X2026" s="5"/>
      <c r="Y2026" s="5"/>
      <c r="Z2026" s="5"/>
      <c r="AA2026" s="5"/>
    </row>
    <row r="2027" spans="1:27" ht="24" thickBot="1">
      <c r="A2027" s="193" t="s">
        <v>97</v>
      </c>
      <c r="B2027" s="194" t="s">
        <v>98</v>
      </c>
      <c r="C2027" s="194" t="s">
        <v>99</v>
      </c>
      <c r="D2027" s="194" t="s">
        <v>104</v>
      </c>
      <c r="E2027" s="194" t="s">
        <v>335</v>
      </c>
      <c r="F2027" s="194" t="s">
        <v>101</v>
      </c>
      <c r="G2027" s="195" t="s">
        <v>63</v>
      </c>
      <c r="H2027" s="195">
        <v>2014</v>
      </c>
      <c r="I2027" s="194" t="s">
        <v>103</v>
      </c>
      <c r="J2027" s="200">
        <v>-177</v>
      </c>
      <c r="K2027" s="200">
        <v>-18.61</v>
      </c>
      <c r="L2027" s="198">
        <v>68.25</v>
      </c>
      <c r="M2027" s="23">
        <v>1</v>
      </c>
      <c r="N2027" s="23">
        <v>1</v>
      </c>
      <c r="O2027" s="24">
        <f t="shared" si="14"/>
        <v>68.25</v>
      </c>
      <c r="P2027" s="24">
        <f t="shared" si="15"/>
        <v>68.25</v>
      </c>
      <c r="Q2027" s="5"/>
      <c r="R2027" s="5"/>
      <c r="S2027" s="5"/>
      <c r="T2027" s="5"/>
      <c r="U2027" s="5"/>
      <c r="V2027" s="5"/>
      <c r="W2027" s="5"/>
      <c r="X2027" s="5"/>
      <c r="Y2027" s="5"/>
      <c r="Z2027" s="5"/>
      <c r="AA2027" s="5"/>
    </row>
    <row r="2028" spans="1:27" ht="24" thickBot="1">
      <c r="A2028" s="193" t="s">
        <v>97</v>
      </c>
      <c r="B2028" s="194" t="s">
        <v>98</v>
      </c>
      <c r="C2028" s="194" t="s">
        <v>99</v>
      </c>
      <c r="D2028" s="194" t="s">
        <v>104</v>
      </c>
      <c r="E2028" s="194" t="s">
        <v>335</v>
      </c>
      <c r="F2028" s="194" t="s">
        <v>101</v>
      </c>
      <c r="G2028" s="195" t="s">
        <v>63</v>
      </c>
      <c r="H2028" s="195">
        <v>2015</v>
      </c>
      <c r="I2028" s="194" t="s">
        <v>103</v>
      </c>
      <c r="J2028" s="200">
        <v>57</v>
      </c>
      <c r="K2028" s="200">
        <v>5.97</v>
      </c>
      <c r="L2028" s="198">
        <v>-21.91</v>
      </c>
      <c r="M2028" s="23">
        <v>1</v>
      </c>
      <c r="N2028" s="23">
        <v>1</v>
      </c>
      <c r="O2028" s="24">
        <f t="shared" si="14"/>
        <v>-21.91</v>
      </c>
      <c r="P2028" s="24">
        <f t="shared" si="15"/>
        <v>-21.91</v>
      </c>
      <c r="Q2028" s="5"/>
      <c r="R2028" s="5"/>
      <c r="S2028" s="5"/>
      <c r="T2028" s="5"/>
      <c r="U2028" s="5"/>
      <c r="V2028" s="5"/>
      <c r="W2028" s="5"/>
      <c r="X2028" s="5"/>
      <c r="Y2028" s="5"/>
      <c r="Z2028" s="5"/>
      <c r="AA2028" s="5"/>
    </row>
    <row r="2029" spans="1:27" ht="24" thickBot="1">
      <c r="A2029" s="193" t="s">
        <v>97</v>
      </c>
      <c r="B2029" s="194" t="s">
        <v>98</v>
      </c>
      <c r="C2029" s="194" t="s">
        <v>99</v>
      </c>
      <c r="D2029" s="194" t="s">
        <v>104</v>
      </c>
      <c r="E2029" s="194" t="s">
        <v>335</v>
      </c>
      <c r="F2029" s="194" t="s">
        <v>101</v>
      </c>
      <c r="G2029" s="195" t="s">
        <v>63</v>
      </c>
      <c r="H2029" s="195">
        <v>2016</v>
      </c>
      <c r="I2029" s="194" t="s">
        <v>103</v>
      </c>
      <c r="J2029" s="200">
        <v>-20</v>
      </c>
      <c r="K2029" s="200">
        <v>-2.13</v>
      </c>
      <c r="L2029" s="198">
        <v>7.8</v>
      </c>
      <c r="M2029" s="23">
        <v>1</v>
      </c>
      <c r="N2029" s="23">
        <v>1</v>
      </c>
      <c r="O2029" s="24">
        <f t="shared" si="14"/>
        <v>7.8</v>
      </c>
      <c r="P2029" s="24">
        <f t="shared" si="15"/>
        <v>7.8</v>
      </c>
      <c r="Q2029" s="5"/>
      <c r="R2029" s="5"/>
      <c r="S2029" s="5"/>
      <c r="T2029" s="5"/>
      <c r="U2029" s="5"/>
      <c r="V2029" s="5"/>
      <c r="W2029" s="5"/>
      <c r="X2029" s="5"/>
      <c r="Y2029" s="5"/>
      <c r="Z2029" s="5"/>
      <c r="AA2029" s="5"/>
    </row>
    <row r="2030" spans="1:27" ht="24" thickBot="1">
      <c r="A2030" s="193" t="s">
        <v>97</v>
      </c>
      <c r="B2030" s="194" t="s">
        <v>98</v>
      </c>
      <c r="C2030" s="194" t="s">
        <v>99</v>
      </c>
      <c r="D2030" s="194" t="s">
        <v>104</v>
      </c>
      <c r="E2030" s="194" t="s">
        <v>335</v>
      </c>
      <c r="F2030" s="194" t="s">
        <v>101</v>
      </c>
      <c r="G2030" s="195" t="s">
        <v>63</v>
      </c>
      <c r="H2030" s="195">
        <v>2017</v>
      </c>
      <c r="I2030" s="194" t="s">
        <v>103</v>
      </c>
      <c r="J2030" s="200">
        <v>39</v>
      </c>
      <c r="K2030" s="200">
        <v>4.1100000000000003</v>
      </c>
      <c r="L2030" s="198">
        <v>-15.09</v>
      </c>
      <c r="M2030" s="23">
        <v>1</v>
      </c>
      <c r="N2030" s="23">
        <v>1</v>
      </c>
      <c r="O2030" s="24">
        <f t="shared" si="14"/>
        <v>-15.09</v>
      </c>
      <c r="P2030" s="24">
        <f t="shared" si="15"/>
        <v>-15.09</v>
      </c>
      <c r="Q2030" s="5"/>
      <c r="R2030" s="5"/>
      <c r="S2030" s="5"/>
      <c r="T2030" s="5"/>
      <c r="U2030" s="5"/>
      <c r="V2030" s="5"/>
      <c r="W2030" s="5"/>
      <c r="X2030" s="5"/>
      <c r="Y2030" s="5"/>
      <c r="Z2030" s="5"/>
      <c r="AA2030" s="5"/>
    </row>
    <row r="2031" spans="1:27" ht="24" thickBot="1">
      <c r="A2031" s="193" t="s">
        <v>97</v>
      </c>
      <c r="B2031" s="194" t="s">
        <v>98</v>
      </c>
      <c r="C2031" s="194" t="s">
        <v>99</v>
      </c>
      <c r="D2031" s="194" t="s">
        <v>104</v>
      </c>
      <c r="E2031" s="194" t="s">
        <v>335</v>
      </c>
      <c r="F2031" s="194" t="s">
        <v>101</v>
      </c>
      <c r="G2031" s="195" t="s">
        <v>63</v>
      </c>
      <c r="H2031" s="195">
        <v>2018</v>
      </c>
      <c r="I2031" s="194" t="s">
        <v>103</v>
      </c>
      <c r="J2031" s="200">
        <v>264</v>
      </c>
      <c r="K2031" s="200">
        <v>27.7</v>
      </c>
      <c r="L2031" s="198">
        <v>-101.58</v>
      </c>
      <c r="M2031" s="23">
        <v>1</v>
      </c>
      <c r="N2031" s="23">
        <v>1</v>
      </c>
      <c r="O2031" s="24">
        <f t="shared" si="14"/>
        <v>-101.58</v>
      </c>
      <c r="P2031" s="24">
        <f t="shared" si="15"/>
        <v>-101.58</v>
      </c>
      <c r="Q2031" s="5"/>
      <c r="R2031" s="5"/>
      <c r="S2031" s="5"/>
      <c r="T2031" s="5"/>
      <c r="U2031" s="5"/>
      <c r="V2031" s="5"/>
      <c r="W2031" s="5"/>
      <c r="X2031" s="5"/>
      <c r="Y2031" s="5"/>
      <c r="Z2031" s="5"/>
      <c r="AA2031" s="5"/>
    </row>
    <row r="2032" spans="1:27" ht="24" thickBot="1">
      <c r="A2032" s="193" t="s">
        <v>97</v>
      </c>
      <c r="B2032" s="194" t="s">
        <v>98</v>
      </c>
      <c r="C2032" s="194" t="s">
        <v>99</v>
      </c>
      <c r="D2032" s="194" t="s">
        <v>104</v>
      </c>
      <c r="E2032" s="194" t="s">
        <v>335</v>
      </c>
      <c r="F2032" s="194" t="s">
        <v>101</v>
      </c>
      <c r="G2032" s="195" t="s">
        <v>63</v>
      </c>
      <c r="H2032" s="195">
        <v>2019</v>
      </c>
      <c r="I2032" s="194" t="s">
        <v>103</v>
      </c>
      <c r="J2032" s="200">
        <v>136</v>
      </c>
      <c r="K2032" s="200">
        <v>14.3</v>
      </c>
      <c r="L2032" s="198">
        <v>-52.44</v>
      </c>
      <c r="M2032" s="23">
        <v>1</v>
      </c>
      <c r="N2032" s="23">
        <v>1</v>
      </c>
      <c r="O2032" s="24">
        <f t="shared" si="14"/>
        <v>-52.44</v>
      </c>
      <c r="P2032" s="24">
        <f t="shared" si="15"/>
        <v>-52.44</v>
      </c>
      <c r="Q2032" s="5"/>
      <c r="R2032" s="5"/>
      <c r="S2032" s="5"/>
      <c r="T2032" s="5"/>
      <c r="U2032" s="5"/>
      <c r="V2032" s="5"/>
      <c r="W2032" s="5"/>
      <c r="X2032" s="5"/>
      <c r="Y2032" s="5"/>
      <c r="Z2032" s="5"/>
      <c r="AA2032" s="5"/>
    </row>
    <row r="2033" spans="1:27" ht="24" thickBot="1">
      <c r="A2033" s="193" t="s">
        <v>97</v>
      </c>
      <c r="B2033" s="194" t="s">
        <v>98</v>
      </c>
      <c r="C2033" s="194" t="s">
        <v>99</v>
      </c>
      <c r="D2033" s="194" t="s">
        <v>104</v>
      </c>
      <c r="E2033" s="194" t="s">
        <v>335</v>
      </c>
      <c r="F2033" s="194" t="s">
        <v>101</v>
      </c>
      <c r="G2033" s="195" t="s">
        <v>63</v>
      </c>
      <c r="H2033" s="195">
        <v>2020</v>
      </c>
      <c r="I2033" s="194" t="s">
        <v>103</v>
      </c>
      <c r="J2033" s="200">
        <v>-179</v>
      </c>
      <c r="K2033" s="200">
        <v>-18.77</v>
      </c>
      <c r="L2033" s="198">
        <v>68.81</v>
      </c>
      <c r="M2033" s="23">
        <v>1</v>
      </c>
      <c r="N2033" s="23">
        <v>1</v>
      </c>
      <c r="O2033" s="24">
        <f t="shared" si="14"/>
        <v>68.81</v>
      </c>
      <c r="P2033" s="24">
        <f t="shared" si="15"/>
        <v>68.81</v>
      </c>
      <c r="Q2033" s="5"/>
      <c r="R2033" s="5"/>
      <c r="S2033" s="5"/>
      <c r="T2033" s="5"/>
      <c r="U2033" s="5"/>
      <c r="V2033" s="5"/>
      <c r="W2033" s="5"/>
      <c r="X2033" s="5"/>
      <c r="Y2033" s="5"/>
      <c r="Z2033" s="5"/>
      <c r="AA2033" s="5"/>
    </row>
    <row r="2034" spans="1:27" ht="24" thickBot="1">
      <c r="A2034" s="193" t="s">
        <v>97</v>
      </c>
      <c r="B2034" s="194" t="s">
        <v>98</v>
      </c>
      <c r="C2034" s="194" t="s">
        <v>99</v>
      </c>
      <c r="D2034" s="194" t="s">
        <v>104</v>
      </c>
      <c r="E2034" s="194" t="s">
        <v>335</v>
      </c>
      <c r="F2034" s="194" t="s">
        <v>101</v>
      </c>
      <c r="G2034" s="195" t="s">
        <v>63</v>
      </c>
      <c r="H2034" s="195">
        <v>2021</v>
      </c>
      <c r="I2034" s="194" t="s">
        <v>103</v>
      </c>
      <c r="J2034" s="200">
        <v>-124</v>
      </c>
      <c r="K2034" s="200">
        <v>-13</v>
      </c>
      <c r="L2034" s="198">
        <v>47.67</v>
      </c>
      <c r="M2034" s="23">
        <v>1</v>
      </c>
      <c r="N2034" s="23">
        <v>1</v>
      </c>
      <c r="O2034" s="24">
        <f t="shared" si="14"/>
        <v>47.67</v>
      </c>
      <c r="P2034" s="24">
        <f t="shared" si="15"/>
        <v>47.67</v>
      </c>
      <c r="Q2034" s="5"/>
      <c r="R2034" s="5"/>
      <c r="S2034" s="5"/>
      <c r="T2034" s="5"/>
      <c r="U2034" s="5"/>
      <c r="V2034" s="5"/>
      <c r="W2034" s="5"/>
      <c r="X2034" s="5"/>
      <c r="Y2034" s="5"/>
      <c r="Z2034" s="5"/>
      <c r="AA2034" s="5"/>
    </row>
    <row r="2035" spans="1:27" ht="24" thickBot="1">
      <c r="A2035" s="193" t="s">
        <v>97</v>
      </c>
      <c r="B2035" s="194" t="s">
        <v>98</v>
      </c>
      <c r="C2035" s="194" t="s">
        <v>99</v>
      </c>
      <c r="D2035" s="194" t="s">
        <v>104</v>
      </c>
      <c r="E2035" s="194" t="s">
        <v>335</v>
      </c>
      <c r="F2035" s="194" t="s">
        <v>101</v>
      </c>
      <c r="G2035" s="195" t="s">
        <v>63</v>
      </c>
      <c r="H2035" s="195">
        <v>2022</v>
      </c>
      <c r="I2035" s="194" t="s">
        <v>103</v>
      </c>
      <c r="J2035" s="200">
        <v>-49</v>
      </c>
      <c r="K2035" s="200">
        <v>-5.12</v>
      </c>
      <c r="L2035" s="198">
        <v>18.760000000000002</v>
      </c>
      <c r="M2035" s="23">
        <v>1</v>
      </c>
      <c r="N2035" s="23">
        <v>1</v>
      </c>
      <c r="O2035" s="24">
        <f t="shared" si="14"/>
        <v>18.760000000000002</v>
      </c>
      <c r="P2035" s="24">
        <f t="shared" si="15"/>
        <v>18.760000000000002</v>
      </c>
      <c r="Q2035" s="5"/>
      <c r="R2035" s="5"/>
      <c r="S2035" s="5"/>
      <c r="T2035" s="5"/>
      <c r="U2035" s="5"/>
      <c r="V2035" s="5"/>
      <c r="W2035" s="5"/>
      <c r="X2035" s="5"/>
      <c r="Y2035" s="5"/>
      <c r="Z2035" s="5"/>
      <c r="AA2035" s="5"/>
    </row>
    <row r="2036" spans="1:27" ht="24" thickBot="1">
      <c r="A2036" s="193" t="s">
        <v>97</v>
      </c>
      <c r="B2036" s="194" t="s">
        <v>98</v>
      </c>
      <c r="C2036" s="194" t="s">
        <v>99</v>
      </c>
      <c r="D2036" s="194" t="s">
        <v>104</v>
      </c>
      <c r="E2036" s="194" t="s">
        <v>335</v>
      </c>
      <c r="F2036" s="194" t="s">
        <v>101</v>
      </c>
      <c r="G2036" s="195" t="s">
        <v>64</v>
      </c>
      <c r="H2036" s="195">
        <v>2011</v>
      </c>
      <c r="I2036" s="194" t="s">
        <v>103</v>
      </c>
      <c r="J2036" s="196">
        <v>-7652</v>
      </c>
      <c r="K2036" s="200">
        <v>-803.47</v>
      </c>
      <c r="L2036" s="198">
        <v>2946.04</v>
      </c>
      <c r="M2036" s="23">
        <v>1</v>
      </c>
      <c r="N2036" s="23">
        <v>1</v>
      </c>
      <c r="O2036" s="24">
        <f t="shared" si="14"/>
        <v>2946.04</v>
      </c>
      <c r="P2036" s="24">
        <f t="shared" si="15"/>
        <v>2946.04</v>
      </c>
      <c r="Q2036" s="5"/>
      <c r="R2036" s="5"/>
      <c r="S2036" s="5"/>
      <c r="T2036" s="5"/>
      <c r="U2036" s="5"/>
      <c r="V2036" s="5"/>
      <c r="W2036" s="5"/>
      <c r="X2036" s="5"/>
      <c r="Y2036" s="5"/>
      <c r="Z2036" s="5"/>
      <c r="AA2036" s="5"/>
    </row>
    <row r="2037" spans="1:27" ht="24" thickBot="1">
      <c r="A2037" s="193" t="s">
        <v>97</v>
      </c>
      <c r="B2037" s="194" t="s">
        <v>98</v>
      </c>
      <c r="C2037" s="194" t="s">
        <v>99</v>
      </c>
      <c r="D2037" s="194" t="s">
        <v>104</v>
      </c>
      <c r="E2037" s="194" t="s">
        <v>335</v>
      </c>
      <c r="F2037" s="194" t="s">
        <v>101</v>
      </c>
      <c r="G2037" s="195" t="s">
        <v>64</v>
      </c>
      <c r="H2037" s="195">
        <v>2012</v>
      </c>
      <c r="I2037" s="194" t="s">
        <v>103</v>
      </c>
      <c r="J2037" s="200">
        <v>12</v>
      </c>
      <c r="K2037" s="200">
        <v>1.28</v>
      </c>
      <c r="L2037" s="198">
        <v>-4.6900000000000004</v>
      </c>
      <c r="M2037" s="23">
        <v>1</v>
      </c>
      <c r="N2037" s="23">
        <v>1</v>
      </c>
      <c r="O2037" s="24">
        <f t="shared" si="14"/>
        <v>-4.6900000000000004</v>
      </c>
      <c r="P2037" s="24">
        <f t="shared" si="15"/>
        <v>-4.6900000000000004</v>
      </c>
      <c r="Q2037" s="5"/>
      <c r="R2037" s="5"/>
      <c r="S2037" s="5"/>
      <c r="T2037" s="5"/>
      <c r="U2037" s="5"/>
      <c r="V2037" s="5"/>
      <c r="W2037" s="5"/>
      <c r="X2037" s="5"/>
      <c r="Y2037" s="5"/>
      <c r="Z2037" s="5"/>
      <c r="AA2037" s="5"/>
    </row>
    <row r="2038" spans="1:27" ht="24" thickBot="1">
      <c r="A2038" s="193" t="s">
        <v>97</v>
      </c>
      <c r="B2038" s="194" t="s">
        <v>98</v>
      </c>
      <c r="C2038" s="194" t="s">
        <v>99</v>
      </c>
      <c r="D2038" s="194" t="s">
        <v>104</v>
      </c>
      <c r="E2038" s="194" t="s">
        <v>335</v>
      </c>
      <c r="F2038" s="194" t="s">
        <v>101</v>
      </c>
      <c r="G2038" s="195" t="s">
        <v>64</v>
      </c>
      <c r="H2038" s="195">
        <v>2013</v>
      </c>
      <c r="I2038" s="194" t="s">
        <v>103</v>
      </c>
      <c r="J2038" s="200">
        <v>-80</v>
      </c>
      <c r="K2038" s="200">
        <v>-8.35</v>
      </c>
      <c r="L2038" s="198">
        <v>30.62</v>
      </c>
      <c r="M2038" s="23">
        <v>1</v>
      </c>
      <c r="N2038" s="23">
        <v>1</v>
      </c>
      <c r="O2038" s="24">
        <f t="shared" si="14"/>
        <v>30.62</v>
      </c>
      <c r="P2038" s="24">
        <f t="shared" si="15"/>
        <v>30.62</v>
      </c>
      <c r="Q2038" s="5"/>
      <c r="R2038" s="5"/>
      <c r="S2038" s="5"/>
      <c r="T2038" s="5"/>
      <c r="U2038" s="5"/>
      <c r="V2038" s="5"/>
      <c r="W2038" s="5"/>
      <c r="X2038" s="5"/>
      <c r="Y2038" s="5"/>
      <c r="Z2038" s="5"/>
      <c r="AA2038" s="5"/>
    </row>
    <row r="2039" spans="1:27" ht="24" thickBot="1">
      <c r="A2039" s="193" t="s">
        <v>97</v>
      </c>
      <c r="B2039" s="194" t="s">
        <v>98</v>
      </c>
      <c r="C2039" s="194" t="s">
        <v>99</v>
      </c>
      <c r="D2039" s="194" t="s">
        <v>104</v>
      </c>
      <c r="E2039" s="194" t="s">
        <v>335</v>
      </c>
      <c r="F2039" s="194" t="s">
        <v>101</v>
      </c>
      <c r="G2039" s="195" t="s">
        <v>64</v>
      </c>
      <c r="H2039" s="195">
        <v>2014</v>
      </c>
      <c r="I2039" s="194" t="s">
        <v>103</v>
      </c>
      <c r="J2039" s="200">
        <v>-118</v>
      </c>
      <c r="K2039" s="200">
        <v>-12.36</v>
      </c>
      <c r="L2039" s="198">
        <v>45.33</v>
      </c>
      <c r="M2039" s="23">
        <v>1</v>
      </c>
      <c r="N2039" s="23">
        <v>1</v>
      </c>
      <c r="O2039" s="24">
        <f t="shared" si="14"/>
        <v>45.33</v>
      </c>
      <c r="P2039" s="24">
        <f t="shared" si="15"/>
        <v>45.33</v>
      </c>
      <c r="Q2039" s="5"/>
      <c r="R2039" s="5"/>
      <c r="S2039" s="5"/>
      <c r="T2039" s="5"/>
      <c r="U2039" s="5"/>
      <c r="V2039" s="5"/>
      <c r="W2039" s="5"/>
      <c r="X2039" s="5"/>
      <c r="Y2039" s="5"/>
      <c r="Z2039" s="5"/>
      <c r="AA2039" s="5"/>
    </row>
    <row r="2040" spans="1:27" ht="24" thickBot="1">
      <c r="A2040" s="193" t="s">
        <v>97</v>
      </c>
      <c r="B2040" s="194" t="s">
        <v>98</v>
      </c>
      <c r="C2040" s="194" t="s">
        <v>99</v>
      </c>
      <c r="D2040" s="194" t="s">
        <v>104</v>
      </c>
      <c r="E2040" s="194" t="s">
        <v>335</v>
      </c>
      <c r="F2040" s="194" t="s">
        <v>101</v>
      </c>
      <c r="G2040" s="195" t="s">
        <v>64</v>
      </c>
      <c r="H2040" s="195">
        <v>2015</v>
      </c>
      <c r="I2040" s="194" t="s">
        <v>103</v>
      </c>
      <c r="J2040" s="200">
        <v>-8</v>
      </c>
      <c r="K2040" s="200">
        <v>-0.82</v>
      </c>
      <c r="L2040" s="198">
        <v>3.01</v>
      </c>
      <c r="M2040" s="23">
        <v>1</v>
      </c>
      <c r="N2040" s="23">
        <v>1</v>
      </c>
      <c r="O2040" s="24">
        <f t="shared" si="14"/>
        <v>3.01</v>
      </c>
      <c r="P2040" s="24">
        <f t="shared" si="15"/>
        <v>3.01</v>
      </c>
      <c r="Q2040" s="5"/>
      <c r="R2040" s="5"/>
      <c r="S2040" s="5"/>
      <c r="T2040" s="5"/>
      <c r="U2040" s="5"/>
      <c r="V2040" s="5"/>
      <c r="W2040" s="5"/>
      <c r="X2040" s="5"/>
      <c r="Y2040" s="5"/>
      <c r="Z2040" s="5"/>
      <c r="AA2040" s="5"/>
    </row>
    <row r="2041" spans="1:27" ht="24" thickBot="1">
      <c r="A2041" s="193" t="s">
        <v>97</v>
      </c>
      <c r="B2041" s="194" t="s">
        <v>98</v>
      </c>
      <c r="C2041" s="194" t="s">
        <v>99</v>
      </c>
      <c r="D2041" s="194" t="s">
        <v>104</v>
      </c>
      <c r="E2041" s="194" t="s">
        <v>335</v>
      </c>
      <c r="F2041" s="194" t="s">
        <v>101</v>
      </c>
      <c r="G2041" s="195" t="s">
        <v>64</v>
      </c>
      <c r="H2041" s="195">
        <v>2016</v>
      </c>
      <c r="I2041" s="194" t="s">
        <v>103</v>
      </c>
      <c r="J2041" s="200">
        <v>105</v>
      </c>
      <c r="K2041" s="200">
        <v>11.07</v>
      </c>
      <c r="L2041" s="198">
        <v>-40.6</v>
      </c>
      <c r="M2041" s="23">
        <v>1</v>
      </c>
      <c r="N2041" s="23">
        <v>1</v>
      </c>
      <c r="O2041" s="24">
        <f t="shared" si="14"/>
        <v>-40.6</v>
      </c>
      <c r="P2041" s="24">
        <f t="shared" si="15"/>
        <v>-40.6</v>
      </c>
      <c r="Q2041" s="5"/>
      <c r="R2041" s="5"/>
      <c r="S2041" s="5"/>
      <c r="T2041" s="5"/>
      <c r="U2041" s="5"/>
      <c r="V2041" s="5"/>
      <c r="W2041" s="5"/>
      <c r="X2041" s="5"/>
      <c r="Y2041" s="5"/>
      <c r="Z2041" s="5"/>
      <c r="AA2041" s="5"/>
    </row>
    <row r="2042" spans="1:27" ht="24" thickBot="1">
      <c r="A2042" s="193" t="s">
        <v>97</v>
      </c>
      <c r="B2042" s="194" t="s">
        <v>98</v>
      </c>
      <c r="C2042" s="194" t="s">
        <v>99</v>
      </c>
      <c r="D2042" s="194" t="s">
        <v>104</v>
      </c>
      <c r="E2042" s="194" t="s">
        <v>335</v>
      </c>
      <c r="F2042" s="194" t="s">
        <v>101</v>
      </c>
      <c r="G2042" s="195" t="s">
        <v>64</v>
      </c>
      <c r="H2042" s="195">
        <v>2017</v>
      </c>
      <c r="I2042" s="194" t="s">
        <v>103</v>
      </c>
      <c r="J2042" s="200">
        <v>80</v>
      </c>
      <c r="K2042" s="200">
        <v>8.3699999999999992</v>
      </c>
      <c r="L2042" s="198">
        <v>-30.69</v>
      </c>
      <c r="M2042" s="23">
        <v>1</v>
      </c>
      <c r="N2042" s="23">
        <v>1</v>
      </c>
      <c r="O2042" s="24">
        <f t="shared" ref="O2042:O2113" si="16">L2042*M2042</f>
        <v>-30.69</v>
      </c>
      <c r="P2042" s="24">
        <f t="shared" ref="P2042:P2113" si="17">L2042*N2042</f>
        <v>-30.69</v>
      </c>
      <c r="Q2042" s="5"/>
      <c r="R2042" s="5"/>
      <c r="S2042" s="5"/>
      <c r="T2042" s="5"/>
      <c r="U2042" s="5"/>
      <c r="V2042" s="5"/>
      <c r="W2042" s="5"/>
      <c r="X2042" s="5"/>
      <c r="Y2042" s="5"/>
      <c r="Z2042" s="5"/>
      <c r="AA2042" s="5"/>
    </row>
    <row r="2043" spans="1:27" ht="24" thickBot="1">
      <c r="A2043" s="193" t="s">
        <v>97</v>
      </c>
      <c r="B2043" s="194" t="s">
        <v>98</v>
      </c>
      <c r="C2043" s="194" t="s">
        <v>99</v>
      </c>
      <c r="D2043" s="194" t="s">
        <v>104</v>
      </c>
      <c r="E2043" s="194" t="s">
        <v>335</v>
      </c>
      <c r="F2043" s="194" t="s">
        <v>101</v>
      </c>
      <c r="G2043" s="195" t="s">
        <v>64</v>
      </c>
      <c r="H2043" s="195">
        <v>2018</v>
      </c>
      <c r="I2043" s="194" t="s">
        <v>103</v>
      </c>
      <c r="J2043" s="200">
        <v>-104</v>
      </c>
      <c r="K2043" s="200">
        <v>-10.92</v>
      </c>
      <c r="L2043" s="198">
        <v>40.049999999999997</v>
      </c>
      <c r="M2043" s="23">
        <v>1</v>
      </c>
      <c r="N2043" s="23">
        <v>1</v>
      </c>
      <c r="O2043" s="24">
        <f t="shared" si="16"/>
        <v>40.049999999999997</v>
      </c>
      <c r="P2043" s="24">
        <f t="shared" si="17"/>
        <v>40.049999999999997</v>
      </c>
      <c r="Q2043" s="5"/>
      <c r="R2043" s="5"/>
      <c r="S2043" s="5"/>
      <c r="T2043" s="5"/>
      <c r="U2043" s="5"/>
      <c r="V2043" s="5"/>
      <c r="W2043" s="5"/>
      <c r="X2043" s="5"/>
      <c r="Y2043" s="5"/>
      <c r="Z2043" s="5"/>
      <c r="AA2043" s="5"/>
    </row>
    <row r="2044" spans="1:27" ht="24" thickBot="1">
      <c r="A2044" s="193" t="s">
        <v>97</v>
      </c>
      <c r="B2044" s="194" t="s">
        <v>98</v>
      </c>
      <c r="C2044" s="194" t="s">
        <v>99</v>
      </c>
      <c r="D2044" s="194" t="s">
        <v>104</v>
      </c>
      <c r="E2044" s="194" t="s">
        <v>335</v>
      </c>
      <c r="F2044" s="194" t="s">
        <v>101</v>
      </c>
      <c r="G2044" s="195" t="s">
        <v>64</v>
      </c>
      <c r="H2044" s="195">
        <v>2019</v>
      </c>
      <c r="I2044" s="194" t="s">
        <v>103</v>
      </c>
      <c r="J2044" s="200">
        <v>-60</v>
      </c>
      <c r="K2044" s="200">
        <v>-6.31</v>
      </c>
      <c r="L2044" s="198">
        <v>23.13</v>
      </c>
      <c r="M2044" s="23">
        <v>1</v>
      </c>
      <c r="N2044" s="23">
        <v>1</v>
      </c>
      <c r="O2044" s="24">
        <f t="shared" si="16"/>
        <v>23.13</v>
      </c>
      <c r="P2044" s="24">
        <f t="shared" si="17"/>
        <v>23.13</v>
      </c>
      <c r="Q2044" s="5"/>
      <c r="R2044" s="5"/>
      <c r="S2044" s="5"/>
      <c r="T2044" s="5"/>
      <c r="U2044" s="5"/>
      <c r="V2044" s="5"/>
      <c r="W2044" s="5"/>
      <c r="X2044" s="5"/>
      <c r="Y2044" s="5"/>
      <c r="Z2044" s="5"/>
      <c r="AA2044" s="5"/>
    </row>
    <row r="2045" spans="1:27" ht="24" thickBot="1">
      <c r="A2045" s="193" t="s">
        <v>97</v>
      </c>
      <c r="B2045" s="194" t="s">
        <v>98</v>
      </c>
      <c r="C2045" s="194" t="s">
        <v>99</v>
      </c>
      <c r="D2045" s="194" t="s">
        <v>104</v>
      </c>
      <c r="E2045" s="194" t="s">
        <v>335</v>
      </c>
      <c r="F2045" s="194" t="s">
        <v>101</v>
      </c>
      <c r="G2045" s="195" t="s">
        <v>64</v>
      </c>
      <c r="H2045" s="195">
        <v>2020</v>
      </c>
      <c r="I2045" s="194" t="s">
        <v>103</v>
      </c>
      <c r="J2045" s="200">
        <v>-24</v>
      </c>
      <c r="K2045" s="200">
        <v>-2.4700000000000002</v>
      </c>
      <c r="L2045" s="198">
        <v>9.0500000000000007</v>
      </c>
      <c r="M2045" s="23">
        <v>1</v>
      </c>
      <c r="N2045" s="23">
        <v>1</v>
      </c>
      <c r="O2045" s="24">
        <f t="shared" si="16"/>
        <v>9.0500000000000007</v>
      </c>
      <c r="P2045" s="24">
        <f t="shared" si="17"/>
        <v>9.0500000000000007</v>
      </c>
      <c r="Q2045" s="5"/>
      <c r="R2045" s="5"/>
      <c r="S2045" s="5"/>
      <c r="T2045" s="5"/>
      <c r="U2045" s="5"/>
      <c r="V2045" s="5"/>
      <c r="W2045" s="5"/>
      <c r="X2045" s="5"/>
      <c r="Y2045" s="5"/>
      <c r="Z2045" s="5"/>
      <c r="AA2045" s="5"/>
    </row>
    <row r="2046" spans="1:27" ht="24" thickBot="1">
      <c r="A2046" s="193" t="s">
        <v>97</v>
      </c>
      <c r="B2046" s="194" t="s">
        <v>98</v>
      </c>
      <c r="C2046" s="194" t="s">
        <v>99</v>
      </c>
      <c r="D2046" s="194" t="s">
        <v>104</v>
      </c>
      <c r="E2046" s="194" t="s">
        <v>335</v>
      </c>
      <c r="F2046" s="194" t="s">
        <v>101</v>
      </c>
      <c r="G2046" s="195" t="s">
        <v>64</v>
      </c>
      <c r="H2046" s="195">
        <v>2021</v>
      </c>
      <c r="I2046" s="194" t="s">
        <v>103</v>
      </c>
      <c r="J2046" s="200">
        <v>179</v>
      </c>
      <c r="K2046" s="200">
        <v>18.850000000000001</v>
      </c>
      <c r="L2046" s="198">
        <v>-69.11</v>
      </c>
      <c r="M2046" s="23">
        <v>1</v>
      </c>
      <c r="N2046" s="23">
        <v>1</v>
      </c>
      <c r="O2046" s="24">
        <f t="shared" si="16"/>
        <v>-69.11</v>
      </c>
      <c r="P2046" s="24">
        <f t="shared" si="17"/>
        <v>-69.11</v>
      </c>
      <c r="Q2046" s="5"/>
      <c r="R2046" s="5"/>
      <c r="S2046" s="5"/>
      <c r="T2046" s="5"/>
      <c r="U2046" s="5"/>
      <c r="V2046" s="5"/>
      <c r="W2046" s="5"/>
      <c r="X2046" s="5"/>
      <c r="Y2046" s="5"/>
      <c r="Z2046" s="5"/>
      <c r="AA2046" s="5"/>
    </row>
    <row r="2047" spans="1:27" ht="24" thickBot="1">
      <c r="A2047" s="193" t="s">
        <v>97</v>
      </c>
      <c r="B2047" s="194" t="s">
        <v>98</v>
      </c>
      <c r="C2047" s="194" t="s">
        <v>99</v>
      </c>
      <c r="D2047" s="194" t="s">
        <v>104</v>
      </c>
      <c r="E2047" s="194" t="s">
        <v>335</v>
      </c>
      <c r="F2047" s="194" t="s">
        <v>101</v>
      </c>
      <c r="G2047" s="195" t="s">
        <v>64</v>
      </c>
      <c r="H2047" s="195">
        <v>2022</v>
      </c>
      <c r="I2047" s="194" t="s">
        <v>103</v>
      </c>
      <c r="J2047" s="200">
        <v>79</v>
      </c>
      <c r="K2047" s="200">
        <v>8.32</v>
      </c>
      <c r="L2047" s="198">
        <v>-30.52</v>
      </c>
      <c r="M2047" s="23">
        <v>1</v>
      </c>
      <c r="N2047" s="23">
        <v>1</v>
      </c>
      <c r="O2047" s="24">
        <f t="shared" si="16"/>
        <v>-30.52</v>
      </c>
      <c r="P2047" s="24">
        <f t="shared" si="17"/>
        <v>-30.52</v>
      </c>
      <c r="Q2047" s="5"/>
      <c r="R2047" s="5"/>
      <c r="S2047" s="5"/>
      <c r="T2047" s="5"/>
      <c r="U2047" s="5"/>
      <c r="V2047" s="5"/>
      <c r="W2047" s="5"/>
      <c r="X2047" s="5"/>
      <c r="Y2047" s="5"/>
      <c r="Z2047" s="5"/>
      <c r="AA2047" s="5"/>
    </row>
    <row r="2048" spans="1:27" ht="24" thickBot="1">
      <c r="A2048" s="193" t="s">
        <v>97</v>
      </c>
      <c r="B2048" s="194" t="s">
        <v>98</v>
      </c>
      <c r="C2048" s="194" t="s">
        <v>99</v>
      </c>
      <c r="D2048" s="194" t="s">
        <v>104</v>
      </c>
      <c r="E2048" s="194" t="s">
        <v>335</v>
      </c>
      <c r="F2048" s="194" t="s">
        <v>101</v>
      </c>
      <c r="G2048" s="195" t="s">
        <v>65</v>
      </c>
      <c r="H2048" s="195">
        <v>2011</v>
      </c>
      <c r="I2048" s="194" t="s">
        <v>103</v>
      </c>
      <c r="J2048" s="200">
        <v>727</v>
      </c>
      <c r="K2048" s="200">
        <v>76.31</v>
      </c>
      <c r="L2048" s="198">
        <v>-279.8</v>
      </c>
      <c r="M2048" s="23">
        <v>1</v>
      </c>
      <c r="N2048" s="23">
        <v>1</v>
      </c>
      <c r="O2048" s="24">
        <f t="shared" si="16"/>
        <v>-279.8</v>
      </c>
      <c r="P2048" s="24">
        <f t="shared" si="17"/>
        <v>-279.8</v>
      </c>
      <c r="Q2048" s="5"/>
      <c r="R2048" s="5"/>
      <c r="S2048" s="5"/>
      <c r="T2048" s="5"/>
      <c r="U2048" s="5"/>
      <c r="V2048" s="5"/>
      <c r="W2048" s="5"/>
      <c r="X2048" s="5"/>
      <c r="Y2048" s="5"/>
      <c r="Z2048" s="5"/>
      <c r="AA2048" s="5"/>
    </row>
    <row r="2049" spans="1:27" ht="24" thickBot="1">
      <c r="A2049" s="193" t="s">
        <v>97</v>
      </c>
      <c r="B2049" s="194" t="s">
        <v>98</v>
      </c>
      <c r="C2049" s="194" t="s">
        <v>99</v>
      </c>
      <c r="D2049" s="194" t="s">
        <v>104</v>
      </c>
      <c r="E2049" s="194" t="s">
        <v>335</v>
      </c>
      <c r="F2049" s="194" t="s">
        <v>101</v>
      </c>
      <c r="G2049" s="195" t="s">
        <v>65</v>
      </c>
      <c r="H2049" s="195">
        <v>2012</v>
      </c>
      <c r="I2049" s="194" t="s">
        <v>103</v>
      </c>
      <c r="J2049" s="200">
        <v>-114</v>
      </c>
      <c r="K2049" s="200">
        <v>-11.97</v>
      </c>
      <c r="L2049" s="198">
        <v>43.89</v>
      </c>
      <c r="M2049" s="23">
        <v>1</v>
      </c>
      <c r="N2049" s="23">
        <v>1</v>
      </c>
      <c r="O2049" s="24">
        <f t="shared" si="16"/>
        <v>43.89</v>
      </c>
      <c r="P2049" s="24">
        <f t="shared" si="17"/>
        <v>43.89</v>
      </c>
      <c r="Q2049" s="5"/>
      <c r="R2049" s="5"/>
      <c r="S2049" s="5"/>
      <c r="T2049" s="5"/>
      <c r="U2049" s="5"/>
      <c r="V2049" s="5"/>
      <c r="W2049" s="5"/>
      <c r="X2049" s="5"/>
      <c r="Y2049" s="5"/>
      <c r="Z2049" s="5"/>
      <c r="AA2049" s="5"/>
    </row>
    <row r="2050" spans="1:27" ht="24" thickBot="1">
      <c r="A2050" s="193" t="s">
        <v>97</v>
      </c>
      <c r="B2050" s="194" t="s">
        <v>98</v>
      </c>
      <c r="C2050" s="194" t="s">
        <v>99</v>
      </c>
      <c r="D2050" s="194" t="s">
        <v>104</v>
      </c>
      <c r="E2050" s="194" t="s">
        <v>335</v>
      </c>
      <c r="F2050" s="194" t="s">
        <v>101</v>
      </c>
      <c r="G2050" s="195" t="s">
        <v>65</v>
      </c>
      <c r="H2050" s="195">
        <v>2013</v>
      </c>
      <c r="I2050" s="194" t="s">
        <v>103</v>
      </c>
      <c r="J2050" s="200">
        <v>-10</v>
      </c>
      <c r="K2050" s="200">
        <v>-1.04</v>
      </c>
      <c r="L2050" s="198">
        <v>3.81</v>
      </c>
      <c r="M2050" s="23">
        <v>1</v>
      </c>
      <c r="N2050" s="23">
        <v>1</v>
      </c>
      <c r="O2050" s="24">
        <f t="shared" si="16"/>
        <v>3.81</v>
      </c>
      <c r="P2050" s="24">
        <f t="shared" si="17"/>
        <v>3.81</v>
      </c>
      <c r="Q2050" s="5"/>
      <c r="R2050" s="5"/>
      <c r="S2050" s="5"/>
      <c r="T2050" s="5"/>
      <c r="U2050" s="5"/>
      <c r="V2050" s="5"/>
      <c r="W2050" s="5"/>
      <c r="X2050" s="5"/>
      <c r="Y2050" s="5"/>
      <c r="Z2050" s="5"/>
      <c r="AA2050" s="5"/>
    </row>
    <row r="2051" spans="1:27" ht="24" thickBot="1">
      <c r="A2051" s="193" t="s">
        <v>97</v>
      </c>
      <c r="B2051" s="194" t="s">
        <v>98</v>
      </c>
      <c r="C2051" s="194" t="s">
        <v>99</v>
      </c>
      <c r="D2051" s="194" t="s">
        <v>104</v>
      </c>
      <c r="E2051" s="194" t="s">
        <v>335</v>
      </c>
      <c r="F2051" s="194" t="s">
        <v>101</v>
      </c>
      <c r="G2051" s="195" t="s">
        <v>65</v>
      </c>
      <c r="H2051" s="195">
        <v>2014</v>
      </c>
      <c r="I2051" s="194" t="s">
        <v>103</v>
      </c>
      <c r="J2051" s="200">
        <v>142</v>
      </c>
      <c r="K2051" s="200">
        <v>14.94</v>
      </c>
      <c r="L2051" s="198">
        <v>-54.77</v>
      </c>
      <c r="M2051" s="23">
        <v>1</v>
      </c>
      <c r="N2051" s="23">
        <v>1</v>
      </c>
      <c r="O2051" s="24">
        <f t="shared" si="16"/>
        <v>-54.77</v>
      </c>
      <c r="P2051" s="24">
        <f t="shared" si="17"/>
        <v>-54.77</v>
      </c>
      <c r="Q2051" s="5"/>
      <c r="R2051" s="5"/>
      <c r="S2051" s="5"/>
      <c r="T2051" s="5"/>
      <c r="U2051" s="5"/>
      <c r="V2051" s="5"/>
      <c r="W2051" s="5"/>
      <c r="X2051" s="5"/>
      <c r="Y2051" s="5"/>
      <c r="Z2051" s="5"/>
      <c r="AA2051" s="5"/>
    </row>
    <row r="2052" spans="1:27" ht="24" thickBot="1">
      <c r="A2052" s="193" t="s">
        <v>97</v>
      </c>
      <c r="B2052" s="194" t="s">
        <v>98</v>
      </c>
      <c r="C2052" s="194" t="s">
        <v>99</v>
      </c>
      <c r="D2052" s="194" t="s">
        <v>104</v>
      </c>
      <c r="E2052" s="194" t="s">
        <v>335</v>
      </c>
      <c r="F2052" s="194" t="s">
        <v>101</v>
      </c>
      <c r="G2052" s="195" t="s">
        <v>65</v>
      </c>
      <c r="H2052" s="195">
        <v>2015</v>
      </c>
      <c r="I2052" s="194" t="s">
        <v>103</v>
      </c>
      <c r="J2052" s="200">
        <v>10</v>
      </c>
      <c r="K2052" s="200">
        <v>1.04</v>
      </c>
      <c r="L2052" s="198">
        <v>-3.82</v>
      </c>
      <c r="M2052" s="23">
        <v>1</v>
      </c>
      <c r="N2052" s="23">
        <v>1</v>
      </c>
      <c r="O2052" s="24">
        <f t="shared" si="16"/>
        <v>-3.82</v>
      </c>
      <c r="P2052" s="24">
        <f t="shared" si="17"/>
        <v>-3.82</v>
      </c>
      <c r="Q2052" s="5"/>
      <c r="R2052" s="5"/>
      <c r="S2052" s="5"/>
      <c r="T2052" s="5"/>
      <c r="U2052" s="5"/>
      <c r="V2052" s="5"/>
      <c r="W2052" s="5"/>
      <c r="X2052" s="5"/>
      <c r="Y2052" s="5"/>
      <c r="Z2052" s="5"/>
      <c r="AA2052" s="5"/>
    </row>
    <row r="2053" spans="1:27" ht="24" thickBot="1">
      <c r="A2053" s="193" t="s">
        <v>97</v>
      </c>
      <c r="B2053" s="194" t="s">
        <v>98</v>
      </c>
      <c r="C2053" s="194" t="s">
        <v>99</v>
      </c>
      <c r="D2053" s="194" t="s">
        <v>104</v>
      </c>
      <c r="E2053" s="194" t="s">
        <v>335</v>
      </c>
      <c r="F2053" s="194" t="s">
        <v>101</v>
      </c>
      <c r="G2053" s="195" t="s">
        <v>65</v>
      </c>
      <c r="H2053" s="195">
        <v>2016</v>
      </c>
      <c r="I2053" s="194" t="s">
        <v>103</v>
      </c>
      <c r="J2053" s="200">
        <v>61</v>
      </c>
      <c r="K2053" s="200">
        <v>6.41</v>
      </c>
      <c r="L2053" s="198">
        <v>-23.49</v>
      </c>
      <c r="M2053" s="23">
        <v>1</v>
      </c>
      <c r="N2053" s="23">
        <v>1</v>
      </c>
      <c r="O2053" s="24">
        <f t="shared" si="16"/>
        <v>-23.49</v>
      </c>
      <c r="P2053" s="24">
        <f t="shared" si="17"/>
        <v>-23.49</v>
      </c>
      <c r="Q2053" s="5"/>
      <c r="R2053" s="5"/>
      <c r="S2053" s="5"/>
      <c r="T2053" s="5"/>
      <c r="U2053" s="5"/>
      <c r="V2053" s="5"/>
      <c r="W2053" s="5"/>
      <c r="X2053" s="5"/>
      <c r="Y2053" s="5"/>
      <c r="Z2053" s="5"/>
      <c r="AA2053" s="5"/>
    </row>
    <row r="2054" spans="1:27" ht="24" thickBot="1">
      <c r="A2054" s="193" t="s">
        <v>97</v>
      </c>
      <c r="B2054" s="194" t="s">
        <v>98</v>
      </c>
      <c r="C2054" s="194" t="s">
        <v>99</v>
      </c>
      <c r="D2054" s="194" t="s">
        <v>104</v>
      </c>
      <c r="E2054" s="194" t="s">
        <v>335</v>
      </c>
      <c r="F2054" s="194" t="s">
        <v>101</v>
      </c>
      <c r="G2054" s="195" t="s">
        <v>65</v>
      </c>
      <c r="H2054" s="195">
        <v>2017</v>
      </c>
      <c r="I2054" s="194" t="s">
        <v>103</v>
      </c>
      <c r="J2054" s="200">
        <v>-119</v>
      </c>
      <c r="K2054" s="200">
        <v>-12.51</v>
      </c>
      <c r="L2054" s="198">
        <v>45.85</v>
      </c>
      <c r="M2054" s="23">
        <v>1</v>
      </c>
      <c r="N2054" s="23">
        <v>1</v>
      </c>
      <c r="O2054" s="24">
        <f t="shared" si="16"/>
        <v>45.85</v>
      </c>
      <c r="P2054" s="24">
        <f t="shared" si="17"/>
        <v>45.85</v>
      </c>
      <c r="Q2054" s="5"/>
      <c r="R2054" s="5"/>
      <c r="S2054" s="5"/>
      <c r="T2054" s="5"/>
      <c r="U2054" s="5"/>
      <c r="V2054" s="5"/>
      <c r="W2054" s="5"/>
      <c r="X2054" s="5"/>
      <c r="Y2054" s="5"/>
      <c r="Z2054" s="5"/>
      <c r="AA2054" s="5"/>
    </row>
    <row r="2055" spans="1:27" ht="24" thickBot="1">
      <c r="A2055" s="193" t="s">
        <v>97</v>
      </c>
      <c r="B2055" s="194" t="s">
        <v>98</v>
      </c>
      <c r="C2055" s="194" t="s">
        <v>99</v>
      </c>
      <c r="D2055" s="194" t="s">
        <v>104</v>
      </c>
      <c r="E2055" s="194" t="s">
        <v>335</v>
      </c>
      <c r="F2055" s="194" t="s">
        <v>101</v>
      </c>
      <c r="G2055" s="195" t="s">
        <v>65</v>
      </c>
      <c r="H2055" s="195">
        <v>2018</v>
      </c>
      <c r="I2055" s="194" t="s">
        <v>103</v>
      </c>
      <c r="J2055" s="200">
        <v>-128</v>
      </c>
      <c r="K2055" s="200">
        <v>-13.42</v>
      </c>
      <c r="L2055" s="198">
        <v>49.19</v>
      </c>
      <c r="M2055" s="23">
        <v>1</v>
      </c>
      <c r="N2055" s="23">
        <v>1</v>
      </c>
      <c r="O2055" s="24">
        <f t="shared" si="16"/>
        <v>49.19</v>
      </c>
      <c r="P2055" s="24">
        <f t="shared" si="17"/>
        <v>49.19</v>
      </c>
      <c r="Q2055" s="5"/>
      <c r="R2055" s="5"/>
      <c r="S2055" s="5"/>
      <c r="T2055" s="5"/>
      <c r="U2055" s="5"/>
      <c r="V2055" s="5"/>
      <c r="W2055" s="5"/>
      <c r="X2055" s="5"/>
      <c r="Y2055" s="5"/>
      <c r="Z2055" s="5"/>
      <c r="AA2055" s="5"/>
    </row>
    <row r="2056" spans="1:27" ht="24" thickBot="1">
      <c r="A2056" s="193" t="s">
        <v>97</v>
      </c>
      <c r="B2056" s="194" t="s">
        <v>98</v>
      </c>
      <c r="C2056" s="194" t="s">
        <v>99</v>
      </c>
      <c r="D2056" s="194" t="s">
        <v>104</v>
      </c>
      <c r="E2056" s="194" t="s">
        <v>335</v>
      </c>
      <c r="F2056" s="194" t="s">
        <v>101</v>
      </c>
      <c r="G2056" s="195" t="s">
        <v>65</v>
      </c>
      <c r="H2056" s="195">
        <v>2019</v>
      </c>
      <c r="I2056" s="194" t="s">
        <v>103</v>
      </c>
      <c r="J2056" s="200">
        <v>111</v>
      </c>
      <c r="K2056" s="200">
        <v>11.62</v>
      </c>
      <c r="L2056" s="198">
        <v>-42.6</v>
      </c>
      <c r="M2056" s="23">
        <v>1</v>
      </c>
      <c r="N2056" s="23">
        <v>1</v>
      </c>
      <c r="O2056" s="24">
        <f t="shared" si="16"/>
        <v>-42.6</v>
      </c>
      <c r="P2056" s="24">
        <f t="shared" si="17"/>
        <v>-42.6</v>
      </c>
      <c r="Q2056" s="5"/>
      <c r="R2056" s="5"/>
      <c r="S2056" s="5"/>
      <c r="T2056" s="5"/>
      <c r="U2056" s="5"/>
      <c r="V2056" s="5"/>
      <c r="W2056" s="5"/>
      <c r="X2056" s="5"/>
      <c r="Y2056" s="5"/>
      <c r="Z2056" s="5"/>
      <c r="AA2056" s="5"/>
    </row>
    <row r="2057" spans="1:27" ht="24" thickBot="1">
      <c r="A2057" s="193" t="s">
        <v>97</v>
      </c>
      <c r="B2057" s="194" t="s">
        <v>98</v>
      </c>
      <c r="C2057" s="194" t="s">
        <v>99</v>
      </c>
      <c r="D2057" s="194" t="s">
        <v>104</v>
      </c>
      <c r="E2057" s="194" t="s">
        <v>335</v>
      </c>
      <c r="F2057" s="194" t="s">
        <v>101</v>
      </c>
      <c r="G2057" s="195" t="s">
        <v>65</v>
      </c>
      <c r="H2057" s="195">
        <v>2020</v>
      </c>
      <c r="I2057" s="194" t="s">
        <v>103</v>
      </c>
      <c r="J2057" s="200">
        <v>126</v>
      </c>
      <c r="K2057" s="200">
        <v>13.22</v>
      </c>
      <c r="L2057" s="198">
        <v>-48.48</v>
      </c>
      <c r="M2057" s="23">
        <v>1</v>
      </c>
      <c r="N2057" s="23">
        <v>1</v>
      </c>
      <c r="O2057" s="24">
        <f t="shared" si="16"/>
        <v>-48.48</v>
      </c>
      <c r="P2057" s="24">
        <f t="shared" si="17"/>
        <v>-48.48</v>
      </c>
      <c r="Q2057" s="5"/>
      <c r="R2057" s="5"/>
      <c r="S2057" s="5"/>
      <c r="T2057" s="5"/>
      <c r="U2057" s="5"/>
      <c r="V2057" s="5"/>
      <c r="W2057" s="5"/>
      <c r="X2057" s="5"/>
      <c r="Y2057" s="5"/>
      <c r="Z2057" s="5"/>
      <c r="AA2057" s="5"/>
    </row>
    <row r="2058" spans="1:27" ht="24" thickBot="1">
      <c r="A2058" s="193" t="s">
        <v>97</v>
      </c>
      <c r="B2058" s="194" t="s">
        <v>98</v>
      </c>
      <c r="C2058" s="194" t="s">
        <v>99</v>
      </c>
      <c r="D2058" s="194" t="s">
        <v>104</v>
      </c>
      <c r="E2058" s="194" t="s">
        <v>335</v>
      </c>
      <c r="F2058" s="194" t="s">
        <v>101</v>
      </c>
      <c r="G2058" s="195" t="s">
        <v>65</v>
      </c>
      <c r="H2058" s="195">
        <v>2021</v>
      </c>
      <c r="I2058" s="194" t="s">
        <v>103</v>
      </c>
      <c r="J2058" s="200">
        <v>97</v>
      </c>
      <c r="K2058" s="200">
        <v>10.19</v>
      </c>
      <c r="L2058" s="198">
        <v>-37.369999999999997</v>
      </c>
      <c r="M2058" s="23">
        <v>1</v>
      </c>
      <c r="N2058" s="23">
        <v>1</v>
      </c>
      <c r="O2058" s="24">
        <f t="shared" si="16"/>
        <v>-37.369999999999997</v>
      </c>
      <c r="P2058" s="24">
        <f t="shared" si="17"/>
        <v>-37.369999999999997</v>
      </c>
      <c r="Q2058" s="5"/>
      <c r="R2058" s="5"/>
      <c r="S2058" s="5"/>
      <c r="T2058" s="5"/>
      <c r="U2058" s="5"/>
      <c r="V2058" s="5"/>
      <c r="W2058" s="5"/>
      <c r="X2058" s="5"/>
      <c r="Y2058" s="5"/>
      <c r="Z2058" s="5"/>
      <c r="AA2058" s="5"/>
    </row>
    <row r="2059" spans="1:27" ht="24" thickBot="1">
      <c r="A2059" s="193" t="s">
        <v>97</v>
      </c>
      <c r="B2059" s="194" t="s">
        <v>98</v>
      </c>
      <c r="C2059" s="194" t="s">
        <v>99</v>
      </c>
      <c r="D2059" s="194" t="s">
        <v>104</v>
      </c>
      <c r="E2059" s="194" t="s">
        <v>335</v>
      </c>
      <c r="F2059" s="194" t="s">
        <v>101</v>
      </c>
      <c r="G2059" s="195" t="s">
        <v>65</v>
      </c>
      <c r="H2059" s="195">
        <v>2022</v>
      </c>
      <c r="I2059" s="194" t="s">
        <v>103</v>
      </c>
      <c r="J2059" s="200">
        <v>-57</v>
      </c>
      <c r="K2059" s="200">
        <v>-5.99</v>
      </c>
      <c r="L2059" s="198">
        <v>21.95</v>
      </c>
      <c r="M2059" s="23">
        <v>1</v>
      </c>
      <c r="N2059" s="23">
        <v>1</v>
      </c>
      <c r="O2059" s="24">
        <f t="shared" si="16"/>
        <v>21.95</v>
      </c>
      <c r="P2059" s="24">
        <f t="shared" si="17"/>
        <v>21.95</v>
      </c>
      <c r="Q2059" s="5"/>
      <c r="R2059" s="5"/>
      <c r="S2059" s="5"/>
      <c r="T2059" s="5"/>
      <c r="U2059" s="5"/>
      <c r="V2059" s="5"/>
      <c r="W2059" s="5"/>
      <c r="X2059" s="5"/>
      <c r="Y2059" s="5"/>
      <c r="Z2059" s="5"/>
      <c r="AA2059" s="5"/>
    </row>
    <row r="2060" spans="1:27" ht="24" thickBot="1">
      <c r="A2060" s="193" t="s">
        <v>97</v>
      </c>
      <c r="B2060" s="194" t="s">
        <v>98</v>
      </c>
      <c r="C2060" s="194" t="s">
        <v>99</v>
      </c>
      <c r="D2060" s="194" t="s">
        <v>104</v>
      </c>
      <c r="E2060" s="194" t="s">
        <v>335</v>
      </c>
      <c r="F2060" s="194" t="s">
        <v>101</v>
      </c>
      <c r="G2060" s="195" t="s">
        <v>113</v>
      </c>
      <c r="H2060" s="195">
        <v>2011</v>
      </c>
      <c r="I2060" s="194" t="s">
        <v>103</v>
      </c>
      <c r="J2060" s="196">
        <v>-2945</v>
      </c>
      <c r="K2060" s="200">
        <v>-309.23</v>
      </c>
      <c r="L2060" s="198">
        <v>1133.8399999999999</v>
      </c>
      <c r="M2060" s="23">
        <v>1</v>
      </c>
      <c r="N2060" s="23">
        <v>1</v>
      </c>
      <c r="O2060" s="24">
        <f t="shared" si="16"/>
        <v>1133.8399999999999</v>
      </c>
      <c r="P2060" s="24">
        <f t="shared" si="17"/>
        <v>1133.8399999999999</v>
      </c>
      <c r="Q2060" s="5"/>
      <c r="R2060" s="5"/>
      <c r="S2060" s="5"/>
      <c r="T2060" s="5"/>
      <c r="U2060" s="5"/>
      <c r="V2060" s="5"/>
      <c r="W2060" s="5"/>
      <c r="X2060" s="5"/>
      <c r="Y2060" s="5"/>
      <c r="Z2060" s="5"/>
      <c r="AA2060" s="5"/>
    </row>
    <row r="2061" spans="1:27" ht="24" thickBot="1">
      <c r="A2061" s="193" t="s">
        <v>97</v>
      </c>
      <c r="B2061" s="194" t="s">
        <v>98</v>
      </c>
      <c r="C2061" s="194" t="s">
        <v>99</v>
      </c>
      <c r="D2061" s="194" t="s">
        <v>104</v>
      </c>
      <c r="E2061" s="194" t="s">
        <v>335</v>
      </c>
      <c r="F2061" s="194" t="s">
        <v>101</v>
      </c>
      <c r="G2061" s="195" t="s">
        <v>113</v>
      </c>
      <c r="H2061" s="195">
        <v>2012</v>
      </c>
      <c r="I2061" s="194" t="s">
        <v>103</v>
      </c>
      <c r="J2061" s="200">
        <v>-13</v>
      </c>
      <c r="K2061" s="200">
        <v>-1.39</v>
      </c>
      <c r="L2061" s="198">
        <v>5.08</v>
      </c>
      <c r="M2061" s="23">
        <v>1</v>
      </c>
      <c r="N2061" s="23">
        <v>1</v>
      </c>
      <c r="O2061" s="24">
        <f t="shared" si="16"/>
        <v>5.08</v>
      </c>
      <c r="P2061" s="24">
        <f t="shared" si="17"/>
        <v>5.08</v>
      </c>
      <c r="Q2061" s="5"/>
      <c r="R2061" s="5"/>
      <c r="S2061" s="5"/>
      <c r="T2061" s="5"/>
      <c r="U2061" s="5"/>
      <c r="V2061" s="5"/>
      <c r="W2061" s="5"/>
      <c r="X2061" s="5"/>
      <c r="Y2061" s="5"/>
      <c r="Z2061" s="5"/>
      <c r="AA2061" s="5"/>
    </row>
    <row r="2062" spans="1:27" ht="24" thickBot="1">
      <c r="A2062" s="193" t="s">
        <v>97</v>
      </c>
      <c r="B2062" s="194" t="s">
        <v>98</v>
      </c>
      <c r="C2062" s="194" t="s">
        <v>99</v>
      </c>
      <c r="D2062" s="194" t="s">
        <v>104</v>
      </c>
      <c r="E2062" s="194" t="s">
        <v>335</v>
      </c>
      <c r="F2062" s="194" t="s">
        <v>101</v>
      </c>
      <c r="G2062" s="195" t="s">
        <v>113</v>
      </c>
      <c r="H2062" s="195">
        <v>2013</v>
      </c>
      <c r="I2062" s="194" t="s">
        <v>103</v>
      </c>
      <c r="J2062" s="200">
        <v>49</v>
      </c>
      <c r="K2062" s="200">
        <v>5.18</v>
      </c>
      <c r="L2062" s="198">
        <v>-19</v>
      </c>
      <c r="M2062" s="23">
        <v>1</v>
      </c>
      <c r="N2062" s="23">
        <v>1</v>
      </c>
      <c r="O2062" s="24">
        <f t="shared" si="16"/>
        <v>-19</v>
      </c>
      <c r="P2062" s="24">
        <f t="shared" si="17"/>
        <v>-19</v>
      </c>
      <c r="Q2062" s="5"/>
      <c r="R2062" s="5"/>
      <c r="S2062" s="5"/>
      <c r="T2062" s="5"/>
      <c r="U2062" s="5"/>
      <c r="V2062" s="5"/>
      <c r="W2062" s="5"/>
      <c r="X2062" s="5"/>
      <c r="Y2062" s="5"/>
      <c r="Z2062" s="5"/>
      <c r="AA2062" s="5"/>
    </row>
    <row r="2063" spans="1:27" ht="24" thickBot="1">
      <c r="A2063" s="193" t="s">
        <v>97</v>
      </c>
      <c r="B2063" s="194" t="s">
        <v>98</v>
      </c>
      <c r="C2063" s="194" t="s">
        <v>99</v>
      </c>
      <c r="D2063" s="194" t="s">
        <v>104</v>
      </c>
      <c r="E2063" s="194" t="s">
        <v>335</v>
      </c>
      <c r="F2063" s="194" t="s">
        <v>101</v>
      </c>
      <c r="G2063" s="195" t="s">
        <v>113</v>
      </c>
      <c r="H2063" s="195">
        <v>2014</v>
      </c>
      <c r="I2063" s="194" t="s">
        <v>103</v>
      </c>
      <c r="J2063" s="200">
        <v>55</v>
      </c>
      <c r="K2063" s="200">
        <v>5.76</v>
      </c>
      <c r="L2063" s="198">
        <v>-21.12</v>
      </c>
      <c r="M2063" s="23">
        <v>1</v>
      </c>
      <c r="N2063" s="23">
        <v>1</v>
      </c>
      <c r="O2063" s="24">
        <f t="shared" si="16"/>
        <v>-21.12</v>
      </c>
      <c r="P2063" s="24">
        <f t="shared" si="17"/>
        <v>-21.12</v>
      </c>
      <c r="Q2063" s="5"/>
      <c r="R2063" s="5"/>
      <c r="S2063" s="5"/>
      <c r="T2063" s="5"/>
      <c r="U2063" s="5"/>
      <c r="V2063" s="5"/>
      <c r="W2063" s="5"/>
      <c r="X2063" s="5"/>
      <c r="Y2063" s="5"/>
      <c r="Z2063" s="5"/>
      <c r="AA2063" s="5"/>
    </row>
    <row r="2064" spans="1:27" ht="24" thickBot="1">
      <c r="A2064" s="193" t="s">
        <v>97</v>
      </c>
      <c r="B2064" s="194" t="s">
        <v>98</v>
      </c>
      <c r="C2064" s="194" t="s">
        <v>99</v>
      </c>
      <c r="D2064" s="194" t="s">
        <v>104</v>
      </c>
      <c r="E2064" s="194" t="s">
        <v>335</v>
      </c>
      <c r="F2064" s="194" t="s">
        <v>101</v>
      </c>
      <c r="G2064" s="195" t="s">
        <v>113</v>
      </c>
      <c r="H2064" s="195">
        <v>2015</v>
      </c>
      <c r="I2064" s="194" t="s">
        <v>103</v>
      </c>
      <c r="J2064" s="200">
        <v>44</v>
      </c>
      <c r="K2064" s="200">
        <v>4.6500000000000004</v>
      </c>
      <c r="L2064" s="198">
        <v>-17.03</v>
      </c>
      <c r="M2064" s="23">
        <v>1</v>
      </c>
      <c r="N2064" s="23">
        <v>1</v>
      </c>
      <c r="O2064" s="24">
        <f t="shared" si="16"/>
        <v>-17.03</v>
      </c>
      <c r="P2064" s="24">
        <f t="shared" si="17"/>
        <v>-17.03</v>
      </c>
      <c r="Q2064" s="5"/>
      <c r="R2064" s="5"/>
      <c r="S2064" s="5"/>
      <c r="T2064" s="5"/>
      <c r="U2064" s="5"/>
      <c r="V2064" s="5"/>
      <c r="W2064" s="5"/>
      <c r="X2064" s="5"/>
      <c r="Y2064" s="5"/>
      <c r="Z2064" s="5"/>
      <c r="AA2064" s="5"/>
    </row>
    <row r="2065" spans="1:27" ht="24" thickBot="1">
      <c r="A2065" s="193" t="s">
        <v>97</v>
      </c>
      <c r="B2065" s="194" t="s">
        <v>98</v>
      </c>
      <c r="C2065" s="194" t="s">
        <v>99</v>
      </c>
      <c r="D2065" s="194" t="s">
        <v>104</v>
      </c>
      <c r="E2065" s="194" t="s">
        <v>335</v>
      </c>
      <c r="F2065" s="194" t="s">
        <v>101</v>
      </c>
      <c r="G2065" s="195" t="s">
        <v>113</v>
      </c>
      <c r="H2065" s="195">
        <v>2016</v>
      </c>
      <c r="I2065" s="194" t="s">
        <v>103</v>
      </c>
      <c r="J2065" s="200">
        <v>-1</v>
      </c>
      <c r="K2065" s="200">
        <v>-0.1</v>
      </c>
      <c r="L2065" s="198">
        <v>0.38</v>
      </c>
      <c r="M2065" s="23">
        <v>1</v>
      </c>
      <c r="N2065" s="23">
        <v>1</v>
      </c>
      <c r="O2065" s="24">
        <f t="shared" si="16"/>
        <v>0.38</v>
      </c>
      <c r="P2065" s="24">
        <f t="shared" si="17"/>
        <v>0.38</v>
      </c>
      <c r="Q2065" s="5"/>
      <c r="R2065" s="5"/>
      <c r="S2065" s="5"/>
      <c r="T2065" s="5"/>
      <c r="U2065" s="5"/>
      <c r="V2065" s="5"/>
      <c r="W2065" s="5"/>
      <c r="X2065" s="5"/>
      <c r="Y2065" s="5"/>
      <c r="Z2065" s="5"/>
      <c r="AA2065" s="5"/>
    </row>
    <row r="2066" spans="1:27" ht="24" thickBot="1">
      <c r="A2066" s="193" t="s">
        <v>97</v>
      </c>
      <c r="B2066" s="194" t="s">
        <v>98</v>
      </c>
      <c r="C2066" s="194" t="s">
        <v>99</v>
      </c>
      <c r="D2066" s="194" t="s">
        <v>104</v>
      </c>
      <c r="E2066" s="194" t="s">
        <v>335</v>
      </c>
      <c r="F2066" s="194" t="s">
        <v>101</v>
      </c>
      <c r="G2066" s="195" t="s">
        <v>113</v>
      </c>
      <c r="H2066" s="195">
        <v>2017</v>
      </c>
      <c r="I2066" s="194" t="s">
        <v>103</v>
      </c>
      <c r="J2066" s="200">
        <v>10</v>
      </c>
      <c r="K2066" s="200">
        <v>1.04</v>
      </c>
      <c r="L2066" s="198">
        <v>-3.82</v>
      </c>
      <c r="M2066" s="23">
        <v>1</v>
      </c>
      <c r="N2066" s="23">
        <v>1</v>
      </c>
      <c r="O2066" s="24">
        <f t="shared" si="16"/>
        <v>-3.82</v>
      </c>
      <c r="P2066" s="24">
        <f t="shared" si="17"/>
        <v>-3.82</v>
      </c>
      <c r="Q2066" s="5"/>
      <c r="R2066" s="5"/>
      <c r="S2066" s="5"/>
      <c r="T2066" s="5"/>
      <c r="U2066" s="5"/>
      <c r="V2066" s="5"/>
      <c r="W2066" s="5"/>
      <c r="X2066" s="5"/>
      <c r="Y2066" s="5"/>
      <c r="Z2066" s="5"/>
      <c r="AA2066" s="5"/>
    </row>
    <row r="2067" spans="1:27" ht="24" thickBot="1">
      <c r="A2067" s="193" t="s">
        <v>97</v>
      </c>
      <c r="B2067" s="194" t="s">
        <v>98</v>
      </c>
      <c r="C2067" s="194" t="s">
        <v>99</v>
      </c>
      <c r="D2067" s="194" t="s">
        <v>104</v>
      </c>
      <c r="E2067" s="194" t="s">
        <v>335</v>
      </c>
      <c r="F2067" s="194" t="s">
        <v>101</v>
      </c>
      <c r="G2067" s="195" t="s">
        <v>113</v>
      </c>
      <c r="H2067" s="195">
        <v>2018</v>
      </c>
      <c r="I2067" s="194" t="s">
        <v>103</v>
      </c>
      <c r="J2067" s="200">
        <v>25</v>
      </c>
      <c r="K2067" s="200">
        <v>2.6</v>
      </c>
      <c r="L2067" s="198">
        <v>-9.5299999999999994</v>
      </c>
      <c r="M2067" s="23">
        <v>1</v>
      </c>
      <c r="N2067" s="23">
        <v>1</v>
      </c>
      <c r="O2067" s="24">
        <f t="shared" si="16"/>
        <v>-9.5299999999999994</v>
      </c>
      <c r="P2067" s="24">
        <f t="shared" si="17"/>
        <v>-9.5299999999999994</v>
      </c>
      <c r="Q2067" s="5"/>
      <c r="R2067" s="5"/>
      <c r="S2067" s="5"/>
      <c r="T2067" s="5"/>
      <c r="U2067" s="5"/>
      <c r="V2067" s="5"/>
      <c r="W2067" s="5"/>
      <c r="X2067" s="5"/>
      <c r="Y2067" s="5"/>
      <c r="Z2067" s="5"/>
      <c r="AA2067" s="5"/>
    </row>
    <row r="2068" spans="1:27" ht="24" thickBot="1">
      <c r="A2068" s="193" t="s">
        <v>97</v>
      </c>
      <c r="B2068" s="194" t="s">
        <v>98</v>
      </c>
      <c r="C2068" s="194" t="s">
        <v>99</v>
      </c>
      <c r="D2068" s="194" t="s">
        <v>104</v>
      </c>
      <c r="E2068" s="194" t="s">
        <v>335</v>
      </c>
      <c r="F2068" s="194" t="s">
        <v>101</v>
      </c>
      <c r="G2068" s="195" t="s">
        <v>113</v>
      </c>
      <c r="H2068" s="195">
        <v>2019</v>
      </c>
      <c r="I2068" s="194" t="s">
        <v>103</v>
      </c>
      <c r="J2068" s="200">
        <v>32</v>
      </c>
      <c r="K2068" s="200">
        <v>3.35</v>
      </c>
      <c r="L2068" s="198">
        <v>-12.3</v>
      </c>
      <c r="M2068" s="23">
        <v>1</v>
      </c>
      <c r="N2068" s="23">
        <v>1</v>
      </c>
      <c r="O2068" s="24">
        <f t="shared" si="16"/>
        <v>-12.3</v>
      </c>
      <c r="P2068" s="24">
        <f t="shared" si="17"/>
        <v>-12.3</v>
      </c>
      <c r="Q2068" s="5"/>
      <c r="R2068" s="5"/>
      <c r="S2068" s="5"/>
      <c r="T2068" s="5"/>
      <c r="U2068" s="5"/>
      <c r="V2068" s="5"/>
      <c r="W2068" s="5"/>
      <c r="X2068" s="5"/>
      <c r="Y2068" s="5"/>
      <c r="Z2068" s="5"/>
      <c r="AA2068" s="5"/>
    </row>
    <row r="2069" spans="1:27" ht="24" thickBot="1">
      <c r="A2069" s="193" t="s">
        <v>97</v>
      </c>
      <c r="B2069" s="194" t="s">
        <v>98</v>
      </c>
      <c r="C2069" s="194" t="s">
        <v>99</v>
      </c>
      <c r="D2069" s="194" t="s">
        <v>104</v>
      </c>
      <c r="E2069" s="194" t="s">
        <v>335</v>
      </c>
      <c r="F2069" s="194" t="s">
        <v>101</v>
      </c>
      <c r="G2069" s="195" t="s">
        <v>113</v>
      </c>
      <c r="H2069" s="195">
        <v>2020</v>
      </c>
      <c r="I2069" s="194" t="s">
        <v>103</v>
      </c>
      <c r="J2069" s="200">
        <v>-93</v>
      </c>
      <c r="K2069" s="200">
        <v>-9.7100000000000009</v>
      </c>
      <c r="L2069" s="198">
        <v>35.61</v>
      </c>
      <c r="M2069" s="23">
        <v>1</v>
      </c>
      <c r="N2069" s="23">
        <v>1</v>
      </c>
      <c r="O2069" s="24">
        <f t="shared" si="16"/>
        <v>35.61</v>
      </c>
      <c r="P2069" s="24">
        <f t="shared" si="17"/>
        <v>35.61</v>
      </c>
      <c r="Q2069" s="5"/>
      <c r="R2069" s="5"/>
      <c r="S2069" s="5"/>
      <c r="T2069" s="5"/>
      <c r="U2069" s="5"/>
      <c r="V2069" s="5"/>
      <c r="W2069" s="5"/>
      <c r="X2069" s="5"/>
      <c r="Y2069" s="5"/>
      <c r="Z2069" s="5"/>
      <c r="AA2069" s="5"/>
    </row>
    <row r="2070" spans="1:27" ht="24" thickBot="1">
      <c r="A2070" s="193" t="s">
        <v>97</v>
      </c>
      <c r="B2070" s="194" t="s">
        <v>98</v>
      </c>
      <c r="C2070" s="194" t="s">
        <v>99</v>
      </c>
      <c r="D2070" s="194" t="s">
        <v>104</v>
      </c>
      <c r="E2070" s="194" t="s">
        <v>335</v>
      </c>
      <c r="F2070" s="194" t="s">
        <v>101</v>
      </c>
      <c r="G2070" s="195" t="s">
        <v>113</v>
      </c>
      <c r="H2070" s="195">
        <v>2021</v>
      </c>
      <c r="I2070" s="194" t="s">
        <v>103</v>
      </c>
      <c r="J2070" s="200">
        <v>-30</v>
      </c>
      <c r="K2070" s="200">
        <v>-3.12</v>
      </c>
      <c r="L2070" s="198">
        <v>11.46</v>
      </c>
      <c r="M2070" s="23">
        <v>1</v>
      </c>
      <c r="N2070" s="23">
        <v>1</v>
      </c>
      <c r="O2070" s="24">
        <f t="shared" si="16"/>
        <v>11.46</v>
      </c>
      <c r="P2070" s="24">
        <f t="shared" si="17"/>
        <v>11.46</v>
      </c>
      <c r="Q2070" s="5"/>
      <c r="R2070" s="5"/>
      <c r="S2070" s="5"/>
      <c r="T2070" s="5"/>
      <c r="U2070" s="5"/>
      <c r="V2070" s="5"/>
      <c r="W2070" s="5"/>
      <c r="X2070" s="5"/>
      <c r="Y2070" s="5"/>
      <c r="Z2070" s="5"/>
      <c r="AA2070" s="5"/>
    </row>
    <row r="2071" spans="1:27" ht="24" thickBot="1">
      <c r="A2071" s="193" t="s">
        <v>97</v>
      </c>
      <c r="B2071" s="194" t="s">
        <v>98</v>
      </c>
      <c r="C2071" s="194" t="s">
        <v>99</v>
      </c>
      <c r="D2071" s="194" t="s">
        <v>104</v>
      </c>
      <c r="E2071" s="194" t="s">
        <v>335</v>
      </c>
      <c r="F2071" s="194" t="s">
        <v>101</v>
      </c>
      <c r="G2071" s="195" t="s">
        <v>113</v>
      </c>
      <c r="H2071" s="195">
        <v>2022</v>
      </c>
      <c r="I2071" s="194" t="s">
        <v>103</v>
      </c>
      <c r="J2071" s="200">
        <v>0</v>
      </c>
      <c r="K2071" s="200">
        <v>0.01</v>
      </c>
      <c r="L2071" s="198">
        <v>-0.04</v>
      </c>
      <c r="M2071" s="23">
        <v>1</v>
      </c>
      <c r="N2071" s="23">
        <v>1</v>
      </c>
      <c r="O2071" s="24">
        <f t="shared" si="16"/>
        <v>-0.04</v>
      </c>
      <c r="P2071" s="24">
        <f t="shared" si="17"/>
        <v>-0.04</v>
      </c>
      <c r="Q2071" s="5"/>
      <c r="R2071" s="5"/>
      <c r="S2071" s="5"/>
      <c r="T2071" s="5"/>
      <c r="U2071" s="5"/>
      <c r="V2071" s="5"/>
      <c r="W2071" s="5"/>
      <c r="X2071" s="5"/>
      <c r="Y2071" s="5"/>
      <c r="Z2071" s="5"/>
      <c r="AA2071" s="5"/>
    </row>
    <row r="2072" spans="1:27" ht="24" thickBot="1">
      <c r="A2072" s="193" t="s">
        <v>97</v>
      </c>
      <c r="B2072" s="194" t="s">
        <v>98</v>
      </c>
      <c r="C2072" s="194" t="s">
        <v>99</v>
      </c>
      <c r="D2072" s="194" t="s">
        <v>104</v>
      </c>
      <c r="E2072" s="194" t="s">
        <v>335</v>
      </c>
      <c r="F2072" s="194" t="s">
        <v>101</v>
      </c>
      <c r="G2072" s="195" t="s">
        <v>114</v>
      </c>
      <c r="H2072" s="195">
        <v>2011</v>
      </c>
      <c r="I2072" s="194" t="s">
        <v>103</v>
      </c>
      <c r="J2072" s="196">
        <v>15038</v>
      </c>
      <c r="K2072" s="197">
        <v>1579.01</v>
      </c>
      <c r="L2072" s="198">
        <v>-5789.72</v>
      </c>
      <c r="M2072" s="23">
        <v>1</v>
      </c>
      <c r="N2072" s="23">
        <v>1</v>
      </c>
      <c r="O2072" s="24">
        <f t="shared" si="16"/>
        <v>-5789.72</v>
      </c>
      <c r="P2072" s="24">
        <f t="shared" si="17"/>
        <v>-5789.72</v>
      </c>
      <c r="Q2072" s="5"/>
      <c r="R2072" s="5"/>
      <c r="S2072" s="5"/>
      <c r="T2072" s="5"/>
      <c r="U2072" s="5"/>
      <c r="V2072" s="5"/>
      <c r="W2072" s="5"/>
      <c r="X2072" s="5"/>
      <c r="Y2072" s="5"/>
      <c r="Z2072" s="5"/>
      <c r="AA2072" s="5"/>
    </row>
    <row r="2073" spans="1:27" ht="24" thickBot="1">
      <c r="A2073" s="193" t="s">
        <v>97</v>
      </c>
      <c r="B2073" s="194" t="s">
        <v>98</v>
      </c>
      <c r="C2073" s="194" t="s">
        <v>99</v>
      </c>
      <c r="D2073" s="194" t="s">
        <v>104</v>
      </c>
      <c r="E2073" s="194" t="s">
        <v>335</v>
      </c>
      <c r="F2073" s="194" t="s">
        <v>101</v>
      </c>
      <c r="G2073" s="195" t="s">
        <v>114</v>
      </c>
      <c r="H2073" s="195">
        <v>2012</v>
      </c>
      <c r="I2073" s="194" t="s">
        <v>103</v>
      </c>
      <c r="J2073" s="200">
        <v>933</v>
      </c>
      <c r="K2073" s="200">
        <v>97.99</v>
      </c>
      <c r="L2073" s="198">
        <v>-359.3</v>
      </c>
      <c r="M2073" s="23">
        <v>1</v>
      </c>
      <c r="N2073" s="23">
        <v>1</v>
      </c>
      <c r="O2073" s="24">
        <f t="shared" si="16"/>
        <v>-359.3</v>
      </c>
      <c r="P2073" s="24">
        <f t="shared" si="17"/>
        <v>-359.3</v>
      </c>
      <c r="Q2073" s="5"/>
      <c r="R2073" s="5"/>
      <c r="S2073" s="5"/>
      <c r="T2073" s="5"/>
      <c r="U2073" s="5"/>
      <c r="V2073" s="5"/>
      <c r="W2073" s="5"/>
      <c r="X2073" s="5"/>
      <c r="Y2073" s="5"/>
      <c r="Z2073" s="5"/>
      <c r="AA2073" s="5"/>
    </row>
    <row r="2074" spans="1:27" ht="24" thickBot="1">
      <c r="A2074" s="193" t="s">
        <v>97</v>
      </c>
      <c r="B2074" s="194" t="s">
        <v>98</v>
      </c>
      <c r="C2074" s="194" t="s">
        <v>99</v>
      </c>
      <c r="D2074" s="194" t="s">
        <v>104</v>
      </c>
      <c r="E2074" s="194" t="s">
        <v>335</v>
      </c>
      <c r="F2074" s="194" t="s">
        <v>101</v>
      </c>
      <c r="G2074" s="195" t="s">
        <v>114</v>
      </c>
      <c r="H2074" s="195">
        <v>2013</v>
      </c>
      <c r="I2074" s="194" t="s">
        <v>103</v>
      </c>
      <c r="J2074" s="200">
        <v>675</v>
      </c>
      <c r="K2074" s="200">
        <v>70.84</v>
      </c>
      <c r="L2074" s="198">
        <v>-259.76</v>
      </c>
      <c r="M2074" s="23">
        <v>1</v>
      </c>
      <c r="N2074" s="23">
        <v>1</v>
      </c>
      <c r="O2074" s="24">
        <f t="shared" si="16"/>
        <v>-259.76</v>
      </c>
      <c r="P2074" s="24">
        <f t="shared" si="17"/>
        <v>-259.76</v>
      </c>
      <c r="Q2074" s="5"/>
      <c r="R2074" s="5"/>
      <c r="S2074" s="5"/>
      <c r="T2074" s="5"/>
      <c r="U2074" s="5"/>
      <c r="V2074" s="5"/>
      <c r="W2074" s="5"/>
      <c r="X2074" s="5"/>
      <c r="Y2074" s="5"/>
      <c r="Z2074" s="5"/>
      <c r="AA2074" s="5"/>
    </row>
    <row r="2075" spans="1:27" ht="24" thickBot="1">
      <c r="A2075" s="193" t="s">
        <v>97</v>
      </c>
      <c r="B2075" s="194" t="s">
        <v>98</v>
      </c>
      <c r="C2075" s="194" t="s">
        <v>99</v>
      </c>
      <c r="D2075" s="194" t="s">
        <v>104</v>
      </c>
      <c r="E2075" s="194" t="s">
        <v>335</v>
      </c>
      <c r="F2075" s="194" t="s">
        <v>101</v>
      </c>
      <c r="G2075" s="195" t="s">
        <v>114</v>
      </c>
      <c r="H2075" s="195">
        <v>2014</v>
      </c>
      <c r="I2075" s="194" t="s">
        <v>103</v>
      </c>
      <c r="J2075" s="200">
        <v>170</v>
      </c>
      <c r="K2075" s="200">
        <v>17.8</v>
      </c>
      <c r="L2075" s="198">
        <v>-65.28</v>
      </c>
      <c r="M2075" s="23">
        <v>1</v>
      </c>
      <c r="N2075" s="23">
        <v>1</v>
      </c>
      <c r="O2075" s="24">
        <f t="shared" si="16"/>
        <v>-65.28</v>
      </c>
      <c r="P2075" s="24">
        <f t="shared" si="17"/>
        <v>-65.28</v>
      </c>
      <c r="Q2075" s="5"/>
      <c r="R2075" s="5"/>
      <c r="S2075" s="5"/>
      <c r="T2075" s="5"/>
      <c r="U2075" s="5"/>
      <c r="V2075" s="5"/>
      <c r="W2075" s="5"/>
      <c r="X2075" s="5"/>
      <c r="Y2075" s="5"/>
      <c r="Z2075" s="5"/>
      <c r="AA2075" s="5"/>
    </row>
    <row r="2076" spans="1:27" ht="24" thickBot="1">
      <c r="A2076" s="193" t="s">
        <v>97</v>
      </c>
      <c r="B2076" s="194" t="s">
        <v>98</v>
      </c>
      <c r="C2076" s="194" t="s">
        <v>99</v>
      </c>
      <c r="D2076" s="194" t="s">
        <v>104</v>
      </c>
      <c r="E2076" s="194" t="s">
        <v>335</v>
      </c>
      <c r="F2076" s="194" t="s">
        <v>101</v>
      </c>
      <c r="G2076" s="195" t="s">
        <v>114</v>
      </c>
      <c r="H2076" s="195">
        <v>2015</v>
      </c>
      <c r="I2076" s="194" t="s">
        <v>103</v>
      </c>
      <c r="J2076" s="200">
        <v>477</v>
      </c>
      <c r="K2076" s="200">
        <v>50.05</v>
      </c>
      <c r="L2076" s="198">
        <v>-183.53</v>
      </c>
      <c r="M2076" s="23">
        <v>1</v>
      </c>
      <c r="N2076" s="23">
        <v>1</v>
      </c>
      <c r="O2076" s="24">
        <f t="shared" si="16"/>
        <v>-183.53</v>
      </c>
      <c r="P2076" s="24">
        <f t="shared" si="17"/>
        <v>-183.53</v>
      </c>
      <c r="Q2076" s="5"/>
      <c r="R2076" s="5"/>
      <c r="S2076" s="5"/>
      <c r="T2076" s="5"/>
      <c r="U2076" s="5"/>
      <c r="V2076" s="5"/>
      <c r="W2076" s="5"/>
      <c r="X2076" s="5"/>
      <c r="Y2076" s="5"/>
      <c r="Z2076" s="5"/>
      <c r="AA2076" s="5"/>
    </row>
    <row r="2077" spans="1:27" ht="24" thickBot="1">
      <c r="A2077" s="193" t="s">
        <v>97</v>
      </c>
      <c r="B2077" s="194" t="s">
        <v>98</v>
      </c>
      <c r="C2077" s="194" t="s">
        <v>99</v>
      </c>
      <c r="D2077" s="194" t="s">
        <v>104</v>
      </c>
      <c r="E2077" s="194" t="s">
        <v>335</v>
      </c>
      <c r="F2077" s="194" t="s">
        <v>101</v>
      </c>
      <c r="G2077" s="195" t="s">
        <v>114</v>
      </c>
      <c r="H2077" s="195">
        <v>2016</v>
      </c>
      <c r="I2077" s="194" t="s">
        <v>103</v>
      </c>
      <c r="J2077" s="200">
        <v>988</v>
      </c>
      <c r="K2077" s="200">
        <v>103.72</v>
      </c>
      <c r="L2077" s="198">
        <v>-380.31</v>
      </c>
      <c r="M2077" s="23">
        <v>1</v>
      </c>
      <c r="N2077" s="23">
        <v>1</v>
      </c>
      <c r="O2077" s="24">
        <f t="shared" si="16"/>
        <v>-380.31</v>
      </c>
      <c r="P2077" s="24">
        <f t="shared" si="17"/>
        <v>-380.31</v>
      </c>
      <c r="Q2077" s="5"/>
      <c r="R2077" s="5"/>
      <c r="S2077" s="5"/>
      <c r="T2077" s="5"/>
      <c r="U2077" s="5"/>
      <c r="V2077" s="5"/>
      <c r="W2077" s="5"/>
      <c r="X2077" s="5"/>
      <c r="Y2077" s="5"/>
      <c r="Z2077" s="5"/>
      <c r="AA2077" s="5"/>
    </row>
    <row r="2078" spans="1:27" ht="24" thickBot="1">
      <c r="A2078" s="193" t="s">
        <v>97</v>
      </c>
      <c r="B2078" s="194" t="s">
        <v>98</v>
      </c>
      <c r="C2078" s="194" t="s">
        <v>99</v>
      </c>
      <c r="D2078" s="194" t="s">
        <v>104</v>
      </c>
      <c r="E2078" s="194" t="s">
        <v>335</v>
      </c>
      <c r="F2078" s="194" t="s">
        <v>101</v>
      </c>
      <c r="G2078" s="195" t="s">
        <v>114</v>
      </c>
      <c r="H2078" s="195">
        <v>2017</v>
      </c>
      <c r="I2078" s="194" t="s">
        <v>103</v>
      </c>
      <c r="J2078" s="200">
        <v>470</v>
      </c>
      <c r="K2078" s="200">
        <v>49.36</v>
      </c>
      <c r="L2078" s="198">
        <v>-181</v>
      </c>
      <c r="M2078" s="23">
        <v>1</v>
      </c>
      <c r="N2078" s="23">
        <v>1</v>
      </c>
      <c r="O2078" s="24">
        <f t="shared" si="16"/>
        <v>-181</v>
      </c>
      <c r="P2078" s="24">
        <f t="shared" si="17"/>
        <v>-181</v>
      </c>
      <c r="Q2078" s="5"/>
      <c r="R2078" s="5"/>
      <c r="S2078" s="5"/>
      <c r="T2078" s="5"/>
      <c r="U2078" s="5"/>
      <c r="V2078" s="5"/>
      <c r="W2078" s="5"/>
      <c r="X2078" s="5"/>
      <c r="Y2078" s="5"/>
      <c r="Z2078" s="5"/>
      <c r="AA2078" s="5"/>
    </row>
    <row r="2079" spans="1:27" ht="24" thickBot="1">
      <c r="A2079" s="193" t="s">
        <v>97</v>
      </c>
      <c r="B2079" s="194" t="s">
        <v>98</v>
      </c>
      <c r="C2079" s="194" t="s">
        <v>99</v>
      </c>
      <c r="D2079" s="194" t="s">
        <v>104</v>
      </c>
      <c r="E2079" s="194" t="s">
        <v>335</v>
      </c>
      <c r="F2079" s="194" t="s">
        <v>101</v>
      </c>
      <c r="G2079" s="195" t="s">
        <v>114</v>
      </c>
      <c r="H2079" s="195">
        <v>2018</v>
      </c>
      <c r="I2079" s="194" t="s">
        <v>103</v>
      </c>
      <c r="J2079" s="200">
        <v>-214</v>
      </c>
      <c r="K2079" s="200">
        <v>-22.49</v>
      </c>
      <c r="L2079" s="198">
        <v>82.45</v>
      </c>
      <c r="M2079" s="23">
        <v>1</v>
      </c>
      <c r="N2079" s="23">
        <v>1</v>
      </c>
      <c r="O2079" s="24">
        <f t="shared" si="16"/>
        <v>82.45</v>
      </c>
      <c r="P2079" s="24">
        <f t="shared" si="17"/>
        <v>82.45</v>
      </c>
      <c r="Q2079" s="5"/>
      <c r="R2079" s="5"/>
      <c r="S2079" s="5"/>
      <c r="T2079" s="5"/>
      <c r="U2079" s="5"/>
      <c r="V2079" s="5"/>
      <c r="W2079" s="5"/>
      <c r="X2079" s="5"/>
      <c r="Y2079" s="5"/>
      <c r="Z2079" s="5"/>
      <c r="AA2079" s="5"/>
    </row>
    <row r="2080" spans="1:27" ht="24" thickBot="1">
      <c r="A2080" s="193" t="s">
        <v>97</v>
      </c>
      <c r="B2080" s="194" t="s">
        <v>98</v>
      </c>
      <c r="C2080" s="194" t="s">
        <v>99</v>
      </c>
      <c r="D2080" s="194" t="s">
        <v>104</v>
      </c>
      <c r="E2080" s="194" t="s">
        <v>335</v>
      </c>
      <c r="F2080" s="194" t="s">
        <v>101</v>
      </c>
      <c r="G2080" s="195" t="s">
        <v>114</v>
      </c>
      <c r="H2080" s="195">
        <v>2019</v>
      </c>
      <c r="I2080" s="194" t="s">
        <v>103</v>
      </c>
      <c r="J2080" s="200">
        <v>-263</v>
      </c>
      <c r="K2080" s="200">
        <v>-27.58</v>
      </c>
      <c r="L2080" s="198">
        <v>101.14</v>
      </c>
      <c r="M2080" s="23">
        <v>1</v>
      </c>
      <c r="N2080" s="23">
        <v>1</v>
      </c>
      <c r="O2080" s="24">
        <f t="shared" si="16"/>
        <v>101.14</v>
      </c>
      <c r="P2080" s="24">
        <f t="shared" si="17"/>
        <v>101.14</v>
      </c>
      <c r="Q2080" s="5"/>
      <c r="R2080" s="5"/>
      <c r="S2080" s="5"/>
      <c r="T2080" s="5"/>
      <c r="U2080" s="5"/>
      <c r="V2080" s="5"/>
      <c r="W2080" s="5"/>
      <c r="X2080" s="5"/>
      <c r="Y2080" s="5"/>
      <c r="Z2080" s="5"/>
      <c r="AA2080" s="5"/>
    </row>
    <row r="2081" spans="1:27" ht="24" thickBot="1">
      <c r="A2081" s="193" t="s">
        <v>97</v>
      </c>
      <c r="B2081" s="194" t="s">
        <v>98</v>
      </c>
      <c r="C2081" s="194" t="s">
        <v>99</v>
      </c>
      <c r="D2081" s="194" t="s">
        <v>104</v>
      </c>
      <c r="E2081" s="194" t="s">
        <v>335</v>
      </c>
      <c r="F2081" s="194" t="s">
        <v>101</v>
      </c>
      <c r="G2081" s="195" t="s">
        <v>114</v>
      </c>
      <c r="H2081" s="195">
        <v>2020</v>
      </c>
      <c r="I2081" s="194" t="s">
        <v>103</v>
      </c>
      <c r="J2081" s="200">
        <v>91</v>
      </c>
      <c r="K2081" s="200">
        <v>9.52</v>
      </c>
      <c r="L2081" s="198">
        <v>-34.9</v>
      </c>
      <c r="M2081" s="23">
        <v>1</v>
      </c>
      <c r="N2081" s="23">
        <v>1</v>
      </c>
      <c r="O2081" s="24">
        <f t="shared" si="16"/>
        <v>-34.9</v>
      </c>
      <c r="P2081" s="24">
        <f t="shared" si="17"/>
        <v>-34.9</v>
      </c>
      <c r="Q2081" s="5"/>
      <c r="R2081" s="5"/>
      <c r="S2081" s="5"/>
      <c r="T2081" s="5"/>
      <c r="U2081" s="5"/>
      <c r="V2081" s="5"/>
      <c r="W2081" s="5"/>
      <c r="X2081" s="5"/>
      <c r="Y2081" s="5"/>
      <c r="Z2081" s="5"/>
      <c r="AA2081" s="5"/>
    </row>
    <row r="2082" spans="1:27" ht="24" thickBot="1">
      <c r="A2082" s="193" t="s">
        <v>97</v>
      </c>
      <c r="B2082" s="194" t="s">
        <v>98</v>
      </c>
      <c r="C2082" s="194" t="s">
        <v>99</v>
      </c>
      <c r="D2082" s="194" t="s">
        <v>104</v>
      </c>
      <c r="E2082" s="194" t="s">
        <v>335</v>
      </c>
      <c r="F2082" s="194" t="s">
        <v>101</v>
      </c>
      <c r="G2082" s="195" t="s">
        <v>114</v>
      </c>
      <c r="H2082" s="195">
        <v>2021</v>
      </c>
      <c r="I2082" s="194" t="s">
        <v>103</v>
      </c>
      <c r="J2082" s="200">
        <v>776</v>
      </c>
      <c r="K2082" s="200">
        <v>81.459999999999994</v>
      </c>
      <c r="L2082" s="198">
        <v>-298.68</v>
      </c>
      <c r="M2082" s="23">
        <v>1</v>
      </c>
      <c r="N2082" s="23">
        <v>1</v>
      </c>
      <c r="O2082" s="24">
        <f t="shared" si="16"/>
        <v>-298.68</v>
      </c>
      <c r="P2082" s="24">
        <f t="shared" si="17"/>
        <v>-298.68</v>
      </c>
      <c r="Q2082" s="5"/>
      <c r="R2082" s="5"/>
      <c r="S2082" s="5"/>
      <c r="T2082" s="5"/>
      <c r="U2082" s="5"/>
      <c r="V2082" s="5"/>
      <c r="W2082" s="5"/>
      <c r="X2082" s="5"/>
      <c r="Y2082" s="5"/>
      <c r="Z2082" s="5"/>
      <c r="AA2082" s="5"/>
    </row>
    <row r="2083" spans="1:27" ht="24" thickBot="1">
      <c r="A2083" s="193" t="s">
        <v>97</v>
      </c>
      <c r="B2083" s="194" t="s">
        <v>98</v>
      </c>
      <c r="C2083" s="194" t="s">
        <v>99</v>
      </c>
      <c r="D2083" s="194" t="s">
        <v>104</v>
      </c>
      <c r="E2083" s="194" t="s">
        <v>335</v>
      </c>
      <c r="F2083" s="194" t="s">
        <v>101</v>
      </c>
      <c r="G2083" s="195" t="s">
        <v>114</v>
      </c>
      <c r="H2083" s="195">
        <v>2022</v>
      </c>
      <c r="I2083" s="194" t="s">
        <v>103</v>
      </c>
      <c r="J2083" s="200">
        <v>82</v>
      </c>
      <c r="K2083" s="200">
        <v>8.61</v>
      </c>
      <c r="L2083" s="198">
        <v>-31.57</v>
      </c>
      <c r="M2083" s="23">
        <v>1</v>
      </c>
      <c r="N2083" s="23">
        <v>1</v>
      </c>
      <c r="O2083" s="24">
        <f t="shared" si="16"/>
        <v>-31.57</v>
      </c>
      <c r="P2083" s="24">
        <f t="shared" si="17"/>
        <v>-31.57</v>
      </c>
      <c r="Q2083" s="5"/>
      <c r="R2083" s="5"/>
      <c r="S2083" s="5"/>
      <c r="T2083" s="5"/>
      <c r="U2083" s="5"/>
      <c r="V2083" s="5"/>
      <c r="W2083" s="5"/>
      <c r="X2083" s="5"/>
      <c r="Y2083" s="5"/>
      <c r="Z2083" s="5"/>
      <c r="AA2083" s="5"/>
    </row>
    <row r="2084" spans="1:27" ht="24" thickBot="1">
      <c r="A2084" s="193" t="s">
        <v>97</v>
      </c>
      <c r="B2084" s="194" t="s">
        <v>98</v>
      </c>
      <c r="C2084" s="194" t="s">
        <v>99</v>
      </c>
      <c r="D2084" s="194" t="s">
        <v>104</v>
      </c>
      <c r="E2084" s="194" t="s">
        <v>335</v>
      </c>
      <c r="F2084" s="194" t="s">
        <v>101</v>
      </c>
      <c r="G2084" s="195" t="s">
        <v>66</v>
      </c>
      <c r="H2084" s="195">
        <v>2011</v>
      </c>
      <c r="I2084" s="194" t="s">
        <v>103</v>
      </c>
      <c r="J2084" s="196">
        <v>-5736</v>
      </c>
      <c r="K2084" s="200">
        <v>-602.32000000000005</v>
      </c>
      <c r="L2084" s="198">
        <v>2208.4899999999998</v>
      </c>
      <c r="M2084" s="23">
        <v>1</v>
      </c>
      <c r="N2084" s="23">
        <v>1</v>
      </c>
      <c r="O2084" s="24">
        <f t="shared" si="16"/>
        <v>2208.4899999999998</v>
      </c>
      <c r="P2084" s="24">
        <f t="shared" si="17"/>
        <v>2208.4899999999998</v>
      </c>
      <c r="Q2084" s="5"/>
      <c r="R2084" s="5"/>
      <c r="S2084" s="5"/>
      <c r="T2084" s="5"/>
      <c r="U2084" s="5"/>
      <c r="V2084" s="5"/>
      <c r="W2084" s="5"/>
      <c r="X2084" s="5"/>
      <c r="Y2084" s="5"/>
      <c r="Z2084" s="5"/>
      <c r="AA2084" s="5"/>
    </row>
    <row r="2085" spans="1:27" ht="24" thickBot="1">
      <c r="A2085" s="193" t="s">
        <v>97</v>
      </c>
      <c r="B2085" s="194" t="s">
        <v>98</v>
      </c>
      <c r="C2085" s="194" t="s">
        <v>99</v>
      </c>
      <c r="D2085" s="194" t="s">
        <v>104</v>
      </c>
      <c r="E2085" s="194" t="s">
        <v>335</v>
      </c>
      <c r="F2085" s="194" t="s">
        <v>101</v>
      </c>
      <c r="G2085" s="195" t="s">
        <v>66</v>
      </c>
      <c r="H2085" s="195">
        <v>2012</v>
      </c>
      <c r="I2085" s="194" t="s">
        <v>103</v>
      </c>
      <c r="J2085" s="200">
        <v>789</v>
      </c>
      <c r="K2085" s="200">
        <v>82.81</v>
      </c>
      <c r="L2085" s="198">
        <v>-303.64999999999998</v>
      </c>
      <c r="M2085" s="23">
        <v>1</v>
      </c>
      <c r="N2085" s="23">
        <v>1</v>
      </c>
      <c r="O2085" s="24">
        <f t="shared" si="16"/>
        <v>-303.64999999999998</v>
      </c>
      <c r="P2085" s="24">
        <f t="shared" si="17"/>
        <v>-303.64999999999998</v>
      </c>
      <c r="Q2085" s="5"/>
      <c r="R2085" s="5"/>
      <c r="S2085" s="5"/>
      <c r="T2085" s="5"/>
      <c r="U2085" s="5"/>
      <c r="V2085" s="5"/>
      <c r="W2085" s="5"/>
      <c r="X2085" s="5"/>
      <c r="Y2085" s="5"/>
      <c r="Z2085" s="5"/>
      <c r="AA2085" s="5"/>
    </row>
    <row r="2086" spans="1:27" ht="24" thickBot="1">
      <c r="A2086" s="193" t="s">
        <v>97</v>
      </c>
      <c r="B2086" s="194" t="s">
        <v>98</v>
      </c>
      <c r="C2086" s="194" t="s">
        <v>99</v>
      </c>
      <c r="D2086" s="194" t="s">
        <v>104</v>
      </c>
      <c r="E2086" s="194" t="s">
        <v>335</v>
      </c>
      <c r="F2086" s="194" t="s">
        <v>101</v>
      </c>
      <c r="G2086" s="195" t="s">
        <v>66</v>
      </c>
      <c r="H2086" s="195">
        <v>2013</v>
      </c>
      <c r="I2086" s="194" t="s">
        <v>103</v>
      </c>
      <c r="J2086" s="200">
        <v>138</v>
      </c>
      <c r="K2086" s="200">
        <v>14.5</v>
      </c>
      <c r="L2086" s="198">
        <v>-53.15</v>
      </c>
      <c r="M2086" s="23">
        <v>1</v>
      </c>
      <c r="N2086" s="23">
        <v>1</v>
      </c>
      <c r="O2086" s="24">
        <f t="shared" si="16"/>
        <v>-53.15</v>
      </c>
      <c r="P2086" s="24">
        <f t="shared" si="17"/>
        <v>-53.15</v>
      </c>
      <c r="Q2086" s="5"/>
      <c r="R2086" s="5"/>
      <c r="S2086" s="5"/>
      <c r="T2086" s="5"/>
      <c r="U2086" s="5"/>
      <c r="V2086" s="5"/>
      <c r="W2086" s="5"/>
      <c r="X2086" s="5"/>
      <c r="Y2086" s="5"/>
      <c r="Z2086" s="5"/>
      <c r="AA2086" s="5"/>
    </row>
    <row r="2087" spans="1:27" ht="24" thickBot="1">
      <c r="A2087" s="193" t="s">
        <v>97</v>
      </c>
      <c r="B2087" s="194" t="s">
        <v>98</v>
      </c>
      <c r="C2087" s="194" t="s">
        <v>99</v>
      </c>
      <c r="D2087" s="194" t="s">
        <v>104</v>
      </c>
      <c r="E2087" s="194" t="s">
        <v>335</v>
      </c>
      <c r="F2087" s="194" t="s">
        <v>101</v>
      </c>
      <c r="G2087" s="195" t="s">
        <v>66</v>
      </c>
      <c r="H2087" s="195">
        <v>2014</v>
      </c>
      <c r="I2087" s="194" t="s">
        <v>103</v>
      </c>
      <c r="J2087" s="200">
        <v>156</v>
      </c>
      <c r="K2087" s="200">
        <v>16.420000000000002</v>
      </c>
      <c r="L2087" s="198">
        <v>-60.21</v>
      </c>
      <c r="M2087" s="23">
        <v>1</v>
      </c>
      <c r="N2087" s="23">
        <v>1</v>
      </c>
      <c r="O2087" s="24">
        <f t="shared" si="16"/>
        <v>-60.21</v>
      </c>
      <c r="P2087" s="24">
        <f t="shared" si="17"/>
        <v>-60.21</v>
      </c>
      <c r="Q2087" s="5"/>
      <c r="R2087" s="5"/>
      <c r="S2087" s="5"/>
      <c r="T2087" s="5"/>
      <c r="U2087" s="5"/>
      <c r="V2087" s="5"/>
      <c r="W2087" s="5"/>
      <c r="X2087" s="5"/>
      <c r="Y2087" s="5"/>
      <c r="Z2087" s="5"/>
      <c r="AA2087" s="5"/>
    </row>
    <row r="2088" spans="1:27" ht="24" thickBot="1">
      <c r="A2088" s="193" t="s">
        <v>97</v>
      </c>
      <c r="B2088" s="194" t="s">
        <v>98</v>
      </c>
      <c r="C2088" s="194" t="s">
        <v>99</v>
      </c>
      <c r="D2088" s="194" t="s">
        <v>104</v>
      </c>
      <c r="E2088" s="194" t="s">
        <v>335</v>
      </c>
      <c r="F2088" s="194" t="s">
        <v>101</v>
      </c>
      <c r="G2088" s="195" t="s">
        <v>66</v>
      </c>
      <c r="H2088" s="195">
        <v>2015</v>
      </c>
      <c r="I2088" s="194" t="s">
        <v>103</v>
      </c>
      <c r="J2088" s="200">
        <v>490</v>
      </c>
      <c r="K2088" s="200">
        <v>51.4</v>
      </c>
      <c r="L2088" s="198">
        <v>-188.47</v>
      </c>
      <c r="M2088" s="23">
        <v>1</v>
      </c>
      <c r="N2088" s="23">
        <v>1</v>
      </c>
      <c r="O2088" s="24">
        <f t="shared" si="16"/>
        <v>-188.47</v>
      </c>
      <c r="P2088" s="24">
        <f t="shared" si="17"/>
        <v>-188.47</v>
      </c>
      <c r="Q2088" s="5"/>
      <c r="R2088" s="5"/>
      <c r="S2088" s="5"/>
      <c r="T2088" s="5"/>
      <c r="U2088" s="5"/>
      <c r="V2088" s="5"/>
      <c r="W2088" s="5"/>
      <c r="X2088" s="5"/>
      <c r="Y2088" s="5"/>
      <c r="Z2088" s="5"/>
      <c r="AA2088" s="5"/>
    </row>
    <row r="2089" spans="1:27" ht="24" thickBot="1">
      <c r="A2089" s="193" t="s">
        <v>97</v>
      </c>
      <c r="B2089" s="194" t="s">
        <v>98</v>
      </c>
      <c r="C2089" s="194" t="s">
        <v>99</v>
      </c>
      <c r="D2089" s="194" t="s">
        <v>104</v>
      </c>
      <c r="E2089" s="194" t="s">
        <v>335</v>
      </c>
      <c r="F2089" s="194" t="s">
        <v>101</v>
      </c>
      <c r="G2089" s="195" t="s">
        <v>66</v>
      </c>
      <c r="H2089" s="195">
        <v>2016</v>
      </c>
      <c r="I2089" s="194" t="s">
        <v>103</v>
      </c>
      <c r="J2089" s="200">
        <v>884</v>
      </c>
      <c r="K2089" s="200">
        <v>92.84</v>
      </c>
      <c r="L2089" s="198">
        <v>-340.42</v>
      </c>
      <c r="M2089" s="23">
        <v>1</v>
      </c>
      <c r="N2089" s="23">
        <v>1</v>
      </c>
      <c r="O2089" s="24">
        <f t="shared" si="16"/>
        <v>-340.42</v>
      </c>
      <c r="P2089" s="24">
        <f t="shared" si="17"/>
        <v>-340.42</v>
      </c>
      <c r="Q2089" s="5"/>
      <c r="R2089" s="5"/>
      <c r="S2089" s="5"/>
      <c r="T2089" s="5"/>
      <c r="U2089" s="5"/>
      <c r="V2089" s="5"/>
      <c r="W2089" s="5"/>
      <c r="X2089" s="5"/>
      <c r="Y2089" s="5"/>
      <c r="Z2089" s="5"/>
      <c r="AA2089" s="5"/>
    </row>
    <row r="2090" spans="1:27" ht="24" thickBot="1">
      <c r="A2090" s="193" t="s">
        <v>97</v>
      </c>
      <c r="B2090" s="194" t="s">
        <v>98</v>
      </c>
      <c r="C2090" s="194" t="s">
        <v>99</v>
      </c>
      <c r="D2090" s="194" t="s">
        <v>104</v>
      </c>
      <c r="E2090" s="194" t="s">
        <v>335</v>
      </c>
      <c r="F2090" s="194" t="s">
        <v>101</v>
      </c>
      <c r="G2090" s="195" t="s">
        <v>66</v>
      </c>
      <c r="H2090" s="195">
        <v>2017</v>
      </c>
      <c r="I2090" s="194" t="s">
        <v>103</v>
      </c>
      <c r="J2090" s="200">
        <v>226</v>
      </c>
      <c r="K2090" s="200">
        <v>23.78</v>
      </c>
      <c r="L2090" s="198">
        <v>-87.18</v>
      </c>
      <c r="M2090" s="23">
        <v>1</v>
      </c>
      <c r="N2090" s="23">
        <v>1</v>
      </c>
      <c r="O2090" s="24">
        <f t="shared" si="16"/>
        <v>-87.18</v>
      </c>
      <c r="P2090" s="24">
        <f t="shared" si="17"/>
        <v>-87.18</v>
      </c>
      <c r="Q2090" s="5"/>
      <c r="R2090" s="5"/>
      <c r="S2090" s="5"/>
      <c r="T2090" s="5"/>
      <c r="U2090" s="5"/>
      <c r="V2090" s="5"/>
      <c r="W2090" s="5"/>
      <c r="X2090" s="5"/>
      <c r="Y2090" s="5"/>
      <c r="Z2090" s="5"/>
      <c r="AA2090" s="5"/>
    </row>
    <row r="2091" spans="1:27" ht="24" thickBot="1">
      <c r="A2091" s="193" t="s">
        <v>97</v>
      </c>
      <c r="B2091" s="194" t="s">
        <v>98</v>
      </c>
      <c r="C2091" s="194" t="s">
        <v>99</v>
      </c>
      <c r="D2091" s="194" t="s">
        <v>104</v>
      </c>
      <c r="E2091" s="194" t="s">
        <v>335</v>
      </c>
      <c r="F2091" s="194" t="s">
        <v>101</v>
      </c>
      <c r="G2091" s="195" t="s">
        <v>66</v>
      </c>
      <c r="H2091" s="195">
        <v>2018</v>
      </c>
      <c r="I2091" s="194" t="s">
        <v>103</v>
      </c>
      <c r="J2091" s="200">
        <v>-380</v>
      </c>
      <c r="K2091" s="200">
        <v>-39.880000000000003</v>
      </c>
      <c r="L2091" s="198">
        <v>146.22999999999999</v>
      </c>
      <c r="M2091" s="23">
        <v>1</v>
      </c>
      <c r="N2091" s="23">
        <v>1</v>
      </c>
      <c r="O2091" s="24">
        <f t="shared" si="16"/>
        <v>146.22999999999999</v>
      </c>
      <c r="P2091" s="24">
        <f t="shared" si="17"/>
        <v>146.22999999999999</v>
      </c>
      <c r="Q2091" s="5"/>
      <c r="R2091" s="5"/>
      <c r="S2091" s="5"/>
      <c r="T2091" s="5"/>
      <c r="U2091" s="5"/>
      <c r="V2091" s="5"/>
      <c r="W2091" s="5"/>
      <c r="X2091" s="5"/>
      <c r="Y2091" s="5"/>
      <c r="Z2091" s="5"/>
      <c r="AA2091" s="5"/>
    </row>
    <row r="2092" spans="1:27" ht="24" thickBot="1">
      <c r="A2092" s="193" t="s">
        <v>97</v>
      </c>
      <c r="B2092" s="194" t="s">
        <v>98</v>
      </c>
      <c r="C2092" s="194" t="s">
        <v>99</v>
      </c>
      <c r="D2092" s="194" t="s">
        <v>104</v>
      </c>
      <c r="E2092" s="194" t="s">
        <v>335</v>
      </c>
      <c r="F2092" s="194" t="s">
        <v>101</v>
      </c>
      <c r="G2092" s="195" t="s">
        <v>66</v>
      </c>
      <c r="H2092" s="195">
        <v>2019</v>
      </c>
      <c r="I2092" s="194" t="s">
        <v>103</v>
      </c>
      <c r="J2092" s="200">
        <v>-401</v>
      </c>
      <c r="K2092" s="200">
        <v>-42.08</v>
      </c>
      <c r="L2092" s="198">
        <v>154.28</v>
      </c>
      <c r="M2092" s="23">
        <v>1</v>
      </c>
      <c r="N2092" s="23">
        <v>1</v>
      </c>
      <c r="O2092" s="24">
        <f t="shared" si="16"/>
        <v>154.28</v>
      </c>
      <c r="P2092" s="24">
        <f t="shared" si="17"/>
        <v>154.28</v>
      </c>
      <c r="Q2092" s="5"/>
      <c r="R2092" s="5"/>
      <c r="S2092" s="5"/>
      <c r="T2092" s="5"/>
      <c r="U2092" s="5"/>
      <c r="V2092" s="5"/>
      <c r="W2092" s="5"/>
      <c r="X2092" s="5"/>
      <c r="Y2092" s="5"/>
      <c r="Z2092" s="5"/>
      <c r="AA2092" s="5"/>
    </row>
    <row r="2093" spans="1:27" ht="24" thickBot="1">
      <c r="A2093" s="193" t="s">
        <v>97</v>
      </c>
      <c r="B2093" s="194" t="s">
        <v>98</v>
      </c>
      <c r="C2093" s="194" t="s">
        <v>99</v>
      </c>
      <c r="D2093" s="194" t="s">
        <v>104</v>
      </c>
      <c r="E2093" s="194" t="s">
        <v>335</v>
      </c>
      <c r="F2093" s="194" t="s">
        <v>101</v>
      </c>
      <c r="G2093" s="195" t="s">
        <v>66</v>
      </c>
      <c r="H2093" s="195">
        <v>2020</v>
      </c>
      <c r="I2093" s="194" t="s">
        <v>103</v>
      </c>
      <c r="J2093" s="200">
        <v>-619</v>
      </c>
      <c r="K2093" s="200">
        <v>-65.040000000000006</v>
      </c>
      <c r="L2093" s="198">
        <v>238.46</v>
      </c>
      <c r="M2093" s="23">
        <v>1</v>
      </c>
      <c r="N2093" s="23">
        <v>1</v>
      </c>
      <c r="O2093" s="24">
        <f t="shared" si="16"/>
        <v>238.46</v>
      </c>
      <c r="P2093" s="24">
        <f t="shared" si="17"/>
        <v>238.46</v>
      </c>
      <c r="Q2093" s="5"/>
      <c r="R2093" s="5"/>
      <c r="S2093" s="5"/>
      <c r="T2093" s="5"/>
      <c r="U2093" s="5"/>
      <c r="V2093" s="5"/>
      <c r="W2093" s="5"/>
      <c r="X2093" s="5"/>
      <c r="Y2093" s="5"/>
      <c r="Z2093" s="5"/>
      <c r="AA2093" s="5"/>
    </row>
    <row r="2094" spans="1:27" ht="24" thickBot="1">
      <c r="A2094" s="193" t="s">
        <v>97</v>
      </c>
      <c r="B2094" s="194" t="s">
        <v>98</v>
      </c>
      <c r="C2094" s="194" t="s">
        <v>99</v>
      </c>
      <c r="D2094" s="194" t="s">
        <v>104</v>
      </c>
      <c r="E2094" s="194" t="s">
        <v>335</v>
      </c>
      <c r="F2094" s="194" t="s">
        <v>101</v>
      </c>
      <c r="G2094" s="195" t="s">
        <v>66</v>
      </c>
      <c r="H2094" s="195">
        <v>2021</v>
      </c>
      <c r="I2094" s="194" t="s">
        <v>103</v>
      </c>
      <c r="J2094" s="200">
        <v>68</v>
      </c>
      <c r="K2094" s="200">
        <v>7.13</v>
      </c>
      <c r="L2094" s="198">
        <v>-26.15</v>
      </c>
      <c r="M2094" s="23">
        <v>1</v>
      </c>
      <c r="N2094" s="23">
        <v>1</v>
      </c>
      <c r="O2094" s="24">
        <f t="shared" si="16"/>
        <v>-26.15</v>
      </c>
      <c r="P2094" s="24">
        <f t="shared" si="17"/>
        <v>-26.15</v>
      </c>
      <c r="Q2094" s="5"/>
      <c r="R2094" s="5"/>
      <c r="S2094" s="5"/>
      <c r="T2094" s="5"/>
      <c r="U2094" s="5"/>
      <c r="V2094" s="5"/>
      <c r="W2094" s="5"/>
      <c r="X2094" s="5"/>
      <c r="Y2094" s="5"/>
      <c r="Z2094" s="5"/>
      <c r="AA2094" s="5"/>
    </row>
    <row r="2095" spans="1:27" ht="24" thickBot="1">
      <c r="A2095" s="193" t="s">
        <v>97</v>
      </c>
      <c r="B2095" s="194" t="s">
        <v>98</v>
      </c>
      <c r="C2095" s="194" t="s">
        <v>99</v>
      </c>
      <c r="D2095" s="194" t="s">
        <v>104</v>
      </c>
      <c r="E2095" s="194" t="s">
        <v>335</v>
      </c>
      <c r="F2095" s="194" t="s">
        <v>101</v>
      </c>
      <c r="G2095" s="195" t="s">
        <v>66</v>
      </c>
      <c r="H2095" s="195">
        <v>2022</v>
      </c>
      <c r="I2095" s="194" t="s">
        <v>103</v>
      </c>
      <c r="J2095" s="200">
        <v>-99</v>
      </c>
      <c r="K2095" s="200">
        <v>-10.37</v>
      </c>
      <c r="L2095" s="198">
        <v>38.01</v>
      </c>
      <c r="M2095" s="23">
        <v>1</v>
      </c>
      <c r="N2095" s="23">
        <v>1</v>
      </c>
      <c r="O2095" s="24">
        <f t="shared" si="16"/>
        <v>38.01</v>
      </c>
      <c r="P2095" s="24">
        <f t="shared" si="17"/>
        <v>38.01</v>
      </c>
      <c r="Q2095" s="5"/>
      <c r="R2095" s="5"/>
      <c r="S2095" s="5"/>
      <c r="T2095" s="5"/>
      <c r="U2095" s="5"/>
      <c r="V2095" s="5"/>
      <c r="W2095" s="5"/>
      <c r="X2095" s="5"/>
      <c r="Y2095" s="5"/>
      <c r="Z2095" s="5"/>
      <c r="AA2095" s="5"/>
    </row>
    <row r="2096" spans="1:27" ht="24" thickBot="1">
      <c r="A2096" s="193" t="s">
        <v>97</v>
      </c>
      <c r="B2096" s="194" t="s">
        <v>98</v>
      </c>
      <c r="C2096" s="194" t="s">
        <v>99</v>
      </c>
      <c r="D2096" s="194" t="s">
        <v>104</v>
      </c>
      <c r="E2096" s="194" t="s">
        <v>335</v>
      </c>
      <c r="F2096" s="194" t="s">
        <v>101</v>
      </c>
      <c r="G2096" s="195" t="s">
        <v>115</v>
      </c>
      <c r="H2096" s="195">
        <v>2011</v>
      </c>
      <c r="I2096" s="194" t="s">
        <v>103</v>
      </c>
      <c r="J2096" s="196">
        <v>2196</v>
      </c>
      <c r="K2096" s="200">
        <v>230.53</v>
      </c>
      <c r="L2096" s="198">
        <v>-845.27</v>
      </c>
      <c r="M2096" s="23">
        <v>1</v>
      </c>
      <c r="N2096" s="23">
        <v>1</v>
      </c>
      <c r="O2096" s="24">
        <f t="shared" si="16"/>
        <v>-845.27</v>
      </c>
      <c r="P2096" s="24">
        <f t="shared" si="17"/>
        <v>-845.27</v>
      </c>
      <c r="Q2096" s="5"/>
      <c r="R2096" s="5"/>
      <c r="S2096" s="5"/>
      <c r="T2096" s="5"/>
      <c r="U2096" s="5"/>
      <c r="V2096" s="5"/>
      <c r="W2096" s="5"/>
      <c r="X2096" s="5"/>
      <c r="Y2096" s="5"/>
      <c r="Z2096" s="5"/>
      <c r="AA2096" s="5"/>
    </row>
    <row r="2097" spans="1:27" ht="24" thickBot="1">
      <c r="A2097" s="193" t="s">
        <v>97</v>
      </c>
      <c r="B2097" s="194" t="s">
        <v>98</v>
      </c>
      <c r="C2097" s="194" t="s">
        <v>99</v>
      </c>
      <c r="D2097" s="194" t="s">
        <v>104</v>
      </c>
      <c r="E2097" s="194" t="s">
        <v>335</v>
      </c>
      <c r="F2097" s="194" t="s">
        <v>101</v>
      </c>
      <c r="G2097" s="195" t="s">
        <v>115</v>
      </c>
      <c r="H2097" s="195">
        <v>2012</v>
      </c>
      <c r="I2097" s="194" t="s">
        <v>103</v>
      </c>
      <c r="J2097" s="200">
        <v>-162</v>
      </c>
      <c r="K2097" s="200">
        <v>-17.02</v>
      </c>
      <c r="L2097" s="198">
        <v>62.42</v>
      </c>
      <c r="M2097" s="23">
        <v>1</v>
      </c>
      <c r="N2097" s="23">
        <v>1</v>
      </c>
      <c r="O2097" s="24">
        <f t="shared" si="16"/>
        <v>62.42</v>
      </c>
      <c r="P2097" s="24">
        <f t="shared" si="17"/>
        <v>62.42</v>
      </c>
      <c r="Q2097" s="5"/>
      <c r="R2097" s="5"/>
      <c r="S2097" s="5"/>
      <c r="T2097" s="5"/>
      <c r="U2097" s="5"/>
      <c r="V2097" s="5"/>
      <c r="W2097" s="5"/>
      <c r="X2097" s="5"/>
      <c r="Y2097" s="5"/>
      <c r="Z2097" s="5"/>
      <c r="AA2097" s="5"/>
    </row>
    <row r="2098" spans="1:27" ht="24" thickBot="1">
      <c r="A2098" s="193" t="s">
        <v>97</v>
      </c>
      <c r="B2098" s="194" t="s">
        <v>98</v>
      </c>
      <c r="C2098" s="194" t="s">
        <v>99</v>
      </c>
      <c r="D2098" s="194" t="s">
        <v>104</v>
      </c>
      <c r="E2098" s="194" t="s">
        <v>335</v>
      </c>
      <c r="F2098" s="194" t="s">
        <v>101</v>
      </c>
      <c r="G2098" s="195" t="s">
        <v>115</v>
      </c>
      <c r="H2098" s="195">
        <v>2013</v>
      </c>
      <c r="I2098" s="194" t="s">
        <v>103</v>
      </c>
      <c r="J2098" s="200">
        <v>-95</v>
      </c>
      <c r="K2098" s="200">
        <v>-9.9700000000000006</v>
      </c>
      <c r="L2098" s="198">
        <v>36.56</v>
      </c>
      <c r="M2098" s="23">
        <v>1</v>
      </c>
      <c r="N2098" s="23">
        <v>1</v>
      </c>
      <c r="O2098" s="24">
        <f t="shared" si="16"/>
        <v>36.56</v>
      </c>
      <c r="P2098" s="24">
        <f t="shared" si="17"/>
        <v>36.56</v>
      </c>
      <c r="Q2098" s="5"/>
      <c r="R2098" s="5"/>
      <c r="S2098" s="5"/>
      <c r="T2098" s="5"/>
      <c r="U2098" s="5"/>
      <c r="V2098" s="5"/>
      <c r="W2098" s="5"/>
      <c r="X2098" s="5"/>
      <c r="Y2098" s="5"/>
      <c r="Z2098" s="5"/>
      <c r="AA2098" s="5"/>
    </row>
    <row r="2099" spans="1:27" ht="24" thickBot="1">
      <c r="A2099" s="193" t="s">
        <v>97</v>
      </c>
      <c r="B2099" s="194" t="s">
        <v>98</v>
      </c>
      <c r="C2099" s="194" t="s">
        <v>99</v>
      </c>
      <c r="D2099" s="194" t="s">
        <v>104</v>
      </c>
      <c r="E2099" s="194" t="s">
        <v>335</v>
      </c>
      <c r="F2099" s="194" t="s">
        <v>101</v>
      </c>
      <c r="G2099" s="195" t="s">
        <v>115</v>
      </c>
      <c r="H2099" s="195">
        <v>2014</v>
      </c>
      <c r="I2099" s="194" t="s">
        <v>103</v>
      </c>
      <c r="J2099" s="200">
        <v>-30</v>
      </c>
      <c r="K2099" s="200">
        <v>-3.1</v>
      </c>
      <c r="L2099" s="198">
        <v>11.38</v>
      </c>
      <c r="M2099" s="23">
        <v>1</v>
      </c>
      <c r="N2099" s="23">
        <v>1</v>
      </c>
      <c r="O2099" s="24">
        <f t="shared" si="16"/>
        <v>11.38</v>
      </c>
      <c r="P2099" s="24">
        <f t="shared" si="17"/>
        <v>11.38</v>
      </c>
      <c r="Q2099" s="5"/>
      <c r="R2099" s="5"/>
      <c r="S2099" s="5"/>
      <c r="T2099" s="5"/>
      <c r="U2099" s="5"/>
      <c r="V2099" s="5"/>
      <c r="W2099" s="5"/>
      <c r="X2099" s="5"/>
      <c r="Y2099" s="5"/>
      <c r="Z2099" s="5"/>
      <c r="AA2099" s="5"/>
    </row>
    <row r="2100" spans="1:27" ht="24" thickBot="1">
      <c r="A2100" s="193" t="s">
        <v>97</v>
      </c>
      <c r="B2100" s="194" t="s">
        <v>98</v>
      </c>
      <c r="C2100" s="194" t="s">
        <v>99</v>
      </c>
      <c r="D2100" s="194" t="s">
        <v>104</v>
      </c>
      <c r="E2100" s="194" t="s">
        <v>335</v>
      </c>
      <c r="F2100" s="194" t="s">
        <v>101</v>
      </c>
      <c r="G2100" s="195" t="s">
        <v>115</v>
      </c>
      <c r="H2100" s="195">
        <v>2015</v>
      </c>
      <c r="I2100" s="194" t="s">
        <v>103</v>
      </c>
      <c r="J2100" s="200">
        <v>-54</v>
      </c>
      <c r="K2100" s="200">
        <v>-5.68</v>
      </c>
      <c r="L2100" s="198">
        <v>20.82</v>
      </c>
      <c r="M2100" s="23">
        <v>1</v>
      </c>
      <c r="N2100" s="23">
        <v>1</v>
      </c>
      <c r="O2100" s="24">
        <f t="shared" si="16"/>
        <v>20.82</v>
      </c>
      <c r="P2100" s="24">
        <f t="shared" si="17"/>
        <v>20.82</v>
      </c>
      <c r="Q2100" s="5"/>
      <c r="R2100" s="5"/>
      <c r="S2100" s="5"/>
      <c r="T2100" s="5"/>
      <c r="U2100" s="5"/>
      <c r="V2100" s="5"/>
      <c r="W2100" s="5"/>
      <c r="X2100" s="5"/>
      <c r="Y2100" s="5"/>
      <c r="Z2100" s="5"/>
      <c r="AA2100" s="5"/>
    </row>
    <row r="2101" spans="1:27" ht="24" thickBot="1">
      <c r="A2101" s="193" t="s">
        <v>97</v>
      </c>
      <c r="B2101" s="194" t="s">
        <v>98</v>
      </c>
      <c r="C2101" s="194" t="s">
        <v>99</v>
      </c>
      <c r="D2101" s="194" t="s">
        <v>104</v>
      </c>
      <c r="E2101" s="194" t="s">
        <v>335</v>
      </c>
      <c r="F2101" s="194" t="s">
        <v>101</v>
      </c>
      <c r="G2101" s="195" t="s">
        <v>115</v>
      </c>
      <c r="H2101" s="195">
        <v>2016</v>
      </c>
      <c r="I2101" s="194" t="s">
        <v>103</v>
      </c>
      <c r="J2101" s="200">
        <v>-237</v>
      </c>
      <c r="K2101" s="200">
        <v>-24.87</v>
      </c>
      <c r="L2101" s="198">
        <v>91.19</v>
      </c>
      <c r="M2101" s="23">
        <v>1</v>
      </c>
      <c r="N2101" s="23">
        <v>1</v>
      </c>
      <c r="O2101" s="24">
        <f t="shared" si="16"/>
        <v>91.19</v>
      </c>
      <c r="P2101" s="24">
        <f t="shared" si="17"/>
        <v>91.19</v>
      </c>
      <c r="Q2101" s="5"/>
      <c r="R2101" s="5"/>
      <c r="S2101" s="5"/>
      <c r="T2101" s="5"/>
      <c r="U2101" s="5"/>
      <c r="V2101" s="5"/>
      <c r="W2101" s="5"/>
      <c r="X2101" s="5"/>
      <c r="Y2101" s="5"/>
      <c r="Z2101" s="5"/>
      <c r="AA2101" s="5"/>
    </row>
    <row r="2102" spans="1:27" ht="24" thickBot="1">
      <c r="A2102" s="193" t="s">
        <v>97</v>
      </c>
      <c r="B2102" s="194" t="s">
        <v>98</v>
      </c>
      <c r="C2102" s="194" t="s">
        <v>99</v>
      </c>
      <c r="D2102" s="194" t="s">
        <v>104</v>
      </c>
      <c r="E2102" s="194" t="s">
        <v>335</v>
      </c>
      <c r="F2102" s="194" t="s">
        <v>101</v>
      </c>
      <c r="G2102" s="195" t="s">
        <v>115</v>
      </c>
      <c r="H2102" s="195">
        <v>2017</v>
      </c>
      <c r="I2102" s="194" t="s">
        <v>103</v>
      </c>
      <c r="J2102" s="200">
        <v>-88</v>
      </c>
      <c r="K2102" s="200">
        <v>-9.2200000000000006</v>
      </c>
      <c r="L2102" s="198">
        <v>33.799999999999997</v>
      </c>
      <c r="M2102" s="23">
        <v>1</v>
      </c>
      <c r="N2102" s="23">
        <v>1</v>
      </c>
      <c r="O2102" s="24">
        <f t="shared" si="16"/>
        <v>33.799999999999997</v>
      </c>
      <c r="P2102" s="24">
        <f t="shared" si="17"/>
        <v>33.799999999999997</v>
      </c>
      <c r="Q2102" s="5"/>
      <c r="R2102" s="5"/>
      <c r="S2102" s="5"/>
      <c r="T2102" s="5"/>
      <c r="U2102" s="5"/>
      <c r="V2102" s="5"/>
      <c r="W2102" s="5"/>
      <c r="X2102" s="5"/>
      <c r="Y2102" s="5"/>
      <c r="Z2102" s="5"/>
      <c r="AA2102" s="5"/>
    </row>
    <row r="2103" spans="1:27" ht="24" thickBot="1">
      <c r="A2103" s="193" t="s">
        <v>97</v>
      </c>
      <c r="B2103" s="194" t="s">
        <v>98</v>
      </c>
      <c r="C2103" s="194" t="s">
        <v>99</v>
      </c>
      <c r="D2103" s="194" t="s">
        <v>104</v>
      </c>
      <c r="E2103" s="194" t="s">
        <v>335</v>
      </c>
      <c r="F2103" s="194" t="s">
        <v>101</v>
      </c>
      <c r="G2103" s="195" t="s">
        <v>115</v>
      </c>
      <c r="H2103" s="195">
        <v>2018</v>
      </c>
      <c r="I2103" s="194" t="s">
        <v>103</v>
      </c>
      <c r="J2103" s="200">
        <v>-81</v>
      </c>
      <c r="K2103" s="200">
        <v>-8.52</v>
      </c>
      <c r="L2103" s="198">
        <v>31.23</v>
      </c>
      <c r="M2103" s="23">
        <v>1</v>
      </c>
      <c r="N2103" s="23">
        <v>1</v>
      </c>
      <c r="O2103" s="24">
        <f t="shared" si="16"/>
        <v>31.23</v>
      </c>
      <c r="P2103" s="24">
        <f t="shared" si="17"/>
        <v>31.23</v>
      </c>
      <c r="Q2103" s="5"/>
      <c r="R2103" s="5"/>
      <c r="S2103" s="5"/>
      <c r="T2103" s="5"/>
      <c r="U2103" s="5"/>
      <c r="V2103" s="5"/>
      <c r="W2103" s="5"/>
      <c r="X2103" s="5"/>
      <c r="Y2103" s="5"/>
      <c r="Z2103" s="5"/>
      <c r="AA2103" s="5"/>
    </row>
    <row r="2104" spans="1:27" ht="24" thickBot="1">
      <c r="A2104" s="193" t="s">
        <v>97</v>
      </c>
      <c r="B2104" s="194" t="s">
        <v>98</v>
      </c>
      <c r="C2104" s="194" t="s">
        <v>99</v>
      </c>
      <c r="D2104" s="194" t="s">
        <v>104</v>
      </c>
      <c r="E2104" s="194" t="s">
        <v>335</v>
      </c>
      <c r="F2104" s="194" t="s">
        <v>101</v>
      </c>
      <c r="G2104" s="195" t="s">
        <v>115</v>
      </c>
      <c r="H2104" s="195">
        <v>2019</v>
      </c>
      <c r="I2104" s="194" t="s">
        <v>103</v>
      </c>
      <c r="J2104" s="200">
        <v>-32</v>
      </c>
      <c r="K2104" s="200">
        <v>-3.34</v>
      </c>
      <c r="L2104" s="198">
        <v>12.26</v>
      </c>
      <c r="M2104" s="23">
        <v>1</v>
      </c>
      <c r="N2104" s="23">
        <v>1</v>
      </c>
      <c r="O2104" s="24">
        <f t="shared" si="16"/>
        <v>12.26</v>
      </c>
      <c r="P2104" s="24">
        <f t="shared" si="17"/>
        <v>12.26</v>
      </c>
      <c r="Q2104" s="5"/>
      <c r="R2104" s="5"/>
      <c r="S2104" s="5"/>
      <c r="T2104" s="5"/>
      <c r="U2104" s="5"/>
      <c r="V2104" s="5"/>
      <c r="W2104" s="5"/>
      <c r="X2104" s="5"/>
      <c r="Y2104" s="5"/>
      <c r="Z2104" s="5"/>
      <c r="AA2104" s="5"/>
    </row>
    <row r="2105" spans="1:27" ht="24" thickBot="1">
      <c r="A2105" s="193" t="s">
        <v>97</v>
      </c>
      <c r="B2105" s="194" t="s">
        <v>98</v>
      </c>
      <c r="C2105" s="194" t="s">
        <v>99</v>
      </c>
      <c r="D2105" s="194" t="s">
        <v>104</v>
      </c>
      <c r="E2105" s="194" t="s">
        <v>335</v>
      </c>
      <c r="F2105" s="194" t="s">
        <v>101</v>
      </c>
      <c r="G2105" s="195" t="s">
        <v>115</v>
      </c>
      <c r="H2105" s="195">
        <v>2020</v>
      </c>
      <c r="I2105" s="194" t="s">
        <v>103</v>
      </c>
      <c r="J2105" s="200">
        <v>161</v>
      </c>
      <c r="K2105" s="200">
        <v>16.91</v>
      </c>
      <c r="L2105" s="198">
        <v>-61.99</v>
      </c>
      <c r="M2105" s="23">
        <v>1</v>
      </c>
      <c r="N2105" s="23">
        <v>1</v>
      </c>
      <c r="O2105" s="24">
        <f t="shared" si="16"/>
        <v>-61.99</v>
      </c>
      <c r="P2105" s="24">
        <f t="shared" si="17"/>
        <v>-61.99</v>
      </c>
      <c r="Q2105" s="5"/>
      <c r="R2105" s="5"/>
      <c r="S2105" s="5"/>
      <c r="T2105" s="5"/>
      <c r="U2105" s="5"/>
      <c r="V2105" s="5"/>
      <c r="W2105" s="5"/>
      <c r="X2105" s="5"/>
      <c r="Y2105" s="5"/>
      <c r="Z2105" s="5"/>
      <c r="AA2105" s="5"/>
    </row>
    <row r="2106" spans="1:27" ht="24" thickBot="1">
      <c r="A2106" s="193" t="s">
        <v>97</v>
      </c>
      <c r="B2106" s="194" t="s">
        <v>98</v>
      </c>
      <c r="C2106" s="194" t="s">
        <v>99</v>
      </c>
      <c r="D2106" s="194" t="s">
        <v>104</v>
      </c>
      <c r="E2106" s="194" t="s">
        <v>335</v>
      </c>
      <c r="F2106" s="194" t="s">
        <v>101</v>
      </c>
      <c r="G2106" s="195" t="s">
        <v>115</v>
      </c>
      <c r="H2106" s="195">
        <v>2021</v>
      </c>
      <c r="I2106" s="194" t="s">
        <v>103</v>
      </c>
      <c r="J2106" s="200">
        <v>112</v>
      </c>
      <c r="K2106" s="200">
        <v>11.8</v>
      </c>
      <c r="L2106" s="198">
        <v>-43.26</v>
      </c>
      <c r="M2106" s="23">
        <v>1</v>
      </c>
      <c r="N2106" s="23">
        <v>1</v>
      </c>
      <c r="O2106" s="24">
        <f t="shared" si="16"/>
        <v>-43.26</v>
      </c>
      <c r="P2106" s="24">
        <f t="shared" si="17"/>
        <v>-43.26</v>
      </c>
      <c r="Q2106" s="5"/>
      <c r="R2106" s="5"/>
      <c r="S2106" s="5"/>
      <c r="T2106" s="5"/>
      <c r="U2106" s="5"/>
      <c r="V2106" s="5"/>
      <c r="W2106" s="5"/>
      <c r="X2106" s="5"/>
      <c r="Y2106" s="5"/>
      <c r="Z2106" s="5"/>
      <c r="AA2106" s="5"/>
    </row>
    <row r="2107" spans="1:27" ht="24" thickBot="1">
      <c r="A2107" s="193" t="s">
        <v>97</v>
      </c>
      <c r="B2107" s="194" t="s">
        <v>98</v>
      </c>
      <c r="C2107" s="194" t="s">
        <v>99</v>
      </c>
      <c r="D2107" s="194" t="s">
        <v>104</v>
      </c>
      <c r="E2107" s="194" t="s">
        <v>335</v>
      </c>
      <c r="F2107" s="194" t="s">
        <v>101</v>
      </c>
      <c r="G2107" s="195" t="s">
        <v>115</v>
      </c>
      <c r="H2107" s="195">
        <v>2022</v>
      </c>
      <c r="I2107" s="194" t="s">
        <v>103</v>
      </c>
      <c r="J2107" s="200">
        <v>-29</v>
      </c>
      <c r="K2107" s="200">
        <v>-3.01</v>
      </c>
      <c r="L2107" s="198">
        <v>11.05</v>
      </c>
      <c r="M2107" s="23">
        <v>1</v>
      </c>
      <c r="N2107" s="23">
        <v>1</v>
      </c>
      <c r="O2107" s="24">
        <f t="shared" si="16"/>
        <v>11.05</v>
      </c>
      <c r="P2107" s="24">
        <f t="shared" si="17"/>
        <v>11.05</v>
      </c>
      <c r="Q2107" s="5"/>
      <c r="R2107" s="5"/>
      <c r="S2107" s="5"/>
      <c r="T2107" s="5"/>
      <c r="U2107" s="5"/>
      <c r="V2107" s="5"/>
      <c r="W2107" s="5"/>
      <c r="X2107" s="5"/>
      <c r="Y2107" s="5"/>
      <c r="Z2107" s="5"/>
      <c r="AA2107" s="5"/>
    </row>
    <row r="2108" spans="1:27" ht="24" thickBot="1">
      <c r="A2108" s="193" t="s">
        <v>97</v>
      </c>
      <c r="B2108" s="194" t="s">
        <v>98</v>
      </c>
      <c r="C2108" s="194" t="s">
        <v>99</v>
      </c>
      <c r="D2108" s="194" t="s">
        <v>104</v>
      </c>
      <c r="E2108" s="194" t="s">
        <v>335</v>
      </c>
      <c r="F2108" s="194" t="s">
        <v>101</v>
      </c>
      <c r="G2108" s="195" t="s">
        <v>116</v>
      </c>
      <c r="H2108" s="195">
        <v>2011</v>
      </c>
      <c r="I2108" s="194" t="s">
        <v>103</v>
      </c>
      <c r="J2108" s="196">
        <v>-16241</v>
      </c>
      <c r="K2108" s="197">
        <v>-1705.26</v>
      </c>
      <c r="L2108" s="198">
        <v>6252.63</v>
      </c>
      <c r="M2108" s="23">
        <v>1</v>
      </c>
      <c r="N2108" s="23">
        <v>1</v>
      </c>
      <c r="O2108" s="24">
        <f t="shared" si="16"/>
        <v>6252.63</v>
      </c>
      <c r="P2108" s="24">
        <f t="shared" si="17"/>
        <v>6252.63</v>
      </c>
      <c r="Q2108" s="5"/>
      <c r="R2108" s="5"/>
      <c r="S2108" s="5"/>
      <c r="T2108" s="5"/>
      <c r="U2108" s="5"/>
      <c r="V2108" s="5"/>
      <c r="W2108" s="5"/>
      <c r="X2108" s="5"/>
      <c r="Y2108" s="5"/>
      <c r="Z2108" s="5"/>
      <c r="AA2108" s="5"/>
    </row>
    <row r="2109" spans="1:27" ht="24" thickBot="1">
      <c r="A2109" s="193" t="s">
        <v>97</v>
      </c>
      <c r="B2109" s="194" t="s">
        <v>98</v>
      </c>
      <c r="C2109" s="194" t="s">
        <v>99</v>
      </c>
      <c r="D2109" s="194" t="s">
        <v>104</v>
      </c>
      <c r="E2109" s="194" t="s">
        <v>335</v>
      </c>
      <c r="F2109" s="194" t="s">
        <v>101</v>
      </c>
      <c r="G2109" s="195" t="s">
        <v>116</v>
      </c>
      <c r="H2109" s="195">
        <v>2012</v>
      </c>
      <c r="I2109" s="194" t="s">
        <v>103</v>
      </c>
      <c r="J2109" s="200">
        <v>12</v>
      </c>
      <c r="K2109" s="200">
        <v>1.26</v>
      </c>
      <c r="L2109" s="198">
        <v>-4.63</v>
      </c>
      <c r="M2109" s="23">
        <v>1</v>
      </c>
      <c r="N2109" s="23">
        <v>1</v>
      </c>
      <c r="O2109" s="24">
        <f t="shared" si="16"/>
        <v>-4.63</v>
      </c>
      <c r="P2109" s="24">
        <f t="shared" si="17"/>
        <v>-4.63</v>
      </c>
      <c r="Q2109" s="5"/>
      <c r="R2109" s="5"/>
      <c r="S2109" s="5"/>
      <c r="T2109" s="5"/>
      <c r="U2109" s="5"/>
      <c r="V2109" s="5"/>
      <c r="W2109" s="5"/>
      <c r="X2109" s="5"/>
      <c r="Y2109" s="5"/>
      <c r="Z2109" s="5"/>
      <c r="AA2109" s="5"/>
    </row>
    <row r="2110" spans="1:27" ht="24" thickBot="1">
      <c r="A2110" s="193" t="s">
        <v>97</v>
      </c>
      <c r="B2110" s="194" t="s">
        <v>98</v>
      </c>
      <c r="C2110" s="194" t="s">
        <v>99</v>
      </c>
      <c r="D2110" s="194" t="s">
        <v>104</v>
      </c>
      <c r="E2110" s="194" t="s">
        <v>335</v>
      </c>
      <c r="F2110" s="194" t="s">
        <v>101</v>
      </c>
      <c r="G2110" s="195" t="s">
        <v>116</v>
      </c>
      <c r="H2110" s="195">
        <v>2013</v>
      </c>
      <c r="I2110" s="194" t="s">
        <v>103</v>
      </c>
      <c r="J2110" s="200">
        <v>15</v>
      </c>
      <c r="K2110" s="200">
        <v>1.54</v>
      </c>
      <c r="L2110" s="198">
        <v>-5.63</v>
      </c>
      <c r="M2110" s="23">
        <v>1</v>
      </c>
      <c r="N2110" s="23">
        <v>1</v>
      </c>
      <c r="O2110" s="24">
        <f t="shared" si="16"/>
        <v>-5.63</v>
      </c>
      <c r="P2110" s="24">
        <f t="shared" si="17"/>
        <v>-5.63</v>
      </c>
      <c r="Q2110" s="5"/>
      <c r="R2110" s="5"/>
      <c r="S2110" s="5"/>
      <c r="T2110" s="5"/>
      <c r="U2110" s="5"/>
      <c r="V2110" s="5"/>
      <c r="W2110" s="5"/>
      <c r="X2110" s="5"/>
      <c r="Y2110" s="5"/>
      <c r="Z2110" s="5"/>
      <c r="AA2110" s="5"/>
    </row>
    <row r="2111" spans="1:27" ht="24" thickBot="1">
      <c r="A2111" s="193" t="s">
        <v>97</v>
      </c>
      <c r="B2111" s="194" t="s">
        <v>98</v>
      </c>
      <c r="C2111" s="194" t="s">
        <v>99</v>
      </c>
      <c r="D2111" s="194" t="s">
        <v>104</v>
      </c>
      <c r="E2111" s="194" t="s">
        <v>335</v>
      </c>
      <c r="F2111" s="194" t="s">
        <v>101</v>
      </c>
      <c r="G2111" s="195" t="s">
        <v>116</v>
      </c>
      <c r="H2111" s="195">
        <v>2014</v>
      </c>
      <c r="I2111" s="194" t="s">
        <v>103</v>
      </c>
      <c r="J2111" s="200">
        <v>-43</v>
      </c>
      <c r="K2111" s="200">
        <v>-4.54</v>
      </c>
      <c r="L2111" s="198">
        <v>16.649999999999999</v>
      </c>
      <c r="M2111" s="23">
        <v>1</v>
      </c>
      <c r="N2111" s="23">
        <v>1</v>
      </c>
      <c r="O2111" s="24">
        <f t="shared" si="16"/>
        <v>16.649999999999999</v>
      </c>
      <c r="P2111" s="24">
        <f t="shared" si="17"/>
        <v>16.649999999999999</v>
      </c>
      <c r="Q2111" s="5"/>
      <c r="R2111" s="5"/>
      <c r="S2111" s="5"/>
      <c r="T2111" s="5"/>
      <c r="U2111" s="5"/>
      <c r="V2111" s="5"/>
      <c r="W2111" s="5"/>
      <c r="X2111" s="5"/>
      <c r="Y2111" s="5"/>
      <c r="Z2111" s="5"/>
      <c r="AA2111" s="5"/>
    </row>
    <row r="2112" spans="1:27" ht="24" thickBot="1">
      <c r="A2112" s="193" t="s">
        <v>97</v>
      </c>
      <c r="B2112" s="194" t="s">
        <v>98</v>
      </c>
      <c r="C2112" s="194" t="s">
        <v>99</v>
      </c>
      <c r="D2112" s="194" t="s">
        <v>104</v>
      </c>
      <c r="E2112" s="194" t="s">
        <v>335</v>
      </c>
      <c r="F2112" s="194" t="s">
        <v>101</v>
      </c>
      <c r="G2112" s="195" t="s">
        <v>116</v>
      </c>
      <c r="H2112" s="195">
        <v>2015</v>
      </c>
      <c r="I2112" s="194" t="s">
        <v>103</v>
      </c>
      <c r="J2112" s="200">
        <v>11</v>
      </c>
      <c r="K2112" s="200">
        <v>1.1200000000000001</v>
      </c>
      <c r="L2112" s="198">
        <v>-4.1100000000000003</v>
      </c>
      <c r="M2112" s="23">
        <v>1</v>
      </c>
      <c r="N2112" s="23">
        <v>1</v>
      </c>
      <c r="O2112" s="24">
        <f t="shared" si="16"/>
        <v>-4.1100000000000003</v>
      </c>
      <c r="P2112" s="24">
        <f t="shared" si="17"/>
        <v>-4.1100000000000003</v>
      </c>
      <c r="Q2112" s="5"/>
      <c r="R2112" s="5"/>
      <c r="S2112" s="5"/>
      <c r="T2112" s="5"/>
      <c r="U2112" s="5"/>
      <c r="V2112" s="5"/>
      <c r="W2112" s="5"/>
      <c r="X2112" s="5"/>
      <c r="Y2112" s="5"/>
      <c r="Z2112" s="5"/>
      <c r="AA2112" s="5"/>
    </row>
    <row r="2113" spans="1:27" ht="23.4">
      <c r="A2113" s="193" t="s">
        <v>97</v>
      </c>
      <c r="B2113" s="194" t="s">
        <v>98</v>
      </c>
      <c r="C2113" s="194" t="s">
        <v>99</v>
      </c>
      <c r="D2113" s="194" t="s">
        <v>104</v>
      </c>
      <c r="E2113" s="194" t="s">
        <v>335</v>
      </c>
      <c r="F2113" s="194" t="s">
        <v>101</v>
      </c>
      <c r="G2113" s="195" t="s">
        <v>116</v>
      </c>
      <c r="H2113" s="195">
        <v>2016</v>
      </c>
      <c r="I2113" s="194" t="s">
        <v>103</v>
      </c>
      <c r="J2113" s="200">
        <v>15</v>
      </c>
      <c r="K2113" s="200">
        <v>1.55</v>
      </c>
      <c r="L2113" s="198">
        <v>-5.7</v>
      </c>
      <c r="M2113" s="23">
        <v>1</v>
      </c>
      <c r="N2113" s="23">
        <v>1</v>
      </c>
      <c r="O2113" s="24">
        <f t="shared" si="16"/>
        <v>-5.7</v>
      </c>
      <c r="P2113" s="24">
        <f t="shared" si="17"/>
        <v>-5.7</v>
      </c>
      <c r="Q2113" s="5"/>
      <c r="R2113" s="5"/>
      <c r="S2113" s="5"/>
      <c r="T2113" s="5"/>
      <c r="U2113" s="5"/>
      <c r="V2113" s="5"/>
      <c r="W2113" s="5"/>
      <c r="X2113" s="5"/>
      <c r="Y2113" s="5"/>
      <c r="Z2113" s="5"/>
      <c r="AA2113" s="5"/>
    </row>
    <row r="2114" spans="1:27" ht="13.2">
      <c r="A2114" s="5"/>
      <c r="B2114" s="5"/>
      <c r="C2114" s="5"/>
      <c r="D2114" s="5"/>
      <c r="E2114" s="5"/>
      <c r="F2114" s="5"/>
      <c r="G2114" s="25"/>
      <c r="H2114" s="25"/>
      <c r="I2114" s="5"/>
      <c r="J2114" s="5"/>
      <c r="K2114" s="5"/>
      <c r="L2114" s="2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  <c r="AA2114" s="5"/>
    </row>
    <row r="2115" spans="1:27">
      <c r="A2115" s="5"/>
      <c r="B2115" s="5"/>
      <c r="C2115" s="5"/>
      <c r="D2115" s="5"/>
      <c r="E2115" s="5"/>
      <c r="F2115" s="5"/>
      <c r="G2115" s="25"/>
      <c r="H2115" s="25"/>
      <c r="I2115" s="5"/>
      <c r="J2115" s="5"/>
      <c r="K2115" s="5"/>
      <c r="L2115" s="2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  <c r="AA2115" s="5"/>
    </row>
    <row r="2116" spans="1:27">
      <c r="A2116" s="5"/>
      <c r="B2116" s="5"/>
      <c r="C2116" s="5"/>
      <c r="D2116" s="5"/>
      <c r="E2116" s="5"/>
      <c r="F2116" s="5"/>
      <c r="G2116" s="25"/>
      <c r="H2116" s="25"/>
      <c r="I2116" s="5"/>
      <c r="J2116" s="5"/>
      <c r="K2116" s="5"/>
      <c r="L2116" s="2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  <c r="AA2116" s="5"/>
    </row>
    <row r="2117" spans="1:27">
      <c r="A2117" s="5"/>
      <c r="B2117" s="5"/>
      <c r="C2117" s="5"/>
      <c r="D2117" s="5"/>
      <c r="E2117" s="5"/>
      <c r="F2117" s="5"/>
      <c r="G2117" s="25"/>
      <c r="H2117" s="25"/>
      <c r="I2117" s="5"/>
      <c r="J2117" s="5"/>
      <c r="K2117" s="5"/>
      <c r="L2117" s="2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  <c r="AA2117" s="5"/>
    </row>
    <row r="2118" spans="1:27">
      <c r="A2118" s="5"/>
      <c r="B2118" s="5"/>
      <c r="C2118" s="5"/>
      <c r="D2118" s="5"/>
      <c r="E2118" s="5"/>
      <c r="F2118" s="5"/>
      <c r="G2118" s="25"/>
      <c r="H2118" s="25"/>
      <c r="I2118" s="5"/>
      <c r="J2118" s="5"/>
      <c r="K2118" s="5"/>
      <c r="L2118" s="2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  <c r="AA2118" s="5"/>
    </row>
    <row r="2119" spans="1:27">
      <c r="A2119" s="5"/>
      <c r="B2119" s="5"/>
      <c r="C2119" s="5"/>
      <c r="D2119" s="5"/>
      <c r="E2119" s="5"/>
      <c r="F2119" s="5"/>
      <c r="G2119" s="25"/>
      <c r="H2119" s="25"/>
      <c r="I2119" s="5"/>
      <c r="J2119" s="5"/>
      <c r="K2119" s="5"/>
      <c r="L2119" s="2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  <c r="AA2119" s="5"/>
    </row>
    <row r="2120" spans="1:27">
      <c r="A2120" s="5"/>
      <c r="B2120" s="5"/>
      <c r="C2120" s="5"/>
      <c r="D2120" s="5"/>
      <c r="E2120" s="5"/>
      <c r="F2120" s="5"/>
      <c r="G2120" s="25"/>
      <c r="H2120" s="25"/>
      <c r="I2120" s="5"/>
      <c r="J2120" s="5"/>
      <c r="K2120" s="5"/>
      <c r="L2120" s="2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  <c r="AA2120" s="5"/>
    </row>
    <row r="2121" spans="1:27">
      <c r="A2121" s="5"/>
      <c r="B2121" s="5"/>
      <c r="C2121" s="5"/>
      <c r="D2121" s="5"/>
      <c r="E2121" s="5"/>
      <c r="F2121" s="5"/>
      <c r="G2121" s="25"/>
      <c r="H2121" s="25"/>
      <c r="I2121" s="5"/>
      <c r="J2121" s="5"/>
      <c r="K2121" s="5"/>
      <c r="L2121" s="2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  <c r="AA2121" s="5"/>
    </row>
    <row r="2122" spans="1:27">
      <c r="A2122" s="5"/>
      <c r="B2122" s="5"/>
      <c r="C2122" s="5"/>
      <c r="D2122" s="5"/>
      <c r="E2122" s="5"/>
      <c r="F2122" s="5"/>
      <c r="G2122" s="25"/>
      <c r="H2122" s="25"/>
      <c r="I2122" s="5"/>
      <c r="J2122" s="5"/>
      <c r="K2122" s="5"/>
      <c r="L2122" s="2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  <c r="AA2122" s="5"/>
    </row>
    <row r="2123" spans="1:27">
      <c r="A2123" s="5"/>
      <c r="B2123" s="5"/>
      <c r="C2123" s="5"/>
      <c r="D2123" s="5"/>
      <c r="E2123" s="5"/>
      <c r="F2123" s="5"/>
      <c r="G2123" s="25"/>
      <c r="H2123" s="25"/>
      <c r="I2123" s="5"/>
      <c r="J2123" s="5"/>
      <c r="K2123" s="5"/>
      <c r="L2123" s="2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  <c r="AA2123" s="5"/>
    </row>
    <row r="2124" spans="1:27">
      <c r="A2124" s="5"/>
      <c r="B2124" s="5"/>
      <c r="C2124" s="5"/>
      <c r="D2124" s="5"/>
      <c r="E2124" s="5"/>
      <c r="F2124" s="5"/>
      <c r="G2124" s="25"/>
      <c r="H2124" s="25"/>
      <c r="I2124" s="5"/>
      <c r="J2124" s="5"/>
      <c r="K2124" s="5"/>
      <c r="L2124" s="2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  <c r="AA2124" s="5"/>
    </row>
    <row r="2125" spans="1:27">
      <c r="A2125" s="5"/>
      <c r="B2125" s="5"/>
      <c r="C2125" s="5"/>
      <c r="D2125" s="5"/>
      <c r="E2125" s="5"/>
      <c r="F2125" s="5"/>
      <c r="G2125" s="25"/>
      <c r="H2125" s="25"/>
      <c r="I2125" s="5"/>
      <c r="J2125" s="5"/>
      <c r="K2125" s="5"/>
      <c r="L2125" s="2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  <c r="AA2125" s="5"/>
    </row>
    <row r="2126" spans="1:27">
      <c r="A2126" s="5"/>
      <c r="B2126" s="5"/>
      <c r="C2126" s="5"/>
      <c r="D2126" s="5"/>
      <c r="E2126" s="5"/>
      <c r="F2126" s="5"/>
      <c r="G2126" s="25"/>
      <c r="H2126" s="25"/>
      <c r="I2126" s="5"/>
      <c r="J2126" s="5"/>
      <c r="K2126" s="5"/>
      <c r="L2126" s="2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  <c r="AA2126" s="5"/>
    </row>
    <row r="2127" spans="1:27">
      <c r="A2127" s="5"/>
      <c r="B2127" s="5"/>
      <c r="C2127" s="5"/>
      <c r="D2127" s="5"/>
      <c r="E2127" s="5"/>
      <c r="F2127" s="5"/>
      <c r="G2127" s="25"/>
      <c r="H2127" s="25"/>
      <c r="I2127" s="5"/>
      <c r="J2127" s="5"/>
      <c r="K2127" s="5"/>
      <c r="L2127" s="2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  <c r="AA2127" s="5"/>
    </row>
    <row r="2128" spans="1:27">
      <c r="A2128" s="5"/>
      <c r="B2128" s="5"/>
      <c r="C2128" s="5"/>
      <c r="D2128" s="5"/>
      <c r="E2128" s="5"/>
      <c r="F2128" s="5"/>
      <c r="G2128" s="25"/>
      <c r="H2128" s="25"/>
      <c r="I2128" s="5"/>
      <c r="J2128" s="5"/>
      <c r="K2128" s="5"/>
      <c r="L2128" s="2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  <c r="AA2128" s="5"/>
    </row>
    <row r="2129" spans="1:27">
      <c r="A2129" s="5"/>
      <c r="B2129" s="5"/>
      <c r="C2129" s="5"/>
      <c r="D2129" s="5"/>
      <c r="E2129" s="5"/>
      <c r="F2129" s="5"/>
      <c r="G2129" s="25"/>
      <c r="H2129" s="25"/>
      <c r="I2129" s="5"/>
      <c r="J2129" s="5"/>
      <c r="K2129" s="5"/>
      <c r="L2129" s="2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  <c r="AA2129" s="5"/>
    </row>
    <row r="2130" spans="1:27">
      <c r="A2130" s="5"/>
      <c r="B2130" s="5"/>
      <c r="C2130" s="5"/>
      <c r="D2130" s="5"/>
      <c r="E2130" s="5"/>
      <c r="F2130" s="5"/>
      <c r="G2130" s="25"/>
      <c r="H2130" s="25"/>
      <c r="I2130" s="5"/>
      <c r="J2130" s="5"/>
      <c r="K2130" s="5"/>
      <c r="L2130" s="2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  <c r="AA2130" s="5"/>
    </row>
    <row r="2131" spans="1:27">
      <c r="A2131" s="5"/>
      <c r="B2131" s="5"/>
      <c r="C2131" s="5"/>
      <c r="D2131" s="5"/>
      <c r="E2131" s="5"/>
      <c r="F2131" s="5"/>
      <c r="G2131" s="25"/>
      <c r="H2131" s="25"/>
      <c r="I2131" s="5"/>
      <c r="J2131" s="5"/>
      <c r="K2131" s="5"/>
      <c r="L2131" s="2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  <c r="AA2131" s="5"/>
    </row>
    <row r="2132" spans="1:27">
      <c r="A2132" s="5"/>
      <c r="B2132" s="5"/>
      <c r="C2132" s="5"/>
      <c r="D2132" s="5"/>
      <c r="E2132" s="5"/>
      <c r="F2132" s="5"/>
      <c r="G2132" s="25"/>
      <c r="H2132" s="25"/>
      <c r="I2132" s="5"/>
      <c r="J2132" s="5"/>
      <c r="K2132" s="5"/>
      <c r="L2132" s="2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  <c r="AA2132" s="5"/>
    </row>
    <row r="2133" spans="1:27">
      <c r="A2133" s="5"/>
      <c r="B2133" s="5"/>
      <c r="C2133" s="5"/>
      <c r="D2133" s="5"/>
      <c r="E2133" s="5"/>
      <c r="F2133" s="5"/>
      <c r="G2133" s="25"/>
      <c r="H2133" s="25"/>
      <c r="I2133" s="5"/>
      <c r="J2133" s="5"/>
      <c r="K2133" s="5"/>
      <c r="L2133" s="2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  <c r="AA2133" s="5"/>
    </row>
    <row r="2134" spans="1:27">
      <c r="A2134" s="5"/>
      <c r="B2134" s="5"/>
      <c r="C2134" s="5"/>
      <c r="D2134" s="5"/>
      <c r="E2134" s="5"/>
      <c r="F2134" s="5"/>
      <c r="G2134" s="25"/>
      <c r="H2134" s="25"/>
      <c r="I2134" s="5"/>
      <c r="J2134" s="5"/>
      <c r="K2134" s="5"/>
      <c r="L2134" s="2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  <c r="AA2134" s="5"/>
    </row>
    <row r="2135" spans="1:27">
      <c r="A2135" s="5"/>
      <c r="B2135" s="5"/>
      <c r="C2135" s="5"/>
      <c r="D2135" s="5"/>
      <c r="E2135" s="5"/>
      <c r="F2135" s="5"/>
      <c r="G2135" s="25"/>
      <c r="H2135" s="25"/>
      <c r="I2135" s="5"/>
      <c r="J2135" s="5"/>
      <c r="K2135" s="5"/>
      <c r="L2135" s="2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  <c r="AA2135" s="5"/>
    </row>
    <row r="2136" spans="1:27">
      <c r="A2136" s="5"/>
      <c r="B2136" s="5"/>
      <c r="C2136" s="5"/>
      <c r="D2136" s="5"/>
      <c r="E2136" s="5"/>
      <c r="F2136" s="5"/>
      <c r="G2136" s="25"/>
      <c r="H2136" s="25"/>
      <c r="I2136" s="5"/>
      <c r="J2136" s="5"/>
      <c r="K2136" s="5"/>
      <c r="L2136" s="2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  <c r="AA2136" s="5"/>
    </row>
    <row r="2137" spans="1:27">
      <c r="A2137" s="5"/>
      <c r="B2137" s="5"/>
      <c r="C2137" s="5"/>
      <c r="D2137" s="5"/>
      <c r="E2137" s="5"/>
      <c r="F2137" s="5"/>
      <c r="G2137" s="25"/>
      <c r="H2137" s="25"/>
      <c r="I2137" s="5"/>
      <c r="J2137" s="5"/>
      <c r="K2137" s="5"/>
      <c r="L2137" s="2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  <c r="AA2137" s="5"/>
    </row>
    <row r="2138" spans="1:27">
      <c r="A2138" s="5"/>
      <c r="B2138" s="5"/>
      <c r="C2138" s="5"/>
      <c r="D2138" s="5"/>
      <c r="E2138" s="5"/>
      <c r="F2138" s="5"/>
      <c r="G2138" s="25"/>
      <c r="H2138" s="25"/>
      <c r="I2138" s="5"/>
      <c r="J2138" s="5"/>
      <c r="K2138" s="5"/>
      <c r="L2138" s="2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  <c r="AA2138" s="5"/>
    </row>
    <row r="2139" spans="1:27">
      <c r="A2139" s="5"/>
      <c r="B2139" s="5"/>
      <c r="C2139" s="5"/>
      <c r="D2139" s="5"/>
      <c r="E2139" s="5"/>
      <c r="F2139" s="5"/>
      <c r="G2139" s="25"/>
      <c r="H2139" s="25"/>
      <c r="I2139" s="5"/>
      <c r="J2139" s="5"/>
      <c r="K2139" s="5"/>
      <c r="L2139" s="2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  <c r="AA2139" s="5"/>
    </row>
    <row r="2140" spans="1:27">
      <c r="A2140" s="5"/>
      <c r="B2140" s="5"/>
      <c r="C2140" s="5"/>
      <c r="D2140" s="5"/>
      <c r="E2140" s="5"/>
      <c r="F2140" s="5"/>
      <c r="G2140" s="25"/>
      <c r="H2140" s="25"/>
      <c r="I2140" s="5"/>
      <c r="J2140" s="5"/>
      <c r="K2140" s="5"/>
      <c r="L2140" s="2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  <c r="AA2140" s="5"/>
    </row>
    <row r="2141" spans="1:27">
      <c r="A2141" s="5"/>
      <c r="B2141" s="5"/>
      <c r="C2141" s="5"/>
      <c r="D2141" s="5"/>
      <c r="E2141" s="5"/>
      <c r="F2141" s="5"/>
      <c r="G2141" s="25"/>
      <c r="H2141" s="25"/>
      <c r="I2141" s="5"/>
      <c r="J2141" s="5"/>
      <c r="K2141" s="5"/>
      <c r="L2141" s="2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  <c r="AA2141" s="5"/>
    </row>
    <row r="2142" spans="1:27">
      <c r="A2142" s="5"/>
      <c r="B2142" s="5"/>
      <c r="C2142" s="5"/>
      <c r="D2142" s="5"/>
      <c r="E2142" s="5"/>
      <c r="F2142" s="5"/>
      <c r="G2142" s="25"/>
      <c r="H2142" s="25"/>
      <c r="I2142" s="5"/>
      <c r="J2142" s="5"/>
      <c r="K2142" s="5"/>
      <c r="L2142" s="2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  <c r="AA2142" s="5"/>
    </row>
    <row r="2143" spans="1:27">
      <c r="A2143" s="5"/>
      <c r="B2143" s="5"/>
      <c r="C2143" s="5"/>
      <c r="D2143" s="5"/>
      <c r="E2143" s="5"/>
      <c r="F2143" s="5"/>
      <c r="G2143" s="25"/>
      <c r="H2143" s="25"/>
      <c r="I2143" s="5"/>
      <c r="J2143" s="5"/>
      <c r="K2143" s="5"/>
      <c r="L2143" s="2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  <c r="AA2143" s="5"/>
    </row>
    <row r="2144" spans="1:27">
      <c r="A2144" s="5"/>
      <c r="B2144" s="5"/>
      <c r="C2144" s="5"/>
      <c r="D2144" s="5"/>
      <c r="E2144" s="5"/>
      <c r="F2144" s="5"/>
      <c r="G2144" s="25"/>
      <c r="H2144" s="25"/>
      <c r="I2144" s="5"/>
      <c r="J2144" s="5"/>
      <c r="K2144" s="5"/>
      <c r="L2144" s="2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  <c r="AA2144" s="5"/>
    </row>
    <row r="2145" spans="1:27">
      <c r="A2145" s="5"/>
      <c r="B2145" s="5"/>
      <c r="C2145" s="5"/>
      <c r="D2145" s="5"/>
      <c r="E2145" s="5"/>
      <c r="F2145" s="5"/>
      <c r="G2145" s="25"/>
      <c r="H2145" s="25"/>
      <c r="I2145" s="5"/>
      <c r="J2145" s="5"/>
      <c r="K2145" s="5"/>
      <c r="L2145" s="2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  <c r="AA2145" s="5"/>
    </row>
    <row r="2146" spans="1:27">
      <c r="A2146" s="5"/>
      <c r="B2146" s="5"/>
      <c r="C2146" s="5"/>
      <c r="D2146" s="5"/>
      <c r="E2146" s="5"/>
      <c r="F2146" s="5"/>
      <c r="G2146" s="25"/>
      <c r="H2146" s="25"/>
      <c r="I2146" s="5"/>
      <c r="J2146" s="5"/>
      <c r="K2146" s="5"/>
      <c r="L2146" s="2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  <c r="AA2146" s="5"/>
    </row>
    <row r="2147" spans="1:27">
      <c r="A2147" s="5"/>
      <c r="B2147" s="5"/>
      <c r="C2147" s="5"/>
      <c r="D2147" s="5"/>
      <c r="E2147" s="5"/>
      <c r="F2147" s="5"/>
      <c r="G2147" s="25"/>
      <c r="H2147" s="25"/>
      <c r="I2147" s="5"/>
      <c r="J2147" s="5"/>
      <c r="K2147" s="5"/>
      <c r="L2147" s="2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  <c r="AA2147" s="5"/>
    </row>
    <row r="2148" spans="1:27">
      <c r="A2148" s="5"/>
      <c r="B2148" s="5"/>
      <c r="C2148" s="5"/>
      <c r="D2148" s="5"/>
      <c r="E2148" s="5"/>
      <c r="F2148" s="5"/>
      <c r="G2148" s="25"/>
      <c r="H2148" s="25"/>
      <c r="I2148" s="5"/>
      <c r="J2148" s="5"/>
      <c r="K2148" s="5"/>
      <c r="L2148" s="2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  <c r="AA2148" s="5"/>
    </row>
    <row r="2149" spans="1:27">
      <c r="A2149" s="5"/>
      <c r="B2149" s="5"/>
      <c r="C2149" s="5"/>
      <c r="D2149" s="5"/>
      <c r="E2149" s="5"/>
      <c r="F2149" s="5"/>
      <c r="G2149" s="25"/>
      <c r="H2149" s="25"/>
      <c r="I2149" s="5"/>
      <c r="J2149" s="5"/>
      <c r="K2149" s="5"/>
      <c r="L2149" s="2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  <c r="AA2149" s="5"/>
    </row>
    <row r="2150" spans="1:27">
      <c r="A2150" s="5"/>
      <c r="B2150" s="5"/>
      <c r="C2150" s="5"/>
      <c r="D2150" s="5"/>
      <c r="E2150" s="5"/>
      <c r="F2150" s="5"/>
      <c r="G2150" s="25"/>
      <c r="H2150" s="25"/>
      <c r="I2150" s="5"/>
      <c r="J2150" s="5"/>
      <c r="K2150" s="5"/>
      <c r="L2150" s="2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  <c r="AA2150" s="5"/>
    </row>
    <row r="2151" spans="1:27">
      <c r="A2151" s="5"/>
      <c r="B2151" s="5"/>
      <c r="C2151" s="5"/>
      <c r="D2151" s="5"/>
      <c r="E2151" s="5"/>
      <c r="F2151" s="5"/>
      <c r="G2151" s="25"/>
      <c r="H2151" s="25"/>
      <c r="I2151" s="5"/>
      <c r="J2151" s="5"/>
      <c r="K2151" s="5"/>
      <c r="L2151" s="2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  <c r="AA2151" s="5"/>
    </row>
    <row r="2152" spans="1:27">
      <c r="A2152" s="5"/>
      <c r="B2152" s="5"/>
      <c r="C2152" s="5"/>
      <c r="D2152" s="5"/>
      <c r="E2152" s="5"/>
      <c r="F2152" s="5"/>
      <c r="G2152" s="25"/>
      <c r="H2152" s="25"/>
      <c r="I2152" s="5"/>
      <c r="J2152" s="5"/>
      <c r="K2152" s="5"/>
      <c r="L2152" s="2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  <c r="AA2152" s="5"/>
    </row>
    <row r="2153" spans="1:27">
      <c r="A2153" s="5"/>
      <c r="B2153" s="5"/>
      <c r="C2153" s="5"/>
      <c r="D2153" s="5"/>
      <c r="E2153" s="5"/>
      <c r="F2153" s="5"/>
      <c r="G2153" s="25"/>
      <c r="H2153" s="25"/>
      <c r="I2153" s="5"/>
      <c r="J2153" s="5"/>
      <c r="K2153" s="5"/>
      <c r="L2153" s="2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  <c r="AA2153" s="5"/>
    </row>
    <row r="2154" spans="1:27">
      <c r="A2154" s="5"/>
      <c r="B2154" s="5"/>
      <c r="C2154" s="5"/>
      <c r="D2154" s="5"/>
      <c r="E2154" s="5"/>
      <c r="F2154" s="5"/>
      <c r="G2154" s="25"/>
      <c r="H2154" s="25"/>
      <c r="I2154" s="5"/>
      <c r="J2154" s="5"/>
      <c r="K2154" s="5"/>
      <c r="L2154" s="2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  <c r="AA2154" s="5"/>
    </row>
    <row r="2155" spans="1:27">
      <c r="A2155" s="5"/>
      <c r="B2155" s="5"/>
      <c r="C2155" s="5"/>
      <c r="D2155" s="5"/>
      <c r="E2155" s="5"/>
      <c r="F2155" s="5"/>
      <c r="G2155" s="25"/>
      <c r="H2155" s="25"/>
      <c r="I2155" s="5"/>
      <c r="J2155" s="5"/>
      <c r="K2155" s="5"/>
      <c r="L2155" s="2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  <c r="AA2155" s="5"/>
    </row>
    <row r="2156" spans="1:27">
      <c r="A2156" s="5"/>
      <c r="B2156" s="5"/>
      <c r="C2156" s="5"/>
      <c r="D2156" s="5"/>
      <c r="E2156" s="5"/>
      <c r="F2156" s="5"/>
      <c r="G2156" s="25"/>
      <c r="H2156" s="25"/>
      <c r="I2156" s="5"/>
      <c r="J2156" s="5"/>
      <c r="K2156" s="5"/>
      <c r="L2156" s="2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  <c r="AA2156" s="5"/>
    </row>
    <row r="2157" spans="1:27">
      <c r="A2157" s="5"/>
      <c r="B2157" s="5"/>
      <c r="C2157" s="5"/>
      <c r="D2157" s="5"/>
      <c r="E2157" s="5"/>
      <c r="F2157" s="5"/>
      <c r="G2157" s="25"/>
      <c r="H2157" s="25"/>
      <c r="I2157" s="5"/>
      <c r="J2157" s="5"/>
      <c r="K2157" s="5"/>
      <c r="L2157" s="2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  <c r="AA2157" s="5"/>
    </row>
    <row r="2158" spans="1:27">
      <c r="A2158" s="5"/>
      <c r="B2158" s="5"/>
      <c r="C2158" s="5"/>
      <c r="D2158" s="5"/>
      <c r="E2158" s="5"/>
      <c r="F2158" s="5"/>
      <c r="G2158" s="25"/>
      <c r="H2158" s="25"/>
      <c r="I2158" s="5"/>
      <c r="J2158" s="5"/>
      <c r="K2158" s="5"/>
      <c r="L2158" s="2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  <c r="AA2158" s="5"/>
    </row>
    <row r="2159" spans="1:27">
      <c r="A2159" s="5"/>
      <c r="B2159" s="5"/>
      <c r="C2159" s="5"/>
      <c r="D2159" s="5"/>
      <c r="E2159" s="5"/>
      <c r="F2159" s="5"/>
      <c r="G2159" s="25"/>
      <c r="H2159" s="25"/>
      <c r="I2159" s="5"/>
      <c r="J2159" s="5"/>
      <c r="K2159" s="5"/>
      <c r="L2159" s="2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  <c r="AA2159" s="5"/>
    </row>
    <row r="2160" spans="1:27">
      <c r="A2160" s="5"/>
      <c r="B2160" s="5"/>
      <c r="C2160" s="5"/>
      <c r="D2160" s="5"/>
      <c r="E2160" s="5"/>
      <c r="F2160" s="5"/>
      <c r="G2160" s="25"/>
      <c r="H2160" s="25"/>
      <c r="I2160" s="5"/>
      <c r="J2160" s="5"/>
      <c r="K2160" s="5"/>
      <c r="L2160" s="2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  <c r="AA2160" s="5"/>
    </row>
    <row r="2161" spans="1:27">
      <c r="A2161" s="5"/>
      <c r="B2161" s="5"/>
      <c r="C2161" s="5"/>
      <c r="D2161" s="5"/>
      <c r="E2161" s="5"/>
      <c r="F2161" s="5"/>
      <c r="G2161" s="25"/>
      <c r="H2161" s="25"/>
      <c r="I2161" s="5"/>
      <c r="J2161" s="5"/>
      <c r="K2161" s="5"/>
      <c r="L2161" s="2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  <c r="AA2161" s="5"/>
    </row>
    <row r="2162" spans="1:27">
      <c r="A2162" s="5"/>
      <c r="B2162" s="5"/>
      <c r="C2162" s="5"/>
      <c r="D2162" s="5"/>
      <c r="E2162" s="5"/>
      <c r="F2162" s="5"/>
      <c r="G2162" s="25"/>
      <c r="H2162" s="25"/>
      <c r="I2162" s="5"/>
      <c r="J2162" s="5"/>
      <c r="K2162" s="5"/>
      <c r="L2162" s="2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  <c r="AA2162" s="5"/>
    </row>
    <row r="2163" spans="1:27">
      <c r="A2163" s="5"/>
      <c r="B2163" s="5"/>
      <c r="C2163" s="5"/>
      <c r="D2163" s="5"/>
      <c r="E2163" s="5"/>
      <c r="F2163" s="5"/>
      <c r="G2163" s="25"/>
      <c r="H2163" s="25"/>
      <c r="I2163" s="5"/>
      <c r="J2163" s="5"/>
      <c r="K2163" s="5"/>
      <c r="L2163" s="2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  <c r="AA2163" s="5"/>
    </row>
    <row r="2164" spans="1:27">
      <c r="A2164" s="5"/>
      <c r="B2164" s="5"/>
      <c r="C2164" s="5"/>
      <c r="D2164" s="5"/>
      <c r="E2164" s="5"/>
      <c r="F2164" s="5"/>
      <c r="G2164" s="25"/>
      <c r="H2164" s="25"/>
      <c r="I2164" s="5"/>
      <c r="J2164" s="5"/>
      <c r="K2164" s="5"/>
      <c r="L2164" s="2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  <c r="AA2164" s="5"/>
    </row>
    <row r="2165" spans="1:27">
      <c r="A2165" s="5"/>
      <c r="B2165" s="5"/>
      <c r="C2165" s="5"/>
      <c r="D2165" s="5"/>
      <c r="E2165" s="5"/>
      <c r="F2165" s="5"/>
      <c r="G2165" s="25"/>
      <c r="H2165" s="25"/>
      <c r="I2165" s="5"/>
      <c r="J2165" s="5"/>
      <c r="K2165" s="5"/>
      <c r="L2165" s="2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  <c r="AA2165" s="5"/>
    </row>
    <row r="2166" spans="1:27">
      <c r="A2166" s="5"/>
      <c r="B2166" s="5"/>
      <c r="C2166" s="5"/>
      <c r="D2166" s="5"/>
      <c r="E2166" s="5"/>
      <c r="F2166" s="5"/>
      <c r="G2166" s="25"/>
      <c r="H2166" s="25"/>
      <c r="I2166" s="5"/>
      <c r="J2166" s="5"/>
      <c r="K2166" s="5"/>
      <c r="L2166" s="2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  <c r="AA2166" s="5"/>
    </row>
    <row r="2167" spans="1:27">
      <c r="A2167" s="5"/>
      <c r="B2167" s="5"/>
      <c r="C2167" s="5"/>
      <c r="D2167" s="5"/>
      <c r="E2167" s="5"/>
      <c r="F2167" s="5"/>
      <c r="G2167" s="25"/>
      <c r="H2167" s="25"/>
      <c r="I2167" s="5"/>
      <c r="J2167" s="5"/>
      <c r="K2167" s="5"/>
      <c r="L2167" s="2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  <c r="AA2167" s="5"/>
    </row>
    <row r="2168" spans="1:27">
      <c r="A2168" s="5"/>
      <c r="B2168" s="5"/>
      <c r="C2168" s="5"/>
      <c r="D2168" s="5"/>
      <c r="E2168" s="5"/>
      <c r="F2168" s="5"/>
      <c r="G2168" s="25"/>
      <c r="H2168" s="25"/>
      <c r="I2168" s="5"/>
      <c r="J2168" s="5"/>
      <c r="K2168" s="5"/>
      <c r="L2168" s="2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  <c r="AA2168" s="5"/>
    </row>
    <row r="2169" spans="1:27">
      <c r="A2169" s="5"/>
      <c r="B2169" s="5"/>
      <c r="C2169" s="5"/>
      <c r="D2169" s="5"/>
      <c r="E2169" s="5"/>
      <c r="F2169" s="5"/>
      <c r="G2169" s="25"/>
      <c r="H2169" s="25"/>
      <c r="I2169" s="5"/>
      <c r="J2169" s="5"/>
      <c r="K2169" s="5"/>
      <c r="L2169" s="2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  <c r="AA2169" s="5"/>
    </row>
    <row r="2170" spans="1:27">
      <c r="A2170" s="5"/>
      <c r="B2170" s="5"/>
      <c r="C2170" s="5"/>
      <c r="D2170" s="5"/>
      <c r="E2170" s="5"/>
      <c r="F2170" s="5"/>
      <c r="G2170" s="25"/>
      <c r="H2170" s="25"/>
      <c r="I2170" s="5"/>
      <c r="J2170" s="5"/>
      <c r="K2170" s="5"/>
      <c r="L2170" s="2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  <c r="AA2170" s="5"/>
    </row>
    <row r="2171" spans="1:27">
      <c r="A2171" s="5"/>
      <c r="B2171" s="5"/>
      <c r="C2171" s="5"/>
      <c r="D2171" s="5"/>
      <c r="E2171" s="5"/>
      <c r="F2171" s="5"/>
      <c r="G2171" s="25"/>
      <c r="H2171" s="25"/>
      <c r="I2171" s="5"/>
      <c r="J2171" s="5"/>
      <c r="K2171" s="5"/>
      <c r="L2171" s="2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  <c r="AA2171" s="5"/>
    </row>
    <row r="2172" spans="1:27">
      <c r="A2172" s="5"/>
      <c r="B2172" s="5"/>
      <c r="C2172" s="5"/>
      <c r="D2172" s="5"/>
      <c r="E2172" s="5"/>
      <c r="F2172" s="5"/>
      <c r="G2172" s="25"/>
      <c r="H2172" s="25"/>
      <c r="I2172" s="5"/>
      <c r="J2172" s="5"/>
      <c r="K2172" s="5"/>
      <c r="L2172" s="2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  <c r="AA2172" s="5"/>
    </row>
    <row r="2173" spans="1:27">
      <c r="A2173" s="5"/>
      <c r="B2173" s="5"/>
      <c r="C2173" s="5"/>
      <c r="D2173" s="5"/>
      <c r="E2173" s="5"/>
      <c r="F2173" s="5"/>
      <c r="G2173" s="25"/>
      <c r="H2173" s="25"/>
      <c r="I2173" s="5"/>
      <c r="J2173" s="5"/>
      <c r="K2173" s="5"/>
      <c r="L2173" s="2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  <c r="AA2173" s="5"/>
    </row>
    <row r="2174" spans="1:27">
      <c r="A2174" s="5"/>
      <c r="B2174" s="5"/>
      <c r="C2174" s="5"/>
      <c r="D2174" s="5"/>
      <c r="E2174" s="5"/>
      <c r="F2174" s="5"/>
      <c r="G2174" s="25"/>
      <c r="H2174" s="25"/>
      <c r="I2174" s="5"/>
      <c r="J2174" s="5"/>
      <c r="K2174" s="5"/>
      <c r="L2174" s="2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  <c r="AA2174" s="5"/>
    </row>
    <row r="2175" spans="1:27">
      <c r="A2175" s="5"/>
      <c r="B2175" s="5"/>
      <c r="C2175" s="5"/>
      <c r="D2175" s="5"/>
      <c r="E2175" s="5"/>
      <c r="F2175" s="5"/>
      <c r="G2175" s="25"/>
      <c r="H2175" s="25"/>
      <c r="I2175" s="5"/>
      <c r="J2175" s="5"/>
      <c r="K2175" s="5"/>
      <c r="L2175" s="2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  <c r="AA2175" s="5"/>
    </row>
    <row r="2176" spans="1:27">
      <c r="A2176" s="5"/>
      <c r="B2176" s="5"/>
      <c r="C2176" s="5"/>
      <c r="D2176" s="5"/>
      <c r="E2176" s="5"/>
      <c r="F2176" s="5"/>
      <c r="G2176" s="25"/>
      <c r="H2176" s="25"/>
      <c r="I2176" s="5"/>
      <c r="J2176" s="5"/>
      <c r="K2176" s="5"/>
      <c r="L2176" s="2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  <c r="AA2176" s="5"/>
    </row>
    <row r="2177" spans="1:27">
      <c r="A2177" s="5"/>
      <c r="B2177" s="5"/>
      <c r="C2177" s="5"/>
      <c r="D2177" s="5"/>
      <c r="E2177" s="5"/>
      <c r="F2177" s="5"/>
      <c r="G2177" s="25"/>
      <c r="H2177" s="25"/>
      <c r="I2177" s="5"/>
      <c r="J2177" s="5"/>
      <c r="K2177" s="5"/>
      <c r="L2177" s="2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  <c r="AA2177" s="5"/>
    </row>
    <row r="2178" spans="1:27">
      <c r="A2178" s="5"/>
      <c r="B2178" s="5"/>
      <c r="C2178" s="5"/>
      <c r="D2178" s="5"/>
      <c r="E2178" s="5"/>
      <c r="F2178" s="5"/>
      <c r="G2178" s="25"/>
      <c r="H2178" s="25"/>
      <c r="I2178" s="5"/>
      <c r="J2178" s="5"/>
      <c r="K2178" s="5"/>
      <c r="L2178" s="2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  <c r="AA2178" s="5"/>
    </row>
    <row r="2179" spans="1:27">
      <c r="A2179" s="5"/>
      <c r="B2179" s="5"/>
      <c r="C2179" s="5"/>
      <c r="D2179" s="5"/>
      <c r="E2179" s="5"/>
      <c r="F2179" s="5"/>
      <c r="G2179" s="25"/>
      <c r="H2179" s="25"/>
      <c r="I2179" s="5"/>
      <c r="J2179" s="5"/>
      <c r="K2179" s="5"/>
      <c r="L2179" s="2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  <c r="AA2179" s="5"/>
    </row>
    <row r="2180" spans="1:27">
      <c r="A2180" s="5"/>
      <c r="B2180" s="5"/>
      <c r="C2180" s="5"/>
      <c r="D2180" s="5"/>
      <c r="E2180" s="5"/>
      <c r="F2180" s="5"/>
      <c r="G2180" s="25"/>
      <c r="H2180" s="25"/>
      <c r="I2180" s="5"/>
      <c r="J2180" s="5"/>
      <c r="K2180" s="5"/>
      <c r="L2180" s="2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  <c r="AA2180" s="5"/>
    </row>
    <row r="2181" spans="1:27">
      <c r="A2181" s="5"/>
      <c r="B2181" s="5"/>
      <c r="C2181" s="5"/>
      <c r="D2181" s="5"/>
      <c r="E2181" s="5"/>
      <c r="F2181" s="5"/>
      <c r="G2181" s="25"/>
      <c r="H2181" s="25"/>
      <c r="I2181" s="5"/>
      <c r="J2181" s="5"/>
      <c r="K2181" s="5"/>
      <c r="L2181" s="2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  <c r="AA2181" s="5"/>
    </row>
    <row r="2182" spans="1:27">
      <c r="A2182" s="5"/>
      <c r="B2182" s="5"/>
      <c r="C2182" s="5"/>
      <c r="D2182" s="5"/>
      <c r="E2182" s="5"/>
      <c r="F2182" s="5"/>
      <c r="G2182" s="25"/>
      <c r="H2182" s="25"/>
      <c r="I2182" s="5"/>
      <c r="J2182" s="5"/>
      <c r="K2182" s="5"/>
      <c r="L2182" s="2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  <c r="AA2182" s="5"/>
    </row>
    <row r="2183" spans="1:27">
      <c r="A2183" s="5"/>
      <c r="B2183" s="5"/>
      <c r="C2183" s="5"/>
      <c r="D2183" s="5"/>
      <c r="E2183" s="5"/>
      <c r="F2183" s="5"/>
      <c r="G2183" s="25"/>
      <c r="H2183" s="25"/>
      <c r="I2183" s="5"/>
      <c r="J2183" s="5"/>
      <c r="K2183" s="5"/>
      <c r="L2183" s="2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  <c r="AA2183" s="5"/>
    </row>
    <row r="2184" spans="1:27">
      <c r="A2184" s="5"/>
      <c r="B2184" s="5"/>
      <c r="C2184" s="5"/>
      <c r="D2184" s="5"/>
      <c r="E2184" s="5"/>
      <c r="F2184" s="5"/>
      <c r="G2184" s="25"/>
      <c r="H2184" s="25"/>
      <c r="I2184" s="5"/>
      <c r="J2184" s="5"/>
      <c r="K2184" s="5"/>
      <c r="L2184" s="2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  <c r="AA2184" s="5"/>
    </row>
    <row r="2185" spans="1:27">
      <c r="A2185" s="5"/>
      <c r="B2185" s="5"/>
      <c r="C2185" s="5"/>
      <c r="D2185" s="5"/>
      <c r="E2185" s="5"/>
      <c r="F2185" s="5"/>
      <c r="G2185" s="25"/>
      <c r="H2185" s="25"/>
      <c r="I2185" s="5"/>
      <c r="J2185" s="5"/>
      <c r="K2185" s="5"/>
      <c r="L2185" s="2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  <c r="AA2185" s="5"/>
    </row>
    <row r="2186" spans="1:27">
      <c r="A2186" s="5"/>
      <c r="B2186" s="5"/>
      <c r="C2186" s="5"/>
      <c r="D2186" s="5"/>
      <c r="E2186" s="5"/>
      <c r="F2186" s="5"/>
      <c r="G2186" s="25"/>
      <c r="H2186" s="25"/>
      <c r="I2186" s="5"/>
      <c r="J2186" s="5"/>
      <c r="K2186" s="5"/>
      <c r="L2186" s="2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  <c r="AA2186" s="5"/>
    </row>
    <row r="2187" spans="1:27">
      <c r="A2187" s="5"/>
      <c r="B2187" s="5"/>
      <c r="C2187" s="5"/>
      <c r="D2187" s="5"/>
      <c r="E2187" s="5"/>
      <c r="F2187" s="5"/>
      <c r="G2187" s="25"/>
      <c r="H2187" s="25"/>
      <c r="I2187" s="5"/>
      <c r="J2187" s="5"/>
      <c r="K2187" s="5"/>
      <c r="L2187" s="2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  <c r="AA2187" s="5"/>
    </row>
    <row r="2188" spans="1:27">
      <c r="A2188" s="5"/>
      <c r="B2188" s="5"/>
      <c r="C2188" s="5"/>
      <c r="D2188" s="5"/>
      <c r="E2188" s="5"/>
      <c r="F2188" s="5"/>
      <c r="G2188" s="25"/>
      <c r="H2188" s="25"/>
      <c r="I2188" s="5"/>
      <c r="J2188" s="5"/>
      <c r="K2188" s="5"/>
      <c r="L2188" s="2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  <c r="AA2188" s="5"/>
    </row>
    <row r="2189" spans="1:27">
      <c r="A2189" s="5"/>
      <c r="B2189" s="5"/>
      <c r="C2189" s="5"/>
      <c r="D2189" s="5"/>
      <c r="E2189" s="5"/>
      <c r="F2189" s="5"/>
      <c r="G2189" s="25"/>
      <c r="H2189" s="25"/>
      <c r="I2189" s="5"/>
      <c r="J2189" s="5"/>
      <c r="K2189" s="5"/>
      <c r="L2189" s="2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  <c r="AA2189" s="5"/>
    </row>
    <row r="2190" spans="1:27">
      <c r="A2190" s="5"/>
      <c r="B2190" s="5"/>
      <c r="C2190" s="5"/>
      <c r="D2190" s="5"/>
      <c r="E2190" s="5"/>
      <c r="F2190" s="5"/>
      <c r="G2190" s="25"/>
      <c r="H2190" s="25"/>
      <c r="I2190" s="5"/>
      <c r="J2190" s="5"/>
      <c r="K2190" s="5"/>
      <c r="L2190" s="2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  <c r="AA2190" s="5"/>
    </row>
    <row r="2191" spans="1:27">
      <c r="A2191" s="5"/>
      <c r="B2191" s="5"/>
      <c r="C2191" s="5"/>
      <c r="D2191" s="5"/>
      <c r="E2191" s="5"/>
      <c r="F2191" s="5"/>
      <c r="G2191" s="25"/>
      <c r="H2191" s="25"/>
      <c r="I2191" s="5"/>
      <c r="J2191" s="5"/>
      <c r="K2191" s="5"/>
      <c r="L2191" s="2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  <c r="AA2191" s="5"/>
    </row>
    <row r="2192" spans="1:27">
      <c r="A2192" s="5"/>
      <c r="B2192" s="5"/>
      <c r="C2192" s="5"/>
      <c r="D2192" s="5"/>
      <c r="E2192" s="5"/>
      <c r="F2192" s="5"/>
      <c r="G2192" s="25"/>
      <c r="H2192" s="25"/>
      <c r="I2192" s="5"/>
      <c r="J2192" s="5"/>
      <c r="K2192" s="5"/>
      <c r="L2192" s="2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  <c r="AA2192" s="5"/>
    </row>
    <row r="2193" spans="1:27">
      <c r="A2193" s="5"/>
      <c r="B2193" s="5"/>
      <c r="C2193" s="5"/>
      <c r="D2193" s="5"/>
      <c r="E2193" s="5"/>
      <c r="F2193" s="5"/>
      <c r="G2193" s="25"/>
      <c r="H2193" s="25"/>
      <c r="I2193" s="5"/>
      <c r="J2193" s="5"/>
      <c r="K2193" s="5"/>
      <c r="L2193" s="2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  <c r="AA2193" s="5"/>
    </row>
    <row r="2194" spans="1:27">
      <c r="A2194" s="5"/>
      <c r="B2194" s="5"/>
      <c r="C2194" s="5"/>
      <c r="D2194" s="5"/>
      <c r="E2194" s="5"/>
      <c r="F2194" s="5"/>
      <c r="G2194" s="25"/>
      <c r="H2194" s="25"/>
      <c r="I2194" s="5"/>
      <c r="J2194" s="5"/>
      <c r="K2194" s="5"/>
      <c r="L2194" s="2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  <c r="AA2194" s="5"/>
    </row>
    <row r="2195" spans="1:27">
      <c r="A2195" s="5"/>
      <c r="B2195" s="5"/>
      <c r="C2195" s="5"/>
      <c r="D2195" s="5"/>
      <c r="E2195" s="5"/>
      <c r="F2195" s="5"/>
      <c r="G2195" s="25"/>
      <c r="H2195" s="25"/>
      <c r="I2195" s="5"/>
      <c r="J2195" s="5"/>
      <c r="K2195" s="5"/>
      <c r="L2195" s="2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  <c r="AA2195" s="5"/>
    </row>
    <row r="2196" spans="1:27">
      <c r="A2196" s="5"/>
      <c r="B2196" s="5"/>
      <c r="C2196" s="5"/>
      <c r="D2196" s="5"/>
      <c r="E2196" s="5"/>
      <c r="F2196" s="5"/>
      <c r="G2196" s="25"/>
      <c r="H2196" s="25"/>
      <c r="I2196" s="5"/>
      <c r="J2196" s="5"/>
      <c r="K2196" s="5"/>
      <c r="L2196" s="2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  <c r="AA2196" s="5"/>
    </row>
    <row r="2197" spans="1:27">
      <c r="A2197" s="5"/>
      <c r="B2197" s="5"/>
      <c r="C2197" s="5"/>
      <c r="D2197" s="5"/>
      <c r="E2197" s="5"/>
      <c r="F2197" s="5"/>
      <c r="G2197" s="25"/>
      <c r="H2197" s="25"/>
      <c r="I2197" s="5"/>
      <c r="J2197" s="5"/>
      <c r="K2197" s="5"/>
      <c r="L2197" s="2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  <c r="AA2197" s="5"/>
    </row>
    <row r="2198" spans="1:27">
      <c r="A2198" s="5"/>
      <c r="B2198" s="5"/>
      <c r="C2198" s="5"/>
      <c r="D2198" s="5"/>
      <c r="E2198" s="5"/>
      <c r="F2198" s="5"/>
      <c r="G2198" s="25"/>
      <c r="H2198" s="25"/>
      <c r="I2198" s="5"/>
      <c r="J2198" s="5"/>
      <c r="K2198" s="5"/>
      <c r="L2198" s="2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  <c r="AA2198" s="5"/>
    </row>
    <row r="2199" spans="1:27">
      <c r="A2199" s="5"/>
      <c r="B2199" s="5"/>
      <c r="C2199" s="5"/>
      <c r="D2199" s="5"/>
      <c r="E2199" s="5"/>
      <c r="F2199" s="5"/>
      <c r="G2199" s="25"/>
      <c r="H2199" s="25"/>
      <c r="I2199" s="5"/>
      <c r="J2199" s="5"/>
      <c r="K2199" s="5"/>
      <c r="L2199" s="2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  <c r="AA2199" s="5"/>
    </row>
    <row r="2200" spans="1:27">
      <c r="A2200" s="5"/>
      <c r="B2200" s="5"/>
      <c r="C2200" s="5"/>
      <c r="D2200" s="5"/>
      <c r="E2200" s="5"/>
      <c r="F2200" s="5"/>
      <c r="G2200" s="25"/>
      <c r="H2200" s="25"/>
      <c r="I2200" s="5"/>
      <c r="J2200" s="5"/>
      <c r="K2200" s="5"/>
      <c r="L2200" s="2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  <c r="AA2200" s="5"/>
    </row>
    <row r="2201" spans="1:27">
      <c r="A2201" s="5"/>
      <c r="B2201" s="5"/>
      <c r="C2201" s="5"/>
      <c r="D2201" s="5"/>
      <c r="E2201" s="5"/>
      <c r="F2201" s="5"/>
      <c r="G2201" s="25"/>
      <c r="H2201" s="25"/>
      <c r="I2201" s="5"/>
      <c r="J2201" s="5"/>
      <c r="K2201" s="5"/>
      <c r="L2201" s="2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  <c r="AA2201" s="5"/>
    </row>
    <row r="2202" spans="1:27">
      <c r="A2202" s="5"/>
      <c r="B2202" s="5"/>
      <c r="C2202" s="5"/>
      <c r="D2202" s="5"/>
      <c r="E2202" s="5"/>
      <c r="F2202" s="5"/>
      <c r="G2202" s="25"/>
      <c r="H2202" s="25"/>
      <c r="I2202" s="5"/>
      <c r="J2202" s="5"/>
      <c r="K2202" s="5"/>
      <c r="L2202" s="2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  <c r="AA2202" s="5"/>
    </row>
    <row r="2203" spans="1:27">
      <c r="A2203" s="5"/>
      <c r="B2203" s="5"/>
      <c r="C2203" s="5"/>
      <c r="D2203" s="5"/>
      <c r="E2203" s="5"/>
      <c r="F2203" s="5"/>
      <c r="G2203" s="25"/>
      <c r="H2203" s="25"/>
      <c r="I2203" s="5"/>
      <c r="J2203" s="5"/>
      <c r="K2203" s="5"/>
      <c r="L2203" s="2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  <c r="AA2203" s="5"/>
    </row>
    <row r="2204" spans="1:27">
      <c r="A2204" s="5"/>
      <c r="B2204" s="5"/>
      <c r="C2204" s="5"/>
      <c r="D2204" s="5"/>
      <c r="E2204" s="5"/>
      <c r="F2204" s="5"/>
      <c r="G2204" s="25"/>
      <c r="H2204" s="25"/>
      <c r="I2204" s="5"/>
      <c r="J2204" s="5"/>
      <c r="K2204" s="5"/>
      <c r="L2204" s="2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  <c r="AA2204" s="5"/>
    </row>
    <row r="2205" spans="1:27">
      <c r="A2205" s="5"/>
      <c r="B2205" s="5"/>
      <c r="C2205" s="5"/>
      <c r="D2205" s="5"/>
      <c r="E2205" s="5"/>
      <c r="F2205" s="5"/>
      <c r="G2205" s="25"/>
      <c r="H2205" s="25"/>
      <c r="I2205" s="5"/>
      <c r="J2205" s="5"/>
      <c r="K2205" s="5"/>
      <c r="L2205" s="2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  <c r="AA2205" s="5"/>
    </row>
    <row r="2206" spans="1:27">
      <c r="A2206" s="5"/>
      <c r="B2206" s="5"/>
      <c r="C2206" s="5"/>
      <c r="D2206" s="5"/>
      <c r="E2206" s="5"/>
      <c r="F2206" s="5"/>
      <c r="G2206" s="25"/>
      <c r="H2206" s="25"/>
      <c r="I2206" s="5"/>
      <c r="J2206" s="5"/>
      <c r="K2206" s="5"/>
      <c r="L2206" s="2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  <c r="AA2206" s="5"/>
    </row>
    <row r="2207" spans="1:27">
      <c r="A2207" s="5"/>
      <c r="B2207" s="5"/>
      <c r="C2207" s="5"/>
      <c r="D2207" s="5"/>
      <c r="E2207" s="5"/>
      <c r="F2207" s="5"/>
      <c r="G2207" s="25"/>
      <c r="H2207" s="25"/>
      <c r="I2207" s="5"/>
      <c r="J2207" s="5"/>
      <c r="K2207" s="5"/>
      <c r="L2207" s="2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  <c r="AA2207" s="5"/>
    </row>
    <row r="2208" spans="1:27">
      <c r="A2208" s="5"/>
      <c r="B2208" s="5"/>
      <c r="C2208" s="5"/>
      <c r="D2208" s="5"/>
      <c r="E2208" s="5"/>
      <c r="F2208" s="5"/>
      <c r="G2208" s="25"/>
      <c r="H2208" s="25"/>
      <c r="I2208" s="5"/>
      <c r="J2208" s="5"/>
      <c r="K2208" s="5"/>
      <c r="L2208" s="2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  <c r="AA2208" s="5"/>
    </row>
    <row r="2209" spans="1:27">
      <c r="A2209" s="5"/>
      <c r="B2209" s="5"/>
      <c r="C2209" s="5"/>
      <c r="D2209" s="5"/>
      <c r="E2209" s="5"/>
      <c r="F2209" s="5"/>
      <c r="G2209" s="25"/>
      <c r="H2209" s="25"/>
      <c r="I2209" s="5"/>
      <c r="J2209" s="5"/>
      <c r="K2209" s="5"/>
      <c r="L2209" s="2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  <c r="AA2209" s="5"/>
    </row>
    <row r="2210" spans="1:27">
      <c r="A2210" s="5"/>
      <c r="B2210" s="5"/>
      <c r="C2210" s="5"/>
      <c r="D2210" s="5"/>
      <c r="E2210" s="5"/>
      <c r="F2210" s="5"/>
      <c r="G2210" s="25"/>
      <c r="H2210" s="25"/>
      <c r="I2210" s="5"/>
      <c r="J2210" s="5"/>
      <c r="K2210" s="5"/>
      <c r="L2210" s="2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  <c r="AA2210" s="5"/>
    </row>
    <row r="2211" spans="1:27">
      <c r="A2211" s="5"/>
      <c r="B2211" s="5"/>
      <c r="C2211" s="5"/>
      <c r="D2211" s="5"/>
      <c r="E2211" s="5"/>
      <c r="F2211" s="5"/>
      <c r="G2211" s="25"/>
      <c r="H2211" s="25"/>
      <c r="I2211" s="5"/>
      <c r="J2211" s="5"/>
      <c r="K2211" s="5"/>
      <c r="L2211" s="2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  <c r="AA2211" s="5"/>
    </row>
    <row r="2212" spans="1:27">
      <c r="A2212" s="5"/>
      <c r="B2212" s="5"/>
      <c r="C2212" s="5"/>
      <c r="D2212" s="5"/>
      <c r="E2212" s="5"/>
      <c r="F2212" s="5"/>
      <c r="G2212" s="25"/>
      <c r="H2212" s="25"/>
      <c r="I2212" s="5"/>
      <c r="J2212" s="5"/>
      <c r="K2212" s="5"/>
      <c r="L2212" s="2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  <c r="AA2212" s="5"/>
    </row>
    <row r="2213" spans="1:27">
      <c r="A2213" s="5"/>
      <c r="B2213" s="5"/>
      <c r="C2213" s="5"/>
      <c r="D2213" s="5"/>
      <c r="E2213" s="5"/>
      <c r="F2213" s="5"/>
      <c r="G2213" s="25"/>
      <c r="H2213" s="25"/>
      <c r="I2213" s="5"/>
      <c r="J2213" s="5"/>
      <c r="K2213" s="5"/>
      <c r="L2213" s="2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  <c r="AA2213" s="5"/>
    </row>
    <row r="2214" spans="1:27">
      <c r="A2214" s="5"/>
      <c r="B2214" s="5"/>
      <c r="C2214" s="5"/>
      <c r="D2214" s="5"/>
      <c r="E2214" s="5"/>
      <c r="F2214" s="5"/>
      <c r="G2214" s="25"/>
      <c r="H2214" s="25"/>
      <c r="I2214" s="5"/>
      <c r="J2214" s="5"/>
      <c r="K2214" s="5"/>
      <c r="L2214" s="2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  <c r="AA2214" s="5"/>
    </row>
    <row r="2215" spans="1:27">
      <c r="A2215" s="5"/>
      <c r="B2215" s="5"/>
      <c r="C2215" s="5"/>
      <c r="D2215" s="5"/>
      <c r="E2215" s="5"/>
      <c r="F2215" s="5"/>
      <c r="G2215" s="25"/>
      <c r="H2215" s="25"/>
      <c r="I2215" s="5"/>
      <c r="J2215" s="5"/>
      <c r="K2215" s="5"/>
      <c r="L2215" s="2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  <c r="AA2215" s="5"/>
    </row>
    <row r="2216" spans="1:27">
      <c r="A2216" s="5"/>
      <c r="B2216" s="5"/>
      <c r="C2216" s="5"/>
      <c r="D2216" s="5"/>
      <c r="E2216" s="5"/>
      <c r="F2216" s="5"/>
      <c r="G2216" s="25"/>
      <c r="H2216" s="25"/>
      <c r="I2216" s="5"/>
      <c r="J2216" s="5"/>
      <c r="K2216" s="5"/>
      <c r="L2216" s="2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  <c r="AA2216" s="5"/>
    </row>
    <row r="2217" spans="1:27">
      <c r="A2217" s="5"/>
      <c r="B2217" s="5"/>
      <c r="C2217" s="5"/>
      <c r="D2217" s="5"/>
      <c r="E2217" s="5"/>
      <c r="F2217" s="5"/>
      <c r="G2217" s="25"/>
      <c r="H2217" s="25"/>
      <c r="I2217" s="5"/>
      <c r="J2217" s="5"/>
      <c r="K2217" s="5"/>
      <c r="L2217" s="2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  <c r="AA2217" s="5"/>
    </row>
    <row r="2218" spans="1:27">
      <c r="A2218" s="5"/>
      <c r="B2218" s="5"/>
      <c r="C2218" s="5"/>
      <c r="D2218" s="5"/>
      <c r="E2218" s="5"/>
      <c r="F2218" s="5"/>
      <c r="G2218" s="25"/>
      <c r="H2218" s="25"/>
      <c r="I2218" s="5"/>
      <c r="J2218" s="5"/>
      <c r="K2218" s="5"/>
      <c r="L2218" s="2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  <c r="AA2218" s="5"/>
    </row>
    <row r="2219" spans="1:27">
      <c r="A2219" s="5"/>
      <c r="B2219" s="5"/>
      <c r="C2219" s="5"/>
      <c r="D2219" s="5"/>
      <c r="E2219" s="5"/>
      <c r="F2219" s="5"/>
      <c r="G2219" s="25"/>
      <c r="H2219" s="25"/>
      <c r="I2219" s="5"/>
      <c r="J2219" s="5"/>
      <c r="K2219" s="5"/>
      <c r="L2219" s="2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  <c r="AA2219" s="5"/>
    </row>
    <row r="2220" spans="1:27">
      <c r="A2220" s="5"/>
      <c r="B2220" s="5"/>
      <c r="C2220" s="5"/>
      <c r="D2220" s="5"/>
      <c r="E2220" s="5"/>
      <c r="F2220" s="5"/>
      <c r="G2220" s="25"/>
      <c r="H2220" s="25"/>
      <c r="I2220" s="5"/>
      <c r="J2220" s="5"/>
      <c r="K2220" s="5"/>
      <c r="L2220" s="2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  <c r="AA2220" s="5"/>
    </row>
    <row r="2221" spans="1:27">
      <c r="A2221" s="5"/>
      <c r="B2221" s="5"/>
      <c r="C2221" s="5"/>
      <c r="D2221" s="5"/>
      <c r="E2221" s="5"/>
      <c r="F2221" s="5"/>
      <c r="G2221" s="25"/>
      <c r="H2221" s="25"/>
      <c r="I2221" s="5"/>
      <c r="J2221" s="5"/>
      <c r="K2221" s="5"/>
      <c r="L2221" s="2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  <c r="AA2221" s="5"/>
    </row>
    <row r="2222" spans="1:27">
      <c r="A2222" s="5"/>
      <c r="B2222" s="5"/>
      <c r="C2222" s="5"/>
      <c r="D2222" s="5"/>
      <c r="E2222" s="5"/>
      <c r="F2222" s="5"/>
      <c r="G2222" s="25"/>
      <c r="H2222" s="25"/>
      <c r="I2222" s="5"/>
      <c r="J2222" s="5"/>
      <c r="K2222" s="5"/>
      <c r="L2222" s="2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  <c r="AA2222" s="5"/>
    </row>
    <row r="2223" spans="1:27">
      <c r="A2223" s="5"/>
      <c r="B2223" s="5"/>
      <c r="C2223" s="5"/>
      <c r="D2223" s="5"/>
      <c r="E2223" s="5"/>
      <c r="F2223" s="5"/>
      <c r="G2223" s="25"/>
      <c r="H2223" s="25"/>
      <c r="I2223" s="5"/>
      <c r="J2223" s="5"/>
      <c r="K2223" s="5"/>
      <c r="L2223" s="2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  <c r="AA2223" s="5"/>
    </row>
    <row r="2224" spans="1:27">
      <c r="A2224" s="5"/>
      <c r="B2224" s="5"/>
      <c r="C2224" s="5"/>
      <c r="D2224" s="5"/>
      <c r="E2224" s="5"/>
      <c r="F2224" s="5"/>
      <c r="G2224" s="25"/>
      <c r="H2224" s="25"/>
      <c r="I2224" s="5"/>
      <c r="J2224" s="5"/>
      <c r="K2224" s="5"/>
      <c r="L2224" s="2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  <c r="AA2224" s="5"/>
    </row>
    <row r="2225" spans="1:27">
      <c r="A2225" s="5"/>
      <c r="B2225" s="5"/>
      <c r="C2225" s="5"/>
      <c r="D2225" s="5"/>
      <c r="E2225" s="5"/>
      <c r="F2225" s="5"/>
      <c r="G2225" s="25"/>
      <c r="H2225" s="25"/>
      <c r="I2225" s="5"/>
      <c r="J2225" s="5"/>
      <c r="K2225" s="5"/>
      <c r="L2225" s="2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  <c r="AA2225" s="5"/>
    </row>
    <row r="2226" spans="1:27">
      <c r="A2226" s="5"/>
      <c r="B2226" s="5"/>
      <c r="C2226" s="5"/>
      <c r="D2226" s="5"/>
      <c r="E2226" s="5"/>
      <c r="F2226" s="5"/>
      <c r="G2226" s="25"/>
      <c r="H2226" s="25"/>
      <c r="I2226" s="5"/>
      <c r="J2226" s="5"/>
      <c r="K2226" s="5"/>
      <c r="L2226" s="2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  <c r="AA2226" s="5"/>
    </row>
    <row r="2227" spans="1:27">
      <c r="A2227" s="5"/>
      <c r="B2227" s="5"/>
      <c r="C2227" s="5"/>
      <c r="D2227" s="5"/>
      <c r="E2227" s="5"/>
      <c r="F2227" s="5"/>
      <c r="G2227" s="25"/>
      <c r="H2227" s="25"/>
      <c r="I2227" s="5"/>
      <c r="J2227" s="5"/>
      <c r="K2227" s="5"/>
      <c r="L2227" s="2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  <c r="AA2227" s="5"/>
    </row>
    <row r="2228" spans="1:27">
      <c r="A2228" s="5"/>
      <c r="B2228" s="5"/>
      <c r="C2228" s="5"/>
      <c r="D2228" s="5"/>
      <c r="E2228" s="5"/>
      <c r="F2228" s="5"/>
      <c r="G2228" s="25"/>
      <c r="H2228" s="25"/>
      <c r="I2228" s="5"/>
      <c r="J2228" s="5"/>
      <c r="K2228" s="5"/>
      <c r="L2228" s="2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  <c r="AA2228" s="5"/>
    </row>
    <row r="2229" spans="1:27">
      <c r="A2229" s="5"/>
      <c r="B2229" s="5"/>
      <c r="C2229" s="5"/>
      <c r="D2229" s="5"/>
      <c r="E2229" s="5"/>
      <c r="F2229" s="5"/>
      <c r="G2229" s="25"/>
      <c r="H2229" s="25"/>
      <c r="I2229" s="5"/>
      <c r="J2229" s="5"/>
      <c r="K2229" s="5"/>
      <c r="L2229" s="2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  <c r="AA2229" s="5"/>
    </row>
    <row r="2230" spans="1:27">
      <c r="A2230" s="5"/>
      <c r="B2230" s="5"/>
      <c r="C2230" s="5"/>
      <c r="D2230" s="5"/>
      <c r="E2230" s="5"/>
      <c r="F2230" s="5"/>
      <c r="G2230" s="25"/>
      <c r="H2230" s="25"/>
      <c r="I2230" s="5"/>
      <c r="J2230" s="5"/>
      <c r="K2230" s="5"/>
      <c r="L2230" s="2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  <c r="AA2230" s="5"/>
    </row>
    <row r="2231" spans="1:27">
      <c r="A2231" s="5"/>
      <c r="B2231" s="5"/>
      <c r="C2231" s="5"/>
      <c r="D2231" s="5"/>
      <c r="E2231" s="5"/>
      <c r="F2231" s="5"/>
      <c r="G2231" s="25"/>
      <c r="H2231" s="25"/>
      <c r="I2231" s="5"/>
      <c r="J2231" s="5"/>
      <c r="K2231" s="5"/>
      <c r="L2231" s="2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  <c r="AA2231" s="5"/>
    </row>
    <row r="2232" spans="1:27">
      <c r="A2232" s="5"/>
      <c r="B2232" s="5"/>
      <c r="C2232" s="5"/>
      <c r="D2232" s="5"/>
      <c r="E2232" s="5"/>
      <c r="F2232" s="5"/>
      <c r="G2232" s="25"/>
      <c r="H2232" s="25"/>
      <c r="I2232" s="5"/>
      <c r="J2232" s="5"/>
      <c r="K2232" s="5"/>
      <c r="L2232" s="2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  <c r="AA2232" s="5"/>
    </row>
    <row r="2233" spans="1:27">
      <c r="A2233" s="5"/>
      <c r="B2233" s="5"/>
      <c r="C2233" s="5"/>
      <c r="D2233" s="5"/>
      <c r="E2233" s="5"/>
      <c r="F2233" s="5"/>
      <c r="G2233" s="25"/>
      <c r="H2233" s="25"/>
      <c r="I2233" s="5"/>
      <c r="J2233" s="5"/>
      <c r="K2233" s="5"/>
      <c r="L2233" s="2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  <c r="AA2233" s="5"/>
    </row>
    <row r="2234" spans="1:27">
      <c r="A2234" s="5"/>
      <c r="B2234" s="5"/>
      <c r="C2234" s="5"/>
      <c r="D2234" s="5"/>
      <c r="E2234" s="5"/>
      <c r="F2234" s="5"/>
      <c r="G2234" s="25"/>
      <c r="H2234" s="25"/>
      <c r="I2234" s="5"/>
      <c r="J2234" s="5"/>
      <c r="K2234" s="5"/>
      <c r="L2234" s="2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  <c r="AA2234" s="5"/>
    </row>
    <row r="2235" spans="1:27">
      <c r="A2235" s="5"/>
      <c r="B2235" s="5"/>
      <c r="C2235" s="5"/>
      <c r="D2235" s="5"/>
      <c r="E2235" s="5"/>
      <c r="F2235" s="5"/>
      <c r="G2235" s="25"/>
      <c r="H2235" s="25"/>
      <c r="I2235" s="5"/>
      <c r="J2235" s="5"/>
      <c r="K2235" s="5"/>
      <c r="L2235" s="2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  <c r="AA2235" s="5"/>
    </row>
    <row r="2236" spans="1:27">
      <c r="A2236" s="5"/>
      <c r="B2236" s="5"/>
      <c r="C2236" s="5"/>
      <c r="D2236" s="5"/>
      <c r="E2236" s="5"/>
      <c r="F2236" s="5"/>
      <c r="G2236" s="25"/>
      <c r="H2236" s="25"/>
      <c r="I2236" s="5"/>
      <c r="J2236" s="5"/>
      <c r="K2236" s="5"/>
      <c r="L2236" s="2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  <c r="AA2236" s="5"/>
    </row>
    <row r="2237" spans="1:27">
      <c r="A2237" s="5"/>
      <c r="B2237" s="5"/>
      <c r="C2237" s="5"/>
      <c r="D2237" s="5"/>
      <c r="E2237" s="5"/>
      <c r="F2237" s="5"/>
      <c r="G2237" s="25"/>
      <c r="H2237" s="25"/>
      <c r="I2237" s="5"/>
      <c r="J2237" s="5"/>
      <c r="K2237" s="5"/>
      <c r="L2237" s="2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  <c r="AA2237" s="5"/>
    </row>
    <row r="2238" spans="1:27">
      <c r="A2238" s="5"/>
      <c r="B2238" s="5"/>
      <c r="C2238" s="5"/>
      <c r="D2238" s="5"/>
      <c r="E2238" s="5"/>
      <c r="F2238" s="5"/>
      <c r="G2238" s="25"/>
      <c r="H2238" s="25"/>
      <c r="I2238" s="5"/>
      <c r="J2238" s="5"/>
      <c r="K2238" s="5"/>
      <c r="L2238" s="2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  <c r="AA2238" s="5"/>
    </row>
    <row r="2239" spans="1:27">
      <c r="A2239" s="5"/>
      <c r="B2239" s="5"/>
      <c r="C2239" s="5"/>
      <c r="D2239" s="5"/>
      <c r="E2239" s="5"/>
      <c r="F2239" s="5"/>
      <c r="G2239" s="25"/>
      <c r="H2239" s="25"/>
      <c r="I2239" s="5"/>
      <c r="J2239" s="5"/>
      <c r="K2239" s="5"/>
      <c r="L2239" s="2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  <c r="AA2239" s="5"/>
    </row>
    <row r="2240" spans="1:27">
      <c r="A2240" s="5"/>
      <c r="B2240" s="5"/>
      <c r="C2240" s="5"/>
      <c r="D2240" s="5"/>
      <c r="E2240" s="5"/>
      <c r="F2240" s="5"/>
      <c r="G2240" s="25"/>
      <c r="H2240" s="25"/>
      <c r="I2240" s="5"/>
      <c r="J2240" s="5"/>
      <c r="K2240" s="5"/>
      <c r="L2240" s="2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  <c r="AA2240" s="5"/>
    </row>
    <row r="2241" spans="1:27">
      <c r="A2241" s="5"/>
      <c r="B2241" s="5"/>
      <c r="C2241" s="5"/>
      <c r="D2241" s="5"/>
      <c r="E2241" s="5"/>
      <c r="F2241" s="5"/>
      <c r="G2241" s="25"/>
      <c r="H2241" s="25"/>
      <c r="I2241" s="5"/>
      <c r="J2241" s="5"/>
      <c r="K2241" s="5"/>
      <c r="L2241" s="2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  <c r="AA2241" s="5"/>
    </row>
    <row r="2242" spans="1:27">
      <c r="A2242" s="5"/>
      <c r="B2242" s="5"/>
      <c r="C2242" s="5"/>
      <c r="D2242" s="5"/>
      <c r="E2242" s="5"/>
      <c r="F2242" s="5"/>
      <c r="G2242" s="25"/>
      <c r="H2242" s="25"/>
      <c r="I2242" s="5"/>
      <c r="J2242" s="5"/>
      <c r="K2242" s="5"/>
      <c r="L2242" s="2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  <c r="AA2242" s="5"/>
    </row>
    <row r="2243" spans="1:27">
      <c r="A2243" s="5"/>
      <c r="B2243" s="5"/>
      <c r="C2243" s="5"/>
      <c r="D2243" s="5"/>
      <c r="E2243" s="5"/>
      <c r="F2243" s="5"/>
      <c r="G2243" s="25"/>
      <c r="H2243" s="25"/>
      <c r="I2243" s="5"/>
      <c r="J2243" s="5"/>
      <c r="K2243" s="5"/>
      <c r="L2243" s="2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  <c r="AA2243" s="5"/>
    </row>
    <row r="2244" spans="1:27">
      <c r="A2244" s="5"/>
      <c r="B2244" s="5"/>
      <c r="C2244" s="5"/>
      <c r="D2244" s="5"/>
      <c r="E2244" s="5"/>
      <c r="F2244" s="5"/>
      <c r="G2244" s="25"/>
      <c r="H2244" s="25"/>
      <c r="I2244" s="5"/>
      <c r="J2244" s="5"/>
      <c r="K2244" s="5"/>
      <c r="L2244" s="2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  <c r="AA2244" s="5"/>
    </row>
    <row r="2245" spans="1:27">
      <c r="A2245" s="5"/>
      <c r="B2245" s="5"/>
      <c r="C2245" s="5"/>
      <c r="D2245" s="5"/>
      <c r="E2245" s="5"/>
      <c r="F2245" s="5"/>
      <c r="G2245" s="25"/>
      <c r="H2245" s="25"/>
      <c r="I2245" s="5"/>
      <c r="J2245" s="5"/>
      <c r="K2245" s="5"/>
      <c r="L2245" s="2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  <c r="AA2245" s="5"/>
    </row>
    <row r="2246" spans="1:27">
      <c r="A2246" s="5"/>
      <c r="B2246" s="5"/>
      <c r="C2246" s="5"/>
      <c r="D2246" s="5"/>
      <c r="E2246" s="5"/>
      <c r="F2246" s="5"/>
      <c r="G2246" s="25"/>
      <c r="H2246" s="25"/>
      <c r="I2246" s="5"/>
      <c r="J2246" s="5"/>
      <c r="K2246" s="5"/>
      <c r="L2246" s="2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  <c r="AA2246" s="5"/>
    </row>
    <row r="2247" spans="1:27">
      <c r="A2247" s="5"/>
      <c r="B2247" s="5"/>
      <c r="C2247" s="5"/>
      <c r="D2247" s="5"/>
      <c r="E2247" s="5"/>
      <c r="F2247" s="5"/>
      <c r="G2247" s="25"/>
      <c r="H2247" s="25"/>
      <c r="I2247" s="5"/>
      <c r="J2247" s="5"/>
      <c r="K2247" s="5"/>
      <c r="L2247" s="2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  <c r="AA2247" s="5"/>
    </row>
    <row r="2248" spans="1:27">
      <c r="A2248" s="5"/>
      <c r="B2248" s="5"/>
      <c r="C2248" s="5"/>
      <c r="D2248" s="5"/>
      <c r="E2248" s="5"/>
      <c r="F2248" s="5"/>
      <c r="G2248" s="25"/>
      <c r="H2248" s="25"/>
      <c r="I2248" s="5"/>
      <c r="J2248" s="5"/>
      <c r="K2248" s="5"/>
      <c r="L2248" s="2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  <c r="AA2248" s="5"/>
    </row>
    <row r="2249" spans="1:27">
      <c r="A2249" s="5"/>
      <c r="B2249" s="5"/>
      <c r="C2249" s="5"/>
      <c r="D2249" s="5"/>
      <c r="E2249" s="5"/>
      <c r="F2249" s="5"/>
      <c r="G2249" s="25"/>
      <c r="H2249" s="25"/>
      <c r="I2249" s="5"/>
      <c r="J2249" s="5"/>
      <c r="K2249" s="5"/>
      <c r="L2249" s="2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  <c r="AA2249" s="5"/>
    </row>
    <row r="2250" spans="1:27">
      <c r="A2250" s="5"/>
      <c r="B2250" s="5"/>
      <c r="C2250" s="5"/>
      <c r="D2250" s="5"/>
      <c r="E2250" s="5"/>
      <c r="F2250" s="5"/>
      <c r="G2250" s="25"/>
      <c r="H2250" s="25"/>
      <c r="I2250" s="5"/>
      <c r="J2250" s="5"/>
      <c r="K2250" s="5"/>
      <c r="L2250" s="2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  <c r="AA2250" s="5"/>
    </row>
    <row r="2251" spans="1:27">
      <c r="A2251" s="5"/>
      <c r="B2251" s="5"/>
      <c r="C2251" s="5"/>
      <c r="D2251" s="5"/>
      <c r="E2251" s="5"/>
      <c r="F2251" s="5"/>
      <c r="G2251" s="25"/>
      <c r="H2251" s="25"/>
      <c r="I2251" s="5"/>
      <c r="J2251" s="5"/>
      <c r="K2251" s="5"/>
      <c r="L2251" s="2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  <c r="AA2251" s="5"/>
    </row>
    <row r="2252" spans="1:27">
      <c r="A2252" s="5"/>
      <c r="B2252" s="5"/>
      <c r="C2252" s="5"/>
      <c r="D2252" s="5"/>
      <c r="E2252" s="5"/>
      <c r="F2252" s="5"/>
      <c r="G2252" s="25"/>
      <c r="H2252" s="25"/>
      <c r="I2252" s="5"/>
      <c r="J2252" s="5"/>
      <c r="K2252" s="5"/>
      <c r="L2252" s="2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  <c r="AA2252" s="5"/>
    </row>
    <row r="2253" spans="1:27">
      <c r="A2253" s="5"/>
      <c r="B2253" s="5"/>
      <c r="C2253" s="5"/>
      <c r="D2253" s="5"/>
      <c r="E2253" s="5"/>
      <c r="F2253" s="5"/>
      <c r="G2253" s="25"/>
      <c r="H2253" s="25"/>
      <c r="I2253" s="5"/>
      <c r="J2253" s="5"/>
      <c r="K2253" s="5"/>
      <c r="L2253" s="2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  <c r="AA2253" s="5"/>
    </row>
    <row r="2254" spans="1:27">
      <c r="A2254" s="5"/>
      <c r="B2254" s="5"/>
      <c r="C2254" s="5"/>
      <c r="D2254" s="5"/>
      <c r="E2254" s="5"/>
      <c r="F2254" s="5"/>
      <c r="G2254" s="25"/>
      <c r="H2254" s="25"/>
      <c r="I2254" s="5"/>
      <c r="J2254" s="5"/>
      <c r="K2254" s="5"/>
      <c r="L2254" s="2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  <c r="AA2254" s="5"/>
    </row>
    <row r="2255" spans="1:27">
      <c r="A2255" s="5"/>
      <c r="B2255" s="5"/>
      <c r="C2255" s="5"/>
      <c r="D2255" s="5"/>
      <c r="E2255" s="5"/>
      <c r="F2255" s="5"/>
      <c r="G2255" s="25"/>
      <c r="H2255" s="25"/>
      <c r="I2255" s="5"/>
      <c r="J2255" s="5"/>
      <c r="K2255" s="5"/>
      <c r="L2255" s="2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  <c r="AA2255" s="5"/>
    </row>
    <row r="2256" spans="1:27">
      <c r="A2256" s="5"/>
      <c r="B2256" s="5"/>
      <c r="C2256" s="5"/>
      <c r="D2256" s="5"/>
      <c r="E2256" s="5"/>
      <c r="F2256" s="5"/>
      <c r="G2256" s="25"/>
      <c r="H2256" s="25"/>
      <c r="I2256" s="5"/>
      <c r="J2256" s="5"/>
      <c r="K2256" s="5"/>
      <c r="L2256" s="2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  <c r="AA2256" s="5"/>
    </row>
    <row r="2257" spans="1:27">
      <c r="A2257" s="5"/>
      <c r="B2257" s="5"/>
      <c r="C2257" s="5"/>
      <c r="D2257" s="5"/>
      <c r="E2257" s="5"/>
      <c r="F2257" s="5"/>
      <c r="G2257" s="25"/>
      <c r="H2257" s="25"/>
      <c r="I2257" s="5"/>
      <c r="J2257" s="5"/>
      <c r="K2257" s="5"/>
      <c r="L2257" s="2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  <c r="AA2257" s="5"/>
    </row>
    <row r="2258" spans="1:27">
      <c r="A2258" s="5"/>
      <c r="B2258" s="5"/>
      <c r="C2258" s="5"/>
      <c r="D2258" s="5"/>
      <c r="E2258" s="5"/>
      <c r="F2258" s="5"/>
      <c r="G2258" s="25"/>
      <c r="H2258" s="25"/>
      <c r="I2258" s="5"/>
      <c r="J2258" s="5"/>
      <c r="K2258" s="5"/>
      <c r="L2258" s="2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  <c r="AA2258" s="5"/>
    </row>
    <row r="2259" spans="1:27">
      <c r="A2259" s="5"/>
      <c r="B2259" s="5"/>
      <c r="C2259" s="5"/>
      <c r="D2259" s="5"/>
      <c r="E2259" s="5"/>
      <c r="F2259" s="5"/>
      <c r="G2259" s="25"/>
      <c r="H2259" s="25"/>
      <c r="I2259" s="5"/>
      <c r="J2259" s="5"/>
      <c r="K2259" s="5"/>
      <c r="L2259" s="2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  <c r="AA2259" s="5"/>
    </row>
    <row r="2260" spans="1:27">
      <c r="A2260" s="5"/>
      <c r="B2260" s="5"/>
      <c r="C2260" s="5"/>
      <c r="D2260" s="5"/>
      <c r="E2260" s="5"/>
      <c r="F2260" s="5"/>
      <c r="G2260" s="25"/>
      <c r="H2260" s="25"/>
      <c r="I2260" s="5"/>
      <c r="J2260" s="5"/>
      <c r="K2260" s="5"/>
      <c r="L2260" s="2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  <c r="AA2260" s="5"/>
    </row>
    <row r="2261" spans="1:27">
      <c r="A2261" s="5"/>
      <c r="B2261" s="5"/>
      <c r="C2261" s="5"/>
      <c r="D2261" s="5"/>
      <c r="E2261" s="5"/>
      <c r="F2261" s="5"/>
      <c r="G2261" s="25"/>
      <c r="H2261" s="25"/>
      <c r="I2261" s="5"/>
      <c r="J2261" s="5"/>
      <c r="K2261" s="5"/>
      <c r="L2261" s="2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  <c r="AA2261" s="5"/>
    </row>
    <row r="2262" spans="1:27">
      <c r="A2262" s="5"/>
      <c r="B2262" s="5"/>
      <c r="C2262" s="5"/>
      <c r="D2262" s="5"/>
      <c r="E2262" s="5"/>
      <c r="F2262" s="5"/>
      <c r="G2262" s="25"/>
      <c r="H2262" s="25"/>
      <c r="I2262" s="5"/>
      <c r="J2262" s="5"/>
      <c r="K2262" s="5"/>
      <c r="L2262" s="2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  <c r="AA2262" s="5"/>
    </row>
    <row r="2263" spans="1:27">
      <c r="A2263" s="5"/>
      <c r="B2263" s="5"/>
      <c r="C2263" s="5"/>
      <c r="D2263" s="5"/>
      <c r="E2263" s="5"/>
      <c r="F2263" s="5"/>
      <c r="G2263" s="25"/>
      <c r="H2263" s="25"/>
      <c r="I2263" s="5"/>
      <c r="J2263" s="5"/>
      <c r="K2263" s="5"/>
      <c r="L2263" s="2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  <c r="AA2263" s="5"/>
    </row>
    <row r="2264" spans="1:27">
      <c r="A2264" s="5"/>
      <c r="B2264" s="5"/>
      <c r="C2264" s="5"/>
      <c r="D2264" s="5"/>
      <c r="E2264" s="5"/>
      <c r="F2264" s="5"/>
      <c r="G2264" s="25"/>
      <c r="H2264" s="25"/>
      <c r="I2264" s="5"/>
      <c r="J2264" s="5"/>
      <c r="K2264" s="5"/>
      <c r="L2264" s="2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  <c r="AA2264" s="5"/>
    </row>
    <row r="2265" spans="1:27">
      <c r="A2265" s="5"/>
      <c r="B2265" s="5"/>
      <c r="C2265" s="5"/>
      <c r="D2265" s="5"/>
      <c r="E2265" s="5"/>
      <c r="F2265" s="5"/>
      <c r="G2265" s="25"/>
      <c r="H2265" s="25"/>
      <c r="I2265" s="5"/>
      <c r="J2265" s="5"/>
      <c r="K2265" s="5"/>
      <c r="L2265" s="2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  <c r="AA2265" s="5"/>
    </row>
    <row r="2266" spans="1:27">
      <c r="A2266" s="5"/>
      <c r="B2266" s="5"/>
      <c r="C2266" s="5"/>
      <c r="D2266" s="5"/>
      <c r="E2266" s="5"/>
      <c r="F2266" s="5"/>
      <c r="G2266" s="25"/>
      <c r="H2266" s="25"/>
      <c r="I2266" s="5"/>
      <c r="J2266" s="5"/>
      <c r="K2266" s="5"/>
      <c r="L2266" s="2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  <c r="AA2266" s="5"/>
    </row>
    <row r="2267" spans="1:27">
      <c r="A2267" s="5"/>
      <c r="B2267" s="5"/>
      <c r="C2267" s="5"/>
      <c r="D2267" s="5"/>
      <c r="E2267" s="5"/>
      <c r="F2267" s="5"/>
      <c r="G2267" s="25"/>
      <c r="H2267" s="25"/>
      <c r="I2267" s="5"/>
      <c r="J2267" s="5"/>
      <c r="K2267" s="5"/>
      <c r="L2267" s="2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  <c r="AA2267" s="5"/>
    </row>
    <row r="2268" spans="1:27">
      <c r="A2268" s="5"/>
      <c r="B2268" s="5"/>
      <c r="C2268" s="5"/>
      <c r="D2268" s="5"/>
      <c r="E2268" s="5"/>
      <c r="F2268" s="5"/>
      <c r="G2268" s="25"/>
      <c r="H2268" s="25"/>
      <c r="I2268" s="5"/>
      <c r="J2268" s="5"/>
      <c r="K2268" s="5"/>
      <c r="L2268" s="2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  <c r="AA2268" s="5"/>
    </row>
    <row r="2269" spans="1:27">
      <c r="A2269" s="5"/>
      <c r="B2269" s="5"/>
      <c r="C2269" s="5"/>
      <c r="D2269" s="5"/>
      <c r="E2269" s="5"/>
      <c r="F2269" s="5"/>
      <c r="G2269" s="25"/>
      <c r="H2269" s="25"/>
      <c r="I2269" s="5"/>
      <c r="J2269" s="5"/>
      <c r="K2269" s="5"/>
      <c r="L2269" s="2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  <c r="AA2269" s="5"/>
    </row>
    <row r="2270" spans="1:27">
      <c r="A2270" s="5"/>
      <c r="B2270" s="5"/>
      <c r="C2270" s="5"/>
      <c r="D2270" s="5"/>
      <c r="E2270" s="5"/>
      <c r="F2270" s="5"/>
      <c r="G2270" s="25"/>
      <c r="H2270" s="25"/>
      <c r="I2270" s="5"/>
      <c r="J2270" s="5"/>
      <c r="K2270" s="5"/>
      <c r="L2270" s="2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  <c r="AA2270" s="5"/>
    </row>
    <row r="2271" spans="1:27">
      <c r="A2271" s="5"/>
      <c r="B2271" s="5"/>
      <c r="C2271" s="5"/>
      <c r="D2271" s="5"/>
      <c r="E2271" s="5"/>
      <c r="F2271" s="5"/>
      <c r="G2271" s="25"/>
      <c r="H2271" s="25"/>
      <c r="I2271" s="5"/>
      <c r="J2271" s="5"/>
      <c r="K2271" s="5"/>
      <c r="L2271" s="2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  <c r="AA2271" s="5"/>
    </row>
    <row r="2272" spans="1:27">
      <c r="A2272" s="5"/>
      <c r="B2272" s="5"/>
      <c r="C2272" s="5"/>
      <c r="D2272" s="5"/>
      <c r="E2272" s="5"/>
      <c r="F2272" s="5"/>
      <c r="G2272" s="25"/>
      <c r="H2272" s="25"/>
      <c r="I2272" s="5"/>
      <c r="J2272" s="5"/>
      <c r="K2272" s="5"/>
      <c r="L2272" s="2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  <c r="AA2272" s="5"/>
    </row>
    <row r="2273" spans="1:27">
      <c r="A2273" s="5"/>
      <c r="B2273" s="5"/>
      <c r="C2273" s="5"/>
      <c r="D2273" s="5"/>
      <c r="E2273" s="5"/>
      <c r="F2273" s="5"/>
      <c r="G2273" s="25"/>
      <c r="H2273" s="25"/>
      <c r="I2273" s="5"/>
      <c r="J2273" s="5"/>
      <c r="K2273" s="5"/>
      <c r="L2273" s="2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  <c r="AA2273" s="5"/>
    </row>
    <row r="2274" spans="1:27">
      <c r="A2274" s="5"/>
      <c r="B2274" s="5"/>
      <c r="C2274" s="5"/>
      <c r="D2274" s="5"/>
      <c r="E2274" s="5"/>
      <c r="F2274" s="5"/>
      <c r="G2274" s="25"/>
      <c r="H2274" s="25"/>
      <c r="I2274" s="5"/>
      <c r="J2274" s="5"/>
      <c r="K2274" s="5"/>
      <c r="L2274" s="2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  <c r="AA2274" s="5"/>
    </row>
    <row r="2275" spans="1:27">
      <c r="A2275" s="5"/>
      <c r="B2275" s="5"/>
      <c r="C2275" s="5"/>
      <c r="D2275" s="5"/>
      <c r="E2275" s="5"/>
      <c r="F2275" s="5"/>
      <c r="G2275" s="25"/>
      <c r="H2275" s="25"/>
      <c r="I2275" s="5"/>
      <c r="J2275" s="5"/>
      <c r="K2275" s="5"/>
      <c r="L2275" s="2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  <c r="AA2275" s="5"/>
    </row>
    <row r="2276" spans="1:27">
      <c r="A2276" s="5"/>
      <c r="B2276" s="5"/>
      <c r="C2276" s="5"/>
      <c r="D2276" s="5"/>
      <c r="E2276" s="5"/>
      <c r="F2276" s="5"/>
      <c r="G2276" s="25"/>
      <c r="H2276" s="25"/>
      <c r="I2276" s="5"/>
      <c r="J2276" s="5"/>
      <c r="K2276" s="5"/>
      <c r="L2276" s="2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  <c r="AA2276" s="5"/>
    </row>
    <row r="2277" spans="1:27">
      <c r="A2277" s="5"/>
      <c r="B2277" s="5"/>
      <c r="C2277" s="5"/>
      <c r="D2277" s="5"/>
      <c r="E2277" s="5"/>
      <c r="F2277" s="5"/>
      <c r="G2277" s="25"/>
      <c r="H2277" s="25"/>
      <c r="I2277" s="5"/>
      <c r="J2277" s="5"/>
      <c r="K2277" s="5"/>
      <c r="L2277" s="2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  <c r="AA2277" s="5"/>
    </row>
    <row r="2278" spans="1:27">
      <c r="A2278" s="5"/>
      <c r="B2278" s="5"/>
      <c r="C2278" s="5"/>
      <c r="D2278" s="5"/>
      <c r="E2278" s="5"/>
      <c r="F2278" s="5"/>
      <c r="G2278" s="25"/>
      <c r="H2278" s="25"/>
      <c r="I2278" s="5"/>
      <c r="J2278" s="5"/>
      <c r="K2278" s="5"/>
      <c r="L2278" s="2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  <c r="AA2278" s="5"/>
    </row>
    <row r="2279" spans="1:27">
      <c r="A2279" s="5"/>
      <c r="B2279" s="5"/>
      <c r="C2279" s="5"/>
      <c r="D2279" s="5"/>
      <c r="E2279" s="5"/>
      <c r="F2279" s="5"/>
      <c r="G2279" s="25"/>
      <c r="H2279" s="25"/>
      <c r="I2279" s="5"/>
      <c r="J2279" s="5"/>
      <c r="K2279" s="5"/>
      <c r="L2279" s="2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  <c r="AA2279" s="5"/>
    </row>
    <row r="2280" spans="1:27">
      <c r="A2280" s="5"/>
      <c r="B2280" s="5"/>
      <c r="C2280" s="5"/>
      <c r="D2280" s="5"/>
      <c r="E2280" s="5"/>
      <c r="F2280" s="5"/>
      <c r="G2280" s="25"/>
      <c r="H2280" s="25"/>
      <c r="I2280" s="5"/>
      <c r="J2280" s="5"/>
      <c r="K2280" s="5"/>
      <c r="L2280" s="2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  <c r="AA2280" s="5"/>
    </row>
    <row r="2281" spans="1:27">
      <c r="A2281" s="5"/>
      <c r="B2281" s="5"/>
      <c r="C2281" s="5"/>
      <c r="D2281" s="5"/>
      <c r="E2281" s="5"/>
      <c r="F2281" s="5"/>
      <c r="G2281" s="25"/>
      <c r="H2281" s="25"/>
      <c r="I2281" s="5"/>
      <c r="J2281" s="5"/>
      <c r="K2281" s="5"/>
      <c r="L2281" s="2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  <c r="AA2281" s="5"/>
    </row>
    <row r="2282" spans="1:27">
      <c r="A2282" s="5"/>
      <c r="B2282" s="5"/>
      <c r="C2282" s="5"/>
      <c r="D2282" s="5"/>
      <c r="E2282" s="5"/>
      <c r="F2282" s="5"/>
      <c r="G2282" s="25"/>
      <c r="H2282" s="25"/>
      <c r="I2282" s="5"/>
      <c r="J2282" s="5"/>
      <c r="K2282" s="5"/>
      <c r="L2282" s="2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  <c r="AA2282" s="5"/>
    </row>
    <row r="2283" spans="1:27">
      <c r="A2283" s="5"/>
      <c r="B2283" s="5"/>
      <c r="C2283" s="5"/>
      <c r="D2283" s="5"/>
      <c r="E2283" s="5"/>
      <c r="F2283" s="5"/>
      <c r="G2283" s="25"/>
      <c r="H2283" s="25"/>
      <c r="I2283" s="5"/>
      <c r="J2283" s="5"/>
      <c r="K2283" s="5"/>
      <c r="L2283" s="2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  <c r="AA2283" s="5"/>
    </row>
    <row r="2284" spans="1:27">
      <c r="A2284" s="5"/>
      <c r="B2284" s="5"/>
      <c r="C2284" s="5"/>
      <c r="D2284" s="5"/>
      <c r="E2284" s="5"/>
      <c r="F2284" s="5"/>
      <c r="G2284" s="25"/>
      <c r="H2284" s="25"/>
      <c r="I2284" s="5"/>
      <c r="J2284" s="5"/>
      <c r="K2284" s="5"/>
      <c r="L2284" s="2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  <c r="AA2284" s="5"/>
    </row>
    <row r="2285" spans="1:27">
      <c r="A2285" s="5"/>
      <c r="B2285" s="5"/>
      <c r="C2285" s="5"/>
      <c r="D2285" s="5"/>
      <c r="E2285" s="5"/>
      <c r="F2285" s="5"/>
      <c r="G2285" s="25"/>
      <c r="H2285" s="25"/>
      <c r="I2285" s="5"/>
      <c r="J2285" s="5"/>
      <c r="K2285" s="5"/>
      <c r="L2285" s="2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  <c r="AA2285" s="5"/>
    </row>
    <row r="2286" spans="1:27">
      <c r="A2286" s="5"/>
      <c r="B2286" s="5"/>
      <c r="C2286" s="5"/>
      <c r="D2286" s="5"/>
      <c r="E2286" s="5"/>
      <c r="F2286" s="5"/>
      <c r="G2286" s="25"/>
      <c r="H2286" s="25"/>
      <c r="I2286" s="5"/>
      <c r="J2286" s="5"/>
      <c r="K2286" s="5"/>
      <c r="L2286" s="2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  <c r="AA2286" s="5"/>
    </row>
    <row r="2287" spans="1:27">
      <c r="A2287" s="5"/>
      <c r="B2287" s="5"/>
      <c r="C2287" s="5"/>
      <c r="D2287" s="5"/>
      <c r="E2287" s="5"/>
      <c r="F2287" s="5"/>
      <c r="G2287" s="25"/>
      <c r="H2287" s="25"/>
      <c r="I2287" s="5"/>
      <c r="J2287" s="5"/>
      <c r="K2287" s="5"/>
      <c r="L2287" s="2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  <c r="AA2287" s="5"/>
    </row>
    <row r="2288" spans="1:27">
      <c r="A2288" s="5"/>
      <c r="B2288" s="5"/>
      <c r="C2288" s="5"/>
      <c r="D2288" s="5"/>
      <c r="E2288" s="5"/>
      <c r="F2288" s="5"/>
      <c r="G2288" s="25"/>
      <c r="H2288" s="25"/>
      <c r="I2288" s="5"/>
      <c r="J2288" s="5"/>
      <c r="K2288" s="5"/>
      <c r="L2288" s="2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  <c r="AA2288" s="5"/>
    </row>
    <row r="2289" spans="1:27">
      <c r="A2289" s="5"/>
      <c r="B2289" s="5"/>
      <c r="C2289" s="5"/>
      <c r="D2289" s="5"/>
      <c r="E2289" s="5"/>
      <c r="F2289" s="5"/>
      <c r="G2289" s="25"/>
      <c r="H2289" s="25"/>
      <c r="I2289" s="5"/>
      <c r="J2289" s="5"/>
      <c r="K2289" s="5"/>
      <c r="L2289" s="2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  <c r="AA2289" s="5"/>
    </row>
    <row r="2290" spans="1:27">
      <c r="A2290" s="5"/>
      <c r="B2290" s="5"/>
      <c r="C2290" s="5"/>
      <c r="D2290" s="5"/>
      <c r="E2290" s="5"/>
      <c r="F2290" s="5"/>
      <c r="G2290" s="25"/>
      <c r="H2290" s="25"/>
      <c r="I2290" s="5"/>
      <c r="J2290" s="5"/>
      <c r="K2290" s="5"/>
      <c r="L2290" s="2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  <c r="AA2290" s="5"/>
    </row>
    <row r="2291" spans="1:27">
      <c r="A2291" s="5"/>
      <c r="B2291" s="5"/>
      <c r="C2291" s="5"/>
      <c r="D2291" s="5"/>
      <c r="E2291" s="5"/>
      <c r="F2291" s="5"/>
      <c r="G2291" s="25"/>
      <c r="H2291" s="25"/>
      <c r="I2291" s="5"/>
      <c r="J2291" s="5"/>
      <c r="K2291" s="5"/>
      <c r="L2291" s="2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  <c r="AA2291" s="5"/>
    </row>
    <row r="2292" spans="1:27">
      <c r="A2292" s="5"/>
      <c r="B2292" s="5"/>
      <c r="C2292" s="5"/>
      <c r="D2292" s="5"/>
      <c r="E2292" s="5"/>
      <c r="F2292" s="5"/>
      <c r="G2292" s="25"/>
      <c r="H2292" s="25"/>
      <c r="I2292" s="5"/>
      <c r="J2292" s="5"/>
      <c r="K2292" s="5"/>
      <c r="L2292" s="2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  <c r="AA2292" s="5"/>
    </row>
    <row r="2293" spans="1:27">
      <c r="A2293" s="5"/>
      <c r="B2293" s="5"/>
      <c r="C2293" s="5"/>
      <c r="D2293" s="5"/>
      <c r="E2293" s="5"/>
      <c r="F2293" s="5"/>
      <c r="G2293" s="25"/>
      <c r="H2293" s="25"/>
      <c r="I2293" s="5"/>
      <c r="J2293" s="5"/>
      <c r="K2293" s="5"/>
      <c r="L2293" s="2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  <c r="AA2293" s="5"/>
    </row>
    <row r="2294" spans="1:27">
      <c r="A2294" s="5"/>
      <c r="B2294" s="5"/>
      <c r="C2294" s="5"/>
      <c r="D2294" s="5"/>
      <c r="E2294" s="5"/>
      <c r="F2294" s="5"/>
      <c r="G2294" s="25"/>
      <c r="H2294" s="25"/>
      <c r="I2294" s="5"/>
      <c r="J2294" s="5"/>
      <c r="K2294" s="5"/>
      <c r="L2294" s="2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  <c r="AA2294" s="5"/>
    </row>
    <row r="2295" spans="1:27">
      <c r="A2295" s="5"/>
      <c r="B2295" s="5"/>
      <c r="C2295" s="5"/>
      <c r="D2295" s="5"/>
      <c r="E2295" s="5"/>
      <c r="F2295" s="5"/>
      <c r="G2295" s="25"/>
      <c r="H2295" s="25"/>
      <c r="I2295" s="5"/>
      <c r="J2295" s="5"/>
      <c r="K2295" s="5"/>
      <c r="L2295" s="2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  <c r="AA2295" s="5"/>
    </row>
    <row r="2296" spans="1:27">
      <c r="A2296" s="5"/>
      <c r="B2296" s="5"/>
      <c r="C2296" s="5"/>
      <c r="D2296" s="5"/>
      <c r="E2296" s="5"/>
      <c r="F2296" s="5"/>
      <c r="G2296" s="25"/>
      <c r="H2296" s="25"/>
      <c r="I2296" s="5"/>
      <c r="J2296" s="5"/>
      <c r="K2296" s="5"/>
      <c r="L2296" s="2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  <c r="AA2296" s="5"/>
    </row>
    <row r="2297" spans="1:27">
      <c r="A2297" s="5"/>
      <c r="B2297" s="5"/>
      <c r="C2297" s="5"/>
      <c r="D2297" s="5"/>
      <c r="E2297" s="5"/>
      <c r="F2297" s="5"/>
      <c r="G2297" s="25"/>
      <c r="H2297" s="25"/>
      <c r="I2297" s="5"/>
      <c r="J2297" s="5"/>
      <c r="K2297" s="5"/>
      <c r="L2297" s="2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  <c r="AA2297" s="5"/>
    </row>
    <row r="2298" spans="1:27">
      <c r="A2298" s="5"/>
      <c r="B2298" s="5"/>
      <c r="C2298" s="5"/>
      <c r="D2298" s="5"/>
      <c r="E2298" s="5"/>
      <c r="F2298" s="5"/>
      <c r="G2298" s="25"/>
      <c r="H2298" s="25"/>
      <c r="I2298" s="5"/>
      <c r="J2298" s="5"/>
      <c r="K2298" s="5"/>
      <c r="L2298" s="2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  <c r="AA2298" s="5"/>
    </row>
    <row r="2299" spans="1:27">
      <c r="A2299" s="5"/>
      <c r="B2299" s="5"/>
      <c r="C2299" s="5"/>
      <c r="D2299" s="5"/>
      <c r="E2299" s="5"/>
      <c r="F2299" s="5"/>
      <c r="G2299" s="25"/>
      <c r="H2299" s="25"/>
      <c r="I2299" s="5"/>
      <c r="J2299" s="5"/>
      <c r="K2299" s="5"/>
      <c r="L2299" s="2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  <c r="AA2299" s="5"/>
    </row>
    <row r="2300" spans="1:27">
      <c r="A2300" s="5"/>
      <c r="B2300" s="5"/>
      <c r="C2300" s="5"/>
      <c r="D2300" s="5"/>
      <c r="E2300" s="5"/>
      <c r="F2300" s="5"/>
      <c r="G2300" s="25"/>
      <c r="H2300" s="25"/>
      <c r="I2300" s="5"/>
      <c r="J2300" s="5"/>
      <c r="K2300" s="5"/>
      <c r="L2300" s="2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  <c r="AA2300" s="5"/>
    </row>
    <row r="2301" spans="1:27">
      <c r="A2301" s="5"/>
      <c r="B2301" s="5"/>
      <c r="C2301" s="5"/>
      <c r="D2301" s="5"/>
      <c r="E2301" s="5"/>
      <c r="F2301" s="5"/>
      <c r="G2301" s="25"/>
      <c r="H2301" s="25"/>
      <c r="I2301" s="5"/>
      <c r="J2301" s="5"/>
      <c r="K2301" s="5"/>
      <c r="L2301" s="2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  <c r="AA2301" s="5"/>
    </row>
    <row r="2302" spans="1:27">
      <c r="A2302" s="5"/>
      <c r="B2302" s="5"/>
      <c r="C2302" s="5"/>
      <c r="D2302" s="5"/>
      <c r="E2302" s="5"/>
      <c r="F2302" s="5"/>
      <c r="G2302" s="25"/>
      <c r="H2302" s="25"/>
      <c r="I2302" s="5"/>
      <c r="J2302" s="5"/>
      <c r="K2302" s="5"/>
      <c r="L2302" s="2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  <c r="AA2302" s="5"/>
    </row>
    <row r="2303" spans="1:27">
      <c r="A2303" s="5"/>
      <c r="B2303" s="5"/>
      <c r="C2303" s="5"/>
      <c r="D2303" s="5"/>
      <c r="E2303" s="5"/>
      <c r="F2303" s="5"/>
      <c r="G2303" s="25"/>
      <c r="H2303" s="25"/>
      <c r="I2303" s="5"/>
      <c r="J2303" s="5"/>
      <c r="K2303" s="5"/>
      <c r="L2303" s="2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  <c r="AA2303" s="5"/>
    </row>
    <row r="2304" spans="1:27">
      <c r="A2304" s="5"/>
      <c r="B2304" s="5"/>
      <c r="C2304" s="5"/>
      <c r="D2304" s="5"/>
      <c r="E2304" s="5"/>
      <c r="F2304" s="5"/>
      <c r="G2304" s="25"/>
      <c r="H2304" s="25"/>
      <c r="I2304" s="5"/>
      <c r="J2304" s="5"/>
      <c r="K2304" s="5"/>
      <c r="L2304" s="2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  <c r="AA2304" s="5"/>
    </row>
    <row r="2305" spans="1:27">
      <c r="A2305" s="5"/>
      <c r="B2305" s="5"/>
      <c r="C2305" s="5"/>
      <c r="D2305" s="5"/>
      <c r="E2305" s="5"/>
      <c r="F2305" s="5"/>
      <c r="G2305" s="25"/>
      <c r="H2305" s="25"/>
      <c r="I2305" s="5"/>
      <c r="J2305" s="5"/>
      <c r="K2305" s="5"/>
      <c r="L2305" s="2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  <c r="AA2305" s="5"/>
    </row>
    <row r="2306" spans="1:27">
      <c r="A2306" s="5"/>
      <c r="B2306" s="5"/>
      <c r="C2306" s="5"/>
      <c r="D2306" s="5"/>
      <c r="E2306" s="5"/>
      <c r="F2306" s="5"/>
      <c r="G2306" s="25"/>
      <c r="H2306" s="25"/>
      <c r="I2306" s="5"/>
      <c r="J2306" s="5"/>
      <c r="K2306" s="5"/>
      <c r="L2306" s="2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  <c r="AA2306" s="5"/>
    </row>
    <row r="2307" spans="1:27">
      <c r="A2307" s="5"/>
      <c r="B2307" s="5"/>
      <c r="C2307" s="5"/>
      <c r="D2307" s="5"/>
      <c r="E2307" s="5"/>
      <c r="F2307" s="5"/>
      <c r="G2307" s="25"/>
      <c r="H2307" s="25"/>
      <c r="I2307" s="5"/>
      <c r="J2307" s="5"/>
      <c r="K2307" s="5"/>
      <c r="L2307" s="2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  <c r="AA2307" s="5"/>
    </row>
    <row r="2308" spans="1:27">
      <c r="A2308" s="5"/>
      <c r="B2308" s="5"/>
      <c r="C2308" s="5"/>
      <c r="D2308" s="5"/>
      <c r="E2308" s="5"/>
      <c r="F2308" s="5"/>
      <c r="G2308" s="25"/>
      <c r="H2308" s="25"/>
      <c r="I2308" s="5"/>
      <c r="J2308" s="5"/>
      <c r="K2308" s="5"/>
      <c r="L2308" s="2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  <c r="AA2308" s="5"/>
    </row>
    <row r="2309" spans="1:27">
      <c r="A2309" s="5"/>
      <c r="B2309" s="5"/>
      <c r="C2309" s="5"/>
      <c r="D2309" s="5"/>
      <c r="E2309" s="5"/>
      <c r="F2309" s="5"/>
      <c r="G2309" s="25"/>
      <c r="H2309" s="25"/>
      <c r="I2309" s="5"/>
      <c r="J2309" s="5"/>
      <c r="K2309" s="5"/>
      <c r="L2309" s="2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  <c r="AA2309" s="5"/>
    </row>
    <row r="2310" spans="1:27">
      <c r="A2310" s="5"/>
      <c r="B2310" s="5"/>
      <c r="C2310" s="5"/>
      <c r="D2310" s="5"/>
      <c r="E2310" s="5"/>
      <c r="F2310" s="5"/>
      <c r="G2310" s="25"/>
      <c r="H2310" s="25"/>
      <c r="I2310" s="5"/>
      <c r="J2310" s="5"/>
      <c r="K2310" s="5"/>
      <c r="L2310" s="2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  <c r="AA2310" s="5"/>
    </row>
    <row r="2311" spans="1:27">
      <c r="A2311" s="5"/>
      <c r="B2311" s="5"/>
      <c r="C2311" s="5"/>
      <c r="D2311" s="5"/>
      <c r="E2311" s="5"/>
      <c r="F2311" s="5"/>
      <c r="G2311" s="25"/>
      <c r="H2311" s="25"/>
      <c r="I2311" s="5"/>
      <c r="J2311" s="5"/>
      <c r="K2311" s="5"/>
      <c r="L2311" s="2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  <c r="AA2311" s="5"/>
    </row>
    <row r="2312" spans="1:27">
      <c r="A2312" s="5"/>
      <c r="B2312" s="5"/>
      <c r="C2312" s="5"/>
      <c r="D2312" s="5"/>
      <c r="E2312" s="5"/>
      <c r="F2312" s="5"/>
      <c r="G2312" s="25"/>
      <c r="H2312" s="25"/>
      <c r="I2312" s="5"/>
      <c r="J2312" s="5"/>
      <c r="K2312" s="5"/>
      <c r="L2312" s="2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  <c r="AA2312" s="5"/>
    </row>
    <row r="2313" spans="1:27">
      <c r="A2313" s="5"/>
      <c r="B2313" s="5"/>
      <c r="C2313" s="5"/>
      <c r="D2313" s="5"/>
      <c r="E2313" s="5"/>
      <c r="F2313" s="5"/>
      <c r="G2313" s="25"/>
      <c r="H2313" s="25"/>
      <c r="I2313" s="5"/>
      <c r="J2313" s="5"/>
      <c r="K2313" s="5"/>
      <c r="L2313" s="2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  <c r="AA2313" s="5"/>
    </row>
    <row r="2314" spans="1:27">
      <c r="A2314" s="5"/>
      <c r="B2314" s="5"/>
      <c r="C2314" s="5"/>
      <c r="D2314" s="5"/>
      <c r="E2314" s="5"/>
      <c r="F2314" s="5"/>
      <c r="G2314" s="25"/>
      <c r="H2314" s="25"/>
      <c r="I2314" s="5"/>
      <c r="J2314" s="5"/>
      <c r="K2314" s="5"/>
      <c r="L2314" s="2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  <c r="AA2314" s="5"/>
    </row>
    <row r="2315" spans="1:27">
      <c r="A2315" s="5"/>
      <c r="B2315" s="5"/>
      <c r="C2315" s="5"/>
      <c r="D2315" s="5"/>
      <c r="E2315" s="5"/>
      <c r="F2315" s="5"/>
      <c r="G2315" s="25"/>
      <c r="H2315" s="25"/>
      <c r="I2315" s="5"/>
      <c r="J2315" s="5"/>
      <c r="K2315" s="5"/>
      <c r="L2315" s="2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  <c r="AA2315" s="5"/>
    </row>
    <row r="2316" spans="1:27">
      <c r="A2316" s="5"/>
      <c r="B2316" s="5"/>
      <c r="C2316" s="5"/>
      <c r="D2316" s="5"/>
      <c r="E2316" s="5"/>
      <c r="F2316" s="5"/>
      <c r="G2316" s="25"/>
      <c r="H2316" s="25"/>
      <c r="I2316" s="5"/>
      <c r="J2316" s="5"/>
      <c r="K2316" s="5"/>
      <c r="L2316" s="2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  <c r="AA2316" s="5"/>
    </row>
    <row r="2317" spans="1:27">
      <c r="A2317" s="5"/>
      <c r="B2317" s="5"/>
      <c r="C2317" s="5"/>
      <c r="D2317" s="5"/>
      <c r="E2317" s="5"/>
      <c r="F2317" s="5"/>
      <c r="G2317" s="25"/>
      <c r="H2317" s="25"/>
      <c r="I2317" s="5"/>
      <c r="J2317" s="5"/>
      <c r="K2317" s="5"/>
      <c r="L2317" s="2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  <c r="AA2317" s="5"/>
    </row>
    <row r="2318" spans="1:27">
      <c r="A2318" s="5"/>
      <c r="B2318" s="5"/>
      <c r="C2318" s="5"/>
      <c r="D2318" s="5"/>
      <c r="E2318" s="5"/>
      <c r="F2318" s="5"/>
      <c r="G2318" s="25"/>
      <c r="H2318" s="25"/>
      <c r="I2318" s="5"/>
      <c r="J2318" s="5"/>
      <c r="K2318" s="5"/>
      <c r="L2318" s="2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  <c r="AA2318" s="5"/>
    </row>
    <row r="2319" spans="1:27">
      <c r="A2319" s="5"/>
      <c r="B2319" s="5"/>
      <c r="C2319" s="5"/>
      <c r="D2319" s="5"/>
      <c r="E2319" s="5"/>
      <c r="F2319" s="5"/>
      <c r="G2319" s="25"/>
      <c r="H2319" s="25"/>
      <c r="I2319" s="5"/>
      <c r="J2319" s="5"/>
      <c r="K2319" s="5"/>
      <c r="L2319" s="2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  <c r="AA2319" s="5"/>
    </row>
    <row r="2320" spans="1:27">
      <c r="A2320" s="5"/>
      <c r="B2320" s="5"/>
      <c r="C2320" s="5"/>
      <c r="D2320" s="5"/>
      <c r="E2320" s="5"/>
      <c r="F2320" s="5"/>
      <c r="G2320" s="25"/>
      <c r="H2320" s="25"/>
      <c r="I2320" s="5"/>
      <c r="J2320" s="5"/>
      <c r="K2320" s="5"/>
      <c r="L2320" s="2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  <c r="AA2320" s="5"/>
    </row>
    <row r="2321" spans="1:27">
      <c r="A2321" s="5"/>
      <c r="B2321" s="5"/>
      <c r="C2321" s="5"/>
      <c r="D2321" s="5"/>
      <c r="E2321" s="5"/>
      <c r="F2321" s="5"/>
      <c r="G2321" s="25"/>
      <c r="H2321" s="25"/>
      <c r="I2321" s="5"/>
      <c r="J2321" s="5"/>
      <c r="K2321" s="5"/>
      <c r="L2321" s="2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  <c r="AA2321" s="5"/>
    </row>
    <row r="2322" spans="1:27">
      <c r="A2322" s="5"/>
      <c r="B2322" s="5"/>
      <c r="C2322" s="5"/>
      <c r="D2322" s="5"/>
      <c r="E2322" s="5"/>
      <c r="F2322" s="5"/>
      <c r="G2322" s="25"/>
      <c r="H2322" s="25"/>
      <c r="I2322" s="5"/>
      <c r="J2322" s="5"/>
      <c r="K2322" s="5"/>
      <c r="L2322" s="2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  <c r="AA2322" s="5"/>
    </row>
    <row r="2323" spans="1:27">
      <c r="A2323" s="5"/>
      <c r="B2323" s="5"/>
      <c r="C2323" s="5"/>
      <c r="D2323" s="5"/>
      <c r="E2323" s="5"/>
      <c r="F2323" s="5"/>
      <c r="G2323" s="25"/>
      <c r="H2323" s="25"/>
      <c r="I2323" s="5"/>
      <c r="J2323" s="5"/>
      <c r="K2323" s="5"/>
      <c r="L2323" s="2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  <c r="AA2323" s="5"/>
    </row>
    <row r="2324" spans="1:27">
      <c r="A2324" s="5"/>
      <c r="B2324" s="5"/>
      <c r="C2324" s="5"/>
      <c r="D2324" s="5"/>
      <c r="E2324" s="5"/>
      <c r="F2324" s="5"/>
      <c r="G2324" s="25"/>
      <c r="H2324" s="25"/>
      <c r="I2324" s="5"/>
      <c r="J2324" s="5"/>
      <c r="K2324" s="5"/>
      <c r="L2324" s="2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  <c r="AA2324" s="5"/>
    </row>
    <row r="2325" spans="1:27">
      <c r="A2325" s="5"/>
      <c r="B2325" s="5"/>
      <c r="C2325" s="5"/>
      <c r="D2325" s="5"/>
      <c r="E2325" s="5"/>
      <c r="F2325" s="5"/>
      <c r="G2325" s="25"/>
      <c r="H2325" s="25"/>
      <c r="I2325" s="5"/>
      <c r="J2325" s="5"/>
      <c r="K2325" s="5"/>
      <c r="L2325" s="2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  <c r="AA2325" s="5"/>
    </row>
    <row r="2326" spans="1:27">
      <c r="A2326" s="5"/>
      <c r="B2326" s="5"/>
      <c r="C2326" s="5"/>
      <c r="D2326" s="5"/>
      <c r="E2326" s="5"/>
      <c r="F2326" s="5"/>
      <c r="G2326" s="25"/>
      <c r="H2326" s="25"/>
      <c r="I2326" s="5"/>
      <c r="J2326" s="5"/>
      <c r="K2326" s="5"/>
      <c r="L2326" s="2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  <c r="AA2326" s="5"/>
    </row>
    <row r="2327" spans="1:27">
      <c r="A2327" s="5"/>
      <c r="B2327" s="5"/>
      <c r="C2327" s="5"/>
      <c r="D2327" s="5"/>
      <c r="E2327" s="5"/>
      <c r="F2327" s="5"/>
      <c r="G2327" s="25"/>
      <c r="H2327" s="25"/>
      <c r="I2327" s="5"/>
      <c r="J2327" s="5"/>
      <c r="K2327" s="5"/>
      <c r="L2327" s="2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  <c r="AA2327" s="5"/>
    </row>
    <row r="2328" spans="1:27">
      <c r="A2328" s="5"/>
      <c r="B2328" s="5"/>
      <c r="C2328" s="5"/>
      <c r="D2328" s="5"/>
      <c r="E2328" s="5"/>
      <c r="F2328" s="5"/>
      <c r="G2328" s="25"/>
      <c r="H2328" s="25"/>
      <c r="I2328" s="5"/>
      <c r="J2328" s="5"/>
      <c r="K2328" s="5"/>
      <c r="L2328" s="2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  <c r="AA2328" s="5"/>
    </row>
    <row r="2329" spans="1:27">
      <c r="A2329" s="5"/>
      <c r="B2329" s="5"/>
      <c r="C2329" s="5"/>
      <c r="D2329" s="5"/>
      <c r="E2329" s="5"/>
      <c r="F2329" s="5"/>
      <c r="G2329" s="25"/>
      <c r="H2329" s="25"/>
      <c r="I2329" s="5"/>
      <c r="J2329" s="5"/>
      <c r="K2329" s="5"/>
      <c r="L2329" s="2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  <c r="AA2329" s="5"/>
    </row>
    <row r="2330" spans="1:27">
      <c r="A2330" s="5"/>
      <c r="B2330" s="5"/>
      <c r="C2330" s="5"/>
      <c r="D2330" s="5"/>
      <c r="E2330" s="5"/>
      <c r="F2330" s="5"/>
      <c r="G2330" s="25"/>
      <c r="H2330" s="25"/>
      <c r="I2330" s="5"/>
      <c r="J2330" s="5"/>
      <c r="K2330" s="5"/>
      <c r="L2330" s="2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  <c r="AA2330" s="5"/>
    </row>
    <row r="2331" spans="1:27">
      <c r="A2331" s="5"/>
      <c r="B2331" s="5"/>
      <c r="C2331" s="5"/>
      <c r="D2331" s="5"/>
      <c r="E2331" s="5"/>
      <c r="F2331" s="5"/>
      <c r="G2331" s="25"/>
      <c r="H2331" s="25"/>
      <c r="I2331" s="5"/>
      <c r="J2331" s="5"/>
      <c r="K2331" s="5"/>
      <c r="L2331" s="2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  <c r="AA2331" s="5"/>
    </row>
    <row r="2332" spans="1:27">
      <c r="A2332" s="5"/>
      <c r="B2332" s="5"/>
      <c r="C2332" s="5"/>
      <c r="D2332" s="5"/>
      <c r="E2332" s="5"/>
      <c r="F2332" s="5"/>
      <c r="G2332" s="25"/>
      <c r="H2332" s="25"/>
      <c r="I2332" s="5"/>
      <c r="J2332" s="5"/>
      <c r="K2332" s="5"/>
      <c r="L2332" s="2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  <c r="AA2332" s="5"/>
    </row>
    <row r="2333" spans="1:27">
      <c r="A2333" s="5"/>
      <c r="B2333" s="5"/>
      <c r="C2333" s="5"/>
      <c r="D2333" s="5"/>
      <c r="E2333" s="5"/>
      <c r="F2333" s="5"/>
      <c r="G2333" s="25"/>
      <c r="H2333" s="25"/>
      <c r="I2333" s="5"/>
      <c r="J2333" s="5"/>
      <c r="K2333" s="5"/>
      <c r="L2333" s="2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  <c r="AA2333" s="5"/>
    </row>
    <row r="2334" spans="1:27">
      <c r="A2334" s="5"/>
      <c r="B2334" s="5"/>
      <c r="C2334" s="5"/>
      <c r="D2334" s="5"/>
      <c r="E2334" s="5"/>
      <c r="F2334" s="5"/>
      <c r="G2334" s="25"/>
      <c r="H2334" s="25"/>
      <c r="I2334" s="5"/>
      <c r="J2334" s="5"/>
      <c r="K2334" s="5"/>
      <c r="L2334" s="2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  <c r="AA2334" s="5"/>
    </row>
    <row r="2335" spans="1:27">
      <c r="A2335" s="5"/>
      <c r="B2335" s="5"/>
      <c r="C2335" s="5"/>
      <c r="D2335" s="5"/>
      <c r="E2335" s="5"/>
      <c r="F2335" s="5"/>
      <c r="G2335" s="25"/>
      <c r="H2335" s="25"/>
      <c r="I2335" s="5"/>
      <c r="J2335" s="5"/>
      <c r="K2335" s="5"/>
      <c r="L2335" s="2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  <c r="AA2335" s="5"/>
    </row>
    <row r="2336" spans="1:27">
      <c r="A2336" s="5"/>
      <c r="B2336" s="5"/>
      <c r="C2336" s="5"/>
      <c r="D2336" s="5"/>
      <c r="E2336" s="5"/>
      <c r="F2336" s="5"/>
      <c r="G2336" s="25"/>
      <c r="H2336" s="25"/>
      <c r="I2336" s="5"/>
      <c r="J2336" s="5"/>
      <c r="K2336" s="5"/>
      <c r="L2336" s="2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  <c r="AA2336" s="5"/>
    </row>
    <row r="2337" spans="1:27">
      <c r="A2337" s="5"/>
      <c r="B2337" s="5"/>
      <c r="C2337" s="5"/>
      <c r="D2337" s="5"/>
      <c r="E2337" s="5"/>
      <c r="F2337" s="5"/>
      <c r="G2337" s="25"/>
      <c r="H2337" s="25"/>
      <c r="I2337" s="5"/>
      <c r="J2337" s="5"/>
      <c r="K2337" s="5"/>
      <c r="L2337" s="2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  <c r="AA2337" s="5"/>
    </row>
    <row r="2338" spans="1:27">
      <c r="A2338" s="5"/>
      <c r="B2338" s="5"/>
      <c r="C2338" s="5"/>
      <c r="D2338" s="5"/>
      <c r="E2338" s="5"/>
      <c r="F2338" s="5"/>
      <c r="G2338" s="25"/>
      <c r="H2338" s="25"/>
      <c r="I2338" s="5"/>
      <c r="J2338" s="5"/>
      <c r="K2338" s="5"/>
      <c r="L2338" s="2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  <c r="AA2338" s="5"/>
    </row>
    <row r="2339" spans="1:27">
      <c r="A2339" s="5"/>
      <c r="B2339" s="5"/>
      <c r="C2339" s="5"/>
      <c r="D2339" s="5"/>
      <c r="E2339" s="5"/>
      <c r="F2339" s="5"/>
      <c r="G2339" s="25"/>
      <c r="H2339" s="25"/>
      <c r="I2339" s="5"/>
      <c r="J2339" s="5"/>
      <c r="K2339" s="5"/>
      <c r="L2339" s="2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  <c r="AA2339" s="5"/>
    </row>
    <row r="2340" spans="1:27">
      <c r="A2340" s="5"/>
      <c r="B2340" s="5"/>
      <c r="C2340" s="5"/>
      <c r="D2340" s="5"/>
      <c r="E2340" s="5"/>
      <c r="F2340" s="5"/>
      <c r="G2340" s="25"/>
      <c r="H2340" s="25"/>
      <c r="I2340" s="5"/>
      <c r="J2340" s="5"/>
      <c r="K2340" s="5"/>
      <c r="L2340" s="2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  <c r="AA2340" s="5"/>
    </row>
    <row r="2341" spans="1:27">
      <c r="A2341" s="5"/>
      <c r="B2341" s="5"/>
      <c r="C2341" s="5"/>
      <c r="D2341" s="5"/>
      <c r="E2341" s="5"/>
      <c r="F2341" s="5"/>
      <c r="G2341" s="25"/>
      <c r="H2341" s="25"/>
      <c r="I2341" s="5"/>
      <c r="J2341" s="5"/>
      <c r="K2341" s="5"/>
      <c r="L2341" s="2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  <c r="AA2341" s="5"/>
    </row>
    <row r="2342" spans="1:27">
      <c r="A2342" s="5"/>
      <c r="B2342" s="5"/>
      <c r="C2342" s="5"/>
      <c r="D2342" s="5"/>
      <c r="E2342" s="5"/>
      <c r="F2342" s="5"/>
      <c r="G2342" s="25"/>
      <c r="H2342" s="25"/>
      <c r="I2342" s="5"/>
      <c r="J2342" s="5"/>
      <c r="K2342" s="5"/>
      <c r="L2342" s="2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  <c r="AA2342" s="5"/>
    </row>
    <row r="2343" spans="1:27">
      <c r="A2343" s="5"/>
      <c r="B2343" s="5"/>
      <c r="C2343" s="5"/>
      <c r="D2343" s="5"/>
      <c r="E2343" s="5"/>
      <c r="F2343" s="5"/>
      <c r="G2343" s="25"/>
      <c r="H2343" s="25"/>
      <c r="I2343" s="5"/>
      <c r="J2343" s="5"/>
      <c r="K2343" s="5"/>
      <c r="L2343" s="2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  <c r="AA2343" s="5"/>
    </row>
    <row r="2344" spans="1:27">
      <c r="A2344" s="5"/>
      <c r="B2344" s="5"/>
      <c r="C2344" s="5"/>
      <c r="D2344" s="5"/>
      <c r="E2344" s="5"/>
      <c r="F2344" s="5"/>
      <c r="G2344" s="25"/>
      <c r="H2344" s="25"/>
      <c r="I2344" s="5"/>
      <c r="J2344" s="5"/>
      <c r="K2344" s="5"/>
      <c r="L2344" s="2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  <c r="AA2344" s="5"/>
    </row>
    <row r="2345" spans="1:27">
      <c r="A2345" s="5"/>
      <c r="B2345" s="5"/>
      <c r="C2345" s="5"/>
      <c r="D2345" s="5"/>
      <c r="E2345" s="5"/>
      <c r="F2345" s="5"/>
      <c r="G2345" s="25"/>
      <c r="H2345" s="25"/>
      <c r="I2345" s="5"/>
      <c r="J2345" s="5"/>
      <c r="K2345" s="5"/>
      <c r="L2345" s="2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  <c r="AA2345" s="5"/>
    </row>
    <row r="2346" spans="1:27">
      <c r="A2346" s="5"/>
      <c r="B2346" s="5"/>
      <c r="C2346" s="5"/>
      <c r="D2346" s="5"/>
      <c r="E2346" s="5"/>
      <c r="F2346" s="5"/>
      <c r="G2346" s="25"/>
      <c r="H2346" s="25"/>
      <c r="I2346" s="5"/>
      <c r="J2346" s="5"/>
      <c r="K2346" s="5"/>
      <c r="L2346" s="2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  <c r="AA2346" s="5"/>
    </row>
    <row r="2347" spans="1:27">
      <c r="A2347" s="5"/>
      <c r="B2347" s="5"/>
      <c r="C2347" s="5"/>
      <c r="D2347" s="5"/>
      <c r="E2347" s="5"/>
      <c r="F2347" s="5"/>
      <c r="G2347" s="25"/>
      <c r="H2347" s="25"/>
      <c r="I2347" s="5"/>
      <c r="J2347" s="5"/>
      <c r="K2347" s="5"/>
      <c r="L2347" s="2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  <c r="AA2347" s="5"/>
    </row>
    <row r="2348" spans="1:27">
      <c r="A2348" s="5"/>
      <c r="B2348" s="5"/>
      <c r="C2348" s="5"/>
      <c r="D2348" s="5"/>
      <c r="E2348" s="5"/>
      <c r="F2348" s="5"/>
      <c r="G2348" s="25"/>
      <c r="H2348" s="25"/>
      <c r="I2348" s="5"/>
      <c r="J2348" s="5"/>
      <c r="K2348" s="5"/>
      <c r="L2348" s="2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  <c r="AA2348" s="5"/>
    </row>
    <row r="2349" spans="1:27">
      <c r="A2349" s="5"/>
      <c r="B2349" s="5"/>
      <c r="C2349" s="5"/>
      <c r="D2349" s="5"/>
      <c r="E2349" s="5"/>
      <c r="F2349" s="5"/>
      <c r="G2349" s="25"/>
      <c r="H2349" s="25"/>
      <c r="I2349" s="5"/>
      <c r="J2349" s="5"/>
      <c r="K2349" s="5"/>
      <c r="L2349" s="2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  <c r="AA2349" s="5"/>
    </row>
    <row r="2350" spans="1:27">
      <c r="A2350" s="5"/>
      <c r="B2350" s="5"/>
      <c r="C2350" s="5"/>
      <c r="D2350" s="5"/>
      <c r="E2350" s="5"/>
      <c r="F2350" s="5"/>
      <c r="G2350" s="25"/>
      <c r="H2350" s="25"/>
      <c r="I2350" s="5"/>
      <c r="J2350" s="5"/>
      <c r="K2350" s="5"/>
      <c r="L2350" s="2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  <c r="AA2350" s="5"/>
    </row>
    <row r="2351" spans="1:27">
      <c r="A2351" s="5"/>
      <c r="B2351" s="5"/>
      <c r="C2351" s="5"/>
      <c r="D2351" s="5"/>
      <c r="E2351" s="5"/>
      <c r="F2351" s="5"/>
      <c r="G2351" s="25"/>
      <c r="H2351" s="25"/>
      <c r="I2351" s="5"/>
      <c r="J2351" s="5"/>
      <c r="K2351" s="5"/>
      <c r="L2351" s="2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  <c r="AA2351" s="5"/>
    </row>
    <row r="2352" spans="1:27">
      <c r="A2352" s="5"/>
      <c r="B2352" s="5"/>
      <c r="C2352" s="5"/>
      <c r="D2352" s="5"/>
      <c r="E2352" s="5"/>
      <c r="F2352" s="5"/>
      <c r="G2352" s="25"/>
      <c r="H2352" s="25"/>
      <c r="I2352" s="5"/>
      <c r="J2352" s="5"/>
      <c r="K2352" s="5"/>
      <c r="L2352" s="2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  <c r="AA2352" s="5"/>
    </row>
    <row r="2353" spans="1:27">
      <c r="A2353" s="5"/>
      <c r="B2353" s="5"/>
      <c r="C2353" s="5"/>
      <c r="D2353" s="5"/>
      <c r="E2353" s="5"/>
      <c r="F2353" s="5"/>
      <c r="G2353" s="25"/>
      <c r="H2353" s="25"/>
      <c r="I2353" s="5"/>
      <c r="J2353" s="5"/>
      <c r="K2353" s="5"/>
      <c r="L2353" s="2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  <c r="AA2353" s="5"/>
    </row>
    <row r="2354" spans="1:27">
      <c r="A2354" s="5"/>
      <c r="B2354" s="5"/>
      <c r="C2354" s="5"/>
      <c r="D2354" s="5"/>
      <c r="E2354" s="5"/>
      <c r="F2354" s="5"/>
      <c r="G2354" s="25"/>
      <c r="H2354" s="25"/>
      <c r="I2354" s="5"/>
      <c r="J2354" s="5"/>
      <c r="K2354" s="5"/>
      <c r="L2354" s="2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  <c r="AA2354" s="5"/>
    </row>
    <row r="2355" spans="1:27">
      <c r="A2355" s="5"/>
      <c r="B2355" s="5"/>
      <c r="C2355" s="5"/>
      <c r="D2355" s="5"/>
      <c r="E2355" s="5"/>
      <c r="F2355" s="5"/>
      <c r="G2355" s="25"/>
      <c r="H2355" s="25"/>
      <c r="I2355" s="5"/>
      <c r="J2355" s="5"/>
      <c r="K2355" s="5"/>
      <c r="L2355" s="2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  <c r="AA2355" s="5"/>
    </row>
    <row r="2356" spans="1:27">
      <c r="A2356" s="5"/>
      <c r="B2356" s="5"/>
      <c r="C2356" s="5"/>
      <c r="D2356" s="5"/>
      <c r="E2356" s="5"/>
      <c r="F2356" s="5"/>
      <c r="G2356" s="25"/>
      <c r="H2356" s="25"/>
      <c r="I2356" s="5"/>
      <c r="J2356" s="5"/>
      <c r="K2356" s="5"/>
      <c r="L2356" s="2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  <c r="AA2356" s="5"/>
    </row>
    <row r="2357" spans="1:27">
      <c r="A2357" s="5"/>
      <c r="B2357" s="5"/>
      <c r="C2357" s="5"/>
      <c r="D2357" s="5"/>
      <c r="E2357" s="5"/>
      <c r="F2357" s="5"/>
      <c r="G2357" s="25"/>
      <c r="H2357" s="25"/>
      <c r="I2357" s="5"/>
      <c r="J2357" s="5"/>
      <c r="K2357" s="5"/>
      <c r="L2357" s="2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  <c r="AA2357" s="5"/>
    </row>
    <row r="2358" spans="1:27">
      <c r="A2358" s="5"/>
      <c r="B2358" s="5"/>
      <c r="C2358" s="5"/>
      <c r="D2358" s="5"/>
      <c r="E2358" s="5"/>
      <c r="F2358" s="5"/>
      <c r="G2358" s="25"/>
      <c r="H2358" s="25"/>
      <c r="I2358" s="5"/>
      <c r="J2358" s="5"/>
      <c r="K2358" s="5"/>
      <c r="L2358" s="2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  <c r="AA2358" s="5"/>
    </row>
    <row r="2359" spans="1:27">
      <c r="A2359" s="5"/>
      <c r="B2359" s="5"/>
      <c r="C2359" s="5"/>
      <c r="D2359" s="5"/>
      <c r="E2359" s="5"/>
      <c r="F2359" s="5"/>
      <c r="G2359" s="25"/>
      <c r="H2359" s="25"/>
      <c r="I2359" s="5"/>
      <c r="J2359" s="5"/>
      <c r="K2359" s="5"/>
      <c r="L2359" s="2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  <c r="AA2359" s="5"/>
    </row>
    <row r="2360" spans="1:27">
      <c r="A2360" s="5"/>
      <c r="B2360" s="5"/>
      <c r="C2360" s="5"/>
      <c r="D2360" s="5"/>
      <c r="E2360" s="5"/>
      <c r="F2360" s="5"/>
      <c r="G2360" s="25"/>
      <c r="H2360" s="25"/>
      <c r="I2360" s="5"/>
      <c r="J2360" s="5"/>
      <c r="K2360" s="5"/>
      <c r="L2360" s="2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  <c r="AA2360" s="5"/>
    </row>
    <row r="2361" spans="1:27">
      <c r="A2361" s="5"/>
      <c r="B2361" s="5"/>
      <c r="C2361" s="5"/>
      <c r="D2361" s="5"/>
      <c r="E2361" s="5"/>
      <c r="F2361" s="5"/>
      <c r="G2361" s="25"/>
      <c r="H2361" s="25"/>
      <c r="I2361" s="5"/>
      <c r="J2361" s="5"/>
      <c r="K2361" s="5"/>
      <c r="L2361" s="2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  <c r="AA2361" s="5"/>
    </row>
    <row r="2362" spans="1:27">
      <c r="A2362" s="5"/>
      <c r="B2362" s="5"/>
      <c r="C2362" s="5"/>
      <c r="D2362" s="5"/>
      <c r="E2362" s="5"/>
      <c r="F2362" s="5"/>
      <c r="G2362" s="25"/>
      <c r="H2362" s="25"/>
      <c r="I2362" s="5"/>
      <c r="J2362" s="5"/>
      <c r="K2362" s="5"/>
      <c r="L2362" s="2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  <c r="AA2362" s="5"/>
    </row>
    <row r="2363" spans="1:27">
      <c r="A2363" s="5"/>
      <c r="B2363" s="5"/>
      <c r="C2363" s="5"/>
      <c r="D2363" s="5"/>
      <c r="E2363" s="5"/>
      <c r="F2363" s="5"/>
      <c r="G2363" s="25"/>
      <c r="H2363" s="25"/>
      <c r="I2363" s="5"/>
      <c r="J2363" s="5"/>
      <c r="K2363" s="5"/>
      <c r="L2363" s="2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  <c r="AA2363" s="5"/>
    </row>
    <row r="2364" spans="1:27">
      <c r="A2364" s="5"/>
      <c r="B2364" s="5"/>
      <c r="C2364" s="5"/>
      <c r="D2364" s="5"/>
      <c r="E2364" s="5"/>
      <c r="F2364" s="5"/>
      <c r="G2364" s="25"/>
      <c r="H2364" s="25"/>
      <c r="I2364" s="5"/>
      <c r="J2364" s="5"/>
      <c r="K2364" s="5"/>
      <c r="L2364" s="2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  <c r="AA2364" s="5"/>
    </row>
    <row r="2365" spans="1:27">
      <c r="A2365" s="5"/>
      <c r="B2365" s="5"/>
      <c r="C2365" s="5"/>
      <c r="D2365" s="5"/>
      <c r="E2365" s="5"/>
      <c r="F2365" s="5"/>
      <c r="G2365" s="25"/>
      <c r="H2365" s="25"/>
      <c r="I2365" s="5"/>
      <c r="J2365" s="5"/>
      <c r="K2365" s="5"/>
      <c r="L2365" s="2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  <c r="AA2365" s="5"/>
    </row>
    <row r="2366" spans="1:27">
      <c r="A2366" s="5"/>
      <c r="B2366" s="5"/>
      <c r="C2366" s="5"/>
      <c r="D2366" s="5"/>
      <c r="E2366" s="5"/>
      <c r="F2366" s="5"/>
      <c r="G2366" s="25"/>
      <c r="H2366" s="25"/>
      <c r="I2366" s="5"/>
      <c r="J2366" s="5"/>
      <c r="K2366" s="5"/>
      <c r="L2366" s="2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  <c r="AA2366" s="5"/>
    </row>
    <row r="2367" spans="1:27">
      <c r="A2367" s="5"/>
      <c r="B2367" s="5"/>
      <c r="C2367" s="5"/>
      <c r="D2367" s="5"/>
      <c r="E2367" s="5"/>
      <c r="F2367" s="5"/>
      <c r="G2367" s="25"/>
      <c r="H2367" s="25"/>
      <c r="I2367" s="5"/>
      <c r="J2367" s="5"/>
      <c r="K2367" s="5"/>
      <c r="L2367" s="2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  <c r="AA2367" s="5"/>
    </row>
    <row r="2368" spans="1:27">
      <c r="A2368" s="5"/>
      <c r="B2368" s="5"/>
      <c r="C2368" s="5"/>
      <c r="D2368" s="5"/>
      <c r="E2368" s="5"/>
      <c r="F2368" s="5"/>
      <c r="G2368" s="25"/>
      <c r="H2368" s="25"/>
      <c r="I2368" s="5"/>
      <c r="J2368" s="5"/>
      <c r="K2368" s="5"/>
      <c r="L2368" s="2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  <c r="AA2368" s="5"/>
    </row>
    <row r="2369" spans="1:27">
      <c r="A2369" s="5"/>
      <c r="B2369" s="5"/>
      <c r="C2369" s="5"/>
      <c r="D2369" s="5"/>
      <c r="E2369" s="5"/>
      <c r="F2369" s="5"/>
      <c r="G2369" s="25"/>
      <c r="H2369" s="25"/>
      <c r="I2369" s="5"/>
      <c r="J2369" s="5"/>
      <c r="K2369" s="5"/>
      <c r="L2369" s="2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  <c r="AA2369" s="5"/>
    </row>
    <row r="2370" spans="1:27">
      <c r="A2370" s="5"/>
      <c r="B2370" s="5"/>
      <c r="C2370" s="5"/>
      <c r="D2370" s="5"/>
      <c r="E2370" s="5"/>
      <c r="F2370" s="5"/>
      <c r="G2370" s="25"/>
      <c r="H2370" s="25"/>
      <c r="I2370" s="5"/>
      <c r="J2370" s="5"/>
      <c r="K2370" s="5"/>
      <c r="L2370" s="2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  <c r="AA2370" s="5"/>
    </row>
    <row r="2371" spans="1:27">
      <c r="A2371" s="5"/>
      <c r="B2371" s="5"/>
      <c r="C2371" s="5"/>
      <c r="D2371" s="5"/>
      <c r="E2371" s="5"/>
      <c r="F2371" s="5"/>
      <c r="G2371" s="25"/>
      <c r="H2371" s="25"/>
      <c r="I2371" s="5"/>
      <c r="J2371" s="5"/>
      <c r="K2371" s="5"/>
      <c r="L2371" s="2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  <c r="AA2371" s="5"/>
    </row>
    <row r="2372" spans="1:27">
      <c r="A2372" s="5"/>
      <c r="B2372" s="5"/>
      <c r="C2372" s="5"/>
      <c r="D2372" s="5"/>
      <c r="E2372" s="5"/>
      <c r="F2372" s="5"/>
      <c r="G2372" s="25"/>
      <c r="H2372" s="25"/>
      <c r="I2372" s="5"/>
      <c r="J2372" s="5"/>
      <c r="K2372" s="5"/>
      <c r="L2372" s="2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  <c r="AA2372" s="5"/>
    </row>
    <row r="2373" spans="1:27">
      <c r="A2373" s="5"/>
      <c r="B2373" s="5"/>
      <c r="C2373" s="5"/>
      <c r="D2373" s="5"/>
      <c r="E2373" s="5"/>
      <c r="F2373" s="5"/>
      <c r="G2373" s="25"/>
      <c r="H2373" s="25"/>
      <c r="I2373" s="5"/>
      <c r="J2373" s="5"/>
      <c r="K2373" s="5"/>
      <c r="L2373" s="2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  <c r="AA2373" s="5"/>
    </row>
    <row r="2374" spans="1:27">
      <c r="A2374" s="5"/>
      <c r="B2374" s="5"/>
      <c r="C2374" s="5"/>
      <c r="D2374" s="5"/>
      <c r="E2374" s="5"/>
      <c r="F2374" s="5"/>
      <c r="G2374" s="25"/>
      <c r="H2374" s="25"/>
      <c r="I2374" s="5"/>
      <c r="J2374" s="5"/>
      <c r="K2374" s="5"/>
      <c r="L2374" s="2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  <c r="AA2374" s="5"/>
    </row>
    <row r="2375" spans="1:27">
      <c r="A2375" s="5"/>
      <c r="B2375" s="5"/>
      <c r="C2375" s="5"/>
      <c r="D2375" s="5"/>
      <c r="E2375" s="5"/>
      <c r="F2375" s="5"/>
      <c r="G2375" s="25"/>
      <c r="H2375" s="25"/>
      <c r="I2375" s="5"/>
      <c r="J2375" s="5"/>
      <c r="K2375" s="5"/>
      <c r="L2375" s="2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  <c r="AA2375" s="5"/>
    </row>
    <row r="2376" spans="1:27">
      <c r="A2376" s="5"/>
      <c r="B2376" s="5"/>
      <c r="C2376" s="5"/>
      <c r="D2376" s="5"/>
      <c r="E2376" s="5"/>
      <c r="F2376" s="5"/>
      <c r="G2376" s="25"/>
      <c r="H2376" s="25"/>
      <c r="I2376" s="5"/>
      <c r="J2376" s="5"/>
      <c r="K2376" s="5"/>
      <c r="L2376" s="2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  <c r="AA2376" s="5"/>
    </row>
    <row r="2377" spans="1:27">
      <c r="A2377" s="5"/>
      <c r="B2377" s="5"/>
      <c r="C2377" s="5"/>
      <c r="D2377" s="5"/>
      <c r="E2377" s="5"/>
      <c r="F2377" s="5"/>
      <c r="G2377" s="25"/>
      <c r="H2377" s="25"/>
      <c r="I2377" s="5"/>
      <c r="J2377" s="5"/>
      <c r="K2377" s="5"/>
      <c r="L2377" s="2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  <c r="AA2377" s="5"/>
    </row>
    <row r="2378" spans="1:27">
      <c r="A2378" s="5"/>
      <c r="B2378" s="5"/>
      <c r="C2378" s="5"/>
      <c r="D2378" s="5"/>
      <c r="E2378" s="5"/>
      <c r="F2378" s="5"/>
      <c r="G2378" s="25"/>
      <c r="H2378" s="25"/>
      <c r="I2378" s="5"/>
      <c r="J2378" s="5"/>
      <c r="K2378" s="5"/>
      <c r="L2378" s="2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  <c r="AA2378" s="5"/>
    </row>
    <row r="2379" spans="1:27">
      <c r="A2379" s="5"/>
      <c r="B2379" s="5"/>
      <c r="C2379" s="5"/>
      <c r="D2379" s="5"/>
      <c r="E2379" s="5"/>
      <c r="F2379" s="5"/>
      <c r="G2379" s="25"/>
      <c r="H2379" s="25"/>
      <c r="I2379" s="5"/>
      <c r="J2379" s="5"/>
      <c r="K2379" s="5"/>
      <c r="L2379" s="2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  <c r="AA2379" s="5"/>
    </row>
    <row r="2380" spans="1:27">
      <c r="A2380" s="5"/>
      <c r="B2380" s="5"/>
      <c r="C2380" s="5"/>
      <c r="D2380" s="5"/>
      <c r="E2380" s="5"/>
      <c r="F2380" s="5"/>
      <c r="G2380" s="25"/>
      <c r="H2380" s="25"/>
      <c r="I2380" s="5"/>
      <c r="J2380" s="5"/>
      <c r="K2380" s="5"/>
      <c r="L2380" s="2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  <c r="AA2380" s="5"/>
    </row>
    <row r="2381" spans="1:27">
      <c r="A2381" s="5"/>
      <c r="B2381" s="5"/>
      <c r="C2381" s="5"/>
      <c r="D2381" s="5"/>
      <c r="E2381" s="5"/>
      <c r="F2381" s="5"/>
      <c r="G2381" s="25"/>
      <c r="H2381" s="25"/>
      <c r="I2381" s="5"/>
      <c r="J2381" s="5"/>
      <c r="K2381" s="5"/>
      <c r="L2381" s="2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  <c r="AA2381" s="5"/>
    </row>
    <row r="2382" spans="1:27">
      <c r="A2382" s="5"/>
      <c r="B2382" s="5"/>
      <c r="C2382" s="5"/>
      <c r="D2382" s="5"/>
      <c r="E2382" s="5"/>
      <c r="F2382" s="5"/>
      <c r="G2382" s="25"/>
      <c r="H2382" s="25"/>
      <c r="I2382" s="5"/>
      <c r="J2382" s="5"/>
      <c r="K2382" s="5"/>
      <c r="L2382" s="2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  <c r="AA2382" s="5"/>
    </row>
    <row r="2383" spans="1:27">
      <c r="A2383" s="5"/>
      <c r="B2383" s="5"/>
      <c r="C2383" s="5"/>
      <c r="D2383" s="5"/>
      <c r="E2383" s="5"/>
      <c r="F2383" s="5"/>
      <c r="G2383" s="25"/>
      <c r="H2383" s="25"/>
      <c r="I2383" s="5"/>
      <c r="J2383" s="5"/>
      <c r="K2383" s="5"/>
      <c r="L2383" s="2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  <c r="AA2383" s="5"/>
    </row>
    <row r="2384" spans="1:27">
      <c r="A2384" s="5"/>
      <c r="B2384" s="5"/>
      <c r="C2384" s="5"/>
      <c r="D2384" s="5"/>
      <c r="E2384" s="5"/>
      <c r="F2384" s="5"/>
      <c r="G2384" s="25"/>
      <c r="H2384" s="25"/>
      <c r="I2384" s="5"/>
      <c r="J2384" s="5"/>
      <c r="K2384" s="5"/>
      <c r="L2384" s="2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  <c r="AA2384" s="5"/>
    </row>
    <row r="2385" spans="1:27">
      <c r="A2385" s="5"/>
      <c r="B2385" s="5"/>
      <c r="C2385" s="5"/>
      <c r="D2385" s="5"/>
      <c r="E2385" s="5"/>
      <c r="F2385" s="5"/>
      <c r="G2385" s="25"/>
      <c r="H2385" s="25"/>
      <c r="I2385" s="5"/>
      <c r="J2385" s="5"/>
      <c r="K2385" s="5"/>
      <c r="L2385" s="2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  <c r="AA2385" s="5"/>
    </row>
    <row r="2386" spans="1:27">
      <c r="A2386" s="5"/>
      <c r="B2386" s="5"/>
      <c r="C2386" s="5"/>
      <c r="D2386" s="5"/>
      <c r="E2386" s="5"/>
      <c r="F2386" s="5"/>
      <c r="G2386" s="25"/>
      <c r="H2386" s="25"/>
      <c r="I2386" s="5"/>
      <c r="J2386" s="5"/>
      <c r="K2386" s="5"/>
      <c r="L2386" s="2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  <c r="AA2386" s="5"/>
    </row>
    <row r="2387" spans="1:27">
      <c r="A2387" s="5"/>
      <c r="B2387" s="5"/>
      <c r="C2387" s="5"/>
      <c r="D2387" s="5"/>
      <c r="E2387" s="5"/>
      <c r="F2387" s="5"/>
      <c r="G2387" s="25"/>
      <c r="H2387" s="25"/>
      <c r="I2387" s="5"/>
      <c r="J2387" s="5"/>
      <c r="K2387" s="5"/>
      <c r="L2387" s="2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  <c r="AA2387" s="5"/>
    </row>
    <row r="2388" spans="1:27">
      <c r="A2388" s="5"/>
      <c r="B2388" s="5"/>
      <c r="C2388" s="5"/>
      <c r="D2388" s="5"/>
      <c r="E2388" s="5"/>
      <c r="F2388" s="5"/>
      <c r="G2388" s="25"/>
      <c r="H2388" s="25"/>
      <c r="I2388" s="5"/>
      <c r="J2388" s="5"/>
      <c r="K2388" s="5"/>
      <c r="L2388" s="2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  <c r="AA2388" s="5"/>
    </row>
    <row r="2389" spans="1:27">
      <c r="A2389" s="5"/>
      <c r="B2389" s="5"/>
      <c r="C2389" s="5"/>
      <c r="D2389" s="5"/>
      <c r="E2389" s="5"/>
      <c r="F2389" s="5"/>
      <c r="G2389" s="25"/>
      <c r="H2389" s="25"/>
      <c r="I2389" s="5"/>
      <c r="J2389" s="5"/>
      <c r="K2389" s="5"/>
      <c r="L2389" s="2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  <c r="AA2389" s="5"/>
    </row>
    <row r="2390" spans="1:27">
      <c r="A2390" s="5"/>
      <c r="B2390" s="5"/>
      <c r="C2390" s="5"/>
      <c r="D2390" s="5"/>
      <c r="E2390" s="5"/>
      <c r="F2390" s="5"/>
      <c r="G2390" s="25"/>
      <c r="H2390" s="25"/>
      <c r="I2390" s="5"/>
      <c r="J2390" s="5"/>
      <c r="K2390" s="5"/>
      <c r="L2390" s="2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  <c r="AA2390" s="5"/>
    </row>
    <row r="2391" spans="1:27">
      <c r="A2391" s="5"/>
      <c r="B2391" s="5"/>
      <c r="C2391" s="5"/>
      <c r="D2391" s="5"/>
      <c r="E2391" s="5"/>
      <c r="F2391" s="5"/>
      <c r="G2391" s="25"/>
      <c r="H2391" s="25"/>
      <c r="I2391" s="5"/>
      <c r="J2391" s="5"/>
      <c r="K2391" s="5"/>
      <c r="L2391" s="2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  <c r="AA2391" s="5"/>
    </row>
    <row r="2392" spans="1:27">
      <c r="A2392" s="5"/>
      <c r="B2392" s="5"/>
      <c r="C2392" s="5"/>
      <c r="D2392" s="5"/>
      <c r="E2392" s="5"/>
      <c r="F2392" s="5"/>
      <c r="G2392" s="25"/>
      <c r="H2392" s="25"/>
      <c r="I2392" s="5"/>
      <c r="J2392" s="5"/>
      <c r="K2392" s="5"/>
      <c r="L2392" s="2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  <c r="AA2392" s="5"/>
    </row>
    <row r="2393" spans="1:27">
      <c r="A2393" s="5"/>
      <c r="B2393" s="5"/>
      <c r="C2393" s="5"/>
      <c r="D2393" s="5"/>
      <c r="E2393" s="5"/>
      <c r="F2393" s="5"/>
      <c r="G2393" s="25"/>
      <c r="H2393" s="25"/>
      <c r="I2393" s="5"/>
      <c r="J2393" s="5"/>
      <c r="K2393" s="5"/>
      <c r="L2393" s="2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  <c r="AA2393" s="5"/>
    </row>
    <row r="2394" spans="1:27">
      <c r="A2394" s="5"/>
      <c r="B2394" s="5"/>
      <c r="C2394" s="5"/>
      <c r="D2394" s="5"/>
      <c r="E2394" s="5"/>
      <c r="F2394" s="5"/>
      <c r="G2394" s="25"/>
      <c r="H2394" s="25"/>
      <c r="I2394" s="5"/>
      <c r="J2394" s="5"/>
      <c r="K2394" s="5"/>
      <c r="L2394" s="2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  <c r="AA2394" s="5"/>
    </row>
    <row r="2395" spans="1:27">
      <c r="A2395" s="5"/>
      <c r="B2395" s="5"/>
      <c r="C2395" s="5"/>
      <c r="D2395" s="5"/>
      <c r="E2395" s="5"/>
      <c r="F2395" s="5"/>
      <c r="G2395" s="25"/>
      <c r="H2395" s="25"/>
      <c r="I2395" s="5"/>
      <c r="J2395" s="5"/>
      <c r="K2395" s="5"/>
      <c r="L2395" s="2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  <c r="AA2395" s="5"/>
    </row>
    <row r="2396" spans="1:27">
      <c r="A2396" s="5"/>
      <c r="B2396" s="5"/>
      <c r="C2396" s="5"/>
      <c r="D2396" s="5"/>
      <c r="E2396" s="5"/>
      <c r="F2396" s="5"/>
      <c r="G2396" s="25"/>
      <c r="H2396" s="25"/>
      <c r="I2396" s="5"/>
      <c r="J2396" s="5"/>
      <c r="K2396" s="5"/>
      <c r="L2396" s="2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  <c r="AA2396" s="5"/>
    </row>
    <row r="2397" spans="1:27">
      <c r="A2397" s="5"/>
      <c r="B2397" s="5"/>
      <c r="C2397" s="5"/>
      <c r="D2397" s="5"/>
      <c r="E2397" s="5"/>
      <c r="F2397" s="5"/>
      <c r="G2397" s="25"/>
      <c r="H2397" s="25"/>
      <c r="I2397" s="5"/>
      <c r="J2397" s="5"/>
      <c r="K2397" s="5"/>
      <c r="L2397" s="2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  <c r="AA2397" s="5"/>
    </row>
    <row r="2398" spans="1:27">
      <c r="A2398" s="5"/>
      <c r="B2398" s="5"/>
      <c r="C2398" s="5"/>
      <c r="D2398" s="5"/>
      <c r="E2398" s="5"/>
      <c r="F2398" s="5"/>
      <c r="G2398" s="25"/>
      <c r="H2398" s="25"/>
      <c r="I2398" s="5"/>
      <c r="J2398" s="5"/>
      <c r="K2398" s="5"/>
      <c r="L2398" s="2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  <c r="AA2398" s="5"/>
    </row>
    <row r="2399" spans="1:27">
      <c r="A2399" s="5"/>
      <c r="B2399" s="5"/>
      <c r="C2399" s="5"/>
      <c r="D2399" s="5"/>
      <c r="E2399" s="5"/>
      <c r="F2399" s="5"/>
      <c r="G2399" s="25"/>
      <c r="H2399" s="25"/>
      <c r="I2399" s="5"/>
      <c r="J2399" s="5"/>
      <c r="K2399" s="5"/>
      <c r="L2399" s="2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  <c r="AA2399" s="5"/>
    </row>
    <row r="2400" spans="1:27">
      <c r="A2400" s="5"/>
      <c r="B2400" s="5"/>
      <c r="C2400" s="5"/>
      <c r="D2400" s="5"/>
      <c r="E2400" s="5"/>
      <c r="F2400" s="5"/>
      <c r="G2400" s="25"/>
      <c r="H2400" s="25"/>
      <c r="I2400" s="5"/>
      <c r="J2400" s="5"/>
      <c r="K2400" s="5"/>
      <c r="L2400" s="2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  <c r="AA2400" s="5"/>
    </row>
    <row r="2401" spans="1:27">
      <c r="A2401" s="5"/>
      <c r="B2401" s="5"/>
      <c r="C2401" s="5"/>
      <c r="D2401" s="5"/>
      <c r="E2401" s="5"/>
      <c r="F2401" s="5"/>
      <c r="G2401" s="25"/>
      <c r="H2401" s="25"/>
      <c r="I2401" s="5"/>
      <c r="J2401" s="5"/>
      <c r="K2401" s="5"/>
      <c r="L2401" s="2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  <c r="AA2401" s="5"/>
    </row>
    <row r="2402" spans="1:27">
      <c r="A2402" s="5"/>
      <c r="B2402" s="5"/>
      <c r="C2402" s="5"/>
      <c r="D2402" s="5"/>
      <c r="E2402" s="5"/>
      <c r="F2402" s="5"/>
      <c r="G2402" s="25"/>
      <c r="H2402" s="25"/>
      <c r="I2402" s="5"/>
      <c r="J2402" s="5"/>
      <c r="K2402" s="5"/>
      <c r="L2402" s="2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  <c r="AA2402" s="5"/>
    </row>
    <row r="2403" spans="1:27">
      <c r="A2403" s="5"/>
      <c r="B2403" s="5"/>
      <c r="C2403" s="5"/>
      <c r="D2403" s="5"/>
      <c r="E2403" s="5"/>
      <c r="F2403" s="5"/>
      <c r="G2403" s="25"/>
      <c r="H2403" s="25"/>
      <c r="I2403" s="5"/>
      <c r="J2403" s="5"/>
      <c r="K2403" s="5"/>
      <c r="L2403" s="2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  <c r="AA2403" s="5"/>
    </row>
    <row r="2404" spans="1:27">
      <c r="A2404" s="5"/>
      <c r="B2404" s="5"/>
      <c r="C2404" s="5"/>
      <c r="D2404" s="5"/>
      <c r="E2404" s="5"/>
      <c r="F2404" s="5"/>
      <c r="G2404" s="25"/>
      <c r="H2404" s="25"/>
      <c r="I2404" s="5"/>
      <c r="J2404" s="5"/>
      <c r="K2404" s="5"/>
      <c r="L2404" s="2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  <c r="AA2404" s="5"/>
    </row>
    <row r="2405" spans="1:27">
      <c r="A2405" s="5"/>
      <c r="B2405" s="5"/>
      <c r="C2405" s="5"/>
      <c r="D2405" s="5"/>
      <c r="E2405" s="5"/>
      <c r="F2405" s="5"/>
      <c r="G2405" s="25"/>
      <c r="H2405" s="25"/>
      <c r="I2405" s="5"/>
      <c r="J2405" s="5"/>
      <c r="K2405" s="5"/>
      <c r="L2405" s="2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  <c r="AA2405" s="5"/>
    </row>
    <row r="2406" spans="1:27">
      <c r="A2406" s="5"/>
      <c r="B2406" s="5"/>
      <c r="C2406" s="5"/>
      <c r="D2406" s="5"/>
      <c r="E2406" s="5"/>
      <c r="F2406" s="5"/>
      <c r="G2406" s="25"/>
      <c r="H2406" s="25"/>
      <c r="I2406" s="5"/>
      <c r="J2406" s="5"/>
      <c r="K2406" s="5"/>
      <c r="L2406" s="2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  <c r="AA2406" s="5"/>
    </row>
    <row r="2407" spans="1:27">
      <c r="A2407" s="5"/>
      <c r="B2407" s="5"/>
      <c r="C2407" s="5"/>
      <c r="D2407" s="5"/>
      <c r="E2407" s="5"/>
      <c r="F2407" s="5"/>
      <c r="G2407" s="25"/>
      <c r="H2407" s="25"/>
      <c r="I2407" s="5"/>
      <c r="J2407" s="5"/>
      <c r="K2407" s="5"/>
      <c r="L2407" s="2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  <c r="AA2407" s="5"/>
    </row>
    <row r="2408" spans="1:27">
      <c r="A2408" s="5"/>
      <c r="B2408" s="5"/>
      <c r="C2408" s="5"/>
      <c r="D2408" s="5"/>
      <c r="E2408" s="5"/>
      <c r="F2408" s="5"/>
      <c r="G2408" s="25"/>
      <c r="H2408" s="25"/>
      <c r="I2408" s="5"/>
      <c r="J2408" s="5"/>
      <c r="K2408" s="5"/>
      <c r="L2408" s="2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  <c r="AA2408" s="5"/>
    </row>
    <row r="2409" spans="1:27">
      <c r="A2409" s="5"/>
      <c r="B2409" s="5"/>
      <c r="C2409" s="5"/>
      <c r="D2409" s="5"/>
      <c r="E2409" s="5"/>
      <c r="F2409" s="5"/>
      <c r="G2409" s="25"/>
      <c r="H2409" s="25"/>
      <c r="I2409" s="5"/>
      <c r="J2409" s="5"/>
      <c r="K2409" s="5"/>
      <c r="L2409" s="2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  <c r="AA2409" s="5"/>
    </row>
    <row r="2410" spans="1:27">
      <c r="A2410" s="5"/>
      <c r="B2410" s="5"/>
      <c r="C2410" s="5"/>
      <c r="D2410" s="5"/>
      <c r="E2410" s="5"/>
      <c r="F2410" s="5"/>
      <c r="G2410" s="25"/>
      <c r="H2410" s="25"/>
      <c r="I2410" s="5"/>
      <c r="J2410" s="5"/>
      <c r="K2410" s="5"/>
      <c r="L2410" s="2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  <c r="AA2410" s="5"/>
    </row>
    <row r="2411" spans="1:27">
      <c r="A2411" s="5"/>
      <c r="B2411" s="5"/>
      <c r="C2411" s="5"/>
      <c r="D2411" s="5"/>
      <c r="E2411" s="5"/>
      <c r="F2411" s="5"/>
      <c r="G2411" s="25"/>
      <c r="H2411" s="25"/>
      <c r="I2411" s="5"/>
      <c r="J2411" s="5"/>
      <c r="K2411" s="5"/>
      <c r="L2411" s="2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  <c r="AA2411" s="5"/>
    </row>
    <row r="2412" spans="1:27">
      <c r="A2412" s="5"/>
      <c r="B2412" s="5"/>
      <c r="C2412" s="5"/>
      <c r="D2412" s="5"/>
      <c r="E2412" s="5"/>
      <c r="F2412" s="5"/>
      <c r="G2412" s="25"/>
      <c r="H2412" s="25"/>
      <c r="I2412" s="5"/>
      <c r="J2412" s="5"/>
      <c r="K2412" s="5"/>
      <c r="L2412" s="2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  <c r="AA2412" s="5"/>
    </row>
    <row r="2413" spans="1:27">
      <c r="A2413" s="5"/>
      <c r="B2413" s="5"/>
      <c r="C2413" s="5"/>
      <c r="D2413" s="5"/>
      <c r="E2413" s="5"/>
      <c r="F2413" s="5"/>
      <c r="G2413" s="25"/>
      <c r="H2413" s="25"/>
      <c r="I2413" s="5"/>
      <c r="J2413" s="5"/>
      <c r="K2413" s="5"/>
      <c r="L2413" s="2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  <c r="AA2413" s="5"/>
    </row>
    <row r="2414" spans="1:27">
      <c r="A2414" s="5"/>
      <c r="B2414" s="5"/>
      <c r="C2414" s="5"/>
      <c r="D2414" s="5"/>
      <c r="E2414" s="5"/>
      <c r="F2414" s="5"/>
      <c r="G2414" s="25"/>
      <c r="H2414" s="25"/>
      <c r="I2414" s="5"/>
      <c r="J2414" s="5"/>
      <c r="K2414" s="5"/>
      <c r="L2414" s="2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  <c r="AA2414" s="5"/>
    </row>
    <row r="2415" spans="1:27">
      <c r="A2415" s="5"/>
      <c r="B2415" s="5"/>
      <c r="C2415" s="5"/>
      <c r="D2415" s="5"/>
      <c r="E2415" s="5"/>
      <c r="F2415" s="5"/>
      <c r="G2415" s="25"/>
      <c r="H2415" s="25"/>
      <c r="I2415" s="5"/>
      <c r="J2415" s="5"/>
      <c r="K2415" s="5"/>
      <c r="L2415" s="2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  <c r="AA2415" s="5"/>
    </row>
    <row r="2416" spans="1:27">
      <c r="A2416" s="5"/>
      <c r="B2416" s="5"/>
      <c r="C2416" s="5"/>
      <c r="D2416" s="5"/>
      <c r="E2416" s="5"/>
      <c r="F2416" s="5"/>
      <c r="G2416" s="25"/>
      <c r="H2416" s="25"/>
      <c r="I2416" s="5"/>
      <c r="J2416" s="5"/>
      <c r="K2416" s="5"/>
      <c r="L2416" s="2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  <c r="AA2416" s="5"/>
    </row>
    <row r="2417" spans="1:27">
      <c r="A2417" s="5"/>
      <c r="B2417" s="5"/>
      <c r="C2417" s="5"/>
      <c r="D2417" s="5"/>
      <c r="E2417" s="5"/>
      <c r="F2417" s="5"/>
      <c r="G2417" s="25"/>
      <c r="H2417" s="25"/>
      <c r="I2417" s="5"/>
      <c r="J2417" s="5"/>
      <c r="K2417" s="5"/>
      <c r="L2417" s="2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  <c r="AA2417" s="5"/>
    </row>
    <row r="2418" spans="1:27">
      <c r="A2418" s="5"/>
      <c r="B2418" s="5"/>
      <c r="C2418" s="5"/>
      <c r="D2418" s="5"/>
      <c r="E2418" s="5"/>
      <c r="F2418" s="5"/>
      <c r="G2418" s="25"/>
      <c r="H2418" s="25"/>
      <c r="I2418" s="5"/>
      <c r="J2418" s="5"/>
      <c r="K2418" s="5"/>
      <c r="L2418" s="2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  <c r="AA2418" s="5"/>
    </row>
    <row r="2419" spans="1:27">
      <c r="A2419" s="5"/>
      <c r="B2419" s="5"/>
      <c r="C2419" s="5"/>
      <c r="D2419" s="5"/>
      <c r="E2419" s="5"/>
      <c r="F2419" s="5"/>
      <c r="G2419" s="25"/>
      <c r="H2419" s="25"/>
      <c r="I2419" s="5"/>
      <c r="J2419" s="5"/>
      <c r="K2419" s="5"/>
      <c r="L2419" s="2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  <c r="AA2419" s="5"/>
    </row>
    <row r="2420" spans="1:27">
      <c r="A2420" s="5"/>
      <c r="B2420" s="5"/>
      <c r="C2420" s="5"/>
      <c r="D2420" s="5"/>
      <c r="E2420" s="5"/>
      <c r="F2420" s="5"/>
      <c r="G2420" s="25"/>
      <c r="H2420" s="25"/>
      <c r="I2420" s="5"/>
      <c r="J2420" s="5"/>
      <c r="K2420" s="5"/>
      <c r="L2420" s="2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  <c r="AA2420" s="5"/>
    </row>
    <row r="2421" spans="1:27">
      <c r="A2421" s="5"/>
      <c r="B2421" s="5"/>
      <c r="C2421" s="5"/>
      <c r="D2421" s="5"/>
      <c r="E2421" s="5"/>
      <c r="F2421" s="5"/>
      <c r="G2421" s="25"/>
      <c r="H2421" s="25"/>
      <c r="I2421" s="5"/>
      <c r="J2421" s="5"/>
      <c r="K2421" s="5"/>
      <c r="L2421" s="2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  <c r="AA2421" s="5"/>
    </row>
    <row r="2422" spans="1:27">
      <c r="A2422" s="5"/>
      <c r="B2422" s="5"/>
      <c r="C2422" s="5"/>
      <c r="D2422" s="5"/>
      <c r="E2422" s="5"/>
      <c r="F2422" s="5"/>
      <c r="G2422" s="25"/>
      <c r="H2422" s="25"/>
      <c r="I2422" s="5"/>
      <c r="J2422" s="5"/>
      <c r="K2422" s="5"/>
      <c r="L2422" s="2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  <c r="AA2422" s="5"/>
    </row>
    <row r="2423" spans="1:27">
      <c r="A2423" s="5"/>
      <c r="B2423" s="5"/>
      <c r="C2423" s="5"/>
      <c r="D2423" s="5"/>
      <c r="E2423" s="5"/>
      <c r="F2423" s="5"/>
      <c r="G2423" s="25"/>
      <c r="H2423" s="25"/>
      <c r="I2423" s="5"/>
      <c r="J2423" s="5"/>
      <c r="K2423" s="5"/>
      <c r="L2423" s="2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  <c r="AA2423" s="5"/>
    </row>
    <row r="2424" spans="1:27">
      <c r="A2424" s="5"/>
      <c r="B2424" s="5"/>
      <c r="C2424" s="5"/>
      <c r="D2424" s="5"/>
      <c r="E2424" s="5"/>
      <c r="F2424" s="5"/>
      <c r="G2424" s="25"/>
      <c r="H2424" s="25"/>
      <c r="I2424" s="5"/>
      <c r="J2424" s="5"/>
      <c r="K2424" s="5"/>
      <c r="L2424" s="2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  <c r="AA2424" s="5"/>
    </row>
    <row r="2425" spans="1:27">
      <c r="A2425" s="5"/>
      <c r="B2425" s="5"/>
      <c r="C2425" s="5"/>
      <c r="D2425" s="5"/>
      <c r="E2425" s="5"/>
      <c r="F2425" s="5"/>
      <c r="G2425" s="25"/>
      <c r="H2425" s="25"/>
      <c r="I2425" s="5"/>
      <c r="J2425" s="5"/>
      <c r="K2425" s="5"/>
      <c r="L2425" s="2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  <c r="AA2425" s="5"/>
    </row>
    <row r="2426" spans="1:27">
      <c r="A2426" s="5"/>
      <c r="B2426" s="5"/>
      <c r="C2426" s="5"/>
      <c r="D2426" s="5"/>
      <c r="E2426" s="5"/>
      <c r="F2426" s="5"/>
      <c r="G2426" s="25"/>
      <c r="H2426" s="25"/>
      <c r="I2426" s="5"/>
      <c r="J2426" s="5"/>
      <c r="K2426" s="5"/>
      <c r="L2426" s="2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  <c r="AA2426" s="5"/>
    </row>
    <row r="2427" spans="1:27">
      <c r="A2427" s="5"/>
      <c r="B2427" s="5"/>
      <c r="C2427" s="5"/>
      <c r="D2427" s="5"/>
      <c r="E2427" s="5"/>
      <c r="F2427" s="5"/>
      <c r="G2427" s="25"/>
      <c r="H2427" s="25"/>
      <c r="I2427" s="5"/>
      <c r="J2427" s="5"/>
      <c r="K2427" s="5"/>
      <c r="L2427" s="2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  <c r="AA2427" s="5"/>
    </row>
    <row r="2428" spans="1:27">
      <c r="A2428" s="5"/>
      <c r="B2428" s="5"/>
      <c r="C2428" s="5"/>
      <c r="D2428" s="5"/>
      <c r="E2428" s="5"/>
      <c r="F2428" s="5"/>
      <c r="G2428" s="25"/>
      <c r="H2428" s="25"/>
      <c r="I2428" s="5"/>
      <c r="J2428" s="5"/>
      <c r="K2428" s="5"/>
      <c r="L2428" s="2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  <c r="AA2428" s="5"/>
    </row>
    <row r="2429" spans="1:27">
      <c r="A2429" s="5"/>
      <c r="B2429" s="5"/>
      <c r="C2429" s="5"/>
      <c r="D2429" s="5"/>
      <c r="E2429" s="5"/>
      <c r="F2429" s="5"/>
      <c r="G2429" s="25"/>
      <c r="H2429" s="25"/>
      <c r="I2429" s="5"/>
      <c r="J2429" s="5"/>
      <c r="K2429" s="5"/>
      <c r="L2429" s="2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  <c r="AA2429" s="5"/>
    </row>
    <row r="2430" spans="1:27">
      <c r="A2430" s="5"/>
      <c r="B2430" s="5"/>
      <c r="C2430" s="5"/>
      <c r="D2430" s="5"/>
      <c r="E2430" s="5"/>
      <c r="F2430" s="5"/>
      <c r="G2430" s="25"/>
      <c r="H2430" s="25"/>
      <c r="I2430" s="5"/>
      <c r="J2430" s="5"/>
      <c r="K2430" s="5"/>
      <c r="L2430" s="2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  <c r="AA2430" s="5"/>
    </row>
    <row r="2431" spans="1:27">
      <c r="A2431" s="5"/>
      <c r="B2431" s="5"/>
      <c r="C2431" s="5"/>
      <c r="D2431" s="5"/>
      <c r="E2431" s="5"/>
      <c r="F2431" s="5"/>
      <c r="G2431" s="25"/>
      <c r="H2431" s="25"/>
      <c r="I2431" s="5"/>
      <c r="J2431" s="5"/>
      <c r="K2431" s="5"/>
      <c r="L2431" s="2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  <c r="AA2431" s="5"/>
    </row>
    <row r="2432" spans="1:27">
      <c r="A2432" s="5"/>
      <c r="B2432" s="5"/>
      <c r="C2432" s="5"/>
      <c r="D2432" s="5"/>
      <c r="E2432" s="5"/>
      <c r="F2432" s="5"/>
      <c r="G2432" s="25"/>
      <c r="H2432" s="25"/>
      <c r="I2432" s="5"/>
      <c r="J2432" s="5"/>
      <c r="K2432" s="5"/>
      <c r="L2432" s="2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  <c r="AA2432" s="5"/>
    </row>
    <row r="2433" spans="1:27">
      <c r="A2433" s="5"/>
      <c r="B2433" s="5"/>
      <c r="C2433" s="5"/>
      <c r="D2433" s="5"/>
      <c r="E2433" s="5"/>
      <c r="F2433" s="5"/>
      <c r="G2433" s="25"/>
      <c r="H2433" s="25"/>
      <c r="I2433" s="5"/>
      <c r="J2433" s="5"/>
      <c r="K2433" s="5"/>
      <c r="L2433" s="2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  <c r="AA2433" s="5"/>
    </row>
    <row r="2434" spans="1:27">
      <c r="A2434" s="5"/>
      <c r="B2434" s="5"/>
      <c r="C2434" s="5"/>
      <c r="D2434" s="5"/>
      <c r="E2434" s="5"/>
      <c r="F2434" s="5"/>
      <c r="G2434" s="25"/>
      <c r="H2434" s="25"/>
      <c r="I2434" s="5"/>
      <c r="J2434" s="5"/>
      <c r="K2434" s="5"/>
      <c r="L2434" s="2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  <c r="AA2434" s="5"/>
    </row>
    <row r="2435" spans="1:27">
      <c r="A2435" s="5"/>
      <c r="B2435" s="5"/>
      <c r="C2435" s="5"/>
      <c r="D2435" s="5"/>
      <c r="E2435" s="5"/>
      <c r="F2435" s="5"/>
      <c r="G2435" s="25"/>
      <c r="H2435" s="25"/>
      <c r="I2435" s="5"/>
      <c r="J2435" s="5"/>
      <c r="K2435" s="5"/>
      <c r="L2435" s="2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  <c r="AA2435" s="5"/>
    </row>
    <row r="2436" spans="1:27">
      <c r="A2436" s="5"/>
      <c r="B2436" s="5"/>
      <c r="C2436" s="5"/>
      <c r="D2436" s="5"/>
      <c r="E2436" s="5"/>
      <c r="F2436" s="5"/>
      <c r="G2436" s="25"/>
      <c r="H2436" s="25"/>
      <c r="I2436" s="5"/>
      <c r="J2436" s="5"/>
      <c r="K2436" s="5"/>
      <c r="L2436" s="2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  <c r="AA2436" s="5"/>
    </row>
    <row r="2437" spans="1:27">
      <c r="A2437" s="5"/>
      <c r="B2437" s="5"/>
      <c r="C2437" s="5"/>
      <c r="D2437" s="5"/>
      <c r="E2437" s="5"/>
      <c r="F2437" s="5"/>
      <c r="G2437" s="25"/>
      <c r="H2437" s="25"/>
      <c r="I2437" s="5"/>
      <c r="J2437" s="5"/>
      <c r="K2437" s="5"/>
      <c r="L2437" s="2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  <c r="AA2437" s="5"/>
    </row>
    <row r="2438" spans="1:27">
      <c r="A2438" s="5"/>
      <c r="B2438" s="5"/>
      <c r="C2438" s="5"/>
      <c r="D2438" s="5"/>
      <c r="E2438" s="5"/>
      <c r="F2438" s="5"/>
      <c r="G2438" s="25"/>
      <c r="H2438" s="25"/>
      <c r="I2438" s="5"/>
      <c r="J2438" s="5"/>
      <c r="K2438" s="5"/>
      <c r="L2438" s="2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  <c r="AA2438" s="5"/>
    </row>
    <row r="2439" spans="1:27">
      <c r="A2439" s="5"/>
      <c r="B2439" s="5"/>
      <c r="C2439" s="5"/>
      <c r="D2439" s="5"/>
      <c r="E2439" s="5"/>
      <c r="F2439" s="5"/>
      <c r="G2439" s="25"/>
      <c r="H2439" s="25"/>
      <c r="I2439" s="5"/>
      <c r="J2439" s="5"/>
      <c r="K2439" s="5"/>
      <c r="L2439" s="2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  <c r="AA2439" s="5"/>
    </row>
    <row r="2440" spans="1:27">
      <c r="A2440" s="5"/>
      <c r="B2440" s="5"/>
      <c r="C2440" s="5"/>
      <c r="D2440" s="5"/>
      <c r="E2440" s="5"/>
      <c r="F2440" s="5"/>
      <c r="G2440" s="25"/>
      <c r="H2440" s="25"/>
      <c r="I2440" s="5"/>
      <c r="J2440" s="5"/>
      <c r="K2440" s="5"/>
      <c r="L2440" s="2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  <c r="AA2440" s="5"/>
    </row>
    <row r="2441" spans="1:27">
      <c r="A2441" s="5"/>
      <c r="B2441" s="5"/>
      <c r="C2441" s="5"/>
      <c r="D2441" s="5"/>
      <c r="E2441" s="5"/>
      <c r="F2441" s="5"/>
      <c r="G2441" s="25"/>
      <c r="H2441" s="25"/>
      <c r="I2441" s="5"/>
      <c r="J2441" s="5"/>
      <c r="K2441" s="5"/>
      <c r="L2441" s="2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  <c r="AA2441" s="5"/>
    </row>
    <row r="2442" spans="1:27">
      <c r="A2442" s="5"/>
      <c r="B2442" s="5"/>
      <c r="C2442" s="5"/>
      <c r="D2442" s="5"/>
      <c r="E2442" s="5"/>
      <c r="F2442" s="5"/>
      <c r="G2442" s="25"/>
      <c r="H2442" s="25"/>
      <c r="I2442" s="5"/>
      <c r="J2442" s="5"/>
      <c r="K2442" s="5"/>
      <c r="L2442" s="2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  <c r="AA2442" s="5"/>
    </row>
    <row r="2443" spans="1:27">
      <c r="A2443" s="5"/>
      <c r="B2443" s="5"/>
      <c r="C2443" s="5"/>
      <c r="D2443" s="5"/>
      <c r="E2443" s="5"/>
      <c r="F2443" s="5"/>
      <c r="G2443" s="25"/>
      <c r="H2443" s="25"/>
      <c r="I2443" s="5"/>
      <c r="J2443" s="5"/>
      <c r="K2443" s="5"/>
      <c r="L2443" s="2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  <c r="AA2443" s="5"/>
    </row>
    <row r="2444" spans="1:27">
      <c r="A2444" s="5"/>
      <c r="B2444" s="5"/>
      <c r="C2444" s="5"/>
      <c r="D2444" s="5"/>
      <c r="E2444" s="5"/>
      <c r="F2444" s="5"/>
      <c r="G2444" s="25"/>
      <c r="H2444" s="25"/>
      <c r="I2444" s="5"/>
      <c r="J2444" s="5"/>
      <c r="K2444" s="5"/>
      <c r="L2444" s="2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  <c r="AA2444" s="5"/>
    </row>
    <row r="2445" spans="1:27">
      <c r="A2445" s="5"/>
      <c r="B2445" s="5"/>
      <c r="C2445" s="5"/>
      <c r="D2445" s="5"/>
      <c r="E2445" s="5"/>
      <c r="F2445" s="5"/>
      <c r="G2445" s="25"/>
      <c r="H2445" s="25"/>
      <c r="I2445" s="5"/>
      <c r="J2445" s="5"/>
      <c r="K2445" s="5"/>
      <c r="L2445" s="2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  <c r="AA2445" s="5"/>
    </row>
    <row r="2446" spans="1:27">
      <c r="A2446" s="5"/>
      <c r="B2446" s="5"/>
      <c r="C2446" s="5"/>
      <c r="D2446" s="5"/>
      <c r="E2446" s="5"/>
      <c r="F2446" s="5"/>
      <c r="G2446" s="25"/>
      <c r="H2446" s="25"/>
      <c r="I2446" s="5"/>
      <c r="J2446" s="5"/>
      <c r="K2446" s="5"/>
      <c r="L2446" s="2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  <c r="AA2446" s="5"/>
    </row>
    <row r="2447" spans="1:27">
      <c r="A2447" s="5"/>
      <c r="B2447" s="5"/>
      <c r="C2447" s="5"/>
      <c r="D2447" s="5"/>
      <c r="E2447" s="5"/>
      <c r="F2447" s="5"/>
      <c r="G2447" s="25"/>
      <c r="H2447" s="25"/>
      <c r="I2447" s="5"/>
      <c r="J2447" s="5"/>
      <c r="K2447" s="5"/>
      <c r="L2447" s="2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  <c r="AA2447" s="5"/>
    </row>
    <row r="2448" spans="1:27">
      <c r="A2448" s="5"/>
      <c r="B2448" s="5"/>
      <c r="C2448" s="5"/>
      <c r="D2448" s="5"/>
      <c r="E2448" s="5"/>
      <c r="F2448" s="5"/>
      <c r="G2448" s="25"/>
      <c r="H2448" s="25"/>
      <c r="I2448" s="5"/>
      <c r="J2448" s="5"/>
      <c r="K2448" s="5"/>
      <c r="L2448" s="2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  <c r="AA2448" s="5"/>
    </row>
    <row r="2449" spans="1:27">
      <c r="A2449" s="5"/>
      <c r="B2449" s="5"/>
      <c r="C2449" s="5"/>
      <c r="D2449" s="5"/>
      <c r="E2449" s="5"/>
      <c r="F2449" s="5"/>
      <c r="G2449" s="25"/>
      <c r="H2449" s="25"/>
      <c r="I2449" s="5"/>
      <c r="J2449" s="5"/>
      <c r="K2449" s="5"/>
      <c r="L2449" s="2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  <c r="AA2449" s="5"/>
    </row>
    <row r="2450" spans="1:27">
      <c r="A2450" s="5"/>
      <c r="B2450" s="5"/>
      <c r="C2450" s="5"/>
      <c r="D2450" s="5"/>
      <c r="E2450" s="5"/>
      <c r="F2450" s="5"/>
      <c r="G2450" s="25"/>
      <c r="H2450" s="25"/>
      <c r="I2450" s="5"/>
      <c r="J2450" s="5"/>
      <c r="K2450" s="5"/>
      <c r="L2450" s="2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  <c r="AA2450" s="5"/>
    </row>
    <row r="2451" spans="1:27">
      <c r="A2451" s="5"/>
      <c r="B2451" s="5"/>
      <c r="C2451" s="5"/>
      <c r="D2451" s="5"/>
      <c r="E2451" s="5"/>
      <c r="F2451" s="5"/>
      <c r="G2451" s="25"/>
      <c r="H2451" s="25"/>
      <c r="I2451" s="5"/>
      <c r="J2451" s="5"/>
      <c r="K2451" s="5"/>
      <c r="L2451" s="2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  <c r="AA2451" s="5"/>
    </row>
    <row r="2452" spans="1:27">
      <c r="A2452" s="5"/>
      <c r="B2452" s="5"/>
      <c r="C2452" s="5"/>
      <c r="D2452" s="5"/>
      <c r="E2452" s="5"/>
      <c r="F2452" s="5"/>
      <c r="G2452" s="25"/>
      <c r="H2452" s="25"/>
      <c r="I2452" s="5"/>
      <c r="J2452" s="5"/>
      <c r="K2452" s="5"/>
      <c r="L2452" s="2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  <c r="AA2452" s="5"/>
    </row>
    <row r="2453" spans="1:27">
      <c r="A2453" s="5"/>
      <c r="B2453" s="5"/>
      <c r="C2453" s="5"/>
      <c r="D2453" s="5"/>
      <c r="E2453" s="5"/>
      <c r="F2453" s="5"/>
      <c r="G2453" s="25"/>
      <c r="H2453" s="25"/>
      <c r="I2453" s="5"/>
      <c r="J2453" s="5"/>
      <c r="K2453" s="5"/>
      <c r="L2453" s="2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  <c r="AA2453" s="5"/>
    </row>
    <row r="2454" spans="1:27">
      <c r="A2454" s="5"/>
      <c r="B2454" s="5"/>
      <c r="C2454" s="5"/>
      <c r="D2454" s="5"/>
      <c r="E2454" s="5"/>
      <c r="F2454" s="5"/>
      <c r="G2454" s="25"/>
      <c r="H2454" s="25"/>
      <c r="I2454" s="5"/>
      <c r="J2454" s="5"/>
      <c r="K2454" s="5"/>
      <c r="L2454" s="2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  <c r="AA2454" s="5"/>
    </row>
    <row r="2455" spans="1:27">
      <c r="A2455" s="5"/>
      <c r="B2455" s="5"/>
      <c r="C2455" s="5"/>
      <c r="D2455" s="5"/>
      <c r="E2455" s="5"/>
      <c r="F2455" s="5"/>
      <c r="G2455" s="25"/>
      <c r="H2455" s="25"/>
      <c r="I2455" s="5"/>
      <c r="J2455" s="5"/>
      <c r="K2455" s="5"/>
      <c r="L2455" s="2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  <c r="AA2455" s="5"/>
    </row>
    <row r="2456" spans="1:27">
      <c r="A2456" s="5"/>
      <c r="B2456" s="5"/>
      <c r="C2456" s="5"/>
      <c r="D2456" s="5"/>
      <c r="E2456" s="5"/>
      <c r="F2456" s="5"/>
      <c r="G2456" s="25"/>
      <c r="H2456" s="25"/>
      <c r="I2456" s="5"/>
      <c r="J2456" s="5"/>
      <c r="K2456" s="5"/>
      <c r="L2456" s="2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  <c r="AA2456" s="5"/>
    </row>
    <row r="2457" spans="1:27">
      <c r="A2457" s="5"/>
      <c r="B2457" s="5"/>
      <c r="C2457" s="5"/>
      <c r="D2457" s="5"/>
      <c r="E2457" s="5"/>
      <c r="F2457" s="5"/>
      <c r="G2457" s="25"/>
      <c r="H2457" s="25"/>
      <c r="I2457" s="5"/>
      <c r="J2457" s="5"/>
      <c r="K2457" s="5"/>
      <c r="L2457" s="2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  <c r="AA2457" s="5"/>
    </row>
    <row r="2458" spans="1:27">
      <c r="A2458" s="5"/>
      <c r="B2458" s="5"/>
      <c r="C2458" s="5"/>
      <c r="D2458" s="5"/>
      <c r="E2458" s="5"/>
      <c r="F2458" s="5"/>
      <c r="G2458" s="25"/>
      <c r="H2458" s="25"/>
      <c r="I2458" s="5"/>
      <c r="J2458" s="5"/>
      <c r="K2458" s="5"/>
      <c r="L2458" s="2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  <c r="AA2458" s="5"/>
    </row>
    <row r="2459" spans="1:27">
      <c r="A2459" s="5"/>
      <c r="B2459" s="5"/>
      <c r="C2459" s="5"/>
      <c r="D2459" s="5"/>
      <c r="E2459" s="5"/>
      <c r="F2459" s="5"/>
      <c r="G2459" s="25"/>
      <c r="H2459" s="25"/>
      <c r="I2459" s="5"/>
      <c r="J2459" s="5"/>
      <c r="K2459" s="5"/>
      <c r="L2459" s="2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  <c r="AA2459" s="5"/>
    </row>
    <row r="2460" spans="1:27">
      <c r="A2460" s="5"/>
      <c r="B2460" s="5"/>
      <c r="C2460" s="5"/>
      <c r="D2460" s="5"/>
      <c r="E2460" s="5"/>
      <c r="F2460" s="5"/>
      <c r="G2460" s="25"/>
      <c r="H2460" s="25"/>
      <c r="I2460" s="5"/>
      <c r="J2460" s="5"/>
      <c r="K2460" s="5"/>
      <c r="L2460" s="2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  <c r="AA2460" s="5"/>
    </row>
    <row r="2461" spans="1:27">
      <c r="A2461" s="5"/>
      <c r="B2461" s="5"/>
      <c r="C2461" s="5"/>
      <c r="D2461" s="5"/>
      <c r="E2461" s="5"/>
      <c r="F2461" s="5"/>
      <c r="G2461" s="25"/>
      <c r="H2461" s="25"/>
      <c r="I2461" s="5"/>
      <c r="J2461" s="5"/>
      <c r="K2461" s="5"/>
      <c r="L2461" s="2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  <c r="AA2461" s="5"/>
    </row>
    <row r="2462" spans="1:27">
      <c r="A2462" s="5"/>
      <c r="B2462" s="5"/>
      <c r="C2462" s="5"/>
      <c r="D2462" s="5"/>
      <c r="E2462" s="5"/>
      <c r="F2462" s="5"/>
      <c r="G2462" s="25"/>
      <c r="H2462" s="25"/>
      <c r="I2462" s="5"/>
      <c r="J2462" s="5"/>
      <c r="K2462" s="5"/>
      <c r="L2462" s="2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  <c r="AA2462" s="5"/>
    </row>
    <row r="2463" spans="1:27">
      <c r="A2463" s="5"/>
      <c r="B2463" s="5"/>
      <c r="C2463" s="5"/>
      <c r="D2463" s="5"/>
      <c r="E2463" s="5"/>
      <c r="F2463" s="5"/>
      <c r="G2463" s="25"/>
      <c r="H2463" s="25"/>
      <c r="I2463" s="5"/>
      <c r="J2463" s="5"/>
      <c r="K2463" s="5"/>
      <c r="L2463" s="2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  <c r="AA2463" s="5"/>
    </row>
    <row r="2464" spans="1:27">
      <c r="A2464" s="5"/>
      <c r="B2464" s="5"/>
      <c r="C2464" s="5"/>
      <c r="D2464" s="5"/>
      <c r="E2464" s="5"/>
      <c r="F2464" s="5"/>
      <c r="G2464" s="25"/>
      <c r="H2464" s="25"/>
      <c r="I2464" s="5"/>
      <c r="J2464" s="5"/>
      <c r="K2464" s="5"/>
      <c r="L2464" s="2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  <c r="AA2464" s="5"/>
    </row>
    <row r="2465" spans="1:27">
      <c r="A2465" s="5"/>
      <c r="B2465" s="5"/>
      <c r="C2465" s="5"/>
      <c r="D2465" s="5"/>
      <c r="E2465" s="5"/>
      <c r="F2465" s="5"/>
      <c r="G2465" s="25"/>
      <c r="H2465" s="25"/>
      <c r="I2465" s="5"/>
      <c r="J2465" s="5"/>
      <c r="K2465" s="5"/>
      <c r="L2465" s="2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  <c r="AA2465" s="5"/>
    </row>
    <row r="2466" spans="1:27">
      <c r="A2466" s="5"/>
      <c r="B2466" s="5"/>
      <c r="C2466" s="5"/>
      <c r="D2466" s="5"/>
      <c r="E2466" s="5"/>
      <c r="F2466" s="5"/>
      <c r="G2466" s="25"/>
      <c r="H2466" s="25"/>
      <c r="I2466" s="5"/>
      <c r="J2466" s="5"/>
      <c r="K2466" s="5"/>
      <c r="L2466" s="2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  <c r="AA2466" s="5"/>
    </row>
    <row r="2467" spans="1:27">
      <c r="A2467" s="5"/>
      <c r="B2467" s="5"/>
      <c r="C2467" s="5"/>
      <c r="D2467" s="5"/>
      <c r="E2467" s="5"/>
      <c r="F2467" s="5"/>
      <c r="G2467" s="25"/>
      <c r="H2467" s="25"/>
      <c r="I2467" s="5"/>
      <c r="J2467" s="5"/>
      <c r="K2467" s="5"/>
      <c r="L2467" s="2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  <c r="AA2467" s="5"/>
    </row>
    <row r="2468" spans="1:27">
      <c r="A2468" s="5"/>
      <c r="B2468" s="5"/>
      <c r="C2468" s="5"/>
      <c r="D2468" s="5"/>
      <c r="E2468" s="5"/>
      <c r="F2468" s="5"/>
      <c r="G2468" s="25"/>
      <c r="H2468" s="25"/>
      <c r="I2468" s="5"/>
      <c r="J2468" s="5"/>
      <c r="K2468" s="5"/>
      <c r="L2468" s="2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  <c r="AA2468" s="5"/>
    </row>
    <row r="2469" spans="1:27">
      <c r="A2469" s="5"/>
      <c r="B2469" s="5"/>
      <c r="C2469" s="5"/>
      <c r="D2469" s="5"/>
      <c r="E2469" s="5"/>
      <c r="F2469" s="5"/>
      <c r="G2469" s="25"/>
      <c r="H2469" s="25"/>
      <c r="I2469" s="5"/>
      <c r="J2469" s="5"/>
      <c r="K2469" s="5"/>
      <c r="L2469" s="2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  <c r="AA2469" s="5"/>
    </row>
    <row r="2470" spans="1:27">
      <c r="A2470" s="5"/>
      <c r="B2470" s="5"/>
      <c r="C2470" s="5"/>
      <c r="D2470" s="5"/>
      <c r="E2470" s="5"/>
      <c r="F2470" s="5"/>
      <c r="G2470" s="25"/>
      <c r="H2470" s="25"/>
      <c r="I2470" s="5"/>
      <c r="J2470" s="5"/>
      <c r="K2470" s="5"/>
      <c r="L2470" s="2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  <c r="AA2470" s="5"/>
    </row>
    <row r="2471" spans="1:27">
      <c r="A2471" s="5"/>
      <c r="B2471" s="5"/>
      <c r="C2471" s="5"/>
      <c r="D2471" s="5"/>
      <c r="E2471" s="5"/>
      <c r="F2471" s="5"/>
      <c r="G2471" s="25"/>
      <c r="H2471" s="25"/>
      <c r="I2471" s="5"/>
      <c r="J2471" s="5"/>
      <c r="K2471" s="5"/>
      <c r="L2471" s="2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  <c r="AA2471" s="5"/>
    </row>
    <row r="2472" spans="1:27">
      <c r="A2472" s="5"/>
      <c r="B2472" s="5"/>
      <c r="C2472" s="5"/>
      <c r="D2472" s="5"/>
      <c r="E2472" s="5"/>
      <c r="F2472" s="5"/>
      <c r="G2472" s="25"/>
      <c r="H2472" s="25"/>
      <c r="I2472" s="5"/>
      <c r="J2472" s="5"/>
      <c r="K2472" s="5"/>
      <c r="L2472" s="2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  <c r="AA2472" s="5"/>
    </row>
    <row r="2473" spans="1:27">
      <c r="A2473" s="5"/>
      <c r="B2473" s="5"/>
      <c r="C2473" s="5"/>
      <c r="D2473" s="5"/>
      <c r="E2473" s="5"/>
      <c r="F2473" s="5"/>
      <c r="G2473" s="25"/>
      <c r="H2473" s="25"/>
      <c r="I2473" s="5"/>
      <c r="J2473" s="5"/>
      <c r="K2473" s="5"/>
      <c r="L2473" s="2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  <c r="AA2473" s="5"/>
    </row>
    <row r="2474" spans="1:27">
      <c r="A2474" s="5"/>
      <c r="B2474" s="5"/>
      <c r="C2474" s="5"/>
      <c r="D2474" s="5"/>
      <c r="E2474" s="5"/>
      <c r="F2474" s="5"/>
      <c r="G2474" s="25"/>
      <c r="H2474" s="25"/>
      <c r="I2474" s="5"/>
      <c r="J2474" s="5"/>
      <c r="K2474" s="5"/>
      <c r="L2474" s="2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  <c r="AA2474" s="5"/>
    </row>
    <row r="2475" spans="1:27">
      <c r="A2475" s="5"/>
      <c r="B2475" s="5"/>
      <c r="C2475" s="5"/>
      <c r="D2475" s="5"/>
      <c r="E2475" s="5"/>
      <c r="F2475" s="5"/>
      <c r="G2475" s="25"/>
      <c r="H2475" s="25"/>
      <c r="I2475" s="5"/>
      <c r="J2475" s="5"/>
      <c r="K2475" s="5"/>
      <c r="L2475" s="2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  <c r="AA2475" s="5"/>
    </row>
    <row r="2476" spans="1:27">
      <c r="A2476" s="5"/>
      <c r="B2476" s="5"/>
      <c r="C2476" s="5"/>
      <c r="D2476" s="5"/>
      <c r="E2476" s="5"/>
      <c r="F2476" s="5"/>
      <c r="G2476" s="25"/>
      <c r="H2476" s="25"/>
      <c r="I2476" s="5"/>
      <c r="J2476" s="5"/>
      <c r="K2476" s="5"/>
      <c r="L2476" s="2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  <c r="AA2476" s="5"/>
    </row>
    <row r="2477" spans="1:27">
      <c r="A2477" s="5"/>
      <c r="B2477" s="5"/>
      <c r="C2477" s="5"/>
      <c r="D2477" s="5"/>
      <c r="E2477" s="5"/>
      <c r="F2477" s="5"/>
      <c r="G2477" s="25"/>
      <c r="H2477" s="25"/>
      <c r="I2477" s="5"/>
      <c r="J2477" s="5"/>
      <c r="K2477" s="5"/>
      <c r="L2477" s="2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  <c r="AA2477" s="5"/>
    </row>
    <row r="2478" spans="1:27">
      <c r="A2478" s="5"/>
      <c r="B2478" s="5"/>
      <c r="C2478" s="5"/>
      <c r="D2478" s="5"/>
      <c r="E2478" s="5"/>
      <c r="F2478" s="5"/>
      <c r="G2478" s="25"/>
      <c r="H2478" s="25"/>
      <c r="I2478" s="5"/>
      <c r="J2478" s="5"/>
      <c r="K2478" s="5"/>
      <c r="L2478" s="2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  <c r="AA2478" s="5"/>
    </row>
    <row r="2479" spans="1:27">
      <c r="A2479" s="5"/>
      <c r="B2479" s="5"/>
      <c r="C2479" s="5"/>
      <c r="D2479" s="5"/>
      <c r="E2479" s="5"/>
      <c r="F2479" s="5"/>
      <c r="G2479" s="25"/>
      <c r="H2479" s="25"/>
      <c r="I2479" s="5"/>
      <c r="J2479" s="5"/>
      <c r="K2479" s="5"/>
      <c r="L2479" s="2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  <c r="AA2479" s="5"/>
    </row>
    <row r="2480" spans="1:27">
      <c r="A2480" s="5"/>
      <c r="B2480" s="5"/>
      <c r="C2480" s="5"/>
      <c r="D2480" s="5"/>
      <c r="E2480" s="5"/>
      <c r="F2480" s="5"/>
      <c r="G2480" s="25"/>
      <c r="H2480" s="25"/>
      <c r="I2480" s="5"/>
      <c r="J2480" s="5"/>
      <c r="K2480" s="5"/>
      <c r="L2480" s="2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  <c r="AA2480" s="5"/>
    </row>
    <row r="2481" spans="1:27">
      <c r="A2481" s="5"/>
      <c r="B2481" s="5"/>
      <c r="C2481" s="5"/>
      <c r="D2481" s="5"/>
      <c r="E2481" s="5"/>
      <c r="F2481" s="5"/>
      <c r="G2481" s="25"/>
      <c r="H2481" s="25"/>
      <c r="I2481" s="5"/>
      <c r="J2481" s="5"/>
      <c r="K2481" s="5"/>
      <c r="L2481" s="2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  <c r="AA2481" s="5"/>
    </row>
    <row r="2482" spans="1:27">
      <c r="A2482" s="5"/>
      <c r="B2482" s="5"/>
      <c r="C2482" s="5"/>
      <c r="D2482" s="5"/>
      <c r="E2482" s="5"/>
      <c r="F2482" s="5"/>
      <c r="G2482" s="25"/>
      <c r="H2482" s="25"/>
      <c r="I2482" s="5"/>
      <c r="J2482" s="5"/>
      <c r="K2482" s="5"/>
      <c r="L2482" s="2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  <c r="AA2482" s="5"/>
    </row>
    <row r="2483" spans="1:27">
      <c r="A2483" s="5"/>
      <c r="B2483" s="5"/>
      <c r="C2483" s="5"/>
      <c r="D2483" s="5"/>
      <c r="E2483" s="5"/>
      <c r="F2483" s="5"/>
      <c r="G2483" s="25"/>
      <c r="H2483" s="25"/>
      <c r="I2483" s="5"/>
      <c r="J2483" s="5"/>
      <c r="K2483" s="5"/>
      <c r="L2483" s="2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  <c r="AA2483" s="5"/>
    </row>
    <row r="2484" spans="1:27">
      <c r="A2484" s="5"/>
      <c r="B2484" s="5"/>
      <c r="C2484" s="5"/>
      <c r="D2484" s="5"/>
      <c r="E2484" s="5"/>
      <c r="F2484" s="5"/>
      <c r="G2484" s="25"/>
      <c r="H2484" s="25"/>
      <c r="I2484" s="5"/>
      <c r="J2484" s="5"/>
      <c r="K2484" s="5"/>
      <c r="L2484" s="2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  <c r="AA2484" s="5"/>
    </row>
    <row r="2485" spans="1:27">
      <c r="A2485" s="5"/>
      <c r="B2485" s="5"/>
      <c r="C2485" s="5"/>
      <c r="D2485" s="5"/>
      <c r="E2485" s="5"/>
      <c r="F2485" s="5"/>
      <c r="G2485" s="25"/>
      <c r="H2485" s="25"/>
      <c r="I2485" s="5"/>
      <c r="J2485" s="5"/>
      <c r="K2485" s="5"/>
      <c r="L2485" s="2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  <c r="AA2485" s="5"/>
    </row>
    <row r="2486" spans="1:27">
      <c r="A2486" s="5"/>
      <c r="B2486" s="5"/>
      <c r="C2486" s="5"/>
      <c r="D2486" s="5"/>
      <c r="E2486" s="5"/>
      <c r="F2486" s="5"/>
      <c r="G2486" s="25"/>
      <c r="H2486" s="25"/>
      <c r="I2486" s="5"/>
      <c r="J2486" s="5"/>
      <c r="K2486" s="5"/>
      <c r="L2486" s="2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  <c r="AA2486" s="5"/>
    </row>
    <row r="2487" spans="1:27">
      <c r="A2487" s="5"/>
      <c r="B2487" s="5"/>
      <c r="C2487" s="5"/>
      <c r="D2487" s="5"/>
      <c r="E2487" s="5"/>
      <c r="F2487" s="5"/>
      <c r="G2487" s="25"/>
      <c r="H2487" s="25"/>
      <c r="I2487" s="5"/>
      <c r="J2487" s="5"/>
      <c r="K2487" s="5"/>
      <c r="L2487" s="2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  <c r="AA2487" s="5"/>
    </row>
    <row r="2488" spans="1:27">
      <c r="A2488" s="5"/>
      <c r="B2488" s="5"/>
      <c r="C2488" s="5"/>
      <c r="D2488" s="5"/>
      <c r="E2488" s="5"/>
      <c r="F2488" s="5"/>
      <c r="G2488" s="25"/>
      <c r="H2488" s="25"/>
      <c r="I2488" s="5"/>
      <c r="J2488" s="5"/>
      <c r="K2488" s="5"/>
      <c r="L2488" s="2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  <c r="AA2488" s="5"/>
    </row>
    <row r="2489" spans="1:27">
      <c r="A2489" s="5"/>
      <c r="B2489" s="5"/>
      <c r="C2489" s="5"/>
      <c r="D2489" s="5"/>
      <c r="E2489" s="5"/>
      <c r="F2489" s="5"/>
      <c r="G2489" s="25"/>
      <c r="H2489" s="25"/>
      <c r="I2489" s="5"/>
      <c r="J2489" s="5"/>
      <c r="K2489" s="5"/>
      <c r="L2489" s="2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  <c r="AA2489" s="5"/>
    </row>
    <row r="2490" spans="1:27">
      <c r="A2490" s="5"/>
      <c r="B2490" s="5"/>
      <c r="C2490" s="5"/>
      <c r="D2490" s="5"/>
      <c r="E2490" s="5"/>
      <c r="F2490" s="5"/>
      <c r="G2490" s="25"/>
      <c r="H2490" s="25"/>
      <c r="I2490" s="5"/>
      <c r="J2490" s="5"/>
      <c r="K2490" s="5"/>
      <c r="L2490" s="2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  <c r="AA2490" s="5"/>
    </row>
    <row r="2491" spans="1:27">
      <c r="A2491" s="5"/>
      <c r="B2491" s="5"/>
      <c r="C2491" s="5"/>
      <c r="D2491" s="5"/>
      <c r="E2491" s="5"/>
      <c r="F2491" s="5"/>
      <c r="G2491" s="25"/>
      <c r="H2491" s="25"/>
      <c r="I2491" s="5"/>
      <c r="J2491" s="5"/>
      <c r="K2491" s="5"/>
      <c r="L2491" s="2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  <c r="AA2491" s="5"/>
    </row>
    <row r="2492" spans="1:27">
      <c r="A2492" s="5"/>
      <c r="B2492" s="5"/>
      <c r="C2492" s="5"/>
      <c r="D2492" s="5"/>
      <c r="E2492" s="5"/>
      <c r="F2492" s="5"/>
      <c r="G2492" s="25"/>
      <c r="H2492" s="25"/>
      <c r="I2492" s="5"/>
      <c r="J2492" s="5"/>
      <c r="K2492" s="5"/>
      <c r="L2492" s="2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  <c r="AA2492" s="5"/>
    </row>
    <row r="2493" spans="1:27">
      <c r="A2493" s="5"/>
      <c r="B2493" s="5"/>
      <c r="C2493" s="5"/>
      <c r="D2493" s="5"/>
      <c r="E2493" s="5"/>
      <c r="F2493" s="5"/>
      <c r="G2493" s="25"/>
      <c r="H2493" s="25"/>
      <c r="I2493" s="5"/>
      <c r="J2493" s="5"/>
      <c r="K2493" s="5"/>
      <c r="L2493" s="2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  <c r="AA2493" s="5"/>
    </row>
    <row r="2494" spans="1:27">
      <c r="A2494" s="5"/>
      <c r="B2494" s="5"/>
      <c r="C2494" s="5"/>
      <c r="D2494" s="5"/>
      <c r="E2494" s="5"/>
      <c r="F2494" s="5"/>
      <c r="G2494" s="25"/>
      <c r="H2494" s="25"/>
      <c r="I2494" s="5"/>
      <c r="J2494" s="5"/>
      <c r="K2494" s="5"/>
      <c r="L2494" s="2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  <c r="AA2494" s="5"/>
    </row>
    <row r="2495" spans="1:27">
      <c r="A2495" s="5"/>
      <c r="B2495" s="5"/>
      <c r="C2495" s="5"/>
      <c r="D2495" s="5"/>
      <c r="E2495" s="5"/>
      <c r="F2495" s="5"/>
      <c r="G2495" s="25"/>
      <c r="H2495" s="25"/>
      <c r="I2495" s="5"/>
      <c r="J2495" s="5"/>
      <c r="K2495" s="5"/>
      <c r="L2495" s="2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  <c r="AA2495" s="5"/>
    </row>
    <row r="2496" spans="1:27">
      <c r="A2496" s="5"/>
      <c r="B2496" s="5"/>
      <c r="C2496" s="5"/>
      <c r="D2496" s="5"/>
      <c r="E2496" s="5"/>
      <c r="F2496" s="5"/>
      <c r="G2496" s="25"/>
      <c r="H2496" s="25"/>
      <c r="I2496" s="5"/>
      <c r="J2496" s="5"/>
      <c r="K2496" s="5"/>
      <c r="L2496" s="2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  <c r="AA2496" s="5"/>
    </row>
    <row r="2497" spans="1:27">
      <c r="A2497" s="5"/>
      <c r="B2497" s="5"/>
      <c r="C2497" s="5"/>
      <c r="D2497" s="5"/>
      <c r="E2497" s="5"/>
      <c r="F2497" s="5"/>
      <c r="G2497" s="25"/>
      <c r="H2497" s="25"/>
      <c r="I2497" s="5"/>
      <c r="J2497" s="5"/>
      <c r="K2497" s="5"/>
      <c r="L2497" s="2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  <c r="AA2497" s="5"/>
    </row>
    <row r="2498" spans="1:27">
      <c r="A2498" s="5"/>
      <c r="B2498" s="5"/>
      <c r="C2498" s="5"/>
      <c r="D2498" s="5"/>
      <c r="E2498" s="5"/>
      <c r="F2498" s="5"/>
      <c r="G2498" s="25"/>
      <c r="H2498" s="25"/>
      <c r="I2498" s="5"/>
      <c r="J2498" s="5"/>
      <c r="K2498" s="5"/>
      <c r="L2498" s="2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  <c r="AA2498" s="5"/>
    </row>
    <row r="2499" spans="1:27">
      <c r="A2499" s="5"/>
      <c r="B2499" s="5"/>
      <c r="C2499" s="5"/>
      <c r="D2499" s="5"/>
      <c r="E2499" s="5"/>
      <c r="F2499" s="5"/>
      <c r="G2499" s="25"/>
      <c r="H2499" s="25"/>
      <c r="I2499" s="5"/>
      <c r="J2499" s="5"/>
      <c r="K2499" s="5"/>
      <c r="L2499" s="2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  <c r="AA2499" s="5"/>
    </row>
    <row r="2500" spans="1:27">
      <c r="A2500" s="5"/>
      <c r="B2500" s="5"/>
      <c r="C2500" s="5"/>
      <c r="D2500" s="5"/>
      <c r="E2500" s="5"/>
      <c r="F2500" s="5"/>
      <c r="G2500" s="25"/>
      <c r="H2500" s="25"/>
      <c r="I2500" s="5"/>
      <c r="J2500" s="5"/>
      <c r="K2500" s="5"/>
      <c r="L2500" s="2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  <c r="AA2500" s="5"/>
    </row>
    <row r="2501" spans="1:27">
      <c r="A2501" s="5"/>
      <c r="B2501" s="5"/>
      <c r="C2501" s="5"/>
      <c r="D2501" s="5"/>
      <c r="E2501" s="5"/>
      <c r="F2501" s="5"/>
      <c r="G2501" s="25"/>
      <c r="H2501" s="25"/>
      <c r="I2501" s="5"/>
      <c r="J2501" s="5"/>
      <c r="K2501" s="5"/>
      <c r="L2501" s="2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  <c r="AA2501" s="5"/>
    </row>
    <row r="2502" spans="1:27">
      <c r="A2502" s="5"/>
      <c r="B2502" s="5"/>
      <c r="C2502" s="5"/>
      <c r="D2502" s="5"/>
      <c r="E2502" s="5"/>
      <c r="F2502" s="5"/>
      <c r="G2502" s="25"/>
      <c r="H2502" s="25"/>
      <c r="I2502" s="5"/>
      <c r="J2502" s="5"/>
      <c r="K2502" s="5"/>
      <c r="L2502" s="2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  <c r="AA2502" s="5"/>
    </row>
    <row r="2503" spans="1:27">
      <c r="A2503" s="5"/>
      <c r="B2503" s="5"/>
      <c r="C2503" s="5"/>
      <c r="D2503" s="5"/>
      <c r="E2503" s="5"/>
      <c r="F2503" s="5"/>
      <c r="G2503" s="25"/>
      <c r="H2503" s="25"/>
      <c r="I2503" s="5"/>
      <c r="J2503" s="5"/>
      <c r="K2503" s="5"/>
      <c r="L2503" s="2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  <c r="AA2503" s="5"/>
    </row>
    <row r="2504" spans="1:27">
      <c r="A2504" s="5"/>
      <c r="B2504" s="5"/>
      <c r="C2504" s="5"/>
      <c r="D2504" s="5"/>
      <c r="E2504" s="5"/>
      <c r="F2504" s="5"/>
      <c r="G2504" s="25"/>
      <c r="H2504" s="25"/>
      <c r="I2504" s="5"/>
      <c r="J2504" s="5"/>
      <c r="K2504" s="5"/>
      <c r="L2504" s="2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  <c r="AA2504" s="5"/>
    </row>
    <row r="2505" spans="1:27">
      <c r="A2505" s="5"/>
      <c r="B2505" s="5"/>
      <c r="C2505" s="5"/>
      <c r="D2505" s="5"/>
      <c r="E2505" s="5"/>
      <c r="F2505" s="5"/>
      <c r="G2505" s="25"/>
      <c r="H2505" s="25"/>
      <c r="I2505" s="5"/>
      <c r="J2505" s="5"/>
      <c r="K2505" s="5"/>
      <c r="L2505" s="2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  <c r="AA2505" s="5"/>
    </row>
    <row r="2506" spans="1:27">
      <c r="A2506" s="5"/>
      <c r="B2506" s="5"/>
      <c r="C2506" s="5"/>
      <c r="D2506" s="5"/>
      <c r="E2506" s="5"/>
      <c r="F2506" s="5"/>
      <c r="G2506" s="25"/>
      <c r="H2506" s="25"/>
      <c r="I2506" s="5"/>
      <c r="J2506" s="5"/>
      <c r="K2506" s="5"/>
      <c r="L2506" s="2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  <c r="AA2506" s="5"/>
    </row>
    <row r="2507" spans="1:27">
      <c r="A2507" s="5"/>
      <c r="B2507" s="5"/>
      <c r="C2507" s="5"/>
      <c r="D2507" s="5"/>
      <c r="E2507" s="5"/>
      <c r="F2507" s="5"/>
      <c r="G2507" s="25"/>
      <c r="H2507" s="25"/>
      <c r="I2507" s="5"/>
      <c r="J2507" s="5"/>
      <c r="K2507" s="5"/>
      <c r="L2507" s="2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  <c r="AA2507" s="5"/>
    </row>
    <row r="2508" spans="1:27">
      <c r="A2508" s="5"/>
      <c r="B2508" s="5"/>
      <c r="C2508" s="5"/>
      <c r="D2508" s="5"/>
      <c r="E2508" s="5"/>
      <c r="F2508" s="5"/>
      <c r="G2508" s="25"/>
      <c r="H2508" s="25"/>
      <c r="I2508" s="5"/>
      <c r="J2508" s="5"/>
      <c r="K2508" s="5"/>
      <c r="L2508" s="2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  <c r="AA2508" s="5"/>
    </row>
    <row r="2509" spans="1:27">
      <c r="A2509" s="5"/>
      <c r="B2509" s="5"/>
      <c r="C2509" s="5"/>
      <c r="D2509" s="5"/>
      <c r="E2509" s="5"/>
      <c r="F2509" s="5"/>
      <c r="G2509" s="25"/>
      <c r="H2509" s="25"/>
      <c r="I2509" s="5"/>
      <c r="J2509" s="5"/>
      <c r="K2509" s="5"/>
      <c r="L2509" s="2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  <c r="AA2509" s="5"/>
    </row>
    <row r="2510" spans="1:27">
      <c r="A2510" s="5"/>
      <c r="B2510" s="5"/>
      <c r="C2510" s="5"/>
      <c r="D2510" s="5"/>
      <c r="E2510" s="5"/>
      <c r="F2510" s="5"/>
      <c r="G2510" s="25"/>
      <c r="H2510" s="25"/>
      <c r="I2510" s="5"/>
      <c r="J2510" s="5"/>
      <c r="K2510" s="5"/>
      <c r="L2510" s="2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  <c r="AA2510" s="5"/>
    </row>
    <row r="2511" spans="1:27">
      <c r="A2511" s="5"/>
      <c r="B2511" s="5"/>
      <c r="C2511" s="5"/>
      <c r="D2511" s="5"/>
      <c r="E2511" s="5"/>
      <c r="F2511" s="5"/>
      <c r="G2511" s="25"/>
      <c r="H2511" s="25"/>
      <c r="I2511" s="5"/>
      <c r="J2511" s="5"/>
      <c r="K2511" s="5"/>
      <c r="L2511" s="2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  <c r="AA2511" s="5"/>
    </row>
    <row r="2512" spans="1:27">
      <c r="A2512" s="5"/>
      <c r="B2512" s="5"/>
      <c r="C2512" s="5"/>
      <c r="D2512" s="5"/>
      <c r="E2512" s="5"/>
      <c r="F2512" s="5"/>
      <c r="G2512" s="25"/>
      <c r="H2512" s="25"/>
      <c r="I2512" s="5"/>
      <c r="J2512" s="5"/>
      <c r="K2512" s="5"/>
      <c r="L2512" s="2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  <c r="AA2512" s="5"/>
    </row>
    <row r="2513" spans="1:27">
      <c r="A2513" s="5"/>
      <c r="B2513" s="5"/>
      <c r="C2513" s="5"/>
      <c r="D2513" s="5"/>
      <c r="E2513" s="5"/>
      <c r="F2513" s="5"/>
      <c r="G2513" s="25"/>
      <c r="H2513" s="25"/>
      <c r="I2513" s="5"/>
      <c r="J2513" s="5"/>
      <c r="K2513" s="5"/>
      <c r="L2513" s="2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  <c r="AA2513" s="5"/>
    </row>
    <row r="2514" spans="1:27">
      <c r="A2514" s="5"/>
      <c r="B2514" s="5"/>
      <c r="C2514" s="5"/>
      <c r="D2514" s="5"/>
      <c r="E2514" s="5"/>
      <c r="F2514" s="5"/>
      <c r="G2514" s="25"/>
      <c r="H2514" s="25"/>
      <c r="I2514" s="5"/>
      <c r="J2514" s="5"/>
      <c r="K2514" s="5"/>
      <c r="L2514" s="2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  <c r="AA2514" s="5"/>
    </row>
    <row r="2515" spans="1:27">
      <c r="A2515" s="5"/>
      <c r="B2515" s="5"/>
      <c r="C2515" s="5"/>
      <c r="D2515" s="5"/>
      <c r="E2515" s="5"/>
      <c r="F2515" s="5"/>
      <c r="G2515" s="25"/>
      <c r="H2515" s="25"/>
      <c r="I2515" s="5"/>
      <c r="J2515" s="5"/>
      <c r="K2515" s="5"/>
      <c r="L2515" s="2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  <c r="AA2515" s="5"/>
    </row>
    <row r="2516" spans="1:27">
      <c r="A2516" s="5"/>
      <c r="B2516" s="5"/>
      <c r="C2516" s="5"/>
      <c r="D2516" s="5"/>
      <c r="E2516" s="5"/>
      <c r="F2516" s="5"/>
      <c r="G2516" s="25"/>
      <c r="H2516" s="25"/>
      <c r="I2516" s="5"/>
      <c r="J2516" s="5"/>
      <c r="K2516" s="5"/>
      <c r="L2516" s="2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  <c r="AA2516" s="5"/>
    </row>
    <row r="2517" spans="1:27">
      <c r="A2517" s="5"/>
      <c r="B2517" s="5"/>
      <c r="C2517" s="5"/>
      <c r="D2517" s="5"/>
      <c r="E2517" s="5"/>
      <c r="F2517" s="5"/>
      <c r="G2517" s="25"/>
      <c r="H2517" s="25"/>
      <c r="I2517" s="5"/>
      <c r="J2517" s="5"/>
      <c r="K2517" s="5"/>
      <c r="L2517" s="2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  <c r="AA2517" s="5"/>
    </row>
    <row r="2518" spans="1:27">
      <c r="A2518" s="5"/>
      <c r="B2518" s="5"/>
      <c r="C2518" s="5"/>
      <c r="D2518" s="5"/>
      <c r="E2518" s="5"/>
      <c r="F2518" s="5"/>
      <c r="G2518" s="25"/>
      <c r="H2518" s="25"/>
      <c r="I2518" s="5"/>
      <c r="J2518" s="5"/>
      <c r="K2518" s="5"/>
      <c r="L2518" s="2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  <c r="AA2518" s="5"/>
    </row>
    <row r="2519" spans="1:27">
      <c r="A2519" s="5"/>
      <c r="B2519" s="5"/>
      <c r="C2519" s="5"/>
      <c r="D2519" s="5"/>
      <c r="E2519" s="5"/>
      <c r="F2519" s="5"/>
      <c r="G2519" s="25"/>
      <c r="H2519" s="25"/>
      <c r="I2519" s="5"/>
      <c r="J2519" s="5"/>
      <c r="K2519" s="5"/>
      <c r="L2519" s="2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  <c r="AA2519" s="5"/>
    </row>
    <row r="2520" spans="1:27">
      <c r="A2520" s="5"/>
      <c r="B2520" s="5"/>
      <c r="C2520" s="5"/>
      <c r="D2520" s="5"/>
      <c r="E2520" s="5"/>
      <c r="F2520" s="5"/>
      <c r="G2520" s="25"/>
      <c r="H2520" s="25"/>
      <c r="I2520" s="5"/>
      <c r="J2520" s="5"/>
      <c r="K2520" s="5"/>
      <c r="L2520" s="2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  <c r="AA2520" s="5"/>
    </row>
    <row r="2521" spans="1:27">
      <c r="A2521" s="5"/>
      <c r="B2521" s="5"/>
      <c r="C2521" s="5"/>
      <c r="D2521" s="5"/>
      <c r="E2521" s="5"/>
      <c r="F2521" s="5"/>
      <c r="G2521" s="25"/>
      <c r="H2521" s="25"/>
      <c r="I2521" s="5"/>
      <c r="J2521" s="5"/>
      <c r="K2521" s="5"/>
      <c r="L2521" s="2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  <c r="AA2521" s="5"/>
    </row>
    <row r="2522" spans="1:27">
      <c r="A2522" s="5"/>
      <c r="B2522" s="5"/>
      <c r="C2522" s="5"/>
      <c r="D2522" s="5"/>
      <c r="E2522" s="5"/>
      <c r="F2522" s="5"/>
      <c r="G2522" s="25"/>
      <c r="H2522" s="25"/>
      <c r="I2522" s="5"/>
      <c r="J2522" s="5"/>
      <c r="K2522" s="5"/>
      <c r="L2522" s="2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  <c r="AA2522" s="5"/>
    </row>
    <row r="2523" spans="1:27">
      <c r="A2523" s="5"/>
      <c r="B2523" s="5"/>
      <c r="C2523" s="5"/>
      <c r="D2523" s="5"/>
      <c r="E2523" s="5"/>
      <c r="F2523" s="5"/>
      <c r="G2523" s="25"/>
      <c r="H2523" s="25"/>
      <c r="I2523" s="5"/>
      <c r="J2523" s="5"/>
      <c r="K2523" s="5"/>
      <c r="L2523" s="2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  <c r="AA2523" s="5"/>
    </row>
    <row r="2524" spans="1:27">
      <c r="A2524" s="5"/>
      <c r="B2524" s="5"/>
      <c r="C2524" s="5"/>
      <c r="D2524" s="5"/>
      <c r="E2524" s="5"/>
      <c r="F2524" s="5"/>
      <c r="G2524" s="25"/>
      <c r="H2524" s="25"/>
      <c r="I2524" s="5"/>
      <c r="J2524" s="5"/>
      <c r="K2524" s="5"/>
      <c r="L2524" s="2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  <c r="AA2524" s="5"/>
    </row>
    <row r="2525" spans="1:27">
      <c r="A2525" s="5"/>
      <c r="B2525" s="5"/>
      <c r="C2525" s="5"/>
      <c r="D2525" s="5"/>
      <c r="E2525" s="5"/>
      <c r="F2525" s="5"/>
      <c r="G2525" s="25"/>
      <c r="H2525" s="25"/>
      <c r="I2525" s="5"/>
      <c r="J2525" s="5"/>
      <c r="K2525" s="5"/>
      <c r="L2525" s="2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  <c r="AA2525" s="5"/>
    </row>
    <row r="2526" spans="1:27">
      <c r="A2526" s="5"/>
      <c r="B2526" s="5"/>
      <c r="C2526" s="5"/>
      <c r="D2526" s="5"/>
      <c r="E2526" s="5"/>
      <c r="F2526" s="5"/>
      <c r="G2526" s="25"/>
      <c r="H2526" s="25"/>
      <c r="I2526" s="5"/>
      <c r="J2526" s="5"/>
      <c r="K2526" s="5"/>
      <c r="L2526" s="2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  <c r="AA2526" s="5"/>
    </row>
    <row r="2527" spans="1:27">
      <c r="A2527" s="5"/>
      <c r="B2527" s="5"/>
      <c r="C2527" s="5"/>
      <c r="D2527" s="5"/>
      <c r="E2527" s="5"/>
      <c r="F2527" s="5"/>
      <c r="G2527" s="25"/>
      <c r="H2527" s="25"/>
      <c r="I2527" s="5"/>
      <c r="J2527" s="5"/>
      <c r="K2527" s="5"/>
      <c r="L2527" s="2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  <c r="AA2527" s="5"/>
    </row>
    <row r="2528" spans="1:27">
      <c r="A2528" s="5"/>
      <c r="B2528" s="5"/>
      <c r="C2528" s="5"/>
      <c r="D2528" s="5"/>
      <c r="E2528" s="5"/>
      <c r="F2528" s="5"/>
      <c r="G2528" s="25"/>
      <c r="H2528" s="25"/>
      <c r="I2528" s="5"/>
      <c r="J2528" s="5"/>
      <c r="K2528" s="5"/>
      <c r="L2528" s="2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  <c r="AA2528" s="5"/>
    </row>
    <row r="2529" spans="1:27">
      <c r="A2529" s="5"/>
      <c r="B2529" s="5"/>
      <c r="C2529" s="5"/>
      <c r="D2529" s="5"/>
      <c r="E2529" s="5"/>
      <c r="F2529" s="5"/>
      <c r="G2529" s="25"/>
      <c r="H2529" s="25"/>
      <c r="I2529" s="5"/>
      <c r="J2529" s="5"/>
      <c r="K2529" s="5"/>
      <c r="L2529" s="2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  <c r="AA2529" s="5"/>
    </row>
    <row r="2530" spans="1:27">
      <c r="A2530" s="5"/>
      <c r="B2530" s="5"/>
      <c r="C2530" s="5"/>
      <c r="D2530" s="5"/>
      <c r="E2530" s="5"/>
      <c r="F2530" s="5"/>
      <c r="G2530" s="25"/>
      <c r="H2530" s="25"/>
      <c r="I2530" s="5"/>
      <c r="J2530" s="5"/>
      <c r="K2530" s="5"/>
      <c r="L2530" s="2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  <c r="AA2530" s="5"/>
    </row>
    <row r="2531" spans="1:27">
      <c r="A2531" s="5"/>
      <c r="B2531" s="5"/>
      <c r="C2531" s="5"/>
      <c r="D2531" s="5"/>
      <c r="E2531" s="5"/>
      <c r="F2531" s="5"/>
      <c r="G2531" s="25"/>
      <c r="H2531" s="25"/>
      <c r="I2531" s="5"/>
      <c r="J2531" s="5"/>
      <c r="K2531" s="5"/>
      <c r="L2531" s="2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  <c r="AA2531" s="5"/>
    </row>
    <row r="2532" spans="1:27">
      <c r="A2532" s="5"/>
      <c r="B2532" s="5"/>
      <c r="C2532" s="5"/>
      <c r="D2532" s="5"/>
      <c r="E2532" s="5"/>
      <c r="F2532" s="5"/>
      <c r="G2532" s="25"/>
      <c r="H2532" s="25"/>
      <c r="I2532" s="5"/>
      <c r="J2532" s="5"/>
      <c r="K2532" s="5"/>
      <c r="L2532" s="2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  <c r="AA2532" s="5"/>
    </row>
    <row r="2533" spans="1:27">
      <c r="A2533" s="5"/>
      <c r="B2533" s="5"/>
      <c r="C2533" s="5"/>
      <c r="D2533" s="5"/>
      <c r="E2533" s="5"/>
      <c r="F2533" s="5"/>
      <c r="G2533" s="25"/>
      <c r="H2533" s="25"/>
      <c r="I2533" s="5"/>
      <c r="J2533" s="5"/>
      <c r="K2533" s="5"/>
      <c r="L2533" s="2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  <c r="AA2533" s="5"/>
    </row>
    <row r="2534" spans="1:27">
      <c r="A2534" s="5"/>
      <c r="B2534" s="5"/>
      <c r="C2534" s="5"/>
      <c r="D2534" s="5"/>
      <c r="E2534" s="5"/>
      <c r="F2534" s="5"/>
      <c r="G2534" s="25"/>
      <c r="H2534" s="25"/>
      <c r="I2534" s="5"/>
      <c r="J2534" s="5"/>
      <c r="K2534" s="5"/>
      <c r="L2534" s="2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  <c r="AA2534" s="5"/>
    </row>
    <row r="2535" spans="1:27">
      <c r="A2535" s="5"/>
      <c r="B2535" s="5"/>
      <c r="C2535" s="5"/>
      <c r="D2535" s="5"/>
      <c r="E2535" s="5"/>
      <c r="F2535" s="5"/>
      <c r="G2535" s="25"/>
      <c r="H2535" s="25"/>
      <c r="I2535" s="5"/>
      <c r="J2535" s="5"/>
      <c r="K2535" s="5"/>
      <c r="L2535" s="2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  <c r="AA2535" s="5"/>
    </row>
    <row r="2536" spans="1:27">
      <c r="A2536" s="5"/>
      <c r="B2536" s="5"/>
      <c r="C2536" s="5"/>
      <c r="D2536" s="5"/>
      <c r="E2536" s="5"/>
      <c r="F2536" s="5"/>
      <c r="G2536" s="25"/>
      <c r="H2536" s="25"/>
      <c r="I2536" s="5"/>
      <c r="J2536" s="5"/>
      <c r="K2536" s="5"/>
      <c r="L2536" s="2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  <c r="AA2536" s="5"/>
    </row>
    <row r="2537" spans="1:27">
      <c r="A2537" s="5"/>
      <c r="B2537" s="5"/>
      <c r="C2537" s="5"/>
      <c r="D2537" s="5"/>
      <c r="E2537" s="5"/>
      <c r="F2537" s="5"/>
      <c r="G2537" s="25"/>
      <c r="H2537" s="25"/>
      <c r="I2537" s="5"/>
      <c r="J2537" s="5"/>
      <c r="K2537" s="5"/>
      <c r="L2537" s="2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  <c r="AA2537" s="5"/>
    </row>
    <row r="2538" spans="1:27">
      <c r="A2538" s="5"/>
      <c r="B2538" s="5"/>
      <c r="C2538" s="5"/>
      <c r="D2538" s="5"/>
      <c r="E2538" s="5"/>
      <c r="F2538" s="5"/>
      <c r="G2538" s="25"/>
      <c r="H2538" s="25"/>
      <c r="I2538" s="5"/>
      <c r="J2538" s="5"/>
      <c r="K2538" s="5"/>
      <c r="L2538" s="2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  <c r="AA2538" s="5"/>
    </row>
    <row r="2539" spans="1:27">
      <c r="A2539" s="5"/>
      <c r="B2539" s="5"/>
      <c r="C2539" s="5"/>
      <c r="D2539" s="5"/>
      <c r="E2539" s="5"/>
      <c r="F2539" s="5"/>
      <c r="G2539" s="25"/>
      <c r="H2539" s="25"/>
      <c r="I2539" s="5"/>
      <c r="J2539" s="5"/>
      <c r="K2539" s="5"/>
      <c r="L2539" s="2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  <c r="AA2539" s="5"/>
    </row>
    <row r="2540" spans="1:27">
      <c r="A2540" s="5"/>
      <c r="B2540" s="5"/>
      <c r="C2540" s="5"/>
      <c r="D2540" s="5"/>
      <c r="E2540" s="5"/>
      <c r="F2540" s="5"/>
      <c r="G2540" s="25"/>
      <c r="H2540" s="25"/>
      <c r="I2540" s="5"/>
      <c r="J2540" s="5"/>
      <c r="K2540" s="5"/>
      <c r="L2540" s="2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  <c r="AA2540" s="5"/>
    </row>
    <row r="2541" spans="1:27">
      <c r="A2541" s="5"/>
      <c r="B2541" s="5"/>
      <c r="C2541" s="5"/>
      <c r="D2541" s="5"/>
      <c r="E2541" s="5"/>
      <c r="F2541" s="5"/>
      <c r="G2541" s="25"/>
      <c r="H2541" s="25"/>
      <c r="I2541" s="5"/>
      <c r="J2541" s="5"/>
      <c r="K2541" s="5"/>
      <c r="L2541" s="2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  <c r="AA2541" s="5"/>
    </row>
    <row r="2542" spans="1:27">
      <c r="A2542" s="5"/>
      <c r="B2542" s="5"/>
      <c r="C2542" s="5"/>
      <c r="D2542" s="5"/>
      <c r="E2542" s="5"/>
      <c r="F2542" s="5"/>
      <c r="G2542" s="25"/>
      <c r="H2542" s="25"/>
      <c r="I2542" s="5"/>
      <c r="J2542" s="5"/>
      <c r="K2542" s="5"/>
      <c r="L2542" s="2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  <c r="AA2542" s="5"/>
    </row>
    <row r="2543" spans="1:27">
      <c r="A2543" s="5"/>
      <c r="B2543" s="5"/>
      <c r="C2543" s="5"/>
      <c r="D2543" s="5"/>
      <c r="E2543" s="5"/>
      <c r="F2543" s="5"/>
      <c r="G2543" s="25"/>
      <c r="H2543" s="25"/>
      <c r="I2543" s="5"/>
      <c r="J2543" s="5"/>
      <c r="K2543" s="5"/>
      <c r="L2543" s="2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  <c r="AA2543" s="5"/>
    </row>
    <row r="2544" spans="1:27">
      <c r="A2544" s="5"/>
      <c r="B2544" s="5"/>
      <c r="C2544" s="5"/>
      <c r="D2544" s="5"/>
      <c r="E2544" s="5"/>
      <c r="F2544" s="5"/>
      <c r="G2544" s="25"/>
      <c r="H2544" s="25"/>
      <c r="I2544" s="5"/>
      <c r="J2544" s="5"/>
      <c r="K2544" s="5"/>
      <c r="L2544" s="2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  <c r="AA2544" s="5"/>
    </row>
    <row r="2545" spans="1:27">
      <c r="A2545" s="5"/>
      <c r="B2545" s="5"/>
      <c r="C2545" s="5"/>
      <c r="D2545" s="5"/>
      <c r="E2545" s="5"/>
      <c r="F2545" s="5"/>
      <c r="G2545" s="25"/>
      <c r="H2545" s="25"/>
      <c r="I2545" s="5"/>
      <c r="J2545" s="5"/>
      <c r="K2545" s="5"/>
      <c r="L2545" s="2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  <c r="AA2545" s="5"/>
    </row>
    <row r="2546" spans="1:27">
      <c r="A2546" s="5"/>
      <c r="B2546" s="5"/>
      <c r="C2546" s="5"/>
      <c r="D2546" s="5"/>
      <c r="E2546" s="5"/>
      <c r="F2546" s="5"/>
      <c r="G2546" s="25"/>
      <c r="H2546" s="25"/>
      <c r="I2546" s="5"/>
      <c r="J2546" s="5"/>
      <c r="K2546" s="5"/>
      <c r="L2546" s="2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  <c r="AA2546" s="5"/>
    </row>
    <row r="2547" spans="1:27">
      <c r="A2547" s="5"/>
      <c r="B2547" s="5"/>
      <c r="C2547" s="5"/>
      <c r="D2547" s="5"/>
      <c r="E2547" s="5"/>
      <c r="F2547" s="5"/>
      <c r="G2547" s="25"/>
      <c r="H2547" s="25"/>
      <c r="I2547" s="5"/>
      <c r="J2547" s="5"/>
      <c r="K2547" s="5"/>
      <c r="L2547" s="2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  <c r="AA2547" s="5"/>
    </row>
    <row r="2548" spans="1:27">
      <c r="A2548" s="5"/>
      <c r="B2548" s="5"/>
      <c r="C2548" s="5"/>
      <c r="D2548" s="5"/>
      <c r="E2548" s="5"/>
      <c r="F2548" s="5"/>
      <c r="G2548" s="25"/>
      <c r="H2548" s="25"/>
      <c r="I2548" s="5"/>
      <c r="J2548" s="5"/>
      <c r="K2548" s="5"/>
      <c r="L2548" s="2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  <c r="AA2548" s="5"/>
    </row>
    <row r="2549" spans="1:27">
      <c r="A2549" s="5"/>
      <c r="B2549" s="5"/>
      <c r="C2549" s="5"/>
      <c r="D2549" s="5"/>
      <c r="E2549" s="5"/>
      <c r="F2549" s="5"/>
      <c r="G2549" s="25"/>
      <c r="H2549" s="25"/>
      <c r="I2549" s="5"/>
      <c r="J2549" s="5"/>
      <c r="K2549" s="5"/>
      <c r="L2549" s="2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  <c r="AA2549" s="5"/>
    </row>
    <row r="2550" spans="1:27">
      <c r="A2550" s="5"/>
      <c r="B2550" s="5"/>
      <c r="C2550" s="5"/>
      <c r="D2550" s="5"/>
      <c r="E2550" s="5"/>
      <c r="F2550" s="5"/>
      <c r="G2550" s="25"/>
      <c r="H2550" s="25"/>
      <c r="I2550" s="5"/>
      <c r="J2550" s="5"/>
      <c r="K2550" s="5"/>
      <c r="L2550" s="2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  <c r="AA2550" s="5"/>
    </row>
    <row r="2551" spans="1:27">
      <c r="A2551" s="5"/>
      <c r="B2551" s="5"/>
      <c r="C2551" s="5"/>
      <c r="D2551" s="5"/>
      <c r="E2551" s="5"/>
      <c r="F2551" s="5"/>
      <c r="G2551" s="25"/>
      <c r="H2551" s="25"/>
      <c r="I2551" s="5"/>
      <c r="J2551" s="5"/>
      <c r="K2551" s="5"/>
      <c r="L2551" s="2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  <c r="AA2551" s="5"/>
    </row>
    <row r="2552" spans="1:27">
      <c r="A2552" s="5"/>
      <c r="B2552" s="5"/>
      <c r="C2552" s="5"/>
      <c r="D2552" s="5"/>
      <c r="E2552" s="5"/>
      <c r="F2552" s="5"/>
      <c r="G2552" s="25"/>
      <c r="H2552" s="25"/>
      <c r="I2552" s="5"/>
      <c r="J2552" s="5"/>
      <c r="K2552" s="5"/>
      <c r="L2552" s="2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  <c r="AA2552" s="5"/>
    </row>
    <row r="2553" spans="1:27">
      <c r="A2553" s="5"/>
      <c r="B2553" s="5"/>
      <c r="C2553" s="5"/>
      <c r="D2553" s="5"/>
      <c r="E2553" s="5"/>
      <c r="F2553" s="5"/>
      <c r="G2553" s="25"/>
      <c r="H2553" s="25"/>
      <c r="I2553" s="5"/>
      <c r="J2553" s="5"/>
      <c r="K2553" s="5"/>
      <c r="L2553" s="2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  <c r="AA2553" s="5"/>
    </row>
    <row r="2554" spans="1:27">
      <c r="A2554" s="5"/>
      <c r="B2554" s="5"/>
      <c r="C2554" s="5"/>
      <c r="D2554" s="5"/>
      <c r="E2554" s="5"/>
      <c r="F2554" s="5"/>
      <c r="G2554" s="25"/>
      <c r="H2554" s="25"/>
      <c r="I2554" s="5"/>
      <c r="J2554" s="5"/>
      <c r="K2554" s="5"/>
      <c r="L2554" s="2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  <c r="AA2554" s="5"/>
    </row>
    <row r="2555" spans="1:27">
      <c r="A2555" s="5"/>
      <c r="B2555" s="5"/>
      <c r="C2555" s="5"/>
      <c r="D2555" s="5"/>
      <c r="E2555" s="5"/>
      <c r="F2555" s="5"/>
      <c r="G2555" s="25"/>
      <c r="H2555" s="25"/>
      <c r="I2555" s="5"/>
      <c r="J2555" s="5"/>
      <c r="K2555" s="5"/>
      <c r="L2555" s="2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  <c r="AA2555" s="5"/>
    </row>
    <row r="2556" spans="1:27">
      <c r="A2556" s="5"/>
      <c r="B2556" s="5"/>
      <c r="C2556" s="5"/>
      <c r="D2556" s="5"/>
      <c r="E2556" s="5"/>
      <c r="F2556" s="5"/>
      <c r="G2556" s="25"/>
      <c r="H2556" s="25"/>
      <c r="I2556" s="5"/>
      <c r="J2556" s="5"/>
      <c r="K2556" s="5"/>
      <c r="L2556" s="2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  <c r="AA2556" s="5"/>
    </row>
    <row r="2557" spans="1:27">
      <c r="A2557" s="5"/>
      <c r="B2557" s="5"/>
      <c r="C2557" s="5"/>
      <c r="D2557" s="5"/>
      <c r="E2557" s="5"/>
      <c r="F2557" s="5"/>
      <c r="G2557" s="25"/>
      <c r="H2557" s="25"/>
      <c r="I2557" s="5"/>
      <c r="J2557" s="5"/>
      <c r="K2557" s="5"/>
      <c r="L2557" s="2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  <c r="AA2557" s="5"/>
    </row>
    <row r="2558" spans="1:27">
      <c r="A2558" s="5"/>
      <c r="B2558" s="5"/>
      <c r="C2558" s="5"/>
      <c r="D2558" s="5"/>
      <c r="E2558" s="5"/>
      <c r="F2558" s="5"/>
      <c r="G2558" s="25"/>
      <c r="H2558" s="25"/>
      <c r="I2558" s="5"/>
      <c r="J2558" s="5"/>
      <c r="K2558" s="5"/>
      <c r="L2558" s="2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  <c r="AA2558" s="5"/>
    </row>
    <row r="2559" spans="1:27">
      <c r="A2559" s="5"/>
      <c r="B2559" s="5"/>
      <c r="C2559" s="5"/>
      <c r="D2559" s="5"/>
      <c r="E2559" s="5"/>
      <c r="F2559" s="5"/>
      <c r="G2559" s="25"/>
      <c r="H2559" s="25"/>
      <c r="I2559" s="5"/>
      <c r="J2559" s="5"/>
      <c r="K2559" s="5"/>
      <c r="L2559" s="2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  <c r="AA2559" s="5"/>
    </row>
    <row r="2560" spans="1:27">
      <c r="A2560" s="5"/>
      <c r="B2560" s="5"/>
      <c r="C2560" s="5"/>
      <c r="D2560" s="5"/>
      <c r="E2560" s="5"/>
      <c r="F2560" s="5"/>
      <c r="G2560" s="25"/>
      <c r="H2560" s="25"/>
      <c r="I2560" s="5"/>
      <c r="J2560" s="5"/>
      <c r="K2560" s="5"/>
      <c r="L2560" s="2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  <c r="AA2560" s="5"/>
    </row>
    <row r="2561" spans="1:27">
      <c r="A2561" s="5"/>
      <c r="B2561" s="5"/>
      <c r="C2561" s="5"/>
      <c r="D2561" s="5"/>
      <c r="E2561" s="5"/>
      <c r="F2561" s="5"/>
      <c r="G2561" s="25"/>
      <c r="H2561" s="25"/>
      <c r="I2561" s="5"/>
      <c r="J2561" s="5"/>
      <c r="K2561" s="5"/>
      <c r="L2561" s="2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  <c r="AA2561" s="5"/>
    </row>
    <row r="2562" spans="1:27">
      <c r="A2562" s="5"/>
      <c r="B2562" s="5"/>
      <c r="C2562" s="5"/>
      <c r="D2562" s="5"/>
      <c r="E2562" s="5"/>
      <c r="F2562" s="5"/>
      <c r="G2562" s="25"/>
      <c r="H2562" s="25"/>
      <c r="I2562" s="5"/>
      <c r="J2562" s="5"/>
      <c r="K2562" s="5"/>
      <c r="L2562" s="2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  <c r="AA2562" s="5"/>
    </row>
    <row r="2563" spans="1:27">
      <c r="A2563" s="5"/>
      <c r="B2563" s="5"/>
      <c r="C2563" s="5"/>
      <c r="D2563" s="5"/>
      <c r="E2563" s="5"/>
      <c r="F2563" s="5"/>
      <c r="G2563" s="25"/>
      <c r="H2563" s="25"/>
      <c r="I2563" s="5"/>
      <c r="J2563" s="5"/>
      <c r="K2563" s="5"/>
      <c r="L2563" s="2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  <c r="AA2563" s="5"/>
    </row>
    <row r="2564" spans="1:27">
      <c r="A2564" s="5"/>
      <c r="B2564" s="5"/>
      <c r="C2564" s="5"/>
      <c r="D2564" s="5"/>
      <c r="E2564" s="5"/>
      <c r="F2564" s="5"/>
      <c r="G2564" s="25"/>
      <c r="H2564" s="25"/>
      <c r="I2564" s="5"/>
      <c r="J2564" s="5"/>
      <c r="K2564" s="5"/>
      <c r="L2564" s="2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  <c r="AA2564" s="5"/>
    </row>
    <row r="2565" spans="1:27">
      <c r="A2565" s="5"/>
      <c r="B2565" s="5"/>
      <c r="C2565" s="5"/>
      <c r="D2565" s="5"/>
      <c r="E2565" s="5"/>
      <c r="F2565" s="5"/>
      <c r="G2565" s="25"/>
      <c r="H2565" s="25"/>
      <c r="I2565" s="5"/>
      <c r="J2565" s="5"/>
      <c r="K2565" s="5"/>
      <c r="L2565" s="2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  <c r="AA2565" s="5"/>
    </row>
    <row r="2566" spans="1:27">
      <c r="A2566" s="5"/>
      <c r="B2566" s="5"/>
      <c r="C2566" s="5"/>
      <c r="D2566" s="5"/>
      <c r="E2566" s="5"/>
      <c r="F2566" s="5"/>
      <c r="G2566" s="25"/>
      <c r="H2566" s="25"/>
      <c r="I2566" s="5"/>
      <c r="J2566" s="5"/>
      <c r="K2566" s="5"/>
      <c r="L2566" s="2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  <c r="AA2566" s="5"/>
    </row>
    <row r="2567" spans="1:27">
      <c r="A2567" s="5"/>
      <c r="B2567" s="5"/>
      <c r="C2567" s="5"/>
      <c r="D2567" s="5"/>
      <c r="E2567" s="5"/>
      <c r="F2567" s="5"/>
      <c r="G2567" s="25"/>
      <c r="H2567" s="25"/>
      <c r="I2567" s="5"/>
      <c r="J2567" s="5"/>
      <c r="K2567" s="5"/>
      <c r="L2567" s="2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  <c r="AA2567" s="5"/>
    </row>
    <row r="2568" spans="1:27">
      <c r="A2568" s="5"/>
      <c r="B2568" s="5"/>
      <c r="C2568" s="5"/>
      <c r="D2568" s="5"/>
      <c r="E2568" s="5"/>
      <c r="F2568" s="5"/>
      <c r="G2568" s="25"/>
      <c r="H2568" s="25"/>
      <c r="I2568" s="5"/>
      <c r="J2568" s="5"/>
      <c r="K2568" s="5"/>
      <c r="L2568" s="2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  <c r="AA2568" s="5"/>
    </row>
    <row r="2569" spans="1:27">
      <c r="A2569" s="5"/>
      <c r="B2569" s="5"/>
      <c r="C2569" s="5"/>
      <c r="D2569" s="5"/>
      <c r="E2569" s="5"/>
      <c r="F2569" s="5"/>
      <c r="G2569" s="25"/>
      <c r="H2569" s="25"/>
      <c r="I2569" s="5"/>
      <c r="J2569" s="5"/>
      <c r="K2569" s="5"/>
      <c r="L2569" s="2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  <c r="AA2569" s="5"/>
    </row>
    <row r="2570" spans="1:27">
      <c r="A2570" s="5"/>
      <c r="B2570" s="5"/>
      <c r="C2570" s="5"/>
      <c r="D2570" s="5"/>
      <c r="E2570" s="5"/>
      <c r="F2570" s="5"/>
      <c r="G2570" s="25"/>
      <c r="H2570" s="25"/>
      <c r="I2570" s="5"/>
      <c r="J2570" s="5"/>
      <c r="K2570" s="5"/>
      <c r="L2570" s="2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  <c r="AA2570" s="5"/>
    </row>
    <row r="2571" spans="1:27">
      <c r="A2571" s="5"/>
      <c r="B2571" s="5"/>
      <c r="C2571" s="5"/>
      <c r="D2571" s="5"/>
      <c r="E2571" s="5"/>
      <c r="F2571" s="5"/>
      <c r="G2571" s="25"/>
      <c r="H2571" s="25"/>
      <c r="I2571" s="5"/>
      <c r="J2571" s="5"/>
      <c r="K2571" s="5"/>
      <c r="L2571" s="2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  <c r="AA2571" s="5"/>
    </row>
    <row r="2572" spans="1:27">
      <c r="A2572" s="5"/>
      <c r="B2572" s="5"/>
      <c r="C2572" s="5"/>
      <c r="D2572" s="5"/>
      <c r="E2572" s="5"/>
      <c r="F2572" s="5"/>
      <c r="G2572" s="25"/>
      <c r="H2572" s="25"/>
      <c r="I2572" s="5"/>
      <c r="J2572" s="5"/>
      <c r="K2572" s="5"/>
      <c r="L2572" s="2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  <c r="AA2572" s="5"/>
    </row>
    <row r="2573" spans="1:27">
      <c r="A2573" s="5"/>
      <c r="B2573" s="5"/>
      <c r="C2573" s="5"/>
      <c r="D2573" s="5"/>
      <c r="E2573" s="5"/>
      <c r="F2573" s="5"/>
      <c r="G2573" s="25"/>
      <c r="H2573" s="25"/>
      <c r="I2573" s="5"/>
      <c r="J2573" s="5"/>
      <c r="K2573" s="5"/>
      <c r="L2573" s="2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  <c r="AA2573" s="5"/>
    </row>
    <row r="2574" spans="1:27">
      <c r="A2574" s="5"/>
      <c r="B2574" s="5"/>
      <c r="C2574" s="5"/>
      <c r="D2574" s="5"/>
      <c r="E2574" s="5"/>
      <c r="F2574" s="5"/>
      <c r="G2574" s="25"/>
      <c r="H2574" s="25"/>
      <c r="I2574" s="5"/>
      <c r="J2574" s="5"/>
      <c r="K2574" s="5"/>
      <c r="L2574" s="2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  <c r="AA2574" s="5"/>
    </row>
    <row r="2575" spans="1:27">
      <c r="A2575" s="5"/>
      <c r="B2575" s="5"/>
      <c r="C2575" s="5"/>
      <c r="D2575" s="5"/>
      <c r="E2575" s="5"/>
      <c r="F2575" s="5"/>
      <c r="G2575" s="25"/>
      <c r="H2575" s="25"/>
      <c r="I2575" s="5"/>
      <c r="J2575" s="5"/>
      <c r="K2575" s="5"/>
      <c r="L2575" s="2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  <c r="AA2575" s="5"/>
    </row>
    <row r="2576" spans="1:27">
      <c r="A2576" s="5"/>
      <c r="B2576" s="5"/>
      <c r="C2576" s="5"/>
      <c r="D2576" s="5"/>
      <c r="E2576" s="5"/>
      <c r="F2576" s="5"/>
      <c r="G2576" s="25"/>
      <c r="H2576" s="25"/>
      <c r="I2576" s="5"/>
      <c r="J2576" s="5"/>
      <c r="K2576" s="5"/>
      <c r="L2576" s="2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  <c r="AA2576" s="5"/>
    </row>
    <row r="2577" spans="1:27">
      <c r="A2577" s="5"/>
      <c r="B2577" s="5"/>
      <c r="C2577" s="5"/>
      <c r="D2577" s="5"/>
      <c r="E2577" s="5"/>
      <c r="F2577" s="5"/>
      <c r="G2577" s="25"/>
      <c r="H2577" s="25"/>
      <c r="I2577" s="5"/>
      <c r="J2577" s="5"/>
      <c r="K2577" s="5"/>
      <c r="L2577" s="2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  <c r="AA2577" s="5"/>
    </row>
    <row r="2578" spans="1:27">
      <c r="A2578" s="5"/>
      <c r="B2578" s="5"/>
      <c r="C2578" s="5"/>
      <c r="D2578" s="5"/>
      <c r="E2578" s="5"/>
      <c r="F2578" s="5"/>
      <c r="G2578" s="25"/>
      <c r="H2578" s="25"/>
      <c r="I2578" s="5"/>
      <c r="J2578" s="5"/>
      <c r="K2578" s="5"/>
      <c r="L2578" s="2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  <c r="AA2578" s="5"/>
    </row>
    <row r="2579" spans="1:27">
      <c r="A2579" s="5"/>
      <c r="B2579" s="5"/>
      <c r="C2579" s="5"/>
      <c r="D2579" s="5"/>
      <c r="E2579" s="5"/>
      <c r="F2579" s="5"/>
      <c r="G2579" s="25"/>
      <c r="H2579" s="25"/>
      <c r="I2579" s="5"/>
      <c r="J2579" s="5"/>
      <c r="K2579" s="5"/>
      <c r="L2579" s="2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  <c r="AA2579" s="5"/>
    </row>
    <row r="2580" spans="1:27">
      <c r="A2580" s="5"/>
      <c r="B2580" s="5"/>
      <c r="C2580" s="5"/>
      <c r="D2580" s="5"/>
      <c r="E2580" s="5"/>
      <c r="F2580" s="5"/>
      <c r="G2580" s="25"/>
      <c r="H2580" s="25"/>
      <c r="I2580" s="5"/>
      <c r="J2580" s="5"/>
      <c r="K2580" s="5"/>
      <c r="L2580" s="2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  <c r="AA2580" s="5"/>
    </row>
    <row r="2581" spans="1:27">
      <c r="A2581" s="5"/>
      <c r="B2581" s="5"/>
      <c r="C2581" s="5"/>
      <c r="D2581" s="5"/>
      <c r="E2581" s="5"/>
      <c r="F2581" s="5"/>
      <c r="G2581" s="25"/>
      <c r="H2581" s="25"/>
      <c r="I2581" s="5"/>
      <c r="J2581" s="5"/>
      <c r="K2581" s="5"/>
      <c r="L2581" s="2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  <c r="AA2581" s="5"/>
    </row>
    <row r="2582" spans="1:27">
      <c r="A2582" s="5"/>
      <c r="B2582" s="5"/>
      <c r="C2582" s="5"/>
      <c r="D2582" s="5"/>
      <c r="E2582" s="5"/>
      <c r="F2582" s="5"/>
      <c r="G2582" s="25"/>
      <c r="H2582" s="25"/>
      <c r="I2582" s="5"/>
      <c r="J2582" s="5"/>
      <c r="K2582" s="5"/>
      <c r="L2582" s="2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  <c r="AA2582" s="5"/>
    </row>
    <row r="2583" spans="1:27">
      <c r="A2583" s="5"/>
      <c r="B2583" s="5"/>
      <c r="C2583" s="5"/>
      <c r="D2583" s="5"/>
      <c r="E2583" s="5"/>
      <c r="F2583" s="5"/>
      <c r="G2583" s="25"/>
      <c r="H2583" s="25"/>
      <c r="I2583" s="5"/>
      <c r="J2583" s="5"/>
      <c r="K2583" s="5"/>
      <c r="L2583" s="2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  <c r="AA2583" s="5"/>
    </row>
    <row r="2584" spans="1:27">
      <c r="A2584" s="5"/>
      <c r="B2584" s="5"/>
      <c r="C2584" s="5"/>
      <c r="D2584" s="5"/>
      <c r="E2584" s="5"/>
      <c r="F2584" s="5"/>
      <c r="G2584" s="25"/>
      <c r="H2584" s="25"/>
      <c r="I2584" s="5"/>
      <c r="J2584" s="5"/>
      <c r="K2584" s="5"/>
      <c r="L2584" s="2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  <c r="AA2584" s="5"/>
    </row>
    <row r="2585" spans="1:27">
      <c r="A2585" s="5"/>
      <c r="B2585" s="5"/>
      <c r="C2585" s="5"/>
      <c r="D2585" s="5"/>
      <c r="E2585" s="5"/>
      <c r="F2585" s="5"/>
      <c r="G2585" s="25"/>
      <c r="H2585" s="25"/>
      <c r="I2585" s="5"/>
      <c r="J2585" s="5"/>
      <c r="K2585" s="5"/>
      <c r="L2585" s="2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  <c r="AA2585" s="5"/>
    </row>
    <row r="2586" spans="1:27">
      <c r="A2586" s="5"/>
      <c r="B2586" s="5"/>
      <c r="C2586" s="5"/>
      <c r="D2586" s="5"/>
      <c r="E2586" s="5"/>
      <c r="F2586" s="5"/>
      <c r="G2586" s="25"/>
      <c r="H2586" s="25"/>
      <c r="I2586" s="5"/>
      <c r="J2586" s="5"/>
      <c r="K2586" s="5"/>
      <c r="L2586" s="2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  <c r="AA2586" s="5"/>
    </row>
    <row r="2587" spans="1:27">
      <c r="A2587" s="5"/>
      <c r="B2587" s="5"/>
      <c r="C2587" s="5"/>
      <c r="D2587" s="5"/>
      <c r="E2587" s="5"/>
      <c r="F2587" s="5"/>
      <c r="G2587" s="25"/>
      <c r="H2587" s="25"/>
      <c r="I2587" s="5"/>
      <c r="J2587" s="5"/>
      <c r="K2587" s="5"/>
      <c r="L2587" s="2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  <c r="AA2587" s="5"/>
    </row>
    <row r="2588" spans="1:27">
      <c r="A2588" s="5"/>
      <c r="B2588" s="5"/>
      <c r="C2588" s="5"/>
      <c r="D2588" s="5"/>
      <c r="E2588" s="5"/>
      <c r="F2588" s="5"/>
      <c r="G2588" s="25"/>
      <c r="H2588" s="25"/>
      <c r="I2588" s="5"/>
      <c r="J2588" s="5"/>
      <c r="K2588" s="5"/>
      <c r="L2588" s="2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  <c r="AA2588" s="5"/>
    </row>
    <row r="2589" spans="1:27">
      <c r="A2589" s="5"/>
      <c r="B2589" s="5"/>
      <c r="C2589" s="5"/>
      <c r="D2589" s="5"/>
      <c r="E2589" s="5"/>
      <c r="F2589" s="5"/>
      <c r="G2589" s="25"/>
      <c r="H2589" s="25"/>
      <c r="I2589" s="5"/>
      <c r="J2589" s="5"/>
      <c r="K2589" s="5"/>
      <c r="L2589" s="2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  <c r="AA2589" s="5"/>
    </row>
    <row r="2590" spans="1:27">
      <c r="A2590" s="5"/>
      <c r="B2590" s="5"/>
      <c r="C2590" s="5"/>
      <c r="D2590" s="5"/>
      <c r="E2590" s="5"/>
      <c r="F2590" s="5"/>
      <c r="G2590" s="25"/>
      <c r="H2590" s="25"/>
      <c r="I2590" s="5"/>
      <c r="J2590" s="5"/>
      <c r="K2590" s="5"/>
      <c r="L2590" s="2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  <c r="AA2590" s="5"/>
    </row>
    <row r="2591" spans="1:27">
      <c r="A2591" s="5"/>
      <c r="B2591" s="5"/>
      <c r="C2591" s="5"/>
      <c r="D2591" s="5"/>
      <c r="E2591" s="5"/>
      <c r="F2591" s="5"/>
      <c r="G2591" s="25"/>
      <c r="H2591" s="25"/>
      <c r="I2591" s="5"/>
      <c r="J2591" s="5"/>
      <c r="K2591" s="5"/>
      <c r="L2591" s="2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  <c r="AA2591" s="5"/>
    </row>
    <row r="2592" spans="1:27">
      <c r="A2592" s="5"/>
      <c r="B2592" s="5"/>
      <c r="C2592" s="5"/>
      <c r="D2592" s="5"/>
      <c r="E2592" s="5"/>
      <c r="F2592" s="5"/>
      <c r="G2592" s="25"/>
      <c r="H2592" s="25"/>
      <c r="I2592" s="5"/>
      <c r="J2592" s="5"/>
      <c r="K2592" s="5"/>
      <c r="L2592" s="2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  <c r="AA2592" s="5"/>
    </row>
    <row r="2593" spans="1:27">
      <c r="A2593" s="5"/>
      <c r="B2593" s="5"/>
      <c r="C2593" s="5"/>
      <c r="D2593" s="5"/>
      <c r="E2593" s="5"/>
      <c r="F2593" s="5"/>
      <c r="G2593" s="25"/>
      <c r="H2593" s="25"/>
      <c r="I2593" s="5"/>
      <c r="J2593" s="5"/>
      <c r="K2593" s="5"/>
      <c r="L2593" s="2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  <c r="AA2593" s="5"/>
    </row>
    <row r="2594" spans="1:27">
      <c r="A2594" s="5"/>
      <c r="B2594" s="5"/>
      <c r="C2594" s="5"/>
      <c r="D2594" s="5"/>
      <c r="E2594" s="5"/>
      <c r="F2594" s="5"/>
      <c r="G2594" s="25"/>
      <c r="H2594" s="25"/>
      <c r="I2594" s="5"/>
      <c r="J2594" s="5"/>
      <c r="K2594" s="5"/>
      <c r="L2594" s="2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  <c r="AA2594" s="5"/>
    </row>
    <row r="2595" spans="1:27">
      <c r="A2595" s="5"/>
      <c r="B2595" s="5"/>
      <c r="C2595" s="5"/>
      <c r="D2595" s="5"/>
      <c r="E2595" s="5"/>
      <c r="F2595" s="5"/>
      <c r="G2595" s="25"/>
      <c r="H2595" s="25"/>
      <c r="I2595" s="5"/>
      <c r="J2595" s="5"/>
      <c r="K2595" s="5"/>
      <c r="L2595" s="2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  <c r="AA2595" s="5"/>
    </row>
    <row r="2596" spans="1:27">
      <c r="A2596" s="5"/>
      <c r="B2596" s="5"/>
      <c r="C2596" s="5"/>
      <c r="D2596" s="5"/>
      <c r="E2596" s="5"/>
      <c r="F2596" s="5"/>
      <c r="G2596" s="25"/>
      <c r="H2596" s="25"/>
      <c r="I2596" s="5"/>
      <c r="J2596" s="5"/>
      <c r="K2596" s="5"/>
      <c r="L2596" s="2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  <c r="AA2596" s="5"/>
    </row>
    <row r="2597" spans="1:27">
      <c r="A2597" s="5"/>
      <c r="B2597" s="5"/>
      <c r="C2597" s="5"/>
      <c r="D2597" s="5"/>
      <c r="E2597" s="5"/>
      <c r="F2597" s="5"/>
      <c r="G2597" s="25"/>
      <c r="H2597" s="25"/>
      <c r="I2597" s="5"/>
      <c r="J2597" s="5"/>
      <c r="K2597" s="5"/>
      <c r="L2597" s="2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  <c r="AA2597" s="5"/>
    </row>
    <row r="2598" spans="1:27">
      <c r="A2598" s="5"/>
      <c r="B2598" s="5"/>
      <c r="C2598" s="5"/>
      <c r="D2598" s="5"/>
      <c r="E2598" s="5"/>
      <c r="F2598" s="5"/>
      <c r="G2598" s="25"/>
      <c r="H2598" s="25"/>
      <c r="I2598" s="5"/>
      <c r="J2598" s="5"/>
      <c r="K2598" s="5"/>
      <c r="L2598" s="2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  <c r="AA2598" s="5"/>
    </row>
    <row r="2599" spans="1:27">
      <c r="A2599" s="5"/>
      <c r="B2599" s="5"/>
      <c r="C2599" s="5"/>
      <c r="D2599" s="5"/>
      <c r="E2599" s="5"/>
      <c r="F2599" s="5"/>
      <c r="G2599" s="25"/>
      <c r="H2599" s="25"/>
      <c r="I2599" s="5"/>
      <c r="J2599" s="5"/>
      <c r="K2599" s="5"/>
      <c r="L2599" s="2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  <c r="AA2599" s="5"/>
    </row>
    <row r="2600" spans="1:27">
      <c r="A2600" s="5"/>
      <c r="B2600" s="5"/>
      <c r="C2600" s="5"/>
      <c r="D2600" s="5"/>
      <c r="E2600" s="5"/>
      <c r="F2600" s="5"/>
      <c r="G2600" s="25"/>
      <c r="H2600" s="25"/>
      <c r="I2600" s="5"/>
      <c r="J2600" s="5"/>
      <c r="K2600" s="5"/>
      <c r="L2600" s="2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  <c r="AA2600" s="5"/>
    </row>
    <row r="2601" spans="1:27">
      <c r="A2601" s="5"/>
      <c r="B2601" s="5"/>
      <c r="C2601" s="5"/>
      <c r="D2601" s="5"/>
      <c r="E2601" s="5"/>
      <c r="F2601" s="5"/>
      <c r="G2601" s="25"/>
      <c r="H2601" s="25"/>
      <c r="I2601" s="5"/>
      <c r="J2601" s="5"/>
      <c r="K2601" s="5"/>
      <c r="L2601" s="2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  <c r="AA2601" s="5"/>
    </row>
    <row r="2602" spans="1:27">
      <c r="A2602" s="5"/>
      <c r="B2602" s="5"/>
      <c r="C2602" s="5"/>
      <c r="D2602" s="5"/>
      <c r="E2602" s="5"/>
      <c r="F2602" s="5"/>
      <c r="G2602" s="25"/>
      <c r="H2602" s="25"/>
      <c r="I2602" s="5"/>
      <c r="J2602" s="5"/>
      <c r="K2602" s="5"/>
      <c r="L2602" s="2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  <c r="AA2602" s="5"/>
    </row>
    <row r="2603" spans="1:27">
      <c r="A2603" s="5"/>
      <c r="B2603" s="5"/>
      <c r="C2603" s="5"/>
      <c r="D2603" s="5"/>
      <c r="E2603" s="5"/>
      <c r="F2603" s="5"/>
      <c r="G2603" s="25"/>
      <c r="H2603" s="25"/>
      <c r="I2603" s="5"/>
      <c r="J2603" s="5"/>
      <c r="K2603" s="5"/>
      <c r="L2603" s="2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  <c r="AA2603" s="5"/>
    </row>
    <row r="2604" spans="1:27">
      <c r="A2604" s="5"/>
      <c r="B2604" s="5"/>
      <c r="C2604" s="5"/>
      <c r="D2604" s="5"/>
      <c r="E2604" s="5"/>
      <c r="F2604" s="5"/>
      <c r="G2604" s="25"/>
      <c r="H2604" s="25"/>
      <c r="I2604" s="5"/>
      <c r="J2604" s="5"/>
      <c r="K2604" s="5"/>
      <c r="L2604" s="2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  <c r="AA2604" s="5"/>
    </row>
    <row r="2605" spans="1:27">
      <c r="A2605" s="5"/>
      <c r="B2605" s="5"/>
      <c r="C2605" s="5"/>
      <c r="D2605" s="5"/>
      <c r="E2605" s="5"/>
      <c r="F2605" s="5"/>
      <c r="G2605" s="25"/>
      <c r="H2605" s="25"/>
      <c r="I2605" s="5"/>
      <c r="J2605" s="5"/>
      <c r="K2605" s="5"/>
      <c r="L2605" s="2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  <c r="AA2605" s="5"/>
    </row>
    <row r="2606" spans="1:27">
      <c r="A2606" s="5"/>
      <c r="B2606" s="5"/>
      <c r="C2606" s="5"/>
      <c r="D2606" s="5"/>
      <c r="E2606" s="5"/>
      <c r="F2606" s="5"/>
      <c r="G2606" s="25"/>
      <c r="H2606" s="25"/>
      <c r="I2606" s="5"/>
      <c r="J2606" s="5"/>
      <c r="K2606" s="5"/>
      <c r="L2606" s="2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  <c r="AA2606" s="5"/>
    </row>
    <row r="2607" spans="1:27">
      <c r="A2607" s="5"/>
      <c r="B2607" s="5"/>
      <c r="C2607" s="5"/>
      <c r="D2607" s="5"/>
      <c r="E2607" s="5"/>
      <c r="F2607" s="5"/>
      <c r="G2607" s="25"/>
      <c r="H2607" s="25"/>
      <c r="I2607" s="5"/>
      <c r="J2607" s="5"/>
      <c r="K2607" s="5"/>
      <c r="L2607" s="2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  <c r="AA2607" s="5"/>
    </row>
    <row r="2608" spans="1:27">
      <c r="A2608" s="5"/>
      <c r="B2608" s="5"/>
      <c r="C2608" s="5"/>
      <c r="D2608" s="5"/>
      <c r="E2608" s="5"/>
      <c r="F2608" s="5"/>
      <c r="G2608" s="25"/>
      <c r="H2608" s="25"/>
      <c r="I2608" s="5"/>
      <c r="J2608" s="5"/>
      <c r="K2608" s="5"/>
      <c r="L2608" s="2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  <c r="AA2608" s="5"/>
    </row>
    <row r="2609" spans="1:27">
      <c r="A2609" s="5"/>
      <c r="B2609" s="5"/>
      <c r="C2609" s="5"/>
      <c r="D2609" s="5"/>
      <c r="E2609" s="5"/>
      <c r="F2609" s="5"/>
      <c r="G2609" s="25"/>
      <c r="H2609" s="25"/>
      <c r="I2609" s="5"/>
      <c r="J2609" s="5"/>
      <c r="K2609" s="5"/>
      <c r="L2609" s="2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  <c r="AA2609" s="5"/>
    </row>
    <row r="2610" spans="1:27">
      <c r="A2610" s="5"/>
      <c r="B2610" s="5"/>
      <c r="C2610" s="5"/>
      <c r="D2610" s="5"/>
      <c r="E2610" s="5"/>
      <c r="F2610" s="5"/>
      <c r="G2610" s="25"/>
      <c r="H2610" s="25"/>
      <c r="I2610" s="5"/>
      <c r="J2610" s="5"/>
      <c r="K2610" s="5"/>
      <c r="L2610" s="2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  <c r="AA2610" s="5"/>
    </row>
    <row r="2611" spans="1:27">
      <c r="A2611" s="5"/>
      <c r="B2611" s="5"/>
      <c r="C2611" s="5"/>
      <c r="D2611" s="5"/>
      <c r="E2611" s="5"/>
      <c r="F2611" s="5"/>
      <c r="G2611" s="25"/>
      <c r="H2611" s="25"/>
      <c r="I2611" s="5"/>
      <c r="J2611" s="5"/>
      <c r="K2611" s="5"/>
      <c r="L2611" s="2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  <c r="AA2611" s="5"/>
    </row>
    <row r="2612" spans="1:27">
      <c r="A2612" s="5"/>
      <c r="B2612" s="5"/>
      <c r="C2612" s="5"/>
      <c r="D2612" s="5"/>
      <c r="E2612" s="5"/>
      <c r="F2612" s="5"/>
      <c r="G2612" s="25"/>
      <c r="H2612" s="25"/>
      <c r="I2612" s="5"/>
      <c r="J2612" s="5"/>
      <c r="K2612" s="5"/>
      <c r="L2612" s="2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  <c r="AA2612" s="5"/>
    </row>
    <row r="2613" spans="1:27">
      <c r="A2613" s="5"/>
      <c r="B2613" s="5"/>
      <c r="C2613" s="5"/>
      <c r="D2613" s="5"/>
      <c r="E2613" s="5"/>
      <c r="F2613" s="5"/>
      <c r="G2613" s="25"/>
      <c r="H2613" s="25"/>
      <c r="I2613" s="5"/>
      <c r="J2613" s="5"/>
      <c r="K2613" s="5"/>
      <c r="L2613" s="2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  <c r="AA2613" s="5"/>
    </row>
    <row r="2614" spans="1:27">
      <c r="A2614" s="5"/>
      <c r="B2614" s="5"/>
      <c r="C2614" s="5"/>
      <c r="D2614" s="5"/>
      <c r="E2614" s="5"/>
      <c r="F2614" s="5"/>
      <c r="G2614" s="25"/>
      <c r="H2614" s="25"/>
      <c r="I2614" s="5"/>
      <c r="J2614" s="5"/>
      <c r="K2614" s="5"/>
      <c r="L2614" s="2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  <c r="AA2614" s="5"/>
    </row>
    <row r="2615" spans="1:27">
      <c r="A2615" s="5"/>
      <c r="B2615" s="5"/>
      <c r="C2615" s="5"/>
      <c r="D2615" s="5"/>
      <c r="E2615" s="5"/>
      <c r="F2615" s="5"/>
      <c r="G2615" s="25"/>
      <c r="H2615" s="25"/>
      <c r="I2615" s="5"/>
      <c r="J2615" s="5"/>
      <c r="K2615" s="5"/>
      <c r="L2615" s="2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  <c r="AA2615" s="5"/>
    </row>
    <row r="2616" spans="1:27">
      <c r="A2616" s="5"/>
      <c r="B2616" s="5"/>
      <c r="C2616" s="5"/>
      <c r="D2616" s="5"/>
      <c r="E2616" s="5"/>
      <c r="F2616" s="5"/>
      <c r="G2616" s="25"/>
      <c r="H2616" s="25"/>
      <c r="I2616" s="5"/>
      <c r="J2616" s="5"/>
      <c r="K2616" s="5"/>
      <c r="L2616" s="2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  <c r="AA2616" s="5"/>
    </row>
    <row r="2617" spans="1:27">
      <c r="A2617" s="5"/>
      <c r="B2617" s="5"/>
      <c r="C2617" s="5"/>
      <c r="D2617" s="5"/>
      <c r="E2617" s="5"/>
      <c r="F2617" s="5"/>
      <c r="G2617" s="25"/>
      <c r="H2617" s="25"/>
      <c r="I2617" s="5"/>
      <c r="J2617" s="5"/>
      <c r="K2617" s="5"/>
      <c r="L2617" s="2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  <c r="AA2617" s="5"/>
    </row>
    <row r="2618" spans="1:27">
      <c r="A2618" s="5"/>
      <c r="B2618" s="5"/>
      <c r="C2618" s="5"/>
      <c r="D2618" s="5"/>
      <c r="E2618" s="5"/>
      <c r="F2618" s="5"/>
      <c r="G2618" s="25"/>
      <c r="H2618" s="25"/>
      <c r="I2618" s="5"/>
      <c r="J2618" s="5"/>
      <c r="K2618" s="5"/>
      <c r="L2618" s="2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  <c r="AA2618" s="5"/>
    </row>
    <row r="2619" spans="1:27">
      <c r="A2619" s="5"/>
      <c r="B2619" s="5"/>
      <c r="C2619" s="5"/>
      <c r="D2619" s="5"/>
      <c r="E2619" s="5"/>
      <c r="F2619" s="5"/>
      <c r="G2619" s="25"/>
      <c r="H2619" s="25"/>
      <c r="I2619" s="5"/>
      <c r="J2619" s="5"/>
      <c r="K2619" s="5"/>
      <c r="L2619" s="2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  <c r="AA2619" s="5"/>
    </row>
    <row r="2620" spans="1:27">
      <c r="A2620" s="5"/>
      <c r="B2620" s="5"/>
      <c r="C2620" s="5"/>
      <c r="D2620" s="5"/>
      <c r="E2620" s="5"/>
      <c r="F2620" s="5"/>
      <c r="G2620" s="25"/>
      <c r="H2620" s="25"/>
      <c r="I2620" s="5"/>
      <c r="J2620" s="5"/>
      <c r="K2620" s="5"/>
      <c r="L2620" s="2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  <c r="AA2620" s="5"/>
    </row>
    <row r="2621" spans="1:27">
      <c r="A2621" s="5"/>
      <c r="B2621" s="5"/>
      <c r="C2621" s="5"/>
      <c r="D2621" s="5"/>
      <c r="E2621" s="5"/>
      <c r="F2621" s="5"/>
      <c r="G2621" s="25"/>
      <c r="H2621" s="25"/>
      <c r="I2621" s="5"/>
      <c r="J2621" s="5"/>
      <c r="K2621" s="5"/>
      <c r="L2621" s="2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  <c r="AA2621" s="5"/>
    </row>
    <row r="2622" spans="1:27">
      <c r="A2622" s="5"/>
      <c r="B2622" s="5"/>
      <c r="C2622" s="5"/>
      <c r="D2622" s="5"/>
      <c r="E2622" s="5"/>
      <c r="F2622" s="5"/>
      <c r="G2622" s="25"/>
      <c r="H2622" s="25"/>
      <c r="I2622" s="5"/>
      <c r="J2622" s="5"/>
      <c r="K2622" s="5"/>
      <c r="L2622" s="2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  <c r="AA2622" s="5"/>
    </row>
    <row r="2623" spans="1:27">
      <c r="A2623" s="5"/>
      <c r="B2623" s="5"/>
      <c r="C2623" s="5"/>
      <c r="D2623" s="5"/>
      <c r="E2623" s="5"/>
      <c r="F2623" s="5"/>
      <c r="G2623" s="25"/>
      <c r="H2623" s="25"/>
      <c r="I2623" s="5"/>
      <c r="J2623" s="5"/>
      <c r="K2623" s="5"/>
      <c r="L2623" s="2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  <c r="AA2623" s="5"/>
    </row>
    <row r="2624" spans="1:27">
      <c r="A2624" s="5"/>
      <c r="B2624" s="5"/>
      <c r="C2624" s="5"/>
      <c r="D2624" s="5"/>
      <c r="E2624" s="5"/>
      <c r="F2624" s="5"/>
      <c r="G2624" s="25"/>
      <c r="H2624" s="25"/>
      <c r="I2624" s="5"/>
      <c r="J2624" s="5"/>
      <c r="K2624" s="5"/>
      <c r="L2624" s="2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  <c r="AA2624" s="5"/>
    </row>
    <row r="2625" spans="1:27">
      <c r="A2625" s="5"/>
      <c r="B2625" s="5"/>
      <c r="C2625" s="5"/>
      <c r="D2625" s="5"/>
      <c r="E2625" s="5"/>
      <c r="F2625" s="5"/>
      <c r="G2625" s="25"/>
      <c r="H2625" s="25"/>
      <c r="I2625" s="5"/>
      <c r="J2625" s="5"/>
      <c r="K2625" s="5"/>
      <c r="L2625" s="2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  <c r="AA2625" s="5"/>
    </row>
    <row r="2626" spans="1:27">
      <c r="A2626" s="5"/>
      <c r="B2626" s="5"/>
      <c r="C2626" s="5"/>
      <c r="D2626" s="5"/>
      <c r="E2626" s="5"/>
      <c r="F2626" s="5"/>
      <c r="G2626" s="25"/>
      <c r="H2626" s="25"/>
      <c r="I2626" s="5"/>
      <c r="J2626" s="5"/>
      <c r="K2626" s="5"/>
      <c r="L2626" s="2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  <c r="AA2626" s="5"/>
    </row>
    <row r="2627" spans="1:27">
      <c r="A2627" s="5"/>
      <c r="B2627" s="5"/>
      <c r="C2627" s="5"/>
      <c r="D2627" s="5"/>
      <c r="E2627" s="5"/>
      <c r="F2627" s="5"/>
      <c r="G2627" s="25"/>
      <c r="H2627" s="25"/>
      <c r="I2627" s="5"/>
      <c r="J2627" s="5"/>
      <c r="K2627" s="5"/>
      <c r="L2627" s="2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  <c r="AA2627" s="5"/>
    </row>
    <row r="2628" spans="1:27">
      <c r="A2628" s="5"/>
      <c r="B2628" s="5"/>
      <c r="C2628" s="5"/>
      <c r="D2628" s="5"/>
      <c r="E2628" s="5"/>
      <c r="F2628" s="5"/>
      <c r="G2628" s="25"/>
      <c r="H2628" s="25"/>
      <c r="I2628" s="5"/>
      <c r="J2628" s="5"/>
      <c r="K2628" s="5"/>
      <c r="L2628" s="2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  <c r="AA2628" s="5"/>
    </row>
    <row r="2629" spans="1:27">
      <c r="A2629" s="5"/>
      <c r="B2629" s="5"/>
      <c r="C2629" s="5"/>
      <c r="D2629" s="5"/>
      <c r="E2629" s="5"/>
      <c r="F2629" s="5"/>
      <c r="G2629" s="25"/>
      <c r="H2629" s="25"/>
      <c r="I2629" s="5"/>
      <c r="J2629" s="5"/>
      <c r="K2629" s="5"/>
      <c r="L2629" s="2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  <c r="AA2629" s="5"/>
    </row>
    <row r="2630" spans="1:27">
      <c r="A2630" s="5"/>
      <c r="B2630" s="5"/>
      <c r="C2630" s="5"/>
      <c r="D2630" s="5"/>
      <c r="E2630" s="5"/>
      <c r="F2630" s="5"/>
      <c r="G2630" s="25"/>
      <c r="H2630" s="25"/>
      <c r="I2630" s="5"/>
      <c r="J2630" s="5"/>
      <c r="K2630" s="5"/>
      <c r="L2630" s="2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  <c r="AA2630" s="5"/>
    </row>
    <row r="2631" spans="1:27">
      <c r="A2631" s="5"/>
      <c r="B2631" s="5"/>
      <c r="C2631" s="5"/>
      <c r="D2631" s="5"/>
      <c r="E2631" s="5"/>
      <c r="F2631" s="5"/>
      <c r="G2631" s="25"/>
      <c r="H2631" s="25"/>
      <c r="I2631" s="5"/>
      <c r="J2631" s="5"/>
      <c r="K2631" s="5"/>
      <c r="L2631" s="2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  <c r="AA2631" s="5"/>
    </row>
    <row r="2632" spans="1:27">
      <c r="A2632" s="5"/>
      <c r="B2632" s="5"/>
      <c r="C2632" s="5"/>
      <c r="D2632" s="5"/>
      <c r="E2632" s="5"/>
      <c r="F2632" s="5"/>
      <c r="G2632" s="25"/>
      <c r="H2632" s="25"/>
      <c r="I2632" s="5"/>
      <c r="J2632" s="5"/>
      <c r="K2632" s="5"/>
      <c r="L2632" s="2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  <c r="AA2632" s="5"/>
    </row>
    <row r="2633" spans="1:27">
      <c r="A2633" s="5"/>
      <c r="B2633" s="5"/>
      <c r="C2633" s="5"/>
      <c r="D2633" s="5"/>
      <c r="E2633" s="5"/>
      <c r="F2633" s="5"/>
      <c r="G2633" s="25"/>
      <c r="H2633" s="25"/>
      <c r="I2633" s="5"/>
      <c r="J2633" s="5"/>
      <c r="K2633" s="5"/>
      <c r="L2633" s="2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  <c r="AA2633" s="5"/>
    </row>
    <row r="2634" spans="1:27">
      <c r="A2634" s="5"/>
      <c r="B2634" s="5"/>
      <c r="C2634" s="5"/>
      <c r="D2634" s="5"/>
      <c r="E2634" s="5"/>
      <c r="F2634" s="5"/>
      <c r="G2634" s="25"/>
      <c r="H2634" s="25"/>
      <c r="I2634" s="5"/>
      <c r="J2634" s="5"/>
      <c r="K2634" s="5"/>
      <c r="L2634" s="2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  <c r="AA2634" s="5"/>
    </row>
    <row r="2635" spans="1:27">
      <c r="A2635" s="5"/>
      <c r="B2635" s="5"/>
      <c r="C2635" s="5"/>
      <c r="D2635" s="5"/>
      <c r="E2635" s="5"/>
      <c r="F2635" s="5"/>
      <c r="G2635" s="25"/>
      <c r="H2635" s="25"/>
      <c r="I2635" s="5"/>
      <c r="J2635" s="5"/>
      <c r="K2635" s="5"/>
      <c r="L2635" s="2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  <c r="AA2635" s="5"/>
    </row>
    <row r="2636" spans="1:27">
      <c r="A2636" s="5"/>
      <c r="B2636" s="5"/>
      <c r="C2636" s="5"/>
      <c r="D2636" s="5"/>
      <c r="E2636" s="5"/>
      <c r="F2636" s="5"/>
      <c r="G2636" s="25"/>
      <c r="H2636" s="25"/>
      <c r="I2636" s="5"/>
      <c r="J2636" s="5"/>
      <c r="K2636" s="5"/>
      <c r="L2636" s="2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  <c r="AA2636" s="5"/>
    </row>
    <row r="2637" spans="1:27">
      <c r="A2637" s="5"/>
      <c r="B2637" s="5"/>
      <c r="C2637" s="5"/>
      <c r="D2637" s="5"/>
      <c r="E2637" s="5"/>
      <c r="F2637" s="5"/>
      <c r="G2637" s="25"/>
      <c r="H2637" s="25"/>
      <c r="I2637" s="5"/>
      <c r="J2637" s="5"/>
      <c r="K2637" s="5"/>
      <c r="L2637" s="2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  <c r="AA2637" s="5"/>
    </row>
    <row r="2638" spans="1:27">
      <c r="A2638" s="5"/>
      <c r="B2638" s="5"/>
      <c r="C2638" s="5"/>
      <c r="D2638" s="5"/>
      <c r="E2638" s="5"/>
      <c r="F2638" s="5"/>
      <c r="G2638" s="25"/>
      <c r="H2638" s="25"/>
      <c r="I2638" s="5"/>
      <c r="J2638" s="5"/>
      <c r="K2638" s="5"/>
      <c r="L2638" s="2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  <c r="AA2638" s="5"/>
    </row>
    <row r="2639" spans="1:27">
      <c r="A2639" s="5"/>
      <c r="B2639" s="5"/>
      <c r="C2639" s="5"/>
      <c r="D2639" s="5"/>
      <c r="E2639" s="5"/>
      <c r="F2639" s="5"/>
      <c r="G2639" s="25"/>
      <c r="H2639" s="25"/>
      <c r="I2639" s="5"/>
      <c r="J2639" s="5"/>
      <c r="K2639" s="5"/>
      <c r="L2639" s="2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  <c r="AA2639" s="5"/>
    </row>
    <row r="2640" spans="1:27">
      <c r="A2640" s="5"/>
      <c r="B2640" s="5"/>
      <c r="C2640" s="5"/>
      <c r="D2640" s="5"/>
      <c r="E2640" s="5"/>
      <c r="F2640" s="5"/>
      <c r="G2640" s="25"/>
      <c r="H2640" s="25"/>
      <c r="I2640" s="5"/>
      <c r="J2640" s="5"/>
      <c r="K2640" s="5"/>
      <c r="L2640" s="2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  <c r="AA2640" s="5"/>
    </row>
    <row r="2641" spans="1:27">
      <c r="A2641" s="5"/>
      <c r="B2641" s="5"/>
      <c r="C2641" s="5"/>
      <c r="D2641" s="5"/>
      <c r="E2641" s="5"/>
      <c r="F2641" s="5"/>
      <c r="G2641" s="25"/>
      <c r="H2641" s="25"/>
      <c r="I2641" s="5"/>
      <c r="J2641" s="5"/>
      <c r="K2641" s="5"/>
      <c r="L2641" s="2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  <c r="AA2641" s="5"/>
    </row>
    <row r="2642" spans="1:27">
      <c r="A2642" s="5"/>
      <c r="B2642" s="5"/>
      <c r="C2642" s="5"/>
      <c r="D2642" s="5"/>
      <c r="E2642" s="5"/>
      <c r="F2642" s="5"/>
      <c r="G2642" s="25"/>
      <c r="H2642" s="25"/>
      <c r="I2642" s="5"/>
      <c r="J2642" s="5"/>
      <c r="K2642" s="5"/>
      <c r="L2642" s="2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  <c r="AA2642" s="5"/>
    </row>
    <row r="2643" spans="1:27">
      <c r="A2643" s="5"/>
      <c r="B2643" s="5"/>
      <c r="C2643" s="5"/>
      <c r="D2643" s="5"/>
      <c r="E2643" s="5"/>
      <c r="F2643" s="5"/>
      <c r="G2643" s="25"/>
      <c r="H2643" s="25"/>
      <c r="I2643" s="5"/>
      <c r="J2643" s="5"/>
      <c r="K2643" s="5"/>
      <c r="L2643" s="2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  <c r="AA2643" s="5"/>
    </row>
    <row r="2644" spans="1:27">
      <c r="A2644" s="5"/>
      <c r="B2644" s="5"/>
      <c r="C2644" s="5"/>
      <c r="D2644" s="5"/>
      <c r="E2644" s="5"/>
      <c r="F2644" s="5"/>
      <c r="G2644" s="25"/>
      <c r="H2644" s="25"/>
      <c r="I2644" s="5"/>
      <c r="J2644" s="5"/>
      <c r="K2644" s="5"/>
      <c r="L2644" s="2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  <c r="AA2644" s="5"/>
    </row>
    <row r="2645" spans="1:27">
      <c r="A2645" s="5"/>
      <c r="B2645" s="5"/>
      <c r="C2645" s="5"/>
      <c r="D2645" s="5"/>
      <c r="E2645" s="5"/>
      <c r="F2645" s="5"/>
      <c r="G2645" s="25"/>
      <c r="H2645" s="25"/>
      <c r="I2645" s="5"/>
      <c r="J2645" s="5"/>
      <c r="K2645" s="5"/>
      <c r="L2645" s="2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  <c r="AA2645" s="5"/>
    </row>
    <row r="2646" spans="1:27">
      <c r="A2646" s="5"/>
      <c r="B2646" s="5"/>
      <c r="C2646" s="5"/>
      <c r="D2646" s="5"/>
      <c r="E2646" s="5"/>
      <c r="F2646" s="5"/>
      <c r="G2646" s="25"/>
      <c r="H2646" s="25"/>
      <c r="I2646" s="5"/>
      <c r="J2646" s="5"/>
      <c r="K2646" s="5"/>
      <c r="L2646" s="2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  <c r="AA2646" s="5"/>
    </row>
    <row r="2647" spans="1:27">
      <c r="A2647" s="5"/>
      <c r="B2647" s="5"/>
      <c r="C2647" s="5"/>
      <c r="D2647" s="5"/>
      <c r="E2647" s="5"/>
      <c r="F2647" s="5"/>
      <c r="G2647" s="25"/>
      <c r="H2647" s="25"/>
      <c r="I2647" s="5"/>
      <c r="J2647" s="5"/>
      <c r="K2647" s="5"/>
      <c r="L2647" s="2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  <c r="AA2647" s="5"/>
    </row>
    <row r="2648" spans="1:27">
      <c r="A2648" s="5"/>
      <c r="B2648" s="5"/>
      <c r="C2648" s="5"/>
      <c r="D2648" s="5"/>
      <c r="E2648" s="5"/>
      <c r="F2648" s="5"/>
      <c r="G2648" s="25"/>
      <c r="H2648" s="25"/>
      <c r="I2648" s="5"/>
      <c r="J2648" s="5"/>
      <c r="K2648" s="5"/>
      <c r="L2648" s="2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  <c r="AA2648" s="5"/>
    </row>
    <row r="2649" spans="1:27">
      <c r="A2649" s="5"/>
      <c r="B2649" s="5"/>
      <c r="C2649" s="5"/>
      <c r="D2649" s="5"/>
      <c r="E2649" s="5"/>
      <c r="F2649" s="5"/>
      <c r="G2649" s="25"/>
      <c r="H2649" s="25"/>
      <c r="I2649" s="5"/>
      <c r="J2649" s="5"/>
      <c r="K2649" s="5"/>
      <c r="L2649" s="2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  <c r="AA2649" s="5"/>
    </row>
    <row r="2650" spans="1:27">
      <c r="A2650" s="5"/>
      <c r="B2650" s="5"/>
      <c r="C2650" s="5"/>
      <c r="D2650" s="5"/>
      <c r="E2650" s="5"/>
      <c r="F2650" s="5"/>
      <c r="G2650" s="25"/>
      <c r="H2650" s="25"/>
      <c r="I2650" s="5"/>
      <c r="J2650" s="5"/>
      <c r="K2650" s="5"/>
      <c r="L2650" s="2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  <c r="AA2650" s="5"/>
    </row>
    <row r="2651" spans="1:27">
      <c r="A2651" s="5"/>
      <c r="B2651" s="5"/>
      <c r="C2651" s="5"/>
      <c r="D2651" s="5"/>
      <c r="E2651" s="5"/>
      <c r="F2651" s="5"/>
      <c r="G2651" s="25"/>
      <c r="H2651" s="25"/>
      <c r="I2651" s="5"/>
      <c r="J2651" s="5"/>
      <c r="K2651" s="5"/>
      <c r="L2651" s="2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  <c r="AA2651" s="5"/>
    </row>
    <row r="2652" spans="1:27">
      <c r="A2652" s="5"/>
      <c r="B2652" s="5"/>
      <c r="C2652" s="5"/>
      <c r="D2652" s="5"/>
      <c r="E2652" s="5"/>
      <c r="F2652" s="5"/>
      <c r="G2652" s="25"/>
      <c r="H2652" s="25"/>
      <c r="I2652" s="5"/>
      <c r="J2652" s="5"/>
      <c r="K2652" s="5"/>
      <c r="L2652" s="2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  <c r="AA2652" s="5"/>
    </row>
    <row r="2653" spans="1:27">
      <c r="A2653" s="5"/>
      <c r="B2653" s="5"/>
      <c r="C2653" s="5"/>
      <c r="D2653" s="5"/>
      <c r="E2653" s="5"/>
      <c r="F2653" s="5"/>
      <c r="G2653" s="25"/>
      <c r="H2653" s="25"/>
      <c r="I2653" s="5"/>
      <c r="J2653" s="5"/>
      <c r="K2653" s="5"/>
      <c r="L2653" s="2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  <c r="AA2653" s="5"/>
    </row>
    <row r="2654" spans="1:27">
      <c r="A2654" s="5"/>
      <c r="B2654" s="5"/>
      <c r="C2654" s="5"/>
      <c r="D2654" s="5"/>
      <c r="E2654" s="5"/>
      <c r="F2654" s="5"/>
      <c r="G2654" s="25"/>
      <c r="H2654" s="25"/>
      <c r="I2654" s="5"/>
      <c r="J2654" s="5"/>
      <c r="K2654" s="5"/>
      <c r="L2654" s="2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  <c r="AA2654" s="5"/>
    </row>
    <row r="2655" spans="1:27">
      <c r="A2655" s="5"/>
      <c r="B2655" s="5"/>
      <c r="C2655" s="5"/>
      <c r="D2655" s="5"/>
      <c r="E2655" s="5"/>
      <c r="F2655" s="5"/>
      <c r="G2655" s="25"/>
      <c r="H2655" s="25"/>
      <c r="I2655" s="5"/>
      <c r="J2655" s="5"/>
      <c r="K2655" s="5"/>
      <c r="L2655" s="2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  <c r="AA2655" s="5"/>
    </row>
    <row r="2656" spans="1:27">
      <c r="A2656" s="5"/>
      <c r="B2656" s="5"/>
      <c r="C2656" s="5"/>
      <c r="D2656" s="5"/>
      <c r="E2656" s="5"/>
      <c r="F2656" s="5"/>
      <c r="G2656" s="25"/>
      <c r="H2656" s="25"/>
      <c r="I2656" s="5"/>
      <c r="J2656" s="5"/>
      <c r="K2656" s="5"/>
      <c r="L2656" s="2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  <c r="AA2656" s="5"/>
    </row>
    <row r="2657" spans="1:27">
      <c r="A2657" s="5"/>
      <c r="B2657" s="5"/>
      <c r="C2657" s="5"/>
      <c r="D2657" s="5"/>
      <c r="E2657" s="5"/>
      <c r="F2657" s="5"/>
      <c r="G2657" s="25"/>
      <c r="H2657" s="25"/>
      <c r="I2657" s="5"/>
      <c r="J2657" s="5"/>
      <c r="K2657" s="5"/>
      <c r="L2657" s="2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  <c r="AA2657" s="5"/>
    </row>
    <row r="2658" spans="1:27">
      <c r="A2658" s="5"/>
      <c r="B2658" s="5"/>
      <c r="C2658" s="5"/>
      <c r="D2658" s="5"/>
      <c r="E2658" s="5"/>
      <c r="F2658" s="5"/>
      <c r="G2658" s="25"/>
      <c r="H2658" s="25"/>
      <c r="I2658" s="5"/>
      <c r="J2658" s="5"/>
      <c r="K2658" s="5"/>
      <c r="L2658" s="2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  <c r="AA2658" s="5"/>
    </row>
    <row r="2659" spans="1:27">
      <c r="A2659" s="5"/>
      <c r="B2659" s="5"/>
      <c r="C2659" s="5"/>
      <c r="D2659" s="5"/>
      <c r="E2659" s="5"/>
      <c r="F2659" s="5"/>
      <c r="G2659" s="25"/>
      <c r="H2659" s="25"/>
      <c r="I2659" s="5"/>
      <c r="J2659" s="5"/>
      <c r="K2659" s="5"/>
      <c r="L2659" s="2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  <c r="AA2659" s="5"/>
    </row>
    <row r="2660" spans="1:27">
      <c r="A2660" s="5"/>
      <c r="B2660" s="5"/>
      <c r="C2660" s="5"/>
      <c r="D2660" s="5"/>
      <c r="E2660" s="5"/>
      <c r="F2660" s="5"/>
      <c r="G2660" s="25"/>
      <c r="H2660" s="25"/>
      <c r="I2660" s="5"/>
      <c r="J2660" s="5"/>
      <c r="K2660" s="5"/>
      <c r="L2660" s="2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  <c r="AA2660" s="5"/>
    </row>
    <row r="2661" spans="1:27">
      <c r="A2661" s="5"/>
      <c r="B2661" s="5"/>
      <c r="C2661" s="5"/>
      <c r="D2661" s="5"/>
      <c r="E2661" s="5"/>
      <c r="F2661" s="5"/>
      <c r="G2661" s="25"/>
      <c r="H2661" s="25"/>
      <c r="I2661" s="5"/>
      <c r="J2661" s="5"/>
      <c r="K2661" s="5"/>
      <c r="L2661" s="2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  <c r="AA2661" s="5"/>
    </row>
    <row r="2662" spans="1:27">
      <c r="A2662" s="5"/>
      <c r="B2662" s="5"/>
      <c r="C2662" s="5"/>
      <c r="D2662" s="5"/>
      <c r="E2662" s="5"/>
      <c r="F2662" s="5"/>
      <c r="G2662" s="25"/>
      <c r="H2662" s="25"/>
      <c r="I2662" s="5"/>
      <c r="J2662" s="5"/>
      <c r="K2662" s="5"/>
      <c r="L2662" s="2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  <c r="AA2662" s="5"/>
    </row>
    <row r="2663" spans="1:27">
      <c r="A2663" s="5"/>
      <c r="B2663" s="5"/>
      <c r="C2663" s="5"/>
      <c r="D2663" s="5"/>
      <c r="E2663" s="5"/>
      <c r="F2663" s="5"/>
      <c r="G2663" s="25"/>
      <c r="H2663" s="25"/>
      <c r="I2663" s="5"/>
      <c r="J2663" s="5"/>
      <c r="K2663" s="5"/>
      <c r="L2663" s="2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  <c r="AA2663" s="5"/>
    </row>
    <row r="2664" spans="1:27">
      <c r="A2664" s="5"/>
      <c r="B2664" s="5"/>
      <c r="C2664" s="5"/>
      <c r="D2664" s="5"/>
      <c r="E2664" s="5"/>
      <c r="F2664" s="5"/>
      <c r="G2664" s="25"/>
      <c r="H2664" s="25"/>
      <c r="I2664" s="5"/>
      <c r="J2664" s="5"/>
      <c r="K2664" s="5"/>
      <c r="L2664" s="2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  <c r="AA2664" s="5"/>
    </row>
    <row r="2665" spans="1:27">
      <c r="A2665" s="5"/>
      <c r="B2665" s="5"/>
      <c r="C2665" s="5"/>
      <c r="D2665" s="5"/>
      <c r="E2665" s="5"/>
      <c r="F2665" s="5"/>
      <c r="G2665" s="25"/>
      <c r="H2665" s="25"/>
      <c r="I2665" s="5"/>
      <c r="J2665" s="5"/>
      <c r="K2665" s="5"/>
      <c r="L2665" s="2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  <c r="AA2665" s="5"/>
    </row>
    <row r="2666" spans="1:27">
      <c r="A2666" s="5"/>
      <c r="B2666" s="5"/>
      <c r="C2666" s="5"/>
      <c r="D2666" s="5"/>
      <c r="E2666" s="5"/>
      <c r="F2666" s="5"/>
      <c r="G2666" s="25"/>
      <c r="H2666" s="25"/>
      <c r="I2666" s="5"/>
      <c r="J2666" s="5"/>
      <c r="K2666" s="5"/>
      <c r="L2666" s="2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  <c r="AA2666" s="5"/>
    </row>
    <row r="2667" spans="1:27">
      <c r="A2667" s="5"/>
      <c r="B2667" s="5"/>
      <c r="C2667" s="5"/>
      <c r="D2667" s="5"/>
      <c r="E2667" s="5"/>
      <c r="F2667" s="5"/>
      <c r="G2667" s="25"/>
      <c r="H2667" s="25"/>
      <c r="I2667" s="5"/>
      <c r="J2667" s="5"/>
      <c r="K2667" s="5"/>
      <c r="L2667" s="2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  <c r="AA2667" s="5"/>
    </row>
    <row r="2668" spans="1:27">
      <c r="A2668" s="5"/>
      <c r="B2668" s="5"/>
      <c r="C2668" s="5"/>
      <c r="D2668" s="5"/>
      <c r="E2668" s="5"/>
      <c r="F2668" s="5"/>
      <c r="G2668" s="25"/>
      <c r="H2668" s="25"/>
      <c r="I2668" s="5"/>
      <c r="J2668" s="5"/>
      <c r="K2668" s="5"/>
      <c r="L2668" s="2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  <c r="AA2668" s="5"/>
    </row>
    <row r="2669" spans="1:27">
      <c r="A2669" s="5"/>
      <c r="B2669" s="5"/>
      <c r="C2669" s="5"/>
      <c r="D2669" s="5"/>
      <c r="E2669" s="5"/>
      <c r="F2669" s="5"/>
      <c r="G2669" s="25"/>
      <c r="H2669" s="25"/>
      <c r="I2669" s="5"/>
      <c r="J2669" s="5"/>
      <c r="K2669" s="5"/>
      <c r="L2669" s="2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  <c r="AA2669" s="5"/>
    </row>
    <row r="2670" spans="1:27">
      <c r="A2670" s="5"/>
      <c r="B2670" s="5"/>
      <c r="C2670" s="5"/>
      <c r="D2670" s="5"/>
      <c r="E2670" s="5"/>
      <c r="F2670" s="5"/>
      <c r="G2670" s="25"/>
      <c r="H2670" s="25"/>
      <c r="I2670" s="5"/>
      <c r="J2670" s="5"/>
      <c r="K2670" s="5"/>
      <c r="L2670" s="2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  <c r="AA2670" s="5"/>
    </row>
    <row r="2671" spans="1:27">
      <c r="A2671" s="5"/>
      <c r="B2671" s="5"/>
      <c r="C2671" s="5"/>
      <c r="D2671" s="5"/>
      <c r="E2671" s="5"/>
      <c r="F2671" s="5"/>
      <c r="G2671" s="25"/>
      <c r="H2671" s="25"/>
      <c r="I2671" s="5"/>
      <c r="J2671" s="5"/>
      <c r="K2671" s="5"/>
      <c r="L2671" s="2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  <c r="AA2671" s="5"/>
    </row>
    <row r="2672" spans="1:27">
      <c r="A2672" s="5"/>
      <c r="B2672" s="5"/>
      <c r="C2672" s="5"/>
      <c r="D2672" s="5"/>
      <c r="E2672" s="5"/>
      <c r="F2672" s="5"/>
      <c r="G2672" s="25"/>
      <c r="H2672" s="25"/>
      <c r="I2672" s="5"/>
      <c r="J2672" s="5"/>
      <c r="K2672" s="5"/>
      <c r="L2672" s="2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  <c r="AA2672" s="5"/>
    </row>
    <row r="2673" spans="1:27">
      <c r="A2673" s="5"/>
      <c r="B2673" s="5"/>
      <c r="C2673" s="5"/>
      <c r="D2673" s="5"/>
      <c r="E2673" s="5"/>
      <c r="F2673" s="5"/>
      <c r="G2673" s="25"/>
      <c r="H2673" s="25"/>
      <c r="I2673" s="5"/>
      <c r="J2673" s="5"/>
      <c r="K2673" s="5"/>
      <c r="L2673" s="2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  <c r="AA2673" s="5"/>
    </row>
    <row r="2674" spans="1:27">
      <c r="A2674" s="5"/>
      <c r="B2674" s="5"/>
      <c r="C2674" s="5"/>
      <c r="D2674" s="5"/>
      <c r="E2674" s="5"/>
      <c r="F2674" s="5"/>
      <c r="G2674" s="25"/>
      <c r="H2674" s="25"/>
      <c r="I2674" s="5"/>
      <c r="J2674" s="5"/>
      <c r="K2674" s="5"/>
      <c r="L2674" s="2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  <c r="AA2674" s="5"/>
    </row>
    <row r="2675" spans="1:27">
      <c r="A2675" s="5"/>
      <c r="B2675" s="5"/>
      <c r="C2675" s="5"/>
      <c r="D2675" s="5"/>
      <c r="E2675" s="5"/>
      <c r="F2675" s="5"/>
      <c r="G2675" s="25"/>
      <c r="H2675" s="25"/>
      <c r="I2675" s="5"/>
      <c r="J2675" s="5"/>
      <c r="K2675" s="5"/>
      <c r="L2675" s="2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  <c r="AA2675" s="5"/>
    </row>
    <row r="2676" spans="1:27">
      <c r="A2676" s="5"/>
      <c r="B2676" s="5"/>
      <c r="C2676" s="5"/>
      <c r="D2676" s="5"/>
      <c r="E2676" s="5"/>
      <c r="F2676" s="5"/>
      <c r="G2676" s="25"/>
      <c r="H2676" s="25"/>
      <c r="I2676" s="5"/>
      <c r="J2676" s="5"/>
      <c r="K2676" s="5"/>
      <c r="L2676" s="2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  <c r="AA2676" s="5"/>
    </row>
    <row r="2677" spans="1:27">
      <c r="A2677" s="5"/>
      <c r="B2677" s="5"/>
      <c r="C2677" s="5"/>
      <c r="D2677" s="5"/>
      <c r="E2677" s="5"/>
      <c r="F2677" s="5"/>
      <c r="G2677" s="25"/>
      <c r="H2677" s="25"/>
      <c r="I2677" s="5"/>
      <c r="J2677" s="5"/>
      <c r="K2677" s="5"/>
      <c r="L2677" s="2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  <c r="AA2677" s="5"/>
    </row>
    <row r="2678" spans="1:27">
      <c r="A2678" s="5"/>
      <c r="B2678" s="5"/>
      <c r="C2678" s="5"/>
      <c r="D2678" s="5"/>
      <c r="E2678" s="5"/>
      <c r="F2678" s="5"/>
      <c r="G2678" s="25"/>
      <c r="H2678" s="25"/>
      <c r="I2678" s="5"/>
      <c r="J2678" s="5"/>
      <c r="K2678" s="5"/>
      <c r="L2678" s="2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  <c r="AA2678" s="5"/>
    </row>
    <row r="2679" spans="1:27">
      <c r="A2679" s="5"/>
      <c r="B2679" s="5"/>
      <c r="C2679" s="5"/>
      <c r="D2679" s="5"/>
      <c r="E2679" s="5"/>
      <c r="F2679" s="5"/>
      <c r="G2679" s="25"/>
      <c r="H2679" s="25"/>
      <c r="I2679" s="5"/>
      <c r="J2679" s="5"/>
      <c r="K2679" s="5"/>
      <c r="L2679" s="2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  <c r="AA2679" s="5"/>
    </row>
    <row r="2680" spans="1:27">
      <c r="A2680" s="5"/>
      <c r="B2680" s="5"/>
      <c r="C2680" s="5"/>
      <c r="D2680" s="5"/>
      <c r="E2680" s="5"/>
      <c r="F2680" s="5"/>
      <c r="G2680" s="25"/>
      <c r="H2680" s="25"/>
      <c r="I2680" s="5"/>
      <c r="J2680" s="5"/>
      <c r="K2680" s="5"/>
      <c r="L2680" s="2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  <c r="AA2680" s="5"/>
    </row>
    <row r="2681" spans="1:27">
      <c r="A2681" s="5"/>
      <c r="B2681" s="5"/>
      <c r="C2681" s="5"/>
      <c r="D2681" s="5"/>
      <c r="E2681" s="5"/>
      <c r="F2681" s="5"/>
      <c r="G2681" s="25"/>
      <c r="H2681" s="25"/>
      <c r="I2681" s="5"/>
      <c r="J2681" s="5"/>
      <c r="K2681" s="5"/>
      <c r="L2681" s="2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  <c r="AA2681" s="5"/>
    </row>
    <row r="2682" spans="1:27">
      <c r="A2682" s="5"/>
      <c r="B2682" s="5"/>
      <c r="C2682" s="5"/>
      <c r="D2682" s="5"/>
      <c r="E2682" s="5"/>
      <c r="F2682" s="5"/>
      <c r="G2682" s="25"/>
      <c r="H2682" s="25"/>
      <c r="I2682" s="5"/>
      <c r="J2682" s="5"/>
      <c r="K2682" s="5"/>
      <c r="L2682" s="2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  <c r="AA2682" s="5"/>
    </row>
    <row r="2683" spans="1:27">
      <c r="A2683" s="5"/>
      <c r="B2683" s="5"/>
      <c r="C2683" s="5"/>
      <c r="D2683" s="5"/>
      <c r="E2683" s="5"/>
      <c r="F2683" s="5"/>
      <c r="G2683" s="25"/>
      <c r="H2683" s="25"/>
      <c r="I2683" s="5"/>
      <c r="J2683" s="5"/>
      <c r="K2683" s="5"/>
      <c r="L2683" s="2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  <c r="AA2683" s="5"/>
    </row>
    <row r="2684" spans="1:27">
      <c r="A2684" s="5"/>
      <c r="B2684" s="5"/>
      <c r="C2684" s="5"/>
      <c r="D2684" s="5"/>
      <c r="E2684" s="5"/>
      <c r="F2684" s="5"/>
      <c r="G2684" s="25"/>
      <c r="H2684" s="25"/>
      <c r="I2684" s="5"/>
      <c r="J2684" s="5"/>
      <c r="K2684" s="5"/>
      <c r="L2684" s="2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  <c r="AA2684" s="5"/>
    </row>
    <row r="2685" spans="1:27">
      <c r="A2685" s="5"/>
      <c r="B2685" s="5"/>
      <c r="C2685" s="5"/>
      <c r="D2685" s="5"/>
      <c r="E2685" s="5"/>
      <c r="F2685" s="5"/>
      <c r="G2685" s="25"/>
      <c r="H2685" s="25"/>
      <c r="I2685" s="5"/>
      <c r="J2685" s="5"/>
      <c r="K2685" s="5"/>
      <c r="L2685" s="2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  <c r="AA2685" s="5"/>
    </row>
    <row r="2686" spans="1:27">
      <c r="A2686" s="5"/>
      <c r="B2686" s="5"/>
      <c r="C2686" s="5"/>
      <c r="D2686" s="5"/>
      <c r="E2686" s="5"/>
      <c r="F2686" s="5"/>
      <c r="G2686" s="25"/>
      <c r="H2686" s="25"/>
      <c r="I2686" s="5"/>
      <c r="J2686" s="5"/>
      <c r="K2686" s="5"/>
      <c r="L2686" s="2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  <c r="AA2686" s="5"/>
    </row>
    <row r="2687" spans="1:27">
      <c r="A2687" s="5"/>
      <c r="B2687" s="5"/>
      <c r="C2687" s="5"/>
      <c r="D2687" s="5"/>
      <c r="E2687" s="5"/>
      <c r="F2687" s="5"/>
      <c r="G2687" s="25"/>
      <c r="H2687" s="25"/>
      <c r="I2687" s="5"/>
      <c r="J2687" s="5"/>
      <c r="K2687" s="5"/>
      <c r="L2687" s="2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  <c r="AA2687" s="5"/>
    </row>
    <row r="2688" spans="1:27">
      <c r="A2688" s="5"/>
      <c r="B2688" s="5"/>
      <c r="C2688" s="5"/>
      <c r="D2688" s="5"/>
      <c r="E2688" s="5"/>
      <c r="F2688" s="5"/>
      <c r="G2688" s="25"/>
      <c r="H2688" s="25"/>
      <c r="I2688" s="5"/>
      <c r="J2688" s="5"/>
      <c r="K2688" s="5"/>
      <c r="L2688" s="2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  <c r="AA2688" s="5"/>
    </row>
    <row r="2689" spans="1:27">
      <c r="A2689" s="5"/>
      <c r="B2689" s="5"/>
      <c r="C2689" s="5"/>
      <c r="D2689" s="5"/>
      <c r="E2689" s="5"/>
      <c r="F2689" s="5"/>
      <c r="G2689" s="25"/>
      <c r="H2689" s="25"/>
      <c r="I2689" s="5"/>
      <c r="J2689" s="5"/>
      <c r="K2689" s="5"/>
      <c r="L2689" s="2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  <c r="AA2689" s="5"/>
    </row>
    <row r="2690" spans="1:27">
      <c r="A2690" s="5"/>
      <c r="B2690" s="5"/>
      <c r="C2690" s="5"/>
      <c r="D2690" s="5"/>
      <c r="E2690" s="5"/>
      <c r="F2690" s="5"/>
      <c r="G2690" s="25"/>
      <c r="H2690" s="25"/>
      <c r="I2690" s="5"/>
      <c r="J2690" s="5"/>
      <c r="K2690" s="5"/>
      <c r="L2690" s="2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  <c r="AA2690" s="5"/>
    </row>
    <row r="2691" spans="1:27">
      <c r="A2691" s="5"/>
      <c r="B2691" s="5"/>
      <c r="C2691" s="5"/>
      <c r="D2691" s="5"/>
      <c r="E2691" s="5"/>
      <c r="F2691" s="5"/>
      <c r="G2691" s="25"/>
      <c r="H2691" s="25"/>
      <c r="I2691" s="5"/>
      <c r="J2691" s="5"/>
      <c r="K2691" s="5"/>
      <c r="L2691" s="2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  <c r="AA2691" s="5"/>
    </row>
    <row r="2692" spans="1:27">
      <c r="A2692" s="5"/>
      <c r="B2692" s="5"/>
      <c r="C2692" s="5"/>
      <c r="D2692" s="5"/>
      <c r="E2692" s="5"/>
      <c r="F2692" s="5"/>
      <c r="G2692" s="25"/>
      <c r="H2692" s="25"/>
      <c r="I2692" s="5"/>
      <c r="J2692" s="5"/>
      <c r="K2692" s="5"/>
      <c r="L2692" s="2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  <c r="AA2692" s="5"/>
    </row>
    <row r="2693" spans="1:27">
      <c r="A2693" s="5"/>
      <c r="B2693" s="5"/>
      <c r="C2693" s="5"/>
      <c r="D2693" s="5"/>
      <c r="E2693" s="5"/>
      <c r="F2693" s="5"/>
      <c r="G2693" s="25"/>
      <c r="H2693" s="25"/>
      <c r="I2693" s="5"/>
      <c r="J2693" s="5"/>
      <c r="K2693" s="5"/>
      <c r="L2693" s="2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  <c r="AA2693" s="5"/>
    </row>
    <row r="2694" spans="1:27">
      <c r="A2694" s="5"/>
      <c r="B2694" s="5"/>
      <c r="C2694" s="5"/>
      <c r="D2694" s="5"/>
      <c r="E2694" s="5"/>
      <c r="F2694" s="5"/>
      <c r="G2694" s="25"/>
      <c r="H2694" s="25"/>
      <c r="I2694" s="5"/>
      <c r="J2694" s="5"/>
      <c r="K2694" s="5"/>
      <c r="L2694" s="2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  <c r="AA2694" s="5"/>
    </row>
    <row r="2695" spans="1:27">
      <c r="A2695" s="5"/>
      <c r="B2695" s="5"/>
      <c r="C2695" s="5"/>
      <c r="D2695" s="5"/>
      <c r="E2695" s="5"/>
      <c r="F2695" s="5"/>
      <c r="G2695" s="25"/>
      <c r="H2695" s="25"/>
      <c r="I2695" s="5"/>
      <c r="J2695" s="5"/>
      <c r="K2695" s="5"/>
      <c r="L2695" s="2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  <c r="AA2695" s="5"/>
    </row>
    <row r="2696" spans="1:27">
      <c r="A2696" s="5"/>
      <c r="B2696" s="5"/>
      <c r="C2696" s="5"/>
      <c r="D2696" s="5"/>
      <c r="E2696" s="5"/>
      <c r="F2696" s="5"/>
      <c r="G2696" s="25"/>
      <c r="H2696" s="25"/>
      <c r="I2696" s="5"/>
      <c r="J2696" s="5"/>
      <c r="K2696" s="5"/>
      <c r="L2696" s="2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  <c r="AA2696" s="5"/>
    </row>
    <row r="2697" spans="1:27">
      <c r="A2697" s="5"/>
      <c r="B2697" s="5"/>
      <c r="C2697" s="5"/>
      <c r="D2697" s="5"/>
      <c r="E2697" s="5"/>
      <c r="F2697" s="5"/>
      <c r="G2697" s="25"/>
      <c r="H2697" s="25"/>
      <c r="I2697" s="5"/>
      <c r="J2697" s="5"/>
      <c r="K2697" s="5"/>
      <c r="L2697" s="2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  <c r="AA2697" s="5"/>
    </row>
    <row r="2698" spans="1:27">
      <c r="A2698" s="5"/>
      <c r="B2698" s="5"/>
      <c r="C2698" s="5"/>
      <c r="D2698" s="5"/>
      <c r="E2698" s="5"/>
      <c r="F2698" s="5"/>
      <c r="G2698" s="25"/>
      <c r="H2698" s="25"/>
      <c r="I2698" s="5"/>
      <c r="J2698" s="5"/>
      <c r="K2698" s="5"/>
      <c r="L2698" s="2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  <c r="AA2698" s="5"/>
    </row>
    <row r="2699" spans="1:27">
      <c r="A2699" s="5"/>
      <c r="B2699" s="5"/>
      <c r="C2699" s="5"/>
      <c r="D2699" s="5"/>
      <c r="E2699" s="5"/>
      <c r="F2699" s="5"/>
      <c r="G2699" s="25"/>
      <c r="H2699" s="25"/>
      <c r="I2699" s="5"/>
      <c r="J2699" s="5"/>
      <c r="K2699" s="5"/>
      <c r="L2699" s="2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  <c r="AA2699" s="5"/>
    </row>
    <row r="2700" spans="1:27">
      <c r="A2700" s="5"/>
      <c r="B2700" s="5"/>
      <c r="C2700" s="5"/>
      <c r="D2700" s="5"/>
      <c r="E2700" s="5"/>
      <c r="F2700" s="5"/>
      <c r="G2700" s="25"/>
      <c r="H2700" s="25"/>
      <c r="I2700" s="5"/>
      <c r="J2700" s="5"/>
      <c r="K2700" s="5"/>
      <c r="L2700" s="2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  <c r="AA2700" s="5"/>
    </row>
    <row r="2701" spans="1:27">
      <c r="A2701" s="5"/>
      <c r="B2701" s="5"/>
      <c r="C2701" s="5"/>
      <c r="D2701" s="5"/>
      <c r="E2701" s="5"/>
      <c r="F2701" s="5"/>
      <c r="G2701" s="25"/>
      <c r="H2701" s="25"/>
      <c r="I2701" s="5"/>
      <c r="J2701" s="5"/>
      <c r="K2701" s="5"/>
      <c r="L2701" s="2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  <c r="AA2701" s="5"/>
    </row>
    <row r="2702" spans="1:27">
      <c r="A2702" s="5"/>
      <c r="B2702" s="5"/>
      <c r="C2702" s="5"/>
      <c r="D2702" s="5"/>
      <c r="E2702" s="5"/>
      <c r="F2702" s="5"/>
      <c r="G2702" s="25"/>
      <c r="H2702" s="25"/>
      <c r="I2702" s="5"/>
      <c r="J2702" s="5"/>
      <c r="K2702" s="5"/>
      <c r="L2702" s="2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  <c r="AA2702" s="5"/>
    </row>
    <row r="2703" spans="1:27">
      <c r="A2703" s="5"/>
      <c r="B2703" s="5"/>
      <c r="C2703" s="5"/>
      <c r="D2703" s="5"/>
      <c r="E2703" s="5"/>
      <c r="F2703" s="5"/>
      <c r="G2703" s="25"/>
      <c r="H2703" s="25"/>
      <c r="I2703" s="5"/>
      <c r="J2703" s="5"/>
      <c r="K2703" s="5"/>
      <c r="L2703" s="2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  <c r="AA2703" s="5"/>
    </row>
    <row r="2704" spans="1:27">
      <c r="A2704" s="5"/>
      <c r="B2704" s="5"/>
      <c r="C2704" s="5"/>
      <c r="D2704" s="5"/>
      <c r="E2704" s="5"/>
      <c r="F2704" s="5"/>
      <c r="G2704" s="25"/>
      <c r="H2704" s="25"/>
      <c r="I2704" s="5"/>
      <c r="J2704" s="5"/>
      <c r="K2704" s="5"/>
      <c r="L2704" s="2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  <c r="AA2704" s="5"/>
    </row>
    <row r="2705" spans="1:27">
      <c r="A2705" s="5"/>
      <c r="B2705" s="5"/>
      <c r="C2705" s="5"/>
      <c r="D2705" s="5"/>
      <c r="E2705" s="5"/>
      <c r="F2705" s="5"/>
      <c r="G2705" s="25"/>
      <c r="H2705" s="25"/>
      <c r="I2705" s="5"/>
      <c r="J2705" s="5"/>
      <c r="K2705" s="5"/>
      <c r="L2705" s="2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  <c r="AA2705" s="5"/>
    </row>
    <row r="2706" spans="1:27">
      <c r="A2706" s="5"/>
      <c r="B2706" s="5"/>
      <c r="C2706" s="5"/>
      <c r="D2706" s="5"/>
      <c r="E2706" s="5"/>
      <c r="F2706" s="5"/>
      <c r="G2706" s="25"/>
      <c r="H2706" s="25"/>
      <c r="I2706" s="5"/>
      <c r="J2706" s="5"/>
      <c r="K2706" s="5"/>
      <c r="L2706" s="2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  <c r="AA2706" s="5"/>
    </row>
    <row r="2707" spans="1:27">
      <c r="A2707" s="5"/>
      <c r="B2707" s="5"/>
      <c r="C2707" s="5"/>
      <c r="D2707" s="5"/>
      <c r="E2707" s="5"/>
      <c r="F2707" s="5"/>
      <c r="G2707" s="25"/>
      <c r="H2707" s="25"/>
      <c r="I2707" s="5"/>
      <c r="J2707" s="5"/>
      <c r="K2707" s="5"/>
      <c r="L2707" s="2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  <c r="AA2707" s="5"/>
    </row>
    <row r="2708" spans="1:27">
      <c r="A2708" s="5"/>
      <c r="B2708" s="5"/>
      <c r="C2708" s="5"/>
      <c r="D2708" s="5"/>
      <c r="E2708" s="5"/>
      <c r="F2708" s="5"/>
      <c r="G2708" s="25"/>
      <c r="H2708" s="25"/>
      <c r="I2708" s="5"/>
      <c r="J2708" s="5"/>
      <c r="K2708" s="5"/>
      <c r="L2708" s="2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  <c r="AA2708" s="5"/>
    </row>
    <row r="2709" spans="1:27">
      <c r="A2709" s="5"/>
      <c r="B2709" s="5"/>
      <c r="C2709" s="5"/>
      <c r="D2709" s="5"/>
      <c r="E2709" s="5"/>
      <c r="F2709" s="5"/>
      <c r="G2709" s="25"/>
      <c r="H2709" s="25"/>
      <c r="I2709" s="5"/>
      <c r="J2709" s="5"/>
      <c r="K2709" s="5"/>
      <c r="L2709" s="2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  <c r="AA2709" s="5"/>
    </row>
    <row r="2710" spans="1:27">
      <c r="A2710" s="5"/>
      <c r="B2710" s="5"/>
      <c r="C2710" s="5"/>
      <c r="D2710" s="5"/>
      <c r="E2710" s="5"/>
      <c r="F2710" s="5"/>
      <c r="G2710" s="25"/>
      <c r="H2710" s="25"/>
      <c r="I2710" s="5"/>
      <c r="J2710" s="5"/>
      <c r="K2710" s="5"/>
      <c r="L2710" s="2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  <c r="AA2710" s="5"/>
    </row>
    <row r="2711" spans="1:27">
      <c r="A2711" s="5"/>
      <c r="B2711" s="5"/>
      <c r="C2711" s="5"/>
      <c r="D2711" s="5"/>
      <c r="E2711" s="5"/>
      <c r="F2711" s="5"/>
      <c r="G2711" s="25"/>
      <c r="H2711" s="25"/>
      <c r="I2711" s="5"/>
      <c r="J2711" s="5"/>
      <c r="K2711" s="5"/>
      <c r="L2711" s="2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  <c r="AA2711" s="5"/>
    </row>
    <row r="2712" spans="1:27">
      <c r="A2712" s="5"/>
      <c r="B2712" s="5"/>
      <c r="C2712" s="5"/>
      <c r="D2712" s="5"/>
      <c r="E2712" s="5"/>
      <c r="F2712" s="5"/>
      <c r="G2712" s="25"/>
      <c r="H2712" s="25"/>
      <c r="I2712" s="5"/>
      <c r="J2712" s="5"/>
      <c r="K2712" s="5"/>
      <c r="L2712" s="2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  <c r="AA2712" s="5"/>
    </row>
    <row r="2713" spans="1:27">
      <c r="A2713" s="5"/>
      <c r="B2713" s="5"/>
      <c r="C2713" s="5"/>
      <c r="D2713" s="5"/>
      <c r="E2713" s="5"/>
      <c r="F2713" s="5"/>
      <c r="G2713" s="25"/>
      <c r="H2713" s="25"/>
      <c r="I2713" s="5"/>
      <c r="J2713" s="5"/>
      <c r="K2713" s="5"/>
      <c r="L2713" s="2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  <c r="AA2713" s="5"/>
    </row>
    <row r="2714" spans="1:27">
      <c r="A2714" s="5"/>
      <c r="B2714" s="5"/>
      <c r="C2714" s="5"/>
      <c r="D2714" s="5"/>
      <c r="E2714" s="5"/>
      <c r="F2714" s="5"/>
      <c r="G2714" s="25"/>
      <c r="H2714" s="25"/>
      <c r="I2714" s="5"/>
      <c r="J2714" s="5"/>
      <c r="K2714" s="5"/>
      <c r="L2714" s="2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  <c r="AA2714" s="5"/>
    </row>
    <row r="2715" spans="1:27">
      <c r="A2715" s="5"/>
      <c r="B2715" s="5"/>
      <c r="C2715" s="5"/>
      <c r="D2715" s="5"/>
      <c r="E2715" s="5"/>
      <c r="F2715" s="5"/>
      <c r="G2715" s="25"/>
      <c r="H2715" s="25"/>
      <c r="I2715" s="5"/>
      <c r="J2715" s="5"/>
      <c r="K2715" s="5"/>
      <c r="L2715" s="2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  <c r="AA2715" s="5"/>
    </row>
    <row r="2716" spans="1:27">
      <c r="A2716" s="5"/>
      <c r="B2716" s="5"/>
      <c r="C2716" s="5"/>
      <c r="D2716" s="5"/>
      <c r="E2716" s="5"/>
      <c r="F2716" s="5"/>
      <c r="G2716" s="25"/>
      <c r="H2716" s="25"/>
      <c r="I2716" s="5"/>
      <c r="J2716" s="5"/>
      <c r="K2716" s="5"/>
      <c r="L2716" s="2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  <c r="AA2716" s="5"/>
    </row>
    <row r="2717" spans="1:27">
      <c r="A2717" s="5"/>
      <c r="B2717" s="5"/>
      <c r="C2717" s="5"/>
      <c r="D2717" s="5"/>
      <c r="E2717" s="5"/>
      <c r="F2717" s="5"/>
      <c r="G2717" s="25"/>
      <c r="H2717" s="25"/>
      <c r="I2717" s="5"/>
      <c r="J2717" s="5"/>
      <c r="K2717" s="5"/>
      <c r="L2717" s="2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  <c r="AA2717" s="5"/>
    </row>
    <row r="2718" spans="1:27">
      <c r="A2718" s="5"/>
      <c r="B2718" s="5"/>
      <c r="C2718" s="5"/>
      <c r="D2718" s="5"/>
      <c r="E2718" s="5"/>
      <c r="F2718" s="5"/>
      <c r="G2718" s="25"/>
      <c r="H2718" s="25"/>
      <c r="I2718" s="5"/>
      <c r="J2718" s="5"/>
      <c r="K2718" s="5"/>
      <c r="L2718" s="2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  <c r="AA2718" s="5"/>
    </row>
    <row r="2719" spans="1:27">
      <c r="A2719" s="5"/>
      <c r="B2719" s="5"/>
      <c r="C2719" s="5"/>
      <c r="D2719" s="5"/>
      <c r="E2719" s="5"/>
      <c r="F2719" s="5"/>
      <c r="G2719" s="25"/>
      <c r="H2719" s="25"/>
      <c r="I2719" s="5"/>
      <c r="J2719" s="5"/>
      <c r="K2719" s="5"/>
      <c r="L2719" s="2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  <c r="AA2719" s="5"/>
    </row>
    <row r="2720" spans="1:27">
      <c r="A2720" s="5"/>
      <c r="B2720" s="5"/>
      <c r="C2720" s="5"/>
      <c r="D2720" s="5"/>
      <c r="E2720" s="5"/>
      <c r="F2720" s="5"/>
      <c r="G2720" s="25"/>
      <c r="H2720" s="25"/>
      <c r="I2720" s="5"/>
      <c r="J2720" s="5"/>
      <c r="K2720" s="5"/>
      <c r="L2720" s="2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  <c r="AA2720" s="5"/>
    </row>
    <row r="2721" spans="1:27">
      <c r="A2721" s="5"/>
      <c r="B2721" s="5"/>
      <c r="C2721" s="5"/>
      <c r="D2721" s="5"/>
      <c r="E2721" s="5"/>
      <c r="F2721" s="5"/>
      <c r="G2721" s="25"/>
      <c r="H2721" s="25"/>
      <c r="I2721" s="5"/>
      <c r="J2721" s="5"/>
      <c r="K2721" s="5"/>
      <c r="L2721" s="2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  <c r="AA2721" s="5"/>
    </row>
    <row r="2722" spans="1:27">
      <c r="A2722" s="5"/>
      <c r="B2722" s="5"/>
      <c r="C2722" s="5"/>
      <c r="D2722" s="5"/>
      <c r="E2722" s="5"/>
      <c r="F2722" s="5"/>
      <c r="G2722" s="25"/>
      <c r="H2722" s="25"/>
      <c r="I2722" s="5"/>
      <c r="J2722" s="5"/>
      <c r="K2722" s="5"/>
      <c r="L2722" s="2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  <c r="AA2722" s="5"/>
    </row>
    <row r="2723" spans="1:27">
      <c r="A2723" s="5"/>
      <c r="B2723" s="5"/>
      <c r="C2723" s="5"/>
      <c r="D2723" s="5"/>
      <c r="E2723" s="5"/>
      <c r="F2723" s="5"/>
      <c r="G2723" s="25"/>
      <c r="H2723" s="25"/>
      <c r="I2723" s="5"/>
      <c r="J2723" s="5"/>
      <c r="K2723" s="5"/>
      <c r="L2723" s="2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  <c r="AA2723" s="5"/>
    </row>
    <row r="2724" spans="1:27">
      <c r="A2724" s="5"/>
      <c r="B2724" s="5"/>
      <c r="C2724" s="5"/>
      <c r="D2724" s="5"/>
      <c r="E2724" s="5"/>
      <c r="F2724" s="5"/>
      <c r="G2724" s="25"/>
      <c r="H2724" s="25"/>
      <c r="I2724" s="5"/>
      <c r="J2724" s="5"/>
      <c r="K2724" s="5"/>
      <c r="L2724" s="2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  <c r="AA2724" s="5"/>
    </row>
    <row r="2725" spans="1:27">
      <c r="A2725" s="5"/>
      <c r="B2725" s="5"/>
      <c r="C2725" s="5"/>
      <c r="D2725" s="5"/>
      <c r="E2725" s="5"/>
      <c r="F2725" s="5"/>
      <c r="G2725" s="25"/>
      <c r="H2725" s="25"/>
      <c r="I2725" s="5"/>
      <c r="J2725" s="5"/>
      <c r="K2725" s="5"/>
      <c r="L2725" s="2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  <c r="AA2725" s="5"/>
    </row>
    <row r="2726" spans="1:27">
      <c r="A2726" s="5"/>
      <c r="B2726" s="5"/>
      <c r="C2726" s="5"/>
      <c r="D2726" s="5"/>
      <c r="E2726" s="5"/>
      <c r="F2726" s="5"/>
      <c r="G2726" s="25"/>
      <c r="H2726" s="25"/>
      <c r="I2726" s="5"/>
      <c r="J2726" s="5"/>
      <c r="K2726" s="5"/>
      <c r="L2726" s="2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  <c r="AA2726" s="5"/>
    </row>
    <row r="2727" spans="1:27">
      <c r="A2727" s="5"/>
      <c r="B2727" s="5"/>
      <c r="C2727" s="5"/>
      <c r="D2727" s="5"/>
      <c r="E2727" s="5"/>
      <c r="F2727" s="5"/>
      <c r="G2727" s="25"/>
      <c r="H2727" s="25"/>
      <c r="I2727" s="5"/>
      <c r="J2727" s="5"/>
      <c r="K2727" s="5"/>
      <c r="L2727" s="2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  <c r="AA2727" s="5"/>
    </row>
    <row r="2728" spans="1:27">
      <c r="A2728" s="5"/>
      <c r="B2728" s="5"/>
      <c r="C2728" s="5"/>
      <c r="D2728" s="5"/>
      <c r="E2728" s="5"/>
      <c r="F2728" s="5"/>
      <c r="G2728" s="25"/>
      <c r="H2728" s="25"/>
      <c r="I2728" s="5"/>
      <c r="J2728" s="5"/>
      <c r="K2728" s="5"/>
      <c r="L2728" s="2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  <c r="AA2728" s="5"/>
    </row>
    <row r="2729" spans="1:27">
      <c r="A2729" s="5"/>
      <c r="B2729" s="5"/>
      <c r="C2729" s="5"/>
      <c r="D2729" s="5"/>
      <c r="E2729" s="5"/>
      <c r="F2729" s="5"/>
      <c r="G2729" s="25"/>
      <c r="H2729" s="25"/>
      <c r="I2729" s="5"/>
      <c r="J2729" s="5"/>
      <c r="K2729" s="5"/>
      <c r="L2729" s="2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  <c r="AA2729" s="5"/>
    </row>
    <row r="2730" spans="1:27">
      <c r="A2730" s="5"/>
      <c r="B2730" s="5"/>
      <c r="C2730" s="5"/>
      <c r="D2730" s="5"/>
      <c r="E2730" s="5"/>
      <c r="F2730" s="5"/>
      <c r="G2730" s="25"/>
      <c r="H2730" s="25"/>
      <c r="I2730" s="5"/>
      <c r="J2730" s="5"/>
      <c r="K2730" s="5"/>
      <c r="L2730" s="2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  <c r="AA2730" s="5"/>
    </row>
    <row r="2731" spans="1:27">
      <c r="A2731" s="5"/>
      <c r="B2731" s="5"/>
      <c r="C2731" s="5"/>
      <c r="D2731" s="5"/>
      <c r="E2731" s="5"/>
      <c r="F2731" s="5"/>
      <c r="G2731" s="25"/>
      <c r="H2731" s="25"/>
      <c r="I2731" s="5"/>
      <c r="J2731" s="5"/>
      <c r="K2731" s="5"/>
      <c r="L2731" s="2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  <c r="AA2731" s="5"/>
    </row>
    <row r="2732" spans="1:27">
      <c r="A2732" s="5"/>
      <c r="B2732" s="5"/>
      <c r="C2732" s="5"/>
      <c r="D2732" s="5"/>
      <c r="E2732" s="5"/>
      <c r="F2732" s="5"/>
      <c r="G2732" s="25"/>
      <c r="H2732" s="25"/>
      <c r="I2732" s="5"/>
      <c r="J2732" s="5"/>
      <c r="K2732" s="5"/>
      <c r="L2732" s="2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  <c r="AA2732" s="5"/>
    </row>
    <row r="2733" spans="1:27">
      <c r="A2733" s="5"/>
      <c r="B2733" s="5"/>
      <c r="C2733" s="5"/>
      <c r="D2733" s="5"/>
      <c r="E2733" s="5"/>
      <c r="F2733" s="5"/>
      <c r="G2733" s="25"/>
      <c r="H2733" s="25"/>
      <c r="I2733" s="5"/>
      <c r="J2733" s="5"/>
      <c r="K2733" s="5"/>
      <c r="L2733" s="2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  <c r="AA2733" s="5"/>
    </row>
    <row r="2734" spans="1:27">
      <c r="A2734" s="5"/>
      <c r="B2734" s="5"/>
      <c r="C2734" s="5"/>
      <c r="D2734" s="5"/>
      <c r="E2734" s="5"/>
      <c r="F2734" s="5"/>
      <c r="G2734" s="25"/>
      <c r="H2734" s="25"/>
      <c r="I2734" s="5"/>
      <c r="J2734" s="5"/>
      <c r="K2734" s="5"/>
      <c r="L2734" s="2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  <c r="AA2734" s="5"/>
    </row>
    <row r="2735" spans="1:27">
      <c r="A2735" s="5"/>
      <c r="B2735" s="5"/>
      <c r="C2735" s="5"/>
      <c r="D2735" s="5"/>
      <c r="E2735" s="5"/>
      <c r="F2735" s="5"/>
      <c r="G2735" s="25"/>
      <c r="H2735" s="25"/>
      <c r="I2735" s="5"/>
      <c r="J2735" s="5"/>
      <c r="K2735" s="5"/>
      <c r="L2735" s="2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  <c r="AA2735" s="5"/>
    </row>
    <row r="2736" spans="1:27">
      <c r="A2736" s="5"/>
      <c r="B2736" s="5"/>
      <c r="C2736" s="5"/>
      <c r="D2736" s="5"/>
      <c r="E2736" s="5"/>
      <c r="F2736" s="5"/>
      <c r="G2736" s="25"/>
      <c r="H2736" s="25"/>
      <c r="I2736" s="5"/>
      <c r="J2736" s="5"/>
      <c r="K2736" s="5"/>
      <c r="L2736" s="2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  <c r="AA2736" s="5"/>
    </row>
    <row r="2737" spans="1:27">
      <c r="A2737" s="5"/>
      <c r="B2737" s="5"/>
      <c r="C2737" s="5"/>
      <c r="D2737" s="5"/>
      <c r="E2737" s="5"/>
      <c r="F2737" s="5"/>
      <c r="G2737" s="25"/>
      <c r="H2737" s="25"/>
      <c r="I2737" s="5"/>
      <c r="J2737" s="5"/>
      <c r="K2737" s="5"/>
      <c r="L2737" s="2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  <c r="AA2737" s="5"/>
    </row>
    <row r="2738" spans="1:27">
      <c r="A2738" s="5"/>
      <c r="B2738" s="5"/>
      <c r="C2738" s="5"/>
      <c r="D2738" s="5"/>
      <c r="E2738" s="5"/>
      <c r="F2738" s="5"/>
      <c r="G2738" s="25"/>
      <c r="H2738" s="25"/>
      <c r="I2738" s="5"/>
      <c r="J2738" s="5"/>
      <c r="K2738" s="5"/>
      <c r="L2738" s="2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  <c r="AA2738" s="5"/>
    </row>
    <row r="2739" spans="1:27">
      <c r="A2739" s="5"/>
      <c r="B2739" s="5"/>
      <c r="C2739" s="5"/>
      <c r="D2739" s="5"/>
      <c r="E2739" s="5"/>
      <c r="F2739" s="5"/>
      <c r="G2739" s="25"/>
      <c r="H2739" s="25"/>
      <c r="I2739" s="5"/>
      <c r="J2739" s="5"/>
      <c r="K2739" s="5"/>
      <c r="L2739" s="2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  <c r="AA2739" s="5"/>
    </row>
    <row r="2740" spans="1:27">
      <c r="A2740" s="5"/>
      <c r="B2740" s="5"/>
      <c r="C2740" s="5"/>
      <c r="D2740" s="5"/>
      <c r="E2740" s="5"/>
      <c r="F2740" s="5"/>
      <c r="G2740" s="25"/>
      <c r="H2740" s="25"/>
      <c r="I2740" s="5"/>
      <c r="J2740" s="5"/>
      <c r="K2740" s="5"/>
      <c r="L2740" s="2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  <c r="AA2740" s="5"/>
    </row>
    <row r="2741" spans="1:27">
      <c r="A2741" s="5"/>
      <c r="B2741" s="5"/>
      <c r="C2741" s="5"/>
      <c r="D2741" s="5"/>
      <c r="E2741" s="5"/>
      <c r="F2741" s="5"/>
      <c r="G2741" s="25"/>
      <c r="H2741" s="25"/>
      <c r="I2741" s="5"/>
      <c r="J2741" s="5"/>
      <c r="K2741" s="5"/>
      <c r="L2741" s="2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  <c r="AA2741" s="5"/>
    </row>
    <row r="2742" spans="1:27">
      <c r="A2742" s="5"/>
      <c r="B2742" s="5"/>
      <c r="C2742" s="5"/>
      <c r="D2742" s="5"/>
      <c r="E2742" s="5"/>
      <c r="F2742" s="5"/>
      <c r="G2742" s="25"/>
      <c r="H2742" s="25"/>
      <c r="I2742" s="5"/>
      <c r="J2742" s="5"/>
      <c r="K2742" s="5"/>
      <c r="L2742" s="2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  <c r="AA2742" s="5"/>
    </row>
    <row r="2743" spans="1:27">
      <c r="A2743" s="5"/>
      <c r="B2743" s="5"/>
      <c r="C2743" s="5"/>
      <c r="D2743" s="5"/>
      <c r="E2743" s="5"/>
      <c r="F2743" s="5"/>
      <c r="G2743" s="25"/>
      <c r="H2743" s="25"/>
      <c r="I2743" s="5"/>
      <c r="J2743" s="5"/>
      <c r="K2743" s="5"/>
      <c r="L2743" s="2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  <c r="AA2743" s="5"/>
    </row>
    <row r="2744" spans="1:27">
      <c r="A2744" s="5"/>
      <c r="B2744" s="5"/>
      <c r="C2744" s="5"/>
      <c r="D2744" s="5"/>
      <c r="E2744" s="5"/>
      <c r="F2744" s="5"/>
      <c r="G2744" s="25"/>
      <c r="H2744" s="25"/>
      <c r="I2744" s="5"/>
      <c r="J2744" s="5"/>
      <c r="K2744" s="5"/>
      <c r="L2744" s="2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  <c r="AA2744" s="5"/>
    </row>
    <row r="2745" spans="1:27">
      <c r="A2745" s="5"/>
      <c r="B2745" s="5"/>
      <c r="C2745" s="5"/>
      <c r="D2745" s="5"/>
      <c r="E2745" s="5"/>
      <c r="F2745" s="5"/>
      <c r="G2745" s="25"/>
      <c r="H2745" s="25"/>
      <c r="I2745" s="5"/>
      <c r="J2745" s="5"/>
      <c r="K2745" s="5"/>
      <c r="L2745" s="2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  <c r="AA2745" s="5"/>
    </row>
    <row r="2746" spans="1:27">
      <c r="A2746" s="5"/>
      <c r="B2746" s="5"/>
      <c r="C2746" s="5"/>
      <c r="D2746" s="5"/>
      <c r="E2746" s="5"/>
      <c r="F2746" s="5"/>
      <c r="G2746" s="25"/>
      <c r="H2746" s="25"/>
      <c r="I2746" s="5"/>
      <c r="J2746" s="5"/>
      <c r="K2746" s="5"/>
      <c r="L2746" s="2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  <c r="AA2746" s="5"/>
    </row>
    <row r="2747" spans="1:27">
      <c r="A2747" s="5"/>
      <c r="B2747" s="5"/>
      <c r="C2747" s="5"/>
      <c r="D2747" s="5"/>
      <c r="E2747" s="5"/>
      <c r="F2747" s="5"/>
      <c r="G2747" s="25"/>
      <c r="H2747" s="25"/>
      <c r="I2747" s="5"/>
      <c r="J2747" s="5"/>
      <c r="K2747" s="5"/>
      <c r="L2747" s="2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  <c r="AA2747" s="5"/>
    </row>
    <row r="2748" spans="1:27">
      <c r="A2748" s="5"/>
      <c r="B2748" s="5"/>
      <c r="C2748" s="5"/>
      <c r="D2748" s="5"/>
      <c r="E2748" s="5"/>
      <c r="F2748" s="5"/>
      <c r="G2748" s="25"/>
      <c r="H2748" s="25"/>
      <c r="I2748" s="5"/>
      <c r="J2748" s="5"/>
      <c r="K2748" s="5"/>
      <c r="L2748" s="2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  <c r="AA2748" s="5"/>
    </row>
    <row r="2749" spans="1:27">
      <c r="A2749" s="5"/>
      <c r="B2749" s="5"/>
      <c r="C2749" s="5"/>
      <c r="D2749" s="5"/>
      <c r="E2749" s="5"/>
      <c r="F2749" s="5"/>
      <c r="G2749" s="25"/>
      <c r="H2749" s="25"/>
      <c r="I2749" s="5"/>
      <c r="J2749" s="5"/>
      <c r="K2749" s="5"/>
      <c r="L2749" s="2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  <c r="AA2749" s="5"/>
    </row>
    <row r="2750" spans="1:27">
      <c r="A2750" s="5"/>
      <c r="B2750" s="5"/>
      <c r="C2750" s="5"/>
      <c r="D2750" s="5"/>
      <c r="E2750" s="5"/>
      <c r="F2750" s="5"/>
      <c r="G2750" s="25"/>
      <c r="H2750" s="25"/>
      <c r="I2750" s="5"/>
      <c r="J2750" s="5"/>
      <c r="K2750" s="5"/>
      <c r="L2750" s="2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  <c r="AA2750" s="5"/>
    </row>
    <row r="2751" spans="1:27">
      <c r="A2751" s="5"/>
      <c r="B2751" s="5"/>
      <c r="C2751" s="5"/>
      <c r="D2751" s="5"/>
      <c r="E2751" s="5"/>
      <c r="F2751" s="5"/>
      <c r="G2751" s="25"/>
      <c r="H2751" s="25"/>
      <c r="I2751" s="5"/>
      <c r="J2751" s="5"/>
      <c r="K2751" s="5"/>
      <c r="L2751" s="2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  <c r="AA2751" s="5"/>
    </row>
    <row r="2752" spans="1:27">
      <c r="A2752" s="5"/>
      <c r="B2752" s="5"/>
      <c r="C2752" s="5"/>
      <c r="D2752" s="5"/>
      <c r="E2752" s="5"/>
      <c r="F2752" s="5"/>
      <c r="G2752" s="25"/>
      <c r="H2752" s="25"/>
      <c r="I2752" s="5"/>
      <c r="J2752" s="5"/>
      <c r="K2752" s="5"/>
      <c r="L2752" s="2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  <c r="AA2752" s="5"/>
    </row>
    <row r="2753" spans="1:27">
      <c r="A2753" s="5"/>
      <c r="B2753" s="5"/>
      <c r="C2753" s="5"/>
      <c r="D2753" s="5"/>
      <c r="E2753" s="5"/>
      <c r="F2753" s="5"/>
      <c r="G2753" s="25"/>
      <c r="H2753" s="25"/>
      <c r="I2753" s="5"/>
      <c r="J2753" s="5"/>
      <c r="K2753" s="5"/>
      <c r="L2753" s="2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  <c r="AA2753" s="5"/>
    </row>
    <row r="2754" spans="1:27">
      <c r="A2754" s="5"/>
      <c r="B2754" s="5"/>
      <c r="C2754" s="5"/>
      <c r="D2754" s="5"/>
      <c r="E2754" s="5"/>
      <c r="F2754" s="5"/>
      <c r="G2754" s="25"/>
      <c r="H2754" s="25"/>
      <c r="I2754" s="5"/>
      <c r="J2754" s="5"/>
      <c r="K2754" s="5"/>
      <c r="L2754" s="2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  <c r="AA2754" s="5"/>
    </row>
    <row r="2755" spans="1:27">
      <c r="A2755" s="5"/>
      <c r="B2755" s="5"/>
      <c r="C2755" s="5"/>
      <c r="D2755" s="5"/>
      <c r="E2755" s="5"/>
      <c r="F2755" s="5"/>
      <c r="G2755" s="25"/>
      <c r="H2755" s="25"/>
      <c r="I2755" s="5"/>
      <c r="J2755" s="5"/>
      <c r="K2755" s="5"/>
      <c r="L2755" s="2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  <c r="AA2755" s="5"/>
    </row>
    <row r="2756" spans="1:27">
      <c r="A2756" s="5"/>
      <c r="B2756" s="5"/>
      <c r="C2756" s="5"/>
      <c r="D2756" s="5"/>
      <c r="E2756" s="5"/>
      <c r="F2756" s="5"/>
      <c r="G2756" s="25"/>
      <c r="H2756" s="25"/>
      <c r="I2756" s="5"/>
      <c r="J2756" s="5"/>
      <c r="K2756" s="5"/>
      <c r="L2756" s="2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  <c r="AA2756" s="5"/>
    </row>
    <row r="2757" spans="1:27">
      <c r="A2757" s="5"/>
      <c r="B2757" s="5"/>
      <c r="C2757" s="5"/>
      <c r="D2757" s="5"/>
      <c r="E2757" s="5"/>
      <c r="F2757" s="5"/>
      <c r="G2757" s="25"/>
      <c r="H2757" s="25"/>
      <c r="I2757" s="5"/>
      <c r="J2757" s="5"/>
      <c r="K2757" s="5"/>
      <c r="L2757" s="2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  <c r="AA2757" s="5"/>
    </row>
    <row r="2758" spans="1:27">
      <c r="A2758" s="5"/>
      <c r="B2758" s="5"/>
      <c r="C2758" s="5"/>
      <c r="D2758" s="5"/>
      <c r="E2758" s="5"/>
      <c r="F2758" s="5"/>
      <c r="G2758" s="25"/>
      <c r="H2758" s="25"/>
      <c r="I2758" s="5"/>
      <c r="J2758" s="5"/>
      <c r="K2758" s="5"/>
      <c r="L2758" s="2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  <c r="AA2758" s="5"/>
    </row>
    <row r="2759" spans="1:27">
      <c r="A2759" s="5"/>
      <c r="B2759" s="5"/>
      <c r="C2759" s="5"/>
      <c r="D2759" s="5"/>
      <c r="E2759" s="5"/>
      <c r="F2759" s="5"/>
      <c r="G2759" s="25"/>
      <c r="H2759" s="25"/>
      <c r="I2759" s="5"/>
      <c r="J2759" s="5"/>
      <c r="K2759" s="5"/>
      <c r="L2759" s="2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  <c r="AA2759" s="5"/>
    </row>
    <row r="2760" spans="1:27">
      <c r="A2760" s="5"/>
      <c r="B2760" s="5"/>
      <c r="C2760" s="5"/>
      <c r="D2760" s="5"/>
      <c r="E2760" s="5"/>
      <c r="F2760" s="5"/>
      <c r="G2760" s="25"/>
      <c r="H2760" s="25"/>
      <c r="I2760" s="5"/>
      <c r="J2760" s="5"/>
      <c r="K2760" s="5"/>
      <c r="L2760" s="2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  <c r="AA2760" s="5"/>
    </row>
    <row r="2761" spans="1:27">
      <c r="A2761" s="5"/>
      <c r="B2761" s="5"/>
      <c r="C2761" s="5"/>
      <c r="D2761" s="5"/>
      <c r="E2761" s="5"/>
      <c r="F2761" s="5"/>
      <c r="G2761" s="25"/>
      <c r="H2761" s="25"/>
      <c r="I2761" s="5"/>
      <c r="J2761" s="5"/>
      <c r="K2761" s="5"/>
      <c r="L2761" s="2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  <c r="AA2761" s="5"/>
    </row>
    <row r="2762" spans="1:27">
      <c r="A2762" s="5"/>
      <c r="B2762" s="5"/>
      <c r="C2762" s="5"/>
      <c r="D2762" s="5"/>
      <c r="E2762" s="5"/>
      <c r="F2762" s="5"/>
      <c r="G2762" s="25"/>
      <c r="H2762" s="25"/>
      <c r="I2762" s="5"/>
      <c r="J2762" s="5"/>
      <c r="K2762" s="5"/>
      <c r="L2762" s="2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  <c r="AA2762" s="5"/>
    </row>
    <row r="2763" spans="1:27">
      <c r="A2763" s="5"/>
      <c r="B2763" s="5"/>
      <c r="C2763" s="5"/>
      <c r="D2763" s="5"/>
      <c r="E2763" s="5"/>
      <c r="F2763" s="5"/>
      <c r="G2763" s="25"/>
      <c r="H2763" s="25"/>
      <c r="I2763" s="5"/>
      <c r="J2763" s="5"/>
      <c r="K2763" s="5"/>
      <c r="L2763" s="2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  <c r="AA2763" s="5"/>
    </row>
    <row r="2764" spans="1:27">
      <c r="A2764" s="5"/>
      <c r="B2764" s="5"/>
      <c r="C2764" s="5"/>
      <c r="D2764" s="5"/>
      <c r="E2764" s="5"/>
      <c r="F2764" s="5"/>
      <c r="G2764" s="25"/>
      <c r="H2764" s="25"/>
      <c r="I2764" s="5"/>
      <c r="J2764" s="5"/>
      <c r="K2764" s="5"/>
      <c r="L2764" s="2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  <c r="AA2764" s="5"/>
    </row>
    <row r="2765" spans="1:27">
      <c r="A2765" s="5"/>
      <c r="B2765" s="5"/>
      <c r="C2765" s="5"/>
      <c r="D2765" s="5"/>
      <c r="E2765" s="5"/>
      <c r="F2765" s="5"/>
      <c r="G2765" s="25"/>
      <c r="H2765" s="25"/>
      <c r="I2765" s="5"/>
      <c r="J2765" s="5"/>
      <c r="K2765" s="5"/>
      <c r="L2765" s="2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  <c r="AA2765" s="5"/>
    </row>
    <row r="2766" spans="1:27">
      <c r="A2766" s="5"/>
      <c r="B2766" s="5"/>
      <c r="C2766" s="5"/>
      <c r="D2766" s="5"/>
      <c r="E2766" s="5"/>
      <c r="F2766" s="5"/>
      <c r="G2766" s="25"/>
      <c r="H2766" s="25"/>
      <c r="I2766" s="5"/>
      <c r="J2766" s="5"/>
      <c r="K2766" s="5"/>
      <c r="L2766" s="2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  <c r="AA2766" s="5"/>
    </row>
    <row r="2767" spans="1:27">
      <c r="A2767" s="5"/>
      <c r="B2767" s="5"/>
      <c r="C2767" s="5"/>
      <c r="D2767" s="5"/>
      <c r="E2767" s="5"/>
      <c r="F2767" s="5"/>
      <c r="G2767" s="25"/>
      <c r="H2767" s="25"/>
      <c r="I2767" s="5"/>
      <c r="J2767" s="5"/>
      <c r="K2767" s="5"/>
      <c r="L2767" s="2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  <c r="AA2767" s="5"/>
    </row>
    <row r="2768" spans="1:27">
      <c r="A2768" s="5"/>
      <c r="B2768" s="5"/>
      <c r="C2768" s="5"/>
      <c r="D2768" s="5"/>
      <c r="E2768" s="5"/>
      <c r="F2768" s="5"/>
      <c r="G2768" s="25"/>
      <c r="H2768" s="25"/>
      <c r="I2768" s="5"/>
      <c r="J2768" s="5"/>
      <c r="K2768" s="5"/>
      <c r="L2768" s="2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  <c r="AA2768" s="5"/>
    </row>
    <row r="2769" spans="1:27">
      <c r="A2769" s="5"/>
      <c r="B2769" s="5"/>
      <c r="C2769" s="5"/>
      <c r="D2769" s="5"/>
      <c r="E2769" s="5"/>
      <c r="F2769" s="5"/>
      <c r="G2769" s="25"/>
      <c r="H2769" s="25"/>
      <c r="I2769" s="5"/>
      <c r="J2769" s="5"/>
      <c r="K2769" s="5"/>
      <c r="L2769" s="2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  <c r="AA2769" s="5"/>
    </row>
    <row r="2770" spans="1:27">
      <c r="A2770" s="5"/>
      <c r="B2770" s="5"/>
      <c r="C2770" s="5"/>
      <c r="D2770" s="5"/>
      <c r="E2770" s="5"/>
      <c r="F2770" s="5"/>
      <c r="G2770" s="25"/>
      <c r="H2770" s="25"/>
      <c r="I2770" s="5"/>
      <c r="J2770" s="5"/>
      <c r="K2770" s="5"/>
      <c r="L2770" s="2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  <c r="AA2770" s="5"/>
    </row>
    <row r="2771" spans="1:27">
      <c r="A2771" s="5"/>
      <c r="B2771" s="5"/>
      <c r="C2771" s="5"/>
      <c r="D2771" s="5"/>
      <c r="E2771" s="5"/>
      <c r="F2771" s="5"/>
      <c r="G2771" s="25"/>
      <c r="H2771" s="25"/>
      <c r="I2771" s="5"/>
      <c r="J2771" s="5"/>
      <c r="K2771" s="5"/>
      <c r="L2771" s="2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  <c r="AA2771" s="5"/>
    </row>
    <row r="2772" spans="1:27">
      <c r="A2772" s="5"/>
      <c r="B2772" s="5"/>
      <c r="C2772" s="5"/>
      <c r="D2772" s="5"/>
      <c r="E2772" s="5"/>
      <c r="F2772" s="5"/>
      <c r="G2772" s="25"/>
      <c r="H2772" s="25"/>
      <c r="I2772" s="5"/>
      <c r="J2772" s="5"/>
      <c r="K2772" s="5"/>
      <c r="L2772" s="2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  <c r="AA2772" s="5"/>
    </row>
    <row r="2773" spans="1:27">
      <c r="A2773" s="5"/>
      <c r="B2773" s="5"/>
      <c r="C2773" s="5"/>
      <c r="D2773" s="5"/>
      <c r="E2773" s="5"/>
      <c r="F2773" s="5"/>
      <c r="G2773" s="25"/>
      <c r="H2773" s="25"/>
      <c r="I2773" s="5"/>
      <c r="J2773" s="5"/>
      <c r="K2773" s="5"/>
      <c r="L2773" s="2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  <c r="AA2773" s="5"/>
    </row>
    <row r="2774" spans="1:27">
      <c r="A2774" s="5"/>
      <c r="B2774" s="5"/>
      <c r="C2774" s="5"/>
      <c r="D2774" s="5"/>
      <c r="E2774" s="5"/>
      <c r="F2774" s="5"/>
      <c r="G2774" s="25"/>
      <c r="H2774" s="25"/>
      <c r="I2774" s="5"/>
      <c r="J2774" s="5"/>
      <c r="K2774" s="5"/>
      <c r="L2774" s="2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  <c r="AA2774" s="5"/>
    </row>
    <row r="2775" spans="1:27">
      <c r="A2775" s="5"/>
      <c r="B2775" s="5"/>
      <c r="C2775" s="5"/>
      <c r="D2775" s="5"/>
      <c r="E2775" s="5"/>
      <c r="F2775" s="5"/>
      <c r="G2775" s="25"/>
      <c r="H2775" s="25"/>
      <c r="I2775" s="5"/>
      <c r="J2775" s="5"/>
      <c r="K2775" s="5"/>
      <c r="L2775" s="2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  <c r="AA2775" s="5"/>
    </row>
    <row r="2776" spans="1:27">
      <c r="A2776" s="5"/>
      <c r="B2776" s="5"/>
      <c r="C2776" s="5"/>
      <c r="D2776" s="5"/>
      <c r="E2776" s="5"/>
      <c r="F2776" s="5"/>
      <c r="G2776" s="25"/>
      <c r="H2776" s="25"/>
      <c r="I2776" s="5"/>
      <c r="J2776" s="5"/>
      <c r="K2776" s="5"/>
      <c r="L2776" s="2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  <c r="AA2776" s="5"/>
    </row>
    <row r="2777" spans="1:27">
      <c r="A2777" s="5"/>
      <c r="B2777" s="5"/>
      <c r="C2777" s="5"/>
      <c r="D2777" s="5"/>
      <c r="E2777" s="5"/>
      <c r="F2777" s="5"/>
      <c r="G2777" s="25"/>
      <c r="H2777" s="25"/>
      <c r="I2777" s="5"/>
      <c r="J2777" s="5"/>
      <c r="K2777" s="5"/>
      <c r="L2777" s="2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  <c r="AA2777" s="5"/>
    </row>
    <row r="2778" spans="1:27">
      <c r="A2778" s="5"/>
      <c r="B2778" s="5"/>
      <c r="C2778" s="5"/>
      <c r="D2778" s="5"/>
      <c r="E2778" s="5"/>
      <c r="F2778" s="5"/>
      <c r="G2778" s="25"/>
      <c r="H2778" s="25"/>
      <c r="I2778" s="5"/>
      <c r="J2778" s="5"/>
      <c r="K2778" s="5"/>
      <c r="L2778" s="2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  <c r="AA2778" s="5"/>
    </row>
    <row r="2779" spans="1:27">
      <c r="A2779" s="5"/>
      <c r="B2779" s="5"/>
      <c r="C2779" s="5"/>
      <c r="D2779" s="5"/>
      <c r="E2779" s="5"/>
      <c r="F2779" s="5"/>
      <c r="G2779" s="25"/>
      <c r="H2779" s="25"/>
      <c r="I2779" s="5"/>
      <c r="J2779" s="5"/>
      <c r="K2779" s="5"/>
      <c r="L2779" s="2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  <c r="AA2779" s="5"/>
    </row>
    <row r="2780" spans="1:27">
      <c r="A2780" s="5"/>
      <c r="B2780" s="5"/>
      <c r="C2780" s="5"/>
      <c r="D2780" s="5"/>
      <c r="E2780" s="5"/>
      <c r="F2780" s="5"/>
      <c r="G2780" s="25"/>
      <c r="H2780" s="25"/>
      <c r="I2780" s="5"/>
      <c r="J2780" s="5"/>
      <c r="K2780" s="5"/>
      <c r="L2780" s="2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  <c r="AA2780" s="5"/>
    </row>
    <row r="2781" spans="1:27">
      <c r="A2781" s="5"/>
      <c r="B2781" s="5"/>
      <c r="C2781" s="5"/>
      <c r="D2781" s="5"/>
      <c r="E2781" s="5"/>
      <c r="F2781" s="5"/>
      <c r="G2781" s="25"/>
      <c r="H2781" s="25"/>
      <c r="I2781" s="5"/>
      <c r="J2781" s="5"/>
      <c r="K2781" s="5"/>
      <c r="L2781" s="2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  <c r="AA2781" s="5"/>
    </row>
    <row r="2782" spans="1:27">
      <c r="A2782" s="5"/>
      <c r="B2782" s="5"/>
      <c r="C2782" s="5"/>
      <c r="D2782" s="5"/>
      <c r="E2782" s="5"/>
      <c r="F2782" s="5"/>
      <c r="G2782" s="25"/>
      <c r="H2782" s="25"/>
      <c r="I2782" s="5"/>
      <c r="J2782" s="5"/>
      <c r="K2782" s="5"/>
      <c r="L2782" s="2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  <c r="AA2782" s="5"/>
    </row>
    <row r="2783" spans="1:27">
      <c r="A2783" s="5"/>
      <c r="B2783" s="5"/>
      <c r="C2783" s="5"/>
      <c r="D2783" s="5"/>
      <c r="E2783" s="5"/>
      <c r="F2783" s="5"/>
      <c r="G2783" s="25"/>
      <c r="H2783" s="25"/>
      <c r="I2783" s="5"/>
      <c r="J2783" s="5"/>
      <c r="K2783" s="5"/>
      <c r="L2783" s="2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  <c r="AA2783" s="5"/>
    </row>
    <row r="2784" spans="1:27">
      <c r="A2784" s="5"/>
      <c r="B2784" s="5"/>
      <c r="C2784" s="5"/>
      <c r="D2784" s="5"/>
      <c r="E2784" s="5"/>
      <c r="F2784" s="5"/>
      <c r="G2784" s="25"/>
      <c r="H2784" s="25"/>
      <c r="I2784" s="5"/>
      <c r="J2784" s="5"/>
      <c r="K2784" s="5"/>
      <c r="L2784" s="2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  <c r="AA2784" s="5"/>
    </row>
    <row r="2785" spans="1:27">
      <c r="A2785" s="5"/>
      <c r="B2785" s="5"/>
      <c r="C2785" s="5"/>
      <c r="D2785" s="5"/>
      <c r="E2785" s="5"/>
      <c r="F2785" s="5"/>
      <c r="G2785" s="25"/>
      <c r="H2785" s="25"/>
      <c r="I2785" s="5"/>
      <c r="J2785" s="5"/>
      <c r="K2785" s="5"/>
      <c r="L2785" s="2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  <c r="AA2785" s="5"/>
    </row>
    <row r="2786" spans="1:27">
      <c r="A2786" s="5"/>
      <c r="B2786" s="5"/>
      <c r="C2786" s="5"/>
      <c r="D2786" s="5"/>
      <c r="E2786" s="5"/>
      <c r="F2786" s="5"/>
      <c r="G2786" s="25"/>
      <c r="H2786" s="25"/>
      <c r="I2786" s="5"/>
      <c r="J2786" s="5"/>
      <c r="K2786" s="5"/>
      <c r="L2786" s="2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  <c r="AA2786" s="5"/>
    </row>
    <row r="2787" spans="1:27">
      <c r="A2787" s="5"/>
      <c r="B2787" s="5"/>
      <c r="C2787" s="5"/>
      <c r="D2787" s="5"/>
      <c r="E2787" s="5"/>
      <c r="F2787" s="5"/>
      <c r="G2787" s="25"/>
      <c r="H2787" s="25"/>
      <c r="I2787" s="5"/>
      <c r="J2787" s="5"/>
      <c r="K2787" s="5"/>
      <c r="L2787" s="2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  <c r="AA2787" s="5"/>
    </row>
    <row r="2788" spans="1:27">
      <c r="A2788" s="5"/>
      <c r="B2788" s="5"/>
      <c r="C2788" s="5"/>
      <c r="D2788" s="5"/>
      <c r="E2788" s="5"/>
      <c r="F2788" s="5"/>
      <c r="G2788" s="25"/>
      <c r="H2788" s="25"/>
      <c r="I2788" s="5"/>
      <c r="J2788" s="5"/>
      <c r="K2788" s="5"/>
      <c r="L2788" s="2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  <c r="AA2788" s="5"/>
    </row>
    <row r="2789" spans="1:27">
      <c r="A2789" s="5"/>
      <c r="B2789" s="5"/>
      <c r="C2789" s="5"/>
      <c r="D2789" s="5"/>
      <c r="E2789" s="5"/>
      <c r="F2789" s="5"/>
      <c r="G2789" s="25"/>
      <c r="H2789" s="25"/>
      <c r="I2789" s="5"/>
      <c r="J2789" s="5"/>
      <c r="K2789" s="5"/>
      <c r="L2789" s="2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  <c r="AA2789" s="5"/>
    </row>
    <row r="2790" spans="1:27">
      <c r="A2790" s="5"/>
      <c r="B2790" s="5"/>
      <c r="C2790" s="5"/>
      <c r="D2790" s="5"/>
      <c r="E2790" s="5"/>
      <c r="F2790" s="5"/>
      <c r="G2790" s="25"/>
      <c r="H2790" s="25"/>
      <c r="I2790" s="5"/>
      <c r="J2790" s="5"/>
      <c r="K2790" s="5"/>
      <c r="L2790" s="2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  <c r="AA2790" s="5"/>
    </row>
    <row r="2791" spans="1:27">
      <c r="A2791" s="5"/>
      <c r="B2791" s="5"/>
      <c r="C2791" s="5"/>
      <c r="D2791" s="5"/>
      <c r="E2791" s="5"/>
      <c r="F2791" s="5"/>
      <c r="G2791" s="25"/>
      <c r="H2791" s="25"/>
      <c r="I2791" s="5"/>
      <c r="J2791" s="5"/>
      <c r="K2791" s="5"/>
      <c r="L2791" s="2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  <c r="AA2791" s="5"/>
    </row>
    <row r="2792" spans="1:27">
      <c r="A2792" s="5"/>
      <c r="B2792" s="5"/>
      <c r="C2792" s="5"/>
      <c r="D2792" s="5"/>
      <c r="E2792" s="5"/>
      <c r="F2792" s="5"/>
      <c r="G2792" s="25"/>
      <c r="H2792" s="25"/>
      <c r="I2792" s="5"/>
      <c r="J2792" s="5"/>
      <c r="K2792" s="5"/>
      <c r="L2792" s="2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  <c r="AA2792" s="5"/>
    </row>
    <row r="2793" spans="1:27">
      <c r="A2793" s="5"/>
      <c r="B2793" s="5"/>
      <c r="C2793" s="5"/>
      <c r="D2793" s="5"/>
      <c r="E2793" s="5"/>
      <c r="F2793" s="5"/>
      <c r="G2793" s="25"/>
      <c r="H2793" s="25"/>
      <c r="I2793" s="5"/>
      <c r="J2793" s="5"/>
      <c r="K2793" s="5"/>
      <c r="L2793" s="2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  <c r="AA2793" s="5"/>
    </row>
    <row r="2794" spans="1:27">
      <c r="A2794" s="5"/>
      <c r="B2794" s="5"/>
      <c r="C2794" s="5"/>
      <c r="D2794" s="5"/>
      <c r="E2794" s="5"/>
      <c r="F2794" s="5"/>
      <c r="G2794" s="25"/>
      <c r="H2794" s="25"/>
      <c r="I2794" s="5"/>
      <c r="J2794" s="5"/>
      <c r="K2794" s="5"/>
      <c r="L2794" s="2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  <c r="AA2794" s="5"/>
    </row>
    <row r="2795" spans="1:27">
      <c r="A2795" s="5"/>
      <c r="B2795" s="5"/>
      <c r="C2795" s="5"/>
      <c r="D2795" s="5"/>
      <c r="E2795" s="5"/>
      <c r="F2795" s="5"/>
      <c r="G2795" s="25"/>
      <c r="H2795" s="25"/>
      <c r="I2795" s="5"/>
      <c r="J2795" s="5"/>
      <c r="K2795" s="5"/>
      <c r="L2795" s="2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  <c r="AA2795" s="5"/>
    </row>
    <row r="2796" spans="1:27">
      <c r="A2796" s="5"/>
      <c r="B2796" s="5"/>
      <c r="C2796" s="5"/>
      <c r="D2796" s="5"/>
      <c r="E2796" s="5"/>
      <c r="F2796" s="5"/>
      <c r="G2796" s="25"/>
      <c r="H2796" s="25"/>
      <c r="I2796" s="5"/>
      <c r="J2796" s="5"/>
      <c r="K2796" s="5"/>
      <c r="L2796" s="2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  <c r="AA2796" s="5"/>
    </row>
    <row r="2797" spans="1:27">
      <c r="A2797" s="5"/>
      <c r="B2797" s="5"/>
      <c r="C2797" s="5"/>
      <c r="D2797" s="5"/>
      <c r="E2797" s="5"/>
      <c r="F2797" s="5"/>
      <c r="G2797" s="25"/>
      <c r="H2797" s="25"/>
      <c r="I2797" s="5"/>
      <c r="J2797" s="5"/>
      <c r="K2797" s="5"/>
      <c r="L2797" s="2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  <c r="AA2797" s="5"/>
    </row>
    <row r="2798" spans="1:27">
      <c r="A2798" s="5"/>
      <c r="B2798" s="5"/>
      <c r="C2798" s="5"/>
      <c r="D2798" s="5"/>
      <c r="E2798" s="5"/>
      <c r="F2798" s="5"/>
      <c r="G2798" s="25"/>
      <c r="H2798" s="25"/>
      <c r="I2798" s="5"/>
      <c r="J2798" s="5"/>
      <c r="K2798" s="5"/>
      <c r="L2798" s="2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  <c r="AA2798" s="5"/>
    </row>
    <row r="2799" spans="1:27">
      <c r="A2799" s="5"/>
      <c r="B2799" s="5"/>
      <c r="C2799" s="5"/>
      <c r="D2799" s="5"/>
      <c r="E2799" s="5"/>
      <c r="F2799" s="5"/>
      <c r="G2799" s="25"/>
      <c r="H2799" s="25"/>
      <c r="I2799" s="5"/>
      <c r="J2799" s="5"/>
      <c r="K2799" s="5"/>
      <c r="L2799" s="2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  <c r="AA2799" s="5"/>
    </row>
    <row r="2800" spans="1:27">
      <c r="A2800" s="5"/>
      <c r="B2800" s="5"/>
      <c r="C2800" s="5"/>
      <c r="D2800" s="5"/>
      <c r="E2800" s="5"/>
      <c r="F2800" s="5"/>
      <c r="G2800" s="25"/>
      <c r="H2800" s="25"/>
      <c r="I2800" s="5"/>
      <c r="J2800" s="5"/>
      <c r="K2800" s="5"/>
      <c r="L2800" s="2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  <c r="AA2800" s="5"/>
    </row>
    <row r="2801" spans="1:27">
      <c r="A2801" s="5"/>
      <c r="B2801" s="5"/>
      <c r="C2801" s="5"/>
      <c r="D2801" s="5"/>
      <c r="E2801" s="5"/>
      <c r="F2801" s="5"/>
      <c r="G2801" s="25"/>
      <c r="H2801" s="25"/>
      <c r="I2801" s="5"/>
      <c r="J2801" s="5"/>
      <c r="K2801" s="5"/>
      <c r="L2801" s="2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  <c r="AA2801" s="5"/>
    </row>
    <row r="2802" spans="1:27">
      <c r="A2802" s="5"/>
      <c r="B2802" s="5"/>
      <c r="C2802" s="5"/>
      <c r="D2802" s="5"/>
      <c r="E2802" s="5"/>
      <c r="F2802" s="5"/>
      <c r="G2802" s="25"/>
      <c r="H2802" s="25"/>
      <c r="I2802" s="5"/>
      <c r="J2802" s="5"/>
      <c r="K2802" s="5"/>
      <c r="L2802" s="2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  <c r="AA2802" s="5"/>
    </row>
    <row r="2803" spans="1:27">
      <c r="A2803" s="5"/>
      <c r="B2803" s="5"/>
      <c r="C2803" s="5"/>
      <c r="D2803" s="5"/>
      <c r="E2803" s="5"/>
      <c r="F2803" s="5"/>
      <c r="G2803" s="25"/>
      <c r="H2803" s="25"/>
      <c r="I2803" s="5"/>
      <c r="J2803" s="5"/>
      <c r="K2803" s="5"/>
      <c r="L2803" s="2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  <c r="AA2803" s="5"/>
    </row>
    <row r="2804" spans="1:27">
      <c r="A2804" s="5"/>
      <c r="B2804" s="5"/>
      <c r="C2804" s="5"/>
      <c r="D2804" s="5"/>
      <c r="E2804" s="5"/>
      <c r="F2804" s="5"/>
      <c r="G2804" s="25"/>
      <c r="H2804" s="25"/>
      <c r="I2804" s="5"/>
      <c r="J2804" s="5"/>
      <c r="K2804" s="5"/>
      <c r="L2804" s="2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  <c r="AA2804" s="5"/>
    </row>
    <row r="2805" spans="1:27">
      <c r="A2805" s="5"/>
      <c r="B2805" s="5"/>
      <c r="C2805" s="5"/>
      <c r="D2805" s="5"/>
      <c r="E2805" s="5"/>
      <c r="F2805" s="5"/>
      <c r="G2805" s="25"/>
      <c r="H2805" s="25"/>
      <c r="I2805" s="5"/>
      <c r="J2805" s="5"/>
      <c r="K2805" s="5"/>
      <c r="L2805" s="2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  <c r="AA2805" s="5"/>
    </row>
    <row r="2806" spans="1:27">
      <c r="A2806" s="5"/>
      <c r="B2806" s="5"/>
      <c r="C2806" s="5"/>
      <c r="D2806" s="5"/>
      <c r="E2806" s="5"/>
      <c r="F2806" s="5"/>
      <c r="G2806" s="25"/>
      <c r="H2806" s="25"/>
      <c r="I2806" s="5"/>
      <c r="J2806" s="5"/>
      <c r="K2806" s="5"/>
      <c r="L2806" s="2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  <c r="AA2806" s="5"/>
    </row>
    <row r="2807" spans="1:27">
      <c r="A2807" s="5"/>
      <c r="B2807" s="5"/>
      <c r="C2807" s="5"/>
      <c r="D2807" s="5"/>
      <c r="E2807" s="5"/>
      <c r="F2807" s="5"/>
      <c r="G2807" s="25"/>
      <c r="H2807" s="25"/>
      <c r="I2807" s="5"/>
      <c r="J2807" s="5"/>
      <c r="K2807" s="5"/>
      <c r="L2807" s="2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  <c r="AA2807" s="5"/>
    </row>
    <row r="2808" spans="1:27">
      <c r="A2808" s="5"/>
      <c r="B2808" s="5"/>
      <c r="C2808" s="5"/>
      <c r="D2808" s="5"/>
      <c r="E2808" s="5"/>
      <c r="F2808" s="5"/>
      <c r="G2808" s="25"/>
      <c r="H2808" s="25"/>
      <c r="I2808" s="5"/>
      <c r="J2808" s="5"/>
      <c r="K2808" s="5"/>
      <c r="L2808" s="2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  <c r="AA2808" s="5"/>
    </row>
    <row r="2809" spans="1:27">
      <c r="A2809" s="5"/>
      <c r="B2809" s="5"/>
      <c r="C2809" s="5"/>
      <c r="D2809" s="5"/>
      <c r="E2809" s="5"/>
      <c r="F2809" s="5"/>
      <c r="G2809" s="25"/>
      <c r="H2809" s="25"/>
      <c r="I2809" s="5"/>
      <c r="J2809" s="5"/>
      <c r="K2809" s="5"/>
      <c r="L2809" s="2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  <c r="AA2809" s="5"/>
    </row>
    <row r="2810" spans="1:27">
      <c r="A2810" s="5"/>
      <c r="B2810" s="5"/>
      <c r="C2810" s="5"/>
      <c r="D2810" s="5"/>
      <c r="E2810" s="5"/>
      <c r="F2810" s="5"/>
      <c r="G2810" s="25"/>
      <c r="H2810" s="25"/>
      <c r="I2810" s="5"/>
      <c r="J2810" s="5"/>
      <c r="K2810" s="5"/>
      <c r="L2810" s="2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  <c r="AA2810" s="5"/>
    </row>
    <row r="2811" spans="1:27">
      <c r="A2811" s="5"/>
      <c r="B2811" s="5"/>
      <c r="C2811" s="5"/>
      <c r="D2811" s="5"/>
      <c r="E2811" s="5"/>
      <c r="F2811" s="5"/>
      <c r="G2811" s="25"/>
      <c r="H2811" s="25"/>
      <c r="I2811" s="5"/>
      <c r="J2811" s="5"/>
      <c r="K2811" s="5"/>
      <c r="L2811" s="2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  <c r="AA2811" s="5"/>
    </row>
    <row r="2812" spans="1:27">
      <c r="A2812" s="5"/>
      <c r="B2812" s="5"/>
      <c r="C2812" s="5"/>
      <c r="D2812" s="5"/>
      <c r="E2812" s="5"/>
      <c r="F2812" s="5"/>
      <c r="G2812" s="25"/>
      <c r="H2812" s="25"/>
      <c r="I2812" s="5"/>
      <c r="J2812" s="5"/>
      <c r="K2812" s="5"/>
      <c r="L2812" s="2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  <c r="AA2812" s="5"/>
    </row>
    <row r="2813" spans="1:27">
      <c r="A2813" s="5"/>
      <c r="B2813" s="5"/>
      <c r="C2813" s="5"/>
      <c r="D2813" s="5"/>
      <c r="E2813" s="5"/>
      <c r="F2813" s="5"/>
      <c r="G2813" s="25"/>
      <c r="H2813" s="25"/>
      <c r="I2813" s="5"/>
      <c r="J2813" s="5"/>
      <c r="K2813" s="5"/>
      <c r="L2813" s="2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  <c r="AA2813" s="5"/>
    </row>
    <row r="2814" spans="1:27">
      <c r="A2814" s="5"/>
      <c r="B2814" s="5"/>
      <c r="C2814" s="5"/>
      <c r="D2814" s="5"/>
      <c r="E2814" s="5"/>
      <c r="F2814" s="5"/>
      <c r="G2814" s="25"/>
      <c r="H2814" s="25"/>
      <c r="I2814" s="5"/>
      <c r="J2814" s="5"/>
      <c r="K2814" s="5"/>
      <c r="L2814" s="2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  <c r="AA2814" s="5"/>
    </row>
    <row r="2815" spans="1:27">
      <c r="A2815" s="5"/>
      <c r="B2815" s="5"/>
      <c r="C2815" s="5"/>
      <c r="D2815" s="5"/>
      <c r="E2815" s="5"/>
      <c r="F2815" s="5"/>
      <c r="G2815" s="25"/>
      <c r="H2815" s="25"/>
      <c r="I2815" s="5"/>
      <c r="J2815" s="5"/>
      <c r="K2815" s="5"/>
      <c r="L2815" s="2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  <c r="AA2815" s="5"/>
    </row>
    <row r="2816" spans="1:27">
      <c r="A2816" s="5"/>
      <c r="B2816" s="5"/>
      <c r="C2816" s="5"/>
      <c r="D2816" s="5"/>
      <c r="E2816" s="5"/>
      <c r="F2816" s="5"/>
      <c r="G2816" s="25"/>
      <c r="H2816" s="25"/>
      <c r="I2816" s="5"/>
      <c r="J2816" s="5"/>
      <c r="K2816" s="5"/>
      <c r="L2816" s="2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  <c r="AA2816" s="5"/>
    </row>
    <row r="2817" spans="1:27">
      <c r="A2817" s="5"/>
      <c r="B2817" s="5"/>
      <c r="C2817" s="5"/>
      <c r="D2817" s="5"/>
      <c r="E2817" s="5"/>
      <c r="F2817" s="5"/>
      <c r="G2817" s="25"/>
      <c r="H2817" s="25"/>
      <c r="I2817" s="5"/>
      <c r="J2817" s="5"/>
      <c r="K2817" s="5"/>
      <c r="L2817" s="2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  <c r="AA2817" s="5"/>
    </row>
    <row r="2818" spans="1:27">
      <c r="A2818" s="5"/>
      <c r="B2818" s="5"/>
      <c r="C2818" s="5"/>
      <c r="D2818" s="5"/>
      <c r="E2818" s="5"/>
      <c r="F2818" s="5"/>
      <c r="G2818" s="25"/>
      <c r="H2818" s="25"/>
      <c r="I2818" s="5"/>
      <c r="J2818" s="5"/>
      <c r="K2818" s="5"/>
      <c r="L2818" s="2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  <c r="AA2818" s="5"/>
    </row>
    <row r="2819" spans="1:27">
      <c r="A2819" s="5"/>
      <c r="B2819" s="5"/>
      <c r="C2819" s="5"/>
      <c r="D2819" s="5"/>
      <c r="E2819" s="5"/>
      <c r="F2819" s="5"/>
      <c r="G2819" s="25"/>
      <c r="H2819" s="25"/>
      <c r="I2819" s="5"/>
      <c r="J2819" s="5"/>
      <c r="K2819" s="5"/>
      <c r="L2819" s="2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  <c r="AA2819" s="5"/>
    </row>
    <row r="2820" spans="1:27">
      <c r="A2820" s="5"/>
      <c r="B2820" s="5"/>
      <c r="C2820" s="5"/>
      <c r="D2820" s="5"/>
      <c r="E2820" s="5"/>
      <c r="F2820" s="5"/>
      <c r="G2820" s="25"/>
      <c r="H2820" s="25"/>
      <c r="I2820" s="5"/>
      <c r="J2820" s="5"/>
      <c r="K2820" s="5"/>
      <c r="L2820" s="2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  <c r="AA2820" s="5"/>
    </row>
    <row r="2821" spans="1:27">
      <c r="A2821" s="5"/>
      <c r="B2821" s="5"/>
      <c r="C2821" s="5"/>
      <c r="D2821" s="5"/>
      <c r="E2821" s="5"/>
      <c r="F2821" s="5"/>
      <c r="G2821" s="25"/>
      <c r="H2821" s="25"/>
      <c r="I2821" s="5"/>
      <c r="J2821" s="5"/>
      <c r="K2821" s="5"/>
      <c r="L2821" s="2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  <c r="AA2821" s="5"/>
    </row>
    <row r="2822" spans="1:27">
      <c r="A2822" s="5"/>
      <c r="B2822" s="5"/>
      <c r="C2822" s="5"/>
      <c r="D2822" s="5"/>
      <c r="E2822" s="5"/>
      <c r="F2822" s="5"/>
      <c r="G2822" s="25"/>
      <c r="H2822" s="25"/>
      <c r="I2822" s="5"/>
      <c r="J2822" s="5"/>
      <c r="K2822" s="5"/>
      <c r="L2822" s="2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  <c r="AA2822" s="5"/>
    </row>
    <row r="2823" spans="1:27">
      <c r="A2823" s="5"/>
      <c r="B2823" s="5"/>
      <c r="C2823" s="5"/>
      <c r="D2823" s="5"/>
      <c r="E2823" s="5"/>
      <c r="F2823" s="5"/>
      <c r="G2823" s="25"/>
      <c r="H2823" s="25"/>
      <c r="I2823" s="5"/>
      <c r="J2823" s="5"/>
      <c r="K2823" s="5"/>
      <c r="L2823" s="2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  <c r="AA2823" s="5"/>
    </row>
    <row r="2824" spans="1:27">
      <c r="A2824" s="5"/>
      <c r="B2824" s="5"/>
      <c r="C2824" s="5"/>
      <c r="D2824" s="5"/>
      <c r="E2824" s="5"/>
      <c r="F2824" s="5"/>
      <c r="G2824" s="25"/>
      <c r="H2824" s="25"/>
      <c r="I2824" s="5"/>
      <c r="J2824" s="5"/>
      <c r="K2824" s="5"/>
      <c r="L2824" s="2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  <c r="AA2824" s="5"/>
    </row>
    <row r="2825" spans="1:27">
      <c r="A2825" s="5"/>
      <c r="B2825" s="5"/>
      <c r="C2825" s="5"/>
      <c r="D2825" s="5"/>
      <c r="E2825" s="5"/>
      <c r="F2825" s="5"/>
      <c r="G2825" s="25"/>
      <c r="H2825" s="25"/>
      <c r="I2825" s="5"/>
      <c r="J2825" s="5"/>
      <c r="K2825" s="5"/>
      <c r="L2825" s="2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  <c r="AA2825" s="5"/>
    </row>
    <row r="2826" spans="1:27">
      <c r="A2826" s="5"/>
      <c r="B2826" s="5"/>
      <c r="C2826" s="5"/>
      <c r="D2826" s="5"/>
      <c r="E2826" s="5"/>
      <c r="F2826" s="5"/>
      <c r="G2826" s="25"/>
      <c r="H2826" s="25"/>
      <c r="I2826" s="5"/>
      <c r="J2826" s="5"/>
      <c r="K2826" s="5"/>
      <c r="L2826" s="2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  <c r="AA2826" s="5"/>
    </row>
    <row r="2827" spans="1:27">
      <c r="A2827" s="5"/>
      <c r="B2827" s="5"/>
      <c r="C2827" s="5"/>
      <c r="D2827" s="5"/>
      <c r="E2827" s="5"/>
      <c r="F2827" s="5"/>
      <c r="G2827" s="25"/>
      <c r="H2827" s="25"/>
      <c r="I2827" s="5"/>
      <c r="J2827" s="5"/>
      <c r="K2827" s="5"/>
      <c r="L2827" s="2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  <c r="AA2827" s="5"/>
    </row>
    <row r="2828" spans="1:27">
      <c r="A2828" s="5"/>
      <c r="B2828" s="5"/>
      <c r="C2828" s="5"/>
      <c r="D2828" s="5"/>
      <c r="E2828" s="5"/>
      <c r="F2828" s="5"/>
      <c r="G2828" s="25"/>
      <c r="H2828" s="25"/>
      <c r="I2828" s="5"/>
      <c r="J2828" s="5"/>
      <c r="K2828" s="5"/>
      <c r="L2828" s="2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  <c r="AA2828" s="5"/>
    </row>
    <row r="2829" spans="1:27">
      <c r="A2829" s="5"/>
      <c r="B2829" s="5"/>
      <c r="C2829" s="5"/>
      <c r="D2829" s="5"/>
      <c r="E2829" s="5"/>
      <c r="F2829" s="5"/>
      <c r="G2829" s="25"/>
      <c r="H2829" s="25"/>
      <c r="I2829" s="5"/>
      <c r="J2829" s="5"/>
      <c r="K2829" s="5"/>
      <c r="L2829" s="2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  <c r="AA2829" s="5"/>
    </row>
    <row r="2830" spans="1:27">
      <c r="A2830" s="5"/>
      <c r="B2830" s="5"/>
      <c r="C2830" s="5"/>
      <c r="D2830" s="5"/>
      <c r="E2830" s="5"/>
      <c r="F2830" s="5"/>
      <c r="G2830" s="25"/>
      <c r="H2830" s="25"/>
      <c r="I2830" s="5"/>
      <c r="J2830" s="5"/>
      <c r="K2830" s="5"/>
      <c r="L2830" s="2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  <c r="AA2830" s="5"/>
    </row>
    <row r="2831" spans="1:27">
      <c r="A2831" s="5"/>
      <c r="B2831" s="5"/>
      <c r="C2831" s="5"/>
      <c r="D2831" s="5"/>
      <c r="E2831" s="5"/>
      <c r="F2831" s="5"/>
      <c r="G2831" s="25"/>
      <c r="H2831" s="25"/>
      <c r="I2831" s="5"/>
      <c r="J2831" s="5"/>
      <c r="K2831" s="5"/>
      <c r="L2831" s="2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  <c r="AA2831" s="5"/>
    </row>
    <row r="2832" spans="1:27">
      <c r="A2832" s="5"/>
      <c r="B2832" s="5"/>
      <c r="C2832" s="5"/>
      <c r="D2832" s="5"/>
      <c r="E2832" s="5"/>
      <c r="F2832" s="5"/>
      <c r="G2832" s="25"/>
      <c r="H2832" s="25"/>
      <c r="I2832" s="5"/>
      <c r="J2832" s="5"/>
      <c r="K2832" s="5"/>
      <c r="L2832" s="2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  <c r="AA2832" s="5"/>
    </row>
    <row r="2833" spans="1:27">
      <c r="A2833" s="5"/>
      <c r="B2833" s="5"/>
      <c r="C2833" s="5"/>
      <c r="D2833" s="5"/>
      <c r="E2833" s="5"/>
      <c r="F2833" s="5"/>
      <c r="G2833" s="25"/>
      <c r="H2833" s="25"/>
      <c r="I2833" s="5"/>
      <c r="J2833" s="5"/>
      <c r="K2833" s="5"/>
      <c r="L2833" s="2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  <c r="AA2833" s="5"/>
    </row>
    <row r="2834" spans="1:27">
      <c r="A2834" s="5"/>
      <c r="B2834" s="5"/>
      <c r="C2834" s="5"/>
      <c r="D2834" s="5"/>
      <c r="E2834" s="5"/>
      <c r="F2834" s="5"/>
      <c r="G2834" s="25"/>
      <c r="H2834" s="25"/>
      <c r="I2834" s="5"/>
      <c r="J2834" s="5"/>
      <c r="K2834" s="5"/>
      <c r="L2834" s="2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  <c r="AA2834" s="5"/>
    </row>
    <row r="2835" spans="1:27">
      <c r="A2835" s="5"/>
      <c r="B2835" s="5"/>
      <c r="C2835" s="5"/>
      <c r="D2835" s="5"/>
      <c r="E2835" s="5"/>
      <c r="F2835" s="5"/>
      <c r="G2835" s="25"/>
      <c r="H2835" s="25"/>
      <c r="I2835" s="5"/>
      <c r="J2835" s="5"/>
      <c r="K2835" s="5"/>
      <c r="L2835" s="2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  <c r="AA2835" s="5"/>
    </row>
    <row r="2836" spans="1:27">
      <c r="A2836" s="5"/>
      <c r="B2836" s="5"/>
      <c r="C2836" s="5"/>
      <c r="D2836" s="5"/>
      <c r="E2836" s="5"/>
      <c r="F2836" s="5"/>
      <c r="G2836" s="25"/>
      <c r="H2836" s="25"/>
      <c r="I2836" s="5"/>
      <c r="J2836" s="5"/>
      <c r="K2836" s="5"/>
      <c r="L2836" s="2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  <c r="AA2836" s="5"/>
    </row>
    <row r="2837" spans="1:27">
      <c r="A2837" s="5"/>
      <c r="B2837" s="5"/>
      <c r="C2837" s="5"/>
      <c r="D2837" s="5"/>
      <c r="E2837" s="5"/>
      <c r="F2837" s="5"/>
      <c r="G2837" s="25"/>
      <c r="H2837" s="25"/>
      <c r="I2837" s="5"/>
      <c r="J2837" s="5"/>
      <c r="K2837" s="5"/>
      <c r="L2837" s="2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  <c r="AA2837" s="5"/>
    </row>
    <row r="2838" spans="1:27">
      <c r="A2838" s="5"/>
      <c r="B2838" s="5"/>
      <c r="C2838" s="5"/>
      <c r="D2838" s="5"/>
      <c r="E2838" s="5"/>
      <c r="F2838" s="5"/>
      <c r="G2838" s="25"/>
      <c r="H2838" s="25"/>
      <c r="I2838" s="5"/>
      <c r="J2838" s="5"/>
      <c r="K2838" s="5"/>
      <c r="L2838" s="2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  <c r="AA2838" s="5"/>
    </row>
    <row r="2839" spans="1:27">
      <c r="A2839" s="5"/>
      <c r="B2839" s="5"/>
      <c r="C2839" s="5"/>
      <c r="D2839" s="5"/>
      <c r="E2839" s="5"/>
      <c r="F2839" s="5"/>
      <c r="G2839" s="25"/>
      <c r="H2839" s="25"/>
      <c r="I2839" s="5"/>
      <c r="J2839" s="5"/>
      <c r="K2839" s="5"/>
      <c r="L2839" s="2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  <c r="AA2839" s="5"/>
    </row>
    <row r="2840" spans="1:27">
      <c r="A2840" s="5"/>
      <c r="B2840" s="5"/>
      <c r="C2840" s="5"/>
      <c r="D2840" s="5"/>
      <c r="E2840" s="5"/>
      <c r="F2840" s="5"/>
      <c r="G2840" s="25"/>
      <c r="H2840" s="25"/>
      <c r="I2840" s="5"/>
      <c r="J2840" s="5"/>
      <c r="K2840" s="5"/>
      <c r="L2840" s="2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  <c r="AA2840" s="5"/>
    </row>
    <row r="2841" spans="1:27">
      <c r="A2841" s="5"/>
      <c r="B2841" s="5"/>
      <c r="C2841" s="5"/>
      <c r="D2841" s="5"/>
      <c r="E2841" s="5"/>
      <c r="F2841" s="5"/>
      <c r="G2841" s="25"/>
      <c r="H2841" s="25"/>
      <c r="I2841" s="5"/>
      <c r="J2841" s="5"/>
      <c r="K2841" s="5"/>
      <c r="L2841" s="2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  <c r="AA2841" s="5"/>
    </row>
    <row r="2842" spans="1:27">
      <c r="A2842" s="5"/>
      <c r="B2842" s="5"/>
      <c r="C2842" s="5"/>
      <c r="D2842" s="5"/>
      <c r="E2842" s="5"/>
      <c r="F2842" s="5"/>
      <c r="G2842" s="25"/>
      <c r="H2842" s="25"/>
      <c r="I2842" s="5"/>
      <c r="J2842" s="5"/>
      <c r="K2842" s="5"/>
      <c r="L2842" s="2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  <c r="AA2842" s="5"/>
    </row>
    <row r="2843" spans="1:27">
      <c r="A2843" s="5"/>
      <c r="B2843" s="5"/>
      <c r="C2843" s="5"/>
      <c r="D2843" s="5"/>
      <c r="E2843" s="5"/>
      <c r="F2843" s="5"/>
      <c r="G2843" s="25"/>
      <c r="H2843" s="25"/>
      <c r="I2843" s="5"/>
      <c r="J2843" s="5"/>
      <c r="K2843" s="5"/>
      <c r="L2843" s="2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  <c r="AA2843" s="5"/>
    </row>
    <row r="2844" spans="1:27">
      <c r="A2844" s="5"/>
      <c r="B2844" s="5"/>
      <c r="C2844" s="5"/>
      <c r="D2844" s="5"/>
      <c r="E2844" s="5"/>
      <c r="F2844" s="5"/>
      <c r="G2844" s="25"/>
      <c r="H2844" s="25"/>
      <c r="I2844" s="5"/>
      <c r="J2844" s="5"/>
      <c r="K2844" s="5"/>
      <c r="L2844" s="2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  <c r="AA2844" s="5"/>
    </row>
    <row r="2845" spans="1:27">
      <c r="A2845" s="5"/>
      <c r="B2845" s="5"/>
      <c r="C2845" s="5"/>
      <c r="D2845" s="5"/>
      <c r="E2845" s="5"/>
      <c r="F2845" s="5"/>
      <c r="G2845" s="25"/>
      <c r="H2845" s="25"/>
      <c r="I2845" s="5"/>
      <c r="J2845" s="5"/>
      <c r="K2845" s="5"/>
      <c r="L2845" s="2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  <c r="AA2845" s="5"/>
    </row>
    <row r="2846" spans="1:27">
      <c r="A2846" s="5"/>
      <c r="B2846" s="5"/>
      <c r="C2846" s="5"/>
      <c r="D2846" s="5"/>
      <c r="E2846" s="5"/>
      <c r="F2846" s="5"/>
      <c r="G2846" s="25"/>
      <c r="H2846" s="25"/>
      <c r="I2846" s="5"/>
      <c r="J2846" s="5"/>
      <c r="K2846" s="5"/>
      <c r="L2846" s="2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  <c r="AA2846" s="5"/>
    </row>
    <row r="2847" spans="1:27">
      <c r="A2847" s="5"/>
      <c r="B2847" s="5"/>
      <c r="C2847" s="5"/>
      <c r="D2847" s="5"/>
      <c r="E2847" s="5"/>
      <c r="F2847" s="5"/>
      <c r="G2847" s="25"/>
      <c r="H2847" s="25"/>
      <c r="I2847" s="5"/>
      <c r="J2847" s="5"/>
      <c r="K2847" s="5"/>
      <c r="L2847" s="2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  <c r="AA2847" s="5"/>
    </row>
    <row r="2848" spans="1:27">
      <c r="A2848" s="5"/>
      <c r="B2848" s="5"/>
      <c r="C2848" s="5"/>
      <c r="D2848" s="5"/>
      <c r="E2848" s="5"/>
      <c r="F2848" s="5"/>
      <c r="G2848" s="25"/>
      <c r="H2848" s="25"/>
      <c r="I2848" s="5"/>
      <c r="J2848" s="5"/>
      <c r="K2848" s="5"/>
      <c r="L2848" s="2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  <c r="AA2848" s="5"/>
    </row>
    <row r="2849" spans="1:27">
      <c r="A2849" s="5"/>
      <c r="B2849" s="5"/>
      <c r="C2849" s="5"/>
      <c r="D2849" s="5"/>
      <c r="E2849" s="5"/>
      <c r="F2849" s="5"/>
      <c r="G2849" s="25"/>
      <c r="H2849" s="25"/>
      <c r="I2849" s="5"/>
      <c r="J2849" s="5"/>
      <c r="K2849" s="5"/>
      <c r="L2849" s="2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  <c r="AA2849" s="5"/>
    </row>
    <row r="2850" spans="1:27">
      <c r="A2850" s="5"/>
      <c r="B2850" s="5"/>
      <c r="C2850" s="5"/>
      <c r="D2850" s="5"/>
      <c r="E2850" s="5"/>
      <c r="F2850" s="5"/>
      <c r="G2850" s="25"/>
      <c r="H2850" s="25"/>
      <c r="I2850" s="5"/>
      <c r="J2850" s="5"/>
      <c r="K2850" s="5"/>
      <c r="L2850" s="2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  <c r="AA2850" s="5"/>
    </row>
    <row r="2851" spans="1:27">
      <c r="A2851" s="5"/>
      <c r="B2851" s="5"/>
      <c r="C2851" s="5"/>
      <c r="D2851" s="5"/>
      <c r="E2851" s="5"/>
      <c r="F2851" s="5"/>
      <c r="G2851" s="25"/>
      <c r="H2851" s="25"/>
      <c r="I2851" s="5"/>
      <c r="J2851" s="5"/>
      <c r="K2851" s="5"/>
      <c r="L2851" s="2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  <c r="AA2851" s="5"/>
    </row>
    <row r="2852" spans="1:27">
      <c r="A2852" s="5"/>
      <c r="B2852" s="5"/>
      <c r="C2852" s="5"/>
      <c r="D2852" s="5"/>
      <c r="E2852" s="5"/>
      <c r="F2852" s="5"/>
      <c r="G2852" s="25"/>
      <c r="H2852" s="25"/>
      <c r="I2852" s="5"/>
      <c r="J2852" s="5"/>
      <c r="K2852" s="5"/>
      <c r="L2852" s="2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  <c r="AA2852" s="5"/>
    </row>
    <row r="2853" spans="1:27">
      <c r="A2853" s="5"/>
      <c r="B2853" s="5"/>
      <c r="C2853" s="5"/>
      <c r="D2853" s="5"/>
      <c r="E2853" s="5"/>
      <c r="F2853" s="5"/>
      <c r="G2853" s="25"/>
      <c r="H2853" s="25"/>
      <c r="I2853" s="5"/>
      <c r="J2853" s="5"/>
      <c r="K2853" s="5"/>
      <c r="L2853" s="2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  <c r="AA2853" s="5"/>
    </row>
    <row r="2854" spans="1:27">
      <c r="A2854" s="5"/>
      <c r="B2854" s="5"/>
      <c r="C2854" s="5"/>
      <c r="D2854" s="5"/>
      <c r="E2854" s="5"/>
      <c r="F2854" s="5"/>
      <c r="G2854" s="25"/>
      <c r="H2854" s="25"/>
      <c r="I2854" s="5"/>
      <c r="J2854" s="5"/>
      <c r="K2854" s="5"/>
      <c r="L2854" s="2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  <c r="AA2854" s="5"/>
    </row>
    <row r="2855" spans="1:27">
      <c r="A2855" s="5"/>
      <c r="B2855" s="5"/>
      <c r="C2855" s="5"/>
      <c r="D2855" s="5"/>
      <c r="E2855" s="5"/>
      <c r="F2855" s="5"/>
      <c r="G2855" s="25"/>
      <c r="H2855" s="25"/>
      <c r="I2855" s="5"/>
      <c r="J2855" s="5"/>
      <c r="K2855" s="5"/>
      <c r="L2855" s="2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  <c r="AA2855" s="5"/>
    </row>
    <row r="2856" spans="1:27">
      <c r="A2856" s="5"/>
      <c r="B2856" s="5"/>
      <c r="C2856" s="5"/>
      <c r="D2856" s="5"/>
      <c r="E2856" s="5"/>
      <c r="F2856" s="5"/>
      <c r="G2856" s="25"/>
      <c r="H2856" s="25"/>
      <c r="I2856" s="5"/>
      <c r="J2856" s="5"/>
      <c r="K2856" s="5"/>
      <c r="L2856" s="2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  <c r="AA2856" s="5"/>
    </row>
    <row r="2857" spans="1:27">
      <c r="A2857" s="5"/>
      <c r="B2857" s="5"/>
      <c r="C2857" s="5"/>
      <c r="D2857" s="5"/>
      <c r="E2857" s="5"/>
      <c r="F2857" s="5"/>
      <c r="G2857" s="25"/>
      <c r="H2857" s="25"/>
      <c r="I2857" s="5"/>
      <c r="J2857" s="5"/>
      <c r="K2857" s="5"/>
      <c r="L2857" s="2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  <c r="AA2857" s="5"/>
    </row>
    <row r="2858" spans="1:27">
      <c r="A2858" s="5"/>
      <c r="B2858" s="5"/>
      <c r="C2858" s="5"/>
      <c r="D2858" s="5"/>
      <c r="E2858" s="5"/>
      <c r="F2858" s="5"/>
      <c r="G2858" s="25"/>
      <c r="H2858" s="25"/>
      <c r="I2858" s="5"/>
      <c r="J2858" s="5"/>
      <c r="K2858" s="5"/>
      <c r="L2858" s="2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  <c r="AA2858" s="5"/>
    </row>
    <row r="2859" spans="1:27">
      <c r="A2859" s="5"/>
      <c r="B2859" s="5"/>
      <c r="C2859" s="5"/>
      <c r="D2859" s="5"/>
      <c r="E2859" s="5"/>
      <c r="F2859" s="5"/>
      <c r="G2859" s="25"/>
      <c r="H2859" s="25"/>
      <c r="I2859" s="5"/>
      <c r="J2859" s="5"/>
      <c r="K2859" s="5"/>
      <c r="L2859" s="2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  <c r="AA2859" s="5"/>
    </row>
    <row r="2860" spans="1:27">
      <c r="A2860" s="5"/>
      <c r="B2860" s="5"/>
      <c r="C2860" s="5"/>
      <c r="D2860" s="5"/>
      <c r="E2860" s="5"/>
      <c r="F2860" s="5"/>
      <c r="G2860" s="25"/>
      <c r="H2860" s="25"/>
      <c r="I2860" s="5"/>
      <c r="J2860" s="5"/>
      <c r="K2860" s="5"/>
      <c r="L2860" s="2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  <c r="AA2860" s="5"/>
    </row>
    <row r="2861" spans="1:27">
      <c r="A2861" s="5"/>
      <c r="B2861" s="5"/>
      <c r="C2861" s="5"/>
      <c r="D2861" s="5"/>
      <c r="E2861" s="5"/>
      <c r="F2861" s="5"/>
      <c r="G2861" s="25"/>
      <c r="H2861" s="25"/>
      <c r="I2861" s="5"/>
      <c r="J2861" s="5"/>
      <c r="K2861" s="5"/>
      <c r="L2861" s="2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  <c r="AA2861" s="5"/>
    </row>
    <row r="2862" spans="1:27">
      <c r="A2862" s="5"/>
      <c r="B2862" s="5"/>
      <c r="C2862" s="5"/>
      <c r="D2862" s="5"/>
      <c r="E2862" s="5"/>
      <c r="F2862" s="5"/>
      <c r="G2862" s="25"/>
      <c r="H2862" s="25"/>
      <c r="I2862" s="5"/>
      <c r="J2862" s="5"/>
      <c r="K2862" s="5"/>
      <c r="L2862" s="2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  <c r="AA2862" s="5"/>
    </row>
    <row r="2863" spans="1:27">
      <c r="A2863" s="5"/>
      <c r="B2863" s="5"/>
      <c r="C2863" s="5"/>
      <c r="D2863" s="5"/>
      <c r="E2863" s="5"/>
      <c r="F2863" s="5"/>
      <c r="G2863" s="25"/>
      <c r="H2863" s="25"/>
      <c r="I2863" s="5"/>
      <c r="J2863" s="5"/>
      <c r="K2863" s="5"/>
      <c r="L2863" s="2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  <c r="AA2863" s="5"/>
    </row>
    <row r="2864" spans="1:27">
      <c r="A2864" s="5"/>
      <c r="B2864" s="5"/>
      <c r="C2864" s="5"/>
      <c r="D2864" s="5"/>
      <c r="E2864" s="5"/>
      <c r="F2864" s="5"/>
      <c r="G2864" s="25"/>
      <c r="H2864" s="25"/>
      <c r="I2864" s="5"/>
      <c r="J2864" s="5"/>
      <c r="K2864" s="5"/>
      <c r="L2864" s="2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  <c r="AA2864" s="5"/>
    </row>
    <row r="2865" spans="1:27">
      <c r="A2865" s="5"/>
      <c r="B2865" s="5"/>
      <c r="C2865" s="5"/>
      <c r="D2865" s="5"/>
      <c r="E2865" s="5"/>
      <c r="F2865" s="5"/>
      <c r="G2865" s="25"/>
      <c r="H2865" s="25"/>
      <c r="I2865" s="5"/>
      <c r="J2865" s="5"/>
      <c r="K2865" s="5"/>
      <c r="L2865" s="2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  <c r="AA2865" s="5"/>
    </row>
    <row r="2866" spans="1:27">
      <c r="A2866" s="5"/>
      <c r="B2866" s="5"/>
      <c r="C2866" s="5"/>
      <c r="D2866" s="5"/>
      <c r="E2866" s="5"/>
      <c r="F2866" s="5"/>
      <c r="G2866" s="25"/>
      <c r="H2866" s="25"/>
      <c r="I2866" s="5"/>
      <c r="J2866" s="5"/>
      <c r="K2866" s="5"/>
      <c r="L2866" s="2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  <c r="AA2866" s="5"/>
    </row>
    <row r="2867" spans="1:27">
      <c r="A2867" s="5"/>
      <c r="B2867" s="5"/>
      <c r="C2867" s="5"/>
      <c r="D2867" s="5"/>
      <c r="E2867" s="5"/>
      <c r="F2867" s="5"/>
      <c r="G2867" s="25"/>
      <c r="H2867" s="25"/>
      <c r="I2867" s="5"/>
      <c r="J2867" s="5"/>
      <c r="K2867" s="5"/>
      <c r="L2867" s="2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  <c r="AA2867" s="5"/>
    </row>
    <row r="2868" spans="1:27">
      <c r="A2868" s="5"/>
      <c r="B2868" s="5"/>
      <c r="C2868" s="5"/>
      <c r="D2868" s="5"/>
      <c r="E2868" s="5"/>
      <c r="F2868" s="5"/>
      <c r="G2868" s="25"/>
      <c r="H2868" s="25"/>
      <c r="I2868" s="5"/>
      <c r="J2868" s="5"/>
      <c r="K2868" s="5"/>
      <c r="L2868" s="2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  <c r="AA2868" s="5"/>
    </row>
    <row r="2869" spans="1:27">
      <c r="A2869" s="5"/>
      <c r="B2869" s="5"/>
      <c r="C2869" s="5"/>
      <c r="D2869" s="5"/>
      <c r="E2869" s="5"/>
      <c r="F2869" s="5"/>
      <c r="G2869" s="25"/>
      <c r="H2869" s="25"/>
      <c r="I2869" s="5"/>
      <c r="J2869" s="5"/>
      <c r="K2869" s="5"/>
      <c r="L2869" s="2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  <c r="AA2869" s="5"/>
    </row>
    <row r="2870" spans="1:27">
      <c r="A2870" s="5"/>
      <c r="B2870" s="5"/>
      <c r="C2870" s="5"/>
      <c r="D2870" s="5"/>
      <c r="E2870" s="5"/>
      <c r="F2870" s="5"/>
      <c r="G2870" s="25"/>
      <c r="H2870" s="25"/>
      <c r="I2870" s="5"/>
      <c r="J2870" s="5"/>
      <c r="K2870" s="5"/>
      <c r="L2870" s="2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  <c r="AA2870" s="5"/>
    </row>
    <row r="2871" spans="1:27">
      <c r="A2871" s="5"/>
      <c r="B2871" s="5"/>
      <c r="C2871" s="5"/>
      <c r="D2871" s="5"/>
      <c r="E2871" s="5"/>
      <c r="F2871" s="5"/>
      <c r="G2871" s="25"/>
      <c r="H2871" s="25"/>
      <c r="I2871" s="5"/>
      <c r="J2871" s="5"/>
      <c r="K2871" s="5"/>
      <c r="L2871" s="2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  <c r="AA2871" s="5"/>
    </row>
    <row r="2872" spans="1:27">
      <c r="A2872" s="5"/>
      <c r="B2872" s="5"/>
      <c r="C2872" s="5"/>
      <c r="D2872" s="5"/>
      <c r="E2872" s="5"/>
      <c r="F2872" s="5"/>
      <c r="G2872" s="25"/>
      <c r="H2872" s="25"/>
      <c r="I2872" s="5"/>
      <c r="J2872" s="5"/>
      <c r="K2872" s="5"/>
      <c r="L2872" s="2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  <c r="AA2872" s="5"/>
    </row>
    <row r="2873" spans="1:27">
      <c r="A2873" s="5"/>
      <c r="B2873" s="5"/>
      <c r="C2873" s="5"/>
      <c r="D2873" s="5"/>
      <c r="E2873" s="5"/>
      <c r="F2873" s="5"/>
      <c r="G2873" s="25"/>
      <c r="H2873" s="25"/>
      <c r="I2873" s="5"/>
      <c r="J2873" s="5"/>
      <c r="K2873" s="5"/>
      <c r="L2873" s="2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  <c r="AA2873" s="5"/>
    </row>
    <row r="2874" spans="1:27">
      <c r="A2874" s="5"/>
      <c r="B2874" s="5"/>
      <c r="C2874" s="5"/>
      <c r="D2874" s="5"/>
      <c r="E2874" s="5"/>
      <c r="F2874" s="5"/>
      <c r="G2874" s="25"/>
      <c r="H2874" s="25"/>
      <c r="I2874" s="5"/>
      <c r="J2874" s="5"/>
      <c r="K2874" s="5"/>
      <c r="L2874" s="2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  <c r="AA2874" s="5"/>
    </row>
    <row r="2875" spans="1:27">
      <c r="A2875" s="5"/>
      <c r="B2875" s="5"/>
      <c r="C2875" s="5"/>
      <c r="D2875" s="5"/>
      <c r="E2875" s="5"/>
      <c r="F2875" s="5"/>
      <c r="G2875" s="25"/>
      <c r="H2875" s="25"/>
      <c r="I2875" s="5"/>
      <c r="J2875" s="5"/>
      <c r="K2875" s="5"/>
      <c r="L2875" s="2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  <c r="AA2875" s="5"/>
    </row>
    <row r="2876" spans="1:27">
      <c r="A2876" s="5"/>
      <c r="B2876" s="5"/>
      <c r="C2876" s="5"/>
      <c r="D2876" s="5"/>
      <c r="E2876" s="5"/>
      <c r="F2876" s="5"/>
      <c r="G2876" s="25"/>
      <c r="H2876" s="25"/>
      <c r="I2876" s="5"/>
      <c r="J2876" s="5"/>
      <c r="K2876" s="5"/>
      <c r="L2876" s="2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  <c r="AA2876" s="5"/>
    </row>
    <row r="2877" spans="1:27">
      <c r="A2877" s="5"/>
      <c r="B2877" s="5"/>
      <c r="C2877" s="5"/>
      <c r="D2877" s="5"/>
      <c r="E2877" s="5"/>
      <c r="F2877" s="5"/>
      <c r="G2877" s="25"/>
      <c r="H2877" s="25"/>
      <c r="I2877" s="5"/>
      <c r="J2877" s="5"/>
      <c r="K2877" s="5"/>
      <c r="L2877" s="2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  <c r="AA2877" s="5"/>
    </row>
    <row r="2878" spans="1:27">
      <c r="A2878" s="5"/>
      <c r="B2878" s="5"/>
      <c r="C2878" s="5"/>
      <c r="D2878" s="5"/>
      <c r="E2878" s="5"/>
      <c r="F2878" s="5"/>
      <c r="G2878" s="25"/>
      <c r="H2878" s="25"/>
      <c r="I2878" s="5"/>
      <c r="J2878" s="5"/>
      <c r="K2878" s="5"/>
      <c r="L2878" s="2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  <c r="AA2878" s="5"/>
    </row>
    <row r="2879" spans="1:27">
      <c r="A2879" s="5"/>
      <c r="B2879" s="5"/>
      <c r="C2879" s="5"/>
      <c r="D2879" s="5"/>
      <c r="E2879" s="5"/>
      <c r="F2879" s="5"/>
      <c r="G2879" s="25"/>
      <c r="H2879" s="25"/>
      <c r="I2879" s="5"/>
      <c r="J2879" s="5"/>
      <c r="K2879" s="5"/>
      <c r="L2879" s="2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  <c r="AA2879" s="5"/>
    </row>
    <row r="2880" spans="1:27">
      <c r="A2880" s="5"/>
      <c r="B2880" s="5"/>
      <c r="C2880" s="5"/>
      <c r="D2880" s="5"/>
      <c r="E2880" s="5"/>
      <c r="F2880" s="5"/>
      <c r="G2880" s="25"/>
      <c r="H2880" s="25"/>
      <c r="I2880" s="5"/>
      <c r="J2880" s="5"/>
      <c r="K2880" s="5"/>
      <c r="L2880" s="2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  <c r="AA2880" s="5"/>
    </row>
    <row r="2881" spans="1:27">
      <c r="A2881" s="5"/>
      <c r="B2881" s="5"/>
      <c r="C2881" s="5"/>
      <c r="D2881" s="5"/>
      <c r="E2881" s="5"/>
      <c r="F2881" s="5"/>
      <c r="G2881" s="25"/>
      <c r="H2881" s="25"/>
      <c r="I2881" s="5"/>
      <c r="J2881" s="5"/>
      <c r="K2881" s="5"/>
      <c r="L2881" s="2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  <c r="AA2881" s="5"/>
    </row>
    <row r="2882" spans="1:27">
      <c r="A2882" s="5"/>
      <c r="B2882" s="5"/>
      <c r="C2882" s="5"/>
      <c r="D2882" s="5"/>
      <c r="E2882" s="5"/>
      <c r="F2882" s="5"/>
      <c r="G2882" s="25"/>
      <c r="H2882" s="25"/>
      <c r="I2882" s="5"/>
      <c r="J2882" s="5"/>
      <c r="K2882" s="5"/>
      <c r="L2882" s="2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  <c r="AA2882" s="5"/>
    </row>
    <row r="2883" spans="1:27">
      <c r="A2883" s="5"/>
      <c r="B2883" s="5"/>
      <c r="C2883" s="5"/>
      <c r="D2883" s="5"/>
      <c r="E2883" s="5"/>
      <c r="F2883" s="5"/>
      <c r="G2883" s="25"/>
      <c r="H2883" s="25"/>
      <c r="I2883" s="5"/>
      <c r="J2883" s="5"/>
      <c r="K2883" s="5"/>
      <c r="L2883" s="2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  <c r="AA2883" s="5"/>
    </row>
    <row r="2884" spans="1:27">
      <c r="A2884" s="5"/>
      <c r="B2884" s="5"/>
      <c r="C2884" s="5"/>
      <c r="D2884" s="5"/>
      <c r="E2884" s="5"/>
      <c r="F2884" s="5"/>
      <c r="G2884" s="25"/>
      <c r="H2884" s="25"/>
      <c r="I2884" s="5"/>
      <c r="J2884" s="5"/>
      <c r="K2884" s="5"/>
      <c r="L2884" s="2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  <c r="AA2884" s="5"/>
    </row>
    <row r="2885" spans="1:27">
      <c r="A2885" s="5"/>
      <c r="B2885" s="5"/>
      <c r="C2885" s="5"/>
      <c r="D2885" s="5"/>
      <c r="E2885" s="5"/>
      <c r="F2885" s="5"/>
      <c r="G2885" s="25"/>
      <c r="H2885" s="25"/>
      <c r="I2885" s="5"/>
      <c r="J2885" s="5"/>
      <c r="K2885" s="5"/>
      <c r="L2885" s="2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  <c r="AA2885" s="5"/>
    </row>
    <row r="2886" spans="1:27">
      <c r="A2886" s="5"/>
      <c r="B2886" s="5"/>
      <c r="C2886" s="5"/>
      <c r="D2886" s="5"/>
      <c r="E2886" s="5"/>
      <c r="F2886" s="5"/>
      <c r="G2886" s="25"/>
      <c r="H2886" s="25"/>
      <c r="I2886" s="5"/>
      <c r="J2886" s="5"/>
      <c r="K2886" s="5"/>
      <c r="L2886" s="2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  <c r="AA2886" s="5"/>
    </row>
    <row r="2887" spans="1:27">
      <c r="A2887" s="5"/>
      <c r="B2887" s="5"/>
      <c r="C2887" s="5"/>
      <c r="D2887" s="5"/>
      <c r="E2887" s="5"/>
      <c r="F2887" s="5"/>
      <c r="G2887" s="25"/>
      <c r="H2887" s="25"/>
      <c r="I2887" s="5"/>
      <c r="J2887" s="5"/>
      <c r="K2887" s="5"/>
      <c r="L2887" s="2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  <c r="AA2887" s="5"/>
    </row>
    <row r="2888" spans="1:27">
      <c r="A2888" s="5"/>
      <c r="B2888" s="5"/>
      <c r="C2888" s="5"/>
      <c r="D2888" s="5"/>
      <c r="E2888" s="5"/>
      <c r="F2888" s="5"/>
      <c r="G2888" s="25"/>
      <c r="H2888" s="25"/>
      <c r="I2888" s="5"/>
      <c r="J2888" s="5"/>
      <c r="K2888" s="5"/>
      <c r="L2888" s="2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  <c r="AA2888" s="5"/>
    </row>
    <row r="2889" spans="1:27">
      <c r="A2889" s="5"/>
      <c r="B2889" s="5"/>
      <c r="C2889" s="5"/>
      <c r="D2889" s="5"/>
      <c r="E2889" s="5"/>
      <c r="F2889" s="5"/>
      <c r="G2889" s="25"/>
      <c r="H2889" s="25"/>
      <c r="I2889" s="5"/>
      <c r="J2889" s="5"/>
      <c r="K2889" s="5"/>
      <c r="L2889" s="2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  <c r="AA2889" s="5"/>
    </row>
    <row r="2890" spans="1:27">
      <c r="A2890" s="5"/>
      <c r="B2890" s="5"/>
      <c r="C2890" s="5"/>
      <c r="D2890" s="5"/>
      <c r="E2890" s="5"/>
      <c r="F2890" s="5"/>
      <c r="G2890" s="25"/>
      <c r="H2890" s="25"/>
      <c r="I2890" s="5"/>
      <c r="J2890" s="5"/>
      <c r="K2890" s="5"/>
      <c r="L2890" s="2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  <c r="AA2890" s="5"/>
    </row>
    <row r="2891" spans="1:27">
      <c r="A2891" s="5"/>
      <c r="B2891" s="5"/>
      <c r="C2891" s="5"/>
      <c r="D2891" s="5"/>
      <c r="E2891" s="5"/>
      <c r="F2891" s="5"/>
      <c r="G2891" s="25"/>
      <c r="H2891" s="25"/>
      <c r="I2891" s="5"/>
      <c r="J2891" s="5"/>
      <c r="K2891" s="5"/>
      <c r="L2891" s="2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  <c r="AA2891" s="5"/>
    </row>
    <row r="2892" spans="1:27">
      <c r="A2892" s="5"/>
      <c r="B2892" s="5"/>
      <c r="C2892" s="5"/>
      <c r="D2892" s="5"/>
      <c r="E2892" s="5"/>
      <c r="F2892" s="5"/>
      <c r="G2892" s="25"/>
      <c r="H2892" s="25"/>
      <c r="I2892" s="5"/>
      <c r="J2892" s="5"/>
      <c r="K2892" s="5"/>
      <c r="L2892" s="2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  <c r="AA2892" s="5"/>
    </row>
    <row r="2893" spans="1:27">
      <c r="A2893" s="5"/>
      <c r="B2893" s="5"/>
      <c r="C2893" s="5"/>
      <c r="D2893" s="5"/>
      <c r="E2893" s="5"/>
      <c r="F2893" s="5"/>
      <c r="G2893" s="25"/>
      <c r="H2893" s="25"/>
      <c r="I2893" s="5"/>
      <c r="J2893" s="5"/>
      <c r="K2893" s="5"/>
      <c r="L2893" s="2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  <c r="AA2893" s="5"/>
    </row>
    <row r="2894" spans="1:27">
      <c r="A2894" s="5"/>
      <c r="B2894" s="5"/>
      <c r="C2894" s="5"/>
      <c r="D2894" s="5"/>
      <c r="E2894" s="5"/>
      <c r="F2894" s="5"/>
      <c r="G2894" s="25"/>
      <c r="H2894" s="25"/>
      <c r="I2894" s="5"/>
      <c r="J2894" s="5"/>
      <c r="K2894" s="5"/>
      <c r="L2894" s="2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  <c r="AA2894" s="5"/>
    </row>
    <row r="2895" spans="1:27">
      <c r="A2895" s="5"/>
      <c r="B2895" s="5"/>
      <c r="C2895" s="5"/>
      <c r="D2895" s="5"/>
      <c r="E2895" s="5"/>
      <c r="F2895" s="5"/>
      <c r="G2895" s="25"/>
      <c r="H2895" s="25"/>
      <c r="I2895" s="5"/>
      <c r="J2895" s="5"/>
      <c r="K2895" s="5"/>
      <c r="L2895" s="2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  <c r="AA2895" s="5"/>
    </row>
    <row r="2896" spans="1:27">
      <c r="A2896" s="5"/>
      <c r="B2896" s="5"/>
      <c r="C2896" s="5"/>
      <c r="D2896" s="5"/>
      <c r="E2896" s="5"/>
      <c r="F2896" s="5"/>
      <c r="G2896" s="25"/>
      <c r="H2896" s="25"/>
      <c r="I2896" s="5"/>
      <c r="J2896" s="5"/>
      <c r="K2896" s="5"/>
      <c r="L2896" s="2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  <c r="AA2896" s="5"/>
    </row>
    <row r="2897" spans="1:27">
      <c r="A2897" s="5"/>
      <c r="B2897" s="5"/>
      <c r="C2897" s="5"/>
      <c r="D2897" s="5"/>
      <c r="E2897" s="5"/>
      <c r="F2897" s="5"/>
      <c r="G2897" s="25"/>
      <c r="H2897" s="25"/>
      <c r="I2897" s="5"/>
      <c r="J2897" s="5"/>
      <c r="K2897" s="5"/>
      <c r="L2897" s="2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  <c r="AA2897" s="5"/>
    </row>
    <row r="2898" spans="1:27">
      <c r="A2898" s="5"/>
      <c r="B2898" s="5"/>
      <c r="C2898" s="5"/>
      <c r="D2898" s="5"/>
      <c r="E2898" s="5"/>
      <c r="F2898" s="5"/>
      <c r="G2898" s="25"/>
      <c r="H2898" s="25"/>
      <c r="I2898" s="5"/>
      <c r="J2898" s="5"/>
      <c r="K2898" s="5"/>
      <c r="L2898" s="2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  <c r="AA2898" s="5"/>
    </row>
    <row r="2899" spans="1:27">
      <c r="A2899" s="5"/>
      <c r="B2899" s="5"/>
      <c r="C2899" s="5"/>
      <c r="D2899" s="5"/>
      <c r="E2899" s="5"/>
      <c r="F2899" s="5"/>
      <c r="G2899" s="25"/>
      <c r="H2899" s="25"/>
      <c r="I2899" s="5"/>
      <c r="J2899" s="5"/>
      <c r="K2899" s="5"/>
      <c r="L2899" s="2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  <c r="AA2899" s="5"/>
    </row>
    <row r="2900" spans="1:27">
      <c r="A2900" s="5"/>
      <c r="B2900" s="5"/>
      <c r="C2900" s="5"/>
      <c r="D2900" s="5"/>
      <c r="E2900" s="5"/>
      <c r="F2900" s="5"/>
      <c r="G2900" s="25"/>
      <c r="H2900" s="25"/>
      <c r="I2900" s="5"/>
      <c r="J2900" s="5"/>
      <c r="K2900" s="5"/>
      <c r="L2900" s="2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  <c r="AA2900" s="5"/>
    </row>
    <row r="2901" spans="1:27">
      <c r="A2901" s="5"/>
      <c r="B2901" s="5"/>
      <c r="C2901" s="5"/>
      <c r="D2901" s="5"/>
      <c r="E2901" s="5"/>
      <c r="F2901" s="5"/>
      <c r="G2901" s="25"/>
      <c r="H2901" s="25"/>
      <c r="I2901" s="5"/>
      <c r="J2901" s="5"/>
      <c r="K2901" s="5"/>
      <c r="L2901" s="2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  <c r="AA2901" s="5"/>
    </row>
    <row r="2902" spans="1:27">
      <c r="A2902" s="5"/>
      <c r="B2902" s="5"/>
      <c r="C2902" s="5"/>
      <c r="D2902" s="5"/>
      <c r="E2902" s="5"/>
      <c r="F2902" s="5"/>
      <c r="G2902" s="25"/>
      <c r="H2902" s="25"/>
      <c r="I2902" s="5"/>
      <c r="J2902" s="5"/>
      <c r="K2902" s="5"/>
      <c r="L2902" s="2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  <c r="AA2902" s="5"/>
    </row>
    <row r="2903" spans="1:27">
      <c r="A2903" s="5"/>
      <c r="B2903" s="5"/>
      <c r="C2903" s="5"/>
      <c r="D2903" s="5"/>
      <c r="E2903" s="5"/>
      <c r="F2903" s="5"/>
      <c r="G2903" s="25"/>
      <c r="H2903" s="25"/>
      <c r="I2903" s="5"/>
      <c r="J2903" s="5"/>
      <c r="K2903" s="5"/>
      <c r="L2903" s="2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  <c r="AA2903" s="5"/>
    </row>
    <row r="2904" spans="1:27">
      <c r="A2904" s="5"/>
      <c r="B2904" s="5"/>
      <c r="C2904" s="5"/>
      <c r="D2904" s="5"/>
      <c r="E2904" s="5"/>
      <c r="F2904" s="5"/>
      <c r="G2904" s="25"/>
      <c r="H2904" s="25"/>
      <c r="I2904" s="5"/>
      <c r="J2904" s="5"/>
      <c r="K2904" s="5"/>
      <c r="L2904" s="2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  <c r="AA2904" s="5"/>
    </row>
    <row r="2905" spans="1:27">
      <c r="A2905" s="5"/>
      <c r="B2905" s="5"/>
      <c r="C2905" s="5"/>
      <c r="D2905" s="5"/>
      <c r="E2905" s="5"/>
      <c r="F2905" s="5"/>
      <c r="G2905" s="25"/>
      <c r="H2905" s="25"/>
      <c r="I2905" s="5"/>
      <c r="J2905" s="5"/>
      <c r="K2905" s="5"/>
      <c r="L2905" s="2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  <c r="AA2905" s="5"/>
    </row>
    <row r="2906" spans="1:27">
      <c r="A2906" s="5"/>
      <c r="B2906" s="5"/>
      <c r="C2906" s="5"/>
      <c r="D2906" s="5"/>
      <c r="E2906" s="5"/>
      <c r="F2906" s="5"/>
      <c r="G2906" s="25"/>
      <c r="H2906" s="25"/>
      <c r="I2906" s="5"/>
      <c r="J2906" s="5"/>
      <c r="K2906" s="5"/>
      <c r="L2906" s="2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  <c r="AA2906" s="5"/>
    </row>
    <row r="2907" spans="1:27">
      <c r="A2907" s="5"/>
      <c r="B2907" s="5"/>
      <c r="C2907" s="5"/>
      <c r="D2907" s="5"/>
      <c r="E2907" s="5"/>
      <c r="F2907" s="5"/>
      <c r="G2907" s="25"/>
      <c r="H2907" s="25"/>
      <c r="I2907" s="5"/>
      <c r="J2907" s="5"/>
      <c r="K2907" s="5"/>
      <c r="L2907" s="2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  <c r="AA2907" s="5"/>
    </row>
    <row r="2908" spans="1:27">
      <c r="A2908" s="5"/>
      <c r="B2908" s="5"/>
      <c r="C2908" s="5"/>
      <c r="D2908" s="5"/>
      <c r="E2908" s="5"/>
      <c r="F2908" s="5"/>
      <c r="G2908" s="25"/>
      <c r="H2908" s="25"/>
      <c r="I2908" s="5"/>
      <c r="J2908" s="5"/>
      <c r="K2908" s="5"/>
      <c r="L2908" s="2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  <c r="AA2908" s="5"/>
    </row>
    <row r="2909" spans="1:27">
      <c r="A2909" s="5"/>
      <c r="B2909" s="5"/>
      <c r="C2909" s="5"/>
      <c r="D2909" s="5"/>
      <c r="E2909" s="5"/>
      <c r="F2909" s="5"/>
      <c r="G2909" s="25"/>
      <c r="H2909" s="25"/>
      <c r="I2909" s="5"/>
      <c r="J2909" s="5"/>
      <c r="K2909" s="5"/>
      <c r="L2909" s="2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  <c r="AA2909" s="5"/>
    </row>
    <row r="2910" spans="1:27">
      <c r="A2910" s="5"/>
      <c r="B2910" s="5"/>
      <c r="C2910" s="5"/>
      <c r="D2910" s="5"/>
      <c r="E2910" s="5"/>
      <c r="F2910" s="5"/>
      <c r="G2910" s="25"/>
      <c r="H2910" s="25"/>
      <c r="I2910" s="5"/>
      <c r="J2910" s="5"/>
      <c r="K2910" s="5"/>
      <c r="L2910" s="2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  <c r="AA2910" s="5"/>
    </row>
    <row r="2911" spans="1:27">
      <c r="A2911" s="5"/>
      <c r="B2911" s="5"/>
      <c r="C2911" s="5"/>
      <c r="D2911" s="5"/>
      <c r="E2911" s="5"/>
      <c r="F2911" s="5"/>
      <c r="G2911" s="25"/>
      <c r="H2911" s="25"/>
      <c r="I2911" s="5"/>
      <c r="J2911" s="5"/>
      <c r="K2911" s="5"/>
      <c r="L2911" s="2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  <c r="AA2911" s="5"/>
    </row>
    <row r="2912" spans="1:27">
      <c r="A2912" s="5"/>
      <c r="B2912" s="5"/>
      <c r="C2912" s="5"/>
      <c r="D2912" s="5"/>
      <c r="E2912" s="5"/>
      <c r="F2912" s="5"/>
      <c r="G2912" s="25"/>
      <c r="H2912" s="25"/>
      <c r="I2912" s="5"/>
      <c r="J2912" s="5"/>
      <c r="K2912" s="5"/>
      <c r="L2912" s="2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  <c r="AA2912" s="5"/>
    </row>
    <row r="2913" spans="1:27">
      <c r="A2913" s="5"/>
      <c r="B2913" s="5"/>
      <c r="C2913" s="5"/>
      <c r="D2913" s="5"/>
      <c r="E2913" s="5"/>
      <c r="F2913" s="5"/>
      <c r="G2913" s="25"/>
      <c r="H2913" s="25"/>
      <c r="I2913" s="5"/>
      <c r="J2913" s="5"/>
      <c r="K2913" s="5"/>
      <c r="L2913" s="2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  <c r="AA2913" s="5"/>
    </row>
    <row r="2914" spans="1:27">
      <c r="A2914" s="5"/>
      <c r="B2914" s="5"/>
      <c r="C2914" s="5"/>
      <c r="D2914" s="5"/>
      <c r="E2914" s="5"/>
      <c r="F2914" s="5"/>
      <c r="G2914" s="25"/>
      <c r="H2914" s="25"/>
      <c r="I2914" s="5"/>
      <c r="J2914" s="5"/>
      <c r="K2914" s="5"/>
      <c r="L2914" s="2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  <c r="AA2914" s="5"/>
    </row>
    <row r="2915" spans="1:27">
      <c r="A2915" s="5"/>
      <c r="B2915" s="5"/>
      <c r="C2915" s="5"/>
      <c r="D2915" s="5"/>
      <c r="E2915" s="5"/>
      <c r="F2915" s="5"/>
      <c r="G2915" s="25"/>
      <c r="H2915" s="25"/>
      <c r="I2915" s="5"/>
      <c r="J2915" s="5"/>
      <c r="K2915" s="5"/>
      <c r="L2915" s="2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  <c r="AA2915" s="5"/>
    </row>
    <row r="2916" spans="1:27">
      <c r="A2916" s="5"/>
      <c r="B2916" s="5"/>
      <c r="C2916" s="5"/>
      <c r="D2916" s="5"/>
      <c r="E2916" s="5"/>
      <c r="F2916" s="5"/>
      <c r="G2916" s="25"/>
      <c r="H2916" s="25"/>
      <c r="I2916" s="5"/>
      <c r="J2916" s="5"/>
      <c r="K2916" s="5"/>
      <c r="L2916" s="2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  <c r="AA2916" s="5"/>
    </row>
    <row r="2917" spans="1:27">
      <c r="A2917" s="5"/>
      <c r="B2917" s="5"/>
      <c r="C2917" s="5"/>
      <c r="D2917" s="5"/>
      <c r="E2917" s="5"/>
      <c r="F2917" s="5"/>
      <c r="G2917" s="25"/>
      <c r="H2917" s="25"/>
      <c r="I2917" s="5"/>
      <c r="J2917" s="5"/>
      <c r="K2917" s="5"/>
      <c r="L2917" s="2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  <c r="AA2917" s="5"/>
    </row>
    <row r="2918" spans="1:27">
      <c r="A2918" s="5"/>
      <c r="B2918" s="5"/>
      <c r="C2918" s="5"/>
      <c r="D2918" s="5"/>
      <c r="E2918" s="5"/>
      <c r="F2918" s="5"/>
      <c r="G2918" s="25"/>
      <c r="H2918" s="25"/>
      <c r="I2918" s="5"/>
      <c r="J2918" s="5"/>
      <c r="K2918" s="5"/>
      <c r="L2918" s="2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  <c r="AA2918" s="5"/>
    </row>
    <row r="2919" spans="1:27">
      <c r="A2919" s="5"/>
      <c r="B2919" s="5"/>
      <c r="C2919" s="5"/>
      <c r="D2919" s="5"/>
      <c r="E2919" s="5"/>
      <c r="F2919" s="5"/>
      <c r="G2919" s="25"/>
      <c r="H2919" s="25"/>
      <c r="I2919" s="5"/>
      <c r="J2919" s="5"/>
      <c r="K2919" s="5"/>
      <c r="L2919" s="2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  <c r="AA2919" s="5"/>
    </row>
    <row r="2920" spans="1:27">
      <c r="A2920" s="5"/>
      <c r="B2920" s="5"/>
      <c r="C2920" s="5"/>
      <c r="D2920" s="5"/>
      <c r="E2920" s="5"/>
      <c r="F2920" s="5"/>
      <c r="G2920" s="25"/>
      <c r="H2920" s="25"/>
      <c r="I2920" s="5"/>
      <c r="J2920" s="5"/>
      <c r="K2920" s="5"/>
      <c r="L2920" s="2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  <c r="AA2920" s="5"/>
    </row>
    <row r="2921" spans="1:27">
      <c r="A2921" s="5"/>
      <c r="B2921" s="5"/>
      <c r="C2921" s="5"/>
      <c r="D2921" s="5"/>
      <c r="E2921" s="5"/>
      <c r="F2921" s="5"/>
      <c r="G2921" s="25"/>
      <c r="H2921" s="25"/>
      <c r="I2921" s="5"/>
      <c r="J2921" s="5"/>
      <c r="K2921" s="5"/>
      <c r="L2921" s="2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  <c r="AA2921" s="5"/>
    </row>
    <row r="2922" spans="1:27">
      <c r="A2922" s="5"/>
      <c r="B2922" s="5"/>
      <c r="C2922" s="5"/>
      <c r="D2922" s="5"/>
      <c r="E2922" s="5"/>
      <c r="F2922" s="5"/>
      <c r="G2922" s="25"/>
      <c r="H2922" s="25"/>
      <c r="I2922" s="5"/>
      <c r="J2922" s="5"/>
      <c r="K2922" s="5"/>
      <c r="L2922" s="2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  <c r="AA2922" s="5"/>
    </row>
    <row r="2923" spans="1:27">
      <c r="A2923" s="5"/>
      <c r="B2923" s="5"/>
      <c r="C2923" s="5"/>
      <c r="D2923" s="5"/>
      <c r="E2923" s="5"/>
      <c r="F2923" s="5"/>
      <c r="G2923" s="25"/>
      <c r="H2923" s="25"/>
      <c r="I2923" s="5"/>
      <c r="J2923" s="5"/>
      <c r="K2923" s="5"/>
      <c r="L2923" s="2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  <c r="AA2923" s="5"/>
    </row>
    <row r="2924" spans="1:27">
      <c r="A2924" s="5"/>
      <c r="B2924" s="5"/>
      <c r="C2924" s="5"/>
      <c r="D2924" s="5"/>
      <c r="E2924" s="5"/>
      <c r="F2924" s="5"/>
      <c r="G2924" s="25"/>
      <c r="H2924" s="25"/>
      <c r="I2924" s="5"/>
      <c r="J2924" s="5"/>
      <c r="K2924" s="5"/>
      <c r="L2924" s="2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  <c r="AA2924" s="5"/>
    </row>
    <row r="2925" spans="1:27">
      <c r="A2925" s="5"/>
      <c r="B2925" s="5"/>
      <c r="C2925" s="5"/>
      <c r="D2925" s="5"/>
      <c r="E2925" s="5"/>
      <c r="F2925" s="5"/>
      <c r="G2925" s="25"/>
      <c r="H2925" s="25"/>
      <c r="I2925" s="5"/>
      <c r="J2925" s="5"/>
      <c r="K2925" s="5"/>
      <c r="L2925" s="2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  <c r="AA2925" s="5"/>
    </row>
    <row r="2926" spans="1:27">
      <c r="A2926" s="5"/>
      <c r="B2926" s="5"/>
      <c r="C2926" s="5"/>
      <c r="D2926" s="5"/>
      <c r="E2926" s="5"/>
      <c r="F2926" s="5"/>
      <c r="G2926" s="25"/>
      <c r="H2926" s="25"/>
      <c r="I2926" s="5"/>
      <c r="J2926" s="5"/>
      <c r="K2926" s="5"/>
      <c r="L2926" s="2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  <c r="AA2926" s="5"/>
    </row>
    <row r="2927" spans="1:27">
      <c r="A2927" s="5"/>
      <c r="B2927" s="5"/>
      <c r="C2927" s="5"/>
      <c r="D2927" s="5"/>
      <c r="E2927" s="5"/>
      <c r="F2927" s="5"/>
      <c r="G2927" s="25"/>
      <c r="H2927" s="25"/>
      <c r="I2927" s="5"/>
      <c r="J2927" s="5"/>
      <c r="K2927" s="5"/>
      <c r="L2927" s="2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  <c r="AA2927" s="5"/>
    </row>
    <row r="2928" spans="1:27">
      <c r="A2928" s="5"/>
      <c r="B2928" s="5"/>
      <c r="C2928" s="5"/>
      <c r="D2928" s="5"/>
      <c r="E2928" s="5"/>
      <c r="F2928" s="5"/>
      <c r="G2928" s="25"/>
      <c r="H2928" s="25"/>
      <c r="I2928" s="5"/>
      <c r="J2928" s="5"/>
      <c r="K2928" s="5"/>
      <c r="L2928" s="2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  <c r="AA2928" s="5"/>
    </row>
    <row r="2929" spans="1:27">
      <c r="A2929" s="5"/>
      <c r="B2929" s="5"/>
      <c r="C2929" s="5"/>
      <c r="D2929" s="5"/>
      <c r="E2929" s="5"/>
      <c r="F2929" s="5"/>
      <c r="G2929" s="25"/>
      <c r="H2929" s="25"/>
      <c r="I2929" s="5"/>
      <c r="J2929" s="5"/>
      <c r="K2929" s="5"/>
      <c r="L2929" s="2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  <c r="AA2929" s="5"/>
    </row>
    <row r="2930" spans="1:27">
      <c r="A2930" s="5"/>
      <c r="B2930" s="5"/>
      <c r="C2930" s="5"/>
      <c r="D2930" s="5"/>
      <c r="E2930" s="5"/>
      <c r="F2930" s="5"/>
      <c r="G2930" s="25"/>
      <c r="H2930" s="25"/>
      <c r="I2930" s="5"/>
      <c r="J2930" s="5"/>
      <c r="K2930" s="5"/>
      <c r="L2930" s="2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  <c r="AA2930" s="5"/>
    </row>
    <row r="2931" spans="1:27">
      <c r="A2931" s="5"/>
      <c r="B2931" s="5"/>
      <c r="C2931" s="5"/>
      <c r="D2931" s="5"/>
      <c r="E2931" s="5"/>
      <c r="F2931" s="5"/>
      <c r="G2931" s="25"/>
      <c r="H2931" s="25"/>
      <c r="I2931" s="5"/>
      <c r="J2931" s="5"/>
      <c r="K2931" s="5"/>
      <c r="L2931" s="2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  <c r="AA2931" s="5"/>
    </row>
    <row r="2932" spans="1:27">
      <c r="A2932" s="5"/>
      <c r="B2932" s="5"/>
      <c r="C2932" s="5"/>
      <c r="D2932" s="5"/>
      <c r="E2932" s="5"/>
      <c r="F2932" s="5"/>
      <c r="G2932" s="25"/>
      <c r="H2932" s="25"/>
      <c r="I2932" s="5"/>
      <c r="J2932" s="5"/>
      <c r="K2932" s="5"/>
      <c r="L2932" s="2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  <c r="AA2932" s="5"/>
    </row>
    <row r="2933" spans="1:27">
      <c r="A2933" s="5"/>
      <c r="B2933" s="5"/>
      <c r="C2933" s="5"/>
      <c r="D2933" s="5"/>
      <c r="E2933" s="5"/>
      <c r="F2933" s="5"/>
      <c r="G2933" s="25"/>
      <c r="H2933" s="25"/>
      <c r="I2933" s="5"/>
      <c r="J2933" s="5"/>
      <c r="K2933" s="5"/>
      <c r="L2933" s="2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  <c r="AA2933" s="5"/>
    </row>
    <row r="2934" spans="1:27">
      <c r="A2934" s="5"/>
      <c r="B2934" s="5"/>
      <c r="C2934" s="5"/>
      <c r="D2934" s="5"/>
      <c r="E2934" s="5"/>
      <c r="F2934" s="5"/>
      <c r="G2934" s="25"/>
      <c r="H2934" s="25"/>
      <c r="I2934" s="5"/>
      <c r="J2934" s="5"/>
      <c r="K2934" s="5"/>
      <c r="L2934" s="2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  <c r="AA2934" s="5"/>
    </row>
    <row r="2935" spans="1:27">
      <c r="A2935" s="5"/>
      <c r="B2935" s="5"/>
      <c r="C2935" s="5"/>
      <c r="D2935" s="5"/>
      <c r="E2935" s="5"/>
      <c r="F2935" s="5"/>
      <c r="G2935" s="25"/>
      <c r="H2935" s="25"/>
      <c r="I2935" s="5"/>
      <c r="J2935" s="5"/>
      <c r="K2935" s="5"/>
      <c r="L2935" s="2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  <c r="AA2935" s="5"/>
    </row>
    <row r="2936" spans="1:27">
      <c r="A2936" s="5"/>
      <c r="B2936" s="5"/>
      <c r="C2936" s="5"/>
      <c r="D2936" s="5"/>
      <c r="E2936" s="5"/>
      <c r="F2936" s="5"/>
      <c r="G2936" s="25"/>
      <c r="H2936" s="25"/>
      <c r="I2936" s="5"/>
      <c r="J2936" s="5"/>
      <c r="K2936" s="5"/>
      <c r="L2936" s="2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  <c r="AA2936" s="5"/>
    </row>
    <row r="2937" spans="1:27">
      <c r="A2937" s="5"/>
      <c r="B2937" s="5"/>
      <c r="C2937" s="5"/>
      <c r="D2937" s="5"/>
      <c r="E2937" s="5"/>
      <c r="F2937" s="5"/>
      <c r="G2937" s="25"/>
      <c r="H2937" s="25"/>
      <c r="I2937" s="5"/>
      <c r="J2937" s="5"/>
      <c r="K2937" s="5"/>
      <c r="L2937" s="2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  <c r="AA2937" s="5"/>
    </row>
    <row r="2938" spans="1:27">
      <c r="A2938" s="5"/>
      <c r="B2938" s="5"/>
      <c r="C2938" s="5"/>
      <c r="D2938" s="5"/>
      <c r="E2938" s="5"/>
      <c r="F2938" s="5"/>
      <c r="G2938" s="25"/>
      <c r="H2938" s="25"/>
      <c r="I2938" s="5"/>
      <c r="J2938" s="5"/>
      <c r="K2938" s="5"/>
      <c r="L2938" s="2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  <c r="AA2938" s="5"/>
    </row>
    <row r="2939" spans="1:27">
      <c r="A2939" s="5"/>
      <c r="B2939" s="5"/>
      <c r="C2939" s="5"/>
      <c r="D2939" s="5"/>
      <c r="E2939" s="5"/>
      <c r="F2939" s="5"/>
      <c r="G2939" s="25"/>
      <c r="H2939" s="25"/>
      <c r="I2939" s="5"/>
      <c r="J2939" s="5"/>
      <c r="K2939" s="5"/>
      <c r="L2939" s="2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  <c r="AA2939" s="5"/>
    </row>
    <row r="2940" spans="1:27">
      <c r="A2940" s="5"/>
      <c r="B2940" s="5"/>
      <c r="C2940" s="5"/>
      <c r="D2940" s="5"/>
      <c r="E2940" s="5"/>
      <c r="F2940" s="5"/>
      <c r="G2940" s="25"/>
      <c r="H2940" s="25"/>
      <c r="I2940" s="5"/>
      <c r="J2940" s="5"/>
      <c r="K2940" s="5"/>
      <c r="L2940" s="2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  <c r="AA2940" s="5"/>
    </row>
    <row r="2941" spans="1:27">
      <c r="A2941" s="5"/>
      <c r="B2941" s="5"/>
      <c r="C2941" s="5"/>
      <c r="D2941" s="5"/>
      <c r="E2941" s="5"/>
      <c r="F2941" s="5"/>
      <c r="G2941" s="25"/>
      <c r="H2941" s="25"/>
      <c r="I2941" s="5"/>
      <c r="J2941" s="5"/>
      <c r="K2941" s="5"/>
      <c r="L2941" s="2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  <c r="AA2941" s="5"/>
    </row>
    <row r="2942" spans="1:27">
      <c r="A2942" s="5"/>
      <c r="B2942" s="5"/>
      <c r="C2942" s="5"/>
      <c r="D2942" s="5"/>
      <c r="E2942" s="5"/>
      <c r="F2942" s="5"/>
      <c r="G2942" s="25"/>
      <c r="H2942" s="25"/>
      <c r="I2942" s="5"/>
      <c r="J2942" s="5"/>
      <c r="K2942" s="5"/>
      <c r="L2942" s="2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  <c r="AA2942" s="5"/>
    </row>
    <row r="2943" spans="1:27">
      <c r="A2943" s="5"/>
      <c r="B2943" s="5"/>
      <c r="C2943" s="5"/>
      <c r="D2943" s="5"/>
      <c r="E2943" s="5"/>
      <c r="F2943" s="5"/>
      <c r="G2943" s="25"/>
      <c r="H2943" s="25"/>
      <c r="I2943" s="5"/>
      <c r="J2943" s="5"/>
      <c r="K2943" s="5"/>
      <c r="L2943" s="2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  <c r="AA2943" s="5"/>
    </row>
    <row r="2944" spans="1:27">
      <c r="A2944" s="5"/>
      <c r="B2944" s="5"/>
      <c r="C2944" s="5"/>
      <c r="D2944" s="5"/>
      <c r="E2944" s="5"/>
      <c r="F2944" s="5"/>
      <c r="G2944" s="25"/>
      <c r="H2944" s="25"/>
      <c r="I2944" s="5"/>
      <c r="J2944" s="5"/>
      <c r="K2944" s="5"/>
      <c r="L2944" s="2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  <c r="AA2944" s="5"/>
    </row>
    <row r="2945" spans="1:27">
      <c r="A2945" s="5"/>
      <c r="B2945" s="5"/>
      <c r="C2945" s="5"/>
      <c r="D2945" s="5"/>
      <c r="E2945" s="5"/>
      <c r="F2945" s="5"/>
      <c r="G2945" s="25"/>
      <c r="H2945" s="25"/>
      <c r="I2945" s="5"/>
      <c r="J2945" s="5"/>
      <c r="K2945" s="5"/>
      <c r="L2945" s="2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  <c r="AA2945" s="5"/>
    </row>
    <row r="2946" spans="1:27">
      <c r="A2946" s="5"/>
      <c r="B2946" s="5"/>
      <c r="C2946" s="5"/>
      <c r="D2946" s="5"/>
      <c r="E2946" s="5"/>
      <c r="F2946" s="5"/>
      <c r="G2946" s="25"/>
      <c r="H2946" s="25"/>
      <c r="I2946" s="5"/>
      <c r="J2946" s="5"/>
      <c r="K2946" s="5"/>
      <c r="L2946" s="2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  <c r="AA2946" s="5"/>
    </row>
    <row r="2947" spans="1:27">
      <c r="A2947" s="5"/>
      <c r="B2947" s="5"/>
      <c r="C2947" s="5"/>
      <c r="D2947" s="5"/>
      <c r="E2947" s="5"/>
      <c r="F2947" s="5"/>
      <c r="G2947" s="25"/>
      <c r="H2947" s="25"/>
      <c r="I2947" s="5"/>
      <c r="J2947" s="5"/>
      <c r="K2947" s="5"/>
      <c r="L2947" s="2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  <c r="AA2947" s="5"/>
    </row>
    <row r="2948" spans="1:27">
      <c r="A2948" s="5"/>
      <c r="B2948" s="5"/>
      <c r="C2948" s="5"/>
      <c r="D2948" s="5"/>
      <c r="E2948" s="5"/>
      <c r="F2948" s="5"/>
      <c r="G2948" s="25"/>
      <c r="H2948" s="25"/>
      <c r="I2948" s="5"/>
      <c r="J2948" s="5"/>
      <c r="K2948" s="5"/>
      <c r="L2948" s="2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  <c r="AA2948" s="5"/>
    </row>
    <row r="2949" spans="1:27">
      <c r="A2949" s="5"/>
      <c r="B2949" s="5"/>
      <c r="C2949" s="5"/>
      <c r="D2949" s="5"/>
      <c r="E2949" s="5"/>
      <c r="F2949" s="5"/>
      <c r="G2949" s="25"/>
      <c r="H2949" s="25"/>
      <c r="I2949" s="5"/>
      <c r="J2949" s="5"/>
      <c r="K2949" s="5"/>
      <c r="L2949" s="2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  <c r="AA2949" s="5"/>
    </row>
    <row r="2950" spans="1:27">
      <c r="A2950" s="5"/>
      <c r="B2950" s="5"/>
      <c r="C2950" s="5"/>
      <c r="D2950" s="5"/>
      <c r="E2950" s="5"/>
      <c r="F2950" s="5"/>
      <c r="G2950" s="25"/>
      <c r="H2950" s="25"/>
      <c r="I2950" s="5"/>
      <c r="J2950" s="5"/>
      <c r="K2950" s="5"/>
      <c r="L2950" s="2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  <c r="AA2950" s="5"/>
    </row>
    <row r="2951" spans="1:27">
      <c r="A2951" s="5"/>
      <c r="B2951" s="5"/>
      <c r="C2951" s="5"/>
      <c r="D2951" s="5"/>
      <c r="E2951" s="5"/>
      <c r="F2951" s="5"/>
      <c r="G2951" s="25"/>
      <c r="H2951" s="25"/>
      <c r="I2951" s="5"/>
      <c r="J2951" s="5"/>
      <c r="K2951" s="5"/>
      <c r="L2951" s="2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  <c r="AA2951" s="5"/>
    </row>
    <row r="2952" spans="1:27">
      <c r="A2952" s="5"/>
      <c r="B2952" s="5"/>
      <c r="C2952" s="5"/>
      <c r="D2952" s="5"/>
      <c r="E2952" s="5"/>
      <c r="F2952" s="5"/>
      <c r="G2952" s="25"/>
      <c r="H2952" s="25"/>
      <c r="I2952" s="5"/>
      <c r="J2952" s="5"/>
      <c r="K2952" s="5"/>
      <c r="L2952" s="2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  <c r="AA2952" s="5"/>
    </row>
    <row r="2953" spans="1:27">
      <c r="A2953" s="5"/>
      <c r="B2953" s="5"/>
      <c r="C2953" s="5"/>
      <c r="D2953" s="5"/>
      <c r="E2953" s="5"/>
      <c r="F2953" s="5"/>
      <c r="G2953" s="25"/>
      <c r="H2953" s="25"/>
      <c r="I2953" s="5"/>
      <c r="J2953" s="5"/>
      <c r="K2953" s="5"/>
      <c r="L2953" s="2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  <c r="AA2953" s="5"/>
    </row>
    <row r="2954" spans="1:27">
      <c r="A2954" s="5"/>
      <c r="B2954" s="5"/>
      <c r="C2954" s="5"/>
      <c r="D2954" s="5"/>
      <c r="E2954" s="5"/>
      <c r="F2954" s="5"/>
      <c r="G2954" s="25"/>
      <c r="H2954" s="25"/>
      <c r="I2954" s="5"/>
      <c r="J2954" s="5"/>
      <c r="K2954" s="5"/>
      <c r="L2954" s="2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  <c r="AA2954" s="5"/>
    </row>
    <row r="2955" spans="1:27">
      <c r="A2955" s="5"/>
      <c r="B2955" s="5"/>
      <c r="C2955" s="5"/>
      <c r="D2955" s="5"/>
      <c r="E2955" s="5"/>
      <c r="F2955" s="5"/>
      <c r="G2955" s="25"/>
      <c r="H2955" s="25"/>
      <c r="I2955" s="5"/>
      <c r="J2955" s="5"/>
      <c r="K2955" s="5"/>
      <c r="L2955" s="2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  <c r="AA2955" s="5"/>
    </row>
    <row r="2956" spans="1:27">
      <c r="A2956" s="5"/>
      <c r="B2956" s="5"/>
      <c r="C2956" s="5"/>
      <c r="D2956" s="5"/>
      <c r="E2956" s="5"/>
      <c r="F2956" s="5"/>
      <c r="G2956" s="25"/>
      <c r="H2956" s="25"/>
      <c r="I2956" s="5"/>
      <c r="J2956" s="5"/>
      <c r="K2956" s="5"/>
      <c r="L2956" s="2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  <c r="AA2956" s="5"/>
    </row>
    <row r="2957" spans="1:27">
      <c r="A2957" s="5"/>
      <c r="B2957" s="5"/>
      <c r="C2957" s="5"/>
      <c r="D2957" s="5"/>
      <c r="E2957" s="5"/>
      <c r="F2957" s="5"/>
      <c r="G2957" s="25"/>
      <c r="H2957" s="25"/>
      <c r="I2957" s="5"/>
      <c r="J2957" s="5"/>
      <c r="K2957" s="5"/>
      <c r="L2957" s="2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  <c r="AA2957" s="5"/>
    </row>
    <row r="2958" spans="1:27">
      <c r="A2958" s="5"/>
      <c r="B2958" s="5"/>
      <c r="C2958" s="5"/>
      <c r="D2958" s="5"/>
      <c r="E2958" s="5"/>
      <c r="F2958" s="5"/>
      <c r="G2958" s="25"/>
      <c r="H2958" s="25"/>
      <c r="I2958" s="5"/>
      <c r="J2958" s="5"/>
      <c r="K2958" s="5"/>
      <c r="L2958" s="2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  <c r="AA2958" s="5"/>
    </row>
    <row r="2959" spans="1:27">
      <c r="A2959" s="5"/>
      <c r="B2959" s="5"/>
      <c r="C2959" s="5"/>
      <c r="D2959" s="5"/>
      <c r="E2959" s="5"/>
      <c r="F2959" s="5"/>
      <c r="G2959" s="25"/>
      <c r="H2959" s="25"/>
      <c r="I2959" s="5"/>
      <c r="J2959" s="5"/>
      <c r="K2959" s="5"/>
      <c r="L2959" s="2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  <c r="AA2959" s="5"/>
    </row>
    <row r="2960" spans="1:27">
      <c r="A2960" s="5"/>
      <c r="B2960" s="5"/>
      <c r="C2960" s="5"/>
      <c r="D2960" s="5"/>
      <c r="E2960" s="5"/>
      <c r="F2960" s="5"/>
      <c r="G2960" s="25"/>
      <c r="H2960" s="25"/>
      <c r="I2960" s="5"/>
      <c r="J2960" s="5"/>
      <c r="K2960" s="5"/>
      <c r="L2960" s="2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  <c r="AA2960" s="5"/>
    </row>
    <row r="2961" spans="1:27">
      <c r="A2961" s="5"/>
      <c r="B2961" s="5"/>
      <c r="C2961" s="5"/>
      <c r="D2961" s="5"/>
      <c r="E2961" s="5"/>
      <c r="F2961" s="5"/>
      <c r="G2961" s="25"/>
      <c r="H2961" s="25"/>
      <c r="I2961" s="5"/>
      <c r="J2961" s="5"/>
      <c r="K2961" s="5"/>
      <c r="L2961" s="2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  <c r="AA2961" s="5"/>
    </row>
    <row r="2962" spans="1:27">
      <c r="A2962" s="5"/>
      <c r="B2962" s="5"/>
      <c r="C2962" s="5"/>
      <c r="D2962" s="5"/>
      <c r="E2962" s="5"/>
      <c r="F2962" s="5"/>
      <c r="G2962" s="25"/>
      <c r="H2962" s="25"/>
      <c r="I2962" s="5"/>
      <c r="J2962" s="5"/>
      <c r="K2962" s="5"/>
      <c r="L2962" s="2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  <c r="AA2962" s="5"/>
    </row>
    <row r="2963" spans="1:27">
      <c r="A2963" s="5"/>
      <c r="B2963" s="5"/>
      <c r="C2963" s="5"/>
      <c r="D2963" s="5"/>
      <c r="E2963" s="5"/>
      <c r="F2963" s="5"/>
      <c r="G2963" s="25"/>
      <c r="H2963" s="25"/>
      <c r="I2963" s="5"/>
      <c r="J2963" s="5"/>
      <c r="K2963" s="5"/>
      <c r="L2963" s="2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  <c r="AA2963" s="5"/>
    </row>
    <row r="2964" spans="1:27">
      <c r="A2964" s="5"/>
      <c r="B2964" s="5"/>
      <c r="C2964" s="5"/>
      <c r="D2964" s="5"/>
      <c r="E2964" s="5"/>
      <c r="F2964" s="5"/>
      <c r="G2964" s="25"/>
      <c r="H2964" s="25"/>
      <c r="I2964" s="5"/>
      <c r="J2964" s="5"/>
      <c r="K2964" s="5"/>
      <c r="L2964" s="2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  <c r="AA2964" s="5"/>
    </row>
    <row r="2965" spans="1:27">
      <c r="A2965" s="5"/>
      <c r="B2965" s="5"/>
      <c r="C2965" s="5"/>
      <c r="D2965" s="5"/>
      <c r="E2965" s="5"/>
      <c r="F2965" s="5"/>
      <c r="G2965" s="25"/>
      <c r="H2965" s="25"/>
      <c r="I2965" s="5"/>
      <c r="J2965" s="5"/>
      <c r="K2965" s="5"/>
      <c r="L2965" s="2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  <c r="AA2965" s="5"/>
    </row>
    <row r="2966" spans="1:27">
      <c r="A2966" s="5"/>
      <c r="B2966" s="5"/>
      <c r="C2966" s="5"/>
      <c r="D2966" s="5"/>
      <c r="E2966" s="5"/>
      <c r="F2966" s="5"/>
      <c r="G2966" s="25"/>
      <c r="H2966" s="25"/>
      <c r="I2966" s="5"/>
      <c r="J2966" s="5"/>
      <c r="K2966" s="5"/>
      <c r="L2966" s="2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  <c r="AA2966" s="5"/>
    </row>
    <row r="2967" spans="1:27">
      <c r="A2967" s="5"/>
      <c r="B2967" s="5"/>
      <c r="C2967" s="5"/>
      <c r="D2967" s="5"/>
      <c r="E2967" s="5"/>
      <c r="F2967" s="5"/>
      <c r="G2967" s="25"/>
      <c r="H2967" s="25"/>
      <c r="I2967" s="5"/>
      <c r="J2967" s="5"/>
      <c r="K2967" s="5"/>
      <c r="L2967" s="2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  <c r="AA2967" s="5"/>
    </row>
    <row r="2968" spans="1:27">
      <c r="A2968" s="5"/>
      <c r="B2968" s="5"/>
      <c r="C2968" s="5"/>
      <c r="D2968" s="5"/>
      <c r="E2968" s="5"/>
      <c r="F2968" s="5"/>
      <c r="G2968" s="25"/>
      <c r="H2968" s="25"/>
      <c r="I2968" s="5"/>
      <c r="J2968" s="5"/>
      <c r="K2968" s="5"/>
      <c r="L2968" s="2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  <c r="AA2968" s="5"/>
    </row>
    <row r="2969" spans="1:27">
      <c r="A2969" s="5"/>
      <c r="B2969" s="5"/>
      <c r="C2969" s="5"/>
      <c r="D2969" s="5"/>
      <c r="E2969" s="5"/>
      <c r="F2969" s="5"/>
      <c r="G2969" s="25"/>
      <c r="H2969" s="25"/>
      <c r="I2969" s="5"/>
      <c r="J2969" s="5"/>
      <c r="K2969" s="5"/>
      <c r="L2969" s="2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  <c r="AA2969" s="5"/>
    </row>
    <row r="2970" spans="1:27">
      <c r="A2970" s="5"/>
      <c r="B2970" s="5"/>
      <c r="C2970" s="5"/>
      <c r="D2970" s="5"/>
      <c r="E2970" s="5"/>
      <c r="F2970" s="5"/>
      <c r="G2970" s="25"/>
      <c r="H2970" s="25"/>
      <c r="I2970" s="5"/>
      <c r="J2970" s="5"/>
      <c r="K2970" s="5"/>
      <c r="L2970" s="2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  <c r="AA2970" s="5"/>
    </row>
    <row r="2971" spans="1:27">
      <c r="A2971" s="5"/>
      <c r="B2971" s="5"/>
      <c r="C2971" s="5"/>
      <c r="D2971" s="5"/>
      <c r="E2971" s="5"/>
      <c r="F2971" s="5"/>
      <c r="G2971" s="25"/>
      <c r="H2971" s="25"/>
      <c r="I2971" s="5"/>
      <c r="J2971" s="5"/>
      <c r="K2971" s="5"/>
      <c r="L2971" s="2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  <c r="AA2971" s="5"/>
    </row>
    <row r="2972" spans="1:27">
      <c r="A2972" s="5"/>
      <c r="B2972" s="5"/>
      <c r="C2972" s="5"/>
      <c r="D2972" s="5"/>
      <c r="E2972" s="5"/>
      <c r="F2972" s="5"/>
      <c r="G2972" s="25"/>
      <c r="H2972" s="25"/>
      <c r="I2972" s="5"/>
      <c r="J2972" s="5"/>
      <c r="K2972" s="5"/>
      <c r="L2972" s="2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  <c r="AA2972" s="5"/>
    </row>
    <row r="2973" spans="1:27">
      <c r="A2973" s="5"/>
      <c r="B2973" s="5"/>
      <c r="C2973" s="5"/>
      <c r="D2973" s="5"/>
      <c r="E2973" s="5"/>
      <c r="F2973" s="5"/>
      <c r="G2973" s="25"/>
      <c r="H2973" s="25"/>
      <c r="I2973" s="5"/>
      <c r="J2973" s="5"/>
      <c r="K2973" s="5"/>
      <c r="L2973" s="2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  <c r="AA2973" s="5"/>
    </row>
    <row r="2974" spans="1:27">
      <c r="A2974" s="5"/>
      <c r="B2974" s="5"/>
      <c r="C2974" s="5"/>
      <c r="D2974" s="5"/>
      <c r="E2974" s="5"/>
      <c r="F2974" s="5"/>
      <c r="G2974" s="25"/>
      <c r="H2974" s="25"/>
      <c r="I2974" s="5"/>
      <c r="J2974" s="5"/>
      <c r="K2974" s="5"/>
      <c r="L2974" s="2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  <c r="AA2974" s="5"/>
    </row>
    <row r="2975" spans="1:27">
      <c r="A2975" s="5"/>
      <c r="B2975" s="5"/>
      <c r="C2975" s="5"/>
      <c r="D2975" s="5"/>
      <c r="E2975" s="5"/>
      <c r="F2975" s="5"/>
      <c r="G2975" s="25"/>
      <c r="H2975" s="25"/>
      <c r="I2975" s="5"/>
      <c r="J2975" s="5"/>
      <c r="K2975" s="5"/>
      <c r="L2975" s="2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  <c r="AA2975" s="5"/>
    </row>
    <row r="2976" spans="1:27">
      <c r="A2976" s="5"/>
      <c r="B2976" s="5"/>
      <c r="C2976" s="5"/>
      <c r="D2976" s="5"/>
      <c r="E2976" s="5"/>
      <c r="F2976" s="5"/>
      <c r="G2976" s="25"/>
      <c r="H2976" s="25"/>
      <c r="I2976" s="5"/>
      <c r="J2976" s="5"/>
      <c r="K2976" s="5"/>
      <c r="L2976" s="2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  <c r="AA2976" s="5"/>
    </row>
    <row r="2977" spans="1:27">
      <c r="A2977" s="5"/>
      <c r="B2977" s="5"/>
      <c r="C2977" s="5"/>
      <c r="D2977" s="5"/>
      <c r="E2977" s="5"/>
      <c r="F2977" s="5"/>
      <c r="G2977" s="25"/>
      <c r="H2977" s="25"/>
      <c r="I2977" s="5"/>
      <c r="J2977" s="5"/>
      <c r="K2977" s="5"/>
      <c r="L2977" s="2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  <c r="AA2977" s="5"/>
    </row>
    <row r="2978" spans="1:27">
      <c r="A2978" s="5"/>
      <c r="B2978" s="5"/>
      <c r="C2978" s="5"/>
      <c r="D2978" s="5"/>
      <c r="E2978" s="5"/>
      <c r="F2978" s="5"/>
      <c r="G2978" s="25"/>
      <c r="H2978" s="25"/>
      <c r="I2978" s="5"/>
      <c r="J2978" s="5"/>
      <c r="K2978" s="5"/>
      <c r="L2978" s="2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  <c r="AA2978" s="5"/>
    </row>
    <row r="2979" spans="1:27">
      <c r="A2979" s="5"/>
      <c r="B2979" s="5"/>
      <c r="C2979" s="5"/>
      <c r="D2979" s="5"/>
      <c r="E2979" s="5"/>
      <c r="F2979" s="5"/>
      <c r="G2979" s="25"/>
      <c r="H2979" s="25"/>
      <c r="I2979" s="5"/>
      <c r="J2979" s="5"/>
      <c r="K2979" s="5"/>
      <c r="L2979" s="2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  <c r="AA2979" s="5"/>
    </row>
    <row r="2980" spans="1:27">
      <c r="A2980" s="5"/>
      <c r="B2980" s="5"/>
      <c r="C2980" s="5"/>
      <c r="D2980" s="5"/>
      <c r="E2980" s="5"/>
      <c r="F2980" s="5"/>
      <c r="G2980" s="25"/>
      <c r="H2980" s="25"/>
      <c r="I2980" s="5"/>
      <c r="J2980" s="5"/>
      <c r="K2980" s="5"/>
      <c r="L2980" s="2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  <c r="AA2980" s="5"/>
    </row>
    <row r="2981" spans="1:27">
      <c r="A2981" s="5"/>
      <c r="B2981" s="5"/>
      <c r="C2981" s="5"/>
      <c r="D2981" s="5"/>
      <c r="E2981" s="5"/>
      <c r="F2981" s="5"/>
      <c r="G2981" s="25"/>
      <c r="H2981" s="25"/>
      <c r="I2981" s="5"/>
      <c r="J2981" s="5"/>
      <c r="K2981" s="5"/>
      <c r="L2981" s="2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  <c r="AA2981" s="5"/>
    </row>
    <row r="2982" spans="1:27">
      <c r="A2982" s="5"/>
      <c r="B2982" s="5"/>
      <c r="C2982" s="5"/>
      <c r="D2982" s="5"/>
      <c r="E2982" s="5"/>
      <c r="F2982" s="5"/>
      <c r="G2982" s="25"/>
      <c r="H2982" s="25"/>
      <c r="I2982" s="5"/>
      <c r="J2982" s="5"/>
      <c r="K2982" s="5"/>
      <c r="L2982" s="2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  <c r="AA2982" s="5"/>
    </row>
    <row r="2983" spans="1:27">
      <c r="A2983" s="5"/>
      <c r="B2983" s="5"/>
      <c r="C2983" s="5"/>
      <c r="D2983" s="5"/>
      <c r="E2983" s="5"/>
      <c r="F2983" s="5"/>
      <c r="G2983" s="25"/>
      <c r="H2983" s="25"/>
      <c r="I2983" s="5"/>
      <c r="J2983" s="5"/>
      <c r="K2983" s="5"/>
      <c r="L2983" s="2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  <c r="AA2983" s="5"/>
    </row>
    <row r="2984" spans="1:27">
      <c r="A2984" s="5"/>
      <c r="B2984" s="5"/>
      <c r="C2984" s="5"/>
      <c r="D2984" s="5"/>
      <c r="E2984" s="5"/>
      <c r="F2984" s="5"/>
      <c r="G2984" s="25"/>
      <c r="H2984" s="25"/>
      <c r="I2984" s="5"/>
      <c r="J2984" s="5"/>
      <c r="K2984" s="5"/>
      <c r="L2984" s="2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  <c r="AA2984" s="5"/>
    </row>
    <row r="2985" spans="1:27">
      <c r="A2985" s="5"/>
      <c r="B2985" s="5"/>
      <c r="C2985" s="5"/>
      <c r="D2985" s="5"/>
      <c r="E2985" s="5"/>
      <c r="F2985" s="5"/>
      <c r="G2985" s="25"/>
      <c r="H2985" s="25"/>
      <c r="I2985" s="5"/>
      <c r="J2985" s="5"/>
      <c r="K2985" s="5"/>
      <c r="L2985" s="2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  <c r="AA2985" s="5"/>
    </row>
    <row r="2986" spans="1:27">
      <c r="A2986" s="5"/>
      <c r="B2986" s="5"/>
      <c r="C2986" s="5"/>
      <c r="D2986" s="5"/>
      <c r="E2986" s="5"/>
      <c r="F2986" s="5"/>
      <c r="G2986" s="25"/>
      <c r="H2986" s="25"/>
      <c r="I2986" s="5"/>
      <c r="J2986" s="5"/>
      <c r="K2986" s="5"/>
      <c r="L2986" s="2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  <c r="AA2986" s="5"/>
    </row>
    <row r="2987" spans="1:27">
      <c r="A2987" s="5"/>
      <c r="B2987" s="5"/>
      <c r="C2987" s="5"/>
      <c r="D2987" s="5"/>
      <c r="E2987" s="5"/>
      <c r="F2987" s="5"/>
      <c r="G2987" s="25"/>
      <c r="H2987" s="25"/>
      <c r="I2987" s="5"/>
      <c r="J2987" s="5"/>
      <c r="K2987" s="5"/>
      <c r="L2987" s="2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  <c r="AA2987" s="5"/>
    </row>
    <row r="2988" spans="1:27">
      <c r="A2988" s="5"/>
      <c r="B2988" s="5"/>
      <c r="C2988" s="5"/>
      <c r="D2988" s="5"/>
      <c r="E2988" s="5"/>
      <c r="F2988" s="5"/>
      <c r="G2988" s="25"/>
      <c r="H2988" s="25"/>
      <c r="I2988" s="5"/>
      <c r="J2988" s="5"/>
      <c r="K2988" s="5"/>
      <c r="L2988" s="2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  <c r="AA2988" s="5"/>
    </row>
    <row r="2989" spans="1:27">
      <c r="A2989" s="5"/>
      <c r="B2989" s="5"/>
      <c r="C2989" s="5"/>
      <c r="D2989" s="5"/>
      <c r="E2989" s="5"/>
      <c r="F2989" s="5"/>
      <c r="G2989" s="25"/>
      <c r="H2989" s="25"/>
      <c r="I2989" s="5"/>
      <c r="J2989" s="5"/>
      <c r="K2989" s="5"/>
      <c r="L2989" s="2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  <c r="AA2989" s="5"/>
    </row>
    <row r="2990" spans="1:27">
      <c r="A2990" s="5"/>
      <c r="B2990" s="5"/>
      <c r="C2990" s="5"/>
      <c r="D2990" s="5"/>
      <c r="E2990" s="5"/>
      <c r="F2990" s="5"/>
      <c r="G2990" s="25"/>
      <c r="H2990" s="25"/>
      <c r="I2990" s="5"/>
      <c r="J2990" s="5"/>
      <c r="K2990" s="5"/>
      <c r="L2990" s="2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  <c r="AA2990" s="5"/>
    </row>
    <row r="2991" spans="1:27">
      <c r="A2991" s="5"/>
      <c r="B2991" s="5"/>
      <c r="C2991" s="5"/>
      <c r="D2991" s="5"/>
      <c r="E2991" s="5"/>
      <c r="F2991" s="5"/>
      <c r="G2991" s="25"/>
      <c r="H2991" s="25"/>
      <c r="I2991" s="5"/>
      <c r="J2991" s="5"/>
      <c r="K2991" s="5"/>
      <c r="L2991" s="2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  <c r="AA2991" s="5"/>
    </row>
    <row r="2992" spans="1:27">
      <c r="A2992" s="5"/>
      <c r="B2992" s="5"/>
      <c r="C2992" s="5"/>
      <c r="D2992" s="5"/>
      <c r="E2992" s="5"/>
      <c r="F2992" s="5"/>
      <c r="G2992" s="25"/>
      <c r="H2992" s="25"/>
      <c r="I2992" s="5"/>
      <c r="J2992" s="5"/>
      <c r="K2992" s="5"/>
      <c r="L2992" s="2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  <c r="AA2992" s="5"/>
    </row>
    <row r="2993" spans="1:27">
      <c r="A2993" s="5"/>
      <c r="B2993" s="5"/>
      <c r="C2993" s="5"/>
      <c r="D2993" s="5"/>
      <c r="E2993" s="5"/>
      <c r="F2993" s="5"/>
      <c r="G2993" s="25"/>
      <c r="H2993" s="25"/>
      <c r="I2993" s="5"/>
      <c r="J2993" s="5"/>
      <c r="K2993" s="5"/>
      <c r="L2993" s="2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  <c r="AA2993" s="5"/>
    </row>
    <row r="2994" spans="1:27">
      <c r="A2994" s="5"/>
      <c r="B2994" s="5"/>
      <c r="C2994" s="5"/>
      <c r="D2994" s="5"/>
      <c r="E2994" s="5"/>
      <c r="F2994" s="5"/>
      <c r="G2994" s="25"/>
      <c r="H2994" s="25"/>
      <c r="I2994" s="5"/>
      <c r="J2994" s="5"/>
      <c r="K2994" s="5"/>
      <c r="L2994" s="2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  <c r="AA2994" s="5"/>
    </row>
    <row r="2995" spans="1:27">
      <c r="A2995" s="5"/>
      <c r="B2995" s="5"/>
      <c r="C2995" s="5"/>
      <c r="D2995" s="5"/>
      <c r="E2995" s="5"/>
      <c r="F2995" s="5"/>
      <c r="G2995" s="25"/>
      <c r="H2995" s="25"/>
      <c r="I2995" s="5"/>
      <c r="J2995" s="5"/>
      <c r="K2995" s="5"/>
      <c r="L2995" s="2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  <c r="AA2995" s="5"/>
    </row>
    <row r="2996" spans="1:27">
      <c r="A2996" s="5"/>
      <c r="B2996" s="5"/>
      <c r="C2996" s="5"/>
      <c r="D2996" s="5"/>
      <c r="E2996" s="5"/>
      <c r="F2996" s="5"/>
      <c r="G2996" s="25"/>
      <c r="H2996" s="25"/>
      <c r="I2996" s="5"/>
      <c r="J2996" s="5"/>
      <c r="K2996" s="5"/>
      <c r="L2996" s="2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  <c r="AA2996" s="5"/>
    </row>
    <row r="2997" spans="1:27">
      <c r="A2997" s="5"/>
      <c r="B2997" s="5"/>
      <c r="C2997" s="5"/>
      <c r="D2997" s="5"/>
      <c r="E2997" s="5"/>
      <c r="F2997" s="5"/>
      <c r="G2997" s="25"/>
      <c r="H2997" s="25"/>
      <c r="I2997" s="5"/>
      <c r="J2997" s="5"/>
      <c r="K2997" s="5"/>
      <c r="L2997" s="2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  <c r="AA2997" s="5"/>
    </row>
    <row r="2998" spans="1:27">
      <c r="A2998" s="5"/>
      <c r="B2998" s="5"/>
      <c r="C2998" s="5"/>
      <c r="D2998" s="5"/>
      <c r="E2998" s="5"/>
      <c r="F2998" s="5"/>
      <c r="G2998" s="25"/>
      <c r="H2998" s="25"/>
      <c r="I2998" s="5"/>
      <c r="J2998" s="5"/>
      <c r="K2998" s="5"/>
      <c r="L2998" s="2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  <c r="AA2998" s="5"/>
    </row>
    <row r="2999" spans="1:27">
      <c r="A2999" s="5"/>
      <c r="B2999" s="5"/>
      <c r="C2999" s="5"/>
      <c r="D2999" s="5"/>
      <c r="E2999" s="5"/>
      <c r="F2999" s="5"/>
      <c r="G2999" s="25"/>
      <c r="H2999" s="25"/>
      <c r="I2999" s="5"/>
      <c r="J2999" s="5"/>
      <c r="K2999" s="5"/>
      <c r="L2999" s="2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  <c r="AA2999" s="5"/>
    </row>
    <row r="3000" spans="1:27">
      <c r="A3000" s="5"/>
      <c r="B3000" s="5"/>
      <c r="C3000" s="5"/>
      <c r="D3000" s="5"/>
      <c r="E3000" s="5"/>
      <c r="F3000" s="5"/>
      <c r="G3000" s="25"/>
      <c r="H3000" s="25"/>
      <c r="I3000" s="5"/>
      <c r="J3000" s="5"/>
      <c r="K3000" s="5"/>
      <c r="L3000" s="2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  <c r="AA3000" s="5"/>
    </row>
    <row r="3001" spans="1:27">
      <c r="A3001" s="5"/>
      <c r="B3001" s="5"/>
      <c r="C3001" s="5"/>
      <c r="D3001" s="5"/>
      <c r="E3001" s="5"/>
      <c r="F3001" s="5"/>
      <c r="G3001" s="25"/>
      <c r="H3001" s="25"/>
      <c r="I3001" s="5"/>
      <c r="J3001" s="5"/>
      <c r="K3001" s="5"/>
      <c r="L3001" s="2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  <c r="AA3001" s="5"/>
    </row>
    <row r="3002" spans="1:27">
      <c r="A3002" s="5"/>
      <c r="B3002" s="5"/>
      <c r="C3002" s="5"/>
      <c r="D3002" s="5"/>
      <c r="E3002" s="5"/>
      <c r="F3002" s="5"/>
      <c r="G3002" s="25"/>
      <c r="H3002" s="25"/>
      <c r="I3002" s="5"/>
      <c r="J3002" s="5"/>
      <c r="K3002" s="5"/>
      <c r="L3002" s="2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  <c r="AA3002" s="5"/>
    </row>
    <row r="3003" spans="1:27">
      <c r="A3003" s="5"/>
      <c r="B3003" s="5"/>
      <c r="C3003" s="5"/>
      <c r="D3003" s="5"/>
      <c r="E3003" s="5"/>
      <c r="F3003" s="5"/>
      <c r="G3003" s="25"/>
      <c r="H3003" s="25"/>
      <c r="I3003" s="5"/>
      <c r="J3003" s="5"/>
      <c r="K3003" s="5"/>
      <c r="L3003" s="2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  <c r="AA3003" s="5"/>
    </row>
    <row r="3004" spans="1:27">
      <c r="A3004" s="5"/>
      <c r="B3004" s="5"/>
      <c r="C3004" s="5"/>
      <c r="D3004" s="5"/>
      <c r="E3004" s="5"/>
      <c r="F3004" s="5"/>
      <c r="G3004" s="25"/>
      <c r="H3004" s="25"/>
      <c r="I3004" s="5"/>
      <c r="J3004" s="5"/>
      <c r="K3004" s="5"/>
      <c r="L3004" s="2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  <c r="AA3004" s="5"/>
    </row>
    <row r="3005" spans="1:27">
      <c r="A3005" s="5"/>
      <c r="B3005" s="5"/>
      <c r="C3005" s="5"/>
      <c r="D3005" s="5"/>
      <c r="E3005" s="5"/>
      <c r="F3005" s="5"/>
      <c r="G3005" s="25"/>
      <c r="H3005" s="25"/>
      <c r="I3005" s="5"/>
      <c r="J3005" s="5"/>
      <c r="K3005" s="5"/>
      <c r="L3005" s="2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  <c r="AA3005" s="5"/>
    </row>
    <row r="3006" spans="1:27">
      <c r="A3006" s="5"/>
      <c r="B3006" s="5"/>
      <c r="C3006" s="5"/>
      <c r="D3006" s="5"/>
      <c r="E3006" s="5"/>
      <c r="F3006" s="5"/>
      <c r="G3006" s="25"/>
      <c r="H3006" s="25"/>
      <c r="I3006" s="5"/>
      <c r="J3006" s="5"/>
      <c r="K3006" s="5"/>
      <c r="L3006" s="2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  <c r="AA3006" s="5"/>
    </row>
    <row r="3007" spans="1:27">
      <c r="A3007" s="5"/>
      <c r="B3007" s="5"/>
      <c r="C3007" s="5"/>
      <c r="D3007" s="5"/>
      <c r="E3007" s="5"/>
      <c r="F3007" s="5"/>
      <c r="G3007" s="25"/>
      <c r="H3007" s="25"/>
      <c r="I3007" s="5"/>
      <c r="J3007" s="5"/>
      <c r="K3007" s="5"/>
      <c r="L3007" s="2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  <c r="AA3007" s="5"/>
    </row>
    <row r="3008" spans="1:27">
      <c r="A3008" s="5"/>
      <c r="B3008" s="5"/>
      <c r="C3008" s="5"/>
      <c r="D3008" s="5"/>
      <c r="E3008" s="5"/>
      <c r="F3008" s="5"/>
      <c r="G3008" s="25"/>
      <c r="H3008" s="25"/>
      <c r="I3008" s="5"/>
      <c r="J3008" s="5"/>
      <c r="K3008" s="5"/>
      <c r="L3008" s="2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  <c r="AA3008" s="5"/>
    </row>
    <row r="3009" spans="1:27">
      <c r="A3009" s="5"/>
      <c r="B3009" s="5"/>
      <c r="C3009" s="5"/>
      <c r="D3009" s="5"/>
      <c r="E3009" s="5"/>
      <c r="F3009" s="5"/>
      <c r="G3009" s="25"/>
      <c r="H3009" s="25"/>
      <c r="I3009" s="5"/>
      <c r="J3009" s="5"/>
      <c r="K3009" s="5"/>
      <c r="L3009" s="2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  <c r="AA3009" s="5"/>
    </row>
    <row r="3010" spans="1:27">
      <c r="A3010" s="5"/>
      <c r="B3010" s="5"/>
      <c r="C3010" s="5"/>
      <c r="D3010" s="5"/>
      <c r="E3010" s="5"/>
      <c r="F3010" s="5"/>
      <c r="G3010" s="25"/>
      <c r="H3010" s="25"/>
      <c r="I3010" s="5"/>
      <c r="J3010" s="5"/>
      <c r="K3010" s="5"/>
      <c r="L3010" s="2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  <c r="AA3010" s="5"/>
    </row>
    <row r="3011" spans="1:27">
      <c r="A3011" s="5"/>
      <c r="B3011" s="5"/>
      <c r="C3011" s="5"/>
      <c r="D3011" s="5"/>
      <c r="E3011" s="5"/>
      <c r="F3011" s="5"/>
      <c r="G3011" s="25"/>
      <c r="H3011" s="25"/>
      <c r="I3011" s="5"/>
      <c r="J3011" s="5"/>
      <c r="K3011" s="5"/>
      <c r="L3011" s="2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  <c r="AA3011" s="5"/>
    </row>
    <row r="3012" spans="1:27">
      <c r="A3012" s="5"/>
      <c r="B3012" s="5"/>
      <c r="C3012" s="5"/>
      <c r="D3012" s="5"/>
      <c r="E3012" s="5"/>
      <c r="F3012" s="5"/>
      <c r="G3012" s="25"/>
      <c r="H3012" s="25"/>
      <c r="I3012" s="5"/>
      <c r="J3012" s="5"/>
      <c r="K3012" s="5"/>
      <c r="L3012" s="2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  <c r="AA3012" s="5"/>
    </row>
    <row r="3013" spans="1:27">
      <c r="A3013" s="5"/>
      <c r="B3013" s="5"/>
      <c r="C3013" s="5"/>
      <c r="D3013" s="5"/>
      <c r="E3013" s="5"/>
      <c r="F3013" s="5"/>
      <c r="G3013" s="25"/>
      <c r="H3013" s="25"/>
      <c r="I3013" s="5"/>
      <c r="J3013" s="5"/>
      <c r="K3013" s="5"/>
      <c r="L3013" s="2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  <c r="AA3013" s="5"/>
    </row>
    <row r="3014" spans="1:27">
      <c r="A3014" s="5"/>
      <c r="B3014" s="5"/>
      <c r="C3014" s="5"/>
      <c r="D3014" s="5"/>
      <c r="E3014" s="5"/>
      <c r="F3014" s="5"/>
      <c r="G3014" s="25"/>
      <c r="H3014" s="25"/>
      <c r="I3014" s="5"/>
      <c r="J3014" s="5"/>
      <c r="K3014" s="5"/>
      <c r="L3014" s="2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  <c r="AA3014" s="5"/>
    </row>
    <row r="3015" spans="1:27">
      <c r="A3015" s="5"/>
      <c r="B3015" s="5"/>
      <c r="C3015" s="5"/>
      <c r="D3015" s="5"/>
      <c r="E3015" s="5"/>
      <c r="F3015" s="5"/>
      <c r="G3015" s="25"/>
      <c r="H3015" s="25"/>
      <c r="I3015" s="5"/>
      <c r="J3015" s="5"/>
      <c r="K3015" s="5"/>
      <c r="L3015" s="2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  <c r="AA3015" s="5"/>
    </row>
    <row r="3016" spans="1:27">
      <c r="A3016" s="5"/>
      <c r="B3016" s="5"/>
      <c r="C3016" s="5"/>
      <c r="D3016" s="5"/>
      <c r="E3016" s="5"/>
      <c r="F3016" s="5"/>
      <c r="G3016" s="25"/>
      <c r="H3016" s="25"/>
      <c r="I3016" s="5"/>
      <c r="J3016" s="5"/>
      <c r="K3016" s="5"/>
      <c r="L3016" s="2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  <c r="AA3016" s="5"/>
    </row>
    <row r="3017" spans="1:27">
      <c r="A3017" s="5"/>
      <c r="B3017" s="5"/>
      <c r="C3017" s="5"/>
      <c r="D3017" s="5"/>
      <c r="E3017" s="5"/>
      <c r="F3017" s="5"/>
      <c r="G3017" s="25"/>
      <c r="H3017" s="25"/>
      <c r="I3017" s="5"/>
      <c r="J3017" s="5"/>
      <c r="K3017" s="5"/>
      <c r="L3017" s="2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  <c r="AA3017" s="5"/>
    </row>
    <row r="3018" spans="1:27">
      <c r="A3018" s="5"/>
      <c r="B3018" s="5"/>
      <c r="C3018" s="5"/>
      <c r="D3018" s="5"/>
      <c r="E3018" s="5"/>
      <c r="F3018" s="5"/>
      <c r="G3018" s="25"/>
      <c r="H3018" s="25"/>
      <c r="I3018" s="5"/>
      <c r="J3018" s="5"/>
      <c r="K3018" s="5"/>
      <c r="L3018" s="2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  <c r="AA3018" s="5"/>
    </row>
    <row r="3019" spans="1:27">
      <c r="A3019" s="5"/>
      <c r="B3019" s="5"/>
      <c r="C3019" s="5"/>
      <c r="D3019" s="5"/>
      <c r="E3019" s="5"/>
      <c r="F3019" s="5"/>
      <c r="G3019" s="25"/>
      <c r="H3019" s="25"/>
      <c r="I3019" s="5"/>
      <c r="J3019" s="5"/>
      <c r="K3019" s="5"/>
      <c r="L3019" s="2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  <c r="AA3019" s="5"/>
    </row>
    <row r="3020" spans="1:27">
      <c r="A3020" s="5"/>
      <c r="B3020" s="5"/>
      <c r="C3020" s="5"/>
      <c r="D3020" s="5"/>
      <c r="E3020" s="5"/>
      <c r="F3020" s="5"/>
      <c r="G3020" s="25"/>
      <c r="H3020" s="25"/>
      <c r="I3020" s="5"/>
      <c r="J3020" s="5"/>
      <c r="K3020" s="5"/>
      <c r="L3020" s="2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  <c r="AA3020" s="5"/>
    </row>
    <row r="3021" spans="1:27">
      <c r="A3021" s="5"/>
      <c r="B3021" s="5"/>
      <c r="C3021" s="5"/>
      <c r="D3021" s="5"/>
      <c r="E3021" s="5"/>
      <c r="F3021" s="5"/>
      <c r="G3021" s="25"/>
      <c r="H3021" s="25"/>
      <c r="I3021" s="5"/>
      <c r="J3021" s="5"/>
      <c r="K3021" s="5"/>
      <c r="L3021" s="2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  <c r="AA3021" s="5"/>
    </row>
    <row r="3022" spans="1:27">
      <c r="A3022" s="5"/>
      <c r="B3022" s="5"/>
      <c r="C3022" s="5"/>
      <c r="D3022" s="5"/>
      <c r="E3022" s="5"/>
      <c r="F3022" s="5"/>
      <c r="G3022" s="25"/>
      <c r="H3022" s="25"/>
      <c r="I3022" s="5"/>
      <c r="J3022" s="5"/>
      <c r="K3022" s="5"/>
      <c r="L3022" s="2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  <c r="AA3022" s="5"/>
    </row>
    <row r="3023" spans="1:27">
      <c r="A3023" s="5"/>
      <c r="B3023" s="5"/>
      <c r="C3023" s="5"/>
      <c r="D3023" s="5"/>
      <c r="E3023" s="5"/>
      <c r="F3023" s="5"/>
      <c r="G3023" s="25"/>
      <c r="H3023" s="25"/>
      <c r="I3023" s="5"/>
      <c r="J3023" s="5"/>
      <c r="K3023" s="5"/>
      <c r="L3023" s="2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  <c r="AA3023" s="5"/>
    </row>
    <row r="3024" spans="1:27">
      <c r="A3024" s="5"/>
      <c r="B3024" s="5"/>
      <c r="C3024" s="5"/>
      <c r="D3024" s="5"/>
      <c r="E3024" s="5"/>
      <c r="F3024" s="5"/>
      <c r="G3024" s="25"/>
      <c r="H3024" s="25"/>
      <c r="I3024" s="5"/>
      <c r="J3024" s="5"/>
      <c r="K3024" s="5"/>
      <c r="L3024" s="2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  <c r="AA3024" s="5"/>
    </row>
    <row r="3025" spans="1:27">
      <c r="A3025" s="5"/>
      <c r="B3025" s="5"/>
      <c r="C3025" s="5"/>
      <c r="D3025" s="5"/>
      <c r="E3025" s="5"/>
      <c r="F3025" s="5"/>
      <c r="G3025" s="25"/>
      <c r="H3025" s="25"/>
      <c r="I3025" s="5"/>
      <c r="J3025" s="5"/>
      <c r="K3025" s="5"/>
      <c r="L3025" s="2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  <c r="AA3025" s="5"/>
    </row>
    <row r="3026" spans="1:27">
      <c r="A3026" s="5"/>
      <c r="B3026" s="5"/>
      <c r="C3026" s="5"/>
      <c r="D3026" s="5"/>
      <c r="E3026" s="5"/>
      <c r="F3026" s="5"/>
      <c r="G3026" s="25"/>
      <c r="H3026" s="25"/>
      <c r="I3026" s="5"/>
      <c r="J3026" s="5"/>
      <c r="K3026" s="5"/>
      <c r="L3026" s="2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  <c r="AA3026" s="5"/>
    </row>
    <row r="3027" spans="1:27">
      <c r="A3027" s="5"/>
      <c r="B3027" s="5"/>
      <c r="C3027" s="5"/>
      <c r="D3027" s="5"/>
      <c r="E3027" s="5"/>
      <c r="F3027" s="5"/>
      <c r="G3027" s="25"/>
      <c r="H3027" s="25"/>
      <c r="I3027" s="5"/>
      <c r="J3027" s="5"/>
      <c r="K3027" s="5"/>
      <c r="L3027" s="2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  <c r="AA3027" s="5"/>
    </row>
    <row r="3028" spans="1:27">
      <c r="A3028" s="5"/>
      <c r="B3028" s="5"/>
      <c r="C3028" s="5"/>
      <c r="D3028" s="5"/>
      <c r="E3028" s="5"/>
      <c r="F3028" s="5"/>
      <c r="G3028" s="25"/>
      <c r="H3028" s="25"/>
      <c r="I3028" s="5"/>
      <c r="J3028" s="5"/>
      <c r="K3028" s="5"/>
      <c r="L3028" s="2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  <c r="AA3028" s="5"/>
    </row>
    <row r="3029" spans="1:27">
      <c r="A3029" s="5"/>
      <c r="B3029" s="5"/>
      <c r="C3029" s="5"/>
      <c r="D3029" s="5"/>
      <c r="E3029" s="5"/>
      <c r="F3029" s="5"/>
      <c r="G3029" s="25"/>
      <c r="H3029" s="25"/>
      <c r="I3029" s="5"/>
      <c r="J3029" s="5"/>
      <c r="K3029" s="5"/>
      <c r="L3029" s="2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  <c r="AA3029" s="5"/>
    </row>
    <row r="3030" spans="1:27">
      <c r="A3030" s="5"/>
      <c r="B3030" s="5"/>
      <c r="C3030" s="5"/>
      <c r="D3030" s="5"/>
      <c r="E3030" s="5"/>
      <c r="F3030" s="5"/>
      <c r="G3030" s="25"/>
      <c r="H3030" s="25"/>
      <c r="I3030" s="5"/>
      <c r="J3030" s="5"/>
      <c r="K3030" s="5"/>
      <c r="L3030" s="2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  <c r="AA3030" s="5"/>
    </row>
    <row r="3031" spans="1:27">
      <c r="A3031" s="5"/>
      <c r="B3031" s="5"/>
      <c r="C3031" s="5"/>
      <c r="D3031" s="5"/>
      <c r="E3031" s="5"/>
      <c r="F3031" s="5"/>
      <c r="G3031" s="25"/>
      <c r="H3031" s="25"/>
      <c r="I3031" s="5"/>
      <c r="J3031" s="5"/>
      <c r="K3031" s="5"/>
      <c r="L3031" s="2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  <c r="AA3031" s="5"/>
    </row>
    <row r="3032" spans="1:27">
      <c r="A3032" s="5"/>
      <c r="B3032" s="5"/>
      <c r="C3032" s="5"/>
      <c r="D3032" s="5"/>
      <c r="E3032" s="5"/>
      <c r="F3032" s="5"/>
      <c r="G3032" s="25"/>
      <c r="H3032" s="25"/>
      <c r="I3032" s="5"/>
      <c r="J3032" s="5"/>
      <c r="K3032" s="5"/>
      <c r="L3032" s="2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  <c r="AA3032" s="5"/>
    </row>
    <row r="3033" spans="1:27">
      <c r="A3033" s="5"/>
      <c r="B3033" s="5"/>
      <c r="C3033" s="5"/>
      <c r="D3033" s="5"/>
      <c r="E3033" s="5"/>
      <c r="F3033" s="5"/>
      <c r="G3033" s="25"/>
      <c r="H3033" s="25"/>
      <c r="I3033" s="5"/>
      <c r="J3033" s="5"/>
      <c r="K3033" s="5"/>
      <c r="L3033" s="2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  <c r="AA3033" s="5"/>
    </row>
    <row r="3034" spans="1:27">
      <c r="A3034" s="5"/>
      <c r="B3034" s="5"/>
      <c r="C3034" s="5"/>
      <c r="D3034" s="5"/>
      <c r="E3034" s="5"/>
      <c r="F3034" s="5"/>
      <c r="G3034" s="25"/>
      <c r="H3034" s="25"/>
      <c r="I3034" s="5"/>
      <c r="J3034" s="5"/>
      <c r="K3034" s="5"/>
      <c r="L3034" s="2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  <c r="AA3034" s="5"/>
    </row>
    <row r="3035" spans="1:27">
      <c r="A3035" s="5"/>
      <c r="B3035" s="5"/>
      <c r="C3035" s="5"/>
      <c r="D3035" s="5"/>
      <c r="E3035" s="5"/>
      <c r="F3035" s="5"/>
      <c r="G3035" s="25"/>
      <c r="H3035" s="25"/>
      <c r="I3035" s="5"/>
      <c r="J3035" s="5"/>
      <c r="K3035" s="5"/>
      <c r="L3035" s="2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  <c r="AA3035" s="5"/>
    </row>
    <row r="3036" spans="1:27">
      <c r="A3036" s="5"/>
      <c r="B3036" s="5"/>
      <c r="C3036" s="5"/>
      <c r="D3036" s="5"/>
      <c r="E3036" s="5"/>
      <c r="F3036" s="5"/>
      <c r="G3036" s="25"/>
      <c r="H3036" s="25"/>
      <c r="I3036" s="5"/>
      <c r="J3036" s="5"/>
      <c r="K3036" s="5"/>
      <c r="L3036" s="2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  <c r="AA3036" s="5"/>
    </row>
    <row r="3037" spans="1:27">
      <c r="A3037" s="5"/>
      <c r="B3037" s="5"/>
      <c r="C3037" s="5"/>
      <c r="D3037" s="5"/>
      <c r="E3037" s="5"/>
      <c r="F3037" s="5"/>
      <c r="G3037" s="25"/>
      <c r="H3037" s="25"/>
      <c r="I3037" s="5"/>
      <c r="J3037" s="5"/>
      <c r="K3037" s="5"/>
      <c r="L3037" s="2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  <c r="AA3037" s="5"/>
    </row>
    <row r="3038" spans="1:27">
      <c r="A3038" s="5"/>
      <c r="B3038" s="5"/>
      <c r="C3038" s="5"/>
      <c r="D3038" s="5"/>
      <c r="E3038" s="5"/>
      <c r="F3038" s="5"/>
      <c r="G3038" s="25"/>
      <c r="H3038" s="25"/>
      <c r="I3038" s="5"/>
      <c r="J3038" s="5"/>
      <c r="K3038" s="5"/>
      <c r="L3038" s="2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  <c r="AA3038" s="5"/>
    </row>
    <row r="3039" spans="1:27">
      <c r="A3039" s="5"/>
      <c r="B3039" s="5"/>
      <c r="C3039" s="5"/>
      <c r="D3039" s="5"/>
      <c r="E3039" s="5"/>
      <c r="F3039" s="5"/>
      <c r="G3039" s="25"/>
      <c r="H3039" s="25"/>
      <c r="I3039" s="5"/>
      <c r="J3039" s="5"/>
      <c r="K3039" s="5"/>
      <c r="L3039" s="2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  <c r="AA3039" s="5"/>
    </row>
    <row r="3040" spans="1:27">
      <c r="A3040" s="5"/>
      <c r="B3040" s="5"/>
      <c r="C3040" s="5"/>
      <c r="D3040" s="5"/>
      <c r="E3040" s="5"/>
      <c r="F3040" s="5"/>
      <c r="G3040" s="25"/>
      <c r="H3040" s="25"/>
      <c r="I3040" s="5"/>
      <c r="J3040" s="5"/>
      <c r="K3040" s="5"/>
      <c r="L3040" s="2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  <c r="AA3040" s="5"/>
    </row>
    <row r="3041" spans="1:27">
      <c r="A3041" s="5"/>
      <c r="B3041" s="5"/>
      <c r="C3041" s="5"/>
      <c r="D3041" s="5"/>
      <c r="E3041" s="5"/>
      <c r="F3041" s="5"/>
      <c r="G3041" s="25"/>
      <c r="H3041" s="25"/>
      <c r="I3041" s="5"/>
      <c r="J3041" s="5"/>
      <c r="K3041" s="5"/>
      <c r="L3041" s="2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  <c r="AA3041" s="5"/>
    </row>
    <row r="3042" spans="1:27">
      <c r="A3042" s="5"/>
      <c r="B3042" s="5"/>
      <c r="C3042" s="5"/>
      <c r="D3042" s="5"/>
      <c r="E3042" s="5"/>
      <c r="F3042" s="5"/>
      <c r="G3042" s="25"/>
      <c r="H3042" s="25"/>
      <c r="I3042" s="5"/>
      <c r="J3042" s="5"/>
      <c r="K3042" s="5"/>
      <c r="L3042" s="2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  <c r="AA3042" s="5"/>
    </row>
    <row r="3043" spans="1:27">
      <c r="A3043" s="5"/>
      <c r="B3043" s="5"/>
      <c r="C3043" s="5"/>
      <c r="D3043" s="5"/>
      <c r="E3043" s="5"/>
      <c r="F3043" s="5"/>
      <c r="G3043" s="25"/>
      <c r="H3043" s="25"/>
      <c r="I3043" s="5"/>
      <c r="J3043" s="5"/>
      <c r="K3043" s="5"/>
      <c r="L3043" s="2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  <c r="AA3043" s="5"/>
    </row>
    <row r="3044" spans="1:27">
      <c r="A3044" s="5"/>
      <c r="B3044" s="5"/>
      <c r="C3044" s="5"/>
      <c r="D3044" s="5"/>
      <c r="E3044" s="5"/>
      <c r="F3044" s="5"/>
      <c r="G3044" s="25"/>
      <c r="H3044" s="25"/>
      <c r="I3044" s="5"/>
      <c r="J3044" s="5"/>
      <c r="K3044" s="5"/>
      <c r="L3044" s="2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  <c r="AA3044" s="5"/>
    </row>
    <row r="3045" spans="1:27">
      <c r="A3045" s="5"/>
      <c r="B3045" s="5"/>
      <c r="C3045" s="5"/>
      <c r="D3045" s="5"/>
      <c r="E3045" s="5"/>
      <c r="F3045" s="5"/>
      <c r="G3045" s="25"/>
      <c r="H3045" s="25"/>
      <c r="I3045" s="5"/>
      <c r="J3045" s="5"/>
      <c r="K3045" s="5"/>
      <c r="L3045" s="2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  <c r="AA3045" s="5"/>
    </row>
    <row r="3046" spans="1:27">
      <c r="A3046" s="5"/>
      <c r="B3046" s="5"/>
      <c r="C3046" s="5"/>
      <c r="D3046" s="5"/>
      <c r="E3046" s="5"/>
      <c r="F3046" s="5"/>
      <c r="G3046" s="25"/>
      <c r="H3046" s="25"/>
      <c r="I3046" s="5"/>
      <c r="J3046" s="5"/>
      <c r="K3046" s="5"/>
      <c r="L3046" s="2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  <c r="AA3046" s="5"/>
    </row>
    <row r="3047" spans="1:27">
      <c r="A3047" s="5"/>
      <c r="B3047" s="5"/>
      <c r="C3047" s="5"/>
      <c r="D3047" s="5"/>
      <c r="E3047" s="5"/>
      <c r="F3047" s="5"/>
      <c r="G3047" s="25"/>
      <c r="H3047" s="25"/>
      <c r="I3047" s="5"/>
      <c r="J3047" s="5"/>
      <c r="K3047" s="5"/>
      <c r="L3047" s="2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  <c r="AA3047" s="5"/>
    </row>
    <row r="3048" spans="1:27">
      <c r="A3048" s="5"/>
      <c r="B3048" s="5"/>
      <c r="C3048" s="5"/>
      <c r="D3048" s="5"/>
      <c r="E3048" s="5"/>
      <c r="F3048" s="5"/>
      <c r="G3048" s="25"/>
      <c r="H3048" s="25"/>
      <c r="I3048" s="5"/>
      <c r="J3048" s="5"/>
      <c r="K3048" s="5"/>
      <c r="L3048" s="2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  <c r="AA3048" s="5"/>
    </row>
    <row r="3049" spans="1:27">
      <c r="A3049" s="5"/>
      <c r="B3049" s="5"/>
      <c r="C3049" s="5"/>
      <c r="D3049" s="5"/>
      <c r="E3049" s="5"/>
      <c r="F3049" s="5"/>
      <c r="G3049" s="25"/>
      <c r="H3049" s="25"/>
      <c r="I3049" s="5"/>
      <c r="J3049" s="5"/>
      <c r="K3049" s="5"/>
      <c r="L3049" s="2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  <c r="AA3049" s="5"/>
    </row>
    <row r="3050" spans="1:27">
      <c r="A3050" s="5"/>
      <c r="B3050" s="5"/>
      <c r="C3050" s="5"/>
      <c r="D3050" s="5"/>
      <c r="E3050" s="5"/>
      <c r="F3050" s="5"/>
      <c r="G3050" s="25"/>
      <c r="H3050" s="25"/>
      <c r="I3050" s="5"/>
      <c r="J3050" s="5"/>
      <c r="K3050" s="5"/>
      <c r="L3050" s="2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  <c r="AA3050" s="5"/>
    </row>
    <row r="3051" spans="1:27">
      <c r="A3051" s="5"/>
      <c r="B3051" s="5"/>
      <c r="C3051" s="5"/>
      <c r="D3051" s="5"/>
      <c r="E3051" s="5"/>
      <c r="F3051" s="5"/>
      <c r="G3051" s="25"/>
      <c r="H3051" s="25"/>
      <c r="I3051" s="5"/>
      <c r="J3051" s="5"/>
      <c r="K3051" s="5"/>
      <c r="L3051" s="2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  <c r="AA3051" s="5"/>
    </row>
    <row r="3052" spans="1:27">
      <c r="A3052" s="5"/>
      <c r="B3052" s="5"/>
      <c r="C3052" s="5"/>
      <c r="D3052" s="5"/>
      <c r="E3052" s="5"/>
      <c r="F3052" s="5"/>
      <c r="G3052" s="25"/>
      <c r="H3052" s="25"/>
      <c r="I3052" s="5"/>
      <c r="J3052" s="5"/>
      <c r="K3052" s="5"/>
      <c r="L3052" s="2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  <c r="AA3052" s="5"/>
    </row>
    <row r="3053" spans="1:27">
      <c r="A3053" s="5"/>
      <c r="B3053" s="5"/>
      <c r="C3053" s="5"/>
      <c r="D3053" s="5"/>
      <c r="E3053" s="5"/>
      <c r="F3053" s="5"/>
      <c r="G3053" s="25"/>
      <c r="H3053" s="25"/>
      <c r="I3053" s="5"/>
      <c r="J3053" s="5"/>
      <c r="K3053" s="5"/>
      <c r="L3053" s="2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  <c r="AA3053" s="5"/>
    </row>
    <row r="3054" spans="1:27">
      <c r="A3054" s="5"/>
      <c r="B3054" s="5"/>
      <c r="C3054" s="5"/>
      <c r="D3054" s="5"/>
      <c r="E3054" s="5"/>
      <c r="F3054" s="5"/>
      <c r="G3054" s="25"/>
      <c r="H3054" s="25"/>
      <c r="I3054" s="5"/>
      <c r="J3054" s="5"/>
      <c r="K3054" s="5"/>
      <c r="L3054" s="2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  <c r="AA3054" s="5"/>
    </row>
    <row r="3055" spans="1:27">
      <c r="A3055" s="5"/>
      <c r="B3055" s="5"/>
      <c r="C3055" s="5"/>
      <c r="D3055" s="5"/>
      <c r="E3055" s="5"/>
      <c r="F3055" s="5"/>
      <c r="G3055" s="25"/>
      <c r="H3055" s="25"/>
      <c r="I3055" s="5"/>
      <c r="J3055" s="5"/>
      <c r="K3055" s="5"/>
      <c r="L3055" s="2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  <c r="AA3055" s="5"/>
    </row>
    <row r="3056" spans="1:27">
      <c r="A3056" s="5"/>
      <c r="B3056" s="5"/>
      <c r="C3056" s="5"/>
      <c r="D3056" s="5"/>
      <c r="E3056" s="5"/>
      <c r="F3056" s="5"/>
      <c r="G3056" s="25"/>
      <c r="H3056" s="25"/>
      <c r="I3056" s="5"/>
      <c r="J3056" s="5"/>
      <c r="K3056" s="5"/>
      <c r="L3056" s="2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  <c r="AA3056" s="5"/>
    </row>
    <row r="3057" spans="1:27">
      <c r="A3057" s="5"/>
      <c r="B3057" s="5"/>
      <c r="C3057" s="5"/>
      <c r="D3057" s="5"/>
      <c r="E3057" s="5"/>
      <c r="F3057" s="5"/>
      <c r="G3057" s="25"/>
      <c r="H3057" s="25"/>
      <c r="I3057" s="5"/>
      <c r="J3057" s="5"/>
      <c r="K3057" s="5"/>
      <c r="L3057" s="2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  <c r="AA3057" s="5"/>
    </row>
    <row r="3058" spans="1:27">
      <c r="A3058" s="5"/>
      <c r="B3058" s="5"/>
      <c r="C3058" s="5"/>
      <c r="D3058" s="5"/>
      <c r="E3058" s="5"/>
      <c r="F3058" s="5"/>
      <c r="G3058" s="25"/>
      <c r="H3058" s="25"/>
      <c r="I3058" s="5"/>
      <c r="J3058" s="5"/>
      <c r="K3058" s="5"/>
      <c r="L3058" s="2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  <c r="AA3058" s="5"/>
    </row>
    <row r="3059" spans="1:27">
      <c r="A3059" s="5"/>
      <c r="B3059" s="5"/>
      <c r="C3059" s="5"/>
      <c r="D3059" s="5"/>
      <c r="E3059" s="5"/>
      <c r="F3059" s="5"/>
      <c r="G3059" s="25"/>
      <c r="H3059" s="25"/>
      <c r="I3059" s="5"/>
      <c r="J3059" s="5"/>
      <c r="K3059" s="5"/>
      <c r="L3059" s="2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  <c r="AA3059" s="5"/>
    </row>
    <row r="3060" spans="1:27">
      <c r="A3060" s="5"/>
      <c r="B3060" s="5"/>
      <c r="C3060" s="5"/>
      <c r="D3060" s="5"/>
      <c r="E3060" s="5"/>
      <c r="F3060" s="5"/>
      <c r="G3060" s="25"/>
      <c r="H3060" s="25"/>
      <c r="I3060" s="5"/>
      <c r="J3060" s="5"/>
      <c r="K3060" s="5"/>
      <c r="L3060" s="2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  <c r="AA3060" s="5"/>
    </row>
    <row r="3061" spans="1:27">
      <c r="A3061" s="5"/>
      <c r="B3061" s="5"/>
      <c r="C3061" s="5"/>
      <c r="D3061" s="5"/>
      <c r="E3061" s="5"/>
      <c r="F3061" s="5"/>
      <c r="G3061" s="25"/>
      <c r="H3061" s="25"/>
      <c r="I3061" s="5"/>
      <c r="J3061" s="5"/>
      <c r="K3061" s="5"/>
      <c r="L3061" s="2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  <c r="AA3061" s="5"/>
    </row>
    <row r="3062" spans="1:27">
      <c r="A3062" s="5"/>
      <c r="B3062" s="5"/>
      <c r="C3062" s="5"/>
      <c r="D3062" s="5"/>
      <c r="E3062" s="5"/>
      <c r="F3062" s="5"/>
      <c r="G3062" s="25"/>
      <c r="H3062" s="25"/>
      <c r="I3062" s="5"/>
      <c r="J3062" s="5"/>
      <c r="K3062" s="5"/>
      <c r="L3062" s="2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  <c r="AA3062" s="5"/>
    </row>
    <row r="3063" spans="1:27">
      <c r="A3063" s="5"/>
      <c r="B3063" s="5"/>
      <c r="C3063" s="5"/>
      <c r="D3063" s="5"/>
      <c r="E3063" s="5"/>
      <c r="F3063" s="5"/>
      <c r="G3063" s="25"/>
      <c r="H3063" s="25"/>
      <c r="I3063" s="5"/>
      <c r="J3063" s="5"/>
      <c r="K3063" s="5"/>
      <c r="L3063" s="2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  <c r="AA3063" s="5"/>
    </row>
    <row r="3064" spans="1:27">
      <c r="A3064" s="5"/>
      <c r="B3064" s="5"/>
      <c r="C3064" s="5"/>
      <c r="D3064" s="5"/>
      <c r="E3064" s="5"/>
      <c r="F3064" s="5"/>
      <c r="G3064" s="25"/>
      <c r="H3064" s="25"/>
      <c r="I3064" s="5"/>
      <c r="J3064" s="5"/>
      <c r="K3064" s="5"/>
      <c r="L3064" s="2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  <c r="AA3064" s="5"/>
    </row>
    <row r="3065" spans="1:27">
      <c r="A3065" s="5"/>
      <c r="B3065" s="5"/>
      <c r="C3065" s="5"/>
      <c r="D3065" s="5"/>
      <c r="E3065" s="5"/>
      <c r="F3065" s="5"/>
      <c r="G3065" s="25"/>
      <c r="H3065" s="25"/>
      <c r="I3065" s="5"/>
      <c r="J3065" s="5"/>
      <c r="K3065" s="5"/>
      <c r="L3065" s="2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  <c r="AA3065" s="5"/>
    </row>
    <row r="3066" spans="1:27">
      <c r="A3066" s="5"/>
      <c r="B3066" s="5"/>
      <c r="C3066" s="5"/>
      <c r="D3066" s="5"/>
      <c r="E3066" s="5"/>
      <c r="F3066" s="5"/>
      <c r="G3066" s="25"/>
      <c r="H3066" s="25"/>
      <c r="I3066" s="5"/>
      <c r="J3066" s="5"/>
      <c r="K3066" s="5"/>
      <c r="L3066" s="2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  <c r="AA3066" s="5"/>
    </row>
    <row r="3067" spans="1:27">
      <c r="A3067" s="5"/>
      <c r="B3067" s="5"/>
      <c r="C3067" s="5"/>
      <c r="D3067" s="5"/>
      <c r="E3067" s="5"/>
      <c r="F3067" s="5"/>
      <c r="G3067" s="25"/>
      <c r="H3067" s="25"/>
      <c r="I3067" s="5"/>
      <c r="J3067" s="5"/>
      <c r="K3067" s="5"/>
      <c r="L3067" s="2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  <c r="AA3067" s="5"/>
    </row>
    <row r="3068" spans="1:27">
      <c r="A3068" s="5"/>
      <c r="B3068" s="5"/>
      <c r="C3068" s="5"/>
      <c r="D3068" s="5"/>
      <c r="E3068" s="5"/>
      <c r="F3068" s="5"/>
      <c r="G3068" s="25"/>
      <c r="H3068" s="25"/>
      <c r="I3068" s="5"/>
      <c r="J3068" s="5"/>
      <c r="K3068" s="5"/>
      <c r="L3068" s="2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  <c r="AA3068" s="5"/>
    </row>
    <row r="3069" spans="1:27">
      <c r="A3069" s="5"/>
      <c r="B3069" s="5"/>
      <c r="C3069" s="5"/>
      <c r="D3069" s="5"/>
      <c r="E3069" s="5"/>
      <c r="F3069" s="5"/>
      <c r="G3069" s="25"/>
      <c r="H3069" s="25"/>
      <c r="I3069" s="5"/>
      <c r="J3069" s="5"/>
      <c r="K3069" s="5"/>
      <c r="L3069" s="2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  <c r="AA3069" s="5"/>
    </row>
    <row r="3070" spans="1:27">
      <c r="A3070" s="5"/>
      <c r="B3070" s="5"/>
      <c r="C3070" s="5"/>
      <c r="D3070" s="5"/>
      <c r="E3070" s="5"/>
      <c r="F3070" s="5"/>
      <c r="G3070" s="25"/>
      <c r="H3070" s="25"/>
      <c r="I3070" s="5"/>
      <c r="J3070" s="5"/>
      <c r="K3070" s="5"/>
      <c r="L3070" s="2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  <c r="AA3070" s="5"/>
    </row>
    <row r="3071" spans="1:27">
      <c r="A3071" s="5"/>
      <c r="B3071" s="5"/>
      <c r="C3071" s="5"/>
      <c r="D3071" s="5"/>
      <c r="E3071" s="5"/>
      <c r="F3071" s="5"/>
      <c r="G3071" s="25"/>
      <c r="H3071" s="25"/>
      <c r="I3071" s="5"/>
      <c r="J3071" s="5"/>
      <c r="K3071" s="5"/>
      <c r="L3071" s="2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  <c r="AA3071" s="5"/>
    </row>
    <row r="3072" spans="1:27">
      <c r="A3072" s="5"/>
      <c r="B3072" s="5"/>
      <c r="C3072" s="5"/>
      <c r="D3072" s="5"/>
      <c r="E3072" s="5"/>
      <c r="F3072" s="5"/>
      <c r="G3072" s="25"/>
      <c r="H3072" s="25"/>
      <c r="I3072" s="5"/>
      <c r="J3072" s="5"/>
      <c r="K3072" s="5"/>
      <c r="L3072" s="2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  <c r="AA3072" s="5"/>
    </row>
    <row r="3073" spans="1:27">
      <c r="A3073" s="5"/>
      <c r="B3073" s="5"/>
      <c r="C3073" s="5"/>
      <c r="D3073" s="5"/>
      <c r="E3073" s="5"/>
      <c r="F3073" s="5"/>
      <c r="G3073" s="25"/>
      <c r="H3073" s="25"/>
      <c r="I3073" s="5"/>
      <c r="J3073" s="5"/>
      <c r="K3073" s="5"/>
      <c r="L3073" s="2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  <c r="AA3073" s="5"/>
    </row>
    <row r="3074" spans="1:27">
      <c r="A3074" s="5"/>
      <c r="B3074" s="5"/>
      <c r="C3074" s="5"/>
      <c r="D3074" s="5"/>
      <c r="E3074" s="5"/>
      <c r="F3074" s="5"/>
      <c r="G3074" s="25"/>
      <c r="H3074" s="25"/>
      <c r="I3074" s="5"/>
      <c r="J3074" s="5"/>
      <c r="K3074" s="5"/>
      <c r="L3074" s="2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  <c r="AA3074" s="5"/>
    </row>
    <row r="3075" spans="1:27">
      <c r="A3075" s="5"/>
      <c r="B3075" s="5"/>
      <c r="C3075" s="5"/>
      <c r="D3075" s="5"/>
      <c r="E3075" s="5"/>
      <c r="F3075" s="5"/>
      <c r="G3075" s="25"/>
      <c r="H3075" s="25"/>
      <c r="I3075" s="5"/>
      <c r="J3075" s="5"/>
      <c r="K3075" s="5"/>
      <c r="L3075" s="2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  <c r="AA3075" s="5"/>
    </row>
    <row r="3076" spans="1:27">
      <c r="A3076" s="5"/>
      <c r="B3076" s="5"/>
      <c r="C3076" s="5"/>
      <c r="D3076" s="5"/>
      <c r="E3076" s="5"/>
      <c r="F3076" s="5"/>
      <c r="G3076" s="25"/>
      <c r="H3076" s="25"/>
      <c r="I3076" s="5"/>
      <c r="J3076" s="5"/>
      <c r="K3076" s="5"/>
      <c r="L3076" s="2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  <c r="AA3076" s="5"/>
    </row>
    <row r="3077" spans="1:27">
      <c r="A3077" s="5"/>
      <c r="B3077" s="5"/>
      <c r="C3077" s="5"/>
      <c r="D3077" s="5"/>
      <c r="E3077" s="5"/>
      <c r="F3077" s="5"/>
      <c r="G3077" s="25"/>
      <c r="H3077" s="25"/>
      <c r="I3077" s="5"/>
      <c r="J3077" s="5"/>
      <c r="K3077" s="5"/>
      <c r="L3077" s="2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  <c r="AA3077" s="5"/>
    </row>
    <row r="3078" spans="1:27">
      <c r="A3078" s="5"/>
      <c r="B3078" s="5"/>
      <c r="C3078" s="5"/>
      <c r="D3078" s="5"/>
      <c r="E3078" s="5"/>
      <c r="F3078" s="5"/>
      <c r="G3078" s="25"/>
      <c r="H3078" s="25"/>
      <c r="I3078" s="5"/>
      <c r="J3078" s="5"/>
      <c r="K3078" s="5"/>
      <c r="L3078" s="2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  <c r="AA3078" s="5"/>
    </row>
    <row r="3079" spans="1:27">
      <c r="A3079" s="5"/>
      <c r="B3079" s="5"/>
      <c r="C3079" s="5"/>
      <c r="D3079" s="5"/>
      <c r="E3079" s="5"/>
      <c r="F3079" s="5"/>
      <c r="G3079" s="25"/>
      <c r="H3079" s="25"/>
      <c r="I3079" s="5"/>
      <c r="J3079" s="5"/>
      <c r="K3079" s="5"/>
      <c r="L3079" s="2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  <c r="AA3079" s="5"/>
    </row>
    <row r="3080" spans="1:27">
      <c r="A3080" s="5"/>
      <c r="B3080" s="5"/>
      <c r="C3080" s="5"/>
      <c r="D3080" s="5"/>
      <c r="E3080" s="5"/>
      <c r="F3080" s="5"/>
      <c r="G3080" s="25"/>
      <c r="H3080" s="25"/>
      <c r="I3080" s="5"/>
      <c r="J3080" s="5"/>
      <c r="K3080" s="5"/>
      <c r="L3080" s="2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  <c r="AA3080" s="5"/>
    </row>
    <row r="3081" spans="1:27">
      <c r="A3081" s="5"/>
      <c r="B3081" s="5"/>
      <c r="C3081" s="5"/>
      <c r="D3081" s="5"/>
      <c r="E3081" s="5"/>
      <c r="F3081" s="5"/>
      <c r="G3081" s="25"/>
      <c r="H3081" s="25"/>
      <c r="I3081" s="5"/>
      <c r="J3081" s="5"/>
      <c r="K3081" s="5"/>
      <c r="L3081" s="2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  <c r="AA3081" s="5"/>
    </row>
    <row r="3082" spans="1:27">
      <c r="A3082" s="5"/>
      <c r="B3082" s="5"/>
      <c r="C3082" s="5"/>
      <c r="D3082" s="5"/>
      <c r="E3082" s="5"/>
      <c r="F3082" s="5"/>
      <c r="G3082" s="25"/>
      <c r="H3082" s="25"/>
      <c r="I3082" s="5"/>
      <c r="J3082" s="5"/>
      <c r="K3082" s="5"/>
      <c r="L3082" s="2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  <c r="AA3082" s="5"/>
    </row>
    <row r="3083" spans="1:27">
      <c r="A3083" s="5"/>
      <c r="B3083" s="5"/>
      <c r="C3083" s="5"/>
      <c r="D3083" s="5"/>
      <c r="E3083" s="5"/>
      <c r="F3083" s="5"/>
      <c r="G3083" s="25"/>
      <c r="H3083" s="25"/>
      <c r="I3083" s="5"/>
      <c r="J3083" s="5"/>
      <c r="K3083" s="5"/>
      <c r="L3083" s="2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  <c r="AA3083" s="5"/>
    </row>
    <row r="3084" spans="1:27">
      <c r="A3084" s="5"/>
      <c r="B3084" s="5"/>
      <c r="C3084" s="5"/>
      <c r="D3084" s="5"/>
      <c r="E3084" s="5"/>
      <c r="F3084" s="5"/>
      <c r="G3084" s="25"/>
      <c r="H3084" s="25"/>
      <c r="I3084" s="5"/>
      <c r="J3084" s="5"/>
      <c r="K3084" s="5"/>
      <c r="L3084" s="2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  <c r="AA3084" s="5"/>
    </row>
    <row r="3085" spans="1:27">
      <c r="A3085" s="5"/>
      <c r="B3085" s="5"/>
      <c r="C3085" s="5"/>
      <c r="D3085" s="5"/>
      <c r="E3085" s="5"/>
      <c r="F3085" s="5"/>
      <c r="G3085" s="25"/>
      <c r="H3085" s="25"/>
      <c r="I3085" s="5"/>
      <c r="J3085" s="5"/>
      <c r="K3085" s="5"/>
      <c r="L3085" s="2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  <c r="AA3085" s="5"/>
    </row>
    <row r="3086" spans="1:27">
      <c r="A3086" s="5"/>
      <c r="B3086" s="5"/>
      <c r="C3086" s="5"/>
      <c r="D3086" s="5"/>
      <c r="E3086" s="5"/>
      <c r="F3086" s="5"/>
      <c r="G3086" s="25"/>
      <c r="H3086" s="25"/>
      <c r="I3086" s="5"/>
      <c r="J3086" s="5"/>
      <c r="K3086" s="5"/>
      <c r="L3086" s="2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  <c r="AA3086" s="5"/>
    </row>
    <row r="3087" spans="1:27">
      <c r="A3087" s="5"/>
      <c r="B3087" s="5"/>
      <c r="C3087" s="5"/>
      <c r="D3087" s="5"/>
      <c r="E3087" s="5"/>
      <c r="F3087" s="5"/>
      <c r="G3087" s="25"/>
      <c r="H3087" s="25"/>
      <c r="I3087" s="5"/>
      <c r="J3087" s="5"/>
      <c r="K3087" s="5"/>
      <c r="L3087" s="2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  <c r="AA3087" s="5"/>
    </row>
    <row r="3088" spans="1:27">
      <c r="A3088" s="5"/>
      <c r="B3088" s="5"/>
      <c r="C3088" s="5"/>
      <c r="D3088" s="5"/>
      <c r="E3088" s="5"/>
      <c r="F3088" s="5"/>
      <c r="G3088" s="25"/>
      <c r="H3088" s="25"/>
      <c r="I3088" s="5"/>
      <c r="J3088" s="5"/>
      <c r="K3088" s="5"/>
      <c r="L3088" s="2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  <c r="AA3088" s="5"/>
    </row>
    <row r="3089" spans="1:27">
      <c r="A3089" s="5"/>
      <c r="B3089" s="5"/>
      <c r="C3089" s="5"/>
      <c r="D3089" s="5"/>
      <c r="E3089" s="5"/>
      <c r="F3089" s="5"/>
      <c r="G3089" s="25"/>
      <c r="H3089" s="25"/>
      <c r="I3089" s="5"/>
      <c r="J3089" s="5"/>
      <c r="K3089" s="5"/>
      <c r="L3089" s="2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  <c r="AA3089" s="5"/>
    </row>
    <row r="3090" spans="1:27">
      <c r="A3090" s="5"/>
      <c r="B3090" s="5"/>
      <c r="C3090" s="5"/>
      <c r="D3090" s="5"/>
      <c r="E3090" s="5"/>
      <c r="F3090" s="5"/>
      <c r="G3090" s="25"/>
      <c r="H3090" s="25"/>
      <c r="I3090" s="5"/>
      <c r="J3090" s="5"/>
      <c r="K3090" s="5"/>
      <c r="L3090" s="2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  <c r="AA3090" s="5"/>
    </row>
    <row r="3091" spans="1:27">
      <c r="A3091" s="5"/>
      <c r="B3091" s="5"/>
      <c r="C3091" s="5"/>
      <c r="D3091" s="5"/>
      <c r="E3091" s="5"/>
      <c r="F3091" s="5"/>
      <c r="G3091" s="25"/>
      <c r="H3091" s="25"/>
      <c r="I3091" s="5"/>
      <c r="J3091" s="5"/>
      <c r="K3091" s="5"/>
      <c r="L3091" s="2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  <c r="AA3091" s="5"/>
    </row>
    <row r="3092" spans="1:27">
      <c r="A3092" s="5"/>
      <c r="B3092" s="5"/>
      <c r="C3092" s="5"/>
      <c r="D3092" s="5"/>
      <c r="E3092" s="5"/>
      <c r="F3092" s="5"/>
      <c r="G3092" s="25"/>
      <c r="H3092" s="25"/>
      <c r="I3092" s="5"/>
      <c r="J3092" s="5"/>
      <c r="K3092" s="5"/>
      <c r="L3092" s="2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  <c r="AA3092" s="5"/>
    </row>
    <row r="3093" spans="1:27">
      <c r="A3093" s="5"/>
      <c r="B3093" s="5"/>
      <c r="C3093" s="5"/>
      <c r="D3093" s="5"/>
      <c r="E3093" s="5"/>
      <c r="F3093" s="5"/>
      <c r="G3093" s="25"/>
      <c r="H3093" s="25"/>
      <c r="I3093" s="5"/>
      <c r="J3093" s="5"/>
      <c r="K3093" s="5"/>
      <c r="L3093" s="2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  <c r="AA3093" s="5"/>
    </row>
    <row r="3094" spans="1:27">
      <c r="A3094" s="5"/>
      <c r="B3094" s="5"/>
      <c r="C3094" s="5"/>
      <c r="D3094" s="5"/>
      <c r="E3094" s="5"/>
      <c r="F3094" s="5"/>
      <c r="G3094" s="25"/>
      <c r="H3094" s="25"/>
      <c r="I3094" s="5"/>
      <c r="J3094" s="5"/>
      <c r="K3094" s="5"/>
      <c r="L3094" s="2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  <c r="AA3094" s="5"/>
    </row>
    <row r="3095" spans="1:27">
      <c r="A3095" s="5"/>
      <c r="B3095" s="5"/>
      <c r="C3095" s="5"/>
      <c r="D3095" s="5"/>
      <c r="E3095" s="5"/>
      <c r="F3095" s="5"/>
      <c r="G3095" s="25"/>
      <c r="H3095" s="25"/>
      <c r="I3095" s="5"/>
      <c r="J3095" s="5"/>
      <c r="K3095" s="5"/>
      <c r="L3095" s="2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  <c r="AA3095" s="5"/>
    </row>
    <row r="3096" spans="1:27">
      <c r="A3096" s="5"/>
      <c r="B3096" s="5"/>
      <c r="C3096" s="5"/>
      <c r="D3096" s="5"/>
      <c r="E3096" s="5"/>
      <c r="F3096" s="5"/>
      <c r="G3096" s="25"/>
      <c r="H3096" s="25"/>
      <c r="I3096" s="5"/>
      <c r="J3096" s="5"/>
      <c r="K3096" s="5"/>
      <c r="L3096" s="2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  <c r="AA3096" s="5"/>
    </row>
    <row r="3097" spans="1:27">
      <c r="A3097" s="5"/>
      <c r="B3097" s="5"/>
      <c r="C3097" s="5"/>
      <c r="D3097" s="5"/>
      <c r="E3097" s="5"/>
      <c r="F3097" s="5"/>
      <c r="G3097" s="25"/>
      <c r="H3097" s="25"/>
      <c r="I3097" s="5"/>
      <c r="J3097" s="5"/>
      <c r="K3097" s="5"/>
      <c r="L3097" s="2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  <c r="AA3097" s="5"/>
    </row>
    <row r="3098" spans="1:27">
      <c r="A3098" s="5"/>
      <c r="B3098" s="5"/>
      <c r="C3098" s="5"/>
      <c r="D3098" s="5"/>
      <c r="E3098" s="5"/>
      <c r="F3098" s="5"/>
      <c r="G3098" s="25"/>
      <c r="H3098" s="25"/>
      <c r="I3098" s="5"/>
      <c r="J3098" s="5"/>
      <c r="K3098" s="5"/>
      <c r="L3098" s="2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  <c r="AA3098" s="5"/>
    </row>
    <row r="3099" spans="1:27">
      <c r="A3099" s="5"/>
      <c r="B3099" s="5"/>
      <c r="C3099" s="5"/>
      <c r="D3099" s="5"/>
      <c r="E3099" s="5"/>
      <c r="F3099" s="5"/>
      <c r="G3099" s="25"/>
      <c r="H3099" s="25"/>
      <c r="I3099" s="5"/>
      <c r="J3099" s="5"/>
      <c r="K3099" s="5"/>
      <c r="L3099" s="2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  <c r="AA3099" s="5"/>
    </row>
    <row r="3100" spans="1:27">
      <c r="A3100" s="5"/>
      <c r="B3100" s="5"/>
      <c r="C3100" s="5"/>
      <c r="D3100" s="5"/>
      <c r="E3100" s="5"/>
      <c r="F3100" s="5"/>
      <c r="G3100" s="25"/>
      <c r="H3100" s="25"/>
      <c r="I3100" s="5"/>
      <c r="J3100" s="5"/>
      <c r="K3100" s="5"/>
      <c r="L3100" s="2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  <c r="AA3100" s="5"/>
    </row>
    <row r="3101" spans="1:27">
      <c r="A3101" s="5"/>
      <c r="B3101" s="5"/>
      <c r="C3101" s="5"/>
      <c r="D3101" s="5"/>
      <c r="E3101" s="5"/>
      <c r="F3101" s="5"/>
      <c r="G3101" s="25"/>
      <c r="H3101" s="25"/>
      <c r="I3101" s="5"/>
      <c r="J3101" s="5"/>
      <c r="K3101" s="5"/>
      <c r="L3101" s="2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  <c r="AA3101" s="5"/>
    </row>
    <row r="3102" spans="1:27">
      <c r="A3102" s="5"/>
      <c r="B3102" s="5"/>
      <c r="C3102" s="5"/>
      <c r="D3102" s="5"/>
      <c r="E3102" s="5"/>
      <c r="F3102" s="5"/>
      <c r="G3102" s="25"/>
      <c r="H3102" s="25"/>
      <c r="I3102" s="5"/>
      <c r="J3102" s="5"/>
      <c r="K3102" s="5"/>
      <c r="L3102" s="2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  <c r="AA3102" s="5"/>
    </row>
    <row r="3103" spans="1:27">
      <c r="A3103" s="5"/>
      <c r="B3103" s="5"/>
      <c r="C3103" s="5"/>
      <c r="D3103" s="5"/>
      <c r="E3103" s="5"/>
      <c r="F3103" s="5"/>
      <c r="G3103" s="25"/>
      <c r="H3103" s="25"/>
      <c r="I3103" s="5"/>
      <c r="J3103" s="5"/>
      <c r="K3103" s="5"/>
      <c r="L3103" s="2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  <c r="AA3103" s="5"/>
    </row>
    <row r="3104" spans="1:27">
      <c r="A3104" s="5"/>
      <c r="B3104" s="5"/>
      <c r="C3104" s="5"/>
      <c r="D3104" s="5"/>
      <c r="E3104" s="5"/>
      <c r="F3104" s="5"/>
      <c r="G3104" s="25"/>
      <c r="H3104" s="25"/>
      <c r="I3104" s="5"/>
      <c r="J3104" s="5"/>
      <c r="K3104" s="5"/>
      <c r="L3104" s="2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  <c r="AA3104" s="5"/>
    </row>
    <row r="3105" spans="1:27">
      <c r="A3105" s="5"/>
      <c r="B3105" s="5"/>
      <c r="C3105" s="5"/>
      <c r="D3105" s="5"/>
      <c r="E3105" s="5"/>
      <c r="F3105" s="5"/>
      <c r="G3105" s="25"/>
      <c r="H3105" s="25"/>
      <c r="I3105" s="5"/>
      <c r="J3105" s="5"/>
      <c r="K3105" s="5"/>
      <c r="L3105" s="2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  <c r="AA3105" s="5"/>
    </row>
    <row r="3106" spans="1:27">
      <c r="A3106" s="5"/>
      <c r="B3106" s="5"/>
      <c r="C3106" s="5"/>
      <c r="D3106" s="5"/>
      <c r="E3106" s="5"/>
      <c r="F3106" s="5"/>
      <c r="G3106" s="25"/>
      <c r="H3106" s="25"/>
      <c r="I3106" s="5"/>
      <c r="J3106" s="5"/>
      <c r="K3106" s="5"/>
      <c r="L3106" s="2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  <c r="AA3106" s="5"/>
    </row>
    <row r="3107" spans="1:27">
      <c r="A3107" s="5"/>
      <c r="B3107" s="5"/>
      <c r="C3107" s="5"/>
      <c r="D3107" s="5"/>
      <c r="E3107" s="5"/>
      <c r="F3107" s="5"/>
      <c r="G3107" s="25"/>
      <c r="H3107" s="25"/>
      <c r="I3107" s="5"/>
      <c r="J3107" s="5"/>
      <c r="K3107" s="5"/>
      <c r="L3107" s="2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  <c r="AA3107" s="5"/>
    </row>
    <row r="3108" spans="1:27">
      <c r="A3108" s="5"/>
      <c r="B3108" s="5"/>
      <c r="C3108" s="5"/>
      <c r="D3108" s="5"/>
      <c r="E3108" s="5"/>
      <c r="F3108" s="5"/>
      <c r="G3108" s="25"/>
      <c r="H3108" s="25"/>
      <c r="I3108" s="5"/>
      <c r="J3108" s="5"/>
      <c r="K3108" s="5"/>
      <c r="L3108" s="2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  <c r="AA3108" s="5"/>
    </row>
    <row r="3109" spans="1:27">
      <c r="A3109" s="5"/>
      <c r="B3109" s="5"/>
      <c r="C3109" s="5"/>
      <c r="D3109" s="5"/>
      <c r="E3109" s="5"/>
      <c r="F3109" s="5"/>
      <c r="G3109" s="25"/>
      <c r="H3109" s="25"/>
      <c r="I3109" s="5"/>
      <c r="J3109" s="5"/>
      <c r="K3109" s="5"/>
      <c r="L3109" s="2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  <c r="AA3109" s="5"/>
    </row>
    <row r="3110" spans="1:27">
      <c r="A3110" s="5"/>
      <c r="B3110" s="5"/>
      <c r="C3110" s="5"/>
      <c r="D3110" s="5"/>
      <c r="E3110" s="5"/>
      <c r="F3110" s="5"/>
      <c r="G3110" s="25"/>
      <c r="H3110" s="25"/>
      <c r="I3110" s="5"/>
      <c r="J3110" s="5"/>
      <c r="K3110" s="5"/>
      <c r="L3110" s="2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  <c r="AA3110" s="5"/>
    </row>
    <row r="3111" spans="1:27">
      <c r="A3111" s="5"/>
      <c r="B3111" s="5"/>
      <c r="C3111" s="5"/>
      <c r="D3111" s="5"/>
      <c r="E3111" s="5"/>
      <c r="F3111" s="5"/>
      <c r="G3111" s="25"/>
      <c r="H3111" s="25"/>
      <c r="I3111" s="5"/>
      <c r="J3111" s="5"/>
      <c r="K3111" s="5"/>
      <c r="L3111" s="2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  <c r="AA3111" s="5"/>
    </row>
    <row r="3112" spans="1:27">
      <c r="A3112" s="5"/>
      <c r="B3112" s="5"/>
      <c r="C3112" s="5"/>
      <c r="D3112" s="5"/>
      <c r="E3112" s="5"/>
      <c r="F3112" s="5"/>
      <c r="G3112" s="25"/>
      <c r="H3112" s="25"/>
      <c r="I3112" s="5"/>
      <c r="J3112" s="5"/>
      <c r="K3112" s="5"/>
      <c r="L3112" s="2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  <c r="AA3112" s="5"/>
    </row>
    <row r="3113" spans="1:27">
      <c r="A3113" s="5"/>
      <c r="B3113" s="5"/>
      <c r="C3113" s="5"/>
      <c r="D3113" s="5"/>
      <c r="E3113" s="5"/>
      <c r="F3113" s="5"/>
      <c r="G3113" s="25"/>
      <c r="H3113" s="25"/>
      <c r="I3113" s="5"/>
      <c r="J3113" s="5"/>
      <c r="K3113" s="5"/>
      <c r="L3113" s="2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  <c r="AA3113" s="5"/>
    </row>
    <row r="3114" spans="1:27">
      <c r="A3114" s="5"/>
      <c r="B3114" s="5"/>
      <c r="C3114" s="5"/>
      <c r="D3114" s="5"/>
      <c r="E3114" s="5"/>
      <c r="F3114" s="5"/>
      <c r="G3114" s="25"/>
      <c r="H3114" s="25"/>
      <c r="I3114" s="5"/>
      <c r="J3114" s="5"/>
      <c r="K3114" s="5"/>
      <c r="L3114" s="2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  <c r="AA3114" s="5"/>
    </row>
    <row r="3115" spans="1:27">
      <c r="A3115" s="5"/>
      <c r="B3115" s="5"/>
      <c r="C3115" s="5"/>
      <c r="D3115" s="5"/>
      <c r="E3115" s="5"/>
      <c r="F3115" s="5"/>
      <c r="G3115" s="25"/>
      <c r="H3115" s="25"/>
      <c r="I3115" s="5"/>
      <c r="J3115" s="5"/>
      <c r="K3115" s="5"/>
      <c r="L3115" s="2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  <c r="AA3115" s="5"/>
    </row>
    <row r="3116" spans="1:27">
      <c r="A3116" s="5"/>
      <c r="B3116" s="5"/>
      <c r="C3116" s="5"/>
      <c r="D3116" s="5"/>
      <c r="E3116" s="5"/>
      <c r="F3116" s="5"/>
      <c r="G3116" s="25"/>
      <c r="H3116" s="25"/>
      <c r="I3116" s="5"/>
      <c r="J3116" s="5"/>
      <c r="K3116" s="5"/>
      <c r="L3116" s="2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  <c r="AA3116" s="5"/>
    </row>
    <row r="3117" spans="1:27">
      <c r="A3117" s="5"/>
      <c r="B3117" s="5"/>
      <c r="C3117" s="5"/>
      <c r="D3117" s="5"/>
      <c r="E3117" s="5"/>
      <c r="F3117" s="5"/>
      <c r="G3117" s="25"/>
      <c r="H3117" s="25"/>
      <c r="I3117" s="5"/>
      <c r="J3117" s="5"/>
      <c r="K3117" s="5"/>
      <c r="L3117" s="2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  <c r="AA3117" s="5"/>
    </row>
    <row r="3118" spans="1:27">
      <c r="A3118" s="5"/>
      <c r="B3118" s="5"/>
      <c r="C3118" s="5"/>
      <c r="D3118" s="5"/>
      <c r="E3118" s="5"/>
      <c r="F3118" s="5"/>
      <c r="G3118" s="25"/>
      <c r="H3118" s="25"/>
      <c r="I3118" s="5"/>
      <c r="J3118" s="5"/>
      <c r="K3118" s="5"/>
      <c r="L3118" s="2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  <c r="AA3118" s="5"/>
    </row>
    <row r="3119" spans="1:27">
      <c r="A3119" s="5"/>
      <c r="B3119" s="5"/>
      <c r="C3119" s="5"/>
      <c r="D3119" s="5"/>
      <c r="E3119" s="5"/>
      <c r="F3119" s="5"/>
      <c r="G3119" s="25"/>
      <c r="H3119" s="25"/>
      <c r="I3119" s="5"/>
      <c r="J3119" s="5"/>
      <c r="K3119" s="5"/>
      <c r="L3119" s="2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  <c r="AA3119" s="5"/>
    </row>
    <row r="3120" spans="1:27">
      <c r="A3120" s="5"/>
      <c r="B3120" s="5"/>
      <c r="C3120" s="5"/>
      <c r="D3120" s="5"/>
      <c r="E3120" s="5"/>
      <c r="F3120" s="5"/>
      <c r="G3120" s="25"/>
      <c r="H3120" s="25"/>
      <c r="I3120" s="5"/>
      <c r="J3120" s="5"/>
      <c r="K3120" s="5"/>
      <c r="L3120" s="2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  <c r="AA3120" s="5"/>
    </row>
    <row r="3121" spans="1:27">
      <c r="A3121" s="5"/>
      <c r="B3121" s="5"/>
      <c r="C3121" s="5"/>
      <c r="D3121" s="5"/>
      <c r="E3121" s="5"/>
      <c r="F3121" s="5"/>
      <c r="G3121" s="25"/>
      <c r="H3121" s="25"/>
      <c r="I3121" s="5"/>
      <c r="J3121" s="5"/>
      <c r="K3121" s="5"/>
      <c r="L3121" s="2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  <c r="AA3121" s="5"/>
    </row>
    <row r="3122" spans="1:27">
      <c r="A3122" s="5"/>
      <c r="B3122" s="5"/>
      <c r="C3122" s="5"/>
      <c r="D3122" s="5"/>
      <c r="E3122" s="5"/>
      <c r="F3122" s="5"/>
      <c r="G3122" s="25"/>
      <c r="H3122" s="25"/>
      <c r="I3122" s="5"/>
      <c r="J3122" s="5"/>
      <c r="K3122" s="5"/>
      <c r="L3122" s="2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  <c r="AA3122" s="5"/>
    </row>
    <row r="3123" spans="1:27">
      <c r="A3123" s="5"/>
      <c r="B3123" s="5"/>
      <c r="C3123" s="5"/>
      <c r="D3123" s="5"/>
      <c r="E3123" s="5"/>
      <c r="F3123" s="5"/>
      <c r="G3123" s="25"/>
      <c r="H3123" s="25"/>
      <c r="I3123" s="5"/>
      <c r="J3123" s="5"/>
      <c r="K3123" s="5"/>
      <c r="L3123" s="2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  <c r="AA3123" s="5"/>
    </row>
    <row r="3124" spans="1:27">
      <c r="A3124" s="5"/>
      <c r="B3124" s="5"/>
      <c r="C3124" s="5"/>
      <c r="D3124" s="5"/>
      <c r="E3124" s="5"/>
      <c r="F3124" s="5"/>
      <c r="G3124" s="25"/>
      <c r="H3124" s="25"/>
      <c r="I3124" s="5"/>
      <c r="J3124" s="5"/>
      <c r="K3124" s="5"/>
      <c r="L3124" s="2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  <c r="AA3124" s="5"/>
    </row>
    <row r="3125" spans="1:27">
      <c r="A3125" s="5"/>
      <c r="B3125" s="5"/>
      <c r="C3125" s="5"/>
      <c r="D3125" s="5"/>
      <c r="E3125" s="5"/>
      <c r="F3125" s="5"/>
      <c r="G3125" s="25"/>
      <c r="H3125" s="25"/>
      <c r="I3125" s="5"/>
      <c r="J3125" s="5"/>
      <c r="K3125" s="5"/>
      <c r="L3125" s="2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  <c r="AA3125" s="5"/>
    </row>
    <row r="3126" spans="1:27">
      <c r="A3126" s="5"/>
      <c r="B3126" s="5"/>
      <c r="C3126" s="5"/>
      <c r="D3126" s="5"/>
      <c r="E3126" s="5"/>
      <c r="F3126" s="5"/>
      <c r="G3126" s="25"/>
      <c r="H3126" s="25"/>
      <c r="I3126" s="5"/>
      <c r="J3126" s="5"/>
      <c r="K3126" s="5"/>
      <c r="L3126" s="2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  <c r="AA3126" s="5"/>
    </row>
    <row r="3127" spans="1:27">
      <c r="A3127" s="5"/>
      <c r="B3127" s="5"/>
      <c r="C3127" s="5"/>
      <c r="D3127" s="5"/>
      <c r="E3127" s="5"/>
      <c r="F3127" s="5"/>
      <c r="G3127" s="25"/>
      <c r="H3127" s="25"/>
      <c r="I3127" s="5"/>
      <c r="J3127" s="5"/>
      <c r="K3127" s="5"/>
      <c r="L3127" s="2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  <c r="AA3127" s="5"/>
    </row>
    <row r="3128" spans="1:27">
      <c r="A3128" s="5"/>
      <c r="B3128" s="5"/>
      <c r="C3128" s="5"/>
      <c r="D3128" s="5"/>
      <c r="E3128" s="5"/>
      <c r="F3128" s="5"/>
      <c r="G3128" s="25"/>
      <c r="H3128" s="25"/>
      <c r="I3128" s="5"/>
      <c r="J3128" s="5"/>
      <c r="K3128" s="5"/>
      <c r="L3128" s="2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  <c r="AA3128" s="5"/>
    </row>
    <row r="3129" spans="1:27">
      <c r="A3129" s="5"/>
      <c r="B3129" s="5"/>
      <c r="C3129" s="5"/>
      <c r="D3129" s="5"/>
      <c r="E3129" s="5"/>
      <c r="F3129" s="5"/>
      <c r="G3129" s="25"/>
      <c r="H3129" s="25"/>
      <c r="I3129" s="5"/>
      <c r="J3129" s="5"/>
      <c r="K3129" s="5"/>
      <c r="L3129" s="2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  <c r="AA3129" s="5"/>
    </row>
    <row r="3130" spans="1:27">
      <c r="A3130" s="5"/>
      <c r="B3130" s="5"/>
      <c r="C3130" s="5"/>
      <c r="D3130" s="5"/>
      <c r="E3130" s="5"/>
      <c r="F3130" s="5"/>
      <c r="G3130" s="25"/>
      <c r="H3130" s="25"/>
      <c r="I3130" s="5"/>
      <c r="J3130" s="5"/>
      <c r="K3130" s="5"/>
      <c r="L3130" s="2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  <c r="AA3130" s="5"/>
    </row>
    <row r="3131" spans="1:27">
      <c r="A3131" s="5"/>
      <c r="B3131" s="5"/>
      <c r="C3131" s="5"/>
      <c r="D3131" s="5"/>
      <c r="E3131" s="5"/>
      <c r="F3131" s="5"/>
      <c r="G3131" s="25"/>
      <c r="H3131" s="25"/>
      <c r="I3131" s="5"/>
      <c r="J3131" s="5"/>
      <c r="K3131" s="5"/>
      <c r="L3131" s="2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  <c r="AA3131" s="5"/>
    </row>
    <row r="3132" spans="1:27">
      <c r="A3132" s="5"/>
      <c r="B3132" s="5"/>
      <c r="C3132" s="5"/>
      <c r="D3132" s="5"/>
      <c r="E3132" s="5"/>
      <c r="F3132" s="5"/>
      <c r="G3132" s="25"/>
      <c r="H3132" s="25"/>
      <c r="I3132" s="5"/>
      <c r="J3132" s="5"/>
      <c r="K3132" s="5"/>
      <c r="L3132" s="2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  <c r="AA3132" s="5"/>
    </row>
    <row r="3133" spans="1:27">
      <c r="A3133" s="5"/>
      <c r="B3133" s="5"/>
      <c r="C3133" s="5"/>
      <c r="D3133" s="5"/>
      <c r="E3133" s="5"/>
      <c r="F3133" s="5"/>
      <c r="G3133" s="25"/>
      <c r="H3133" s="25"/>
      <c r="I3133" s="5"/>
      <c r="J3133" s="5"/>
      <c r="K3133" s="5"/>
      <c r="L3133" s="2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  <c r="AA3133" s="5"/>
    </row>
    <row r="3134" spans="1:27">
      <c r="A3134" s="5"/>
      <c r="B3134" s="5"/>
      <c r="C3134" s="5"/>
      <c r="D3134" s="5"/>
      <c r="E3134" s="5"/>
      <c r="F3134" s="5"/>
      <c r="G3134" s="25"/>
      <c r="H3134" s="25"/>
      <c r="I3134" s="5"/>
      <c r="J3134" s="5"/>
      <c r="K3134" s="5"/>
      <c r="L3134" s="2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  <c r="AA3134" s="5"/>
    </row>
    <row r="3135" spans="1:27">
      <c r="A3135" s="5"/>
      <c r="B3135" s="5"/>
      <c r="C3135" s="5"/>
      <c r="D3135" s="5"/>
      <c r="E3135" s="5"/>
      <c r="F3135" s="5"/>
      <c r="G3135" s="25"/>
      <c r="H3135" s="25"/>
      <c r="I3135" s="5"/>
      <c r="J3135" s="5"/>
      <c r="K3135" s="5"/>
      <c r="L3135" s="2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  <c r="AA3135" s="5"/>
    </row>
    <row r="3136" spans="1:27">
      <c r="A3136" s="5"/>
      <c r="B3136" s="5"/>
      <c r="C3136" s="5"/>
      <c r="D3136" s="5"/>
      <c r="E3136" s="5"/>
      <c r="F3136" s="5"/>
      <c r="G3136" s="25"/>
      <c r="H3136" s="25"/>
      <c r="I3136" s="5"/>
      <c r="J3136" s="5"/>
      <c r="K3136" s="5"/>
      <c r="L3136" s="2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  <c r="AA3136" s="5"/>
    </row>
    <row r="3137" spans="1:27">
      <c r="A3137" s="5"/>
      <c r="B3137" s="5"/>
      <c r="C3137" s="5"/>
      <c r="D3137" s="5"/>
      <c r="E3137" s="5"/>
      <c r="F3137" s="5"/>
      <c r="G3137" s="25"/>
      <c r="H3137" s="25"/>
      <c r="I3137" s="5"/>
      <c r="J3137" s="5"/>
      <c r="K3137" s="5"/>
      <c r="L3137" s="2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  <c r="AA3137" s="5"/>
    </row>
    <row r="3138" spans="1:27">
      <c r="A3138" s="5"/>
      <c r="B3138" s="5"/>
      <c r="C3138" s="5"/>
      <c r="D3138" s="5"/>
      <c r="E3138" s="5"/>
      <c r="F3138" s="5"/>
      <c r="G3138" s="25"/>
      <c r="H3138" s="25"/>
      <c r="I3138" s="5"/>
      <c r="J3138" s="5"/>
      <c r="K3138" s="5"/>
      <c r="L3138" s="2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  <c r="AA3138" s="5"/>
    </row>
    <row r="3139" spans="1:27">
      <c r="A3139" s="5"/>
      <c r="B3139" s="5"/>
      <c r="C3139" s="5"/>
      <c r="D3139" s="5"/>
      <c r="E3139" s="5"/>
      <c r="F3139" s="5"/>
      <c r="G3139" s="25"/>
      <c r="H3139" s="25"/>
      <c r="I3139" s="5"/>
      <c r="J3139" s="5"/>
      <c r="K3139" s="5"/>
      <c r="L3139" s="2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  <c r="AA3139" s="5"/>
    </row>
    <row r="3140" spans="1:27">
      <c r="A3140" s="5"/>
      <c r="B3140" s="5"/>
      <c r="C3140" s="5"/>
      <c r="D3140" s="5"/>
      <c r="E3140" s="5"/>
      <c r="F3140" s="5"/>
      <c r="G3140" s="25"/>
      <c r="H3140" s="25"/>
      <c r="I3140" s="5"/>
      <c r="J3140" s="5"/>
      <c r="K3140" s="5"/>
      <c r="L3140" s="2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  <c r="AA3140" s="5"/>
    </row>
    <row r="3141" spans="1:27">
      <c r="A3141" s="5"/>
      <c r="B3141" s="5"/>
      <c r="C3141" s="5"/>
      <c r="D3141" s="5"/>
      <c r="E3141" s="5"/>
      <c r="F3141" s="5"/>
      <c r="G3141" s="25"/>
      <c r="H3141" s="25"/>
      <c r="I3141" s="5"/>
      <c r="J3141" s="5"/>
      <c r="K3141" s="5"/>
      <c r="L3141" s="2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  <c r="AA3141" s="5"/>
    </row>
    <row r="3142" spans="1:27">
      <c r="A3142" s="5"/>
      <c r="B3142" s="5"/>
      <c r="C3142" s="5"/>
      <c r="D3142" s="5"/>
      <c r="E3142" s="5"/>
      <c r="F3142" s="5"/>
      <c r="G3142" s="25"/>
      <c r="H3142" s="25"/>
      <c r="I3142" s="5"/>
      <c r="J3142" s="5"/>
      <c r="K3142" s="5"/>
      <c r="L3142" s="2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  <c r="AA3142" s="5"/>
    </row>
    <row r="3143" spans="1:27">
      <c r="A3143" s="5"/>
      <c r="B3143" s="5"/>
      <c r="C3143" s="5"/>
      <c r="D3143" s="5"/>
      <c r="E3143" s="5"/>
      <c r="F3143" s="5"/>
      <c r="G3143" s="25"/>
      <c r="H3143" s="25"/>
      <c r="I3143" s="5"/>
      <c r="J3143" s="5"/>
      <c r="K3143" s="5"/>
      <c r="L3143" s="2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  <c r="AA3143" s="5"/>
    </row>
    <row r="3144" spans="1:27">
      <c r="A3144" s="5"/>
      <c r="B3144" s="5"/>
      <c r="C3144" s="5"/>
      <c r="D3144" s="5"/>
      <c r="E3144" s="5"/>
      <c r="F3144" s="5"/>
      <c r="G3144" s="25"/>
      <c r="H3144" s="25"/>
      <c r="I3144" s="5"/>
      <c r="J3144" s="5"/>
      <c r="K3144" s="5"/>
      <c r="L3144" s="2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  <c r="AA3144" s="5"/>
    </row>
    <row r="3145" spans="1:27">
      <c r="A3145" s="5"/>
      <c r="B3145" s="5"/>
      <c r="C3145" s="5"/>
      <c r="D3145" s="5"/>
      <c r="E3145" s="5"/>
      <c r="F3145" s="5"/>
      <c r="G3145" s="25"/>
      <c r="H3145" s="25"/>
      <c r="I3145" s="5"/>
      <c r="J3145" s="5"/>
      <c r="K3145" s="5"/>
      <c r="L3145" s="2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  <c r="AA3145" s="5"/>
    </row>
    <row r="3146" spans="1:27">
      <c r="A3146" s="5"/>
      <c r="B3146" s="5"/>
      <c r="C3146" s="5"/>
      <c r="D3146" s="5"/>
      <c r="E3146" s="5"/>
      <c r="F3146" s="5"/>
      <c r="G3146" s="25"/>
      <c r="H3146" s="25"/>
      <c r="I3146" s="5"/>
      <c r="J3146" s="5"/>
      <c r="K3146" s="5"/>
      <c r="L3146" s="2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  <c r="AA3146" s="5"/>
    </row>
    <row r="3147" spans="1:27">
      <c r="A3147" s="5"/>
      <c r="B3147" s="5"/>
      <c r="C3147" s="5"/>
      <c r="D3147" s="5"/>
      <c r="E3147" s="5"/>
      <c r="F3147" s="5"/>
      <c r="G3147" s="25"/>
      <c r="H3147" s="25"/>
      <c r="I3147" s="5"/>
      <c r="J3147" s="5"/>
      <c r="K3147" s="5"/>
      <c r="L3147" s="2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  <c r="AA3147" s="5"/>
    </row>
    <row r="3148" spans="1:27">
      <c r="A3148" s="5"/>
      <c r="B3148" s="5"/>
      <c r="C3148" s="5"/>
      <c r="D3148" s="5"/>
      <c r="E3148" s="5"/>
      <c r="F3148" s="5"/>
      <c r="G3148" s="25"/>
      <c r="H3148" s="25"/>
      <c r="I3148" s="5"/>
      <c r="J3148" s="5"/>
      <c r="K3148" s="5"/>
      <c r="L3148" s="2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  <c r="AA3148" s="5"/>
    </row>
    <row r="3149" spans="1:27">
      <c r="A3149" s="5"/>
      <c r="B3149" s="5"/>
      <c r="C3149" s="5"/>
      <c r="D3149" s="5"/>
      <c r="E3149" s="5"/>
      <c r="F3149" s="5"/>
      <c r="G3149" s="25"/>
      <c r="H3149" s="25"/>
      <c r="I3149" s="5"/>
      <c r="J3149" s="5"/>
      <c r="K3149" s="5"/>
      <c r="L3149" s="2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  <c r="AA3149" s="5"/>
    </row>
    <row r="3150" spans="1:27">
      <c r="A3150" s="5"/>
      <c r="B3150" s="5"/>
      <c r="C3150" s="5"/>
      <c r="D3150" s="5"/>
      <c r="E3150" s="5"/>
      <c r="F3150" s="5"/>
      <c r="G3150" s="25"/>
      <c r="H3150" s="25"/>
      <c r="I3150" s="5"/>
      <c r="J3150" s="5"/>
      <c r="K3150" s="5"/>
      <c r="L3150" s="2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  <c r="AA3150" s="5"/>
    </row>
    <row r="3151" spans="1:27">
      <c r="A3151" s="5"/>
      <c r="B3151" s="5"/>
      <c r="C3151" s="5"/>
      <c r="D3151" s="5"/>
      <c r="E3151" s="5"/>
      <c r="F3151" s="5"/>
      <c r="G3151" s="25"/>
      <c r="H3151" s="25"/>
      <c r="I3151" s="5"/>
      <c r="J3151" s="5"/>
      <c r="K3151" s="5"/>
      <c r="L3151" s="2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  <c r="AA3151" s="5"/>
    </row>
    <row r="3152" spans="1:27">
      <c r="A3152" s="5"/>
      <c r="B3152" s="5"/>
      <c r="C3152" s="5"/>
      <c r="D3152" s="5"/>
      <c r="E3152" s="5"/>
      <c r="F3152" s="5"/>
      <c r="G3152" s="25"/>
      <c r="H3152" s="25"/>
      <c r="I3152" s="5"/>
      <c r="J3152" s="5"/>
      <c r="K3152" s="5"/>
      <c r="L3152" s="2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  <c r="AA3152" s="5"/>
    </row>
    <row r="3153" spans="1:27">
      <c r="A3153" s="5"/>
      <c r="B3153" s="5"/>
      <c r="C3153" s="5"/>
      <c r="D3153" s="5"/>
      <c r="E3153" s="5"/>
      <c r="F3153" s="5"/>
      <c r="G3153" s="25"/>
      <c r="H3153" s="25"/>
      <c r="I3153" s="5"/>
      <c r="J3153" s="5"/>
      <c r="K3153" s="5"/>
      <c r="L3153" s="2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  <c r="AA3153" s="5"/>
    </row>
    <row r="3154" spans="1:27">
      <c r="A3154" s="5"/>
      <c r="B3154" s="5"/>
      <c r="C3154" s="5"/>
      <c r="D3154" s="5"/>
      <c r="E3154" s="5"/>
      <c r="F3154" s="5"/>
      <c r="G3154" s="25"/>
      <c r="H3154" s="25"/>
      <c r="I3154" s="5"/>
      <c r="J3154" s="5"/>
      <c r="K3154" s="5"/>
      <c r="L3154" s="2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  <c r="AA3154" s="5"/>
    </row>
    <row r="3155" spans="1:27">
      <c r="A3155" s="5"/>
      <c r="B3155" s="5"/>
      <c r="C3155" s="5"/>
      <c r="D3155" s="5"/>
      <c r="E3155" s="5"/>
      <c r="F3155" s="5"/>
      <c r="G3155" s="25"/>
      <c r="H3155" s="25"/>
      <c r="I3155" s="5"/>
      <c r="J3155" s="5"/>
      <c r="K3155" s="5"/>
      <c r="L3155" s="2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  <c r="AA3155" s="5"/>
    </row>
    <row r="3156" spans="1:27">
      <c r="A3156" s="5"/>
      <c r="B3156" s="5"/>
      <c r="C3156" s="5"/>
      <c r="D3156" s="5"/>
      <c r="E3156" s="5"/>
      <c r="F3156" s="5"/>
      <c r="G3156" s="25"/>
      <c r="H3156" s="25"/>
      <c r="I3156" s="5"/>
      <c r="J3156" s="5"/>
      <c r="K3156" s="5"/>
      <c r="L3156" s="2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  <c r="AA3156" s="5"/>
    </row>
    <row r="3157" spans="1:27">
      <c r="A3157" s="5"/>
      <c r="B3157" s="5"/>
      <c r="C3157" s="5"/>
      <c r="D3157" s="5"/>
      <c r="E3157" s="5"/>
      <c r="F3157" s="5"/>
      <c r="G3157" s="25"/>
      <c r="H3157" s="25"/>
      <c r="I3157" s="5"/>
      <c r="J3157" s="5"/>
      <c r="K3157" s="5"/>
      <c r="L3157" s="2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  <c r="AA3157" s="5"/>
    </row>
    <row r="3158" spans="1:27">
      <c r="A3158" s="5"/>
      <c r="B3158" s="5"/>
      <c r="C3158" s="5"/>
      <c r="D3158" s="5"/>
      <c r="E3158" s="5"/>
      <c r="F3158" s="5"/>
      <c r="G3158" s="25"/>
      <c r="H3158" s="25"/>
      <c r="I3158" s="5"/>
      <c r="J3158" s="5"/>
      <c r="K3158" s="5"/>
      <c r="L3158" s="2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  <c r="AA3158" s="5"/>
    </row>
    <row r="3159" spans="1:27">
      <c r="A3159" s="5"/>
      <c r="B3159" s="5"/>
      <c r="C3159" s="5"/>
      <c r="D3159" s="5"/>
      <c r="E3159" s="5"/>
      <c r="F3159" s="5"/>
      <c r="G3159" s="25"/>
      <c r="H3159" s="25"/>
      <c r="I3159" s="5"/>
      <c r="J3159" s="5"/>
      <c r="K3159" s="5"/>
      <c r="L3159" s="2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  <c r="AA3159" s="5"/>
    </row>
    <row r="3160" spans="1:27">
      <c r="A3160" s="5"/>
      <c r="B3160" s="5"/>
      <c r="C3160" s="5"/>
      <c r="D3160" s="5"/>
      <c r="E3160" s="5"/>
      <c r="F3160" s="5"/>
      <c r="G3160" s="25"/>
      <c r="H3160" s="25"/>
      <c r="I3160" s="5"/>
      <c r="J3160" s="5"/>
      <c r="K3160" s="5"/>
      <c r="L3160" s="2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  <c r="AA3160" s="5"/>
    </row>
    <row r="3161" spans="1:27">
      <c r="A3161" s="5"/>
      <c r="B3161" s="5"/>
      <c r="C3161" s="5"/>
      <c r="D3161" s="5"/>
      <c r="E3161" s="5"/>
      <c r="F3161" s="5"/>
      <c r="G3161" s="25"/>
      <c r="H3161" s="25"/>
      <c r="I3161" s="5"/>
      <c r="J3161" s="5"/>
      <c r="K3161" s="5"/>
      <c r="L3161" s="2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  <c r="AA3161" s="5"/>
    </row>
    <row r="3162" spans="1:27">
      <c r="A3162" s="5"/>
      <c r="B3162" s="5"/>
      <c r="C3162" s="5"/>
      <c r="D3162" s="5"/>
      <c r="E3162" s="5"/>
      <c r="F3162" s="5"/>
      <c r="G3162" s="25"/>
      <c r="H3162" s="25"/>
      <c r="I3162" s="5"/>
      <c r="J3162" s="5"/>
      <c r="K3162" s="5"/>
      <c r="L3162" s="2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  <c r="AA3162" s="5"/>
    </row>
    <row r="3163" spans="1:27">
      <c r="A3163" s="5"/>
      <c r="B3163" s="5"/>
      <c r="C3163" s="5"/>
      <c r="D3163" s="5"/>
      <c r="E3163" s="5"/>
      <c r="F3163" s="5"/>
      <c r="G3163" s="25"/>
      <c r="H3163" s="25"/>
      <c r="I3163" s="5"/>
      <c r="J3163" s="5"/>
      <c r="K3163" s="5"/>
      <c r="L3163" s="2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  <c r="AA3163" s="5"/>
    </row>
    <row r="3164" spans="1:27">
      <c r="A3164" s="5"/>
      <c r="B3164" s="5"/>
      <c r="C3164" s="5"/>
      <c r="D3164" s="5"/>
      <c r="E3164" s="5"/>
      <c r="F3164" s="5"/>
      <c r="G3164" s="25"/>
      <c r="H3164" s="25"/>
      <c r="I3164" s="5"/>
      <c r="J3164" s="5"/>
      <c r="K3164" s="5"/>
      <c r="L3164" s="2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  <c r="AA3164" s="5"/>
    </row>
    <row r="3165" spans="1:27">
      <c r="A3165" s="5"/>
      <c r="B3165" s="5"/>
      <c r="C3165" s="5"/>
      <c r="D3165" s="5"/>
      <c r="E3165" s="5"/>
      <c r="F3165" s="5"/>
      <c r="G3165" s="25"/>
      <c r="H3165" s="25"/>
      <c r="I3165" s="5"/>
      <c r="J3165" s="5"/>
      <c r="K3165" s="5"/>
      <c r="L3165" s="2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  <c r="AA3165" s="5"/>
    </row>
    <row r="3166" spans="1:27">
      <c r="A3166" s="5"/>
      <c r="B3166" s="5"/>
      <c r="C3166" s="5"/>
      <c r="D3166" s="5"/>
      <c r="E3166" s="5"/>
      <c r="F3166" s="5"/>
      <c r="G3166" s="25"/>
      <c r="H3166" s="25"/>
      <c r="I3166" s="5"/>
      <c r="J3166" s="5"/>
      <c r="K3166" s="5"/>
      <c r="L3166" s="2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  <c r="AA3166" s="5"/>
    </row>
    <row r="3167" spans="1:27">
      <c r="A3167" s="5"/>
      <c r="B3167" s="5"/>
      <c r="C3167" s="5"/>
      <c r="D3167" s="5"/>
      <c r="E3167" s="5"/>
      <c r="F3167" s="5"/>
      <c r="G3167" s="25"/>
      <c r="H3167" s="25"/>
      <c r="I3167" s="5"/>
      <c r="J3167" s="5"/>
      <c r="K3167" s="5"/>
      <c r="L3167" s="2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  <c r="AA3167" s="5"/>
    </row>
    <row r="3168" spans="1:27">
      <c r="A3168" s="5"/>
      <c r="B3168" s="5"/>
      <c r="C3168" s="5"/>
      <c r="D3168" s="5"/>
      <c r="E3168" s="5"/>
      <c r="F3168" s="5"/>
      <c r="G3168" s="25"/>
      <c r="H3168" s="25"/>
      <c r="I3168" s="5"/>
      <c r="J3168" s="5"/>
      <c r="K3168" s="5"/>
      <c r="L3168" s="2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  <c r="AA3168" s="5"/>
    </row>
    <row r="3169" spans="1:27">
      <c r="A3169" s="5"/>
      <c r="B3169" s="5"/>
      <c r="C3169" s="5"/>
      <c r="D3169" s="5"/>
      <c r="E3169" s="5"/>
      <c r="F3169" s="5"/>
      <c r="G3169" s="25"/>
      <c r="H3169" s="25"/>
      <c r="I3169" s="5"/>
      <c r="J3169" s="5"/>
      <c r="K3169" s="5"/>
      <c r="L3169" s="2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  <c r="AA3169" s="5"/>
    </row>
    <row r="3170" spans="1:27">
      <c r="A3170" s="5"/>
      <c r="B3170" s="5"/>
      <c r="C3170" s="5"/>
      <c r="D3170" s="5"/>
      <c r="E3170" s="5"/>
      <c r="F3170" s="5"/>
      <c r="G3170" s="25"/>
      <c r="H3170" s="25"/>
      <c r="I3170" s="5"/>
      <c r="J3170" s="5"/>
      <c r="K3170" s="5"/>
      <c r="L3170" s="2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  <c r="AA3170" s="5"/>
    </row>
    <row r="3171" spans="1:27">
      <c r="A3171" s="5"/>
      <c r="B3171" s="5"/>
      <c r="C3171" s="5"/>
      <c r="D3171" s="5"/>
      <c r="E3171" s="5"/>
      <c r="F3171" s="5"/>
      <c r="G3171" s="25"/>
      <c r="H3171" s="25"/>
      <c r="I3171" s="5"/>
      <c r="J3171" s="5"/>
      <c r="K3171" s="5"/>
      <c r="L3171" s="2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  <c r="AA3171" s="5"/>
    </row>
    <row r="3172" spans="1:27">
      <c r="A3172" s="5"/>
      <c r="B3172" s="5"/>
      <c r="C3172" s="5"/>
      <c r="D3172" s="5"/>
      <c r="E3172" s="5"/>
      <c r="F3172" s="5"/>
      <c r="G3172" s="25"/>
      <c r="H3172" s="25"/>
      <c r="I3172" s="5"/>
      <c r="J3172" s="5"/>
      <c r="K3172" s="5"/>
      <c r="L3172" s="2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  <c r="AA3172" s="5"/>
    </row>
    <row r="3173" spans="1:27">
      <c r="A3173" s="5"/>
      <c r="B3173" s="5"/>
      <c r="C3173" s="5"/>
      <c r="D3173" s="5"/>
      <c r="E3173" s="5"/>
      <c r="F3173" s="5"/>
      <c r="G3173" s="25"/>
      <c r="H3173" s="25"/>
      <c r="I3173" s="5"/>
      <c r="J3173" s="5"/>
      <c r="K3173" s="5"/>
      <c r="L3173" s="2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  <c r="AA3173" s="5"/>
    </row>
    <row r="3174" spans="1:27">
      <c r="A3174" s="5"/>
      <c r="B3174" s="5"/>
      <c r="C3174" s="5"/>
      <c r="D3174" s="5"/>
      <c r="E3174" s="5"/>
      <c r="F3174" s="5"/>
      <c r="G3174" s="25"/>
      <c r="H3174" s="25"/>
      <c r="I3174" s="5"/>
      <c r="J3174" s="5"/>
      <c r="K3174" s="5"/>
      <c r="L3174" s="2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  <c r="AA3174" s="5"/>
    </row>
    <row r="3175" spans="1:27">
      <c r="A3175" s="5"/>
      <c r="B3175" s="5"/>
      <c r="C3175" s="5"/>
      <c r="D3175" s="5"/>
      <c r="E3175" s="5"/>
      <c r="F3175" s="5"/>
      <c r="G3175" s="25"/>
      <c r="H3175" s="25"/>
      <c r="I3175" s="5"/>
      <c r="J3175" s="5"/>
      <c r="K3175" s="5"/>
      <c r="L3175" s="2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  <c r="AA3175" s="5"/>
    </row>
    <row r="3176" spans="1:27">
      <c r="A3176" s="5"/>
      <c r="B3176" s="5"/>
      <c r="C3176" s="5"/>
      <c r="D3176" s="5"/>
      <c r="E3176" s="5"/>
      <c r="F3176" s="5"/>
      <c r="G3176" s="25"/>
      <c r="H3176" s="25"/>
      <c r="I3176" s="5"/>
      <c r="J3176" s="5"/>
      <c r="K3176" s="5"/>
      <c r="L3176" s="2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  <c r="AA3176" s="5"/>
    </row>
    <row r="3177" spans="1:27">
      <c r="A3177" s="5"/>
      <c r="B3177" s="5"/>
      <c r="C3177" s="5"/>
      <c r="D3177" s="5"/>
      <c r="E3177" s="5"/>
      <c r="F3177" s="5"/>
      <c r="G3177" s="25"/>
      <c r="H3177" s="25"/>
      <c r="I3177" s="5"/>
      <c r="J3177" s="5"/>
      <c r="K3177" s="5"/>
      <c r="L3177" s="2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  <c r="AA3177" s="5"/>
    </row>
    <row r="3178" spans="1:27">
      <c r="A3178" s="5"/>
      <c r="B3178" s="5"/>
      <c r="C3178" s="5"/>
      <c r="D3178" s="5"/>
      <c r="E3178" s="5"/>
      <c r="F3178" s="5"/>
      <c r="G3178" s="25"/>
      <c r="H3178" s="25"/>
      <c r="I3178" s="5"/>
      <c r="J3178" s="5"/>
      <c r="K3178" s="5"/>
      <c r="L3178" s="2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  <c r="AA3178" s="5"/>
    </row>
    <row r="3179" spans="1:27">
      <c r="A3179" s="5"/>
      <c r="B3179" s="5"/>
      <c r="C3179" s="5"/>
      <c r="D3179" s="5"/>
      <c r="E3179" s="5"/>
      <c r="F3179" s="5"/>
      <c r="G3179" s="25"/>
      <c r="H3179" s="25"/>
      <c r="I3179" s="5"/>
      <c r="J3179" s="5"/>
      <c r="K3179" s="5"/>
      <c r="L3179" s="2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  <c r="AA3179" s="5"/>
    </row>
    <row r="3180" spans="1:27">
      <c r="A3180" s="5"/>
      <c r="B3180" s="5"/>
      <c r="C3180" s="5"/>
      <c r="D3180" s="5"/>
      <c r="E3180" s="5"/>
      <c r="F3180" s="5"/>
      <c r="G3180" s="25"/>
      <c r="H3180" s="25"/>
      <c r="I3180" s="5"/>
      <c r="J3180" s="5"/>
      <c r="K3180" s="5"/>
      <c r="L3180" s="2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  <c r="AA3180" s="5"/>
    </row>
    <row r="3181" spans="1:27">
      <c r="A3181" s="5"/>
      <c r="B3181" s="5"/>
      <c r="C3181" s="5"/>
      <c r="D3181" s="5"/>
      <c r="E3181" s="5"/>
      <c r="F3181" s="5"/>
      <c r="G3181" s="25"/>
      <c r="H3181" s="25"/>
      <c r="I3181" s="5"/>
      <c r="J3181" s="5"/>
      <c r="K3181" s="5"/>
      <c r="L3181" s="2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  <c r="AA3181" s="5"/>
    </row>
    <row r="3182" spans="1:27">
      <c r="A3182" s="5"/>
      <c r="B3182" s="5"/>
      <c r="C3182" s="5"/>
      <c r="D3182" s="5"/>
      <c r="E3182" s="5"/>
      <c r="F3182" s="5"/>
      <c r="G3182" s="25"/>
      <c r="H3182" s="25"/>
      <c r="I3182" s="5"/>
      <c r="J3182" s="5"/>
      <c r="K3182" s="5"/>
      <c r="L3182" s="2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  <c r="AA3182" s="5"/>
    </row>
    <row r="3183" spans="1:27">
      <c r="A3183" s="5"/>
      <c r="B3183" s="5"/>
      <c r="C3183" s="5"/>
      <c r="D3183" s="5"/>
      <c r="E3183" s="5"/>
      <c r="F3183" s="5"/>
      <c r="G3183" s="25"/>
      <c r="H3183" s="25"/>
      <c r="I3183" s="5"/>
      <c r="J3183" s="5"/>
      <c r="K3183" s="5"/>
      <c r="L3183" s="2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  <c r="AA3183" s="5"/>
    </row>
    <row r="3184" spans="1:27">
      <c r="A3184" s="5"/>
      <c r="B3184" s="5"/>
      <c r="C3184" s="5"/>
      <c r="D3184" s="5"/>
      <c r="E3184" s="5"/>
      <c r="F3184" s="5"/>
      <c r="G3184" s="25"/>
      <c r="H3184" s="25"/>
      <c r="I3184" s="5"/>
      <c r="J3184" s="5"/>
      <c r="K3184" s="5"/>
      <c r="L3184" s="2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  <c r="AA3184" s="5"/>
    </row>
    <row r="3185" spans="1:27">
      <c r="A3185" s="5"/>
      <c r="B3185" s="5"/>
      <c r="C3185" s="5"/>
      <c r="D3185" s="5"/>
      <c r="E3185" s="5"/>
      <c r="F3185" s="5"/>
      <c r="G3185" s="25"/>
      <c r="H3185" s="25"/>
      <c r="I3185" s="5"/>
      <c r="J3185" s="5"/>
      <c r="K3185" s="5"/>
      <c r="L3185" s="2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  <c r="AA3185" s="5"/>
    </row>
    <row r="3186" spans="1:27">
      <c r="A3186" s="5"/>
      <c r="B3186" s="5"/>
      <c r="C3186" s="5"/>
      <c r="D3186" s="5"/>
      <c r="E3186" s="5"/>
      <c r="F3186" s="5"/>
      <c r="G3186" s="25"/>
      <c r="H3186" s="25"/>
      <c r="I3186" s="5"/>
      <c r="J3186" s="5"/>
      <c r="K3186" s="5"/>
      <c r="L3186" s="2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  <c r="AA3186" s="5"/>
    </row>
    <row r="3187" spans="1:27">
      <c r="A3187" s="5"/>
      <c r="B3187" s="5"/>
      <c r="C3187" s="5"/>
      <c r="D3187" s="5"/>
      <c r="E3187" s="5"/>
      <c r="F3187" s="5"/>
      <c r="G3187" s="25"/>
      <c r="H3187" s="25"/>
      <c r="I3187" s="5"/>
      <c r="J3187" s="5"/>
      <c r="K3187" s="5"/>
      <c r="L3187" s="2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  <c r="AA3187" s="5"/>
    </row>
    <row r="3188" spans="1:27">
      <c r="A3188" s="5"/>
      <c r="B3188" s="5"/>
      <c r="C3188" s="5"/>
      <c r="D3188" s="5"/>
      <c r="E3188" s="5"/>
      <c r="F3188" s="5"/>
      <c r="G3188" s="25"/>
      <c r="H3188" s="25"/>
      <c r="I3188" s="5"/>
      <c r="J3188" s="5"/>
      <c r="K3188" s="5"/>
      <c r="L3188" s="2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  <c r="AA3188" s="5"/>
    </row>
    <row r="3189" spans="1:27">
      <c r="A3189" s="5"/>
      <c r="B3189" s="5"/>
      <c r="C3189" s="5"/>
      <c r="D3189" s="5"/>
      <c r="E3189" s="5"/>
      <c r="F3189" s="5"/>
      <c r="G3189" s="25"/>
      <c r="H3189" s="25"/>
      <c r="I3189" s="5"/>
      <c r="J3189" s="5"/>
      <c r="K3189" s="5"/>
      <c r="L3189" s="2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  <c r="AA3189" s="5"/>
    </row>
    <row r="3190" spans="1:27">
      <c r="A3190" s="5"/>
      <c r="B3190" s="5"/>
      <c r="C3190" s="5"/>
      <c r="D3190" s="5"/>
      <c r="E3190" s="5"/>
      <c r="F3190" s="5"/>
      <c r="G3190" s="25"/>
      <c r="H3190" s="25"/>
      <c r="I3190" s="5"/>
      <c r="J3190" s="5"/>
      <c r="K3190" s="5"/>
      <c r="L3190" s="2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  <c r="AA3190" s="5"/>
    </row>
    <row r="3191" spans="1:27">
      <c r="A3191" s="5"/>
      <c r="B3191" s="5"/>
      <c r="C3191" s="5"/>
      <c r="D3191" s="5"/>
      <c r="E3191" s="5"/>
      <c r="F3191" s="5"/>
      <c r="G3191" s="25"/>
      <c r="H3191" s="25"/>
      <c r="I3191" s="5"/>
      <c r="J3191" s="5"/>
      <c r="K3191" s="5"/>
      <c r="L3191" s="2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  <c r="AA3191" s="5"/>
    </row>
    <row r="3192" spans="1:27">
      <c r="A3192" s="5"/>
      <c r="B3192" s="5"/>
      <c r="C3192" s="5"/>
      <c r="D3192" s="5"/>
      <c r="E3192" s="5"/>
      <c r="F3192" s="5"/>
      <c r="G3192" s="25"/>
      <c r="H3192" s="25"/>
      <c r="I3192" s="5"/>
      <c r="J3192" s="5"/>
      <c r="K3192" s="5"/>
      <c r="L3192" s="2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  <c r="AA3192" s="5"/>
    </row>
    <row r="3193" spans="1:27">
      <c r="A3193" s="5"/>
      <c r="B3193" s="5"/>
      <c r="C3193" s="5"/>
      <c r="D3193" s="5"/>
      <c r="E3193" s="5"/>
      <c r="F3193" s="5"/>
      <c r="G3193" s="25"/>
      <c r="H3193" s="25"/>
      <c r="I3193" s="5"/>
      <c r="J3193" s="5"/>
      <c r="K3193" s="5"/>
      <c r="L3193" s="2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  <c r="AA3193" s="5"/>
    </row>
    <row r="3194" spans="1:27">
      <c r="A3194" s="5"/>
      <c r="B3194" s="5"/>
      <c r="C3194" s="5"/>
      <c r="D3194" s="5"/>
      <c r="E3194" s="5"/>
      <c r="F3194" s="5"/>
      <c r="G3194" s="25"/>
      <c r="H3194" s="25"/>
      <c r="I3194" s="5"/>
      <c r="J3194" s="5"/>
      <c r="K3194" s="5"/>
      <c r="L3194" s="2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  <c r="AA3194" s="5"/>
    </row>
    <row r="3195" spans="1:27">
      <c r="A3195" s="5"/>
      <c r="B3195" s="5"/>
      <c r="C3195" s="5"/>
      <c r="D3195" s="5"/>
      <c r="E3195" s="5"/>
      <c r="F3195" s="5"/>
      <c r="G3195" s="25"/>
      <c r="H3195" s="25"/>
      <c r="I3195" s="5"/>
      <c r="J3195" s="5"/>
      <c r="K3195" s="5"/>
      <c r="L3195" s="2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  <c r="AA3195" s="5"/>
    </row>
    <row r="3196" spans="1:27">
      <c r="A3196" s="5"/>
      <c r="B3196" s="5"/>
      <c r="C3196" s="5"/>
      <c r="D3196" s="5"/>
      <c r="E3196" s="5"/>
      <c r="F3196" s="5"/>
      <c r="G3196" s="25"/>
      <c r="H3196" s="25"/>
      <c r="I3196" s="5"/>
      <c r="J3196" s="5"/>
      <c r="K3196" s="5"/>
      <c r="L3196" s="2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  <c r="AA3196" s="5"/>
    </row>
    <row r="3197" spans="1:27">
      <c r="A3197" s="5"/>
      <c r="B3197" s="5"/>
      <c r="C3197" s="5"/>
      <c r="D3197" s="5"/>
      <c r="E3197" s="5"/>
      <c r="F3197" s="5"/>
      <c r="G3197" s="25"/>
      <c r="H3197" s="25"/>
      <c r="I3197" s="5"/>
      <c r="J3197" s="5"/>
      <c r="K3197" s="5"/>
      <c r="L3197" s="2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  <c r="AA3197" s="5"/>
    </row>
    <row r="3198" spans="1:27">
      <c r="A3198" s="5"/>
      <c r="B3198" s="5"/>
      <c r="C3198" s="5"/>
      <c r="D3198" s="5"/>
      <c r="E3198" s="5"/>
      <c r="F3198" s="5"/>
      <c r="G3198" s="25"/>
      <c r="H3198" s="25"/>
      <c r="I3198" s="5"/>
      <c r="J3198" s="5"/>
      <c r="K3198" s="5"/>
      <c r="L3198" s="2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  <c r="AA3198" s="5"/>
    </row>
    <row r="3199" spans="1:27">
      <c r="A3199" s="5"/>
      <c r="B3199" s="5"/>
      <c r="C3199" s="5"/>
      <c r="D3199" s="5"/>
      <c r="E3199" s="5"/>
      <c r="F3199" s="5"/>
      <c r="G3199" s="25"/>
      <c r="H3199" s="25"/>
      <c r="I3199" s="5"/>
      <c r="J3199" s="5"/>
      <c r="K3199" s="5"/>
      <c r="L3199" s="2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  <c r="AA3199" s="5"/>
    </row>
    <row r="3200" spans="1:27">
      <c r="A3200" s="5"/>
      <c r="B3200" s="5"/>
      <c r="C3200" s="5"/>
      <c r="D3200" s="5"/>
      <c r="E3200" s="5"/>
      <c r="F3200" s="5"/>
      <c r="G3200" s="25"/>
      <c r="H3200" s="25"/>
      <c r="I3200" s="5"/>
      <c r="J3200" s="5"/>
      <c r="K3200" s="5"/>
      <c r="L3200" s="2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  <c r="AA3200" s="5"/>
    </row>
    <row r="3201" spans="1:27">
      <c r="A3201" s="5"/>
      <c r="B3201" s="5"/>
      <c r="C3201" s="5"/>
      <c r="D3201" s="5"/>
      <c r="E3201" s="5"/>
      <c r="F3201" s="5"/>
      <c r="G3201" s="25"/>
      <c r="H3201" s="25"/>
      <c r="I3201" s="5"/>
      <c r="J3201" s="5"/>
      <c r="K3201" s="5"/>
      <c r="L3201" s="2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  <c r="AA3201" s="5"/>
    </row>
    <row r="3202" spans="1:27">
      <c r="A3202" s="5"/>
      <c r="B3202" s="5"/>
      <c r="C3202" s="5"/>
      <c r="D3202" s="5"/>
      <c r="E3202" s="5"/>
      <c r="F3202" s="5"/>
      <c r="G3202" s="25"/>
      <c r="H3202" s="25"/>
      <c r="I3202" s="5"/>
      <c r="J3202" s="5"/>
      <c r="K3202" s="5"/>
      <c r="L3202" s="2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  <c r="AA3202" s="5"/>
    </row>
    <row r="3203" spans="1:27">
      <c r="A3203" s="5"/>
      <c r="B3203" s="5"/>
      <c r="C3203" s="5"/>
      <c r="D3203" s="5"/>
      <c r="E3203" s="5"/>
      <c r="F3203" s="5"/>
      <c r="G3203" s="25"/>
      <c r="H3203" s="25"/>
      <c r="I3203" s="5"/>
      <c r="J3203" s="5"/>
      <c r="K3203" s="5"/>
      <c r="L3203" s="2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  <c r="AA3203" s="5"/>
    </row>
    <row r="3204" spans="1:27">
      <c r="A3204" s="5"/>
      <c r="B3204" s="5"/>
      <c r="C3204" s="5"/>
      <c r="D3204" s="5"/>
      <c r="E3204" s="5"/>
      <c r="F3204" s="5"/>
      <c r="G3204" s="25"/>
      <c r="H3204" s="25"/>
      <c r="I3204" s="5"/>
      <c r="J3204" s="5"/>
      <c r="K3204" s="5"/>
      <c r="L3204" s="2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  <c r="AA3204" s="5"/>
    </row>
    <row r="3205" spans="1:27">
      <c r="A3205" s="5"/>
      <c r="B3205" s="5"/>
      <c r="C3205" s="5"/>
      <c r="D3205" s="5"/>
      <c r="E3205" s="5"/>
      <c r="F3205" s="5"/>
      <c r="G3205" s="25"/>
      <c r="H3205" s="25"/>
      <c r="I3205" s="5"/>
      <c r="J3205" s="5"/>
      <c r="K3205" s="5"/>
      <c r="L3205" s="2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  <c r="AA3205" s="5"/>
    </row>
    <row r="3206" spans="1:27">
      <c r="A3206" s="5"/>
      <c r="B3206" s="5"/>
      <c r="C3206" s="5"/>
      <c r="D3206" s="5"/>
      <c r="E3206" s="5"/>
      <c r="F3206" s="5"/>
      <c r="G3206" s="25"/>
      <c r="H3206" s="25"/>
      <c r="I3206" s="5"/>
      <c r="J3206" s="5"/>
      <c r="K3206" s="5"/>
      <c r="L3206" s="2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  <c r="AA3206" s="5"/>
    </row>
    <row r="3207" spans="1:27">
      <c r="A3207" s="5"/>
      <c r="B3207" s="5"/>
      <c r="C3207" s="5"/>
      <c r="D3207" s="5"/>
      <c r="E3207" s="5"/>
      <c r="F3207" s="5"/>
      <c r="G3207" s="25"/>
      <c r="H3207" s="25"/>
      <c r="I3207" s="5"/>
      <c r="J3207" s="5"/>
      <c r="K3207" s="5"/>
      <c r="L3207" s="2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  <c r="AA3207" s="5"/>
    </row>
    <row r="3208" spans="1:27">
      <c r="A3208" s="5"/>
      <c r="B3208" s="5"/>
      <c r="C3208" s="5"/>
      <c r="D3208" s="5"/>
      <c r="E3208" s="5"/>
      <c r="F3208" s="5"/>
      <c r="G3208" s="25"/>
      <c r="H3208" s="25"/>
      <c r="I3208" s="5"/>
      <c r="J3208" s="5"/>
      <c r="K3208" s="5"/>
      <c r="L3208" s="2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  <c r="AA3208" s="5"/>
    </row>
    <row r="3209" spans="1:27">
      <c r="A3209" s="5"/>
      <c r="B3209" s="5"/>
      <c r="C3209" s="5"/>
      <c r="D3209" s="5"/>
      <c r="E3209" s="5"/>
      <c r="F3209" s="5"/>
      <c r="G3209" s="25"/>
      <c r="H3209" s="25"/>
      <c r="I3209" s="5"/>
      <c r="J3209" s="5"/>
      <c r="K3209" s="5"/>
      <c r="L3209" s="2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  <c r="AA3209" s="5"/>
    </row>
    <row r="3210" spans="1:27">
      <c r="A3210" s="5"/>
      <c r="B3210" s="5"/>
      <c r="C3210" s="5"/>
      <c r="D3210" s="5"/>
      <c r="E3210" s="5"/>
      <c r="F3210" s="5"/>
      <c r="G3210" s="25"/>
      <c r="H3210" s="25"/>
      <c r="I3210" s="5"/>
      <c r="J3210" s="5"/>
      <c r="K3210" s="5"/>
      <c r="L3210" s="2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  <c r="AA3210" s="5"/>
    </row>
    <row r="3211" spans="1:27">
      <c r="A3211" s="5"/>
      <c r="B3211" s="5"/>
      <c r="C3211" s="5"/>
      <c r="D3211" s="5"/>
      <c r="E3211" s="5"/>
      <c r="F3211" s="5"/>
      <c r="G3211" s="25"/>
      <c r="H3211" s="25"/>
      <c r="I3211" s="5"/>
      <c r="J3211" s="5"/>
      <c r="K3211" s="5"/>
      <c r="L3211" s="2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  <c r="AA3211" s="5"/>
    </row>
    <row r="3212" spans="1:27">
      <c r="A3212" s="5"/>
      <c r="B3212" s="5"/>
      <c r="C3212" s="5"/>
      <c r="D3212" s="5"/>
      <c r="E3212" s="5"/>
      <c r="F3212" s="5"/>
      <c r="G3212" s="25"/>
      <c r="H3212" s="25"/>
      <c r="I3212" s="5"/>
      <c r="J3212" s="5"/>
      <c r="K3212" s="5"/>
      <c r="L3212" s="2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  <c r="AA3212" s="5"/>
    </row>
    <row r="3213" spans="1:27">
      <c r="A3213" s="5"/>
      <c r="B3213" s="5"/>
      <c r="C3213" s="5"/>
      <c r="D3213" s="5"/>
      <c r="E3213" s="5"/>
      <c r="F3213" s="5"/>
      <c r="G3213" s="25"/>
      <c r="H3213" s="25"/>
      <c r="I3213" s="5"/>
      <c r="J3213" s="5"/>
      <c r="K3213" s="5"/>
      <c r="L3213" s="2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  <c r="AA3213" s="5"/>
    </row>
    <row r="3214" spans="1:27">
      <c r="A3214" s="5"/>
      <c r="B3214" s="5"/>
      <c r="C3214" s="5"/>
      <c r="D3214" s="5"/>
      <c r="E3214" s="5"/>
      <c r="F3214" s="5"/>
      <c r="G3214" s="25"/>
      <c r="H3214" s="25"/>
      <c r="I3214" s="5"/>
      <c r="J3214" s="5"/>
      <c r="K3214" s="5"/>
      <c r="L3214" s="2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  <c r="AA3214" s="5"/>
    </row>
    <row r="3215" spans="1:27">
      <c r="A3215" s="5"/>
      <c r="B3215" s="5"/>
      <c r="C3215" s="5"/>
      <c r="D3215" s="5"/>
      <c r="E3215" s="5"/>
      <c r="F3215" s="5"/>
      <c r="G3215" s="25"/>
      <c r="H3215" s="25"/>
      <c r="I3215" s="5"/>
      <c r="J3215" s="5"/>
      <c r="K3215" s="5"/>
      <c r="L3215" s="2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  <c r="AA3215" s="5"/>
    </row>
    <row r="3216" spans="1:27">
      <c r="A3216" s="5"/>
      <c r="B3216" s="5"/>
      <c r="C3216" s="5"/>
      <c r="D3216" s="5"/>
      <c r="E3216" s="5"/>
      <c r="F3216" s="5"/>
      <c r="G3216" s="25"/>
      <c r="H3216" s="25"/>
      <c r="I3216" s="5"/>
      <c r="J3216" s="5"/>
      <c r="K3216" s="5"/>
      <c r="L3216" s="2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  <c r="AA3216" s="5"/>
    </row>
    <row r="3217" spans="1:27">
      <c r="A3217" s="5"/>
      <c r="B3217" s="5"/>
      <c r="C3217" s="5"/>
      <c r="D3217" s="5"/>
      <c r="E3217" s="5"/>
      <c r="F3217" s="5"/>
      <c r="G3217" s="25"/>
      <c r="H3217" s="25"/>
      <c r="I3217" s="5"/>
      <c r="J3217" s="5"/>
      <c r="K3217" s="5"/>
      <c r="L3217" s="2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  <c r="AA3217" s="5"/>
    </row>
    <row r="3218" spans="1:27">
      <c r="A3218" s="5"/>
      <c r="B3218" s="5"/>
      <c r="C3218" s="5"/>
      <c r="D3218" s="5"/>
      <c r="E3218" s="5"/>
      <c r="F3218" s="5"/>
      <c r="G3218" s="25"/>
      <c r="H3218" s="25"/>
      <c r="I3218" s="5"/>
      <c r="J3218" s="5"/>
      <c r="K3218" s="5"/>
      <c r="L3218" s="2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  <c r="AA3218" s="5"/>
    </row>
    <row r="3219" spans="1:27">
      <c r="A3219" s="5"/>
      <c r="B3219" s="5"/>
      <c r="C3219" s="5"/>
      <c r="D3219" s="5"/>
      <c r="E3219" s="5"/>
      <c r="F3219" s="5"/>
      <c r="G3219" s="25"/>
      <c r="H3219" s="25"/>
      <c r="I3219" s="5"/>
      <c r="J3219" s="5"/>
      <c r="K3219" s="5"/>
      <c r="L3219" s="2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  <c r="AA3219" s="5"/>
    </row>
    <row r="3220" spans="1:27">
      <c r="A3220" s="5"/>
      <c r="B3220" s="5"/>
      <c r="C3220" s="5"/>
      <c r="D3220" s="5"/>
      <c r="E3220" s="5"/>
      <c r="F3220" s="5"/>
      <c r="G3220" s="25"/>
      <c r="H3220" s="25"/>
      <c r="I3220" s="5"/>
      <c r="J3220" s="5"/>
      <c r="K3220" s="5"/>
      <c r="L3220" s="2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  <c r="AA3220" s="5"/>
    </row>
    <row r="3221" spans="1:27">
      <c r="A3221" s="5"/>
      <c r="B3221" s="5"/>
      <c r="C3221" s="5"/>
      <c r="D3221" s="5"/>
      <c r="E3221" s="5"/>
      <c r="F3221" s="5"/>
      <c r="G3221" s="25"/>
      <c r="H3221" s="25"/>
      <c r="I3221" s="5"/>
      <c r="J3221" s="5"/>
      <c r="K3221" s="5"/>
      <c r="L3221" s="2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  <c r="AA3221" s="5"/>
    </row>
    <row r="3222" spans="1:27">
      <c r="A3222" s="5"/>
      <c r="B3222" s="5"/>
      <c r="C3222" s="5"/>
      <c r="D3222" s="5"/>
      <c r="E3222" s="5"/>
      <c r="F3222" s="5"/>
      <c r="G3222" s="25"/>
      <c r="H3222" s="25"/>
      <c r="I3222" s="5"/>
      <c r="J3222" s="5"/>
      <c r="K3222" s="5"/>
      <c r="L3222" s="2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  <c r="AA3222" s="5"/>
    </row>
    <row r="3223" spans="1:27">
      <c r="A3223" s="5"/>
      <c r="B3223" s="5"/>
      <c r="C3223" s="5"/>
      <c r="D3223" s="5"/>
      <c r="E3223" s="5"/>
      <c r="F3223" s="5"/>
      <c r="G3223" s="25"/>
      <c r="H3223" s="25"/>
      <c r="I3223" s="5"/>
      <c r="J3223" s="5"/>
      <c r="K3223" s="5"/>
      <c r="L3223" s="2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  <c r="AA3223" s="5"/>
    </row>
    <row r="3224" spans="1:27">
      <c r="A3224" s="5"/>
      <c r="B3224" s="5"/>
      <c r="C3224" s="5"/>
      <c r="D3224" s="5"/>
      <c r="E3224" s="5"/>
      <c r="F3224" s="5"/>
      <c r="G3224" s="25"/>
      <c r="H3224" s="25"/>
      <c r="I3224" s="5"/>
      <c r="J3224" s="5"/>
      <c r="K3224" s="5"/>
      <c r="L3224" s="2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  <c r="AA3224" s="5"/>
    </row>
    <row r="3225" spans="1:27">
      <c r="A3225" s="5"/>
      <c r="B3225" s="5"/>
      <c r="C3225" s="5"/>
      <c r="D3225" s="5"/>
      <c r="E3225" s="5"/>
      <c r="F3225" s="5"/>
      <c r="G3225" s="25"/>
      <c r="H3225" s="25"/>
      <c r="I3225" s="5"/>
      <c r="J3225" s="5"/>
      <c r="K3225" s="5"/>
      <c r="L3225" s="2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  <c r="AA3225" s="5"/>
    </row>
    <row r="3226" spans="1:27">
      <c r="A3226" s="5"/>
      <c r="B3226" s="5"/>
      <c r="C3226" s="5"/>
      <c r="D3226" s="5"/>
      <c r="E3226" s="5"/>
      <c r="F3226" s="5"/>
      <c r="G3226" s="25"/>
      <c r="H3226" s="25"/>
      <c r="I3226" s="5"/>
      <c r="J3226" s="5"/>
      <c r="K3226" s="5"/>
      <c r="L3226" s="2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  <c r="AA3226" s="5"/>
    </row>
    <row r="3227" spans="1:27">
      <c r="A3227" s="5"/>
      <c r="B3227" s="5"/>
      <c r="C3227" s="5"/>
      <c r="D3227" s="5"/>
      <c r="E3227" s="5"/>
      <c r="F3227" s="5"/>
      <c r="G3227" s="25"/>
      <c r="H3227" s="25"/>
      <c r="I3227" s="5"/>
      <c r="J3227" s="5"/>
      <c r="K3227" s="5"/>
      <c r="L3227" s="2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  <c r="AA3227" s="5"/>
    </row>
    <row r="3228" spans="1:27">
      <c r="A3228" s="5"/>
      <c r="B3228" s="5"/>
      <c r="C3228" s="5"/>
      <c r="D3228" s="5"/>
      <c r="E3228" s="5"/>
      <c r="F3228" s="5"/>
      <c r="G3228" s="25"/>
      <c r="H3228" s="25"/>
      <c r="I3228" s="5"/>
      <c r="J3228" s="5"/>
      <c r="K3228" s="5"/>
      <c r="L3228" s="2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  <c r="AA3228" s="5"/>
    </row>
    <row r="3229" spans="1:27">
      <c r="A3229" s="5"/>
      <c r="B3229" s="5"/>
      <c r="C3229" s="5"/>
      <c r="D3229" s="5"/>
      <c r="E3229" s="5"/>
      <c r="F3229" s="5"/>
      <c r="G3229" s="25"/>
      <c r="H3229" s="25"/>
      <c r="I3229" s="5"/>
      <c r="J3229" s="5"/>
      <c r="K3229" s="5"/>
      <c r="L3229" s="2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  <c r="AA3229" s="5"/>
    </row>
    <row r="3230" spans="1:27">
      <c r="A3230" s="5"/>
      <c r="B3230" s="5"/>
      <c r="C3230" s="5"/>
      <c r="D3230" s="5"/>
      <c r="E3230" s="5"/>
      <c r="F3230" s="5"/>
      <c r="G3230" s="25"/>
      <c r="H3230" s="25"/>
      <c r="I3230" s="5"/>
      <c r="J3230" s="5"/>
      <c r="K3230" s="5"/>
      <c r="L3230" s="2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  <c r="AA3230" s="5"/>
    </row>
    <row r="3231" spans="1:27">
      <c r="A3231" s="5"/>
      <c r="B3231" s="5"/>
      <c r="C3231" s="5"/>
      <c r="D3231" s="5"/>
      <c r="E3231" s="5"/>
      <c r="F3231" s="5"/>
      <c r="G3231" s="25"/>
      <c r="H3231" s="25"/>
      <c r="I3231" s="5"/>
      <c r="J3231" s="5"/>
      <c r="K3231" s="5"/>
      <c r="L3231" s="2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  <c r="AA3231" s="5"/>
    </row>
    <row r="3232" spans="1:27">
      <c r="A3232" s="5"/>
      <c r="B3232" s="5"/>
      <c r="C3232" s="5"/>
      <c r="D3232" s="5"/>
      <c r="E3232" s="5"/>
      <c r="F3232" s="5"/>
      <c r="G3232" s="25"/>
      <c r="H3232" s="25"/>
      <c r="I3232" s="5"/>
      <c r="J3232" s="5"/>
      <c r="K3232" s="5"/>
      <c r="L3232" s="2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  <c r="AA3232" s="5"/>
    </row>
    <row r="3233" spans="1:27">
      <c r="A3233" s="5"/>
      <c r="B3233" s="5"/>
      <c r="C3233" s="5"/>
      <c r="D3233" s="5"/>
      <c r="E3233" s="5"/>
      <c r="F3233" s="5"/>
      <c r="G3233" s="25"/>
      <c r="H3233" s="25"/>
      <c r="I3233" s="5"/>
      <c r="J3233" s="5"/>
      <c r="K3233" s="5"/>
      <c r="L3233" s="2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  <c r="AA3233" s="5"/>
    </row>
    <row r="3234" spans="1:27">
      <c r="A3234" s="5"/>
      <c r="B3234" s="5"/>
      <c r="C3234" s="5"/>
      <c r="D3234" s="5"/>
      <c r="E3234" s="5"/>
      <c r="F3234" s="5"/>
      <c r="G3234" s="25"/>
      <c r="H3234" s="25"/>
      <c r="I3234" s="5"/>
      <c r="J3234" s="5"/>
      <c r="K3234" s="5"/>
      <c r="L3234" s="2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  <c r="AA3234" s="5"/>
    </row>
    <row r="3235" spans="1:27">
      <c r="A3235" s="5"/>
      <c r="B3235" s="5"/>
      <c r="C3235" s="5"/>
      <c r="D3235" s="5"/>
      <c r="E3235" s="5"/>
      <c r="F3235" s="5"/>
      <c r="G3235" s="25"/>
      <c r="H3235" s="25"/>
      <c r="I3235" s="5"/>
      <c r="J3235" s="5"/>
      <c r="K3235" s="5"/>
      <c r="L3235" s="2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  <c r="AA3235" s="5"/>
    </row>
    <row r="3236" spans="1:27">
      <c r="A3236" s="5"/>
      <c r="B3236" s="5"/>
      <c r="C3236" s="5"/>
      <c r="D3236" s="5"/>
      <c r="E3236" s="5"/>
      <c r="F3236" s="5"/>
      <c r="G3236" s="25"/>
      <c r="H3236" s="25"/>
      <c r="I3236" s="5"/>
      <c r="J3236" s="5"/>
      <c r="K3236" s="5"/>
      <c r="L3236" s="2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  <c r="AA3236" s="5"/>
    </row>
    <row r="3237" spans="1:27">
      <c r="A3237" s="5"/>
      <c r="B3237" s="5"/>
      <c r="C3237" s="5"/>
      <c r="D3237" s="5"/>
      <c r="E3237" s="5"/>
      <c r="F3237" s="5"/>
      <c r="G3237" s="25"/>
      <c r="H3237" s="25"/>
      <c r="I3237" s="5"/>
      <c r="J3237" s="5"/>
      <c r="K3237" s="5"/>
      <c r="L3237" s="2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  <c r="AA3237" s="5"/>
    </row>
    <row r="3238" spans="1:27">
      <c r="A3238" s="5"/>
      <c r="B3238" s="5"/>
      <c r="C3238" s="5"/>
      <c r="D3238" s="5"/>
      <c r="E3238" s="5"/>
      <c r="F3238" s="5"/>
      <c r="G3238" s="25"/>
      <c r="H3238" s="25"/>
      <c r="I3238" s="5"/>
      <c r="J3238" s="5"/>
      <c r="K3238" s="5"/>
      <c r="L3238" s="2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  <c r="AA3238" s="5"/>
    </row>
    <row r="3239" spans="1:27">
      <c r="A3239" s="5"/>
      <c r="B3239" s="5"/>
      <c r="C3239" s="5"/>
      <c r="D3239" s="5"/>
      <c r="E3239" s="5"/>
      <c r="F3239" s="5"/>
      <c r="G3239" s="25"/>
      <c r="H3239" s="25"/>
      <c r="I3239" s="5"/>
      <c r="J3239" s="5"/>
      <c r="K3239" s="5"/>
      <c r="L3239" s="2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  <c r="AA3239" s="5"/>
    </row>
    <row r="3240" spans="1:27">
      <c r="A3240" s="5"/>
      <c r="B3240" s="5"/>
      <c r="C3240" s="5"/>
      <c r="D3240" s="5"/>
      <c r="E3240" s="5"/>
      <c r="F3240" s="5"/>
      <c r="G3240" s="25"/>
      <c r="H3240" s="25"/>
      <c r="I3240" s="5"/>
      <c r="J3240" s="5"/>
      <c r="K3240" s="5"/>
      <c r="L3240" s="2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  <c r="AA3240" s="5"/>
    </row>
    <row r="3241" spans="1:27">
      <c r="A3241" s="5"/>
      <c r="B3241" s="5"/>
      <c r="C3241" s="5"/>
      <c r="D3241" s="5"/>
      <c r="E3241" s="5"/>
      <c r="F3241" s="5"/>
      <c r="G3241" s="25"/>
      <c r="H3241" s="25"/>
      <c r="I3241" s="5"/>
      <c r="J3241" s="5"/>
      <c r="K3241" s="5"/>
      <c r="L3241" s="2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  <c r="AA3241" s="5"/>
    </row>
    <row r="3242" spans="1:27">
      <c r="A3242" s="5"/>
      <c r="B3242" s="5"/>
      <c r="C3242" s="5"/>
      <c r="D3242" s="5"/>
      <c r="E3242" s="5"/>
      <c r="F3242" s="5"/>
      <c r="G3242" s="25"/>
      <c r="H3242" s="25"/>
      <c r="I3242" s="5"/>
      <c r="J3242" s="5"/>
      <c r="K3242" s="5"/>
      <c r="L3242" s="2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  <c r="AA3242" s="5"/>
    </row>
    <row r="3243" spans="1:27">
      <c r="A3243" s="5"/>
      <c r="B3243" s="5"/>
      <c r="C3243" s="5"/>
      <c r="D3243" s="5"/>
      <c r="E3243" s="5"/>
      <c r="F3243" s="5"/>
      <c r="G3243" s="25"/>
      <c r="H3243" s="25"/>
      <c r="I3243" s="5"/>
      <c r="J3243" s="5"/>
      <c r="K3243" s="5"/>
      <c r="L3243" s="2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  <c r="AA3243" s="5"/>
    </row>
    <row r="3244" spans="1:27">
      <c r="A3244" s="5"/>
      <c r="B3244" s="5"/>
      <c r="C3244" s="5"/>
      <c r="D3244" s="5"/>
      <c r="E3244" s="5"/>
      <c r="F3244" s="5"/>
      <c r="G3244" s="25"/>
      <c r="H3244" s="25"/>
      <c r="I3244" s="5"/>
      <c r="J3244" s="5"/>
      <c r="K3244" s="5"/>
      <c r="L3244" s="2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  <c r="AA3244" s="5"/>
    </row>
    <row r="3245" spans="1:27">
      <c r="A3245" s="5"/>
      <c r="B3245" s="5"/>
      <c r="C3245" s="5"/>
      <c r="D3245" s="5"/>
      <c r="E3245" s="5"/>
      <c r="F3245" s="5"/>
      <c r="G3245" s="25"/>
      <c r="H3245" s="25"/>
      <c r="I3245" s="5"/>
      <c r="J3245" s="5"/>
      <c r="K3245" s="5"/>
      <c r="L3245" s="2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  <c r="AA3245" s="5"/>
    </row>
    <row r="3246" spans="1:27">
      <c r="A3246" s="5"/>
      <c r="B3246" s="5"/>
      <c r="C3246" s="5"/>
      <c r="D3246" s="5"/>
      <c r="E3246" s="5"/>
      <c r="F3246" s="5"/>
      <c r="G3246" s="25"/>
      <c r="H3246" s="25"/>
      <c r="I3246" s="5"/>
      <c r="J3246" s="5"/>
      <c r="K3246" s="5"/>
      <c r="L3246" s="2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  <c r="AA3246" s="5"/>
    </row>
    <row r="3247" spans="1:27">
      <c r="A3247" s="5"/>
      <c r="B3247" s="5"/>
      <c r="C3247" s="5"/>
      <c r="D3247" s="5"/>
      <c r="E3247" s="5"/>
      <c r="F3247" s="5"/>
      <c r="G3247" s="25"/>
      <c r="H3247" s="25"/>
      <c r="I3247" s="5"/>
      <c r="J3247" s="5"/>
      <c r="K3247" s="5"/>
      <c r="L3247" s="2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  <c r="AA3247" s="5"/>
    </row>
    <row r="3248" spans="1:27">
      <c r="A3248" s="5"/>
      <c r="B3248" s="5"/>
      <c r="C3248" s="5"/>
      <c r="D3248" s="5"/>
      <c r="E3248" s="5"/>
      <c r="F3248" s="5"/>
      <c r="G3248" s="25"/>
      <c r="H3248" s="25"/>
      <c r="I3248" s="5"/>
      <c r="J3248" s="5"/>
      <c r="K3248" s="5"/>
      <c r="L3248" s="2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  <c r="AA3248" s="5"/>
    </row>
    <row r="3249" spans="1:27">
      <c r="A3249" s="5"/>
      <c r="B3249" s="5"/>
      <c r="C3249" s="5"/>
      <c r="D3249" s="5"/>
      <c r="E3249" s="5"/>
      <c r="F3249" s="5"/>
      <c r="G3249" s="25"/>
      <c r="H3249" s="25"/>
      <c r="I3249" s="5"/>
      <c r="J3249" s="5"/>
      <c r="K3249" s="5"/>
      <c r="L3249" s="2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  <c r="AA3249" s="5"/>
    </row>
    <row r="3250" spans="1:27">
      <c r="A3250" s="5"/>
      <c r="B3250" s="5"/>
      <c r="C3250" s="5"/>
      <c r="D3250" s="5"/>
      <c r="E3250" s="5"/>
      <c r="F3250" s="5"/>
      <c r="G3250" s="25"/>
      <c r="H3250" s="25"/>
      <c r="I3250" s="5"/>
      <c r="J3250" s="5"/>
      <c r="K3250" s="5"/>
      <c r="L3250" s="2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  <c r="AA3250" s="5"/>
    </row>
    <row r="3251" spans="1:27">
      <c r="A3251" s="5"/>
      <c r="B3251" s="5"/>
      <c r="C3251" s="5"/>
      <c r="D3251" s="5"/>
      <c r="E3251" s="5"/>
      <c r="F3251" s="5"/>
      <c r="G3251" s="25"/>
      <c r="H3251" s="25"/>
      <c r="I3251" s="5"/>
      <c r="J3251" s="5"/>
      <c r="K3251" s="5"/>
      <c r="L3251" s="2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  <c r="AA3251" s="5"/>
    </row>
    <row r="3252" spans="1:27">
      <c r="A3252" s="5"/>
      <c r="B3252" s="5"/>
      <c r="C3252" s="5"/>
      <c r="D3252" s="5"/>
      <c r="E3252" s="5"/>
      <c r="F3252" s="5"/>
      <c r="G3252" s="25"/>
      <c r="H3252" s="25"/>
      <c r="I3252" s="5"/>
      <c r="J3252" s="5"/>
      <c r="K3252" s="5"/>
      <c r="L3252" s="2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  <c r="AA3252" s="5"/>
    </row>
    <row r="3253" spans="1:27">
      <c r="A3253" s="5"/>
      <c r="B3253" s="5"/>
      <c r="C3253" s="5"/>
      <c r="D3253" s="5"/>
      <c r="E3253" s="5"/>
      <c r="F3253" s="5"/>
      <c r="G3253" s="25"/>
      <c r="H3253" s="25"/>
      <c r="I3253" s="5"/>
      <c r="J3253" s="5"/>
      <c r="K3253" s="5"/>
      <c r="L3253" s="2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  <c r="AA3253" s="5"/>
    </row>
    <row r="3254" spans="1:27">
      <c r="A3254" s="5"/>
      <c r="B3254" s="5"/>
      <c r="C3254" s="5"/>
      <c r="D3254" s="5"/>
      <c r="E3254" s="5"/>
      <c r="F3254" s="5"/>
      <c r="G3254" s="25"/>
      <c r="H3254" s="25"/>
      <c r="I3254" s="5"/>
      <c r="J3254" s="5"/>
      <c r="K3254" s="5"/>
      <c r="L3254" s="2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  <c r="AA3254" s="5"/>
    </row>
    <row r="3255" spans="1:27">
      <c r="A3255" s="5"/>
      <c r="B3255" s="5"/>
      <c r="C3255" s="5"/>
      <c r="D3255" s="5"/>
      <c r="E3255" s="5"/>
      <c r="F3255" s="5"/>
      <c r="G3255" s="25"/>
      <c r="H3255" s="25"/>
      <c r="I3255" s="5"/>
      <c r="J3255" s="5"/>
      <c r="K3255" s="5"/>
      <c r="L3255" s="2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  <c r="AA3255" s="5"/>
    </row>
    <row r="3256" spans="1:27">
      <c r="A3256" s="5"/>
      <c r="B3256" s="5"/>
      <c r="C3256" s="5"/>
      <c r="D3256" s="5"/>
      <c r="E3256" s="5"/>
      <c r="F3256" s="5"/>
      <c r="G3256" s="25"/>
      <c r="H3256" s="25"/>
      <c r="I3256" s="5"/>
      <c r="J3256" s="5"/>
      <c r="K3256" s="5"/>
      <c r="L3256" s="2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  <c r="AA3256" s="5"/>
    </row>
    <row r="3257" spans="1:27">
      <c r="A3257" s="5"/>
      <c r="B3257" s="5"/>
      <c r="C3257" s="5"/>
      <c r="D3257" s="5"/>
      <c r="E3257" s="5"/>
      <c r="F3257" s="5"/>
      <c r="G3257" s="25"/>
      <c r="H3257" s="25"/>
      <c r="I3257" s="5"/>
      <c r="J3257" s="5"/>
      <c r="K3257" s="5"/>
      <c r="L3257" s="2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  <c r="AA3257" s="5"/>
    </row>
    <row r="3258" spans="1:27">
      <c r="A3258" s="5"/>
      <c r="B3258" s="5"/>
      <c r="C3258" s="5"/>
      <c r="D3258" s="5"/>
      <c r="E3258" s="5"/>
      <c r="F3258" s="5"/>
      <c r="G3258" s="25"/>
      <c r="H3258" s="25"/>
      <c r="I3258" s="5"/>
      <c r="J3258" s="5"/>
      <c r="K3258" s="5"/>
      <c r="L3258" s="2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  <c r="AA3258" s="5"/>
    </row>
    <row r="3259" spans="1:27">
      <c r="A3259" s="5"/>
      <c r="B3259" s="5"/>
      <c r="C3259" s="5"/>
      <c r="D3259" s="5"/>
      <c r="E3259" s="5"/>
      <c r="F3259" s="5"/>
      <c r="G3259" s="25"/>
      <c r="H3259" s="25"/>
      <c r="I3259" s="5"/>
      <c r="J3259" s="5"/>
      <c r="K3259" s="5"/>
      <c r="L3259" s="2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  <c r="AA3259" s="5"/>
    </row>
    <row r="3260" spans="1:27">
      <c r="A3260" s="5"/>
      <c r="B3260" s="5"/>
      <c r="C3260" s="5"/>
      <c r="D3260" s="5"/>
      <c r="E3260" s="5"/>
      <c r="F3260" s="5"/>
      <c r="G3260" s="25"/>
      <c r="H3260" s="25"/>
      <c r="I3260" s="5"/>
      <c r="J3260" s="5"/>
      <c r="K3260" s="5"/>
      <c r="L3260" s="2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  <c r="AA3260" s="5"/>
    </row>
    <row r="3261" spans="1:27">
      <c r="A3261" s="5"/>
      <c r="B3261" s="5"/>
      <c r="C3261" s="5"/>
      <c r="D3261" s="5"/>
      <c r="E3261" s="5"/>
      <c r="F3261" s="5"/>
      <c r="G3261" s="25"/>
      <c r="H3261" s="25"/>
      <c r="I3261" s="5"/>
      <c r="J3261" s="5"/>
      <c r="K3261" s="5"/>
      <c r="L3261" s="2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  <c r="AA3261" s="5"/>
    </row>
    <row r="3262" spans="1:27">
      <c r="A3262" s="5"/>
      <c r="B3262" s="5"/>
      <c r="C3262" s="5"/>
      <c r="D3262" s="5"/>
      <c r="E3262" s="5"/>
      <c r="F3262" s="5"/>
      <c r="G3262" s="25"/>
      <c r="H3262" s="25"/>
      <c r="I3262" s="5"/>
      <c r="J3262" s="5"/>
      <c r="K3262" s="5"/>
      <c r="L3262" s="2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  <c r="AA3262" s="5"/>
    </row>
    <row r="3263" spans="1:27">
      <c r="A3263" s="5"/>
      <c r="B3263" s="5"/>
      <c r="C3263" s="5"/>
      <c r="D3263" s="5"/>
      <c r="E3263" s="5"/>
      <c r="F3263" s="5"/>
      <c r="G3263" s="25"/>
      <c r="H3263" s="25"/>
      <c r="I3263" s="5"/>
      <c r="J3263" s="5"/>
      <c r="K3263" s="5"/>
      <c r="L3263" s="2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  <c r="AA3263" s="5"/>
    </row>
    <row r="3264" spans="1:27">
      <c r="A3264" s="5"/>
      <c r="B3264" s="5"/>
      <c r="C3264" s="5"/>
      <c r="D3264" s="5"/>
      <c r="E3264" s="5"/>
      <c r="F3264" s="5"/>
      <c r="G3264" s="25"/>
      <c r="H3264" s="25"/>
      <c r="I3264" s="5"/>
      <c r="J3264" s="5"/>
      <c r="K3264" s="5"/>
      <c r="L3264" s="2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  <c r="AA3264" s="5"/>
    </row>
    <row r="3265" spans="1:27">
      <c r="A3265" s="5"/>
      <c r="B3265" s="5"/>
      <c r="C3265" s="5"/>
      <c r="D3265" s="5"/>
      <c r="E3265" s="5"/>
      <c r="F3265" s="5"/>
      <c r="G3265" s="25"/>
      <c r="H3265" s="25"/>
      <c r="I3265" s="5"/>
      <c r="J3265" s="5"/>
      <c r="K3265" s="5"/>
      <c r="L3265" s="2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  <c r="AA3265" s="5"/>
    </row>
    <row r="3266" spans="1:27">
      <c r="A3266" s="5"/>
      <c r="B3266" s="5"/>
      <c r="C3266" s="5"/>
      <c r="D3266" s="5"/>
      <c r="E3266" s="5"/>
      <c r="F3266" s="5"/>
      <c r="G3266" s="25"/>
      <c r="H3266" s="25"/>
      <c r="I3266" s="5"/>
      <c r="J3266" s="5"/>
      <c r="K3266" s="5"/>
      <c r="L3266" s="2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  <c r="AA3266" s="5"/>
    </row>
    <row r="3267" spans="1:27">
      <c r="A3267" s="5"/>
      <c r="B3267" s="5"/>
      <c r="C3267" s="5"/>
      <c r="D3267" s="5"/>
      <c r="E3267" s="5"/>
      <c r="F3267" s="5"/>
      <c r="G3267" s="25"/>
      <c r="H3267" s="25"/>
      <c r="I3267" s="5"/>
      <c r="J3267" s="5"/>
      <c r="K3267" s="5"/>
      <c r="L3267" s="2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  <c r="AA3267" s="5"/>
    </row>
    <row r="3268" spans="1:27">
      <c r="A3268" s="5"/>
      <c r="B3268" s="5"/>
      <c r="C3268" s="5"/>
      <c r="D3268" s="5"/>
      <c r="E3268" s="5"/>
      <c r="F3268" s="5"/>
      <c r="G3268" s="25"/>
      <c r="H3268" s="25"/>
      <c r="I3268" s="5"/>
      <c r="J3268" s="5"/>
      <c r="K3268" s="5"/>
      <c r="L3268" s="2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  <c r="AA3268" s="5"/>
    </row>
    <row r="3269" spans="1:27">
      <c r="A3269" s="5"/>
      <c r="B3269" s="5"/>
      <c r="C3269" s="5"/>
      <c r="D3269" s="5"/>
      <c r="E3269" s="5"/>
      <c r="F3269" s="5"/>
      <c r="G3269" s="25"/>
      <c r="H3269" s="25"/>
      <c r="I3269" s="5"/>
      <c r="J3269" s="5"/>
      <c r="K3269" s="5"/>
      <c r="L3269" s="2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  <c r="AA3269" s="5"/>
    </row>
    <row r="3270" spans="1:27">
      <c r="A3270" s="5"/>
      <c r="B3270" s="5"/>
      <c r="C3270" s="5"/>
      <c r="D3270" s="5"/>
      <c r="E3270" s="5"/>
      <c r="F3270" s="5"/>
      <c r="G3270" s="25"/>
      <c r="H3270" s="25"/>
      <c r="I3270" s="5"/>
      <c r="J3270" s="5"/>
      <c r="K3270" s="5"/>
      <c r="L3270" s="2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  <c r="AA3270" s="5"/>
    </row>
    <row r="3271" spans="1:27">
      <c r="A3271" s="5"/>
      <c r="B3271" s="5"/>
      <c r="C3271" s="5"/>
      <c r="D3271" s="5"/>
      <c r="E3271" s="5"/>
      <c r="F3271" s="5"/>
      <c r="G3271" s="25"/>
      <c r="H3271" s="25"/>
      <c r="I3271" s="5"/>
      <c r="J3271" s="5"/>
      <c r="K3271" s="5"/>
      <c r="L3271" s="2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  <c r="AA3271" s="5"/>
    </row>
    <row r="3272" spans="1:27">
      <c r="A3272" s="5"/>
      <c r="B3272" s="5"/>
      <c r="C3272" s="5"/>
      <c r="D3272" s="5"/>
      <c r="E3272" s="5"/>
      <c r="F3272" s="5"/>
      <c r="G3272" s="25"/>
      <c r="H3272" s="25"/>
      <c r="I3272" s="5"/>
      <c r="J3272" s="5"/>
      <c r="K3272" s="5"/>
      <c r="L3272" s="2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  <c r="AA3272" s="5"/>
    </row>
    <row r="3273" spans="1:27">
      <c r="A3273" s="5"/>
      <c r="B3273" s="5"/>
      <c r="C3273" s="5"/>
      <c r="D3273" s="5"/>
      <c r="E3273" s="5"/>
      <c r="F3273" s="5"/>
      <c r="G3273" s="25"/>
      <c r="H3273" s="25"/>
      <c r="I3273" s="5"/>
      <c r="J3273" s="5"/>
      <c r="K3273" s="5"/>
      <c r="L3273" s="2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  <c r="AA3273" s="5"/>
    </row>
    <row r="3274" spans="1:27">
      <c r="A3274" s="5"/>
      <c r="B3274" s="5"/>
      <c r="C3274" s="5"/>
      <c r="D3274" s="5"/>
      <c r="E3274" s="5"/>
      <c r="F3274" s="5"/>
      <c r="G3274" s="25"/>
      <c r="H3274" s="25"/>
      <c r="I3274" s="5"/>
      <c r="J3274" s="5"/>
      <c r="K3274" s="5"/>
      <c r="L3274" s="2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  <c r="AA3274" s="5"/>
    </row>
    <row r="3275" spans="1:27">
      <c r="A3275" s="5"/>
      <c r="B3275" s="5"/>
      <c r="C3275" s="5"/>
      <c r="D3275" s="5"/>
      <c r="E3275" s="5"/>
      <c r="F3275" s="5"/>
      <c r="G3275" s="25"/>
      <c r="H3275" s="25"/>
      <c r="I3275" s="5"/>
      <c r="J3275" s="5"/>
      <c r="K3275" s="5"/>
      <c r="L3275" s="2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  <c r="AA3275" s="5"/>
    </row>
    <row r="3276" spans="1:27">
      <c r="A3276" s="5"/>
      <c r="B3276" s="5"/>
      <c r="C3276" s="5"/>
      <c r="D3276" s="5"/>
      <c r="E3276" s="5"/>
      <c r="F3276" s="5"/>
      <c r="G3276" s="25"/>
      <c r="H3276" s="25"/>
      <c r="I3276" s="5"/>
      <c r="J3276" s="5"/>
      <c r="K3276" s="5"/>
      <c r="L3276" s="2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  <c r="AA3276" s="5"/>
    </row>
    <row r="3277" spans="1:27">
      <c r="A3277" s="5"/>
      <c r="B3277" s="5"/>
      <c r="C3277" s="5"/>
      <c r="D3277" s="5"/>
      <c r="E3277" s="5"/>
      <c r="F3277" s="5"/>
      <c r="G3277" s="25"/>
      <c r="H3277" s="25"/>
      <c r="I3277" s="5"/>
      <c r="J3277" s="5"/>
      <c r="K3277" s="5"/>
      <c r="L3277" s="2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  <c r="AA3277" s="5"/>
    </row>
    <row r="3278" spans="1:27">
      <c r="A3278" s="5"/>
      <c r="B3278" s="5"/>
      <c r="C3278" s="5"/>
      <c r="D3278" s="5"/>
      <c r="E3278" s="5"/>
      <c r="F3278" s="5"/>
      <c r="G3278" s="25"/>
      <c r="H3278" s="25"/>
      <c r="I3278" s="5"/>
      <c r="J3278" s="5"/>
      <c r="K3278" s="5"/>
      <c r="L3278" s="2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  <c r="AA3278" s="5"/>
    </row>
    <row r="3279" spans="1:27">
      <c r="A3279" s="5"/>
      <c r="B3279" s="5"/>
      <c r="C3279" s="5"/>
      <c r="D3279" s="5"/>
      <c r="E3279" s="5"/>
      <c r="F3279" s="5"/>
      <c r="G3279" s="25"/>
      <c r="H3279" s="25"/>
      <c r="I3279" s="5"/>
      <c r="J3279" s="5"/>
      <c r="K3279" s="5"/>
      <c r="L3279" s="2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  <c r="AA3279" s="5"/>
    </row>
    <row r="3280" spans="1:27">
      <c r="A3280" s="5"/>
      <c r="B3280" s="5"/>
      <c r="C3280" s="5"/>
      <c r="D3280" s="5"/>
      <c r="E3280" s="5"/>
      <c r="F3280" s="5"/>
      <c r="G3280" s="25"/>
      <c r="H3280" s="25"/>
      <c r="I3280" s="5"/>
      <c r="J3280" s="5"/>
      <c r="K3280" s="5"/>
      <c r="L3280" s="2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  <c r="AA3280" s="5"/>
    </row>
    <row r="3281" spans="1:27">
      <c r="A3281" s="5"/>
      <c r="B3281" s="5"/>
      <c r="C3281" s="5"/>
      <c r="D3281" s="5"/>
      <c r="E3281" s="5"/>
      <c r="F3281" s="5"/>
      <c r="G3281" s="25"/>
      <c r="H3281" s="25"/>
      <c r="I3281" s="5"/>
      <c r="J3281" s="5"/>
      <c r="K3281" s="5"/>
      <c r="L3281" s="2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  <c r="AA3281" s="5"/>
    </row>
    <row r="3282" spans="1:27">
      <c r="A3282" s="5"/>
      <c r="B3282" s="5"/>
      <c r="C3282" s="5"/>
      <c r="D3282" s="5"/>
      <c r="E3282" s="5"/>
      <c r="F3282" s="5"/>
      <c r="G3282" s="25"/>
      <c r="H3282" s="25"/>
      <c r="I3282" s="5"/>
      <c r="J3282" s="5"/>
      <c r="K3282" s="5"/>
      <c r="L3282" s="2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  <c r="AA3282" s="5"/>
    </row>
    <row r="3283" spans="1:27">
      <c r="A3283" s="5"/>
      <c r="B3283" s="5"/>
      <c r="C3283" s="5"/>
      <c r="D3283" s="5"/>
      <c r="E3283" s="5"/>
      <c r="F3283" s="5"/>
      <c r="G3283" s="25"/>
      <c r="H3283" s="25"/>
      <c r="I3283" s="5"/>
      <c r="J3283" s="5"/>
      <c r="K3283" s="5"/>
      <c r="L3283" s="2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  <c r="AA3283" s="5"/>
    </row>
    <row r="3284" spans="1:27">
      <c r="A3284" s="5"/>
      <c r="B3284" s="5"/>
      <c r="C3284" s="5"/>
      <c r="D3284" s="5"/>
      <c r="E3284" s="5"/>
      <c r="F3284" s="5"/>
      <c r="G3284" s="25"/>
      <c r="H3284" s="25"/>
      <c r="I3284" s="5"/>
      <c r="J3284" s="5"/>
      <c r="K3284" s="5"/>
      <c r="L3284" s="2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  <c r="AA3284" s="5"/>
    </row>
    <row r="3285" spans="1:27">
      <c r="A3285" s="5"/>
      <c r="B3285" s="5"/>
      <c r="C3285" s="5"/>
      <c r="D3285" s="5"/>
      <c r="E3285" s="5"/>
      <c r="F3285" s="5"/>
      <c r="G3285" s="25"/>
      <c r="H3285" s="25"/>
      <c r="I3285" s="5"/>
      <c r="J3285" s="5"/>
      <c r="K3285" s="5"/>
      <c r="L3285" s="2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  <c r="AA3285" s="5"/>
    </row>
    <row r="3286" spans="1:27">
      <c r="A3286" s="5"/>
      <c r="B3286" s="5"/>
      <c r="C3286" s="5"/>
      <c r="D3286" s="5"/>
      <c r="E3286" s="5"/>
      <c r="F3286" s="5"/>
      <c r="G3286" s="25"/>
      <c r="H3286" s="25"/>
      <c r="I3286" s="5"/>
      <c r="J3286" s="5"/>
      <c r="K3286" s="5"/>
      <c r="L3286" s="2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  <c r="AA3286" s="5"/>
    </row>
    <row r="3287" spans="1:27">
      <c r="A3287" s="5"/>
      <c r="B3287" s="5"/>
      <c r="C3287" s="5"/>
      <c r="D3287" s="5"/>
      <c r="E3287" s="5"/>
      <c r="F3287" s="5"/>
      <c r="G3287" s="25"/>
      <c r="H3287" s="25"/>
      <c r="I3287" s="5"/>
      <c r="J3287" s="5"/>
      <c r="K3287" s="5"/>
      <c r="L3287" s="2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  <c r="AA3287" s="5"/>
    </row>
    <row r="3288" spans="1:27">
      <c r="A3288" s="5"/>
      <c r="B3288" s="5"/>
      <c r="C3288" s="5"/>
      <c r="D3288" s="5"/>
      <c r="E3288" s="5"/>
      <c r="F3288" s="5"/>
      <c r="G3288" s="25"/>
      <c r="H3288" s="25"/>
      <c r="I3288" s="5"/>
      <c r="J3288" s="5"/>
      <c r="K3288" s="5"/>
      <c r="L3288" s="2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  <c r="AA3288" s="5"/>
    </row>
    <row r="3289" spans="1:27">
      <c r="A3289" s="5"/>
      <c r="B3289" s="5"/>
      <c r="C3289" s="5"/>
      <c r="D3289" s="5"/>
      <c r="E3289" s="5"/>
      <c r="F3289" s="5"/>
      <c r="G3289" s="25"/>
      <c r="H3289" s="25"/>
      <c r="I3289" s="5"/>
      <c r="J3289" s="5"/>
      <c r="K3289" s="5"/>
      <c r="L3289" s="2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  <c r="AA3289" s="5"/>
    </row>
    <row r="3290" spans="1:27">
      <c r="A3290" s="5"/>
      <c r="B3290" s="5"/>
      <c r="C3290" s="5"/>
      <c r="D3290" s="5"/>
      <c r="E3290" s="5"/>
      <c r="F3290" s="5"/>
      <c r="G3290" s="25"/>
      <c r="H3290" s="25"/>
      <c r="I3290" s="5"/>
      <c r="J3290" s="5"/>
      <c r="K3290" s="5"/>
      <c r="L3290" s="2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  <c r="AA3290" s="5"/>
    </row>
    <row r="3291" spans="1:27">
      <c r="A3291" s="5"/>
      <c r="B3291" s="5"/>
      <c r="C3291" s="5"/>
      <c r="D3291" s="5"/>
      <c r="E3291" s="5"/>
      <c r="F3291" s="5"/>
      <c r="G3291" s="25"/>
      <c r="H3291" s="25"/>
      <c r="I3291" s="5"/>
      <c r="J3291" s="5"/>
      <c r="K3291" s="5"/>
      <c r="L3291" s="2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  <c r="AA3291" s="5"/>
    </row>
    <row r="3292" spans="1:27">
      <c r="A3292" s="5"/>
      <c r="B3292" s="5"/>
      <c r="C3292" s="5"/>
      <c r="D3292" s="5"/>
      <c r="E3292" s="5"/>
      <c r="F3292" s="5"/>
      <c r="G3292" s="25"/>
      <c r="H3292" s="25"/>
      <c r="I3292" s="5"/>
      <c r="J3292" s="5"/>
      <c r="K3292" s="5"/>
      <c r="L3292" s="2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  <c r="AA3292" s="5"/>
    </row>
    <row r="3293" spans="1:27">
      <c r="A3293" s="5"/>
      <c r="B3293" s="5"/>
      <c r="C3293" s="5"/>
      <c r="D3293" s="5"/>
      <c r="E3293" s="5"/>
      <c r="F3293" s="5"/>
      <c r="G3293" s="25"/>
      <c r="H3293" s="25"/>
      <c r="I3293" s="5"/>
      <c r="J3293" s="5"/>
      <c r="K3293" s="5"/>
      <c r="L3293" s="2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  <c r="AA3293" s="5"/>
    </row>
    <row r="3294" spans="1:27">
      <c r="A3294" s="5"/>
      <c r="B3294" s="5"/>
      <c r="C3294" s="5"/>
      <c r="D3294" s="5"/>
      <c r="E3294" s="5"/>
      <c r="F3294" s="5"/>
      <c r="G3294" s="25"/>
      <c r="H3294" s="25"/>
      <c r="I3294" s="5"/>
      <c r="J3294" s="5"/>
      <c r="K3294" s="5"/>
      <c r="L3294" s="2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  <c r="AA3294" s="5"/>
    </row>
    <row r="3295" spans="1:27">
      <c r="A3295" s="5"/>
      <c r="B3295" s="5"/>
      <c r="C3295" s="5"/>
      <c r="D3295" s="5"/>
      <c r="E3295" s="5"/>
      <c r="F3295" s="5"/>
      <c r="G3295" s="25"/>
      <c r="H3295" s="25"/>
      <c r="I3295" s="5"/>
      <c r="J3295" s="5"/>
      <c r="K3295" s="5"/>
      <c r="L3295" s="2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  <c r="AA3295" s="5"/>
    </row>
    <row r="3296" spans="1:27">
      <c r="A3296" s="5"/>
      <c r="B3296" s="5"/>
      <c r="C3296" s="5"/>
      <c r="D3296" s="5"/>
      <c r="E3296" s="5"/>
      <c r="F3296" s="5"/>
      <c r="G3296" s="25"/>
      <c r="H3296" s="25"/>
      <c r="I3296" s="5"/>
      <c r="J3296" s="5"/>
      <c r="K3296" s="5"/>
      <c r="L3296" s="2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  <c r="AA3296" s="5"/>
    </row>
    <row r="3297" spans="1:27">
      <c r="A3297" s="5"/>
      <c r="B3297" s="5"/>
      <c r="C3297" s="5"/>
      <c r="D3297" s="5"/>
      <c r="E3297" s="5"/>
      <c r="F3297" s="5"/>
      <c r="G3297" s="25"/>
      <c r="H3297" s="25"/>
      <c r="I3297" s="5"/>
      <c r="J3297" s="5"/>
      <c r="K3297" s="5"/>
      <c r="L3297" s="2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  <c r="AA3297" s="5"/>
    </row>
    <row r="3298" spans="1:27">
      <c r="A3298" s="5"/>
      <c r="B3298" s="5"/>
      <c r="C3298" s="5"/>
      <c r="D3298" s="5"/>
      <c r="E3298" s="5"/>
      <c r="F3298" s="5"/>
      <c r="G3298" s="25"/>
      <c r="H3298" s="25"/>
      <c r="I3298" s="5"/>
      <c r="J3298" s="5"/>
      <c r="K3298" s="5"/>
      <c r="L3298" s="2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  <c r="AA3298" s="5"/>
    </row>
    <row r="3299" spans="1:27">
      <c r="A3299" s="5"/>
      <c r="B3299" s="5"/>
      <c r="C3299" s="5"/>
      <c r="D3299" s="5"/>
      <c r="E3299" s="5"/>
      <c r="F3299" s="5"/>
      <c r="G3299" s="25"/>
      <c r="H3299" s="25"/>
      <c r="I3299" s="5"/>
      <c r="J3299" s="5"/>
      <c r="K3299" s="5"/>
      <c r="L3299" s="2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  <c r="AA3299" s="5"/>
    </row>
    <row r="3300" spans="1:27">
      <c r="A3300" s="5"/>
      <c r="B3300" s="5"/>
      <c r="C3300" s="5"/>
      <c r="D3300" s="5"/>
      <c r="E3300" s="5"/>
      <c r="F3300" s="5"/>
      <c r="G3300" s="25"/>
      <c r="H3300" s="25"/>
      <c r="I3300" s="5"/>
      <c r="J3300" s="5"/>
      <c r="K3300" s="5"/>
      <c r="L3300" s="2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  <c r="AA3300" s="5"/>
    </row>
    <row r="3301" spans="1:27">
      <c r="A3301" s="5"/>
      <c r="B3301" s="5"/>
      <c r="C3301" s="5"/>
      <c r="D3301" s="5"/>
      <c r="E3301" s="5"/>
      <c r="F3301" s="5"/>
      <c r="G3301" s="25"/>
      <c r="H3301" s="25"/>
      <c r="I3301" s="5"/>
      <c r="J3301" s="5"/>
      <c r="K3301" s="5"/>
      <c r="L3301" s="2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  <c r="AA3301" s="5"/>
    </row>
    <row r="3302" spans="1:27">
      <c r="A3302" s="5"/>
      <c r="B3302" s="5"/>
      <c r="C3302" s="5"/>
      <c r="D3302" s="5"/>
      <c r="E3302" s="5"/>
      <c r="F3302" s="5"/>
      <c r="G3302" s="25"/>
      <c r="H3302" s="25"/>
      <c r="I3302" s="5"/>
      <c r="J3302" s="5"/>
      <c r="K3302" s="5"/>
      <c r="L3302" s="2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  <c r="AA3302" s="5"/>
    </row>
    <row r="3303" spans="1:27">
      <c r="A3303" s="5"/>
      <c r="B3303" s="5"/>
      <c r="C3303" s="5"/>
      <c r="D3303" s="5"/>
      <c r="E3303" s="5"/>
      <c r="F3303" s="5"/>
      <c r="G3303" s="25"/>
      <c r="H3303" s="25"/>
      <c r="I3303" s="5"/>
      <c r="J3303" s="5"/>
      <c r="K3303" s="5"/>
      <c r="L3303" s="2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  <c r="AA3303" s="5"/>
    </row>
    <row r="3304" spans="1:27">
      <c r="A3304" s="5"/>
      <c r="B3304" s="5"/>
      <c r="C3304" s="5"/>
      <c r="D3304" s="5"/>
      <c r="E3304" s="5"/>
      <c r="F3304" s="5"/>
      <c r="G3304" s="25"/>
      <c r="H3304" s="25"/>
      <c r="I3304" s="5"/>
      <c r="J3304" s="5"/>
      <c r="K3304" s="5"/>
      <c r="L3304" s="2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  <c r="AA3304" s="5"/>
    </row>
    <row r="3305" spans="1:27">
      <c r="A3305" s="5"/>
      <c r="B3305" s="5"/>
      <c r="C3305" s="5"/>
      <c r="D3305" s="5"/>
      <c r="E3305" s="5"/>
      <c r="F3305" s="5"/>
      <c r="G3305" s="25"/>
      <c r="H3305" s="25"/>
      <c r="I3305" s="5"/>
      <c r="J3305" s="5"/>
      <c r="K3305" s="5"/>
      <c r="L3305" s="2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  <c r="AA3305" s="5"/>
    </row>
    <row r="3306" spans="1:27">
      <c r="A3306" s="5"/>
      <c r="B3306" s="5"/>
      <c r="C3306" s="5"/>
      <c r="D3306" s="5"/>
      <c r="E3306" s="5"/>
      <c r="F3306" s="5"/>
      <c r="G3306" s="25"/>
      <c r="H3306" s="25"/>
      <c r="I3306" s="5"/>
      <c r="J3306" s="5"/>
      <c r="K3306" s="5"/>
      <c r="L3306" s="2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  <c r="AA3306" s="5"/>
    </row>
    <row r="3307" spans="1:27">
      <c r="A3307" s="5"/>
      <c r="B3307" s="5"/>
      <c r="C3307" s="5"/>
      <c r="D3307" s="5"/>
      <c r="E3307" s="5"/>
      <c r="F3307" s="5"/>
      <c r="G3307" s="25"/>
      <c r="H3307" s="25"/>
      <c r="I3307" s="5"/>
      <c r="J3307" s="5"/>
      <c r="K3307" s="5"/>
      <c r="L3307" s="2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  <c r="AA3307" s="5"/>
    </row>
    <row r="3308" spans="1:27">
      <c r="A3308" s="5"/>
      <c r="B3308" s="5"/>
      <c r="C3308" s="5"/>
      <c r="D3308" s="5"/>
      <c r="E3308" s="5"/>
      <c r="F3308" s="5"/>
      <c r="G3308" s="25"/>
      <c r="H3308" s="25"/>
      <c r="I3308" s="5"/>
      <c r="J3308" s="5"/>
      <c r="K3308" s="5"/>
      <c r="L3308" s="2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  <c r="AA3308" s="5"/>
    </row>
    <row r="3309" spans="1:27">
      <c r="A3309" s="5"/>
      <c r="B3309" s="5"/>
      <c r="C3309" s="5"/>
      <c r="D3309" s="5"/>
      <c r="E3309" s="5"/>
      <c r="F3309" s="5"/>
      <c r="G3309" s="25"/>
      <c r="H3309" s="25"/>
      <c r="I3309" s="5"/>
      <c r="J3309" s="5"/>
      <c r="K3309" s="5"/>
      <c r="L3309" s="2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  <c r="AA3309" s="5"/>
    </row>
    <row r="3310" spans="1:27">
      <c r="A3310" s="5"/>
      <c r="B3310" s="5"/>
      <c r="C3310" s="5"/>
      <c r="D3310" s="5"/>
      <c r="E3310" s="5"/>
      <c r="F3310" s="5"/>
      <c r="G3310" s="25"/>
      <c r="H3310" s="25"/>
      <c r="I3310" s="5"/>
      <c r="J3310" s="5"/>
      <c r="K3310" s="5"/>
      <c r="L3310" s="2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  <c r="AA3310" s="5"/>
    </row>
    <row r="3311" spans="1:27">
      <c r="A3311" s="5"/>
      <c r="B3311" s="5"/>
      <c r="C3311" s="5"/>
      <c r="D3311" s="5"/>
      <c r="E3311" s="5"/>
      <c r="F3311" s="5"/>
      <c r="G3311" s="25"/>
      <c r="H3311" s="25"/>
      <c r="I3311" s="5"/>
      <c r="J3311" s="5"/>
      <c r="K3311" s="5"/>
      <c r="L3311" s="2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  <c r="AA3311" s="5"/>
    </row>
    <row r="3312" spans="1:27">
      <c r="A3312" s="5"/>
      <c r="B3312" s="5"/>
      <c r="C3312" s="5"/>
      <c r="D3312" s="5"/>
      <c r="E3312" s="5"/>
      <c r="F3312" s="5"/>
      <c r="G3312" s="25"/>
      <c r="H3312" s="25"/>
      <c r="I3312" s="5"/>
      <c r="J3312" s="5"/>
      <c r="K3312" s="5"/>
      <c r="L3312" s="2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  <c r="AA3312" s="5"/>
    </row>
    <row r="3313" spans="1:27">
      <c r="A3313" s="5"/>
      <c r="B3313" s="5"/>
      <c r="C3313" s="5"/>
      <c r="D3313" s="5"/>
      <c r="E3313" s="5"/>
      <c r="F3313" s="5"/>
      <c r="G3313" s="25"/>
      <c r="H3313" s="25"/>
      <c r="I3313" s="5"/>
      <c r="J3313" s="5"/>
      <c r="K3313" s="5"/>
      <c r="L3313" s="2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  <c r="AA3313" s="5"/>
    </row>
    <row r="3314" spans="1:27">
      <c r="A3314" s="5"/>
      <c r="B3314" s="5"/>
      <c r="C3314" s="5"/>
      <c r="D3314" s="5"/>
      <c r="E3314" s="5"/>
      <c r="F3314" s="5"/>
      <c r="G3314" s="25"/>
      <c r="H3314" s="25"/>
      <c r="I3314" s="5"/>
      <c r="J3314" s="5"/>
      <c r="K3314" s="5"/>
      <c r="L3314" s="2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  <c r="AA3314" s="5"/>
    </row>
    <row r="3315" spans="1:27">
      <c r="A3315" s="5"/>
      <c r="B3315" s="5"/>
      <c r="C3315" s="5"/>
      <c r="D3315" s="5"/>
      <c r="E3315" s="5"/>
      <c r="F3315" s="5"/>
      <c r="G3315" s="25"/>
      <c r="H3315" s="25"/>
      <c r="I3315" s="5"/>
      <c r="J3315" s="5"/>
      <c r="K3315" s="5"/>
      <c r="L3315" s="2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  <c r="AA3315" s="5"/>
    </row>
    <row r="3316" spans="1:27">
      <c r="A3316" s="5"/>
      <c r="B3316" s="5"/>
      <c r="C3316" s="5"/>
      <c r="D3316" s="5"/>
      <c r="E3316" s="5"/>
      <c r="F3316" s="5"/>
      <c r="G3316" s="25"/>
      <c r="H3316" s="25"/>
      <c r="I3316" s="5"/>
      <c r="J3316" s="5"/>
      <c r="K3316" s="5"/>
      <c r="L3316" s="2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  <c r="AA3316" s="5"/>
    </row>
    <row r="3317" spans="1:27">
      <c r="A3317" s="5"/>
      <c r="B3317" s="5"/>
      <c r="C3317" s="5"/>
      <c r="D3317" s="5"/>
      <c r="E3317" s="5"/>
      <c r="F3317" s="5"/>
      <c r="G3317" s="25"/>
      <c r="H3317" s="25"/>
      <c r="I3317" s="5"/>
      <c r="J3317" s="5"/>
      <c r="K3317" s="5"/>
      <c r="L3317" s="2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  <c r="AA3317" s="5"/>
    </row>
    <row r="3318" spans="1:27">
      <c r="A3318" s="5"/>
      <c r="B3318" s="5"/>
      <c r="C3318" s="5"/>
      <c r="D3318" s="5"/>
      <c r="E3318" s="5"/>
      <c r="F3318" s="5"/>
      <c r="G3318" s="25"/>
      <c r="H3318" s="25"/>
      <c r="I3318" s="5"/>
      <c r="J3318" s="5"/>
      <c r="K3318" s="5"/>
      <c r="L3318" s="2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  <c r="AA3318" s="5"/>
    </row>
    <row r="3319" spans="1:27">
      <c r="A3319" s="5"/>
      <c r="B3319" s="5"/>
      <c r="C3319" s="5"/>
      <c r="D3319" s="5"/>
      <c r="E3319" s="5"/>
      <c r="F3319" s="5"/>
      <c r="G3319" s="25"/>
      <c r="H3319" s="25"/>
      <c r="I3319" s="5"/>
      <c r="J3319" s="5"/>
      <c r="K3319" s="5"/>
      <c r="L3319" s="2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  <c r="AA3319" s="5"/>
    </row>
    <row r="3320" spans="1:27">
      <c r="A3320" s="5"/>
      <c r="B3320" s="5"/>
      <c r="C3320" s="5"/>
      <c r="D3320" s="5"/>
      <c r="E3320" s="5"/>
      <c r="F3320" s="5"/>
      <c r="G3320" s="25"/>
      <c r="H3320" s="25"/>
      <c r="I3320" s="5"/>
      <c r="J3320" s="5"/>
      <c r="K3320" s="5"/>
      <c r="L3320" s="2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  <c r="AA3320" s="5"/>
    </row>
    <row r="3321" spans="1:27">
      <c r="A3321" s="5"/>
      <c r="B3321" s="5"/>
      <c r="C3321" s="5"/>
      <c r="D3321" s="5"/>
      <c r="E3321" s="5"/>
      <c r="F3321" s="5"/>
      <c r="G3321" s="25"/>
      <c r="H3321" s="25"/>
      <c r="I3321" s="5"/>
      <c r="J3321" s="5"/>
      <c r="K3321" s="5"/>
      <c r="L3321" s="2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  <c r="AA3321" s="5"/>
    </row>
    <row r="3322" spans="1:27">
      <c r="A3322" s="5"/>
      <c r="B3322" s="5"/>
      <c r="C3322" s="5"/>
      <c r="D3322" s="5"/>
      <c r="E3322" s="5"/>
      <c r="F3322" s="5"/>
      <c r="G3322" s="25"/>
      <c r="H3322" s="25"/>
      <c r="I3322" s="5"/>
      <c r="J3322" s="5"/>
      <c r="K3322" s="5"/>
      <c r="L3322" s="2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  <c r="AA3322" s="5"/>
    </row>
    <row r="3323" spans="1:27">
      <c r="A3323" s="5"/>
      <c r="B3323" s="5"/>
      <c r="C3323" s="5"/>
      <c r="D3323" s="5"/>
      <c r="E3323" s="5"/>
      <c r="F3323" s="5"/>
      <c r="G3323" s="25"/>
      <c r="H3323" s="25"/>
      <c r="I3323" s="5"/>
      <c r="J3323" s="5"/>
      <c r="K3323" s="5"/>
      <c r="L3323" s="2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  <c r="AA3323" s="5"/>
    </row>
    <row r="3324" spans="1:27">
      <c r="A3324" s="5"/>
      <c r="B3324" s="5"/>
      <c r="C3324" s="5"/>
      <c r="D3324" s="5"/>
      <c r="E3324" s="5"/>
      <c r="F3324" s="5"/>
      <c r="G3324" s="25"/>
      <c r="H3324" s="25"/>
      <c r="I3324" s="5"/>
      <c r="J3324" s="5"/>
      <c r="K3324" s="5"/>
      <c r="L3324" s="2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  <c r="AA3324" s="5"/>
    </row>
    <row r="3325" spans="1:27">
      <c r="A3325" s="5"/>
      <c r="B3325" s="5"/>
      <c r="C3325" s="5"/>
      <c r="D3325" s="5"/>
      <c r="E3325" s="5"/>
      <c r="F3325" s="5"/>
      <c r="G3325" s="25"/>
      <c r="H3325" s="25"/>
      <c r="I3325" s="5"/>
      <c r="J3325" s="5"/>
      <c r="K3325" s="5"/>
      <c r="L3325" s="2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  <c r="AA3325" s="5"/>
    </row>
    <row r="3326" spans="1:27">
      <c r="A3326" s="5"/>
      <c r="B3326" s="5"/>
      <c r="C3326" s="5"/>
      <c r="D3326" s="5"/>
      <c r="E3326" s="5"/>
      <c r="F3326" s="5"/>
      <c r="G3326" s="25"/>
      <c r="H3326" s="25"/>
      <c r="I3326" s="5"/>
      <c r="J3326" s="5"/>
      <c r="K3326" s="5"/>
      <c r="L3326" s="2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  <c r="AA3326" s="5"/>
    </row>
    <row r="3327" spans="1:27">
      <c r="A3327" s="5"/>
      <c r="B3327" s="5"/>
      <c r="C3327" s="5"/>
      <c r="D3327" s="5"/>
      <c r="E3327" s="5"/>
      <c r="F3327" s="5"/>
      <c r="G3327" s="25"/>
      <c r="H3327" s="25"/>
      <c r="I3327" s="5"/>
      <c r="J3327" s="5"/>
      <c r="K3327" s="5"/>
      <c r="L3327" s="2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  <c r="AA3327" s="5"/>
    </row>
    <row r="3328" spans="1:27">
      <c r="A3328" s="5"/>
      <c r="B3328" s="5"/>
      <c r="C3328" s="5"/>
      <c r="D3328" s="5"/>
      <c r="E3328" s="5"/>
      <c r="F3328" s="5"/>
      <c r="G3328" s="25"/>
      <c r="H3328" s="25"/>
      <c r="I3328" s="5"/>
      <c r="J3328" s="5"/>
      <c r="K3328" s="5"/>
      <c r="L3328" s="2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  <c r="AA3328" s="5"/>
    </row>
    <row r="3329" spans="1:27">
      <c r="A3329" s="5"/>
      <c r="B3329" s="5"/>
      <c r="C3329" s="5"/>
      <c r="D3329" s="5"/>
      <c r="E3329" s="5"/>
      <c r="F3329" s="5"/>
      <c r="G3329" s="25"/>
      <c r="H3329" s="25"/>
      <c r="I3329" s="5"/>
      <c r="J3329" s="5"/>
      <c r="K3329" s="5"/>
      <c r="L3329" s="2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  <c r="AA3329" s="5"/>
    </row>
    <row r="3330" spans="1:27">
      <c r="A3330" s="5"/>
      <c r="B3330" s="5"/>
      <c r="C3330" s="5"/>
      <c r="D3330" s="5"/>
      <c r="E3330" s="5"/>
      <c r="F3330" s="5"/>
      <c r="G3330" s="25"/>
      <c r="H3330" s="25"/>
      <c r="I3330" s="5"/>
      <c r="J3330" s="5"/>
      <c r="K3330" s="5"/>
      <c r="L3330" s="2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  <c r="AA3330" s="5"/>
    </row>
    <row r="3331" spans="1:27">
      <c r="A3331" s="5"/>
      <c r="B3331" s="5"/>
      <c r="C3331" s="5"/>
      <c r="D3331" s="5"/>
      <c r="E3331" s="5"/>
      <c r="F3331" s="5"/>
      <c r="G3331" s="25"/>
      <c r="H3331" s="25"/>
      <c r="I3331" s="5"/>
      <c r="J3331" s="5"/>
      <c r="K3331" s="5"/>
      <c r="L3331" s="2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  <c r="AA3331" s="5"/>
    </row>
    <row r="3332" spans="1:27">
      <c r="A3332" s="5"/>
      <c r="B3332" s="5"/>
      <c r="C3332" s="5"/>
      <c r="D3332" s="5"/>
      <c r="E3332" s="5"/>
      <c r="F3332" s="5"/>
      <c r="G3332" s="25"/>
      <c r="H3332" s="25"/>
      <c r="I3332" s="5"/>
      <c r="J3332" s="5"/>
      <c r="K3332" s="5"/>
      <c r="L3332" s="2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  <c r="AA3332" s="5"/>
    </row>
    <row r="3333" spans="1:27">
      <c r="A3333" s="5"/>
      <c r="B3333" s="5"/>
      <c r="C3333" s="5"/>
      <c r="D3333" s="5"/>
      <c r="E3333" s="5"/>
      <c r="F3333" s="5"/>
      <c r="G3333" s="25"/>
      <c r="H3333" s="25"/>
      <c r="I3333" s="5"/>
      <c r="J3333" s="5"/>
      <c r="K3333" s="5"/>
      <c r="L3333" s="2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  <c r="AA3333" s="5"/>
    </row>
    <row r="3334" spans="1:27">
      <c r="A3334" s="5"/>
      <c r="B3334" s="5"/>
      <c r="C3334" s="5"/>
      <c r="D3334" s="5"/>
      <c r="E3334" s="5"/>
      <c r="F3334" s="5"/>
      <c r="G3334" s="25"/>
      <c r="H3334" s="25"/>
      <c r="I3334" s="5"/>
      <c r="J3334" s="5"/>
      <c r="K3334" s="5"/>
      <c r="L3334" s="2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  <c r="AA3334" s="5"/>
    </row>
    <row r="3335" spans="1:27">
      <c r="A3335" s="5"/>
      <c r="B3335" s="5"/>
      <c r="C3335" s="5"/>
      <c r="D3335" s="5"/>
      <c r="E3335" s="5"/>
      <c r="F3335" s="5"/>
      <c r="G3335" s="25"/>
      <c r="H3335" s="25"/>
      <c r="I3335" s="5"/>
      <c r="J3335" s="5"/>
      <c r="K3335" s="5"/>
      <c r="L3335" s="2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  <c r="AA3335" s="5"/>
    </row>
    <row r="3336" spans="1:27">
      <c r="A3336" s="5"/>
      <c r="B3336" s="5"/>
      <c r="C3336" s="5"/>
      <c r="D3336" s="5"/>
      <c r="E3336" s="5"/>
      <c r="F3336" s="5"/>
      <c r="G3336" s="25"/>
      <c r="H3336" s="25"/>
      <c r="I3336" s="5"/>
      <c r="J3336" s="5"/>
      <c r="K3336" s="5"/>
      <c r="L3336" s="2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  <c r="AA3336" s="5"/>
    </row>
    <row r="3337" spans="1:27">
      <c r="A3337" s="5"/>
      <c r="B3337" s="5"/>
      <c r="C3337" s="5"/>
      <c r="D3337" s="5"/>
      <c r="E3337" s="5"/>
      <c r="F3337" s="5"/>
      <c r="G3337" s="25"/>
      <c r="H3337" s="25"/>
      <c r="I3337" s="5"/>
      <c r="J3337" s="5"/>
      <c r="K3337" s="5"/>
      <c r="L3337" s="2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  <c r="AA3337" s="5"/>
    </row>
    <row r="3338" spans="1:27">
      <c r="A3338" s="5"/>
      <c r="B3338" s="5"/>
      <c r="C3338" s="5"/>
      <c r="D3338" s="5"/>
      <c r="E3338" s="5"/>
      <c r="F3338" s="5"/>
      <c r="G3338" s="25"/>
      <c r="H3338" s="25"/>
      <c r="I3338" s="5"/>
      <c r="J3338" s="5"/>
      <c r="K3338" s="5"/>
      <c r="L3338" s="2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  <c r="AA3338" s="5"/>
    </row>
    <row r="3339" spans="1:27">
      <c r="A3339" s="5"/>
      <c r="B3339" s="5"/>
      <c r="C3339" s="5"/>
      <c r="D3339" s="5"/>
      <c r="E3339" s="5"/>
      <c r="F3339" s="5"/>
      <c r="G3339" s="25"/>
      <c r="H3339" s="25"/>
      <c r="I3339" s="5"/>
      <c r="J3339" s="5"/>
      <c r="K3339" s="5"/>
      <c r="L3339" s="2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  <c r="AA3339" s="5"/>
    </row>
    <row r="3340" spans="1:27">
      <c r="A3340" s="5"/>
      <c r="B3340" s="5"/>
      <c r="C3340" s="5"/>
      <c r="D3340" s="5"/>
      <c r="E3340" s="5"/>
      <c r="F3340" s="5"/>
      <c r="G3340" s="25"/>
      <c r="H3340" s="25"/>
      <c r="I3340" s="5"/>
      <c r="J3340" s="5"/>
      <c r="K3340" s="5"/>
      <c r="L3340" s="2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  <c r="AA3340" s="5"/>
    </row>
    <row r="3341" spans="1:27">
      <c r="A3341" s="5"/>
      <c r="B3341" s="5"/>
      <c r="C3341" s="5"/>
      <c r="D3341" s="5"/>
      <c r="E3341" s="5"/>
      <c r="F3341" s="5"/>
      <c r="G3341" s="25"/>
      <c r="H3341" s="25"/>
      <c r="I3341" s="5"/>
      <c r="J3341" s="5"/>
      <c r="K3341" s="5"/>
      <c r="L3341" s="2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  <c r="AA3341" s="5"/>
    </row>
    <row r="3342" spans="1:27">
      <c r="A3342" s="5"/>
      <c r="B3342" s="5"/>
      <c r="C3342" s="5"/>
      <c r="D3342" s="5"/>
      <c r="E3342" s="5"/>
      <c r="F3342" s="5"/>
      <c r="G3342" s="25"/>
      <c r="H3342" s="25"/>
      <c r="I3342" s="5"/>
      <c r="J3342" s="5"/>
      <c r="K3342" s="5"/>
      <c r="L3342" s="2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  <c r="AA3342" s="5"/>
    </row>
    <row r="3343" spans="1:27">
      <c r="A3343" s="5"/>
      <c r="B3343" s="5"/>
      <c r="C3343" s="5"/>
      <c r="D3343" s="5"/>
      <c r="E3343" s="5"/>
      <c r="F3343" s="5"/>
      <c r="G3343" s="25"/>
      <c r="H3343" s="25"/>
      <c r="I3343" s="5"/>
      <c r="J3343" s="5"/>
      <c r="K3343" s="5"/>
      <c r="L3343" s="2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  <c r="AA3343" s="5"/>
    </row>
    <row r="3344" spans="1:27">
      <c r="A3344" s="5"/>
      <c r="B3344" s="5"/>
      <c r="C3344" s="5"/>
      <c r="D3344" s="5"/>
      <c r="E3344" s="5"/>
      <c r="F3344" s="5"/>
      <c r="G3344" s="25"/>
      <c r="H3344" s="25"/>
      <c r="I3344" s="5"/>
      <c r="J3344" s="5"/>
      <c r="K3344" s="5"/>
      <c r="L3344" s="2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  <c r="AA3344" s="5"/>
    </row>
    <row r="3345" spans="1:27">
      <c r="A3345" s="5"/>
      <c r="B3345" s="5"/>
      <c r="C3345" s="5"/>
      <c r="D3345" s="5"/>
      <c r="E3345" s="5"/>
      <c r="F3345" s="5"/>
      <c r="G3345" s="25"/>
      <c r="H3345" s="25"/>
      <c r="I3345" s="5"/>
      <c r="J3345" s="5"/>
      <c r="K3345" s="5"/>
      <c r="L3345" s="2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  <c r="AA3345" s="5"/>
    </row>
    <row r="3346" spans="1:27">
      <c r="A3346" s="5"/>
      <c r="B3346" s="5"/>
      <c r="C3346" s="5"/>
      <c r="D3346" s="5"/>
      <c r="E3346" s="5"/>
      <c r="F3346" s="5"/>
      <c r="G3346" s="25"/>
      <c r="H3346" s="25"/>
      <c r="I3346" s="5"/>
      <c r="J3346" s="5"/>
      <c r="K3346" s="5"/>
      <c r="L3346" s="2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  <c r="AA3346" s="5"/>
    </row>
    <row r="3347" spans="1:27">
      <c r="A3347" s="5"/>
      <c r="B3347" s="5"/>
      <c r="C3347" s="5"/>
      <c r="D3347" s="5"/>
      <c r="E3347" s="5"/>
      <c r="F3347" s="5"/>
      <c r="G3347" s="25"/>
      <c r="H3347" s="25"/>
      <c r="I3347" s="5"/>
      <c r="J3347" s="5"/>
      <c r="K3347" s="5"/>
      <c r="L3347" s="2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  <c r="AA3347" s="5"/>
    </row>
    <row r="3348" spans="1:27">
      <c r="A3348" s="5"/>
      <c r="B3348" s="5"/>
      <c r="C3348" s="5"/>
      <c r="D3348" s="5"/>
      <c r="E3348" s="5"/>
      <c r="F3348" s="5"/>
      <c r="G3348" s="25"/>
      <c r="H3348" s="25"/>
      <c r="I3348" s="5"/>
      <c r="J3348" s="5"/>
      <c r="K3348" s="5"/>
      <c r="L3348" s="2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  <c r="AA3348" s="5"/>
    </row>
    <row r="3349" spans="1:27">
      <c r="A3349" s="5"/>
      <c r="B3349" s="5"/>
      <c r="C3349" s="5"/>
      <c r="D3349" s="5"/>
      <c r="E3349" s="5"/>
      <c r="F3349" s="5"/>
      <c r="G3349" s="25"/>
      <c r="H3349" s="25"/>
      <c r="I3349" s="5"/>
      <c r="J3349" s="5"/>
      <c r="K3349" s="5"/>
      <c r="L3349" s="2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  <c r="AA3349" s="5"/>
    </row>
    <row r="3350" spans="1:27">
      <c r="A3350" s="5"/>
      <c r="B3350" s="5"/>
      <c r="C3350" s="5"/>
      <c r="D3350" s="5"/>
      <c r="E3350" s="5"/>
      <c r="F3350" s="5"/>
      <c r="G3350" s="25"/>
      <c r="H3350" s="25"/>
      <c r="I3350" s="5"/>
      <c r="J3350" s="5"/>
      <c r="K3350" s="5"/>
      <c r="L3350" s="2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  <c r="AA3350" s="5"/>
    </row>
    <row r="3351" spans="1:27">
      <c r="A3351" s="5"/>
      <c r="B3351" s="5"/>
      <c r="C3351" s="5"/>
      <c r="D3351" s="5"/>
      <c r="E3351" s="5"/>
      <c r="F3351" s="5"/>
      <c r="G3351" s="25"/>
      <c r="H3351" s="25"/>
      <c r="I3351" s="5"/>
      <c r="J3351" s="5"/>
      <c r="K3351" s="5"/>
      <c r="L3351" s="2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  <c r="AA3351" s="5"/>
    </row>
    <row r="3352" spans="1:27">
      <c r="A3352" s="5"/>
      <c r="B3352" s="5"/>
      <c r="C3352" s="5"/>
      <c r="D3352" s="5"/>
      <c r="E3352" s="5"/>
      <c r="F3352" s="5"/>
      <c r="G3352" s="25"/>
      <c r="H3352" s="25"/>
      <c r="I3352" s="5"/>
      <c r="J3352" s="5"/>
      <c r="K3352" s="5"/>
      <c r="L3352" s="2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  <c r="AA3352" s="5"/>
    </row>
    <row r="3353" spans="1:27">
      <c r="A3353" s="5"/>
      <c r="B3353" s="5"/>
      <c r="C3353" s="5"/>
      <c r="D3353" s="5"/>
      <c r="E3353" s="5"/>
      <c r="F3353" s="5"/>
      <c r="G3353" s="25"/>
      <c r="H3353" s="25"/>
      <c r="I3353" s="5"/>
      <c r="J3353" s="5"/>
      <c r="K3353" s="5"/>
      <c r="L3353" s="2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  <c r="AA3353" s="5"/>
    </row>
    <row r="3354" spans="1:27">
      <c r="A3354" s="5"/>
      <c r="B3354" s="5"/>
      <c r="C3354" s="5"/>
      <c r="D3354" s="5"/>
      <c r="E3354" s="5"/>
      <c r="F3354" s="5"/>
      <c r="G3354" s="25"/>
      <c r="H3354" s="25"/>
      <c r="I3354" s="5"/>
      <c r="J3354" s="5"/>
      <c r="K3354" s="5"/>
      <c r="L3354" s="2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  <c r="AA3354" s="5"/>
    </row>
    <row r="3355" spans="1:27">
      <c r="A3355" s="5"/>
      <c r="B3355" s="5"/>
      <c r="C3355" s="5"/>
      <c r="D3355" s="5"/>
      <c r="E3355" s="5"/>
      <c r="F3355" s="5"/>
      <c r="G3355" s="25"/>
      <c r="H3355" s="25"/>
      <c r="I3355" s="5"/>
      <c r="J3355" s="5"/>
      <c r="K3355" s="5"/>
      <c r="L3355" s="2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  <c r="AA3355" s="5"/>
    </row>
    <row r="3356" spans="1:27">
      <c r="A3356" s="5"/>
      <c r="B3356" s="5"/>
      <c r="C3356" s="5"/>
      <c r="D3356" s="5"/>
      <c r="E3356" s="5"/>
      <c r="F3356" s="5"/>
      <c r="G3356" s="25"/>
      <c r="H3356" s="25"/>
      <c r="I3356" s="5"/>
      <c r="J3356" s="5"/>
      <c r="K3356" s="5"/>
      <c r="L3356" s="2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  <c r="AA3356" s="5"/>
    </row>
    <row r="3357" spans="1:27">
      <c r="A3357" s="5"/>
      <c r="B3357" s="5"/>
      <c r="C3357" s="5"/>
      <c r="D3357" s="5"/>
      <c r="E3357" s="5"/>
      <c r="F3357" s="5"/>
      <c r="G3357" s="25"/>
      <c r="H3357" s="25"/>
      <c r="I3357" s="5"/>
      <c r="J3357" s="5"/>
      <c r="K3357" s="5"/>
      <c r="L3357" s="2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  <c r="AA3357" s="5"/>
    </row>
    <row r="3358" spans="1:27">
      <c r="A3358" s="5"/>
      <c r="B3358" s="5"/>
      <c r="C3358" s="5"/>
      <c r="D3358" s="5"/>
      <c r="E3358" s="5"/>
      <c r="F3358" s="5"/>
      <c r="G3358" s="25"/>
      <c r="H3358" s="25"/>
      <c r="I3358" s="5"/>
      <c r="J3358" s="5"/>
      <c r="K3358" s="5"/>
      <c r="L3358" s="2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  <c r="AA3358" s="5"/>
    </row>
    <row r="3359" spans="1:27">
      <c r="A3359" s="5"/>
      <c r="B3359" s="5"/>
      <c r="C3359" s="5"/>
      <c r="D3359" s="5"/>
      <c r="E3359" s="5"/>
      <c r="F3359" s="5"/>
      <c r="G3359" s="25"/>
      <c r="H3359" s="25"/>
      <c r="I3359" s="5"/>
      <c r="J3359" s="5"/>
      <c r="K3359" s="5"/>
      <c r="L3359" s="2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  <c r="AA3359" s="5"/>
    </row>
    <row r="3360" spans="1:27">
      <c r="A3360" s="5"/>
      <c r="B3360" s="5"/>
      <c r="C3360" s="5"/>
      <c r="D3360" s="5"/>
      <c r="E3360" s="5"/>
      <c r="F3360" s="5"/>
      <c r="G3360" s="25"/>
      <c r="H3360" s="25"/>
      <c r="I3360" s="5"/>
      <c r="J3360" s="5"/>
      <c r="K3360" s="5"/>
      <c r="L3360" s="2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  <c r="AA3360" s="5"/>
    </row>
    <row r="3361" spans="1:27">
      <c r="A3361" s="5"/>
      <c r="B3361" s="5"/>
      <c r="C3361" s="5"/>
      <c r="D3361" s="5"/>
      <c r="E3361" s="5"/>
      <c r="F3361" s="5"/>
      <c r="G3361" s="25"/>
      <c r="H3361" s="25"/>
      <c r="I3361" s="5"/>
      <c r="J3361" s="5"/>
      <c r="K3361" s="5"/>
      <c r="L3361" s="2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  <c r="AA3361" s="5"/>
    </row>
    <row r="3362" spans="1:27">
      <c r="A3362" s="5"/>
      <c r="B3362" s="5"/>
      <c r="C3362" s="5"/>
      <c r="D3362" s="5"/>
      <c r="E3362" s="5"/>
      <c r="F3362" s="5"/>
      <c r="G3362" s="25"/>
      <c r="H3362" s="25"/>
      <c r="I3362" s="5"/>
      <c r="J3362" s="5"/>
      <c r="K3362" s="5"/>
      <c r="L3362" s="2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  <c r="AA3362" s="5"/>
    </row>
    <row r="3363" spans="1:27">
      <c r="A3363" s="5"/>
      <c r="B3363" s="5"/>
      <c r="C3363" s="5"/>
      <c r="D3363" s="5"/>
      <c r="E3363" s="5"/>
      <c r="F3363" s="5"/>
      <c r="G3363" s="25"/>
      <c r="H3363" s="25"/>
      <c r="I3363" s="5"/>
      <c r="J3363" s="5"/>
      <c r="K3363" s="5"/>
      <c r="L3363" s="2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  <c r="AA3363" s="5"/>
    </row>
    <row r="3364" spans="1:27">
      <c r="A3364" s="5"/>
      <c r="B3364" s="5"/>
      <c r="C3364" s="5"/>
      <c r="D3364" s="5"/>
      <c r="E3364" s="5"/>
      <c r="F3364" s="5"/>
      <c r="G3364" s="25"/>
      <c r="H3364" s="25"/>
      <c r="I3364" s="5"/>
      <c r="J3364" s="5"/>
      <c r="K3364" s="5"/>
      <c r="L3364" s="2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  <c r="AA3364" s="5"/>
    </row>
    <row r="3365" spans="1:27">
      <c r="A3365" s="5"/>
      <c r="B3365" s="5"/>
      <c r="C3365" s="5"/>
      <c r="D3365" s="5"/>
      <c r="E3365" s="5"/>
      <c r="F3365" s="5"/>
      <c r="G3365" s="25"/>
      <c r="H3365" s="25"/>
      <c r="I3365" s="5"/>
      <c r="J3365" s="5"/>
      <c r="K3365" s="5"/>
      <c r="L3365" s="2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  <c r="AA3365" s="5"/>
    </row>
    <row r="3366" spans="1:27">
      <c r="A3366" s="5"/>
      <c r="B3366" s="5"/>
      <c r="C3366" s="5"/>
      <c r="D3366" s="5"/>
      <c r="E3366" s="5"/>
      <c r="F3366" s="5"/>
      <c r="G3366" s="25"/>
      <c r="H3366" s="25"/>
      <c r="I3366" s="5"/>
      <c r="J3366" s="5"/>
      <c r="K3366" s="5"/>
      <c r="L3366" s="2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  <c r="AA3366" s="5"/>
    </row>
    <row r="3367" spans="1:27">
      <c r="A3367" s="5"/>
      <c r="B3367" s="5"/>
      <c r="C3367" s="5"/>
      <c r="D3367" s="5"/>
      <c r="E3367" s="5"/>
      <c r="F3367" s="5"/>
      <c r="G3367" s="25"/>
      <c r="H3367" s="25"/>
      <c r="I3367" s="5"/>
      <c r="J3367" s="5"/>
      <c r="K3367" s="5"/>
      <c r="L3367" s="2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  <c r="AA3367" s="5"/>
    </row>
    <row r="3368" spans="1:27">
      <c r="A3368" s="5"/>
      <c r="B3368" s="5"/>
      <c r="C3368" s="5"/>
      <c r="D3368" s="5"/>
      <c r="E3368" s="5"/>
      <c r="F3368" s="5"/>
      <c r="G3368" s="25"/>
      <c r="H3368" s="25"/>
      <c r="I3368" s="5"/>
      <c r="J3368" s="5"/>
      <c r="K3368" s="5"/>
      <c r="L3368" s="2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  <c r="AA3368" s="5"/>
    </row>
    <row r="3369" spans="1:27">
      <c r="A3369" s="5"/>
      <c r="B3369" s="5"/>
      <c r="C3369" s="5"/>
      <c r="D3369" s="5"/>
      <c r="E3369" s="5"/>
      <c r="F3369" s="5"/>
      <c r="G3369" s="25"/>
      <c r="H3369" s="25"/>
      <c r="I3369" s="5"/>
      <c r="J3369" s="5"/>
      <c r="K3369" s="5"/>
      <c r="L3369" s="2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  <c r="AA3369" s="5"/>
    </row>
    <row r="3370" spans="1:27">
      <c r="A3370" s="5"/>
      <c r="B3370" s="5"/>
      <c r="C3370" s="5"/>
      <c r="D3370" s="5"/>
      <c r="E3370" s="5"/>
      <c r="F3370" s="5"/>
      <c r="G3370" s="25"/>
      <c r="H3370" s="25"/>
      <c r="I3370" s="5"/>
      <c r="J3370" s="5"/>
      <c r="K3370" s="5"/>
      <c r="L3370" s="2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  <c r="AA3370" s="5"/>
    </row>
    <row r="3371" spans="1:27">
      <c r="A3371" s="5"/>
      <c r="B3371" s="5"/>
      <c r="C3371" s="5"/>
      <c r="D3371" s="5"/>
      <c r="E3371" s="5"/>
      <c r="F3371" s="5"/>
      <c r="G3371" s="25"/>
      <c r="H3371" s="25"/>
      <c r="I3371" s="5"/>
      <c r="J3371" s="5"/>
      <c r="K3371" s="5"/>
      <c r="L3371" s="2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  <c r="AA3371" s="5"/>
    </row>
    <row r="3372" spans="1:27">
      <c r="A3372" s="5"/>
      <c r="B3372" s="5"/>
      <c r="C3372" s="5"/>
      <c r="D3372" s="5"/>
      <c r="E3372" s="5"/>
      <c r="F3372" s="5"/>
      <c r="G3372" s="25"/>
      <c r="H3372" s="25"/>
      <c r="I3372" s="5"/>
      <c r="J3372" s="5"/>
      <c r="K3372" s="5"/>
      <c r="L3372" s="2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  <c r="AA3372" s="5"/>
    </row>
    <row r="3373" spans="1:27">
      <c r="A3373" s="5"/>
      <c r="B3373" s="5"/>
      <c r="C3373" s="5"/>
      <c r="D3373" s="5"/>
      <c r="E3373" s="5"/>
      <c r="F3373" s="5"/>
      <c r="G3373" s="25"/>
      <c r="H3373" s="25"/>
      <c r="I3373" s="5"/>
      <c r="J3373" s="5"/>
      <c r="K3373" s="5"/>
      <c r="L3373" s="2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  <c r="AA3373" s="5"/>
    </row>
    <row r="3374" spans="1:27">
      <c r="A3374" s="5"/>
      <c r="B3374" s="5"/>
      <c r="C3374" s="5"/>
      <c r="D3374" s="5"/>
      <c r="E3374" s="5"/>
      <c r="F3374" s="5"/>
      <c r="G3374" s="25"/>
      <c r="H3374" s="25"/>
      <c r="I3374" s="5"/>
      <c r="J3374" s="5"/>
      <c r="K3374" s="5"/>
      <c r="L3374" s="2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  <c r="AA3374" s="5"/>
    </row>
    <row r="3375" spans="1:27">
      <c r="A3375" s="5"/>
      <c r="B3375" s="5"/>
      <c r="C3375" s="5"/>
      <c r="D3375" s="5"/>
      <c r="E3375" s="5"/>
      <c r="F3375" s="5"/>
      <c r="G3375" s="25"/>
      <c r="H3375" s="25"/>
      <c r="I3375" s="5"/>
      <c r="J3375" s="5"/>
      <c r="K3375" s="5"/>
      <c r="L3375" s="2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  <c r="AA3375" s="5"/>
    </row>
    <row r="3376" spans="1:27">
      <c r="A3376" s="5"/>
      <c r="B3376" s="5"/>
      <c r="C3376" s="5"/>
      <c r="D3376" s="5"/>
      <c r="E3376" s="5"/>
      <c r="F3376" s="5"/>
      <c r="G3376" s="25"/>
      <c r="H3376" s="25"/>
      <c r="I3376" s="5"/>
      <c r="J3376" s="5"/>
      <c r="K3376" s="5"/>
      <c r="L3376" s="2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  <c r="AA3376" s="5"/>
    </row>
    <row r="3377" spans="1:27">
      <c r="A3377" s="5"/>
      <c r="B3377" s="5"/>
      <c r="C3377" s="5"/>
      <c r="D3377" s="5"/>
      <c r="E3377" s="5"/>
      <c r="F3377" s="5"/>
      <c r="G3377" s="25"/>
      <c r="H3377" s="25"/>
      <c r="I3377" s="5"/>
      <c r="J3377" s="5"/>
      <c r="K3377" s="5"/>
      <c r="L3377" s="2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  <c r="AA3377" s="5"/>
    </row>
    <row r="3378" spans="1:27">
      <c r="A3378" s="5"/>
      <c r="B3378" s="5"/>
      <c r="C3378" s="5"/>
      <c r="D3378" s="5"/>
      <c r="E3378" s="5"/>
      <c r="F3378" s="5"/>
      <c r="G3378" s="25"/>
      <c r="H3378" s="25"/>
      <c r="I3378" s="5"/>
      <c r="J3378" s="5"/>
      <c r="K3378" s="5"/>
      <c r="L3378" s="2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  <c r="AA3378" s="5"/>
    </row>
    <row r="3379" spans="1:27">
      <c r="A3379" s="5"/>
      <c r="B3379" s="5"/>
      <c r="C3379" s="5"/>
      <c r="D3379" s="5"/>
      <c r="E3379" s="5"/>
      <c r="F3379" s="5"/>
      <c r="G3379" s="25"/>
      <c r="H3379" s="25"/>
      <c r="I3379" s="5"/>
      <c r="J3379" s="5"/>
      <c r="K3379" s="5"/>
      <c r="L3379" s="2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  <c r="AA3379" s="5"/>
    </row>
    <row r="3380" spans="1:27">
      <c r="A3380" s="5"/>
      <c r="B3380" s="5"/>
      <c r="C3380" s="5"/>
      <c r="D3380" s="5"/>
      <c r="E3380" s="5"/>
      <c r="F3380" s="5"/>
      <c r="G3380" s="25"/>
      <c r="H3380" s="25"/>
      <c r="I3380" s="5"/>
      <c r="J3380" s="5"/>
      <c r="K3380" s="5"/>
      <c r="L3380" s="2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  <c r="AA3380" s="5"/>
    </row>
    <row r="3381" spans="1:27">
      <c r="A3381" s="5"/>
      <c r="B3381" s="5"/>
      <c r="C3381" s="5"/>
      <c r="D3381" s="5"/>
      <c r="E3381" s="5"/>
      <c r="F3381" s="5"/>
      <c r="G3381" s="25"/>
      <c r="H3381" s="25"/>
      <c r="I3381" s="5"/>
      <c r="J3381" s="5"/>
      <c r="K3381" s="5"/>
      <c r="L3381" s="2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  <c r="AA3381" s="5"/>
    </row>
    <row r="3382" spans="1:27">
      <c r="A3382" s="5"/>
      <c r="B3382" s="5"/>
      <c r="C3382" s="5"/>
      <c r="D3382" s="5"/>
      <c r="E3382" s="5"/>
      <c r="F3382" s="5"/>
      <c r="G3382" s="25"/>
      <c r="H3382" s="25"/>
      <c r="I3382" s="5"/>
      <c r="J3382" s="5"/>
      <c r="K3382" s="5"/>
      <c r="L3382" s="2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  <c r="AA3382" s="5"/>
    </row>
    <row r="3383" spans="1:27">
      <c r="A3383" s="5"/>
      <c r="B3383" s="5"/>
      <c r="C3383" s="5"/>
      <c r="D3383" s="5"/>
      <c r="E3383" s="5"/>
      <c r="F3383" s="5"/>
      <c r="G3383" s="25"/>
      <c r="H3383" s="25"/>
      <c r="I3383" s="5"/>
      <c r="J3383" s="5"/>
      <c r="K3383" s="5"/>
      <c r="L3383" s="2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  <c r="AA3383" s="5"/>
    </row>
    <row r="3384" spans="1:27">
      <c r="A3384" s="5"/>
      <c r="B3384" s="5"/>
      <c r="C3384" s="5"/>
      <c r="D3384" s="5"/>
      <c r="E3384" s="5"/>
      <c r="F3384" s="5"/>
      <c r="G3384" s="25"/>
      <c r="H3384" s="25"/>
      <c r="I3384" s="5"/>
      <c r="J3384" s="5"/>
      <c r="K3384" s="5"/>
      <c r="L3384" s="2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  <c r="AA3384" s="5"/>
    </row>
    <row r="3385" spans="1:27">
      <c r="A3385" s="5"/>
      <c r="B3385" s="5"/>
      <c r="C3385" s="5"/>
      <c r="D3385" s="5"/>
      <c r="E3385" s="5"/>
      <c r="F3385" s="5"/>
      <c r="G3385" s="25"/>
      <c r="H3385" s="25"/>
      <c r="I3385" s="5"/>
      <c r="J3385" s="5"/>
      <c r="K3385" s="5"/>
      <c r="L3385" s="2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  <c r="AA3385" s="5"/>
    </row>
    <row r="3386" spans="1:27">
      <c r="A3386" s="5"/>
      <c r="B3386" s="5"/>
      <c r="C3386" s="5"/>
      <c r="D3386" s="5"/>
      <c r="E3386" s="5"/>
      <c r="F3386" s="5"/>
      <c r="G3386" s="25"/>
      <c r="H3386" s="25"/>
      <c r="I3386" s="5"/>
      <c r="J3386" s="5"/>
      <c r="K3386" s="5"/>
      <c r="L3386" s="2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  <c r="AA3386" s="5"/>
    </row>
    <row r="3387" spans="1:27">
      <c r="A3387" s="5"/>
      <c r="B3387" s="5"/>
      <c r="C3387" s="5"/>
      <c r="D3387" s="5"/>
      <c r="E3387" s="5"/>
      <c r="F3387" s="5"/>
      <c r="G3387" s="25"/>
      <c r="H3387" s="25"/>
      <c r="I3387" s="5"/>
      <c r="J3387" s="5"/>
      <c r="K3387" s="5"/>
      <c r="L3387" s="2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  <c r="AA3387" s="5"/>
    </row>
    <row r="3388" spans="1:27">
      <c r="A3388" s="5"/>
      <c r="B3388" s="5"/>
      <c r="C3388" s="5"/>
      <c r="D3388" s="5"/>
      <c r="E3388" s="5"/>
      <c r="F3388" s="5"/>
      <c r="G3388" s="25"/>
      <c r="H3388" s="25"/>
      <c r="I3388" s="5"/>
      <c r="J3388" s="5"/>
      <c r="K3388" s="5"/>
      <c r="L3388" s="2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  <c r="AA3388" s="5"/>
    </row>
    <row r="3389" spans="1:27">
      <c r="A3389" s="5"/>
      <c r="B3389" s="5"/>
      <c r="C3389" s="5"/>
      <c r="D3389" s="5"/>
      <c r="E3389" s="5"/>
      <c r="F3389" s="5"/>
      <c r="G3389" s="25"/>
      <c r="H3389" s="25"/>
      <c r="I3389" s="5"/>
      <c r="J3389" s="5"/>
      <c r="K3389" s="5"/>
      <c r="L3389" s="2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  <c r="AA3389" s="5"/>
    </row>
    <row r="3390" spans="1:27">
      <c r="A3390" s="5"/>
      <c r="B3390" s="5"/>
      <c r="C3390" s="5"/>
      <c r="D3390" s="5"/>
      <c r="E3390" s="5"/>
      <c r="F3390" s="5"/>
      <c r="G3390" s="25"/>
      <c r="H3390" s="25"/>
      <c r="I3390" s="5"/>
      <c r="J3390" s="5"/>
      <c r="K3390" s="5"/>
      <c r="L3390" s="2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  <c r="AA3390" s="5"/>
    </row>
    <row r="3391" spans="1:27">
      <c r="A3391" s="5"/>
      <c r="B3391" s="5"/>
      <c r="C3391" s="5"/>
      <c r="D3391" s="5"/>
      <c r="E3391" s="5"/>
      <c r="F3391" s="5"/>
      <c r="G3391" s="25"/>
      <c r="H3391" s="25"/>
      <c r="I3391" s="5"/>
      <c r="J3391" s="5"/>
      <c r="K3391" s="5"/>
      <c r="L3391" s="2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  <c r="AA3391" s="5"/>
    </row>
    <row r="3392" spans="1:27">
      <c r="A3392" s="5"/>
      <c r="B3392" s="5"/>
      <c r="C3392" s="5"/>
      <c r="D3392" s="5"/>
      <c r="E3392" s="5"/>
      <c r="F3392" s="5"/>
      <c r="G3392" s="25"/>
      <c r="H3392" s="25"/>
      <c r="I3392" s="5"/>
      <c r="J3392" s="5"/>
      <c r="K3392" s="5"/>
      <c r="L3392" s="2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  <c r="AA3392" s="5"/>
    </row>
    <row r="3393" spans="1:27">
      <c r="A3393" s="5"/>
      <c r="B3393" s="5"/>
      <c r="C3393" s="5"/>
      <c r="D3393" s="5"/>
      <c r="E3393" s="5"/>
      <c r="F3393" s="5"/>
      <c r="G3393" s="25"/>
      <c r="H3393" s="25"/>
      <c r="I3393" s="5"/>
      <c r="J3393" s="5"/>
      <c r="K3393" s="5"/>
      <c r="L3393" s="2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  <c r="AA3393" s="5"/>
    </row>
    <row r="3394" spans="1:27">
      <c r="A3394" s="5"/>
      <c r="B3394" s="5"/>
      <c r="C3394" s="5"/>
      <c r="D3394" s="5"/>
      <c r="E3394" s="5"/>
      <c r="F3394" s="5"/>
      <c r="G3394" s="25"/>
      <c r="H3394" s="25"/>
      <c r="I3394" s="5"/>
      <c r="J3394" s="5"/>
      <c r="K3394" s="5"/>
      <c r="L3394" s="2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  <c r="AA3394" s="5"/>
    </row>
    <row r="3395" spans="1:27">
      <c r="A3395" s="5"/>
      <c r="B3395" s="5"/>
      <c r="C3395" s="5"/>
      <c r="D3395" s="5"/>
      <c r="E3395" s="5"/>
      <c r="F3395" s="5"/>
      <c r="G3395" s="25"/>
      <c r="H3395" s="25"/>
      <c r="I3395" s="5"/>
      <c r="J3395" s="5"/>
      <c r="K3395" s="5"/>
      <c r="L3395" s="2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  <c r="AA3395" s="5"/>
    </row>
    <row r="3396" spans="1:27">
      <c r="A3396" s="5"/>
      <c r="B3396" s="5"/>
      <c r="C3396" s="5"/>
      <c r="D3396" s="5"/>
      <c r="E3396" s="5"/>
      <c r="F3396" s="5"/>
      <c r="G3396" s="25"/>
      <c r="H3396" s="25"/>
      <c r="I3396" s="5"/>
      <c r="J3396" s="5"/>
      <c r="K3396" s="5"/>
      <c r="L3396" s="2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  <c r="AA3396" s="5"/>
    </row>
    <row r="3397" spans="1:27">
      <c r="A3397" s="5"/>
      <c r="B3397" s="5"/>
      <c r="C3397" s="5"/>
      <c r="D3397" s="5"/>
      <c r="E3397" s="5"/>
      <c r="F3397" s="5"/>
      <c r="G3397" s="25"/>
      <c r="H3397" s="25"/>
      <c r="I3397" s="5"/>
      <c r="J3397" s="5"/>
      <c r="K3397" s="5"/>
      <c r="L3397" s="2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  <c r="AA3397" s="5"/>
    </row>
    <row r="3398" spans="1:27">
      <c r="A3398" s="5"/>
      <c r="B3398" s="5"/>
      <c r="C3398" s="5"/>
      <c r="D3398" s="5"/>
      <c r="E3398" s="5"/>
      <c r="F3398" s="5"/>
      <c r="G3398" s="25"/>
      <c r="H3398" s="25"/>
      <c r="I3398" s="5"/>
      <c r="J3398" s="5"/>
      <c r="K3398" s="5"/>
      <c r="L3398" s="2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  <c r="AA3398" s="5"/>
    </row>
    <row r="3399" spans="1:27">
      <c r="A3399" s="5"/>
      <c r="B3399" s="5"/>
      <c r="C3399" s="5"/>
      <c r="D3399" s="5"/>
      <c r="E3399" s="5"/>
      <c r="F3399" s="5"/>
      <c r="G3399" s="25"/>
      <c r="H3399" s="25"/>
      <c r="I3399" s="5"/>
      <c r="J3399" s="5"/>
      <c r="K3399" s="5"/>
      <c r="L3399" s="2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  <c r="AA3399" s="5"/>
    </row>
    <row r="3400" spans="1:27">
      <c r="A3400" s="5"/>
      <c r="B3400" s="5"/>
      <c r="C3400" s="5"/>
      <c r="D3400" s="5"/>
      <c r="E3400" s="5"/>
      <c r="F3400" s="5"/>
      <c r="G3400" s="25"/>
      <c r="H3400" s="25"/>
      <c r="I3400" s="5"/>
      <c r="J3400" s="5"/>
      <c r="K3400" s="5"/>
      <c r="L3400" s="2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  <c r="AA3400" s="5"/>
    </row>
    <row r="3401" spans="1:27">
      <c r="A3401" s="5"/>
      <c r="B3401" s="5"/>
      <c r="C3401" s="5"/>
      <c r="D3401" s="5"/>
      <c r="E3401" s="5"/>
      <c r="F3401" s="5"/>
      <c r="G3401" s="25"/>
      <c r="H3401" s="25"/>
      <c r="I3401" s="5"/>
      <c r="J3401" s="5"/>
      <c r="K3401" s="5"/>
      <c r="L3401" s="2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  <c r="AA3401" s="5"/>
    </row>
    <row r="3402" spans="1:27">
      <c r="A3402" s="5"/>
      <c r="B3402" s="5"/>
      <c r="C3402" s="5"/>
      <c r="D3402" s="5"/>
      <c r="E3402" s="5"/>
      <c r="F3402" s="5"/>
      <c r="G3402" s="25"/>
      <c r="H3402" s="25"/>
      <c r="I3402" s="5"/>
      <c r="J3402" s="5"/>
      <c r="K3402" s="5"/>
      <c r="L3402" s="2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  <c r="AA3402" s="5"/>
    </row>
    <row r="3403" spans="1:27">
      <c r="A3403" s="5"/>
      <c r="B3403" s="5"/>
      <c r="C3403" s="5"/>
      <c r="D3403" s="5"/>
      <c r="E3403" s="5"/>
      <c r="F3403" s="5"/>
      <c r="G3403" s="25"/>
      <c r="H3403" s="25"/>
      <c r="I3403" s="5"/>
      <c r="J3403" s="5"/>
      <c r="K3403" s="5"/>
      <c r="L3403" s="2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  <c r="AA3403" s="5"/>
    </row>
    <row r="3404" spans="1:27">
      <c r="A3404" s="5"/>
      <c r="B3404" s="5"/>
      <c r="C3404" s="5"/>
      <c r="D3404" s="5"/>
      <c r="E3404" s="5"/>
      <c r="F3404" s="5"/>
      <c r="G3404" s="25"/>
      <c r="H3404" s="25"/>
      <c r="I3404" s="5"/>
      <c r="J3404" s="5"/>
      <c r="K3404" s="5"/>
      <c r="L3404" s="2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  <c r="AA3404" s="5"/>
    </row>
    <row r="3405" spans="1:27">
      <c r="A3405" s="5"/>
      <c r="B3405" s="5"/>
      <c r="C3405" s="5"/>
      <c r="D3405" s="5"/>
      <c r="E3405" s="5"/>
      <c r="F3405" s="5"/>
      <c r="G3405" s="25"/>
      <c r="H3405" s="25"/>
      <c r="I3405" s="5"/>
      <c r="J3405" s="5"/>
      <c r="K3405" s="5"/>
      <c r="L3405" s="2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  <c r="AA3405" s="5"/>
    </row>
    <row r="3406" spans="1:27">
      <c r="A3406" s="5"/>
      <c r="B3406" s="5"/>
      <c r="C3406" s="5"/>
      <c r="D3406" s="5"/>
      <c r="E3406" s="5"/>
      <c r="F3406" s="5"/>
      <c r="G3406" s="25"/>
      <c r="H3406" s="25"/>
      <c r="I3406" s="5"/>
      <c r="J3406" s="5"/>
      <c r="K3406" s="5"/>
      <c r="L3406" s="2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  <c r="AA3406" s="5"/>
    </row>
    <row r="3407" spans="1:27">
      <c r="A3407" s="5"/>
      <c r="B3407" s="5"/>
      <c r="C3407" s="5"/>
      <c r="D3407" s="5"/>
      <c r="E3407" s="5"/>
      <c r="F3407" s="5"/>
      <c r="G3407" s="25"/>
      <c r="H3407" s="25"/>
      <c r="I3407" s="5"/>
      <c r="J3407" s="5"/>
      <c r="K3407" s="5"/>
      <c r="L3407" s="2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  <c r="AA3407" s="5"/>
    </row>
    <row r="3408" spans="1:27">
      <c r="A3408" s="5"/>
      <c r="B3408" s="5"/>
      <c r="C3408" s="5"/>
      <c r="D3408" s="5"/>
      <c r="E3408" s="5"/>
      <c r="F3408" s="5"/>
      <c r="G3408" s="25"/>
      <c r="H3408" s="25"/>
      <c r="I3408" s="5"/>
      <c r="J3408" s="5"/>
      <c r="K3408" s="5"/>
      <c r="L3408" s="2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  <c r="AA3408" s="5"/>
    </row>
    <row r="3409" spans="1:27">
      <c r="A3409" s="5"/>
      <c r="B3409" s="5"/>
      <c r="C3409" s="5"/>
      <c r="D3409" s="5"/>
      <c r="E3409" s="5"/>
      <c r="F3409" s="5"/>
      <c r="G3409" s="25"/>
      <c r="H3409" s="25"/>
      <c r="I3409" s="5"/>
      <c r="J3409" s="5"/>
      <c r="K3409" s="5"/>
      <c r="L3409" s="2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  <c r="AA3409" s="5"/>
    </row>
    <row r="3410" spans="1:27">
      <c r="A3410" s="5"/>
      <c r="B3410" s="5"/>
      <c r="C3410" s="5"/>
      <c r="D3410" s="5"/>
      <c r="E3410" s="5"/>
      <c r="F3410" s="5"/>
      <c r="G3410" s="25"/>
      <c r="H3410" s="25"/>
      <c r="I3410" s="5"/>
      <c r="J3410" s="5"/>
      <c r="K3410" s="5"/>
      <c r="L3410" s="2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  <c r="AA3410" s="5"/>
    </row>
    <row r="3411" spans="1:27">
      <c r="A3411" s="5"/>
      <c r="B3411" s="5"/>
      <c r="C3411" s="5"/>
      <c r="D3411" s="5"/>
      <c r="E3411" s="5"/>
      <c r="F3411" s="5"/>
      <c r="G3411" s="25"/>
      <c r="H3411" s="25"/>
      <c r="I3411" s="5"/>
      <c r="J3411" s="5"/>
      <c r="K3411" s="5"/>
      <c r="L3411" s="2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  <c r="AA3411" s="5"/>
    </row>
    <row r="3412" spans="1:27">
      <c r="A3412" s="5"/>
      <c r="B3412" s="5"/>
      <c r="C3412" s="5"/>
      <c r="D3412" s="5"/>
      <c r="E3412" s="5"/>
      <c r="F3412" s="5"/>
      <c r="G3412" s="25"/>
      <c r="H3412" s="25"/>
      <c r="I3412" s="5"/>
      <c r="J3412" s="5"/>
      <c r="K3412" s="5"/>
      <c r="L3412" s="2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  <c r="AA3412" s="5"/>
    </row>
    <row r="3413" spans="1:27">
      <c r="A3413" s="5"/>
      <c r="B3413" s="5"/>
      <c r="C3413" s="5"/>
      <c r="D3413" s="5"/>
      <c r="E3413" s="5"/>
      <c r="F3413" s="5"/>
      <c r="G3413" s="25"/>
      <c r="H3413" s="25"/>
      <c r="I3413" s="5"/>
      <c r="J3413" s="5"/>
      <c r="K3413" s="5"/>
      <c r="L3413" s="2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  <c r="AA3413" s="5"/>
    </row>
    <row r="3414" spans="1:27">
      <c r="A3414" s="5"/>
      <c r="B3414" s="5"/>
      <c r="C3414" s="5"/>
      <c r="D3414" s="5"/>
      <c r="E3414" s="5"/>
      <c r="F3414" s="5"/>
      <c r="G3414" s="25"/>
      <c r="H3414" s="25"/>
      <c r="I3414" s="5"/>
      <c r="J3414" s="5"/>
      <c r="K3414" s="5"/>
      <c r="L3414" s="2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  <c r="AA3414" s="5"/>
    </row>
    <row r="3415" spans="1:27">
      <c r="A3415" s="5"/>
      <c r="B3415" s="5"/>
      <c r="C3415" s="5"/>
      <c r="D3415" s="5"/>
      <c r="E3415" s="5"/>
      <c r="F3415" s="5"/>
      <c r="G3415" s="25"/>
      <c r="H3415" s="25"/>
      <c r="I3415" s="5"/>
      <c r="J3415" s="5"/>
      <c r="K3415" s="5"/>
      <c r="L3415" s="2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  <c r="AA3415" s="5"/>
    </row>
    <row r="3416" spans="1:27">
      <c r="A3416" s="5"/>
      <c r="B3416" s="5"/>
      <c r="C3416" s="5"/>
      <c r="D3416" s="5"/>
      <c r="E3416" s="5"/>
      <c r="F3416" s="5"/>
      <c r="G3416" s="25"/>
      <c r="H3416" s="25"/>
      <c r="I3416" s="5"/>
      <c r="J3416" s="5"/>
      <c r="K3416" s="5"/>
      <c r="L3416" s="2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  <c r="AA3416" s="5"/>
    </row>
    <row r="3417" spans="1:27">
      <c r="A3417" s="5"/>
      <c r="B3417" s="5"/>
      <c r="C3417" s="5"/>
      <c r="D3417" s="5"/>
      <c r="E3417" s="5"/>
      <c r="F3417" s="5"/>
      <c r="G3417" s="25"/>
      <c r="H3417" s="25"/>
      <c r="I3417" s="5"/>
      <c r="J3417" s="5"/>
      <c r="K3417" s="5"/>
      <c r="L3417" s="2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  <c r="AA3417" s="5"/>
    </row>
    <row r="3418" spans="1:27">
      <c r="A3418" s="5"/>
      <c r="B3418" s="5"/>
      <c r="C3418" s="5"/>
      <c r="D3418" s="5"/>
      <c r="E3418" s="5"/>
      <c r="F3418" s="5"/>
      <c r="G3418" s="25"/>
      <c r="H3418" s="25"/>
      <c r="I3418" s="5"/>
      <c r="J3418" s="5"/>
      <c r="K3418" s="5"/>
      <c r="L3418" s="2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  <c r="AA3418" s="5"/>
    </row>
    <row r="3419" spans="1:27">
      <c r="A3419" s="5"/>
      <c r="B3419" s="5"/>
      <c r="C3419" s="5"/>
      <c r="D3419" s="5"/>
      <c r="E3419" s="5"/>
      <c r="F3419" s="5"/>
      <c r="G3419" s="25"/>
      <c r="H3419" s="25"/>
      <c r="I3419" s="5"/>
      <c r="J3419" s="5"/>
      <c r="K3419" s="5"/>
      <c r="L3419" s="2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  <c r="AA3419" s="5"/>
    </row>
    <row r="3420" spans="1:27">
      <c r="A3420" s="5"/>
      <c r="B3420" s="5"/>
      <c r="C3420" s="5"/>
      <c r="D3420" s="5"/>
      <c r="E3420" s="5"/>
      <c r="F3420" s="5"/>
      <c r="G3420" s="25"/>
      <c r="H3420" s="25"/>
      <c r="I3420" s="5"/>
      <c r="J3420" s="5"/>
      <c r="K3420" s="5"/>
      <c r="L3420" s="2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  <c r="AA3420" s="5"/>
    </row>
    <row r="3421" spans="1:27">
      <c r="A3421" s="5"/>
      <c r="B3421" s="5"/>
      <c r="C3421" s="5"/>
      <c r="D3421" s="5"/>
      <c r="E3421" s="5"/>
      <c r="F3421" s="5"/>
      <c r="G3421" s="25"/>
      <c r="H3421" s="25"/>
      <c r="I3421" s="5"/>
      <c r="J3421" s="5"/>
      <c r="K3421" s="5"/>
      <c r="L3421" s="2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  <c r="AA3421" s="5"/>
    </row>
    <row r="3422" spans="1:27">
      <c r="A3422" s="5"/>
      <c r="B3422" s="5"/>
      <c r="C3422" s="5"/>
      <c r="D3422" s="5"/>
      <c r="E3422" s="5"/>
      <c r="F3422" s="5"/>
      <c r="G3422" s="25"/>
      <c r="H3422" s="25"/>
      <c r="I3422" s="5"/>
      <c r="J3422" s="5"/>
      <c r="K3422" s="5"/>
      <c r="L3422" s="2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  <c r="AA3422" s="5"/>
    </row>
    <row r="3423" spans="1:27">
      <c r="A3423" s="5"/>
      <c r="B3423" s="5"/>
      <c r="C3423" s="5"/>
      <c r="D3423" s="5"/>
      <c r="E3423" s="5"/>
      <c r="F3423" s="5"/>
      <c r="G3423" s="25"/>
      <c r="H3423" s="25"/>
      <c r="I3423" s="5"/>
      <c r="J3423" s="5"/>
      <c r="K3423" s="5"/>
      <c r="L3423" s="2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  <c r="AA3423" s="5"/>
    </row>
    <row r="3424" spans="1:27">
      <c r="A3424" s="5"/>
      <c r="B3424" s="5"/>
      <c r="C3424" s="5"/>
      <c r="D3424" s="5"/>
      <c r="E3424" s="5"/>
      <c r="F3424" s="5"/>
      <c r="G3424" s="25"/>
      <c r="H3424" s="25"/>
      <c r="I3424" s="5"/>
      <c r="J3424" s="5"/>
      <c r="K3424" s="5"/>
      <c r="L3424" s="2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  <c r="AA3424" s="5"/>
    </row>
    <row r="3425" spans="1:27">
      <c r="A3425" s="5"/>
      <c r="B3425" s="5"/>
      <c r="C3425" s="5"/>
      <c r="D3425" s="5"/>
      <c r="E3425" s="5"/>
      <c r="F3425" s="5"/>
      <c r="G3425" s="25"/>
      <c r="H3425" s="25"/>
      <c r="I3425" s="5"/>
      <c r="J3425" s="5"/>
      <c r="K3425" s="5"/>
      <c r="L3425" s="2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  <c r="AA3425" s="5"/>
    </row>
    <row r="3426" spans="1:27">
      <c r="A3426" s="5"/>
      <c r="B3426" s="5"/>
      <c r="C3426" s="5"/>
      <c r="D3426" s="5"/>
      <c r="E3426" s="5"/>
      <c r="F3426" s="5"/>
      <c r="G3426" s="25"/>
      <c r="H3426" s="25"/>
      <c r="I3426" s="5"/>
      <c r="J3426" s="5"/>
      <c r="K3426" s="5"/>
      <c r="L3426" s="2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  <c r="AA3426" s="5"/>
    </row>
    <row r="3427" spans="1:27">
      <c r="A3427" s="5"/>
      <c r="B3427" s="5"/>
      <c r="C3427" s="5"/>
      <c r="D3427" s="5"/>
      <c r="E3427" s="5"/>
      <c r="F3427" s="5"/>
      <c r="G3427" s="25"/>
      <c r="H3427" s="25"/>
      <c r="I3427" s="5"/>
      <c r="J3427" s="5"/>
      <c r="K3427" s="5"/>
      <c r="L3427" s="2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  <c r="AA3427" s="5"/>
    </row>
    <row r="3428" spans="1:27">
      <c r="A3428" s="5"/>
      <c r="B3428" s="5"/>
      <c r="C3428" s="5"/>
      <c r="D3428" s="5"/>
      <c r="E3428" s="5"/>
      <c r="F3428" s="5"/>
      <c r="G3428" s="25"/>
      <c r="H3428" s="25"/>
      <c r="I3428" s="5"/>
      <c r="J3428" s="5"/>
      <c r="K3428" s="5"/>
      <c r="L3428" s="2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  <c r="AA3428" s="5"/>
    </row>
    <row r="3429" spans="1:27">
      <c r="A3429" s="5"/>
      <c r="B3429" s="5"/>
      <c r="C3429" s="5"/>
      <c r="D3429" s="5"/>
      <c r="E3429" s="5"/>
      <c r="F3429" s="5"/>
      <c r="G3429" s="25"/>
      <c r="H3429" s="25"/>
      <c r="I3429" s="5"/>
      <c r="J3429" s="5"/>
      <c r="K3429" s="5"/>
      <c r="L3429" s="2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  <c r="AA3429" s="5"/>
    </row>
    <row r="3430" spans="1:27">
      <c r="A3430" s="5"/>
      <c r="B3430" s="5"/>
      <c r="C3430" s="5"/>
      <c r="D3430" s="5"/>
      <c r="E3430" s="5"/>
      <c r="F3430" s="5"/>
      <c r="G3430" s="25"/>
      <c r="H3430" s="25"/>
      <c r="I3430" s="5"/>
      <c r="J3430" s="5"/>
      <c r="K3430" s="5"/>
      <c r="L3430" s="2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  <c r="AA3430" s="5"/>
    </row>
    <row r="3431" spans="1:27">
      <c r="A3431" s="5"/>
      <c r="B3431" s="5"/>
      <c r="C3431" s="5"/>
      <c r="D3431" s="5"/>
      <c r="E3431" s="5"/>
      <c r="F3431" s="5"/>
      <c r="G3431" s="25"/>
      <c r="H3431" s="25"/>
      <c r="I3431" s="5"/>
      <c r="J3431" s="5"/>
      <c r="K3431" s="5"/>
      <c r="L3431" s="2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  <c r="AA3431" s="5"/>
    </row>
    <row r="3432" spans="1:27">
      <c r="A3432" s="5"/>
      <c r="B3432" s="5"/>
      <c r="C3432" s="5"/>
      <c r="D3432" s="5"/>
      <c r="E3432" s="5"/>
      <c r="F3432" s="5"/>
      <c r="G3432" s="25"/>
      <c r="H3432" s="25"/>
      <c r="I3432" s="5"/>
      <c r="J3432" s="5"/>
      <c r="K3432" s="5"/>
      <c r="L3432" s="2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  <c r="AA3432" s="5"/>
    </row>
    <row r="3433" spans="1:27">
      <c r="A3433" s="5"/>
      <c r="B3433" s="5"/>
      <c r="C3433" s="5"/>
      <c r="D3433" s="5"/>
      <c r="E3433" s="5"/>
      <c r="F3433" s="5"/>
      <c r="G3433" s="25"/>
      <c r="H3433" s="25"/>
      <c r="I3433" s="5"/>
      <c r="J3433" s="5"/>
      <c r="K3433" s="5"/>
      <c r="L3433" s="2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  <c r="AA3433" s="5"/>
    </row>
    <row r="3434" spans="1:27">
      <c r="A3434" s="5"/>
      <c r="B3434" s="5"/>
      <c r="C3434" s="5"/>
      <c r="D3434" s="5"/>
      <c r="E3434" s="5"/>
      <c r="F3434" s="5"/>
      <c r="G3434" s="25"/>
      <c r="H3434" s="25"/>
      <c r="I3434" s="5"/>
      <c r="J3434" s="5"/>
      <c r="K3434" s="5"/>
      <c r="L3434" s="2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  <c r="AA3434" s="5"/>
    </row>
    <row r="3435" spans="1:27">
      <c r="A3435" s="5"/>
      <c r="B3435" s="5"/>
      <c r="C3435" s="5"/>
      <c r="D3435" s="5"/>
      <c r="E3435" s="5"/>
      <c r="F3435" s="5"/>
      <c r="G3435" s="25"/>
      <c r="H3435" s="25"/>
      <c r="I3435" s="5"/>
      <c r="J3435" s="5"/>
      <c r="K3435" s="5"/>
      <c r="L3435" s="2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  <c r="AA3435" s="5"/>
    </row>
    <row r="3436" spans="1:27">
      <c r="A3436" s="5"/>
      <c r="B3436" s="5"/>
      <c r="C3436" s="5"/>
      <c r="D3436" s="5"/>
      <c r="E3436" s="5"/>
      <c r="F3436" s="5"/>
      <c r="G3436" s="25"/>
      <c r="H3436" s="25"/>
      <c r="I3436" s="5"/>
      <c r="J3436" s="5"/>
      <c r="K3436" s="5"/>
      <c r="L3436" s="2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  <c r="AA3436" s="5"/>
    </row>
    <row r="3437" spans="1:27">
      <c r="A3437" s="5"/>
      <c r="B3437" s="5"/>
      <c r="C3437" s="5"/>
      <c r="D3437" s="5"/>
      <c r="E3437" s="5"/>
      <c r="F3437" s="5"/>
      <c r="G3437" s="25"/>
      <c r="H3437" s="25"/>
      <c r="I3437" s="5"/>
      <c r="J3437" s="5"/>
      <c r="K3437" s="5"/>
      <c r="L3437" s="2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  <c r="AA3437" s="5"/>
    </row>
    <row r="3438" spans="1:27">
      <c r="A3438" s="5"/>
      <c r="B3438" s="5"/>
      <c r="C3438" s="5"/>
      <c r="D3438" s="5"/>
      <c r="E3438" s="5"/>
      <c r="F3438" s="5"/>
      <c r="G3438" s="25"/>
      <c r="H3438" s="25"/>
      <c r="I3438" s="5"/>
      <c r="J3438" s="5"/>
      <c r="K3438" s="5"/>
      <c r="L3438" s="2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  <c r="AA3438" s="5"/>
    </row>
    <row r="3439" spans="1:27">
      <c r="A3439" s="5"/>
      <c r="B3439" s="5"/>
      <c r="C3439" s="5"/>
      <c r="D3439" s="5"/>
      <c r="E3439" s="5"/>
      <c r="F3439" s="5"/>
      <c r="G3439" s="25"/>
      <c r="H3439" s="25"/>
      <c r="I3439" s="5"/>
      <c r="J3439" s="5"/>
      <c r="K3439" s="5"/>
      <c r="L3439" s="2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  <c r="AA3439" s="5"/>
    </row>
    <row r="3440" spans="1:27">
      <c r="A3440" s="5"/>
      <c r="B3440" s="5"/>
      <c r="C3440" s="5"/>
      <c r="D3440" s="5"/>
      <c r="E3440" s="5"/>
      <c r="F3440" s="5"/>
      <c r="G3440" s="25"/>
      <c r="H3440" s="25"/>
      <c r="I3440" s="5"/>
      <c r="J3440" s="5"/>
      <c r="K3440" s="5"/>
      <c r="L3440" s="2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  <c r="AA3440" s="5"/>
    </row>
    <row r="3441" spans="1:27">
      <c r="A3441" s="5"/>
      <c r="B3441" s="5"/>
      <c r="C3441" s="5"/>
      <c r="D3441" s="5"/>
      <c r="E3441" s="5"/>
      <c r="F3441" s="5"/>
      <c r="G3441" s="25"/>
      <c r="H3441" s="25"/>
      <c r="I3441" s="5"/>
      <c r="J3441" s="5"/>
      <c r="K3441" s="5"/>
      <c r="L3441" s="2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  <c r="AA3441" s="5"/>
    </row>
    <row r="3442" spans="1:27">
      <c r="A3442" s="5"/>
      <c r="B3442" s="5"/>
      <c r="C3442" s="5"/>
      <c r="D3442" s="5"/>
      <c r="E3442" s="5"/>
      <c r="F3442" s="5"/>
      <c r="G3442" s="25"/>
      <c r="H3442" s="25"/>
      <c r="I3442" s="5"/>
      <c r="J3442" s="5"/>
      <c r="K3442" s="5"/>
      <c r="L3442" s="2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  <c r="AA3442" s="5"/>
    </row>
    <row r="3443" spans="1:27">
      <c r="A3443" s="5"/>
      <c r="B3443" s="5"/>
      <c r="C3443" s="5"/>
      <c r="D3443" s="5"/>
      <c r="E3443" s="5"/>
      <c r="F3443" s="5"/>
      <c r="G3443" s="25"/>
      <c r="H3443" s="25"/>
      <c r="I3443" s="5"/>
      <c r="J3443" s="5"/>
      <c r="K3443" s="5"/>
      <c r="L3443" s="2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  <c r="AA3443" s="5"/>
    </row>
    <row r="3444" spans="1:27">
      <c r="A3444" s="5"/>
      <c r="B3444" s="5"/>
      <c r="C3444" s="5"/>
      <c r="D3444" s="5"/>
      <c r="E3444" s="5"/>
      <c r="F3444" s="5"/>
      <c r="G3444" s="25"/>
      <c r="H3444" s="25"/>
      <c r="I3444" s="5"/>
      <c r="J3444" s="5"/>
      <c r="K3444" s="5"/>
      <c r="L3444" s="2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  <c r="AA3444" s="5"/>
    </row>
    <row r="3445" spans="1:27">
      <c r="A3445" s="5"/>
      <c r="B3445" s="5"/>
      <c r="C3445" s="5"/>
      <c r="D3445" s="5"/>
      <c r="E3445" s="5"/>
      <c r="F3445" s="5"/>
      <c r="G3445" s="25"/>
      <c r="H3445" s="25"/>
      <c r="I3445" s="5"/>
      <c r="J3445" s="5"/>
      <c r="K3445" s="5"/>
      <c r="L3445" s="2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  <c r="AA3445" s="5"/>
    </row>
    <row r="3446" spans="1:27">
      <c r="A3446" s="5"/>
      <c r="B3446" s="5"/>
      <c r="C3446" s="5"/>
      <c r="D3446" s="5"/>
      <c r="E3446" s="5"/>
      <c r="F3446" s="5"/>
      <c r="G3446" s="25"/>
      <c r="H3446" s="25"/>
      <c r="I3446" s="5"/>
      <c r="J3446" s="5"/>
      <c r="K3446" s="5"/>
      <c r="L3446" s="2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  <c r="AA3446" s="5"/>
    </row>
    <row r="3447" spans="1:27">
      <c r="A3447" s="5"/>
      <c r="B3447" s="5"/>
      <c r="C3447" s="5"/>
      <c r="D3447" s="5"/>
      <c r="E3447" s="5"/>
      <c r="F3447" s="5"/>
      <c r="G3447" s="25"/>
      <c r="H3447" s="25"/>
      <c r="I3447" s="5"/>
      <c r="J3447" s="5"/>
      <c r="K3447" s="5"/>
      <c r="L3447" s="2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  <c r="AA3447" s="5"/>
    </row>
    <row r="3448" spans="1:27">
      <c r="A3448" s="5"/>
      <c r="B3448" s="5"/>
      <c r="C3448" s="5"/>
      <c r="D3448" s="5"/>
      <c r="E3448" s="5"/>
      <c r="F3448" s="5"/>
      <c r="G3448" s="25"/>
      <c r="H3448" s="25"/>
      <c r="I3448" s="5"/>
      <c r="J3448" s="5"/>
      <c r="K3448" s="5"/>
      <c r="L3448" s="2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  <c r="AA3448" s="5"/>
    </row>
    <row r="3449" spans="1:27">
      <c r="A3449" s="5"/>
      <c r="B3449" s="5"/>
      <c r="C3449" s="5"/>
      <c r="D3449" s="5"/>
      <c r="E3449" s="5"/>
      <c r="F3449" s="5"/>
      <c r="G3449" s="25"/>
      <c r="H3449" s="25"/>
      <c r="I3449" s="5"/>
      <c r="J3449" s="5"/>
      <c r="K3449" s="5"/>
      <c r="L3449" s="2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  <c r="AA3449" s="5"/>
    </row>
    <row r="3450" spans="1:27">
      <c r="A3450" s="5"/>
      <c r="B3450" s="5"/>
      <c r="C3450" s="5"/>
      <c r="D3450" s="5"/>
      <c r="E3450" s="5"/>
      <c r="F3450" s="5"/>
      <c r="G3450" s="25"/>
      <c r="H3450" s="25"/>
      <c r="I3450" s="5"/>
      <c r="J3450" s="5"/>
      <c r="K3450" s="5"/>
      <c r="L3450" s="2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  <c r="AA3450" s="5"/>
    </row>
    <row r="3451" spans="1:27">
      <c r="A3451" s="5"/>
      <c r="B3451" s="5"/>
      <c r="C3451" s="5"/>
      <c r="D3451" s="5"/>
      <c r="E3451" s="5"/>
      <c r="F3451" s="5"/>
      <c r="G3451" s="25"/>
      <c r="H3451" s="25"/>
      <c r="I3451" s="5"/>
      <c r="J3451" s="5"/>
      <c r="K3451" s="5"/>
      <c r="L3451" s="2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  <c r="AA3451" s="5"/>
    </row>
    <row r="3452" spans="1:27">
      <c r="A3452" s="5"/>
      <c r="B3452" s="5"/>
      <c r="C3452" s="5"/>
      <c r="D3452" s="5"/>
      <c r="E3452" s="5"/>
      <c r="F3452" s="5"/>
      <c r="G3452" s="25"/>
      <c r="H3452" s="25"/>
      <c r="I3452" s="5"/>
      <c r="J3452" s="5"/>
      <c r="K3452" s="5"/>
      <c r="L3452" s="2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  <c r="AA3452" s="5"/>
    </row>
    <row r="3453" spans="1:27">
      <c r="A3453" s="5"/>
      <c r="B3453" s="5"/>
      <c r="C3453" s="5"/>
      <c r="D3453" s="5"/>
      <c r="E3453" s="5"/>
      <c r="F3453" s="5"/>
      <c r="G3453" s="25"/>
      <c r="H3453" s="25"/>
      <c r="I3453" s="5"/>
      <c r="J3453" s="5"/>
      <c r="K3453" s="5"/>
      <c r="L3453" s="2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  <c r="AA3453" s="5"/>
    </row>
    <row r="3454" spans="1:27">
      <c r="A3454" s="5"/>
      <c r="B3454" s="5"/>
      <c r="C3454" s="5"/>
      <c r="D3454" s="5"/>
      <c r="E3454" s="5"/>
      <c r="F3454" s="5"/>
      <c r="G3454" s="25"/>
      <c r="H3454" s="25"/>
      <c r="I3454" s="5"/>
      <c r="J3454" s="5"/>
      <c r="K3454" s="5"/>
      <c r="L3454" s="2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  <c r="AA3454" s="5"/>
    </row>
    <row r="3455" spans="1:27">
      <c r="A3455" s="5"/>
      <c r="B3455" s="5"/>
      <c r="C3455" s="5"/>
      <c r="D3455" s="5"/>
      <c r="E3455" s="5"/>
      <c r="F3455" s="5"/>
      <c r="G3455" s="25"/>
      <c r="H3455" s="25"/>
      <c r="I3455" s="5"/>
      <c r="J3455" s="5"/>
      <c r="K3455" s="5"/>
      <c r="L3455" s="2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  <c r="AA3455" s="5"/>
    </row>
    <row r="3456" spans="1:27">
      <c r="A3456" s="5"/>
      <c r="B3456" s="5"/>
      <c r="C3456" s="5"/>
      <c r="D3456" s="5"/>
      <c r="E3456" s="5"/>
      <c r="F3456" s="5"/>
      <c r="G3456" s="25"/>
      <c r="H3456" s="25"/>
      <c r="I3456" s="5"/>
      <c r="J3456" s="5"/>
      <c r="K3456" s="5"/>
      <c r="L3456" s="2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  <c r="AA3456" s="5"/>
    </row>
    <row r="3457" spans="1:27">
      <c r="A3457" s="5"/>
      <c r="B3457" s="5"/>
      <c r="C3457" s="5"/>
      <c r="D3457" s="5"/>
      <c r="E3457" s="5"/>
      <c r="F3457" s="5"/>
      <c r="G3457" s="25"/>
      <c r="H3457" s="25"/>
      <c r="I3457" s="5"/>
      <c r="J3457" s="5"/>
      <c r="K3457" s="5"/>
      <c r="L3457" s="2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  <c r="AA3457" s="5"/>
    </row>
    <row r="3458" spans="1:27">
      <c r="A3458" s="5"/>
      <c r="B3458" s="5"/>
      <c r="C3458" s="5"/>
      <c r="D3458" s="5"/>
      <c r="E3458" s="5"/>
      <c r="F3458" s="5"/>
      <c r="G3458" s="25"/>
      <c r="H3458" s="25"/>
      <c r="I3458" s="5"/>
      <c r="J3458" s="5"/>
      <c r="K3458" s="5"/>
      <c r="L3458" s="2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  <c r="AA3458" s="5"/>
    </row>
    <row r="3459" spans="1:27">
      <c r="A3459" s="5"/>
      <c r="B3459" s="5"/>
      <c r="C3459" s="5"/>
      <c r="D3459" s="5"/>
      <c r="E3459" s="5"/>
      <c r="F3459" s="5"/>
      <c r="G3459" s="25"/>
      <c r="H3459" s="25"/>
      <c r="I3459" s="5"/>
      <c r="J3459" s="5"/>
      <c r="K3459" s="5"/>
      <c r="L3459" s="2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  <c r="AA3459" s="5"/>
    </row>
    <row r="3460" spans="1:27">
      <c r="A3460" s="5"/>
      <c r="B3460" s="5"/>
      <c r="C3460" s="5"/>
      <c r="D3460" s="5"/>
      <c r="E3460" s="5"/>
      <c r="F3460" s="5"/>
      <c r="G3460" s="25"/>
      <c r="H3460" s="25"/>
      <c r="I3460" s="5"/>
      <c r="J3460" s="5"/>
      <c r="K3460" s="5"/>
      <c r="L3460" s="2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  <c r="AA3460" s="5"/>
    </row>
    <row r="3461" spans="1:27">
      <c r="A3461" s="5"/>
      <c r="B3461" s="5"/>
      <c r="C3461" s="5"/>
      <c r="D3461" s="5"/>
      <c r="E3461" s="5"/>
      <c r="F3461" s="5"/>
      <c r="G3461" s="25"/>
      <c r="H3461" s="25"/>
      <c r="I3461" s="5"/>
      <c r="J3461" s="5"/>
      <c r="K3461" s="5"/>
      <c r="L3461" s="2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  <c r="AA3461" s="5"/>
    </row>
    <row r="3462" spans="1:27">
      <c r="A3462" s="5"/>
      <c r="B3462" s="5"/>
      <c r="C3462" s="5"/>
      <c r="D3462" s="5"/>
      <c r="E3462" s="5"/>
      <c r="F3462" s="5"/>
      <c r="G3462" s="25"/>
      <c r="H3462" s="25"/>
      <c r="I3462" s="5"/>
      <c r="J3462" s="5"/>
      <c r="K3462" s="5"/>
      <c r="L3462" s="2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  <c r="AA3462" s="5"/>
    </row>
    <row r="3463" spans="1:27">
      <c r="A3463" s="5"/>
      <c r="B3463" s="5"/>
      <c r="C3463" s="5"/>
      <c r="D3463" s="5"/>
      <c r="E3463" s="5"/>
      <c r="F3463" s="5"/>
      <c r="G3463" s="25"/>
      <c r="H3463" s="25"/>
      <c r="I3463" s="5"/>
      <c r="J3463" s="5"/>
      <c r="K3463" s="5"/>
      <c r="L3463" s="2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  <c r="AA3463" s="5"/>
    </row>
    <row r="3464" spans="1:27">
      <c r="A3464" s="5"/>
      <c r="B3464" s="5"/>
      <c r="C3464" s="5"/>
      <c r="D3464" s="5"/>
      <c r="E3464" s="5"/>
      <c r="F3464" s="5"/>
      <c r="G3464" s="25"/>
      <c r="H3464" s="25"/>
      <c r="I3464" s="5"/>
      <c r="J3464" s="5"/>
      <c r="K3464" s="5"/>
      <c r="L3464" s="2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  <c r="AA3464" s="5"/>
    </row>
    <row r="3465" spans="1:27">
      <c r="A3465" s="5"/>
      <c r="B3465" s="5"/>
      <c r="C3465" s="5"/>
      <c r="D3465" s="5"/>
      <c r="E3465" s="5"/>
      <c r="F3465" s="5"/>
      <c r="G3465" s="25"/>
      <c r="H3465" s="25"/>
      <c r="I3465" s="5"/>
      <c r="J3465" s="5"/>
      <c r="K3465" s="5"/>
      <c r="L3465" s="2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  <c r="AA3465" s="5"/>
    </row>
    <row r="3466" spans="1:27">
      <c r="A3466" s="5"/>
      <c r="B3466" s="5"/>
      <c r="C3466" s="5"/>
      <c r="D3466" s="5"/>
      <c r="E3466" s="5"/>
      <c r="F3466" s="5"/>
      <c r="G3466" s="25"/>
      <c r="H3466" s="25"/>
      <c r="I3466" s="5"/>
      <c r="J3466" s="5"/>
      <c r="K3466" s="5"/>
      <c r="L3466" s="2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  <c r="AA3466" s="5"/>
    </row>
    <row r="3467" spans="1:27">
      <c r="A3467" s="5"/>
      <c r="B3467" s="5"/>
      <c r="C3467" s="5"/>
      <c r="D3467" s="5"/>
      <c r="E3467" s="5"/>
      <c r="F3467" s="5"/>
      <c r="G3467" s="25"/>
      <c r="H3467" s="25"/>
      <c r="I3467" s="5"/>
      <c r="J3467" s="5"/>
      <c r="K3467" s="5"/>
      <c r="L3467" s="2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  <c r="AA3467" s="5"/>
    </row>
    <row r="3468" spans="1:27">
      <c r="A3468" s="5"/>
      <c r="B3468" s="5"/>
      <c r="C3468" s="5"/>
      <c r="D3468" s="5"/>
      <c r="E3468" s="5"/>
      <c r="F3468" s="5"/>
      <c r="G3468" s="25"/>
      <c r="H3468" s="25"/>
      <c r="I3468" s="5"/>
      <c r="J3468" s="5"/>
      <c r="K3468" s="5"/>
      <c r="L3468" s="2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  <c r="AA3468" s="5"/>
    </row>
    <row r="3469" spans="1:27">
      <c r="A3469" s="5"/>
      <c r="B3469" s="5"/>
      <c r="C3469" s="5"/>
      <c r="D3469" s="5"/>
      <c r="E3469" s="5"/>
      <c r="F3469" s="5"/>
      <c r="G3469" s="25"/>
      <c r="H3469" s="25"/>
      <c r="I3469" s="5"/>
      <c r="J3469" s="5"/>
      <c r="K3469" s="5"/>
      <c r="L3469" s="2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  <c r="AA3469" s="5"/>
    </row>
    <row r="3470" spans="1:27">
      <c r="A3470" s="5"/>
      <c r="B3470" s="5"/>
      <c r="C3470" s="5"/>
      <c r="D3470" s="5"/>
      <c r="E3470" s="5"/>
      <c r="F3470" s="5"/>
      <c r="G3470" s="25"/>
      <c r="H3470" s="25"/>
      <c r="I3470" s="5"/>
      <c r="J3470" s="5"/>
      <c r="K3470" s="5"/>
      <c r="L3470" s="2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  <c r="AA3470" s="5"/>
    </row>
    <row r="3471" spans="1:27">
      <c r="A3471" s="5"/>
      <c r="B3471" s="5"/>
      <c r="C3471" s="5"/>
      <c r="D3471" s="5"/>
      <c r="E3471" s="5"/>
      <c r="F3471" s="5"/>
      <c r="G3471" s="25"/>
      <c r="H3471" s="25"/>
      <c r="I3471" s="5"/>
      <c r="J3471" s="5"/>
      <c r="K3471" s="5"/>
      <c r="L3471" s="2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  <c r="AA3471" s="5"/>
    </row>
    <row r="3472" spans="1:27">
      <c r="A3472" s="5"/>
      <c r="B3472" s="5"/>
      <c r="C3472" s="5"/>
      <c r="D3472" s="5"/>
      <c r="E3472" s="5"/>
      <c r="F3472" s="5"/>
      <c r="G3472" s="25"/>
      <c r="H3472" s="25"/>
      <c r="I3472" s="5"/>
      <c r="J3472" s="5"/>
      <c r="K3472" s="5"/>
      <c r="L3472" s="2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  <c r="AA3472" s="5"/>
    </row>
    <row r="3473" spans="1:27">
      <c r="A3473" s="5"/>
      <c r="B3473" s="5"/>
      <c r="C3473" s="5"/>
      <c r="D3473" s="5"/>
      <c r="E3473" s="5"/>
      <c r="F3473" s="5"/>
      <c r="G3473" s="25"/>
      <c r="H3473" s="25"/>
      <c r="I3473" s="5"/>
      <c r="J3473" s="5"/>
      <c r="K3473" s="5"/>
      <c r="L3473" s="2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  <c r="AA3473" s="5"/>
    </row>
    <row r="3474" spans="1:27">
      <c r="A3474" s="5"/>
      <c r="B3474" s="5"/>
      <c r="C3474" s="5"/>
      <c r="D3474" s="5"/>
      <c r="E3474" s="5"/>
      <c r="F3474" s="5"/>
      <c r="G3474" s="25"/>
      <c r="H3474" s="25"/>
      <c r="I3474" s="5"/>
      <c r="J3474" s="5"/>
      <c r="K3474" s="5"/>
      <c r="L3474" s="2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  <c r="AA3474" s="5"/>
    </row>
    <row r="3475" spans="1:27">
      <c r="A3475" s="5"/>
      <c r="B3475" s="5"/>
      <c r="C3475" s="5"/>
      <c r="D3475" s="5"/>
      <c r="E3475" s="5"/>
      <c r="F3475" s="5"/>
      <c r="G3475" s="25"/>
      <c r="H3475" s="25"/>
      <c r="I3475" s="5"/>
      <c r="J3475" s="5"/>
      <c r="K3475" s="5"/>
      <c r="L3475" s="2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  <c r="AA3475" s="5"/>
    </row>
    <row r="3476" spans="1:27">
      <c r="A3476" s="5"/>
      <c r="B3476" s="5"/>
      <c r="C3476" s="5"/>
      <c r="D3476" s="5"/>
      <c r="E3476" s="5"/>
      <c r="F3476" s="5"/>
      <c r="G3476" s="25"/>
      <c r="H3476" s="25"/>
      <c r="I3476" s="5"/>
      <c r="J3476" s="5"/>
      <c r="K3476" s="5"/>
      <c r="L3476" s="2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  <c r="AA3476" s="5"/>
    </row>
    <row r="3477" spans="1:27">
      <c r="A3477" s="5"/>
      <c r="B3477" s="5"/>
      <c r="C3477" s="5"/>
      <c r="D3477" s="5"/>
      <c r="E3477" s="5"/>
      <c r="F3477" s="5"/>
      <c r="G3477" s="25"/>
      <c r="H3477" s="25"/>
      <c r="I3477" s="5"/>
      <c r="J3477" s="5"/>
      <c r="K3477" s="5"/>
      <c r="L3477" s="2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  <c r="AA3477" s="5"/>
    </row>
    <row r="3478" spans="1:27">
      <c r="A3478" s="5"/>
      <c r="B3478" s="5"/>
      <c r="C3478" s="5"/>
      <c r="D3478" s="5"/>
      <c r="E3478" s="5"/>
      <c r="F3478" s="5"/>
      <c r="G3478" s="25"/>
      <c r="H3478" s="25"/>
      <c r="I3478" s="5"/>
      <c r="J3478" s="5"/>
      <c r="K3478" s="5"/>
      <c r="L3478" s="2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  <c r="AA3478" s="5"/>
    </row>
    <row r="3479" spans="1:27">
      <c r="A3479" s="5"/>
      <c r="B3479" s="5"/>
      <c r="C3479" s="5"/>
      <c r="D3479" s="5"/>
      <c r="E3479" s="5"/>
      <c r="F3479" s="5"/>
      <c r="G3479" s="25"/>
      <c r="H3479" s="25"/>
      <c r="I3479" s="5"/>
      <c r="J3479" s="5"/>
      <c r="K3479" s="5"/>
      <c r="L3479" s="2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  <c r="AA3479" s="5"/>
    </row>
    <row r="3480" spans="1:27">
      <c r="A3480" s="5"/>
      <c r="B3480" s="5"/>
      <c r="C3480" s="5"/>
      <c r="D3480" s="5"/>
      <c r="E3480" s="5"/>
      <c r="F3480" s="5"/>
      <c r="G3480" s="25"/>
      <c r="H3480" s="25"/>
      <c r="I3480" s="5"/>
      <c r="J3480" s="5"/>
      <c r="K3480" s="5"/>
      <c r="L3480" s="2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  <c r="AA3480" s="5"/>
    </row>
    <row r="3481" spans="1:27">
      <c r="A3481" s="5"/>
      <c r="B3481" s="5"/>
      <c r="C3481" s="5"/>
      <c r="D3481" s="5"/>
      <c r="E3481" s="5"/>
      <c r="F3481" s="5"/>
      <c r="G3481" s="25"/>
      <c r="H3481" s="25"/>
      <c r="I3481" s="5"/>
      <c r="J3481" s="5"/>
      <c r="K3481" s="5"/>
      <c r="L3481" s="2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  <c r="AA3481" s="5"/>
    </row>
    <row r="3482" spans="1:27">
      <c r="A3482" s="5"/>
      <c r="B3482" s="5"/>
      <c r="C3482" s="5"/>
      <c r="D3482" s="5"/>
      <c r="E3482" s="5"/>
      <c r="F3482" s="5"/>
      <c r="G3482" s="25"/>
      <c r="H3482" s="25"/>
      <c r="I3482" s="5"/>
      <c r="J3482" s="5"/>
      <c r="K3482" s="5"/>
      <c r="L3482" s="2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  <c r="AA3482" s="5"/>
    </row>
    <row r="3483" spans="1:27">
      <c r="A3483" s="5"/>
      <c r="B3483" s="5"/>
      <c r="C3483" s="5"/>
      <c r="D3483" s="5"/>
      <c r="E3483" s="5"/>
      <c r="F3483" s="5"/>
      <c r="G3483" s="25"/>
      <c r="H3483" s="25"/>
      <c r="I3483" s="5"/>
      <c r="J3483" s="5"/>
      <c r="K3483" s="5"/>
      <c r="L3483" s="2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  <c r="AA3483" s="5"/>
    </row>
    <row r="3484" spans="1:27">
      <c r="A3484" s="5"/>
      <c r="B3484" s="5"/>
      <c r="C3484" s="5"/>
      <c r="D3484" s="5"/>
      <c r="E3484" s="5"/>
      <c r="F3484" s="5"/>
      <c r="G3484" s="25"/>
      <c r="H3484" s="25"/>
      <c r="I3484" s="5"/>
      <c r="J3484" s="5"/>
      <c r="K3484" s="5"/>
      <c r="L3484" s="2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  <c r="AA3484" s="5"/>
    </row>
    <row r="3485" spans="1:27">
      <c r="A3485" s="5"/>
      <c r="B3485" s="5"/>
      <c r="C3485" s="5"/>
      <c r="D3485" s="5"/>
      <c r="E3485" s="5"/>
      <c r="F3485" s="5"/>
      <c r="G3485" s="25"/>
      <c r="H3485" s="25"/>
      <c r="I3485" s="5"/>
      <c r="J3485" s="5"/>
      <c r="K3485" s="5"/>
      <c r="L3485" s="2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  <c r="AA3485" s="5"/>
    </row>
    <row r="3486" spans="1:27">
      <c r="A3486" s="5"/>
      <c r="B3486" s="5"/>
      <c r="C3486" s="5"/>
      <c r="D3486" s="5"/>
      <c r="E3486" s="5"/>
      <c r="F3486" s="5"/>
      <c r="G3486" s="25"/>
      <c r="H3486" s="25"/>
      <c r="I3486" s="5"/>
      <c r="J3486" s="5"/>
      <c r="K3486" s="5"/>
      <c r="L3486" s="2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  <c r="AA3486" s="5"/>
    </row>
    <row r="3487" spans="1:27">
      <c r="A3487" s="5"/>
      <c r="B3487" s="5"/>
      <c r="C3487" s="5"/>
      <c r="D3487" s="5"/>
      <c r="E3487" s="5"/>
      <c r="F3487" s="5"/>
      <c r="G3487" s="25"/>
      <c r="H3487" s="25"/>
      <c r="I3487" s="5"/>
      <c r="J3487" s="5"/>
      <c r="K3487" s="5"/>
      <c r="L3487" s="2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  <c r="AA3487" s="5"/>
    </row>
    <row r="3488" spans="1:27">
      <c r="A3488" s="5"/>
      <c r="B3488" s="5"/>
      <c r="C3488" s="5"/>
      <c r="D3488" s="5"/>
      <c r="E3488" s="5"/>
      <c r="F3488" s="5"/>
      <c r="G3488" s="25"/>
      <c r="H3488" s="25"/>
      <c r="I3488" s="5"/>
      <c r="J3488" s="5"/>
      <c r="K3488" s="5"/>
      <c r="L3488" s="2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  <c r="AA3488" s="5"/>
    </row>
    <row r="3489" spans="1:27">
      <c r="A3489" s="5"/>
      <c r="B3489" s="5"/>
      <c r="C3489" s="5"/>
      <c r="D3489" s="5"/>
      <c r="E3489" s="5"/>
      <c r="F3489" s="5"/>
      <c r="G3489" s="25"/>
      <c r="H3489" s="25"/>
      <c r="I3489" s="5"/>
      <c r="J3489" s="5"/>
      <c r="K3489" s="5"/>
      <c r="L3489" s="2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  <c r="AA3489" s="5"/>
    </row>
    <row r="3490" spans="1:27">
      <c r="A3490" s="5"/>
      <c r="B3490" s="5"/>
      <c r="C3490" s="5"/>
      <c r="D3490" s="5"/>
      <c r="E3490" s="5"/>
      <c r="F3490" s="5"/>
      <c r="G3490" s="25"/>
      <c r="H3490" s="25"/>
      <c r="I3490" s="5"/>
      <c r="J3490" s="5"/>
      <c r="K3490" s="5"/>
      <c r="L3490" s="2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  <c r="AA3490" s="5"/>
    </row>
    <row r="3491" spans="1:27">
      <c r="A3491" s="5"/>
      <c r="B3491" s="5"/>
      <c r="C3491" s="5"/>
      <c r="D3491" s="5"/>
      <c r="E3491" s="5"/>
      <c r="F3491" s="5"/>
      <c r="G3491" s="25"/>
      <c r="H3491" s="25"/>
      <c r="I3491" s="5"/>
      <c r="J3491" s="5"/>
      <c r="K3491" s="5"/>
      <c r="L3491" s="2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  <c r="AA3491" s="5"/>
    </row>
    <row r="3492" spans="1:27">
      <c r="A3492" s="5"/>
      <c r="B3492" s="5"/>
      <c r="C3492" s="5"/>
      <c r="D3492" s="5"/>
      <c r="E3492" s="5"/>
      <c r="F3492" s="5"/>
      <c r="G3492" s="25"/>
      <c r="H3492" s="25"/>
      <c r="I3492" s="5"/>
      <c r="J3492" s="5"/>
      <c r="K3492" s="5"/>
      <c r="L3492" s="2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  <c r="AA3492" s="5"/>
    </row>
    <row r="3493" spans="1:27">
      <c r="A3493" s="5"/>
      <c r="B3493" s="5"/>
      <c r="C3493" s="5"/>
      <c r="D3493" s="5"/>
      <c r="E3493" s="5"/>
      <c r="F3493" s="5"/>
      <c r="G3493" s="25"/>
      <c r="H3493" s="25"/>
      <c r="I3493" s="5"/>
      <c r="J3493" s="5"/>
      <c r="K3493" s="5"/>
      <c r="L3493" s="2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  <c r="AA3493" s="5"/>
    </row>
    <row r="3494" spans="1:27">
      <c r="A3494" s="5"/>
      <c r="B3494" s="5"/>
      <c r="C3494" s="5"/>
      <c r="D3494" s="5"/>
      <c r="E3494" s="5"/>
      <c r="F3494" s="5"/>
      <c r="G3494" s="25"/>
      <c r="H3494" s="25"/>
      <c r="I3494" s="5"/>
      <c r="J3494" s="5"/>
      <c r="K3494" s="5"/>
      <c r="L3494" s="2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  <c r="AA3494" s="5"/>
    </row>
    <row r="3495" spans="1:27">
      <c r="A3495" s="5"/>
      <c r="B3495" s="5"/>
      <c r="C3495" s="5"/>
      <c r="D3495" s="5"/>
      <c r="E3495" s="5"/>
      <c r="F3495" s="5"/>
      <c r="G3495" s="25"/>
      <c r="H3495" s="25"/>
      <c r="I3495" s="5"/>
      <c r="J3495" s="5"/>
      <c r="K3495" s="5"/>
      <c r="L3495" s="2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  <c r="AA3495" s="5"/>
    </row>
    <row r="3496" spans="1:27">
      <c r="A3496" s="5"/>
      <c r="B3496" s="5"/>
      <c r="C3496" s="5"/>
      <c r="D3496" s="5"/>
      <c r="E3496" s="5"/>
      <c r="F3496" s="5"/>
      <c r="G3496" s="25"/>
      <c r="H3496" s="25"/>
      <c r="I3496" s="5"/>
      <c r="J3496" s="5"/>
      <c r="K3496" s="5"/>
      <c r="L3496" s="2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  <c r="AA3496" s="5"/>
    </row>
    <row r="3497" spans="1:27">
      <c r="A3497" s="5"/>
      <c r="B3497" s="5"/>
      <c r="C3497" s="5"/>
      <c r="D3497" s="5"/>
      <c r="E3497" s="5"/>
      <c r="F3497" s="5"/>
      <c r="G3497" s="25"/>
      <c r="H3497" s="25"/>
      <c r="I3497" s="5"/>
      <c r="J3497" s="5"/>
      <c r="K3497" s="5"/>
      <c r="L3497" s="2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  <c r="AA3497" s="5"/>
    </row>
    <row r="3498" spans="1:27">
      <c r="A3498" s="5"/>
      <c r="B3498" s="5"/>
      <c r="C3498" s="5"/>
      <c r="D3498" s="5"/>
      <c r="E3498" s="5"/>
      <c r="F3498" s="5"/>
      <c r="G3498" s="25"/>
      <c r="H3498" s="25"/>
      <c r="I3498" s="5"/>
      <c r="J3498" s="5"/>
      <c r="K3498" s="5"/>
      <c r="L3498" s="2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  <c r="AA3498" s="5"/>
    </row>
    <row r="3499" spans="1:27">
      <c r="A3499" s="5"/>
      <c r="B3499" s="5"/>
      <c r="C3499" s="5"/>
      <c r="D3499" s="5"/>
      <c r="E3499" s="5"/>
      <c r="F3499" s="5"/>
      <c r="G3499" s="25"/>
      <c r="H3499" s="25"/>
      <c r="I3499" s="5"/>
      <c r="J3499" s="5"/>
      <c r="K3499" s="5"/>
      <c r="L3499" s="2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  <c r="AA3499" s="5"/>
    </row>
    <row r="3500" spans="1:27">
      <c r="A3500" s="5"/>
      <c r="B3500" s="5"/>
      <c r="C3500" s="5"/>
      <c r="D3500" s="5"/>
      <c r="E3500" s="5"/>
      <c r="F3500" s="5"/>
      <c r="G3500" s="25"/>
      <c r="H3500" s="25"/>
      <c r="I3500" s="5"/>
      <c r="J3500" s="5"/>
      <c r="K3500" s="5"/>
      <c r="L3500" s="2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  <c r="AA3500" s="5"/>
    </row>
    <row r="3501" spans="1:27">
      <c r="A3501" s="5"/>
      <c r="B3501" s="5"/>
      <c r="C3501" s="5"/>
      <c r="D3501" s="5"/>
      <c r="E3501" s="5"/>
      <c r="F3501" s="5"/>
      <c r="G3501" s="25"/>
      <c r="H3501" s="25"/>
      <c r="I3501" s="5"/>
      <c r="J3501" s="5"/>
      <c r="K3501" s="5"/>
      <c r="L3501" s="2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  <c r="AA3501" s="5"/>
    </row>
    <row r="3502" spans="1:27">
      <c r="A3502" s="5"/>
      <c r="B3502" s="5"/>
      <c r="C3502" s="5"/>
      <c r="D3502" s="5"/>
      <c r="E3502" s="5"/>
      <c r="F3502" s="5"/>
      <c r="G3502" s="25"/>
      <c r="H3502" s="25"/>
      <c r="I3502" s="5"/>
      <c r="J3502" s="5"/>
      <c r="K3502" s="5"/>
      <c r="L3502" s="2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  <c r="AA3502" s="5"/>
    </row>
    <row r="3503" spans="1:27">
      <c r="A3503" s="5"/>
      <c r="B3503" s="5"/>
      <c r="C3503" s="5"/>
      <c r="D3503" s="5"/>
      <c r="E3503" s="5"/>
      <c r="F3503" s="5"/>
      <c r="G3503" s="25"/>
      <c r="H3503" s="25"/>
      <c r="I3503" s="5"/>
      <c r="J3503" s="5"/>
      <c r="K3503" s="5"/>
      <c r="L3503" s="2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  <c r="AA3503" s="5"/>
    </row>
    <row r="3504" spans="1:27">
      <c r="A3504" s="5"/>
      <c r="B3504" s="5"/>
      <c r="C3504" s="5"/>
      <c r="D3504" s="5"/>
      <c r="E3504" s="5"/>
      <c r="F3504" s="5"/>
      <c r="G3504" s="25"/>
      <c r="H3504" s="25"/>
      <c r="I3504" s="5"/>
      <c r="J3504" s="5"/>
      <c r="K3504" s="5"/>
      <c r="L3504" s="2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  <c r="AA3504" s="5"/>
    </row>
    <row r="3505" spans="1:27">
      <c r="A3505" s="5"/>
      <c r="B3505" s="5"/>
      <c r="C3505" s="5"/>
      <c r="D3505" s="5"/>
      <c r="E3505" s="5"/>
      <c r="F3505" s="5"/>
      <c r="G3505" s="25"/>
      <c r="H3505" s="25"/>
      <c r="I3505" s="5"/>
      <c r="J3505" s="5"/>
      <c r="K3505" s="5"/>
      <c r="L3505" s="2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  <c r="AA3505" s="5"/>
    </row>
    <row r="3506" spans="1:27">
      <c r="A3506" s="5"/>
      <c r="B3506" s="5"/>
      <c r="C3506" s="5"/>
      <c r="D3506" s="5"/>
      <c r="E3506" s="5"/>
      <c r="F3506" s="5"/>
      <c r="G3506" s="25"/>
      <c r="H3506" s="25"/>
      <c r="I3506" s="5"/>
      <c r="J3506" s="5"/>
      <c r="K3506" s="5"/>
      <c r="L3506" s="2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  <c r="AA3506" s="5"/>
    </row>
    <row r="3507" spans="1:27">
      <c r="A3507" s="5"/>
      <c r="B3507" s="5"/>
      <c r="C3507" s="5"/>
      <c r="D3507" s="5"/>
      <c r="E3507" s="5"/>
      <c r="F3507" s="5"/>
      <c r="G3507" s="25"/>
      <c r="H3507" s="25"/>
      <c r="I3507" s="5"/>
      <c r="J3507" s="5"/>
      <c r="K3507" s="5"/>
      <c r="L3507" s="2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  <c r="AA3507" s="5"/>
    </row>
    <row r="3508" spans="1:27">
      <c r="A3508" s="5"/>
      <c r="B3508" s="5"/>
      <c r="C3508" s="5"/>
      <c r="D3508" s="5"/>
      <c r="E3508" s="5"/>
      <c r="F3508" s="5"/>
      <c r="G3508" s="25"/>
      <c r="H3508" s="25"/>
      <c r="I3508" s="5"/>
      <c r="J3508" s="5"/>
      <c r="K3508" s="5"/>
      <c r="L3508" s="2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  <c r="AA3508" s="5"/>
    </row>
    <row r="3509" spans="1:27">
      <c r="A3509" s="5"/>
      <c r="B3509" s="5"/>
      <c r="C3509" s="5"/>
      <c r="D3509" s="5"/>
      <c r="E3509" s="5"/>
      <c r="F3509" s="5"/>
      <c r="G3509" s="25"/>
      <c r="H3509" s="25"/>
      <c r="I3509" s="5"/>
      <c r="J3509" s="5"/>
      <c r="K3509" s="5"/>
      <c r="L3509" s="2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  <c r="AA3509" s="5"/>
    </row>
    <row r="3510" spans="1:27">
      <c r="A3510" s="5"/>
      <c r="B3510" s="5"/>
      <c r="C3510" s="5"/>
      <c r="D3510" s="5"/>
      <c r="E3510" s="5"/>
      <c r="F3510" s="5"/>
      <c r="G3510" s="25"/>
      <c r="H3510" s="25"/>
      <c r="I3510" s="5"/>
      <c r="J3510" s="5"/>
      <c r="K3510" s="5"/>
      <c r="L3510" s="2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  <c r="AA3510" s="5"/>
    </row>
    <row r="3511" spans="1:27">
      <c r="A3511" s="5"/>
      <c r="B3511" s="5"/>
      <c r="C3511" s="5"/>
      <c r="D3511" s="5"/>
      <c r="E3511" s="5"/>
      <c r="F3511" s="5"/>
      <c r="G3511" s="25"/>
      <c r="H3511" s="25"/>
      <c r="I3511" s="5"/>
      <c r="J3511" s="5"/>
      <c r="K3511" s="5"/>
      <c r="L3511" s="2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  <c r="AA3511" s="5"/>
    </row>
    <row r="3512" spans="1:27">
      <c r="A3512" s="5"/>
      <c r="B3512" s="5"/>
      <c r="C3512" s="5"/>
      <c r="D3512" s="5"/>
      <c r="E3512" s="5"/>
      <c r="F3512" s="5"/>
      <c r="G3512" s="25"/>
      <c r="H3512" s="25"/>
      <c r="I3512" s="5"/>
      <c r="J3512" s="5"/>
      <c r="K3512" s="5"/>
      <c r="L3512" s="2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  <c r="AA3512" s="5"/>
    </row>
    <row r="3513" spans="1:27">
      <c r="A3513" s="5"/>
      <c r="B3513" s="5"/>
      <c r="C3513" s="5"/>
      <c r="D3513" s="5"/>
      <c r="E3513" s="5"/>
      <c r="F3513" s="5"/>
      <c r="G3513" s="25"/>
      <c r="H3513" s="25"/>
      <c r="I3513" s="5"/>
      <c r="J3513" s="5"/>
      <c r="K3513" s="5"/>
      <c r="L3513" s="2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  <c r="AA3513" s="5"/>
    </row>
    <row r="3514" spans="1:27">
      <c r="A3514" s="5"/>
      <c r="B3514" s="5"/>
      <c r="C3514" s="5"/>
      <c r="D3514" s="5"/>
      <c r="E3514" s="5"/>
      <c r="F3514" s="5"/>
      <c r="G3514" s="25"/>
      <c r="H3514" s="25"/>
      <c r="I3514" s="5"/>
      <c r="J3514" s="5"/>
      <c r="K3514" s="5"/>
      <c r="L3514" s="2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  <c r="AA3514" s="5"/>
    </row>
    <row r="3515" spans="1:27">
      <c r="A3515" s="5"/>
      <c r="B3515" s="5"/>
      <c r="C3515" s="5"/>
      <c r="D3515" s="5"/>
      <c r="E3515" s="5"/>
      <c r="F3515" s="5"/>
      <c r="G3515" s="25"/>
      <c r="H3515" s="25"/>
      <c r="I3515" s="5"/>
      <c r="J3515" s="5"/>
      <c r="K3515" s="5"/>
      <c r="L3515" s="2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  <c r="AA3515" s="5"/>
    </row>
    <row r="3516" spans="1:27">
      <c r="A3516" s="5"/>
      <c r="B3516" s="5"/>
      <c r="C3516" s="5"/>
      <c r="D3516" s="5"/>
      <c r="E3516" s="5"/>
      <c r="F3516" s="5"/>
      <c r="G3516" s="25"/>
      <c r="H3516" s="25"/>
      <c r="I3516" s="5"/>
      <c r="J3516" s="5"/>
      <c r="K3516" s="5"/>
      <c r="L3516" s="2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  <c r="AA3516" s="5"/>
    </row>
    <row r="3517" spans="1:27">
      <c r="A3517" s="5"/>
      <c r="B3517" s="5"/>
      <c r="C3517" s="5"/>
      <c r="D3517" s="5"/>
      <c r="E3517" s="5"/>
      <c r="F3517" s="5"/>
      <c r="G3517" s="25"/>
      <c r="H3517" s="25"/>
      <c r="I3517" s="5"/>
      <c r="J3517" s="5"/>
      <c r="K3517" s="5"/>
      <c r="L3517" s="2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  <c r="AA3517" s="5"/>
    </row>
    <row r="3518" spans="1:27">
      <c r="A3518" s="5"/>
      <c r="B3518" s="5"/>
      <c r="C3518" s="5"/>
      <c r="D3518" s="5"/>
      <c r="E3518" s="5"/>
      <c r="F3518" s="5"/>
      <c r="G3518" s="25"/>
      <c r="H3518" s="25"/>
      <c r="I3518" s="5"/>
      <c r="J3518" s="5"/>
      <c r="K3518" s="5"/>
      <c r="L3518" s="2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  <c r="AA3518" s="5"/>
    </row>
    <row r="3519" spans="1:27">
      <c r="A3519" s="5"/>
      <c r="B3519" s="5"/>
      <c r="C3519" s="5"/>
      <c r="D3519" s="5"/>
      <c r="E3519" s="5"/>
      <c r="F3519" s="5"/>
      <c r="G3519" s="25"/>
      <c r="H3519" s="25"/>
      <c r="I3519" s="5"/>
      <c r="J3519" s="5"/>
      <c r="K3519" s="5"/>
      <c r="L3519" s="2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  <c r="AA3519" s="5"/>
    </row>
    <row r="3520" spans="1:27">
      <c r="A3520" s="5"/>
      <c r="B3520" s="5"/>
      <c r="C3520" s="5"/>
      <c r="D3520" s="5"/>
      <c r="E3520" s="5"/>
      <c r="F3520" s="5"/>
      <c r="G3520" s="25"/>
      <c r="H3520" s="25"/>
      <c r="I3520" s="5"/>
      <c r="J3520" s="5"/>
      <c r="K3520" s="5"/>
      <c r="L3520" s="2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  <c r="AA3520" s="5"/>
    </row>
    <row r="3521" spans="1:27">
      <c r="A3521" s="5"/>
      <c r="B3521" s="5"/>
      <c r="C3521" s="5"/>
      <c r="D3521" s="5"/>
      <c r="E3521" s="5"/>
      <c r="F3521" s="5"/>
      <c r="G3521" s="25"/>
      <c r="H3521" s="25"/>
      <c r="I3521" s="5"/>
      <c r="J3521" s="5"/>
      <c r="K3521" s="5"/>
      <c r="L3521" s="2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  <c r="AA3521" s="5"/>
    </row>
    <row r="3522" spans="1:27">
      <c r="A3522" s="5"/>
      <c r="B3522" s="5"/>
      <c r="C3522" s="5"/>
      <c r="D3522" s="5"/>
      <c r="E3522" s="5"/>
      <c r="F3522" s="5"/>
      <c r="G3522" s="25"/>
      <c r="H3522" s="25"/>
      <c r="I3522" s="5"/>
      <c r="J3522" s="5"/>
      <c r="K3522" s="5"/>
      <c r="L3522" s="2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  <c r="AA3522" s="5"/>
    </row>
    <row r="3523" spans="1:27">
      <c r="A3523" s="5"/>
      <c r="B3523" s="5"/>
      <c r="C3523" s="5"/>
      <c r="D3523" s="5"/>
      <c r="E3523" s="5"/>
      <c r="F3523" s="5"/>
      <c r="G3523" s="25"/>
      <c r="H3523" s="25"/>
      <c r="I3523" s="5"/>
      <c r="J3523" s="5"/>
      <c r="K3523" s="5"/>
      <c r="L3523" s="2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  <c r="AA3523" s="5"/>
    </row>
    <row r="3524" spans="1:27">
      <c r="A3524" s="5"/>
      <c r="B3524" s="5"/>
      <c r="C3524" s="5"/>
      <c r="D3524" s="5"/>
      <c r="E3524" s="5"/>
      <c r="F3524" s="5"/>
      <c r="G3524" s="25"/>
      <c r="H3524" s="25"/>
      <c r="I3524" s="5"/>
      <c r="J3524" s="5"/>
      <c r="K3524" s="5"/>
      <c r="L3524" s="2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  <c r="AA3524" s="5"/>
    </row>
    <row r="3525" spans="1:27">
      <c r="A3525" s="5"/>
      <c r="B3525" s="5"/>
      <c r="C3525" s="5"/>
      <c r="D3525" s="5"/>
      <c r="E3525" s="5"/>
      <c r="F3525" s="5"/>
      <c r="G3525" s="25"/>
      <c r="H3525" s="25"/>
      <c r="I3525" s="5"/>
      <c r="J3525" s="5"/>
      <c r="K3525" s="5"/>
      <c r="L3525" s="2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  <c r="AA3525" s="5"/>
    </row>
    <row r="3526" spans="1:27">
      <c r="A3526" s="5"/>
      <c r="B3526" s="5"/>
      <c r="C3526" s="5"/>
      <c r="D3526" s="5"/>
      <c r="E3526" s="5"/>
      <c r="F3526" s="5"/>
      <c r="G3526" s="25"/>
      <c r="H3526" s="25"/>
      <c r="I3526" s="5"/>
      <c r="J3526" s="5"/>
      <c r="K3526" s="5"/>
      <c r="L3526" s="2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  <c r="AA3526" s="5"/>
    </row>
    <row r="3527" spans="1:27">
      <c r="A3527" s="5"/>
      <c r="B3527" s="5"/>
      <c r="C3527" s="5"/>
      <c r="D3527" s="5"/>
      <c r="E3527" s="5"/>
      <c r="F3527" s="5"/>
      <c r="G3527" s="25"/>
      <c r="H3527" s="25"/>
      <c r="I3527" s="5"/>
      <c r="J3527" s="5"/>
      <c r="K3527" s="5"/>
      <c r="L3527" s="2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  <c r="AA3527" s="5"/>
    </row>
    <row r="3528" spans="1:27">
      <c r="A3528" s="5"/>
      <c r="B3528" s="5"/>
      <c r="C3528" s="5"/>
      <c r="D3528" s="5"/>
      <c r="E3528" s="5"/>
      <c r="F3528" s="5"/>
      <c r="G3528" s="25"/>
      <c r="H3528" s="25"/>
      <c r="I3528" s="5"/>
      <c r="J3528" s="5"/>
      <c r="K3528" s="5"/>
      <c r="L3528" s="2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  <c r="AA3528" s="5"/>
    </row>
    <row r="3529" spans="1:27">
      <c r="A3529" s="5"/>
      <c r="B3529" s="5"/>
      <c r="C3529" s="5"/>
      <c r="D3529" s="5"/>
      <c r="E3529" s="5"/>
      <c r="F3529" s="5"/>
      <c r="G3529" s="25"/>
      <c r="H3529" s="25"/>
      <c r="I3529" s="5"/>
      <c r="J3529" s="5"/>
      <c r="K3529" s="5"/>
      <c r="L3529" s="2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  <c r="AA3529" s="5"/>
    </row>
    <row r="3530" spans="1:27">
      <c r="A3530" s="5"/>
      <c r="B3530" s="5"/>
      <c r="C3530" s="5"/>
      <c r="D3530" s="5"/>
      <c r="E3530" s="5"/>
      <c r="F3530" s="5"/>
      <c r="G3530" s="25"/>
      <c r="H3530" s="25"/>
      <c r="I3530" s="5"/>
      <c r="J3530" s="5"/>
      <c r="K3530" s="5"/>
      <c r="L3530" s="2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  <c r="AA3530" s="5"/>
    </row>
    <row r="3531" spans="1:27">
      <c r="A3531" s="5"/>
      <c r="B3531" s="5"/>
      <c r="C3531" s="5"/>
      <c r="D3531" s="5"/>
      <c r="E3531" s="5"/>
      <c r="F3531" s="5"/>
      <c r="G3531" s="25"/>
      <c r="H3531" s="25"/>
      <c r="I3531" s="5"/>
      <c r="J3531" s="5"/>
      <c r="K3531" s="5"/>
      <c r="L3531" s="2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  <c r="AA3531" s="5"/>
    </row>
    <row r="3532" spans="1:27">
      <c r="A3532" s="5"/>
      <c r="B3532" s="5"/>
      <c r="C3532" s="5"/>
      <c r="D3532" s="5"/>
      <c r="E3532" s="5"/>
      <c r="F3532" s="5"/>
      <c r="G3532" s="25"/>
      <c r="H3532" s="25"/>
      <c r="I3532" s="5"/>
      <c r="J3532" s="5"/>
      <c r="K3532" s="5"/>
      <c r="L3532" s="2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  <c r="AA3532" s="5"/>
    </row>
    <row r="3533" spans="1:27">
      <c r="A3533" s="5"/>
      <c r="B3533" s="5"/>
      <c r="C3533" s="5"/>
      <c r="D3533" s="5"/>
      <c r="E3533" s="5"/>
      <c r="F3533" s="5"/>
      <c r="G3533" s="25"/>
      <c r="H3533" s="25"/>
      <c r="I3533" s="5"/>
      <c r="J3533" s="5"/>
      <c r="K3533" s="5"/>
      <c r="L3533" s="2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  <c r="AA3533" s="5"/>
    </row>
    <row r="3534" spans="1:27">
      <c r="A3534" s="5"/>
      <c r="B3534" s="5"/>
      <c r="C3534" s="5"/>
      <c r="D3534" s="5"/>
      <c r="E3534" s="5"/>
      <c r="F3534" s="5"/>
      <c r="G3534" s="25"/>
      <c r="H3534" s="25"/>
      <c r="I3534" s="5"/>
      <c r="J3534" s="5"/>
      <c r="K3534" s="5"/>
      <c r="L3534" s="2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  <c r="AA3534" s="5"/>
    </row>
    <row r="3535" spans="1:27">
      <c r="A3535" s="5"/>
      <c r="B3535" s="5"/>
      <c r="C3535" s="5"/>
      <c r="D3535" s="5"/>
      <c r="E3535" s="5"/>
      <c r="F3535" s="5"/>
      <c r="G3535" s="25"/>
      <c r="H3535" s="25"/>
      <c r="I3535" s="5"/>
      <c r="J3535" s="5"/>
      <c r="K3535" s="5"/>
      <c r="L3535" s="2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  <c r="AA3535" s="5"/>
    </row>
    <row r="3536" spans="1:27">
      <c r="A3536" s="5"/>
      <c r="B3536" s="5"/>
      <c r="C3536" s="5"/>
      <c r="D3536" s="5"/>
      <c r="E3536" s="5"/>
      <c r="F3536" s="5"/>
      <c r="G3536" s="25"/>
      <c r="H3536" s="25"/>
      <c r="I3536" s="5"/>
      <c r="J3536" s="5"/>
      <c r="K3536" s="5"/>
      <c r="L3536" s="2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  <c r="AA3536" s="5"/>
    </row>
    <row r="3537" spans="1:27">
      <c r="A3537" s="5"/>
      <c r="B3537" s="5"/>
      <c r="C3537" s="5"/>
      <c r="D3537" s="5"/>
      <c r="E3537" s="5"/>
      <c r="F3537" s="5"/>
      <c r="G3537" s="25"/>
      <c r="H3537" s="25"/>
      <c r="I3537" s="5"/>
      <c r="J3537" s="5"/>
      <c r="K3537" s="5"/>
      <c r="L3537" s="2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  <c r="AA3537" s="5"/>
    </row>
    <row r="3538" spans="1:27">
      <c r="A3538" s="5"/>
      <c r="B3538" s="5"/>
      <c r="C3538" s="5"/>
      <c r="D3538" s="5"/>
      <c r="E3538" s="5"/>
      <c r="F3538" s="5"/>
      <c r="G3538" s="25"/>
      <c r="H3538" s="25"/>
      <c r="I3538" s="5"/>
      <c r="J3538" s="5"/>
      <c r="K3538" s="5"/>
      <c r="L3538" s="2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  <c r="AA3538" s="5"/>
    </row>
    <row r="3539" spans="1:27">
      <c r="A3539" s="5"/>
      <c r="B3539" s="5"/>
      <c r="C3539" s="5"/>
      <c r="D3539" s="5"/>
      <c r="E3539" s="5"/>
      <c r="F3539" s="5"/>
      <c r="G3539" s="25"/>
      <c r="H3539" s="25"/>
      <c r="I3539" s="5"/>
      <c r="J3539" s="5"/>
      <c r="K3539" s="5"/>
      <c r="L3539" s="2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  <c r="AA3539" s="5"/>
    </row>
    <row r="3540" spans="1:27">
      <c r="A3540" s="5"/>
      <c r="B3540" s="5"/>
      <c r="C3540" s="5"/>
      <c r="D3540" s="5"/>
      <c r="E3540" s="5"/>
      <c r="F3540" s="5"/>
      <c r="G3540" s="25"/>
      <c r="H3540" s="25"/>
      <c r="I3540" s="5"/>
      <c r="J3540" s="5"/>
      <c r="K3540" s="5"/>
      <c r="L3540" s="2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  <c r="AA3540" s="5"/>
    </row>
    <row r="3541" spans="1:27">
      <c r="A3541" s="5"/>
      <c r="B3541" s="5"/>
      <c r="C3541" s="5"/>
      <c r="D3541" s="5"/>
      <c r="E3541" s="5"/>
      <c r="F3541" s="5"/>
      <c r="G3541" s="25"/>
      <c r="H3541" s="25"/>
      <c r="I3541" s="5"/>
      <c r="J3541" s="5"/>
      <c r="K3541" s="5"/>
      <c r="L3541" s="2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  <c r="AA3541" s="5"/>
    </row>
    <row r="3542" spans="1:27">
      <c r="A3542" s="5"/>
      <c r="B3542" s="5"/>
      <c r="C3542" s="5"/>
      <c r="D3542" s="5"/>
      <c r="E3542" s="5"/>
      <c r="F3542" s="5"/>
      <c r="G3542" s="25"/>
      <c r="H3542" s="25"/>
      <c r="I3542" s="5"/>
      <c r="J3542" s="5"/>
      <c r="K3542" s="5"/>
      <c r="L3542" s="2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  <c r="AA3542" s="5"/>
    </row>
    <row r="3543" spans="1:27">
      <c r="A3543" s="5"/>
      <c r="B3543" s="5"/>
      <c r="C3543" s="5"/>
      <c r="D3543" s="5"/>
      <c r="E3543" s="5"/>
      <c r="F3543" s="5"/>
      <c r="G3543" s="25"/>
      <c r="H3543" s="25"/>
      <c r="I3543" s="5"/>
      <c r="J3543" s="5"/>
      <c r="K3543" s="5"/>
      <c r="L3543" s="2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  <c r="AA3543" s="5"/>
    </row>
    <row r="3544" spans="1:27">
      <c r="A3544" s="5"/>
      <c r="B3544" s="5"/>
      <c r="C3544" s="5"/>
      <c r="D3544" s="5"/>
      <c r="E3544" s="5"/>
      <c r="F3544" s="5"/>
      <c r="G3544" s="25"/>
      <c r="H3544" s="25"/>
      <c r="I3544" s="5"/>
      <c r="J3544" s="5"/>
      <c r="K3544" s="5"/>
      <c r="L3544" s="2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  <c r="AA3544" s="5"/>
    </row>
    <row r="3545" spans="1:27">
      <c r="A3545" s="5"/>
      <c r="B3545" s="5"/>
      <c r="C3545" s="5"/>
      <c r="D3545" s="5"/>
      <c r="E3545" s="5"/>
      <c r="F3545" s="5"/>
      <c r="G3545" s="25"/>
      <c r="H3545" s="25"/>
      <c r="I3545" s="5"/>
      <c r="J3545" s="5"/>
      <c r="K3545" s="5"/>
      <c r="L3545" s="2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  <c r="AA3545" s="5"/>
    </row>
    <row r="3546" spans="1:27">
      <c r="A3546" s="5"/>
      <c r="B3546" s="5"/>
      <c r="C3546" s="5"/>
      <c r="D3546" s="5"/>
      <c r="E3546" s="5"/>
      <c r="F3546" s="5"/>
      <c r="G3546" s="25"/>
      <c r="H3546" s="25"/>
      <c r="I3546" s="5"/>
      <c r="J3546" s="5"/>
      <c r="K3546" s="5"/>
      <c r="L3546" s="2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  <c r="AA3546" s="5"/>
    </row>
    <row r="3547" spans="1:27">
      <c r="A3547" s="5"/>
      <c r="B3547" s="5"/>
      <c r="C3547" s="5"/>
      <c r="D3547" s="5"/>
      <c r="E3547" s="5"/>
      <c r="F3547" s="5"/>
      <c r="G3547" s="25"/>
      <c r="H3547" s="25"/>
      <c r="I3547" s="5"/>
      <c r="J3547" s="5"/>
      <c r="K3547" s="5"/>
      <c r="L3547" s="2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  <c r="AA3547" s="5"/>
    </row>
    <row r="3548" spans="1:27">
      <c r="A3548" s="5"/>
      <c r="B3548" s="5"/>
      <c r="C3548" s="5"/>
      <c r="D3548" s="5"/>
      <c r="E3548" s="5"/>
      <c r="F3548" s="5"/>
      <c r="G3548" s="25"/>
      <c r="H3548" s="25"/>
      <c r="I3548" s="5"/>
      <c r="J3548" s="5"/>
      <c r="K3548" s="5"/>
      <c r="L3548" s="2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  <c r="AA3548" s="5"/>
    </row>
    <row r="3549" spans="1:27">
      <c r="A3549" s="5"/>
      <c r="B3549" s="5"/>
      <c r="C3549" s="5"/>
      <c r="D3549" s="5"/>
      <c r="E3549" s="5"/>
      <c r="F3549" s="5"/>
      <c r="G3549" s="25"/>
      <c r="H3549" s="25"/>
      <c r="I3549" s="5"/>
      <c r="J3549" s="5"/>
      <c r="K3549" s="5"/>
      <c r="L3549" s="2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  <c r="AA3549" s="5"/>
    </row>
    <row r="3550" spans="1:27">
      <c r="A3550" s="5"/>
      <c r="B3550" s="5"/>
      <c r="C3550" s="5"/>
      <c r="D3550" s="5"/>
      <c r="E3550" s="5"/>
      <c r="F3550" s="5"/>
      <c r="G3550" s="25"/>
      <c r="H3550" s="25"/>
      <c r="I3550" s="5"/>
      <c r="J3550" s="5"/>
      <c r="K3550" s="5"/>
      <c r="L3550" s="2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  <c r="AA3550" s="5"/>
    </row>
    <row r="3551" spans="1:27">
      <c r="A3551" s="5"/>
      <c r="B3551" s="5"/>
      <c r="C3551" s="5"/>
      <c r="D3551" s="5"/>
      <c r="E3551" s="5"/>
      <c r="F3551" s="5"/>
      <c r="G3551" s="25"/>
      <c r="H3551" s="25"/>
      <c r="I3551" s="5"/>
      <c r="J3551" s="5"/>
      <c r="K3551" s="5"/>
      <c r="L3551" s="2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  <c r="AA3551" s="5"/>
    </row>
    <row r="3552" spans="1:27">
      <c r="A3552" s="5"/>
      <c r="B3552" s="5"/>
      <c r="C3552" s="5"/>
      <c r="D3552" s="5"/>
      <c r="E3552" s="5"/>
      <c r="F3552" s="5"/>
      <c r="G3552" s="25"/>
      <c r="H3552" s="25"/>
      <c r="I3552" s="5"/>
      <c r="J3552" s="5"/>
      <c r="K3552" s="5"/>
      <c r="L3552" s="2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  <c r="AA3552" s="5"/>
    </row>
    <row r="3553" spans="1:27">
      <c r="A3553" s="5"/>
      <c r="B3553" s="5"/>
      <c r="C3553" s="5"/>
      <c r="D3553" s="5"/>
      <c r="E3553" s="5"/>
      <c r="F3553" s="5"/>
      <c r="G3553" s="25"/>
      <c r="H3553" s="25"/>
      <c r="I3553" s="5"/>
      <c r="J3553" s="5"/>
      <c r="K3553" s="5"/>
      <c r="L3553" s="2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  <c r="AA3553" s="5"/>
    </row>
    <row r="3554" spans="1:27">
      <c r="A3554" s="5"/>
      <c r="B3554" s="5"/>
      <c r="C3554" s="5"/>
      <c r="D3554" s="5"/>
      <c r="E3554" s="5"/>
      <c r="F3554" s="5"/>
      <c r="G3554" s="25"/>
      <c r="H3554" s="25"/>
      <c r="I3554" s="5"/>
      <c r="J3554" s="5"/>
      <c r="K3554" s="5"/>
      <c r="L3554" s="2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  <c r="AA3554" s="5"/>
    </row>
    <row r="3555" spans="1:27">
      <c r="A3555" s="5"/>
      <c r="B3555" s="5"/>
      <c r="C3555" s="5"/>
      <c r="D3555" s="5"/>
      <c r="E3555" s="5"/>
      <c r="F3555" s="5"/>
      <c r="G3555" s="25"/>
      <c r="H3555" s="25"/>
      <c r="I3555" s="5"/>
      <c r="J3555" s="5"/>
      <c r="K3555" s="5"/>
      <c r="L3555" s="2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  <c r="AA3555" s="5"/>
    </row>
    <row r="3556" spans="1:27">
      <c r="A3556" s="5"/>
      <c r="B3556" s="5"/>
      <c r="C3556" s="5"/>
      <c r="D3556" s="5"/>
      <c r="E3556" s="5"/>
      <c r="F3556" s="5"/>
      <c r="G3556" s="25"/>
      <c r="H3556" s="25"/>
      <c r="I3556" s="5"/>
      <c r="J3556" s="5"/>
      <c r="K3556" s="5"/>
      <c r="L3556" s="2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  <c r="AA3556" s="5"/>
    </row>
    <row r="3557" spans="1:27">
      <c r="A3557" s="5"/>
      <c r="B3557" s="5"/>
      <c r="C3557" s="5"/>
      <c r="D3557" s="5"/>
      <c r="E3557" s="5"/>
      <c r="F3557" s="5"/>
      <c r="G3557" s="25"/>
      <c r="H3557" s="25"/>
      <c r="I3557" s="5"/>
      <c r="J3557" s="5"/>
      <c r="K3557" s="5"/>
      <c r="L3557" s="2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  <c r="AA3557" s="5"/>
    </row>
    <row r="3558" spans="1:27">
      <c r="A3558" s="5"/>
      <c r="B3558" s="5"/>
      <c r="C3558" s="5"/>
      <c r="D3558" s="5"/>
      <c r="E3558" s="5"/>
      <c r="F3558" s="5"/>
      <c r="G3558" s="25"/>
      <c r="H3558" s="25"/>
      <c r="I3558" s="5"/>
      <c r="J3558" s="5"/>
      <c r="K3558" s="5"/>
      <c r="L3558" s="2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  <c r="AA3558" s="5"/>
    </row>
    <row r="3559" spans="1:27">
      <c r="A3559" s="5"/>
      <c r="B3559" s="5"/>
      <c r="C3559" s="5"/>
      <c r="D3559" s="5"/>
      <c r="E3559" s="5"/>
      <c r="F3559" s="5"/>
      <c r="G3559" s="25"/>
      <c r="H3559" s="25"/>
      <c r="I3559" s="5"/>
      <c r="J3559" s="5"/>
      <c r="K3559" s="5"/>
      <c r="L3559" s="2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  <c r="AA3559" s="5"/>
    </row>
    <row r="3560" spans="1:27">
      <c r="A3560" s="5"/>
      <c r="B3560" s="5"/>
      <c r="C3560" s="5"/>
      <c r="D3560" s="5"/>
      <c r="E3560" s="5"/>
      <c r="F3560" s="5"/>
      <c r="G3560" s="25"/>
      <c r="H3560" s="25"/>
      <c r="I3560" s="5"/>
      <c r="J3560" s="5"/>
      <c r="K3560" s="5"/>
      <c r="L3560" s="2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  <c r="AA3560" s="5"/>
    </row>
    <row r="3561" spans="1:27">
      <c r="A3561" s="5"/>
      <c r="B3561" s="5"/>
      <c r="C3561" s="5"/>
      <c r="D3561" s="5"/>
      <c r="E3561" s="5"/>
      <c r="F3561" s="5"/>
      <c r="G3561" s="25"/>
      <c r="H3561" s="25"/>
      <c r="I3561" s="5"/>
      <c r="J3561" s="5"/>
      <c r="K3561" s="5"/>
      <c r="L3561" s="2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  <c r="AA3561" s="5"/>
    </row>
    <row r="3562" spans="1:27">
      <c r="A3562" s="5"/>
      <c r="B3562" s="5"/>
      <c r="C3562" s="5"/>
      <c r="D3562" s="5"/>
      <c r="E3562" s="5"/>
      <c r="F3562" s="5"/>
      <c r="G3562" s="25"/>
      <c r="H3562" s="25"/>
      <c r="I3562" s="5"/>
      <c r="J3562" s="5"/>
      <c r="K3562" s="5"/>
      <c r="L3562" s="2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  <c r="AA3562" s="5"/>
    </row>
    <row r="3563" spans="1:27">
      <c r="A3563" s="5"/>
      <c r="B3563" s="5"/>
      <c r="C3563" s="5"/>
      <c r="D3563" s="5"/>
      <c r="E3563" s="5"/>
      <c r="F3563" s="5"/>
      <c r="G3563" s="25"/>
      <c r="H3563" s="25"/>
      <c r="I3563" s="5"/>
      <c r="J3563" s="5"/>
      <c r="K3563" s="5"/>
      <c r="L3563" s="2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  <c r="AA3563" s="5"/>
    </row>
    <row r="3564" spans="1:27">
      <c r="A3564" s="5"/>
      <c r="B3564" s="5"/>
      <c r="C3564" s="5"/>
      <c r="D3564" s="5"/>
      <c r="E3564" s="5"/>
      <c r="F3564" s="5"/>
      <c r="G3564" s="25"/>
      <c r="H3564" s="25"/>
      <c r="I3564" s="5"/>
      <c r="J3564" s="5"/>
      <c r="K3564" s="5"/>
      <c r="L3564" s="2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  <c r="AA3564" s="5"/>
    </row>
    <row r="3565" spans="1:27">
      <c r="A3565" s="5"/>
      <c r="B3565" s="5"/>
      <c r="C3565" s="5"/>
      <c r="D3565" s="5"/>
      <c r="E3565" s="5"/>
      <c r="F3565" s="5"/>
      <c r="G3565" s="25"/>
      <c r="H3565" s="25"/>
      <c r="I3565" s="5"/>
      <c r="J3565" s="5"/>
      <c r="K3565" s="5"/>
      <c r="L3565" s="2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  <c r="AA3565" s="5"/>
    </row>
    <row r="3566" spans="1:27">
      <c r="A3566" s="5"/>
      <c r="B3566" s="5"/>
      <c r="C3566" s="5"/>
      <c r="D3566" s="5"/>
      <c r="E3566" s="5"/>
      <c r="F3566" s="5"/>
      <c r="G3566" s="25"/>
      <c r="H3566" s="25"/>
      <c r="I3566" s="5"/>
      <c r="J3566" s="5"/>
      <c r="K3566" s="5"/>
      <c r="L3566" s="2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  <c r="AA3566" s="5"/>
    </row>
    <row r="3567" spans="1:27">
      <c r="A3567" s="5"/>
      <c r="B3567" s="5"/>
      <c r="C3567" s="5"/>
      <c r="D3567" s="5"/>
      <c r="E3567" s="5"/>
      <c r="F3567" s="5"/>
      <c r="G3567" s="25"/>
      <c r="H3567" s="25"/>
      <c r="I3567" s="5"/>
      <c r="J3567" s="5"/>
      <c r="K3567" s="5"/>
      <c r="L3567" s="2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  <c r="AA3567" s="5"/>
    </row>
    <row r="3568" spans="1:27">
      <c r="A3568" s="5"/>
      <c r="B3568" s="5"/>
      <c r="C3568" s="5"/>
      <c r="D3568" s="5"/>
      <c r="E3568" s="5"/>
      <c r="F3568" s="5"/>
      <c r="G3568" s="25"/>
      <c r="H3568" s="25"/>
      <c r="I3568" s="5"/>
      <c r="J3568" s="5"/>
      <c r="K3568" s="5"/>
      <c r="L3568" s="2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  <c r="AA3568" s="5"/>
    </row>
    <row r="3569" spans="1:27">
      <c r="A3569" s="5"/>
      <c r="B3569" s="5"/>
      <c r="C3569" s="5"/>
      <c r="D3569" s="5"/>
      <c r="E3569" s="5"/>
      <c r="F3569" s="5"/>
      <c r="G3569" s="25"/>
      <c r="H3569" s="25"/>
      <c r="I3569" s="5"/>
      <c r="J3569" s="5"/>
      <c r="K3569" s="5"/>
      <c r="L3569" s="2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  <c r="AA3569" s="5"/>
    </row>
    <row r="3570" spans="1:27">
      <c r="A3570" s="5"/>
      <c r="B3570" s="5"/>
      <c r="C3570" s="5"/>
      <c r="D3570" s="5"/>
      <c r="E3570" s="5"/>
      <c r="F3570" s="5"/>
      <c r="G3570" s="25"/>
      <c r="H3570" s="25"/>
      <c r="I3570" s="5"/>
      <c r="J3570" s="5"/>
      <c r="K3570" s="5"/>
      <c r="L3570" s="2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  <c r="AA3570" s="5"/>
    </row>
    <row r="3571" spans="1:27">
      <c r="A3571" s="5"/>
      <c r="B3571" s="5"/>
      <c r="C3571" s="5"/>
      <c r="D3571" s="5"/>
      <c r="E3571" s="5"/>
      <c r="F3571" s="5"/>
      <c r="G3571" s="25"/>
      <c r="H3571" s="25"/>
      <c r="I3571" s="5"/>
      <c r="J3571" s="5"/>
      <c r="K3571" s="5"/>
      <c r="L3571" s="2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  <c r="AA3571" s="5"/>
    </row>
    <row r="3572" spans="1:27">
      <c r="A3572" s="5"/>
      <c r="B3572" s="5"/>
      <c r="C3572" s="5"/>
      <c r="D3572" s="5"/>
      <c r="E3572" s="5"/>
      <c r="F3572" s="5"/>
      <c r="G3572" s="25"/>
      <c r="H3572" s="25"/>
      <c r="I3572" s="5"/>
      <c r="J3572" s="5"/>
      <c r="K3572" s="5"/>
      <c r="L3572" s="2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  <c r="AA3572" s="5"/>
    </row>
    <row r="3573" spans="1:27">
      <c r="A3573" s="5"/>
      <c r="B3573" s="5"/>
      <c r="C3573" s="5"/>
      <c r="D3573" s="5"/>
      <c r="E3573" s="5"/>
      <c r="F3573" s="5"/>
      <c r="G3573" s="25"/>
      <c r="H3573" s="25"/>
      <c r="I3573" s="5"/>
      <c r="J3573" s="5"/>
      <c r="K3573" s="5"/>
      <c r="L3573" s="2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  <c r="AA3573" s="5"/>
    </row>
    <row r="3574" spans="1:27">
      <c r="A3574" s="5"/>
      <c r="B3574" s="5"/>
      <c r="C3574" s="5"/>
      <c r="D3574" s="5"/>
      <c r="E3574" s="5"/>
      <c r="F3574" s="5"/>
      <c r="G3574" s="25"/>
      <c r="H3574" s="25"/>
      <c r="I3574" s="5"/>
      <c r="J3574" s="5"/>
      <c r="K3574" s="5"/>
      <c r="L3574" s="2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  <c r="AA3574" s="5"/>
    </row>
    <row r="3575" spans="1:27">
      <c r="A3575" s="5"/>
      <c r="B3575" s="5"/>
      <c r="C3575" s="5"/>
      <c r="D3575" s="5"/>
      <c r="E3575" s="5"/>
      <c r="F3575" s="5"/>
      <c r="G3575" s="25"/>
      <c r="H3575" s="25"/>
      <c r="I3575" s="5"/>
      <c r="J3575" s="5"/>
      <c r="K3575" s="5"/>
      <c r="L3575" s="2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  <c r="AA3575" s="5"/>
    </row>
    <row r="3576" spans="1:27">
      <c r="A3576" s="5"/>
      <c r="B3576" s="5"/>
      <c r="C3576" s="5"/>
      <c r="D3576" s="5"/>
      <c r="E3576" s="5"/>
      <c r="F3576" s="5"/>
      <c r="G3576" s="25"/>
      <c r="H3576" s="25"/>
      <c r="I3576" s="5"/>
      <c r="J3576" s="5"/>
      <c r="K3576" s="5"/>
      <c r="L3576" s="2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  <c r="AA3576" s="5"/>
    </row>
    <row r="3577" spans="1:27">
      <c r="A3577" s="5"/>
      <c r="B3577" s="5"/>
      <c r="C3577" s="5"/>
      <c r="D3577" s="5"/>
      <c r="E3577" s="5"/>
      <c r="F3577" s="5"/>
      <c r="G3577" s="25"/>
      <c r="H3577" s="25"/>
      <c r="I3577" s="5"/>
      <c r="J3577" s="5"/>
      <c r="K3577" s="5"/>
      <c r="L3577" s="2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  <c r="AA3577" s="5"/>
    </row>
    <row r="3578" spans="1:27">
      <c r="A3578" s="5"/>
      <c r="B3578" s="5"/>
      <c r="C3578" s="5"/>
      <c r="D3578" s="5"/>
      <c r="E3578" s="5"/>
      <c r="F3578" s="5"/>
      <c r="G3578" s="25"/>
      <c r="H3578" s="25"/>
      <c r="I3578" s="5"/>
      <c r="J3578" s="5"/>
      <c r="K3578" s="5"/>
      <c r="L3578" s="2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  <c r="AA3578" s="5"/>
    </row>
    <row r="3579" spans="1:27">
      <c r="A3579" s="5"/>
      <c r="B3579" s="5"/>
      <c r="C3579" s="5"/>
      <c r="D3579" s="5"/>
      <c r="E3579" s="5"/>
      <c r="F3579" s="5"/>
      <c r="G3579" s="25"/>
      <c r="H3579" s="25"/>
      <c r="I3579" s="5"/>
      <c r="J3579" s="5"/>
      <c r="K3579" s="5"/>
      <c r="L3579" s="2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  <c r="AA3579" s="5"/>
    </row>
    <row r="3580" spans="1:27">
      <c r="A3580" s="5"/>
      <c r="B3580" s="5"/>
      <c r="C3580" s="5"/>
      <c r="D3580" s="5"/>
      <c r="E3580" s="5"/>
      <c r="F3580" s="5"/>
      <c r="G3580" s="25"/>
      <c r="H3580" s="25"/>
      <c r="I3580" s="5"/>
      <c r="J3580" s="5"/>
      <c r="K3580" s="5"/>
      <c r="L3580" s="2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  <c r="AA3580" s="5"/>
    </row>
    <row r="3581" spans="1:27">
      <c r="A3581" s="5"/>
      <c r="B3581" s="5"/>
      <c r="C3581" s="5"/>
      <c r="D3581" s="5"/>
      <c r="E3581" s="5"/>
      <c r="F3581" s="5"/>
      <c r="G3581" s="25"/>
      <c r="H3581" s="25"/>
      <c r="I3581" s="5"/>
      <c r="J3581" s="5"/>
      <c r="K3581" s="5"/>
      <c r="L3581" s="2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  <c r="AA3581" s="5"/>
    </row>
    <row r="3582" spans="1:27">
      <c r="A3582" s="5"/>
      <c r="B3582" s="5"/>
      <c r="C3582" s="5"/>
      <c r="D3582" s="5"/>
      <c r="E3582" s="5"/>
      <c r="F3582" s="5"/>
      <c r="G3582" s="25"/>
      <c r="H3582" s="25"/>
      <c r="I3582" s="5"/>
      <c r="J3582" s="5"/>
      <c r="K3582" s="5"/>
      <c r="L3582" s="2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  <c r="AA3582" s="5"/>
    </row>
    <row r="3583" spans="1:27">
      <c r="A3583" s="5"/>
      <c r="B3583" s="5"/>
      <c r="C3583" s="5"/>
      <c r="D3583" s="5"/>
      <c r="E3583" s="5"/>
      <c r="F3583" s="5"/>
      <c r="G3583" s="25"/>
      <c r="H3583" s="25"/>
      <c r="I3583" s="5"/>
      <c r="J3583" s="5"/>
      <c r="K3583" s="5"/>
      <c r="L3583" s="2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  <c r="AA3583" s="5"/>
    </row>
    <row r="3584" spans="1:27">
      <c r="A3584" s="5"/>
      <c r="B3584" s="5"/>
      <c r="C3584" s="5"/>
      <c r="D3584" s="5"/>
      <c r="E3584" s="5"/>
      <c r="F3584" s="5"/>
      <c r="G3584" s="25"/>
      <c r="H3584" s="25"/>
      <c r="I3584" s="5"/>
      <c r="J3584" s="5"/>
      <c r="K3584" s="5"/>
      <c r="L3584" s="2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  <c r="AA3584" s="5"/>
    </row>
    <row r="3585" spans="1:27">
      <c r="A3585" s="5"/>
      <c r="B3585" s="5"/>
      <c r="C3585" s="5"/>
      <c r="D3585" s="5"/>
      <c r="E3585" s="5"/>
      <c r="F3585" s="5"/>
      <c r="G3585" s="25"/>
      <c r="H3585" s="25"/>
      <c r="I3585" s="5"/>
      <c r="J3585" s="5"/>
      <c r="K3585" s="5"/>
      <c r="L3585" s="2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  <c r="AA3585" s="5"/>
    </row>
    <row r="3586" spans="1:27">
      <c r="A3586" s="5"/>
      <c r="B3586" s="5"/>
      <c r="C3586" s="5"/>
      <c r="D3586" s="5"/>
      <c r="E3586" s="5"/>
      <c r="F3586" s="5"/>
      <c r="G3586" s="25"/>
      <c r="H3586" s="25"/>
      <c r="I3586" s="5"/>
      <c r="J3586" s="5"/>
      <c r="K3586" s="5"/>
      <c r="L3586" s="2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  <c r="AA3586" s="5"/>
    </row>
    <row r="3587" spans="1:27">
      <c r="A3587" s="5"/>
      <c r="B3587" s="5"/>
      <c r="C3587" s="5"/>
      <c r="D3587" s="5"/>
      <c r="E3587" s="5"/>
      <c r="F3587" s="5"/>
      <c r="G3587" s="25"/>
      <c r="H3587" s="25"/>
      <c r="I3587" s="5"/>
      <c r="J3587" s="5"/>
      <c r="K3587" s="5"/>
      <c r="L3587" s="2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  <c r="AA3587" s="5"/>
    </row>
    <row r="3588" spans="1:27">
      <c r="A3588" s="5"/>
      <c r="B3588" s="5"/>
      <c r="C3588" s="5"/>
      <c r="D3588" s="5"/>
      <c r="E3588" s="5"/>
      <c r="F3588" s="5"/>
      <c r="G3588" s="25"/>
      <c r="H3588" s="25"/>
      <c r="I3588" s="5"/>
      <c r="J3588" s="5"/>
      <c r="K3588" s="5"/>
      <c r="L3588" s="2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  <c r="AA3588" s="5"/>
    </row>
    <row r="3589" spans="1:27">
      <c r="A3589" s="5"/>
      <c r="B3589" s="5"/>
      <c r="C3589" s="5"/>
      <c r="D3589" s="5"/>
      <c r="E3589" s="5"/>
      <c r="F3589" s="5"/>
      <c r="G3589" s="25"/>
      <c r="H3589" s="25"/>
      <c r="I3589" s="5"/>
      <c r="J3589" s="5"/>
      <c r="K3589" s="5"/>
      <c r="L3589" s="2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  <c r="AA3589" s="5"/>
    </row>
    <row r="3590" spans="1:27">
      <c r="A3590" s="5"/>
      <c r="B3590" s="5"/>
      <c r="C3590" s="5"/>
      <c r="D3590" s="5"/>
      <c r="E3590" s="5"/>
      <c r="F3590" s="5"/>
      <c r="G3590" s="25"/>
      <c r="H3590" s="25"/>
      <c r="I3590" s="5"/>
      <c r="J3590" s="5"/>
      <c r="K3590" s="5"/>
      <c r="L3590" s="2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  <c r="AA3590" s="5"/>
    </row>
    <row r="3591" spans="1:27">
      <c r="A3591" s="5"/>
      <c r="B3591" s="5"/>
      <c r="C3591" s="5"/>
      <c r="D3591" s="5"/>
      <c r="E3591" s="5"/>
      <c r="F3591" s="5"/>
      <c r="G3591" s="25"/>
      <c r="H3591" s="25"/>
      <c r="I3591" s="5"/>
      <c r="J3591" s="5"/>
      <c r="K3591" s="5"/>
      <c r="L3591" s="2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  <c r="AA3591" s="5"/>
    </row>
    <row r="3592" spans="1:27">
      <c r="A3592" s="5"/>
      <c r="B3592" s="5"/>
      <c r="C3592" s="5"/>
      <c r="D3592" s="5"/>
      <c r="E3592" s="5"/>
      <c r="F3592" s="5"/>
      <c r="G3592" s="25"/>
      <c r="H3592" s="25"/>
      <c r="I3592" s="5"/>
      <c r="J3592" s="5"/>
      <c r="K3592" s="5"/>
      <c r="L3592" s="2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  <c r="AA3592" s="5"/>
    </row>
    <row r="3593" spans="1:27">
      <c r="A3593" s="5"/>
      <c r="B3593" s="5"/>
      <c r="C3593" s="5"/>
      <c r="D3593" s="5"/>
      <c r="E3593" s="5"/>
      <c r="F3593" s="5"/>
      <c r="G3593" s="25"/>
      <c r="H3593" s="25"/>
      <c r="I3593" s="5"/>
      <c r="J3593" s="5"/>
      <c r="K3593" s="5"/>
      <c r="L3593" s="2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  <c r="AA3593" s="5"/>
    </row>
    <row r="3594" spans="1:27">
      <c r="A3594" s="5"/>
      <c r="B3594" s="5"/>
      <c r="C3594" s="5"/>
      <c r="D3594" s="5"/>
      <c r="E3594" s="5"/>
      <c r="F3594" s="5"/>
      <c r="G3594" s="25"/>
      <c r="H3594" s="25"/>
      <c r="I3594" s="5"/>
      <c r="J3594" s="5"/>
      <c r="K3594" s="5"/>
      <c r="L3594" s="2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  <c r="AA3594" s="5"/>
    </row>
    <row r="3595" spans="1:27">
      <c r="A3595" s="5"/>
      <c r="B3595" s="5"/>
      <c r="C3595" s="5"/>
      <c r="D3595" s="5"/>
      <c r="E3595" s="5"/>
      <c r="F3595" s="5"/>
      <c r="G3595" s="25"/>
      <c r="H3595" s="25"/>
      <c r="I3595" s="5"/>
      <c r="J3595" s="5"/>
      <c r="K3595" s="5"/>
      <c r="L3595" s="2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  <c r="AA3595" s="5"/>
    </row>
    <row r="3596" spans="1:27">
      <c r="A3596" s="5"/>
      <c r="B3596" s="5"/>
      <c r="C3596" s="5"/>
      <c r="D3596" s="5"/>
      <c r="E3596" s="5"/>
      <c r="F3596" s="5"/>
      <c r="G3596" s="25"/>
      <c r="H3596" s="25"/>
      <c r="I3596" s="5"/>
      <c r="J3596" s="5"/>
      <c r="K3596" s="5"/>
      <c r="L3596" s="2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  <c r="AA3596" s="5"/>
    </row>
    <row r="3597" spans="1:27">
      <c r="A3597" s="5"/>
      <c r="B3597" s="5"/>
      <c r="C3597" s="5"/>
      <c r="D3597" s="5"/>
      <c r="E3597" s="5"/>
      <c r="F3597" s="5"/>
      <c r="G3597" s="25"/>
      <c r="H3597" s="25"/>
      <c r="I3597" s="5"/>
      <c r="J3597" s="5"/>
      <c r="K3597" s="5"/>
      <c r="L3597" s="2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  <c r="AA3597" s="5"/>
    </row>
    <row r="3598" spans="1:27">
      <c r="A3598" s="5"/>
      <c r="B3598" s="5"/>
      <c r="C3598" s="5"/>
      <c r="D3598" s="5"/>
      <c r="E3598" s="5"/>
      <c r="F3598" s="5"/>
      <c r="G3598" s="25"/>
      <c r="H3598" s="25"/>
      <c r="I3598" s="5"/>
      <c r="J3598" s="5"/>
      <c r="K3598" s="5"/>
      <c r="L3598" s="2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  <c r="AA3598" s="5"/>
    </row>
    <row r="3599" spans="1:27">
      <c r="A3599" s="5"/>
      <c r="B3599" s="5"/>
      <c r="C3599" s="5"/>
      <c r="D3599" s="5"/>
      <c r="E3599" s="5"/>
      <c r="F3599" s="5"/>
      <c r="G3599" s="25"/>
      <c r="H3599" s="25"/>
      <c r="I3599" s="5"/>
      <c r="J3599" s="5"/>
      <c r="K3599" s="5"/>
      <c r="L3599" s="2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  <c r="AA3599" s="5"/>
    </row>
    <row r="3600" spans="1:27">
      <c r="A3600" s="5"/>
      <c r="B3600" s="5"/>
      <c r="C3600" s="5"/>
      <c r="D3600" s="5"/>
      <c r="E3600" s="5"/>
      <c r="F3600" s="5"/>
      <c r="G3600" s="25"/>
      <c r="H3600" s="25"/>
      <c r="I3600" s="5"/>
      <c r="J3600" s="5"/>
      <c r="K3600" s="5"/>
      <c r="L3600" s="2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  <c r="AA3600" s="5"/>
    </row>
    <row r="3601" spans="1:27">
      <c r="A3601" s="5"/>
      <c r="B3601" s="5"/>
      <c r="C3601" s="5"/>
      <c r="D3601" s="5"/>
      <c r="E3601" s="5"/>
      <c r="F3601" s="5"/>
      <c r="G3601" s="25"/>
      <c r="H3601" s="25"/>
      <c r="I3601" s="5"/>
      <c r="J3601" s="5"/>
      <c r="K3601" s="5"/>
      <c r="L3601" s="2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  <c r="AA3601" s="5"/>
    </row>
    <row r="3602" spans="1:27">
      <c r="A3602" s="5"/>
      <c r="B3602" s="5"/>
      <c r="C3602" s="5"/>
      <c r="D3602" s="5"/>
      <c r="E3602" s="5"/>
      <c r="F3602" s="5"/>
      <c r="G3602" s="25"/>
      <c r="H3602" s="25"/>
      <c r="I3602" s="5"/>
      <c r="J3602" s="5"/>
      <c r="K3602" s="5"/>
      <c r="L3602" s="2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  <c r="AA3602" s="5"/>
    </row>
    <row r="3603" spans="1:27">
      <c r="A3603" s="5"/>
      <c r="B3603" s="5"/>
      <c r="C3603" s="5"/>
      <c r="D3603" s="5"/>
      <c r="E3603" s="5"/>
      <c r="F3603" s="5"/>
      <c r="G3603" s="25"/>
      <c r="H3603" s="25"/>
      <c r="I3603" s="5"/>
      <c r="J3603" s="5"/>
      <c r="K3603" s="5"/>
      <c r="L3603" s="2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  <c r="AA3603" s="5"/>
    </row>
    <row r="3604" spans="1:27">
      <c r="A3604" s="5"/>
      <c r="B3604" s="5"/>
      <c r="C3604" s="5"/>
      <c r="D3604" s="5"/>
      <c r="E3604" s="5"/>
      <c r="F3604" s="5"/>
      <c r="G3604" s="25"/>
      <c r="H3604" s="25"/>
      <c r="I3604" s="5"/>
      <c r="J3604" s="5"/>
      <c r="K3604" s="5"/>
      <c r="L3604" s="2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  <c r="AA3604" s="5"/>
    </row>
    <row r="3605" spans="1:27">
      <c r="A3605" s="5"/>
      <c r="B3605" s="5"/>
      <c r="C3605" s="5"/>
      <c r="D3605" s="5"/>
      <c r="E3605" s="5"/>
      <c r="F3605" s="5"/>
      <c r="G3605" s="25"/>
      <c r="H3605" s="25"/>
      <c r="I3605" s="5"/>
      <c r="J3605" s="5"/>
      <c r="K3605" s="5"/>
      <c r="L3605" s="2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  <c r="AA3605" s="5"/>
    </row>
    <row r="3606" spans="1:27">
      <c r="A3606" s="5"/>
      <c r="B3606" s="5"/>
      <c r="C3606" s="5"/>
      <c r="D3606" s="5"/>
      <c r="E3606" s="5"/>
      <c r="F3606" s="5"/>
      <c r="G3606" s="25"/>
      <c r="H3606" s="25"/>
      <c r="I3606" s="5"/>
      <c r="J3606" s="5"/>
      <c r="K3606" s="5"/>
      <c r="L3606" s="2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  <c r="AA3606" s="5"/>
    </row>
    <row r="3607" spans="1:27">
      <c r="A3607" s="5"/>
      <c r="B3607" s="5"/>
      <c r="C3607" s="5"/>
      <c r="D3607" s="5"/>
      <c r="E3607" s="5"/>
      <c r="F3607" s="5"/>
      <c r="G3607" s="25"/>
      <c r="H3607" s="25"/>
      <c r="I3607" s="5"/>
      <c r="J3607" s="5"/>
      <c r="K3607" s="5"/>
      <c r="L3607" s="2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  <c r="AA3607" s="5"/>
    </row>
    <row r="3608" spans="1:27">
      <c r="A3608" s="5"/>
      <c r="B3608" s="5"/>
      <c r="C3608" s="5"/>
      <c r="D3608" s="5"/>
      <c r="E3608" s="5"/>
      <c r="F3608" s="5"/>
      <c r="G3608" s="25"/>
      <c r="H3608" s="25"/>
      <c r="I3608" s="5"/>
      <c r="J3608" s="5"/>
      <c r="K3608" s="5"/>
      <c r="L3608" s="2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  <c r="AA3608" s="5"/>
    </row>
    <row r="3609" spans="1:27">
      <c r="A3609" s="5"/>
      <c r="B3609" s="5"/>
      <c r="C3609" s="5"/>
      <c r="D3609" s="5"/>
      <c r="E3609" s="5"/>
      <c r="F3609" s="5"/>
      <c r="G3609" s="25"/>
      <c r="H3609" s="25"/>
      <c r="I3609" s="5"/>
      <c r="J3609" s="5"/>
      <c r="K3609" s="5"/>
      <c r="L3609" s="2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  <c r="AA3609" s="5"/>
    </row>
    <row r="3610" spans="1:27">
      <c r="A3610" s="5"/>
      <c r="B3610" s="5"/>
      <c r="C3610" s="5"/>
      <c r="D3610" s="5"/>
      <c r="E3610" s="5"/>
      <c r="F3610" s="5"/>
      <c r="G3610" s="25"/>
      <c r="H3610" s="25"/>
      <c r="I3610" s="5"/>
      <c r="J3610" s="5"/>
      <c r="K3610" s="5"/>
      <c r="L3610" s="2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  <c r="AA3610" s="5"/>
    </row>
    <row r="3611" spans="1:27">
      <c r="A3611" s="5"/>
      <c r="B3611" s="5"/>
      <c r="C3611" s="5"/>
      <c r="D3611" s="5"/>
      <c r="E3611" s="5"/>
      <c r="F3611" s="5"/>
      <c r="G3611" s="25"/>
      <c r="H3611" s="25"/>
      <c r="I3611" s="5"/>
      <c r="J3611" s="5"/>
      <c r="K3611" s="5"/>
      <c r="L3611" s="2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  <c r="AA3611" s="5"/>
    </row>
    <row r="3612" spans="1:27">
      <c r="A3612" s="5"/>
      <c r="B3612" s="5"/>
      <c r="C3612" s="5"/>
      <c r="D3612" s="5"/>
      <c r="E3612" s="5"/>
      <c r="F3612" s="5"/>
      <c r="G3612" s="25"/>
      <c r="H3612" s="25"/>
      <c r="I3612" s="5"/>
      <c r="J3612" s="5"/>
      <c r="K3612" s="5"/>
      <c r="L3612" s="2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  <c r="AA3612" s="5"/>
    </row>
    <row r="3613" spans="1:27">
      <c r="A3613" s="5"/>
      <c r="B3613" s="5"/>
      <c r="C3613" s="5"/>
      <c r="D3613" s="5"/>
      <c r="E3613" s="5"/>
      <c r="F3613" s="5"/>
      <c r="G3613" s="25"/>
      <c r="H3613" s="25"/>
      <c r="I3613" s="5"/>
      <c r="J3613" s="5"/>
      <c r="K3613" s="5"/>
      <c r="L3613" s="2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  <c r="AA3613" s="5"/>
    </row>
    <row r="3614" spans="1:27">
      <c r="A3614" s="5"/>
      <c r="B3614" s="5"/>
      <c r="C3614" s="5"/>
      <c r="D3614" s="5"/>
      <c r="E3614" s="5"/>
      <c r="F3614" s="5"/>
      <c r="G3614" s="25"/>
      <c r="H3614" s="25"/>
      <c r="I3614" s="5"/>
      <c r="J3614" s="5"/>
      <c r="K3614" s="5"/>
      <c r="L3614" s="2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  <c r="AA3614" s="5"/>
    </row>
    <row r="3615" spans="1:27">
      <c r="A3615" s="5"/>
      <c r="B3615" s="5"/>
      <c r="C3615" s="5"/>
      <c r="D3615" s="5"/>
      <c r="E3615" s="5"/>
      <c r="F3615" s="5"/>
      <c r="G3615" s="25"/>
      <c r="H3615" s="25"/>
      <c r="I3615" s="5"/>
      <c r="J3615" s="5"/>
      <c r="K3615" s="5"/>
      <c r="L3615" s="2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  <c r="AA3615" s="5"/>
    </row>
    <row r="3616" spans="1:27">
      <c r="A3616" s="5"/>
      <c r="B3616" s="5"/>
      <c r="C3616" s="5"/>
      <c r="D3616" s="5"/>
      <c r="E3616" s="5"/>
      <c r="F3616" s="5"/>
      <c r="G3616" s="25"/>
      <c r="H3616" s="25"/>
      <c r="I3616" s="5"/>
      <c r="J3616" s="5"/>
      <c r="K3616" s="5"/>
      <c r="L3616" s="2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  <c r="AA3616" s="5"/>
    </row>
    <row r="3617" spans="1:27">
      <c r="A3617" s="5"/>
      <c r="B3617" s="5"/>
      <c r="C3617" s="5"/>
      <c r="D3617" s="5"/>
      <c r="E3617" s="5"/>
      <c r="F3617" s="5"/>
      <c r="G3617" s="25"/>
      <c r="H3617" s="25"/>
      <c r="I3617" s="5"/>
      <c r="J3617" s="5"/>
      <c r="K3617" s="5"/>
      <c r="L3617" s="2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  <c r="AA3617" s="5"/>
    </row>
    <row r="3618" spans="1:27">
      <c r="A3618" s="5"/>
      <c r="B3618" s="5"/>
      <c r="C3618" s="5"/>
      <c r="D3618" s="5"/>
      <c r="E3618" s="5"/>
      <c r="F3618" s="5"/>
      <c r="G3618" s="25"/>
      <c r="H3618" s="25"/>
      <c r="I3618" s="5"/>
      <c r="J3618" s="5"/>
      <c r="K3618" s="5"/>
      <c r="L3618" s="2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  <c r="AA3618" s="5"/>
    </row>
    <row r="3619" spans="1:27">
      <c r="A3619" s="5"/>
      <c r="B3619" s="5"/>
      <c r="C3619" s="5"/>
      <c r="D3619" s="5"/>
      <c r="E3619" s="5"/>
      <c r="F3619" s="5"/>
      <c r="G3619" s="25"/>
      <c r="H3619" s="25"/>
      <c r="I3619" s="5"/>
      <c r="J3619" s="5"/>
      <c r="K3619" s="5"/>
      <c r="L3619" s="2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  <c r="AA3619" s="5"/>
    </row>
    <row r="3620" spans="1:27">
      <c r="A3620" s="5"/>
      <c r="B3620" s="5"/>
      <c r="C3620" s="5"/>
      <c r="D3620" s="5"/>
      <c r="E3620" s="5"/>
      <c r="F3620" s="5"/>
      <c r="G3620" s="25"/>
      <c r="H3620" s="25"/>
      <c r="I3620" s="5"/>
      <c r="J3620" s="5"/>
      <c r="K3620" s="5"/>
      <c r="L3620" s="2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  <c r="AA3620" s="5"/>
    </row>
    <row r="3621" spans="1:27">
      <c r="A3621" s="5"/>
      <c r="B3621" s="5"/>
      <c r="C3621" s="5"/>
      <c r="D3621" s="5"/>
      <c r="E3621" s="5"/>
      <c r="F3621" s="5"/>
      <c r="G3621" s="25"/>
      <c r="H3621" s="25"/>
      <c r="I3621" s="5"/>
      <c r="J3621" s="5"/>
      <c r="K3621" s="5"/>
      <c r="L3621" s="2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  <c r="AA3621" s="5"/>
    </row>
    <row r="3622" spans="1:27">
      <c r="A3622" s="5"/>
      <c r="B3622" s="5"/>
      <c r="C3622" s="5"/>
      <c r="D3622" s="5"/>
      <c r="E3622" s="5"/>
      <c r="F3622" s="5"/>
      <c r="G3622" s="25"/>
      <c r="H3622" s="25"/>
      <c r="I3622" s="5"/>
      <c r="J3622" s="5"/>
      <c r="K3622" s="5"/>
      <c r="L3622" s="2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  <c r="AA3622" s="5"/>
    </row>
    <row r="3623" spans="1:27">
      <c r="A3623" s="5"/>
      <c r="B3623" s="5"/>
      <c r="C3623" s="5"/>
      <c r="D3623" s="5"/>
      <c r="E3623" s="5"/>
      <c r="F3623" s="5"/>
      <c r="G3623" s="25"/>
      <c r="H3623" s="25"/>
      <c r="I3623" s="5"/>
      <c r="J3623" s="5"/>
      <c r="K3623" s="5"/>
      <c r="L3623" s="2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  <c r="AA3623" s="5"/>
    </row>
    <row r="3624" spans="1:27">
      <c r="A3624" s="5"/>
      <c r="B3624" s="5"/>
      <c r="C3624" s="5"/>
      <c r="D3624" s="5"/>
      <c r="E3624" s="5"/>
      <c r="F3624" s="5"/>
      <c r="G3624" s="25"/>
      <c r="H3624" s="25"/>
      <c r="I3624" s="5"/>
      <c r="J3624" s="5"/>
      <c r="K3624" s="5"/>
      <c r="L3624" s="2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  <c r="AA3624" s="5"/>
    </row>
    <row r="3625" spans="1:27">
      <c r="A3625" s="5"/>
      <c r="B3625" s="5"/>
      <c r="C3625" s="5"/>
      <c r="D3625" s="5"/>
      <c r="E3625" s="5"/>
      <c r="F3625" s="5"/>
      <c r="G3625" s="25"/>
      <c r="H3625" s="25"/>
      <c r="I3625" s="5"/>
      <c r="J3625" s="5"/>
      <c r="K3625" s="5"/>
      <c r="L3625" s="2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  <c r="AA3625" s="5"/>
    </row>
    <row r="3626" spans="1:27">
      <c r="A3626" s="5"/>
      <c r="B3626" s="5"/>
      <c r="C3626" s="5"/>
      <c r="D3626" s="5"/>
      <c r="E3626" s="5"/>
      <c r="F3626" s="5"/>
      <c r="G3626" s="25"/>
      <c r="H3626" s="25"/>
      <c r="I3626" s="5"/>
      <c r="J3626" s="5"/>
      <c r="K3626" s="5"/>
      <c r="L3626" s="2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  <c r="AA3626" s="5"/>
    </row>
    <row r="3627" spans="1:27">
      <c r="A3627" s="5"/>
      <c r="B3627" s="5"/>
      <c r="C3627" s="5"/>
      <c r="D3627" s="5"/>
      <c r="E3627" s="5"/>
      <c r="F3627" s="5"/>
      <c r="G3627" s="25"/>
      <c r="H3627" s="25"/>
      <c r="I3627" s="5"/>
      <c r="J3627" s="5"/>
      <c r="K3627" s="5"/>
      <c r="L3627" s="2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  <c r="AA3627" s="5"/>
    </row>
    <row r="3628" spans="1:27">
      <c r="A3628" s="5"/>
      <c r="B3628" s="5"/>
      <c r="C3628" s="5"/>
      <c r="D3628" s="5"/>
      <c r="E3628" s="5"/>
      <c r="F3628" s="5"/>
      <c r="G3628" s="25"/>
      <c r="H3628" s="25"/>
      <c r="I3628" s="5"/>
      <c r="J3628" s="5"/>
      <c r="K3628" s="5"/>
      <c r="L3628" s="2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  <c r="AA3628" s="5"/>
    </row>
    <row r="3629" spans="1:27">
      <c r="A3629" s="5"/>
      <c r="B3629" s="5"/>
      <c r="C3629" s="5"/>
      <c r="D3629" s="5"/>
      <c r="E3629" s="5"/>
      <c r="F3629" s="5"/>
      <c r="G3629" s="25"/>
      <c r="H3629" s="25"/>
      <c r="I3629" s="5"/>
      <c r="J3629" s="5"/>
      <c r="K3629" s="5"/>
      <c r="L3629" s="2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  <c r="AA3629" s="5"/>
    </row>
    <row r="3630" spans="1:27">
      <c r="A3630" s="5"/>
      <c r="B3630" s="5"/>
      <c r="C3630" s="5"/>
      <c r="D3630" s="5"/>
      <c r="E3630" s="5"/>
      <c r="F3630" s="5"/>
      <c r="G3630" s="25"/>
      <c r="H3630" s="25"/>
      <c r="I3630" s="5"/>
      <c r="J3630" s="5"/>
      <c r="K3630" s="5"/>
      <c r="L3630" s="2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  <c r="AA3630" s="5"/>
    </row>
    <row r="3631" spans="1:27">
      <c r="A3631" s="5"/>
      <c r="B3631" s="5"/>
      <c r="C3631" s="5"/>
      <c r="D3631" s="5"/>
      <c r="E3631" s="5"/>
      <c r="F3631" s="5"/>
      <c r="G3631" s="25"/>
      <c r="H3631" s="25"/>
      <c r="I3631" s="5"/>
      <c r="J3631" s="5"/>
      <c r="K3631" s="5"/>
      <c r="L3631" s="2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  <c r="AA3631" s="5"/>
    </row>
    <row r="3632" spans="1:27">
      <c r="A3632" s="5"/>
      <c r="B3632" s="5"/>
      <c r="C3632" s="5"/>
      <c r="D3632" s="5"/>
      <c r="E3632" s="5"/>
      <c r="F3632" s="5"/>
      <c r="G3632" s="25"/>
      <c r="H3632" s="25"/>
      <c r="I3632" s="5"/>
      <c r="J3632" s="5"/>
      <c r="K3632" s="5"/>
      <c r="L3632" s="2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  <c r="AA3632" s="5"/>
    </row>
    <row r="3633" spans="1:27">
      <c r="A3633" s="5"/>
      <c r="B3633" s="5"/>
      <c r="C3633" s="5"/>
      <c r="D3633" s="5"/>
      <c r="E3633" s="5"/>
      <c r="F3633" s="5"/>
      <c r="G3633" s="25"/>
      <c r="H3633" s="25"/>
      <c r="I3633" s="5"/>
      <c r="J3633" s="5"/>
      <c r="K3633" s="5"/>
      <c r="L3633" s="2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  <c r="AA3633" s="5"/>
    </row>
    <row r="3634" spans="1:27">
      <c r="A3634" s="5"/>
      <c r="B3634" s="5"/>
      <c r="C3634" s="5"/>
      <c r="D3634" s="5"/>
      <c r="E3634" s="5"/>
      <c r="F3634" s="5"/>
      <c r="G3634" s="25"/>
      <c r="H3634" s="25"/>
      <c r="I3634" s="5"/>
      <c r="J3634" s="5"/>
      <c r="K3634" s="5"/>
      <c r="L3634" s="2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  <c r="AA3634" s="5"/>
    </row>
    <row r="3635" spans="1:27">
      <c r="A3635" s="5"/>
      <c r="B3635" s="5"/>
      <c r="C3635" s="5"/>
      <c r="D3635" s="5"/>
      <c r="E3635" s="5"/>
      <c r="F3635" s="5"/>
      <c r="G3635" s="25"/>
      <c r="H3635" s="25"/>
      <c r="I3635" s="5"/>
      <c r="J3635" s="5"/>
      <c r="K3635" s="5"/>
      <c r="L3635" s="2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  <c r="AA3635" s="5"/>
    </row>
    <row r="3636" spans="1:27">
      <c r="A3636" s="5"/>
      <c r="B3636" s="5"/>
      <c r="C3636" s="5"/>
      <c r="D3636" s="5"/>
      <c r="E3636" s="5"/>
      <c r="F3636" s="5"/>
      <c r="G3636" s="25"/>
      <c r="H3636" s="25"/>
      <c r="I3636" s="5"/>
      <c r="J3636" s="5"/>
      <c r="K3636" s="5"/>
      <c r="L3636" s="2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  <c r="AA3636" s="5"/>
    </row>
    <row r="3637" spans="1:27">
      <c r="A3637" s="5"/>
      <c r="B3637" s="5"/>
      <c r="C3637" s="5"/>
      <c r="D3637" s="5"/>
      <c r="E3637" s="5"/>
      <c r="F3637" s="5"/>
      <c r="G3637" s="25"/>
      <c r="H3637" s="25"/>
      <c r="I3637" s="5"/>
      <c r="J3637" s="5"/>
      <c r="K3637" s="5"/>
      <c r="L3637" s="2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  <c r="AA3637" s="5"/>
    </row>
    <row r="3638" spans="1:27">
      <c r="A3638" s="5"/>
      <c r="B3638" s="5"/>
      <c r="C3638" s="5"/>
      <c r="D3638" s="5"/>
      <c r="E3638" s="5"/>
      <c r="F3638" s="5"/>
      <c r="G3638" s="25"/>
      <c r="H3638" s="25"/>
      <c r="I3638" s="5"/>
      <c r="J3638" s="5"/>
      <c r="K3638" s="5"/>
      <c r="L3638" s="2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  <c r="AA3638" s="5"/>
    </row>
    <row r="3639" spans="1:27">
      <c r="A3639" s="5"/>
      <c r="B3639" s="5"/>
      <c r="C3639" s="5"/>
      <c r="D3639" s="5"/>
      <c r="E3639" s="5"/>
      <c r="F3639" s="5"/>
      <c r="G3639" s="25"/>
      <c r="H3639" s="25"/>
      <c r="I3639" s="5"/>
      <c r="J3639" s="5"/>
      <c r="K3639" s="5"/>
      <c r="L3639" s="2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  <c r="AA3639" s="5"/>
    </row>
    <row r="3640" spans="1:27">
      <c r="A3640" s="5"/>
      <c r="B3640" s="5"/>
      <c r="C3640" s="5"/>
      <c r="D3640" s="5"/>
      <c r="E3640" s="5"/>
      <c r="F3640" s="5"/>
      <c r="G3640" s="25"/>
      <c r="H3640" s="25"/>
      <c r="I3640" s="5"/>
      <c r="J3640" s="5"/>
      <c r="K3640" s="5"/>
      <c r="L3640" s="2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  <c r="AA3640" s="5"/>
    </row>
    <row r="3641" spans="1:27">
      <c r="A3641" s="5"/>
      <c r="B3641" s="5"/>
      <c r="C3641" s="5"/>
      <c r="D3641" s="5"/>
      <c r="E3641" s="5"/>
      <c r="F3641" s="5"/>
      <c r="G3641" s="25"/>
      <c r="H3641" s="25"/>
      <c r="I3641" s="5"/>
      <c r="J3641" s="5"/>
      <c r="K3641" s="5"/>
      <c r="L3641" s="2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  <c r="AA3641" s="5"/>
    </row>
    <row r="3642" spans="1:27">
      <c r="A3642" s="5"/>
      <c r="B3642" s="5"/>
      <c r="C3642" s="5"/>
      <c r="D3642" s="5"/>
      <c r="E3642" s="5"/>
      <c r="F3642" s="5"/>
      <c r="G3642" s="25"/>
      <c r="H3642" s="25"/>
      <c r="I3642" s="5"/>
      <c r="J3642" s="5"/>
      <c r="K3642" s="5"/>
      <c r="L3642" s="2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  <c r="AA3642" s="5"/>
    </row>
    <row r="3643" spans="1:27">
      <c r="A3643" s="5"/>
      <c r="B3643" s="5"/>
      <c r="C3643" s="5"/>
      <c r="D3643" s="5"/>
      <c r="E3643" s="5"/>
      <c r="F3643" s="5"/>
      <c r="G3643" s="25"/>
      <c r="H3643" s="25"/>
      <c r="I3643" s="5"/>
      <c r="J3643" s="5"/>
      <c r="K3643" s="5"/>
      <c r="L3643" s="2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  <c r="AA3643" s="5"/>
    </row>
    <row r="3644" spans="1:27">
      <c r="A3644" s="5"/>
      <c r="B3644" s="5"/>
      <c r="C3644" s="5"/>
      <c r="D3644" s="5"/>
      <c r="E3644" s="5"/>
      <c r="F3644" s="5"/>
      <c r="G3644" s="25"/>
      <c r="H3644" s="25"/>
      <c r="I3644" s="5"/>
      <c r="J3644" s="5"/>
      <c r="K3644" s="5"/>
      <c r="L3644" s="2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  <c r="AA3644" s="5"/>
    </row>
    <row r="3645" spans="1:27">
      <c r="A3645" s="5"/>
      <c r="B3645" s="5"/>
      <c r="C3645" s="5"/>
      <c r="D3645" s="5"/>
      <c r="E3645" s="5"/>
      <c r="F3645" s="5"/>
      <c r="G3645" s="25"/>
      <c r="H3645" s="25"/>
      <c r="I3645" s="5"/>
      <c r="J3645" s="5"/>
      <c r="K3645" s="5"/>
      <c r="L3645" s="2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  <c r="AA3645" s="5"/>
    </row>
    <row r="3646" spans="1:27">
      <c r="A3646" s="5"/>
      <c r="B3646" s="5"/>
      <c r="C3646" s="5"/>
      <c r="D3646" s="5"/>
      <c r="E3646" s="5"/>
      <c r="F3646" s="5"/>
      <c r="G3646" s="25"/>
      <c r="H3646" s="25"/>
      <c r="I3646" s="5"/>
      <c r="J3646" s="5"/>
      <c r="K3646" s="5"/>
      <c r="L3646" s="2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  <c r="AA3646" s="5"/>
    </row>
    <row r="3647" spans="1:27">
      <c r="A3647" s="5"/>
      <c r="B3647" s="5"/>
      <c r="C3647" s="5"/>
      <c r="D3647" s="5"/>
      <c r="E3647" s="5"/>
      <c r="F3647" s="5"/>
      <c r="G3647" s="25"/>
      <c r="H3647" s="25"/>
      <c r="I3647" s="5"/>
      <c r="J3647" s="5"/>
      <c r="K3647" s="5"/>
      <c r="L3647" s="2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  <c r="AA3647" s="5"/>
    </row>
    <row r="3648" spans="1:27">
      <c r="A3648" s="5"/>
      <c r="B3648" s="5"/>
      <c r="C3648" s="5"/>
      <c r="D3648" s="5"/>
      <c r="E3648" s="5"/>
      <c r="F3648" s="5"/>
      <c r="G3648" s="25"/>
      <c r="H3648" s="25"/>
      <c r="I3648" s="5"/>
      <c r="J3648" s="5"/>
      <c r="K3648" s="5"/>
      <c r="L3648" s="2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  <c r="AA3648" s="5"/>
    </row>
    <row r="3649" spans="1:27">
      <c r="A3649" s="5"/>
      <c r="B3649" s="5"/>
      <c r="C3649" s="5"/>
      <c r="D3649" s="5"/>
      <c r="E3649" s="5"/>
      <c r="F3649" s="5"/>
      <c r="G3649" s="25"/>
      <c r="H3649" s="25"/>
      <c r="I3649" s="5"/>
      <c r="J3649" s="5"/>
      <c r="K3649" s="5"/>
      <c r="L3649" s="2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  <c r="AA3649" s="5"/>
    </row>
    <row r="3650" spans="1:27">
      <c r="A3650" s="5"/>
      <c r="B3650" s="5"/>
      <c r="C3650" s="5"/>
      <c r="D3650" s="5"/>
      <c r="E3650" s="5"/>
      <c r="F3650" s="5"/>
      <c r="G3650" s="25"/>
      <c r="H3650" s="25"/>
      <c r="I3650" s="5"/>
      <c r="J3650" s="5"/>
      <c r="K3650" s="5"/>
      <c r="L3650" s="2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  <c r="AA3650" s="5"/>
    </row>
    <row r="3651" spans="1:27">
      <c r="A3651" s="5"/>
      <c r="B3651" s="5"/>
      <c r="C3651" s="5"/>
      <c r="D3651" s="5"/>
      <c r="E3651" s="5"/>
      <c r="F3651" s="5"/>
      <c r="G3651" s="25"/>
      <c r="H3651" s="25"/>
      <c r="I3651" s="5"/>
      <c r="J3651" s="5"/>
      <c r="K3651" s="5"/>
      <c r="L3651" s="2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  <c r="AA3651" s="5"/>
    </row>
    <row r="3652" spans="1:27">
      <c r="A3652" s="5"/>
      <c r="B3652" s="5"/>
      <c r="C3652" s="5"/>
      <c r="D3652" s="5"/>
      <c r="E3652" s="5"/>
      <c r="F3652" s="5"/>
      <c r="G3652" s="25"/>
      <c r="H3652" s="25"/>
      <c r="I3652" s="5"/>
      <c r="J3652" s="5"/>
      <c r="K3652" s="5"/>
      <c r="L3652" s="2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  <c r="AA3652" s="5"/>
    </row>
    <row r="3653" spans="1:27">
      <c r="A3653" s="5"/>
      <c r="B3653" s="5"/>
      <c r="C3653" s="5"/>
      <c r="D3653" s="5"/>
      <c r="E3653" s="5"/>
      <c r="F3653" s="5"/>
      <c r="G3653" s="25"/>
      <c r="H3653" s="25"/>
      <c r="I3653" s="5"/>
      <c r="J3653" s="5"/>
      <c r="K3653" s="5"/>
      <c r="L3653" s="2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  <c r="AA3653" s="5"/>
    </row>
    <row r="3654" spans="1:27">
      <c r="A3654" s="5"/>
      <c r="B3654" s="5"/>
      <c r="C3654" s="5"/>
      <c r="D3654" s="5"/>
      <c r="E3654" s="5"/>
      <c r="F3654" s="5"/>
      <c r="G3654" s="25"/>
      <c r="H3654" s="25"/>
      <c r="I3654" s="5"/>
      <c r="J3654" s="5"/>
      <c r="K3654" s="5"/>
      <c r="L3654" s="2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  <c r="AA3654" s="5"/>
    </row>
    <row r="3655" spans="1:27">
      <c r="A3655" s="5"/>
      <c r="B3655" s="5"/>
      <c r="C3655" s="5"/>
      <c r="D3655" s="5"/>
      <c r="E3655" s="5"/>
      <c r="F3655" s="5"/>
      <c r="G3655" s="25"/>
      <c r="H3655" s="25"/>
      <c r="I3655" s="5"/>
      <c r="J3655" s="5"/>
      <c r="K3655" s="5"/>
      <c r="L3655" s="2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  <c r="AA3655" s="5"/>
    </row>
    <row r="3656" spans="1:27">
      <c r="A3656" s="5"/>
      <c r="B3656" s="5"/>
      <c r="C3656" s="5"/>
      <c r="D3656" s="5"/>
      <c r="E3656" s="5"/>
      <c r="F3656" s="5"/>
      <c r="G3656" s="25"/>
      <c r="H3656" s="25"/>
      <c r="I3656" s="5"/>
      <c r="J3656" s="5"/>
      <c r="K3656" s="5"/>
      <c r="L3656" s="2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  <c r="AA3656" s="5"/>
    </row>
    <row r="3657" spans="1:27">
      <c r="A3657" s="5"/>
      <c r="B3657" s="5"/>
      <c r="C3657" s="5"/>
      <c r="D3657" s="5"/>
      <c r="E3657" s="5"/>
      <c r="F3657" s="5"/>
      <c r="G3657" s="25"/>
      <c r="H3657" s="25"/>
      <c r="I3657" s="5"/>
      <c r="J3657" s="5"/>
      <c r="K3657" s="5"/>
      <c r="L3657" s="2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  <c r="AA3657" s="5"/>
    </row>
    <row r="3658" spans="1:27">
      <c r="A3658" s="5"/>
      <c r="B3658" s="5"/>
      <c r="C3658" s="5"/>
      <c r="D3658" s="5"/>
      <c r="E3658" s="5"/>
      <c r="F3658" s="5"/>
      <c r="G3658" s="25"/>
      <c r="H3658" s="25"/>
      <c r="I3658" s="5"/>
      <c r="J3658" s="5"/>
      <c r="K3658" s="5"/>
      <c r="L3658" s="2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  <c r="AA3658" s="5"/>
    </row>
    <row r="3659" spans="1:27">
      <c r="A3659" s="5"/>
      <c r="B3659" s="5"/>
      <c r="C3659" s="5"/>
      <c r="D3659" s="5"/>
      <c r="E3659" s="5"/>
      <c r="F3659" s="5"/>
      <c r="G3659" s="25"/>
      <c r="H3659" s="25"/>
      <c r="I3659" s="5"/>
      <c r="J3659" s="5"/>
      <c r="K3659" s="5"/>
      <c r="L3659" s="2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  <c r="AA3659" s="5"/>
    </row>
    <row r="3660" spans="1:27">
      <c r="A3660" s="5"/>
      <c r="B3660" s="5"/>
      <c r="C3660" s="5"/>
      <c r="D3660" s="5"/>
      <c r="E3660" s="5"/>
      <c r="F3660" s="5"/>
      <c r="G3660" s="25"/>
      <c r="H3660" s="25"/>
      <c r="I3660" s="5"/>
      <c r="J3660" s="5"/>
      <c r="K3660" s="5"/>
      <c r="L3660" s="2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  <c r="AA3660" s="5"/>
    </row>
    <row r="3661" spans="1:27">
      <c r="A3661" s="5"/>
      <c r="B3661" s="5"/>
      <c r="C3661" s="5"/>
      <c r="D3661" s="5"/>
      <c r="E3661" s="5"/>
      <c r="F3661" s="5"/>
      <c r="G3661" s="25"/>
      <c r="H3661" s="25"/>
      <c r="I3661" s="5"/>
      <c r="J3661" s="5"/>
      <c r="K3661" s="5"/>
      <c r="L3661" s="2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  <c r="AA3661" s="5"/>
    </row>
    <row r="3662" spans="1:27">
      <c r="A3662" s="5"/>
      <c r="B3662" s="5"/>
      <c r="C3662" s="5"/>
      <c r="D3662" s="5"/>
      <c r="E3662" s="5"/>
      <c r="F3662" s="5"/>
      <c r="G3662" s="25"/>
      <c r="H3662" s="25"/>
      <c r="I3662" s="5"/>
      <c r="J3662" s="5"/>
      <c r="K3662" s="5"/>
      <c r="L3662" s="2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  <c r="AA3662" s="5"/>
    </row>
    <row r="3663" spans="1:27">
      <c r="A3663" s="5"/>
      <c r="B3663" s="5"/>
      <c r="C3663" s="5"/>
      <c r="D3663" s="5"/>
      <c r="E3663" s="5"/>
      <c r="F3663" s="5"/>
      <c r="G3663" s="25"/>
      <c r="H3663" s="25"/>
      <c r="I3663" s="5"/>
      <c r="J3663" s="5"/>
      <c r="K3663" s="5"/>
      <c r="L3663" s="2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  <c r="AA3663" s="5"/>
    </row>
    <row r="3664" spans="1:27">
      <c r="A3664" s="5"/>
      <c r="B3664" s="5"/>
      <c r="C3664" s="5"/>
      <c r="D3664" s="5"/>
      <c r="E3664" s="5"/>
      <c r="F3664" s="5"/>
      <c r="G3664" s="25"/>
      <c r="H3664" s="25"/>
      <c r="I3664" s="5"/>
      <c r="J3664" s="5"/>
      <c r="K3664" s="5"/>
      <c r="L3664" s="2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  <c r="AA3664" s="5"/>
    </row>
    <row r="3665" spans="1:27">
      <c r="A3665" s="5"/>
      <c r="B3665" s="5"/>
      <c r="C3665" s="5"/>
      <c r="D3665" s="5"/>
      <c r="E3665" s="5"/>
      <c r="F3665" s="5"/>
      <c r="G3665" s="25"/>
      <c r="H3665" s="25"/>
      <c r="I3665" s="5"/>
      <c r="J3665" s="5"/>
      <c r="K3665" s="5"/>
      <c r="L3665" s="2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  <c r="AA3665" s="5"/>
    </row>
    <row r="3666" spans="1:27">
      <c r="A3666" s="5"/>
      <c r="B3666" s="5"/>
      <c r="C3666" s="5"/>
      <c r="D3666" s="5"/>
      <c r="E3666" s="5"/>
      <c r="F3666" s="5"/>
      <c r="G3666" s="25"/>
      <c r="H3666" s="25"/>
      <c r="I3666" s="5"/>
      <c r="J3666" s="5"/>
      <c r="K3666" s="5"/>
      <c r="L3666" s="2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  <c r="AA3666" s="5"/>
    </row>
    <row r="3667" spans="1:27">
      <c r="A3667" s="5"/>
      <c r="B3667" s="5"/>
      <c r="C3667" s="5"/>
      <c r="D3667" s="5"/>
      <c r="E3667" s="5"/>
      <c r="F3667" s="5"/>
      <c r="G3667" s="25"/>
      <c r="H3667" s="25"/>
      <c r="I3667" s="5"/>
      <c r="J3667" s="5"/>
      <c r="K3667" s="5"/>
      <c r="L3667" s="2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  <c r="AA3667" s="5"/>
    </row>
    <row r="3668" spans="1:27">
      <c r="A3668" s="5"/>
      <c r="B3668" s="5"/>
      <c r="C3668" s="5"/>
      <c r="D3668" s="5"/>
      <c r="E3668" s="5"/>
      <c r="F3668" s="5"/>
      <c r="G3668" s="25"/>
      <c r="H3668" s="25"/>
      <c r="I3668" s="5"/>
      <c r="J3668" s="5"/>
      <c r="K3668" s="5"/>
      <c r="L3668" s="2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  <c r="AA3668" s="5"/>
    </row>
    <row r="3669" spans="1:27">
      <c r="A3669" s="5"/>
      <c r="B3669" s="5"/>
      <c r="C3669" s="5"/>
      <c r="D3669" s="5"/>
      <c r="E3669" s="5"/>
      <c r="F3669" s="5"/>
      <c r="G3669" s="25"/>
      <c r="H3669" s="25"/>
      <c r="I3669" s="5"/>
      <c r="J3669" s="5"/>
      <c r="K3669" s="5"/>
      <c r="L3669" s="2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  <c r="AA3669" s="5"/>
    </row>
    <row r="3670" spans="1:27">
      <c r="A3670" s="5"/>
      <c r="B3670" s="5"/>
      <c r="C3670" s="5"/>
      <c r="D3670" s="5"/>
      <c r="E3670" s="5"/>
      <c r="F3670" s="5"/>
      <c r="G3670" s="25"/>
      <c r="H3670" s="25"/>
      <c r="I3670" s="5"/>
      <c r="J3670" s="5"/>
      <c r="K3670" s="5"/>
      <c r="L3670" s="2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  <c r="AA3670" s="5"/>
    </row>
    <row r="3671" spans="1:27">
      <c r="A3671" s="5"/>
      <c r="B3671" s="5"/>
      <c r="C3671" s="5"/>
      <c r="D3671" s="5"/>
      <c r="E3671" s="5"/>
      <c r="F3671" s="5"/>
      <c r="G3671" s="25"/>
      <c r="H3671" s="25"/>
      <c r="I3671" s="5"/>
      <c r="J3671" s="5"/>
      <c r="K3671" s="5"/>
      <c r="L3671" s="2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  <c r="AA3671" s="5"/>
    </row>
    <row r="3672" spans="1:27">
      <c r="A3672" s="5"/>
      <c r="B3672" s="5"/>
      <c r="C3672" s="5"/>
      <c r="D3672" s="5"/>
      <c r="E3672" s="5"/>
      <c r="F3672" s="5"/>
      <c r="G3672" s="25"/>
      <c r="H3672" s="25"/>
      <c r="I3672" s="5"/>
      <c r="J3672" s="5"/>
      <c r="K3672" s="5"/>
      <c r="L3672" s="2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  <c r="AA3672" s="5"/>
    </row>
    <row r="3673" spans="1:27">
      <c r="A3673" s="5"/>
      <c r="B3673" s="5"/>
      <c r="C3673" s="5"/>
      <c r="D3673" s="5"/>
      <c r="E3673" s="5"/>
      <c r="F3673" s="5"/>
      <c r="G3673" s="25"/>
      <c r="H3673" s="25"/>
      <c r="I3673" s="5"/>
      <c r="J3673" s="5"/>
      <c r="K3673" s="5"/>
      <c r="L3673" s="2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  <c r="AA3673" s="5"/>
    </row>
    <row r="3674" spans="1:27">
      <c r="A3674" s="5"/>
      <c r="B3674" s="5"/>
      <c r="C3674" s="5"/>
      <c r="D3674" s="5"/>
      <c r="E3674" s="5"/>
      <c r="F3674" s="5"/>
      <c r="G3674" s="25"/>
      <c r="H3674" s="25"/>
      <c r="I3674" s="5"/>
      <c r="J3674" s="5"/>
      <c r="K3674" s="5"/>
      <c r="L3674" s="2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  <c r="AA3674" s="5"/>
    </row>
    <row r="3675" spans="1:27">
      <c r="A3675" s="5"/>
      <c r="B3675" s="5"/>
      <c r="C3675" s="5"/>
      <c r="D3675" s="5"/>
      <c r="E3675" s="5"/>
      <c r="F3675" s="5"/>
      <c r="G3675" s="25"/>
      <c r="H3675" s="25"/>
      <c r="I3675" s="5"/>
      <c r="J3675" s="5"/>
      <c r="K3675" s="5"/>
      <c r="L3675" s="2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  <c r="AA3675" s="5"/>
    </row>
    <row r="3676" spans="1:27">
      <c r="A3676" s="5"/>
      <c r="B3676" s="5"/>
      <c r="C3676" s="5"/>
      <c r="D3676" s="5"/>
      <c r="E3676" s="5"/>
      <c r="F3676" s="5"/>
      <c r="G3676" s="25"/>
      <c r="H3676" s="25"/>
      <c r="I3676" s="5"/>
      <c r="J3676" s="5"/>
      <c r="K3676" s="5"/>
      <c r="L3676" s="2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  <c r="AA3676" s="5"/>
    </row>
    <row r="3677" spans="1:27">
      <c r="A3677" s="5"/>
      <c r="B3677" s="5"/>
      <c r="C3677" s="5"/>
      <c r="D3677" s="5"/>
      <c r="E3677" s="5"/>
      <c r="F3677" s="5"/>
      <c r="G3677" s="25"/>
      <c r="H3677" s="25"/>
      <c r="I3677" s="5"/>
      <c r="J3677" s="5"/>
      <c r="K3677" s="5"/>
      <c r="L3677" s="2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  <c r="AA3677" s="5"/>
    </row>
    <row r="3678" spans="1:27">
      <c r="A3678" s="5"/>
      <c r="B3678" s="5"/>
      <c r="C3678" s="5"/>
      <c r="D3678" s="5"/>
      <c r="E3678" s="5"/>
      <c r="F3678" s="5"/>
      <c r="G3678" s="25"/>
      <c r="H3678" s="25"/>
      <c r="I3678" s="5"/>
      <c r="J3678" s="5"/>
      <c r="K3678" s="5"/>
      <c r="L3678" s="2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  <c r="AA3678" s="5"/>
    </row>
    <row r="3679" spans="1:27">
      <c r="A3679" s="5"/>
      <c r="B3679" s="5"/>
      <c r="C3679" s="5"/>
      <c r="D3679" s="5"/>
      <c r="E3679" s="5"/>
      <c r="F3679" s="5"/>
      <c r="G3679" s="25"/>
      <c r="H3679" s="25"/>
      <c r="I3679" s="5"/>
      <c r="J3679" s="5"/>
      <c r="K3679" s="5"/>
      <c r="L3679" s="2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  <c r="AA3679" s="5"/>
    </row>
    <row r="3680" spans="1:27">
      <c r="A3680" s="5"/>
      <c r="B3680" s="5"/>
      <c r="C3680" s="5"/>
      <c r="D3680" s="5"/>
      <c r="E3680" s="5"/>
      <c r="F3680" s="5"/>
      <c r="G3680" s="25"/>
      <c r="H3680" s="25"/>
      <c r="I3680" s="5"/>
      <c r="J3680" s="5"/>
      <c r="K3680" s="5"/>
      <c r="L3680" s="2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  <c r="AA3680" s="5"/>
    </row>
    <row r="3681" spans="1:27">
      <c r="A3681" s="5"/>
      <c r="B3681" s="5"/>
      <c r="C3681" s="5"/>
      <c r="D3681" s="5"/>
      <c r="E3681" s="5"/>
      <c r="F3681" s="5"/>
      <c r="G3681" s="25"/>
      <c r="H3681" s="25"/>
      <c r="I3681" s="5"/>
      <c r="J3681" s="5"/>
      <c r="K3681" s="5"/>
      <c r="L3681" s="2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  <c r="AA3681" s="5"/>
    </row>
    <row r="3682" spans="1:27">
      <c r="A3682" s="5"/>
      <c r="B3682" s="5"/>
      <c r="C3682" s="5"/>
      <c r="D3682" s="5"/>
      <c r="E3682" s="5"/>
      <c r="F3682" s="5"/>
      <c r="G3682" s="25"/>
      <c r="H3682" s="25"/>
      <c r="I3682" s="5"/>
      <c r="J3682" s="5"/>
      <c r="K3682" s="5"/>
      <c r="L3682" s="2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  <c r="AA3682" s="5"/>
    </row>
    <row r="3683" spans="1:27">
      <c r="A3683" s="5"/>
      <c r="B3683" s="5"/>
      <c r="C3683" s="5"/>
      <c r="D3683" s="5"/>
      <c r="E3683" s="5"/>
      <c r="F3683" s="5"/>
      <c r="G3683" s="25"/>
      <c r="H3683" s="25"/>
      <c r="I3683" s="5"/>
      <c r="J3683" s="5"/>
      <c r="K3683" s="5"/>
      <c r="L3683" s="2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  <c r="AA3683" s="5"/>
    </row>
    <row r="3684" spans="1:27">
      <c r="A3684" s="5"/>
      <c r="B3684" s="5"/>
      <c r="C3684" s="5"/>
      <c r="D3684" s="5"/>
      <c r="E3684" s="5"/>
      <c r="F3684" s="5"/>
      <c r="G3684" s="25"/>
      <c r="H3684" s="25"/>
      <c r="I3684" s="5"/>
      <c r="J3684" s="5"/>
      <c r="K3684" s="5"/>
      <c r="L3684" s="2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  <c r="AA3684" s="5"/>
    </row>
    <row r="3685" spans="1:27">
      <c r="A3685" s="5"/>
      <c r="B3685" s="5"/>
      <c r="C3685" s="5"/>
      <c r="D3685" s="5"/>
      <c r="E3685" s="5"/>
      <c r="F3685" s="5"/>
      <c r="G3685" s="25"/>
      <c r="H3685" s="25"/>
      <c r="I3685" s="5"/>
      <c r="J3685" s="5"/>
      <c r="K3685" s="5"/>
      <c r="L3685" s="2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  <c r="AA3685" s="5"/>
    </row>
    <row r="3686" spans="1:27">
      <c r="A3686" s="5"/>
      <c r="B3686" s="5"/>
      <c r="C3686" s="5"/>
      <c r="D3686" s="5"/>
      <c r="E3686" s="5"/>
      <c r="F3686" s="5"/>
      <c r="G3686" s="25"/>
      <c r="H3686" s="25"/>
      <c r="I3686" s="5"/>
      <c r="J3686" s="5"/>
      <c r="K3686" s="5"/>
      <c r="L3686" s="2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  <c r="AA3686" s="5"/>
    </row>
    <row r="3687" spans="1:27">
      <c r="A3687" s="5"/>
      <c r="B3687" s="5"/>
      <c r="C3687" s="5"/>
      <c r="D3687" s="5"/>
      <c r="E3687" s="5"/>
      <c r="F3687" s="5"/>
      <c r="G3687" s="25"/>
      <c r="H3687" s="25"/>
      <c r="I3687" s="5"/>
      <c r="J3687" s="5"/>
      <c r="K3687" s="5"/>
      <c r="L3687" s="2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  <c r="AA3687" s="5"/>
    </row>
    <row r="3688" spans="1:27">
      <c r="A3688" s="5"/>
      <c r="B3688" s="5"/>
      <c r="C3688" s="5"/>
      <c r="D3688" s="5"/>
      <c r="E3688" s="5"/>
      <c r="F3688" s="5"/>
      <c r="G3688" s="25"/>
      <c r="H3688" s="25"/>
      <c r="I3688" s="5"/>
      <c r="J3688" s="5"/>
      <c r="K3688" s="5"/>
      <c r="L3688" s="2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  <c r="AA3688" s="5"/>
    </row>
    <row r="3689" spans="1:27">
      <c r="A3689" s="5"/>
      <c r="B3689" s="5"/>
      <c r="C3689" s="5"/>
      <c r="D3689" s="5"/>
      <c r="E3689" s="5"/>
      <c r="F3689" s="5"/>
      <c r="G3689" s="25"/>
      <c r="H3689" s="25"/>
      <c r="I3689" s="5"/>
      <c r="J3689" s="5"/>
      <c r="K3689" s="5"/>
      <c r="L3689" s="2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  <c r="AA3689" s="5"/>
    </row>
    <row r="3690" spans="1:27">
      <c r="A3690" s="5"/>
      <c r="B3690" s="5"/>
      <c r="C3690" s="5"/>
      <c r="D3690" s="5"/>
      <c r="E3690" s="5"/>
      <c r="F3690" s="5"/>
      <c r="G3690" s="25"/>
      <c r="H3690" s="25"/>
      <c r="I3690" s="5"/>
      <c r="J3690" s="5"/>
      <c r="K3690" s="5"/>
      <c r="L3690" s="2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  <c r="AA3690" s="5"/>
    </row>
    <row r="3691" spans="1:27">
      <c r="A3691" s="5"/>
      <c r="B3691" s="5"/>
      <c r="C3691" s="5"/>
      <c r="D3691" s="5"/>
      <c r="E3691" s="5"/>
      <c r="F3691" s="5"/>
      <c r="G3691" s="25"/>
      <c r="H3691" s="25"/>
      <c r="I3691" s="5"/>
      <c r="J3691" s="5"/>
      <c r="K3691" s="5"/>
      <c r="L3691" s="2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  <c r="AA3691" s="5"/>
    </row>
    <row r="3692" spans="1:27">
      <c r="A3692" s="5"/>
      <c r="B3692" s="5"/>
      <c r="C3692" s="5"/>
      <c r="D3692" s="5"/>
      <c r="E3692" s="5"/>
      <c r="F3692" s="5"/>
      <c r="G3692" s="25"/>
      <c r="H3692" s="25"/>
      <c r="I3692" s="5"/>
      <c r="J3692" s="5"/>
      <c r="K3692" s="5"/>
      <c r="L3692" s="2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  <c r="AA3692" s="5"/>
    </row>
    <row r="3693" spans="1:27">
      <c r="A3693" s="5"/>
      <c r="B3693" s="5"/>
      <c r="C3693" s="5"/>
      <c r="D3693" s="5"/>
      <c r="E3693" s="5"/>
      <c r="F3693" s="5"/>
      <c r="G3693" s="25"/>
      <c r="H3693" s="25"/>
      <c r="I3693" s="5"/>
      <c r="J3693" s="5"/>
      <c r="K3693" s="5"/>
      <c r="L3693" s="2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  <c r="AA3693" s="5"/>
    </row>
    <row r="3694" spans="1:27">
      <c r="A3694" s="5"/>
      <c r="B3694" s="5"/>
      <c r="C3694" s="5"/>
      <c r="D3694" s="5"/>
      <c r="E3694" s="5"/>
      <c r="F3694" s="5"/>
      <c r="G3694" s="25"/>
      <c r="H3694" s="25"/>
      <c r="I3694" s="5"/>
      <c r="J3694" s="5"/>
      <c r="K3694" s="5"/>
      <c r="L3694" s="2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  <c r="AA3694" s="5"/>
    </row>
    <row r="3695" spans="1:27">
      <c r="A3695" s="5"/>
      <c r="B3695" s="5"/>
      <c r="C3695" s="5"/>
      <c r="D3695" s="5"/>
      <c r="E3695" s="5"/>
      <c r="F3695" s="5"/>
      <c r="G3695" s="25"/>
      <c r="H3695" s="25"/>
      <c r="I3695" s="5"/>
      <c r="J3695" s="5"/>
      <c r="K3695" s="5"/>
      <c r="L3695" s="2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  <c r="AA3695" s="5"/>
    </row>
    <row r="3696" spans="1:27">
      <c r="A3696" s="5"/>
      <c r="B3696" s="5"/>
      <c r="C3696" s="5"/>
      <c r="D3696" s="5"/>
      <c r="E3696" s="5"/>
      <c r="F3696" s="5"/>
      <c r="G3696" s="25"/>
      <c r="H3696" s="25"/>
      <c r="I3696" s="5"/>
      <c r="J3696" s="5"/>
      <c r="K3696" s="5"/>
      <c r="L3696" s="2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  <c r="AA3696" s="5"/>
    </row>
    <row r="3697" spans="1:27">
      <c r="A3697" s="5"/>
      <c r="B3697" s="5"/>
      <c r="C3697" s="5"/>
      <c r="D3697" s="5"/>
      <c r="E3697" s="5"/>
      <c r="F3697" s="5"/>
      <c r="G3697" s="25"/>
      <c r="H3697" s="25"/>
      <c r="I3697" s="5"/>
      <c r="J3697" s="5"/>
      <c r="K3697" s="5"/>
      <c r="L3697" s="2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  <c r="AA3697" s="5"/>
    </row>
    <row r="3698" spans="1:27">
      <c r="A3698" s="5"/>
      <c r="B3698" s="5"/>
      <c r="C3698" s="5"/>
      <c r="D3698" s="5"/>
      <c r="E3698" s="5"/>
      <c r="F3698" s="5"/>
      <c r="G3698" s="25"/>
      <c r="H3698" s="25"/>
      <c r="I3698" s="5"/>
      <c r="J3698" s="5"/>
      <c r="K3698" s="5"/>
      <c r="L3698" s="2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  <c r="AA3698" s="5"/>
    </row>
    <row r="3699" spans="1:27">
      <c r="A3699" s="5"/>
      <c r="B3699" s="5"/>
      <c r="C3699" s="5"/>
      <c r="D3699" s="5"/>
      <c r="E3699" s="5"/>
      <c r="F3699" s="5"/>
      <c r="G3699" s="25"/>
      <c r="H3699" s="25"/>
      <c r="I3699" s="5"/>
      <c r="J3699" s="5"/>
      <c r="K3699" s="5"/>
      <c r="L3699" s="2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  <c r="AA3699" s="5"/>
    </row>
    <row r="3700" spans="1:27">
      <c r="A3700" s="5"/>
      <c r="B3700" s="5"/>
      <c r="C3700" s="5"/>
      <c r="D3700" s="5"/>
      <c r="E3700" s="5"/>
      <c r="F3700" s="5"/>
      <c r="G3700" s="25"/>
      <c r="H3700" s="25"/>
      <c r="I3700" s="5"/>
      <c r="J3700" s="5"/>
      <c r="K3700" s="5"/>
      <c r="L3700" s="2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  <c r="AA3700" s="5"/>
    </row>
    <row r="3701" spans="1:27">
      <c r="A3701" s="5"/>
      <c r="B3701" s="5"/>
      <c r="C3701" s="5"/>
      <c r="D3701" s="5"/>
      <c r="E3701" s="5"/>
      <c r="F3701" s="5"/>
      <c r="G3701" s="25"/>
      <c r="H3701" s="25"/>
      <c r="I3701" s="5"/>
      <c r="J3701" s="5"/>
      <c r="K3701" s="5"/>
      <c r="L3701" s="2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  <c r="AA3701" s="5"/>
    </row>
    <row r="3702" spans="1:27">
      <c r="A3702" s="5"/>
      <c r="B3702" s="5"/>
      <c r="C3702" s="5"/>
      <c r="D3702" s="5"/>
      <c r="E3702" s="5"/>
      <c r="F3702" s="5"/>
      <c r="G3702" s="25"/>
      <c r="H3702" s="25"/>
      <c r="I3702" s="5"/>
      <c r="J3702" s="5"/>
      <c r="K3702" s="5"/>
      <c r="L3702" s="2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  <c r="AA3702" s="5"/>
    </row>
    <row r="3703" spans="1:27">
      <c r="A3703" s="5"/>
      <c r="B3703" s="5"/>
      <c r="C3703" s="5"/>
      <c r="D3703" s="5"/>
      <c r="E3703" s="5"/>
      <c r="F3703" s="5"/>
      <c r="G3703" s="25"/>
      <c r="H3703" s="25"/>
      <c r="I3703" s="5"/>
      <c r="J3703" s="5"/>
      <c r="K3703" s="5"/>
      <c r="L3703" s="2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  <c r="AA3703" s="5"/>
    </row>
    <row r="3704" spans="1:27">
      <c r="A3704" s="5"/>
      <c r="B3704" s="5"/>
      <c r="C3704" s="5"/>
      <c r="D3704" s="5"/>
      <c r="E3704" s="5"/>
      <c r="F3704" s="5"/>
      <c r="G3704" s="25"/>
      <c r="H3704" s="25"/>
      <c r="I3704" s="5"/>
      <c r="J3704" s="5"/>
      <c r="K3704" s="5"/>
      <c r="L3704" s="2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  <c r="AA3704" s="5"/>
    </row>
    <row r="3705" spans="1:27">
      <c r="A3705" s="5"/>
      <c r="B3705" s="5"/>
      <c r="C3705" s="5"/>
      <c r="D3705" s="5"/>
      <c r="E3705" s="5"/>
      <c r="F3705" s="5"/>
      <c r="G3705" s="25"/>
      <c r="H3705" s="25"/>
      <c r="I3705" s="5"/>
      <c r="J3705" s="5"/>
      <c r="K3705" s="5"/>
      <c r="L3705" s="2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  <c r="AA3705" s="5"/>
    </row>
    <row r="3706" spans="1:27">
      <c r="A3706" s="5"/>
      <c r="B3706" s="5"/>
      <c r="C3706" s="5"/>
      <c r="D3706" s="5"/>
      <c r="E3706" s="5"/>
      <c r="F3706" s="5"/>
      <c r="G3706" s="25"/>
      <c r="H3706" s="25"/>
      <c r="I3706" s="5"/>
      <c r="J3706" s="5"/>
      <c r="K3706" s="5"/>
      <c r="L3706" s="2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  <c r="AA3706" s="5"/>
    </row>
    <row r="3707" spans="1:27">
      <c r="A3707" s="5"/>
      <c r="B3707" s="5"/>
      <c r="C3707" s="5"/>
      <c r="D3707" s="5"/>
      <c r="E3707" s="5"/>
      <c r="F3707" s="5"/>
      <c r="G3707" s="25"/>
      <c r="H3707" s="25"/>
      <c r="I3707" s="5"/>
      <c r="J3707" s="5"/>
      <c r="K3707" s="5"/>
      <c r="L3707" s="2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  <c r="AA3707" s="5"/>
    </row>
    <row r="3708" spans="1:27">
      <c r="A3708" s="5"/>
      <c r="B3708" s="5"/>
      <c r="C3708" s="5"/>
      <c r="D3708" s="5"/>
      <c r="E3708" s="5"/>
      <c r="F3708" s="5"/>
      <c r="G3708" s="25"/>
      <c r="H3708" s="25"/>
      <c r="I3708" s="5"/>
      <c r="J3708" s="5"/>
      <c r="K3708" s="5"/>
      <c r="L3708" s="2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  <c r="AA3708" s="5"/>
    </row>
    <row r="3709" spans="1:27">
      <c r="A3709" s="5"/>
      <c r="B3709" s="5"/>
      <c r="C3709" s="5"/>
      <c r="D3709" s="5"/>
      <c r="E3709" s="5"/>
      <c r="F3709" s="5"/>
      <c r="G3709" s="25"/>
      <c r="H3709" s="25"/>
      <c r="I3709" s="5"/>
      <c r="J3709" s="5"/>
      <c r="K3709" s="5"/>
      <c r="L3709" s="2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  <c r="AA3709" s="5"/>
    </row>
    <row r="3710" spans="1:27">
      <c r="A3710" s="5"/>
      <c r="B3710" s="5"/>
      <c r="C3710" s="5"/>
      <c r="D3710" s="5"/>
      <c r="E3710" s="5"/>
      <c r="F3710" s="5"/>
      <c r="G3710" s="25"/>
      <c r="H3710" s="25"/>
      <c r="I3710" s="5"/>
      <c r="J3710" s="5"/>
      <c r="K3710" s="5"/>
      <c r="L3710" s="2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  <c r="AA3710" s="5"/>
    </row>
    <row r="3711" spans="1:27">
      <c r="A3711" s="5"/>
      <c r="B3711" s="5"/>
      <c r="C3711" s="5"/>
      <c r="D3711" s="5"/>
      <c r="E3711" s="5"/>
      <c r="F3711" s="5"/>
      <c r="G3711" s="25"/>
      <c r="H3711" s="25"/>
      <c r="I3711" s="5"/>
      <c r="J3711" s="5"/>
      <c r="K3711" s="5"/>
      <c r="L3711" s="2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  <c r="AA3711" s="5"/>
    </row>
    <row r="3712" spans="1:27">
      <c r="A3712" s="5"/>
      <c r="B3712" s="5"/>
      <c r="C3712" s="5"/>
      <c r="D3712" s="5"/>
      <c r="E3712" s="5"/>
      <c r="F3712" s="5"/>
      <c r="G3712" s="25"/>
      <c r="H3712" s="25"/>
      <c r="I3712" s="5"/>
      <c r="J3712" s="5"/>
      <c r="K3712" s="5"/>
      <c r="L3712" s="2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  <c r="AA3712" s="5"/>
    </row>
    <row r="3713" spans="1:27">
      <c r="A3713" s="5"/>
      <c r="B3713" s="5"/>
      <c r="C3713" s="5"/>
      <c r="D3713" s="5"/>
      <c r="E3713" s="5"/>
      <c r="F3713" s="5"/>
      <c r="G3713" s="25"/>
      <c r="H3713" s="25"/>
      <c r="I3713" s="5"/>
      <c r="J3713" s="5"/>
      <c r="K3713" s="5"/>
      <c r="L3713" s="2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  <c r="AA3713" s="5"/>
    </row>
    <row r="3714" spans="1:27">
      <c r="A3714" s="5"/>
      <c r="B3714" s="5"/>
      <c r="C3714" s="5"/>
      <c r="D3714" s="5"/>
      <c r="E3714" s="5"/>
      <c r="F3714" s="5"/>
      <c r="G3714" s="25"/>
      <c r="H3714" s="25"/>
      <c r="I3714" s="5"/>
      <c r="J3714" s="5"/>
      <c r="K3714" s="5"/>
      <c r="L3714" s="2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  <c r="AA3714" s="5"/>
    </row>
    <row r="3715" spans="1:27">
      <c r="A3715" s="5"/>
      <c r="B3715" s="5"/>
      <c r="C3715" s="5"/>
      <c r="D3715" s="5"/>
      <c r="E3715" s="5"/>
      <c r="F3715" s="5"/>
      <c r="G3715" s="25"/>
      <c r="H3715" s="25"/>
      <c r="I3715" s="5"/>
      <c r="J3715" s="5"/>
      <c r="K3715" s="5"/>
      <c r="L3715" s="2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  <c r="AA3715" s="5"/>
    </row>
    <row r="3716" spans="1:27">
      <c r="A3716" s="5"/>
      <c r="B3716" s="5"/>
      <c r="C3716" s="5"/>
      <c r="D3716" s="5"/>
      <c r="E3716" s="5"/>
      <c r="F3716" s="5"/>
      <c r="G3716" s="25"/>
      <c r="H3716" s="25"/>
      <c r="I3716" s="5"/>
      <c r="J3716" s="5"/>
      <c r="K3716" s="5"/>
      <c r="L3716" s="2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  <c r="AA3716" s="5"/>
    </row>
    <row r="3717" spans="1:27">
      <c r="A3717" s="5"/>
      <c r="B3717" s="5"/>
      <c r="C3717" s="5"/>
      <c r="D3717" s="5"/>
      <c r="E3717" s="5"/>
      <c r="F3717" s="5"/>
      <c r="G3717" s="25"/>
      <c r="H3717" s="25"/>
      <c r="I3717" s="5"/>
      <c r="J3717" s="5"/>
      <c r="K3717" s="5"/>
      <c r="L3717" s="2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  <c r="AA3717" s="5"/>
    </row>
    <row r="3718" spans="1:27">
      <c r="A3718" s="5"/>
      <c r="B3718" s="5"/>
      <c r="C3718" s="5"/>
      <c r="D3718" s="5"/>
      <c r="E3718" s="5"/>
      <c r="F3718" s="5"/>
      <c r="G3718" s="25"/>
      <c r="H3718" s="25"/>
      <c r="I3718" s="5"/>
      <c r="J3718" s="5"/>
      <c r="K3718" s="5"/>
      <c r="L3718" s="2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  <c r="AA3718" s="5"/>
    </row>
    <row r="3719" spans="1:27">
      <c r="A3719" s="5"/>
      <c r="B3719" s="5"/>
      <c r="C3719" s="5"/>
      <c r="D3719" s="5"/>
      <c r="E3719" s="5"/>
      <c r="F3719" s="5"/>
      <c r="G3719" s="25"/>
      <c r="H3719" s="25"/>
      <c r="I3719" s="5"/>
      <c r="J3719" s="5"/>
      <c r="K3719" s="5"/>
      <c r="L3719" s="2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  <c r="AA3719" s="5"/>
    </row>
    <row r="3720" spans="1:27">
      <c r="A3720" s="5"/>
      <c r="B3720" s="5"/>
      <c r="C3720" s="5"/>
      <c r="D3720" s="5"/>
      <c r="E3720" s="5"/>
      <c r="F3720" s="5"/>
      <c r="G3720" s="25"/>
      <c r="H3720" s="25"/>
      <c r="I3720" s="5"/>
      <c r="J3720" s="5"/>
      <c r="K3720" s="5"/>
      <c r="L3720" s="2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  <c r="AA3720" s="5"/>
    </row>
    <row r="3721" spans="1:27">
      <c r="A3721" s="5"/>
      <c r="B3721" s="5"/>
      <c r="C3721" s="5"/>
      <c r="D3721" s="5"/>
      <c r="E3721" s="5"/>
      <c r="F3721" s="5"/>
      <c r="G3721" s="25"/>
      <c r="H3721" s="25"/>
      <c r="I3721" s="5"/>
      <c r="J3721" s="5"/>
      <c r="K3721" s="5"/>
      <c r="L3721" s="2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  <c r="AA3721" s="5"/>
    </row>
    <row r="3722" spans="1:27">
      <c r="A3722" s="5"/>
      <c r="B3722" s="5"/>
      <c r="C3722" s="5"/>
      <c r="D3722" s="5"/>
      <c r="E3722" s="5"/>
      <c r="F3722" s="5"/>
      <c r="G3722" s="25"/>
      <c r="H3722" s="25"/>
      <c r="I3722" s="5"/>
      <c r="J3722" s="5"/>
      <c r="K3722" s="5"/>
      <c r="L3722" s="2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  <c r="AA3722" s="5"/>
    </row>
    <row r="3723" spans="1:27">
      <c r="A3723" s="5"/>
      <c r="B3723" s="5"/>
      <c r="C3723" s="5"/>
      <c r="D3723" s="5"/>
      <c r="E3723" s="5"/>
      <c r="F3723" s="5"/>
      <c r="G3723" s="25"/>
      <c r="H3723" s="25"/>
      <c r="I3723" s="5"/>
      <c r="J3723" s="5"/>
      <c r="K3723" s="5"/>
      <c r="L3723" s="2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  <c r="AA3723" s="5"/>
    </row>
    <row r="3724" spans="1:27">
      <c r="A3724" s="5"/>
      <c r="B3724" s="5"/>
      <c r="C3724" s="5"/>
      <c r="D3724" s="5"/>
      <c r="E3724" s="5"/>
      <c r="F3724" s="5"/>
      <c r="G3724" s="25"/>
      <c r="H3724" s="25"/>
      <c r="I3724" s="5"/>
      <c r="J3724" s="5"/>
      <c r="K3724" s="5"/>
      <c r="L3724" s="2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  <c r="AA3724" s="5"/>
    </row>
    <row r="3725" spans="1:27">
      <c r="A3725" s="5"/>
      <c r="B3725" s="5"/>
      <c r="C3725" s="5"/>
      <c r="D3725" s="5"/>
      <c r="E3725" s="5"/>
      <c r="F3725" s="5"/>
      <c r="G3725" s="25"/>
      <c r="H3725" s="25"/>
      <c r="I3725" s="5"/>
      <c r="J3725" s="5"/>
      <c r="K3725" s="5"/>
      <c r="L3725" s="2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  <c r="AA3725" s="5"/>
    </row>
    <row r="3726" spans="1:27">
      <c r="A3726" s="5"/>
      <c r="B3726" s="5"/>
      <c r="C3726" s="5"/>
      <c r="D3726" s="5"/>
      <c r="E3726" s="5"/>
      <c r="F3726" s="5"/>
      <c r="G3726" s="25"/>
      <c r="H3726" s="25"/>
      <c r="I3726" s="5"/>
      <c r="J3726" s="5"/>
      <c r="K3726" s="5"/>
      <c r="L3726" s="2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  <c r="AA3726" s="5"/>
    </row>
    <row r="3727" spans="1:27">
      <c r="A3727" s="5"/>
      <c r="B3727" s="5"/>
      <c r="C3727" s="5"/>
      <c r="D3727" s="5"/>
      <c r="E3727" s="5"/>
      <c r="F3727" s="5"/>
      <c r="G3727" s="25"/>
      <c r="H3727" s="25"/>
      <c r="I3727" s="5"/>
      <c r="J3727" s="5"/>
      <c r="K3727" s="5"/>
      <c r="L3727" s="2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  <c r="AA3727" s="5"/>
    </row>
    <row r="3728" spans="1:27">
      <c r="A3728" s="5"/>
      <c r="B3728" s="5"/>
      <c r="C3728" s="5"/>
      <c r="D3728" s="5"/>
      <c r="E3728" s="5"/>
      <c r="F3728" s="5"/>
      <c r="G3728" s="25"/>
      <c r="H3728" s="25"/>
      <c r="I3728" s="5"/>
      <c r="J3728" s="5"/>
      <c r="K3728" s="5"/>
      <c r="L3728" s="2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  <c r="AA3728" s="5"/>
    </row>
    <row r="3729" spans="1:27">
      <c r="A3729" s="5"/>
      <c r="B3729" s="5"/>
      <c r="C3729" s="5"/>
      <c r="D3729" s="5"/>
      <c r="E3729" s="5"/>
      <c r="F3729" s="5"/>
      <c r="G3729" s="25"/>
      <c r="H3729" s="25"/>
      <c r="I3729" s="5"/>
      <c r="J3729" s="5"/>
      <c r="K3729" s="5"/>
      <c r="L3729" s="2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  <c r="AA3729" s="5"/>
    </row>
    <row r="3730" spans="1:27">
      <c r="A3730" s="5"/>
      <c r="B3730" s="5"/>
      <c r="C3730" s="5"/>
      <c r="D3730" s="5"/>
      <c r="E3730" s="5"/>
      <c r="F3730" s="5"/>
      <c r="G3730" s="25"/>
      <c r="H3730" s="25"/>
      <c r="I3730" s="5"/>
      <c r="J3730" s="5"/>
      <c r="K3730" s="5"/>
      <c r="L3730" s="2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  <c r="AA3730" s="5"/>
    </row>
    <row r="3731" spans="1:27">
      <c r="A3731" s="5"/>
      <c r="B3731" s="5"/>
      <c r="C3731" s="5"/>
      <c r="D3731" s="5"/>
      <c r="E3731" s="5"/>
      <c r="F3731" s="5"/>
      <c r="G3731" s="25"/>
      <c r="H3731" s="25"/>
      <c r="I3731" s="5"/>
      <c r="J3731" s="5"/>
      <c r="K3731" s="5"/>
      <c r="L3731" s="2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  <c r="AA3731" s="5"/>
    </row>
    <row r="3732" spans="1:27">
      <c r="A3732" s="5"/>
      <c r="B3732" s="5"/>
      <c r="C3732" s="5"/>
      <c r="D3732" s="5"/>
      <c r="E3732" s="5"/>
      <c r="F3732" s="5"/>
      <c r="G3732" s="25"/>
      <c r="H3732" s="25"/>
      <c r="I3732" s="5"/>
      <c r="J3732" s="5"/>
      <c r="K3732" s="5"/>
      <c r="L3732" s="2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  <c r="AA3732" s="5"/>
    </row>
    <row r="3733" spans="1:27">
      <c r="A3733" s="5"/>
      <c r="B3733" s="5"/>
      <c r="C3733" s="5"/>
      <c r="D3733" s="5"/>
      <c r="E3733" s="5"/>
      <c r="F3733" s="5"/>
      <c r="G3733" s="25"/>
      <c r="H3733" s="25"/>
      <c r="I3733" s="5"/>
      <c r="J3733" s="5"/>
      <c r="K3733" s="5"/>
      <c r="L3733" s="2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  <c r="AA3733" s="5"/>
    </row>
    <row r="3734" spans="1:27">
      <c r="A3734" s="5"/>
      <c r="B3734" s="5"/>
      <c r="C3734" s="5"/>
      <c r="D3734" s="5"/>
      <c r="E3734" s="5"/>
      <c r="F3734" s="5"/>
      <c r="G3734" s="25"/>
      <c r="H3734" s="25"/>
      <c r="I3734" s="5"/>
      <c r="J3734" s="5"/>
      <c r="K3734" s="5"/>
      <c r="L3734" s="2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  <c r="AA3734" s="5"/>
    </row>
    <row r="3735" spans="1:27">
      <c r="A3735" s="5"/>
      <c r="B3735" s="5"/>
      <c r="C3735" s="5"/>
      <c r="D3735" s="5"/>
      <c r="E3735" s="5"/>
      <c r="F3735" s="5"/>
      <c r="G3735" s="25"/>
      <c r="H3735" s="25"/>
      <c r="I3735" s="5"/>
      <c r="J3735" s="5"/>
      <c r="K3735" s="5"/>
      <c r="L3735" s="2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  <c r="AA3735" s="5"/>
    </row>
    <row r="3736" spans="1:27">
      <c r="A3736" s="5"/>
      <c r="B3736" s="5"/>
      <c r="C3736" s="5"/>
      <c r="D3736" s="5"/>
      <c r="E3736" s="5"/>
      <c r="F3736" s="5"/>
      <c r="G3736" s="25"/>
      <c r="H3736" s="25"/>
      <c r="I3736" s="5"/>
      <c r="J3736" s="5"/>
      <c r="K3736" s="5"/>
      <c r="L3736" s="2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  <c r="AA3736" s="5"/>
    </row>
    <row r="3737" spans="1:27">
      <c r="A3737" s="5"/>
      <c r="B3737" s="5"/>
      <c r="C3737" s="5"/>
      <c r="D3737" s="5"/>
      <c r="E3737" s="5"/>
      <c r="F3737" s="5"/>
      <c r="G3737" s="25"/>
      <c r="H3737" s="25"/>
      <c r="I3737" s="5"/>
      <c r="J3737" s="5"/>
      <c r="K3737" s="5"/>
      <c r="L3737" s="2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  <c r="AA3737" s="5"/>
    </row>
    <row r="3738" spans="1:27">
      <c r="A3738" s="5"/>
      <c r="B3738" s="5"/>
      <c r="C3738" s="5"/>
      <c r="D3738" s="5"/>
      <c r="E3738" s="5"/>
      <c r="F3738" s="5"/>
      <c r="G3738" s="25"/>
      <c r="H3738" s="25"/>
      <c r="I3738" s="5"/>
      <c r="J3738" s="5"/>
      <c r="K3738" s="5"/>
      <c r="L3738" s="2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  <c r="AA3738" s="5"/>
    </row>
    <row r="3739" spans="1:27">
      <c r="A3739" s="5"/>
      <c r="B3739" s="5"/>
      <c r="C3739" s="5"/>
      <c r="D3739" s="5"/>
      <c r="E3739" s="5"/>
      <c r="F3739" s="5"/>
      <c r="G3739" s="25"/>
      <c r="H3739" s="25"/>
      <c r="I3739" s="5"/>
      <c r="J3739" s="5"/>
      <c r="K3739" s="5"/>
      <c r="L3739" s="2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  <c r="AA3739" s="5"/>
    </row>
    <row r="3740" spans="1:27">
      <c r="A3740" s="5"/>
      <c r="B3740" s="5"/>
      <c r="C3740" s="5"/>
      <c r="D3740" s="5"/>
      <c r="E3740" s="5"/>
      <c r="F3740" s="5"/>
      <c r="G3740" s="25"/>
      <c r="H3740" s="25"/>
      <c r="I3740" s="5"/>
      <c r="J3740" s="5"/>
      <c r="K3740" s="5"/>
      <c r="L3740" s="2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  <c r="AA3740" s="5"/>
    </row>
    <row r="3741" spans="1:27">
      <c r="A3741" s="5"/>
      <c r="B3741" s="5"/>
      <c r="C3741" s="5"/>
      <c r="D3741" s="5"/>
      <c r="E3741" s="5"/>
      <c r="F3741" s="5"/>
      <c r="G3741" s="25"/>
      <c r="H3741" s="25"/>
      <c r="I3741" s="5"/>
      <c r="J3741" s="5"/>
      <c r="K3741" s="5"/>
      <c r="L3741" s="2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  <c r="AA3741" s="5"/>
    </row>
    <row r="3742" spans="1:27">
      <c r="A3742" s="5"/>
      <c r="B3742" s="5"/>
      <c r="C3742" s="5"/>
      <c r="D3742" s="5"/>
      <c r="E3742" s="5"/>
      <c r="F3742" s="5"/>
      <c r="G3742" s="25"/>
      <c r="H3742" s="25"/>
      <c r="I3742" s="5"/>
      <c r="J3742" s="5"/>
      <c r="K3742" s="5"/>
      <c r="L3742" s="2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  <c r="AA3742" s="5"/>
    </row>
    <row r="3743" spans="1:27">
      <c r="A3743" s="5"/>
      <c r="B3743" s="5"/>
      <c r="C3743" s="5"/>
      <c r="D3743" s="5"/>
      <c r="E3743" s="5"/>
      <c r="F3743" s="5"/>
      <c r="G3743" s="25"/>
      <c r="H3743" s="25"/>
      <c r="I3743" s="5"/>
      <c r="J3743" s="5"/>
      <c r="K3743" s="5"/>
      <c r="L3743" s="2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  <c r="AA3743" s="5"/>
    </row>
    <row r="3744" spans="1:27">
      <c r="A3744" s="5"/>
      <c r="B3744" s="5"/>
      <c r="C3744" s="5"/>
      <c r="D3744" s="5"/>
      <c r="E3744" s="5"/>
      <c r="F3744" s="5"/>
      <c r="G3744" s="25"/>
      <c r="H3744" s="25"/>
      <c r="I3744" s="5"/>
      <c r="J3744" s="5"/>
      <c r="K3744" s="5"/>
      <c r="L3744" s="2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  <c r="AA3744" s="5"/>
    </row>
    <row r="3745" spans="1:27">
      <c r="A3745" s="5"/>
      <c r="B3745" s="5"/>
      <c r="C3745" s="5"/>
      <c r="D3745" s="5"/>
      <c r="E3745" s="5"/>
      <c r="F3745" s="5"/>
      <c r="G3745" s="25"/>
      <c r="H3745" s="25"/>
      <c r="I3745" s="5"/>
      <c r="J3745" s="5"/>
      <c r="K3745" s="5"/>
      <c r="L3745" s="2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  <c r="AA3745" s="5"/>
    </row>
    <row r="3746" spans="1:27">
      <c r="A3746" s="5"/>
      <c r="B3746" s="5"/>
      <c r="C3746" s="5"/>
      <c r="D3746" s="5"/>
      <c r="E3746" s="5"/>
      <c r="F3746" s="5"/>
      <c r="G3746" s="25"/>
      <c r="H3746" s="25"/>
      <c r="I3746" s="5"/>
      <c r="J3746" s="5"/>
      <c r="K3746" s="5"/>
      <c r="L3746" s="2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  <c r="AA3746" s="5"/>
    </row>
    <row r="3747" spans="1:27">
      <c r="A3747" s="5"/>
      <c r="B3747" s="5"/>
      <c r="C3747" s="5"/>
      <c r="D3747" s="5"/>
      <c r="E3747" s="5"/>
      <c r="F3747" s="5"/>
      <c r="G3747" s="25"/>
      <c r="H3747" s="25"/>
      <c r="I3747" s="5"/>
      <c r="J3747" s="5"/>
      <c r="K3747" s="5"/>
      <c r="L3747" s="2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  <c r="AA3747" s="5"/>
    </row>
    <row r="3748" spans="1:27">
      <c r="A3748" s="5"/>
      <c r="B3748" s="5"/>
      <c r="C3748" s="5"/>
      <c r="D3748" s="5"/>
      <c r="E3748" s="5"/>
      <c r="F3748" s="5"/>
      <c r="G3748" s="25"/>
      <c r="H3748" s="25"/>
      <c r="I3748" s="5"/>
      <c r="J3748" s="5"/>
      <c r="K3748" s="5"/>
      <c r="L3748" s="2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  <c r="AA3748" s="5"/>
    </row>
    <row r="3749" spans="1:27">
      <c r="A3749" s="5"/>
      <c r="B3749" s="5"/>
      <c r="C3749" s="5"/>
      <c r="D3749" s="5"/>
      <c r="E3749" s="5"/>
      <c r="F3749" s="5"/>
      <c r="G3749" s="25"/>
      <c r="H3749" s="25"/>
      <c r="I3749" s="5"/>
      <c r="J3749" s="5"/>
      <c r="K3749" s="5"/>
      <c r="L3749" s="2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  <c r="AA3749" s="5"/>
    </row>
    <row r="3750" spans="1:27">
      <c r="A3750" s="5"/>
      <c r="B3750" s="5"/>
      <c r="C3750" s="5"/>
      <c r="D3750" s="5"/>
      <c r="E3750" s="5"/>
      <c r="F3750" s="5"/>
      <c r="G3750" s="25"/>
      <c r="H3750" s="25"/>
      <c r="I3750" s="5"/>
      <c r="J3750" s="5"/>
      <c r="K3750" s="5"/>
      <c r="L3750" s="2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  <c r="AA3750" s="5"/>
    </row>
    <row r="3751" spans="1:27">
      <c r="A3751" s="5"/>
      <c r="B3751" s="5"/>
      <c r="C3751" s="5"/>
      <c r="D3751" s="5"/>
      <c r="E3751" s="5"/>
      <c r="F3751" s="5"/>
      <c r="G3751" s="25"/>
      <c r="H3751" s="25"/>
      <c r="I3751" s="5"/>
      <c r="J3751" s="5"/>
      <c r="K3751" s="5"/>
      <c r="L3751" s="2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  <c r="AA3751" s="5"/>
    </row>
    <row r="3752" spans="1:27">
      <c r="A3752" s="5"/>
      <c r="B3752" s="5"/>
      <c r="C3752" s="5"/>
      <c r="D3752" s="5"/>
      <c r="E3752" s="5"/>
      <c r="F3752" s="5"/>
      <c r="G3752" s="25"/>
      <c r="H3752" s="25"/>
      <c r="I3752" s="5"/>
      <c r="J3752" s="5"/>
      <c r="K3752" s="5"/>
      <c r="L3752" s="2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  <c r="AA3752" s="5"/>
    </row>
    <row r="3753" spans="1:27">
      <c r="A3753" s="5"/>
      <c r="B3753" s="5"/>
      <c r="C3753" s="5"/>
      <c r="D3753" s="5"/>
      <c r="E3753" s="5"/>
      <c r="F3753" s="5"/>
      <c r="G3753" s="25"/>
      <c r="H3753" s="25"/>
      <c r="I3753" s="5"/>
      <c r="J3753" s="5"/>
      <c r="K3753" s="5"/>
      <c r="L3753" s="2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  <c r="AA3753" s="5"/>
    </row>
    <row r="3754" spans="1:27">
      <c r="A3754" s="5"/>
      <c r="B3754" s="5"/>
      <c r="C3754" s="5"/>
      <c r="D3754" s="5"/>
      <c r="E3754" s="5"/>
      <c r="F3754" s="5"/>
      <c r="G3754" s="25"/>
      <c r="H3754" s="25"/>
      <c r="I3754" s="5"/>
      <c r="J3754" s="5"/>
      <c r="K3754" s="5"/>
      <c r="L3754" s="2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  <c r="AA3754" s="5"/>
    </row>
    <row r="3755" spans="1:27">
      <c r="A3755" s="5"/>
      <c r="B3755" s="5"/>
      <c r="C3755" s="5"/>
      <c r="D3755" s="5"/>
      <c r="E3755" s="5"/>
      <c r="F3755" s="5"/>
      <c r="G3755" s="25"/>
      <c r="H3755" s="25"/>
      <c r="I3755" s="5"/>
      <c r="J3755" s="5"/>
      <c r="K3755" s="5"/>
      <c r="L3755" s="2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  <c r="AA3755" s="5"/>
    </row>
    <row r="3756" spans="1:27">
      <c r="A3756" s="5"/>
      <c r="B3756" s="5"/>
      <c r="C3756" s="5"/>
      <c r="D3756" s="5"/>
      <c r="E3756" s="5"/>
      <c r="F3756" s="5"/>
      <c r="G3756" s="25"/>
      <c r="H3756" s="25"/>
      <c r="I3756" s="5"/>
      <c r="J3756" s="5"/>
      <c r="K3756" s="5"/>
      <c r="L3756" s="2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  <c r="AA3756" s="5"/>
    </row>
    <row r="3757" spans="1:27">
      <c r="A3757" s="5"/>
      <c r="B3757" s="5"/>
      <c r="C3757" s="5"/>
      <c r="D3757" s="5"/>
      <c r="E3757" s="5"/>
      <c r="F3757" s="5"/>
      <c r="G3757" s="25"/>
      <c r="H3757" s="25"/>
      <c r="I3757" s="5"/>
      <c r="J3757" s="5"/>
      <c r="K3757" s="5"/>
      <c r="L3757" s="2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  <c r="AA3757" s="5"/>
    </row>
    <row r="3758" spans="1:27">
      <c r="A3758" s="5"/>
      <c r="B3758" s="5"/>
      <c r="C3758" s="5"/>
      <c r="D3758" s="5"/>
      <c r="E3758" s="5"/>
      <c r="F3758" s="5"/>
      <c r="G3758" s="25"/>
      <c r="H3758" s="25"/>
      <c r="I3758" s="5"/>
      <c r="J3758" s="5"/>
      <c r="K3758" s="5"/>
      <c r="L3758" s="2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  <c r="AA3758" s="5"/>
    </row>
    <row r="3759" spans="1:27">
      <c r="A3759" s="5"/>
      <c r="B3759" s="5"/>
      <c r="C3759" s="5"/>
      <c r="D3759" s="5"/>
      <c r="E3759" s="5"/>
      <c r="F3759" s="5"/>
      <c r="G3759" s="25"/>
      <c r="H3759" s="25"/>
      <c r="I3759" s="5"/>
      <c r="J3759" s="5"/>
      <c r="K3759" s="5"/>
      <c r="L3759" s="2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  <c r="AA3759" s="5"/>
    </row>
    <row r="3760" spans="1:27">
      <c r="A3760" s="5"/>
      <c r="B3760" s="5"/>
      <c r="C3760" s="5"/>
      <c r="D3760" s="5"/>
      <c r="E3760" s="5"/>
      <c r="F3760" s="5"/>
      <c r="G3760" s="25"/>
      <c r="H3760" s="25"/>
      <c r="I3760" s="5"/>
      <c r="J3760" s="5"/>
      <c r="K3760" s="5"/>
      <c r="L3760" s="2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  <c r="AA3760" s="5"/>
    </row>
    <row r="3761" spans="1:27">
      <c r="A3761" s="5"/>
      <c r="B3761" s="5"/>
      <c r="C3761" s="5"/>
      <c r="D3761" s="5"/>
      <c r="E3761" s="5"/>
      <c r="F3761" s="5"/>
      <c r="G3761" s="25"/>
      <c r="H3761" s="25"/>
      <c r="I3761" s="5"/>
      <c r="J3761" s="5"/>
      <c r="K3761" s="5"/>
      <c r="L3761" s="2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  <c r="AA3761" s="5"/>
    </row>
    <row r="3762" spans="1:27">
      <c r="A3762" s="5"/>
      <c r="B3762" s="5"/>
      <c r="C3762" s="5"/>
      <c r="D3762" s="5"/>
      <c r="E3762" s="5"/>
      <c r="F3762" s="5"/>
      <c r="G3762" s="25"/>
      <c r="H3762" s="25"/>
      <c r="I3762" s="5"/>
      <c r="J3762" s="5"/>
      <c r="K3762" s="5"/>
      <c r="L3762" s="2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  <c r="AA3762" s="5"/>
    </row>
    <row r="3763" spans="1:27">
      <c r="A3763" s="5"/>
      <c r="B3763" s="5"/>
      <c r="C3763" s="5"/>
      <c r="D3763" s="5"/>
      <c r="E3763" s="5"/>
      <c r="F3763" s="5"/>
      <c r="G3763" s="25"/>
      <c r="H3763" s="25"/>
      <c r="I3763" s="5"/>
      <c r="J3763" s="5"/>
      <c r="K3763" s="5"/>
      <c r="L3763" s="2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  <c r="AA3763" s="5"/>
    </row>
    <row r="3764" spans="1:27">
      <c r="A3764" s="5"/>
      <c r="B3764" s="5"/>
      <c r="C3764" s="5"/>
      <c r="D3764" s="5"/>
      <c r="E3764" s="5"/>
      <c r="F3764" s="5"/>
      <c r="G3764" s="25"/>
      <c r="H3764" s="25"/>
      <c r="I3764" s="5"/>
      <c r="J3764" s="5"/>
      <c r="K3764" s="5"/>
      <c r="L3764" s="2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  <c r="AA3764" s="5"/>
    </row>
    <row r="3765" spans="1:27">
      <c r="A3765" s="5"/>
      <c r="B3765" s="5"/>
      <c r="C3765" s="5"/>
      <c r="D3765" s="5"/>
      <c r="E3765" s="5"/>
      <c r="F3765" s="5"/>
      <c r="G3765" s="25"/>
      <c r="H3765" s="25"/>
      <c r="I3765" s="5"/>
      <c r="J3765" s="5"/>
      <c r="K3765" s="5"/>
      <c r="L3765" s="2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  <c r="AA3765" s="5"/>
    </row>
    <row r="3766" spans="1:27">
      <c r="A3766" s="5"/>
      <c r="B3766" s="5"/>
      <c r="C3766" s="5"/>
      <c r="D3766" s="5"/>
      <c r="E3766" s="5"/>
      <c r="F3766" s="5"/>
      <c r="G3766" s="25"/>
      <c r="H3766" s="25"/>
      <c r="I3766" s="5"/>
      <c r="J3766" s="5"/>
      <c r="K3766" s="5"/>
      <c r="L3766" s="2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  <c r="AA3766" s="5"/>
    </row>
    <row r="3767" spans="1:27">
      <c r="A3767" s="5"/>
      <c r="B3767" s="5"/>
      <c r="C3767" s="5"/>
      <c r="D3767" s="5"/>
      <c r="E3767" s="5"/>
      <c r="F3767" s="5"/>
      <c r="G3767" s="25"/>
      <c r="H3767" s="25"/>
      <c r="I3767" s="5"/>
      <c r="J3767" s="5"/>
      <c r="K3767" s="5"/>
      <c r="L3767" s="2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  <c r="AA3767" s="5"/>
    </row>
    <row r="3768" spans="1:27">
      <c r="A3768" s="5"/>
      <c r="B3768" s="5"/>
      <c r="C3768" s="5"/>
      <c r="D3768" s="5"/>
      <c r="E3768" s="5"/>
      <c r="F3768" s="5"/>
      <c r="G3768" s="25"/>
      <c r="H3768" s="25"/>
      <c r="I3768" s="5"/>
      <c r="J3768" s="5"/>
      <c r="K3768" s="5"/>
      <c r="L3768" s="2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  <c r="AA3768" s="5"/>
    </row>
    <row r="3769" spans="1:27">
      <c r="A3769" s="5"/>
      <c r="B3769" s="5"/>
      <c r="C3769" s="5"/>
      <c r="D3769" s="5"/>
      <c r="E3769" s="5"/>
      <c r="F3769" s="5"/>
      <c r="G3769" s="25"/>
      <c r="H3769" s="25"/>
      <c r="I3769" s="5"/>
      <c r="J3769" s="5"/>
      <c r="K3769" s="5"/>
      <c r="L3769" s="2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  <c r="AA3769" s="5"/>
    </row>
    <row r="3770" spans="1:27">
      <c r="A3770" s="5"/>
      <c r="B3770" s="5"/>
      <c r="C3770" s="5"/>
      <c r="D3770" s="5"/>
      <c r="E3770" s="5"/>
      <c r="F3770" s="5"/>
      <c r="G3770" s="25"/>
      <c r="H3770" s="25"/>
      <c r="I3770" s="5"/>
      <c r="J3770" s="5"/>
      <c r="K3770" s="5"/>
      <c r="L3770" s="2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  <c r="AA3770" s="5"/>
    </row>
    <row r="3771" spans="1:27">
      <c r="A3771" s="5"/>
      <c r="B3771" s="5"/>
      <c r="C3771" s="5"/>
      <c r="D3771" s="5"/>
      <c r="E3771" s="5"/>
      <c r="F3771" s="5"/>
      <c r="G3771" s="25"/>
      <c r="H3771" s="25"/>
      <c r="I3771" s="5"/>
      <c r="J3771" s="5"/>
      <c r="K3771" s="5"/>
      <c r="L3771" s="2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  <c r="AA3771" s="5"/>
    </row>
    <row r="3772" spans="1:27">
      <c r="A3772" s="5"/>
      <c r="B3772" s="5"/>
      <c r="C3772" s="5"/>
      <c r="D3772" s="5"/>
      <c r="E3772" s="5"/>
      <c r="F3772" s="5"/>
      <c r="G3772" s="25"/>
      <c r="H3772" s="25"/>
      <c r="I3772" s="5"/>
      <c r="J3772" s="5"/>
      <c r="K3772" s="5"/>
      <c r="L3772" s="2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  <c r="AA3772" s="5"/>
    </row>
    <row r="3773" spans="1:27">
      <c r="A3773" s="5"/>
      <c r="B3773" s="5"/>
      <c r="C3773" s="5"/>
      <c r="D3773" s="5"/>
      <c r="E3773" s="5"/>
      <c r="F3773" s="5"/>
      <c r="G3773" s="25"/>
      <c r="H3773" s="25"/>
      <c r="I3773" s="5"/>
      <c r="J3773" s="5"/>
      <c r="K3773" s="5"/>
      <c r="L3773" s="2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  <c r="AA3773" s="5"/>
    </row>
    <row r="3774" spans="1:27">
      <c r="A3774" s="5"/>
      <c r="B3774" s="5"/>
      <c r="C3774" s="5"/>
      <c r="D3774" s="5"/>
      <c r="E3774" s="5"/>
      <c r="F3774" s="5"/>
      <c r="G3774" s="25"/>
      <c r="H3774" s="25"/>
      <c r="I3774" s="5"/>
      <c r="J3774" s="5"/>
      <c r="K3774" s="5"/>
      <c r="L3774" s="2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  <c r="AA3774" s="5"/>
    </row>
    <row r="3775" spans="1:27">
      <c r="A3775" s="5"/>
      <c r="B3775" s="5"/>
      <c r="C3775" s="5"/>
      <c r="D3775" s="5"/>
      <c r="E3775" s="5"/>
      <c r="F3775" s="5"/>
      <c r="G3775" s="25"/>
      <c r="H3775" s="25"/>
      <c r="I3775" s="5"/>
      <c r="J3775" s="5"/>
      <c r="K3775" s="5"/>
      <c r="L3775" s="2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  <c r="AA3775" s="5"/>
    </row>
    <row r="3776" spans="1:27">
      <c r="A3776" s="5"/>
      <c r="B3776" s="5"/>
      <c r="C3776" s="5"/>
      <c r="D3776" s="5"/>
      <c r="E3776" s="5"/>
      <c r="F3776" s="5"/>
      <c r="G3776" s="25"/>
      <c r="H3776" s="25"/>
      <c r="I3776" s="5"/>
      <c r="J3776" s="5"/>
      <c r="K3776" s="5"/>
      <c r="L3776" s="2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  <c r="AA3776" s="5"/>
    </row>
    <row r="3777" spans="1:27">
      <c r="A3777" s="5"/>
      <c r="B3777" s="5"/>
      <c r="C3777" s="5"/>
      <c r="D3777" s="5"/>
      <c r="E3777" s="5"/>
      <c r="F3777" s="5"/>
      <c r="G3777" s="25"/>
      <c r="H3777" s="25"/>
      <c r="I3777" s="5"/>
      <c r="J3777" s="5"/>
      <c r="K3777" s="5"/>
      <c r="L3777" s="2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  <c r="AA3777" s="5"/>
    </row>
    <row r="3778" spans="1:27">
      <c r="A3778" s="5"/>
      <c r="B3778" s="5"/>
      <c r="C3778" s="5"/>
      <c r="D3778" s="5"/>
      <c r="E3778" s="5"/>
      <c r="F3778" s="5"/>
      <c r="G3778" s="25"/>
      <c r="H3778" s="25"/>
      <c r="I3778" s="5"/>
      <c r="J3778" s="5"/>
      <c r="K3778" s="5"/>
      <c r="L3778" s="2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  <c r="AA3778" s="5"/>
    </row>
    <row r="3779" spans="1:27">
      <c r="A3779" s="5"/>
      <c r="B3779" s="5"/>
      <c r="C3779" s="5"/>
      <c r="D3779" s="5"/>
      <c r="E3779" s="5"/>
      <c r="F3779" s="5"/>
      <c r="G3779" s="25"/>
      <c r="H3779" s="25"/>
      <c r="I3779" s="5"/>
      <c r="J3779" s="5"/>
      <c r="K3779" s="5"/>
      <c r="L3779" s="2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  <c r="AA3779" s="5"/>
    </row>
    <row r="3780" spans="1:27">
      <c r="A3780" s="5"/>
      <c r="B3780" s="5"/>
      <c r="C3780" s="5"/>
      <c r="D3780" s="5"/>
      <c r="E3780" s="5"/>
      <c r="F3780" s="5"/>
      <c r="G3780" s="25"/>
      <c r="H3780" s="25"/>
      <c r="I3780" s="5"/>
      <c r="J3780" s="5"/>
      <c r="K3780" s="5"/>
      <c r="L3780" s="2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  <c r="AA3780" s="5"/>
    </row>
    <row r="3781" spans="1:27">
      <c r="A3781" s="5"/>
      <c r="B3781" s="5"/>
      <c r="C3781" s="5"/>
      <c r="D3781" s="5"/>
      <c r="E3781" s="5"/>
      <c r="F3781" s="5"/>
      <c r="G3781" s="25"/>
      <c r="H3781" s="25"/>
      <c r="I3781" s="5"/>
      <c r="J3781" s="5"/>
      <c r="K3781" s="5"/>
      <c r="L3781" s="25"/>
      <c r="M3781" s="5"/>
      <c r="N3781" s="5"/>
      <c r="O3781" s="5"/>
      <c r="P3781" s="5"/>
      <c r="Q3781" s="5"/>
      <c r="R3781" s="5"/>
      <c r="S3781" s="5"/>
      <c r="T3781" s="5"/>
      <c r="U3781" s="5"/>
      <c r="V3781" s="5"/>
      <c r="W3781" s="5"/>
      <c r="X3781" s="5"/>
      <c r="Y3781" s="5"/>
      <c r="Z3781" s="5"/>
      <c r="AA3781" s="5"/>
    </row>
    <row r="3782" spans="1:27">
      <c r="A3782" s="5"/>
      <c r="B3782" s="5"/>
      <c r="C3782" s="5"/>
      <c r="D3782" s="5"/>
      <c r="E3782" s="5"/>
      <c r="F3782" s="5"/>
      <c r="G3782" s="25"/>
      <c r="H3782" s="25"/>
      <c r="I3782" s="5"/>
      <c r="J3782" s="5"/>
      <c r="K3782" s="5"/>
      <c r="L3782" s="25"/>
      <c r="M3782" s="5"/>
      <c r="N3782" s="5"/>
      <c r="O3782" s="5"/>
      <c r="P3782" s="5"/>
      <c r="Q3782" s="5"/>
      <c r="R3782" s="5"/>
      <c r="S3782" s="5"/>
      <c r="T3782" s="5"/>
      <c r="U3782" s="5"/>
      <c r="V3782" s="5"/>
      <c r="W3782" s="5"/>
      <c r="X3782" s="5"/>
      <c r="Y3782" s="5"/>
      <c r="Z3782" s="5"/>
      <c r="AA3782" s="5"/>
    </row>
    <row r="3783" spans="1:27">
      <c r="A3783" s="5"/>
      <c r="B3783" s="5"/>
      <c r="C3783" s="5"/>
      <c r="D3783" s="5"/>
      <c r="E3783" s="5"/>
      <c r="F3783" s="5"/>
      <c r="G3783" s="25"/>
      <c r="H3783" s="25"/>
      <c r="I3783" s="5"/>
      <c r="J3783" s="5"/>
      <c r="K3783" s="5"/>
      <c r="L3783" s="25"/>
      <c r="M3783" s="5"/>
      <c r="N3783" s="5"/>
      <c r="O3783" s="5"/>
      <c r="P3783" s="5"/>
      <c r="Q3783" s="5"/>
      <c r="R3783" s="5"/>
      <c r="S3783" s="5"/>
      <c r="T3783" s="5"/>
      <c r="U3783" s="5"/>
      <c r="V3783" s="5"/>
      <c r="W3783" s="5"/>
      <c r="X3783" s="5"/>
      <c r="Y3783" s="5"/>
      <c r="Z3783" s="5"/>
      <c r="AA3783" s="5"/>
    </row>
    <row r="3784" spans="1:27">
      <c r="A3784" s="5"/>
      <c r="B3784" s="5"/>
      <c r="C3784" s="5"/>
      <c r="D3784" s="5"/>
      <c r="E3784" s="5"/>
      <c r="F3784" s="5"/>
      <c r="G3784" s="25"/>
      <c r="H3784" s="25"/>
      <c r="I3784" s="5"/>
      <c r="J3784" s="5"/>
      <c r="K3784" s="5"/>
      <c r="L3784" s="25"/>
      <c r="M3784" s="5"/>
      <c r="N3784" s="5"/>
      <c r="O3784" s="5"/>
      <c r="P3784" s="5"/>
      <c r="Q3784" s="5"/>
      <c r="R3784" s="5"/>
      <c r="S3784" s="5"/>
      <c r="T3784" s="5"/>
      <c r="U3784" s="5"/>
      <c r="V3784" s="5"/>
      <c r="W3784" s="5"/>
      <c r="X3784" s="5"/>
      <c r="Y3784" s="5"/>
      <c r="Z3784" s="5"/>
      <c r="AA3784" s="5"/>
    </row>
    <row r="3785" spans="1:27">
      <c r="A3785" s="5"/>
      <c r="B3785" s="5"/>
      <c r="C3785" s="5"/>
      <c r="D3785" s="5"/>
      <c r="E3785" s="5"/>
      <c r="F3785" s="5"/>
      <c r="G3785" s="25"/>
      <c r="H3785" s="25"/>
      <c r="I3785" s="5"/>
      <c r="J3785" s="5"/>
      <c r="K3785" s="5"/>
      <c r="L3785" s="25"/>
      <c r="M3785" s="5"/>
      <c r="N3785" s="5"/>
      <c r="O3785" s="5"/>
      <c r="P3785" s="5"/>
      <c r="Q3785" s="5"/>
      <c r="R3785" s="5"/>
      <c r="S3785" s="5"/>
      <c r="T3785" s="5"/>
      <c r="U3785" s="5"/>
      <c r="V3785" s="5"/>
      <c r="W3785" s="5"/>
      <c r="X3785" s="5"/>
      <c r="Y3785" s="5"/>
      <c r="Z3785" s="5"/>
      <c r="AA3785" s="5"/>
    </row>
    <row r="3786" spans="1:27">
      <c r="A3786" s="5"/>
      <c r="B3786" s="5"/>
      <c r="C3786" s="5"/>
      <c r="D3786" s="5"/>
      <c r="E3786" s="5"/>
      <c r="F3786" s="5"/>
      <c r="G3786" s="25"/>
      <c r="H3786" s="25"/>
      <c r="I3786" s="5"/>
      <c r="J3786" s="5"/>
      <c r="K3786" s="5"/>
      <c r="L3786" s="25"/>
      <c r="M3786" s="5"/>
      <c r="N3786" s="5"/>
      <c r="O3786" s="5"/>
      <c r="P3786" s="5"/>
      <c r="Q3786" s="5"/>
      <c r="R3786" s="5"/>
      <c r="S3786" s="5"/>
      <c r="T3786" s="5"/>
      <c r="U3786" s="5"/>
      <c r="V3786" s="5"/>
      <c r="W3786" s="5"/>
      <c r="X3786" s="5"/>
      <c r="Y3786" s="5"/>
      <c r="Z3786" s="5"/>
      <c r="AA3786" s="5"/>
    </row>
    <row r="3787" spans="1:27">
      <c r="A3787" s="5"/>
      <c r="B3787" s="5"/>
      <c r="C3787" s="5"/>
      <c r="D3787" s="5"/>
      <c r="E3787" s="5"/>
      <c r="F3787" s="5"/>
      <c r="G3787" s="25"/>
      <c r="H3787" s="25"/>
      <c r="I3787" s="5"/>
      <c r="J3787" s="5"/>
      <c r="K3787" s="5"/>
      <c r="L3787" s="25"/>
      <c r="M3787" s="5"/>
      <c r="N3787" s="5"/>
      <c r="O3787" s="5"/>
      <c r="P3787" s="5"/>
      <c r="Q3787" s="5"/>
      <c r="R3787" s="5"/>
      <c r="S3787" s="5"/>
      <c r="T3787" s="5"/>
      <c r="U3787" s="5"/>
      <c r="V3787" s="5"/>
      <c r="W3787" s="5"/>
      <c r="X3787" s="5"/>
      <c r="Y3787" s="5"/>
      <c r="Z3787" s="5"/>
      <c r="AA3787" s="5"/>
    </row>
    <row r="3788" spans="1:27">
      <c r="A3788" s="5"/>
      <c r="B3788" s="5"/>
      <c r="C3788" s="5"/>
      <c r="D3788" s="5"/>
      <c r="E3788" s="5"/>
      <c r="F3788" s="5"/>
      <c r="G3788" s="25"/>
      <c r="H3788" s="25"/>
      <c r="I3788" s="5"/>
      <c r="J3788" s="5"/>
      <c r="K3788" s="5"/>
      <c r="L3788" s="25"/>
      <c r="M3788" s="5"/>
      <c r="N3788" s="5"/>
      <c r="O3788" s="5"/>
      <c r="P3788" s="5"/>
      <c r="Q3788" s="5"/>
      <c r="R3788" s="5"/>
      <c r="S3788" s="5"/>
      <c r="T3788" s="5"/>
      <c r="U3788" s="5"/>
      <c r="V3788" s="5"/>
      <c r="W3788" s="5"/>
      <c r="X3788" s="5"/>
      <c r="Y3788" s="5"/>
      <c r="Z3788" s="5"/>
      <c r="AA3788" s="5"/>
    </row>
    <row r="3789" spans="1:27">
      <c r="A3789" s="5"/>
      <c r="B3789" s="5"/>
      <c r="C3789" s="5"/>
      <c r="D3789" s="5"/>
      <c r="E3789" s="5"/>
      <c r="F3789" s="5"/>
      <c r="G3789" s="25"/>
      <c r="H3789" s="25"/>
      <c r="I3789" s="5"/>
      <c r="J3789" s="5"/>
      <c r="K3789" s="5"/>
      <c r="L3789" s="25"/>
      <c r="M3789" s="5"/>
      <c r="N3789" s="5"/>
      <c r="O3789" s="5"/>
      <c r="P3789" s="5"/>
      <c r="Q3789" s="5"/>
      <c r="R3789" s="5"/>
      <c r="S3789" s="5"/>
      <c r="T3789" s="5"/>
      <c r="U3789" s="5"/>
      <c r="V3789" s="5"/>
      <c r="W3789" s="5"/>
      <c r="X3789" s="5"/>
      <c r="Y3789" s="5"/>
      <c r="Z3789" s="5"/>
      <c r="AA3789" s="5"/>
    </row>
    <row r="3790" spans="1:27">
      <c r="A3790" s="5"/>
      <c r="B3790" s="5"/>
      <c r="C3790" s="5"/>
      <c r="D3790" s="5"/>
      <c r="E3790" s="5"/>
      <c r="F3790" s="5"/>
      <c r="G3790" s="25"/>
      <c r="H3790" s="25"/>
      <c r="I3790" s="5"/>
      <c r="J3790" s="5"/>
      <c r="K3790" s="5"/>
      <c r="L3790" s="25"/>
      <c r="M3790" s="5"/>
      <c r="N3790" s="5"/>
      <c r="O3790" s="5"/>
      <c r="P3790" s="5"/>
      <c r="Q3790" s="5"/>
      <c r="R3790" s="5"/>
      <c r="S3790" s="5"/>
      <c r="T3790" s="5"/>
      <c r="U3790" s="5"/>
      <c r="V3790" s="5"/>
      <c r="W3790" s="5"/>
      <c r="X3790" s="5"/>
      <c r="Y3790" s="5"/>
      <c r="Z3790" s="5"/>
      <c r="AA3790" s="5"/>
    </row>
    <row r="3791" spans="1:27">
      <c r="A3791" s="5"/>
      <c r="B3791" s="5"/>
      <c r="C3791" s="5"/>
      <c r="D3791" s="5"/>
      <c r="E3791" s="5"/>
      <c r="F3791" s="5"/>
      <c r="G3791" s="25"/>
      <c r="H3791" s="25"/>
      <c r="I3791" s="5"/>
      <c r="J3791" s="5"/>
      <c r="K3791" s="5"/>
      <c r="L3791" s="25"/>
      <c r="M3791" s="5"/>
      <c r="N3791" s="5"/>
      <c r="O3791" s="5"/>
      <c r="P3791" s="5"/>
      <c r="Q3791" s="5"/>
      <c r="R3791" s="5"/>
      <c r="S3791" s="5"/>
      <c r="T3791" s="5"/>
      <c r="U3791" s="5"/>
      <c r="V3791" s="5"/>
      <c r="W3791" s="5"/>
      <c r="X3791" s="5"/>
      <c r="Y3791" s="5"/>
      <c r="Z3791" s="5"/>
      <c r="AA3791" s="5"/>
    </row>
    <row r="3792" spans="1:27">
      <c r="A3792" s="5"/>
      <c r="B3792" s="5"/>
      <c r="C3792" s="5"/>
      <c r="D3792" s="5"/>
      <c r="E3792" s="5"/>
      <c r="F3792" s="5"/>
      <c r="G3792" s="25"/>
      <c r="H3792" s="25"/>
      <c r="I3792" s="5"/>
      <c r="J3792" s="5"/>
      <c r="K3792" s="5"/>
      <c r="L3792" s="25"/>
      <c r="M3792" s="5"/>
      <c r="N3792" s="5"/>
      <c r="O3792" s="5"/>
      <c r="P3792" s="5"/>
      <c r="Q3792" s="5"/>
      <c r="R3792" s="5"/>
      <c r="S3792" s="5"/>
      <c r="T3792" s="5"/>
      <c r="U3792" s="5"/>
      <c r="V3792" s="5"/>
      <c r="W3792" s="5"/>
      <c r="X3792" s="5"/>
      <c r="Y3792" s="5"/>
      <c r="Z3792" s="5"/>
      <c r="AA3792" s="5"/>
    </row>
    <row r="3793" spans="1:27">
      <c r="A3793" s="5"/>
      <c r="B3793" s="5"/>
      <c r="C3793" s="5"/>
      <c r="D3793" s="5"/>
      <c r="E3793" s="5"/>
      <c r="F3793" s="5"/>
      <c r="G3793" s="25"/>
      <c r="H3793" s="25"/>
      <c r="I3793" s="5"/>
      <c r="J3793" s="5"/>
      <c r="K3793" s="5"/>
      <c r="L3793" s="25"/>
      <c r="M3793" s="5"/>
      <c r="N3793" s="5"/>
      <c r="O3793" s="5"/>
      <c r="P3793" s="5"/>
      <c r="Q3793" s="5"/>
      <c r="R3793" s="5"/>
      <c r="S3793" s="5"/>
      <c r="T3793" s="5"/>
      <c r="U3793" s="5"/>
      <c r="V3793" s="5"/>
      <c r="W3793" s="5"/>
      <c r="X3793" s="5"/>
      <c r="Y3793" s="5"/>
      <c r="Z3793" s="5"/>
      <c r="AA3793" s="5"/>
    </row>
    <row r="3794" spans="1:27">
      <c r="A3794" s="5"/>
      <c r="B3794" s="5"/>
      <c r="C3794" s="5"/>
      <c r="D3794" s="5"/>
      <c r="E3794" s="5"/>
      <c r="F3794" s="5"/>
      <c r="G3794" s="25"/>
      <c r="H3794" s="25"/>
      <c r="I3794" s="5"/>
      <c r="J3794" s="5"/>
      <c r="K3794" s="5"/>
      <c r="L3794" s="25"/>
      <c r="M3794" s="5"/>
      <c r="N3794" s="5"/>
      <c r="O3794" s="5"/>
      <c r="P3794" s="5"/>
      <c r="Q3794" s="5"/>
      <c r="R3794" s="5"/>
      <c r="S3794" s="5"/>
      <c r="T3794" s="5"/>
      <c r="U3794" s="5"/>
      <c r="V3794" s="5"/>
      <c r="W3794" s="5"/>
      <c r="X3794" s="5"/>
      <c r="Y3794" s="5"/>
      <c r="Z3794" s="5"/>
      <c r="AA3794" s="5"/>
    </row>
    <row r="3795" spans="1:27">
      <c r="A3795" s="5"/>
      <c r="B3795" s="5"/>
      <c r="C3795" s="5"/>
      <c r="D3795" s="5"/>
      <c r="E3795" s="5"/>
      <c r="F3795" s="5"/>
      <c r="G3795" s="25"/>
      <c r="H3795" s="25"/>
      <c r="I3795" s="5"/>
      <c r="J3795" s="5"/>
      <c r="K3795" s="5"/>
      <c r="L3795" s="25"/>
      <c r="M3795" s="5"/>
      <c r="N3795" s="5"/>
      <c r="O3795" s="5"/>
      <c r="P3795" s="5"/>
      <c r="Q3795" s="5"/>
      <c r="R3795" s="5"/>
      <c r="S3795" s="5"/>
      <c r="T3795" s="5"/>
      <c r="U3795" s="5"/>
      <c r="V3795" s="5"/>
      <c r="W3795" s="5"/>
      <c r="X3795" s="5"/>
      <c r="Y3795" s="5"/>
      <c r="Z3795" s="5"/>
      <c r="AA3795" s="5"/>
    </row>
    <row r="3796" spans="1:27">
      <c r="A3796" s="5"/>
      <c r="B3796" s="5"/>
      <c r="C3796" s="5"/>
      <c r="D3796" s="5"/>
      <c r="E3796" s="5"/>
      <c r="F3796" s="5"/>
      <c r="G3796" s="25"/>
      <c r="H3796" s="25"/>
      <c r="I3796" s="5"/>
      <c r="J3796" s="5"/>
      <c r="K3796" s="5"/>
      <c r="L3796" s="25"/>
      <c r="M3796" s="5"/>
      <c r="N3796" s="5"/>
      <c r="O3796" s="5"/>
      <c r="P3796" s="5"/>
      <c r="Q3796" s="5"/>
      <c r="R3796" s="5"/>
      <c r="S3796" s="5"/>
      <c r="T3796" s="5"/>
      <c r="U3796" s="5"/>
      <c r="V3796" s="5"/>
      <c r="W3796" s="5"/>
      <c r="X3796" s="5"/>
      <c r="Y3796" s="5"/>
      <c r="Z3796" s="5"/>
      <c r="AA3796" s="5"/>
    </row>
    <row r="3797" spans="1:27">
      <c r="A3797" s="5"/>
      <c r="B3797" s="5"/>
      <c r="C3797" s="5"/>
      <c r="D3797" s="5"/>
      <c r="E3797" s="5"/>
      <c r="F3797" s="5"/>
      <c r="G3797" s="25"/>
      <c r="H3797" s="25"/>
      <c r="I3797" s="5"/>
      <c r="J3797" s="5"/>
      <c r="K3797" s="5"/>
      <c r="L3797" s="25"/>
      <c r="M3797" s="5"/>
      <c r="N3797" s="5"/>
      <c r="O3797" s="5"/>
      <c r="P3797" s="5"/>
      <c r="Q3797" s="5"/>
      <c r="R3797" s="5"/>
      <c r="S3797" s="5"/>
      <c r="T3797" s="5"/>
      <c r="U3797" s="5"/>
      <c r="V3797" s="5"/>
      <c r="W3797" s="5"/>
      <c r="X3797" s="5"/>
      <c r="Y3797" s="5"/>
      <c r="Z3797" s="5"/>
      <c r="AA3797" s="5"/>
    </row>
    <row r="3798" spans="1:27">
      <c r="A3798" s="5"/>
      <c r="B3798" s="5"/>
      <c r="C3798" s="5"/>
      <c r="D3798" s="5"/>
      <c r="E3798" s="5"/>
      <c r="F3798" s="5"/>
      <c r="G3798" s="25"/>
      <c r="H3798" s="25"/>
      <c r="I3798" s="5"/>
      <c r="J3798" s="5"/>
      <c r="K3798" s="5"/>
      <c r="L3798" s="25"/>
      <c r="M3798" s="5"/>
      <c r="N3798" s="5"/>
      <c r="O3798" s="5"/>
      <c r="P3798" s="5"/>
      <c r="Q3798" s="5"/>
      <c r="R3798" s="5"/>
      <c r="S3798" s="5"/>
      <c r="T3798" s="5"/>
      <c r="U3798" s="5"/>
      <c r="V3798" s="5"/>
      <c r="W3798" s="5"/>
      <c r="X3798" s="5"/>
      <c r="Y3798" s="5"/>
      <c r="Z3798" s="5"/>
      <c r="AA3798" s="5"/>
    </row>
    <row r="3799" spans="1:27">
      <c r="A3799" s="5"/>
      <c r="B3799" s="5"/>
      <c r="C3799" s="5"/>
      <c r="D3799" s="5"/>
      <c r="E3799" s="5"/>
      <c r="F3799" s="5"/>
      <c r="G3799" s="25"/>
      <c r="H3799" s="25"/>
      <c r="I3799" s="5"/>
      <c r="J3799" s="5"/>
      <c r="K3799" s="5"/>
      <c r="L3799" s="25"/>
      <c r="M3799" s="5"/>
      <c r="N3799" s="5"/>
      <c r="O3799" s="5"/>
      <c r="P3799" s="5"/>
      <c r="Q3799" s="5"/>
      <c r="R3799" s="5"/>
      <c r="S3799" s="5"/>
      <c r="T3799" s="5"/>
      <c r="U3799" s="5"/>
      <c r="V3799" s="5"/>
      <c r="W3799" s="5"/>
      <c r="X3799" s="5"/>
      <c r="Y3799" s="5"/>
      <c r="Z3799" s="5"/>
      <c r="AA3799" s="5"/>
    </row>
    <row r="3800" spans="1:27">
      <c r="A3800" s="5"/>
      <c r="B3800" s="5"/>
      <c r="C3800" s="5"/>
      <c r="D3800" s="5"/>
      <c r="E3800" s="5"/>
      <c r="F3800" s="5"/>
      <c r="G3800" s="25"/>
      <c r="H3800" s="25"/>
      <c r="I3800" s="5"/>
      <c r="J3800" s="5"/>
      <c r="K3800" s="5"/>
      <c r="L3800" s="25"/>
      <c r="M3800" s="5"/>
      <c r="N3800" s="5"/>
      <c r="O3800" s="5"/>
      <c r="P3800" s="5"/>
      <c r="Q3800" s="5"/>
      <c r="R3800" s="5"/>
      <c r="S3800" s="5"/>
      <c r="T3800" s="5"/>
      <c r="U3800" s="5"/>
      <c r="V3800" s="5"/>
      <c r="W3800" s="5"/>
      <c r="X3800" s="5"/>
      <c r="Y3800" s="5"/>
      <c r="Z3800" s="5"/>
      <c r="AA3800" s="5"/>
    </row>
    <row r="3801" spans="1:27">
      <c r="A3801" s="5"/>
      <c r="B3801" s="5"/>
      <c r="C3801" s="5"/>
      <c r="D3801" s="5"/>
      <c r="E3801" s="5"/>
      <c r="F3801" s="5"/>
      <c r="G3801" s="25"/>
      <c r="H3801" s="25"/>
      <c r="I3801" s="5"/>
      <c r="J3801" s="5"/>
      <c r="K3801" s="5"/>
      <c r="L3801" s="25"/>
      <c r="M3801" s="5"/>
      <c r="N3801" s="5"/>
      <c r="O3801" s="5"/>
      <c r="P3801" s="5"/>
      <c r="Q3801" s="5"/>
      <c r="R3801" s="5"/>
      <c r="S3801" s="5"/>
      <c r="T3801" s="5"/>
      <c r="U3801" s="5"/>
      <c r="V3801" s="5"/>
      <c r="W3801" s="5"/>
      <c r="X3801" s="5"/>
      <c r="Y3801" s="5"/>
      <c r="Z3801" s="5"/>
      <c r="AA3801" s="5"/>
    </row>
    <row r="3802" spans="1:27">
      <c r="A3802" s="5"/>
      <c r="B3802" s="5"/>
      <c r="C3802" s="5"/>
      <c r="D3802" s="5"/>
      <c r="E3802" s="5"/>
      <c r="F3802" s="5"/>
      <c r="G3802" s="25"/>
      <c r="H3802" s="25"/>
      <c r="I3802" s="5"/>
      <c r="J3802" s="5"/>
      <c r="K3802" s="5"/>
      <c r="L3802" s="25"/>
      <c r="M3802" s="5"/>
      <c r="N3802" s="5"/>
      <c r="O3802" s="5"/>
      <c r="P3802" s="5"/>
      <c r="Q3802" s="5"/>
      <c r="R3802" s="5"/>
      <c r="S3802" s="5"/>
      <c r="T3802" s="5"/>
      <c r="U3802" s="5"/>
      <c r="V3802" s="5"/>
      <c r="W3802" s="5"/>
      <c r="X3802" s="5"/>
      <c r="Y3802" s="5"/>
      <c r="Z3802" s="5"/>
      <c r="AA3802" s="5"/>
    </row>
    <row r="3803" spans="1:27">
      <c r="A3803" s="5"/>
      <c r="B3803" s="5"/>
      <c r="C3803" s="5"/>
      <c r="D3803" s="5"/>
      <c r="E3803" s="5"/>
      <c r="F3803" s="5"/>
      <c r="G3803" s="25"/>
      <c r="H3803" s="25"/>
      <c r="I3803" s="5"/>
      <c r="J3803" s="5"/>
      <c r="K3803" s="5"/>
      <c r="L3803" s="25"/>
      <c r="M3803" s="5"/>
      <c r="N3803" s="5"/>
      <c r="O3803" s="5"/>
      <c r="P3803" s="5"/>
      <c r="Q3803" s="5"/>
      <c r="R3803" s="5"/>
      <c r="S3803" s="5"/>
      <c r="T3803" s="5"/>
      <c r="U3803" s="5"/>
      <c r="V3803" s="5"/>
      <c r="W3803" s="5"/>
      <c r="X3803" s="5"/>
      <c r="Y3803" s="5"/>
      <c r="Z3803" s="5"/>
      <c r="AA3803" s="5"/>
    </row>
    <row r="3804" spans="1:27">
      <c r="A3804" s="5"/>
      <c r="B3804" s="5"/>
      <c r="C3804" s="5"/>
      <c r="D3804" s="5"/>
      <c r="E3804" s="5"/>
      <c r="F3804" s="5"/>
      <c r="G3804" s="25"/>
      <c r="H3804" s="25"/>
      <c r="I3804" s="5"/>
      <c r="J3804" s="5"/>
      <c r="K3804" s="5"/>
      <c r="L3804" s="25"/>
      <c r="M3804" s="5"/>
      <c r="N3804" s="5"/>
      <c r="O3804" s="5"/>
      <c r="P3804" s="5"/>
      <c r="Q3804" s="5"/>
      <c r="R3804" s="5"/>
      <c r="S3804" s="5"/>
      <c r="T3804" s="5"/>
      <c r="U3804" s="5"/>
      <c r="V3804" s="5"/>
      <c r="W3804" s="5"/>
      <c r="X3804" s="5"/>
      <c r="Y3804" s="5"/>
      <c r="Z3804" s="5"/>
      <c r="AA3804" s="5"/>
    </row>
    <row r="3805" spans="1:27">
      <c r="A3805" s="5"/>
      <c r="B3805" s="5"/>
      <c r="C3805" s="5"/>
      <c r="D3805" s="5"/>
      <c r="E3805" s="5"/>
      <c r="F3805" s="5"/>
      <c r="G3805" s="25"/>
      <c r="H3805" s="25"/>
      <c r="I3805" s="5"/>
      <c r="J3805" s="5"/>
      <c r="K3805" s="5"/>
      <c r="L3805" s="25"/>
      <c r="M3805" s="5"/>
      <c r="N3805" s="5"/>
      <c r="O3805" s="5"/>
      <c r="P3805" s="5"/>
      <c r="Q3805" s="5"/>
      <c r="R3805" s="5"/>
      <c r="S3805" s="5"/>
      <c r="T3805" s="5"/>
      <c r="U3805" s="5"/>
      <c r="V3805" s="5"/>
      <c r="W3805" s="5"/>
      <c r="X3805" s="5"/>
      <c r="Y3805" s="5"/>
      <c r="Z3805" s="5"/>
      <c r="AA3805" s="5"/>
    </row>
    <row r="3806" spans="1:27">
      <c r="A3806" s="5"/>
      <c r="B3806" s="5"/>
      <c r="C3806" s="5"/>
      <c r="D3806" s="5"/>
      <c r="E3806" s="5"/>
      <c r="F3806" s="5"/>
      <c r="G3806" s="25"/>
      <c r="H3806" s="25"/>
      <c r="I3806" s="5"/>
      <c r="J3806" s="5"/>
      <c r="K3806" s="5"/>
      <c r="L3806" s="25"/>
      <c r="M3806" s="5"/>
      <c r="N3806" s="5"/>
      <c r="O3806" s="5"/>
      <c r="P3806" s="5"/>
      <c r="Q3806" s="5"/>
      <c r="R3806" s="5"/>
      <c r="S3806" s="5"/>
      <c r="T3806" s="5"/>
      <c r="U3806" s="5"/>
      <c r="V3806" s="5"/>
      <c r="W3806" s="5"/>
      <c r="X3806" s="5"/>
      <c r="Y3806" s="5"/>
      <c r="Z3806" s="5"/>
      <c r="AA3806" s="5"/>
    </row>
    <row r="3807" spans="1:27">
      <c r="A3807" s="5"/>
      <c r="B3807" s="5"/>
      <c r="C3807" s="5"/>
      <c r="D3807" s="5"/>
      <c r="E3807" s="5"/>
      <c r="F3807" s="5"/>
      <c r="G3807" s="25"/>
      <c r="H3807" s="25"/>
      <c r="I3807" s="5"/>
      <c r="J3807" s="5"/>
      <c r="K3807" s="5"/>
      <c r="L3807" s="25"/>
      <c r="M3807" s="5"/>
      <c r="N3807" s="5"/>
      <c r="O3807" s="5"/>
      <c r="P3807" s="5"/>
      <c r="Q3807" s="5"/>
      <c r="R3807" s="5"/>
      <c r="S3807" s="5"/>
      <c r="T3807" s="5"/>
      <c r="U3807" s="5"/>
      <c r="V3807" s="5"/>
      <c r="W3807" s="5"/>
      <c r="X3807" s="5"/>
      <c r="Y3807" s="5"/>
      <c r="Z3807" s="5"/>
      <c r="AA3807" s="5"/>
    </row>
    <row r="3808" spans="1:27">
      <c r="A3808" s="5"/>
      <c r="B3808" s="5"/>
      <c r="C3808" s="5"/>
      <c r="D3808" s="5"/>
      <c r="E3808" s="5"/>
      <c r="F3808" s="5"/>
      <c r="G3808" s="25"/>
      <c r="H3808" s="25"/>
      <c r="I3808" s="5"/>
      <c r="J3808" s="5"/>
      <c r="K3808" s="5"/>
      <c r="L3808" s="25"/>
      <c r="M3808" s="5"/>
      <c r="N3808" s="5"/>
      <c r="O3808" s="5"/>
      <c r="P3808" s="5"/>
      <c r="Q3808" s="5"/>
      <c r="R3808" s="5"/>
      <c r="S3808" s="5"/>
      <c r="T3808" s="5"/>
      <c r="U3808" s="5"/>
      <c r="V3808" s="5"/>
      <c r="W3808" s="5"/>
      <c r="X3808" s="5"/>
      <c r="Y3808" s="5"/>
      <c r="Z3808" s="5"/>
      <c r="AA3808" s="5"/>
    </row>
    <row r="3809" spans="1:27">
      <c r="A3809" s="5"/>
      <c r="B3809" s="5"/>
      <c r="C3809" s="5"/>
      <c r="D3809" s="5"/>
      <c r="E3809" s="5"/>
      <c r="F3809" s="5"/>
      <c r="G3809" s="25"/>
      <c r="H3809" s="25"/>
      <c r="I3809" s="5"/>
      <c r="J3809" s="5"/>
      <c r="K3809" s="5"/>
      <c r="L3809" s="25"/>
      <c r="M3809" s="5"/>
      <c r="N3809" s="5"/>
      <c r="O3809" s="5"/>
      <c r="P3809" s="5"/>
      <c r="Q3809" s="5"/>
      <c r="R3809" s="5"/>
      <c r="S3809" s="5"/>
      <c r="T3809" s="5"/>
      <c r="U3809" s="5"/>
      <c r="V3809" s="5"/>
      <c r="W3809" s="5"/>
      <c r="X3809" s="5"/>
      <c r="Y3809" s="5"/>
      <c r="Z3809" s="5"/>
      <c r="AA3809" s="5"/>
    </row>
    <row r="3810" spans="1:27">
      <c r="A3810" s="5"/>
      <c r="B3810" s="5"/>
      <c r="C3810" s="5"/>
      <c r="D3810" s="5"/>
      <c r="E3810" s="5"/>
      <c r="F3810" s="5"/>
      <c r="G3810" s="25"/>
      <c r="H3810" s="25"/>
      <c r="I3810" s="5"/>
      <c r="J3810" s="5"/>
      <c r="K3810" s="5"/>
      <c r="L3810" s="25"/>
      <c r="M3810" s="5"/>
      <c r="N3810" s="5"/>
      <c r="O3810" s="5"/>
      <c r="P3810" s="5"/>
      <c r="Q3810" s="5"/>
      <c r="R3810" s="5"/>
      <c r="S3810" s="5"/>
      <c r="T3810" s="5"/>
      <c r="U3810" s="5"/>
      <c r="V3810" s="5"/>
      <c r="W3810" s="5"/>
      <c r="X3810" s="5"/>
      <c r="Y3810" s="5"/>
      <c r="Z3810" s="5"/>
      <c r="AA3810" s="5"/>
    </row>
    <row r="3811" spans="1:27">
      <c r="A3811" s="5"/>
      <c r="B3811" s="5"/>
      <c r="C3811" s="5"/>
      <c r="D3811" s="5"/>
      <c r="E3811" s="5"/>
      <c r="F3811" s="5"/>
      <c r="G3811" s="25"/>
      <c r="H3811" s="25"/>
      <c r="I3811" s="5"/>
      <c r="J3811" s="5"/>
      <c r="K3811" s="5"/>
      <c r="L3811" s="25"/>
      <c r="M3811" s="5"/>
      <c r="N3811" s="5"/>
      <c r="O3811" s="5"/>
      <c r="P3811" s="5"/>
      <c r="Q3811" s="5"/>
      <c r="R3811" s="5"/>
      <c r="S3811" s="5"/>
      <c r="T3811" s="5"/>
      <c r="U3811" s="5"/>
      <c r="V3811" s="5"/>
      <c r="W3811" s="5"/>
      <c r="X3811" s="5"/>
      <c r="Y3811" s="5"/>
      <c r="Z3811" s="5"/>
      <c r="AA3811" s="5"/>
    </row>
    <row r="3812" spans="1:27">
      <c r="A3812" s="5"/>
      <c r="B3812" s="5"/>
      <c r="C3812" s="5"/>
      <c r="D3812" s="5"/>
      <c r="E3812" s="5"/>
      <c r="F3812" s="5"/>
      <c r="G3812" s="25"/>
      <c r="H3812" s="25"/>
      <c r="I3812" s="5"/>
      <c r="J3812" s="5"/>
      <c r="K3812" s="5"/>
      <c r="L3812" s="25"/>
      <c r="M3812" s="5"/>
      <c r="N3812" s="5"/>
      <c r="O3812" s="5"/>
      <c r="P3812" s="5"/>
      <c r="Q3812" s="5"/>
      <c r="R3812" s="5"/>
      <c r="S3812" s="5"/>
      <c r="T3812" s="5"/>
      <c r="U3812" s="5"/>
      <c r="V3812" s="5"/>
      <c r="W3812" s="5"/>
      <c r="X3812" s="5"/>
      <c r="Y3812" s="5"/>
      <c r="Z3812" s="5"/>
      <c r="AA3812" s="5"/>
    </row>
    <row r="3813" spans="1:27">
      <c r="A3813" s="5"/>
      <c r="B3813" s="5"/>
      <c r="C3813" s="5"/>
      <c r="D3813" s="5"/>
      <c r="E3813" s="5"/>
      <c r="F3813" s="5"/>
      <c r="G3813" s="25"/>
      <c r="H3813" s="25"/>
      <c r="I3813" s="5"/>
      <c r="J3813" s="5"/>
      <c r="K3813" s="5"/>
      <c r="L3813" s="25"/>
      <c r="M3813" s="5"/>
      <c r="N3813" s="5"/>
      <c r="O3813" s="5"/>
      <c r="P3813" s="5"/>
      <c r="Q3813" s="5"/>
      <c r="R3813" s="5"/>
      <c r="S3813" s="5"/>
      <c r="T3813" s="5"/>
      <c r="U3813" s="5"/>
      <c r="V3813" s="5"/>
      <c r="W3813" s="5"/>
      <c r="X3813" s="5"/>
      <c r="Y3813" s="5"/>
      <c r="Z3813" s="5"/>
      <c r="AA3813" s="5"/>
    </row>
    <row r="3814" spans="1:27">
      <c r="A3814" s="5"/>
      <c r="B3814" s="5"/>
      <c r="C3814" s="5"/>
      <c r="D3814" s="5"/>
      <c r="E3814" s="5"/>
      <c r="F3814" s="5"/>
      <c r="G3814" s="25"/>
      <c r="H3814" s="25"/>
      <c r="I3814" s="5"/>
      <c r="J3814" s="5"/>
      <c r="K3814" s="5"/>
      <c r="L3814" s="25"/>
      <c r="M3814" s="5"/>
      <c r="N3814" s="5"/>
      <c r="O3814" s="5"/>
      <c r="P3814" s="5"/>
      <c r="Q3814" s="5"/>
      <c r="R3814" s="5"/>
      <c r="S3814" s="5"/>
      <c r="T3814" s="5"/>
      <c r="U3814" s="5"/>
      <c r="V3814" s="5"/>
      <c r="W3814" s="5"/>
      <c r="X3814" s="5"/>
      <c r="Y3814" s="5"/>
      <c r="Z3814" s="5"/>
      <c r="AA3814" s="5"/>
    </row>
    <row r="3815" spans="1:27">
      <c r="A3815" s="5"/>
      <c r="B3815" s="5"/>
      <c r="C3815" s="5"/>
      <c r="D3815" s="5"/>
      <c r="E3815" s="5"/>
      <c r="F3815" s="5"/>
      <c r="G3815" s="25"/>
      <c r="H3815" s="25"/>
      <c r="I3815" s="5"/>
      <c r="J3815" s="5"/>
      <c r="K3815" s="5"/>
      <c r="L3815" s="25"/>
      <c r="M3815" s="5"/>
      <c r="N3815" s="5"/>
      <c r="O3815" s="5"/>
      <c r="P3815" s="5"/>
      <c r="Q3815" s="5"/>
      <c r="R3815" s="5"/>
      <c r="S3815" s="5"/>
      <c r="T3815" s="5"/>
      <c r="U3815" s="5"/>
      <c r="V3815" s="5"/>
      <c r="W3815" s="5"/>
      <c r="X3815" s="5"/>
      <c r="Y3815" s="5"/>
      <c r="Z3815" s="5"/>
      <c r="AA3815" s="5"/>
    </row>
    <row r="3816" spans="1:27">
      <c r="A3816" s="5"/>
      <c r="B3816" s="5"/>
      <c r="C3816" s="5"/>
      <c r="D3816" s="5"/>
      <c r="E3816" s="5"/>
      <c r="F3816" s="5"/>
      <c r="G3816" s="25"/>
      <c r="H3816" s="25"/>
      <c r="I3816" s="5"/>
      <c r="J3816" s="5"/>
      <c r="K3816" s="5"/>
      <c r="L3816" s="25"/>
      <c r="M3816" s="5"/>
      <c r="N3816" s="5"/>
      <c r="O3816" s="5"/>
      <c r="P3816" s="5"/>
      <c r="Q3816" s="5"/>
      <c r="R3816" s="5"/>
      <c r="S3816" s="5"/>
      <c r="T3816" s="5"/>
      <c r="U3816" s="5"/>
      <c r="V3816" s="5"/>
      <c r="W3816" s="5"/>
      <c r="X3816" s="5"/>
      <c r="Y3816" s="5"/>
      <c r="Z3816" s="5"/>
      <c r="AA3816" s="5"/>
    </row>
    <row r="3817" spans="1:27">
      <c r="A3817" s="5"/>
      <c r="B3817" s="5"/>
      <c r="C3817" s="5"/>
      <c r="D3817" s="5"/>
      <c r="E3817" s="5"/>
      <c r="F3817" s="5"/>
      <c r="G3817" s="25"/>
      <c r="H3817" s="25"/>
      <c r="I3817" s="5"/>
      <c r="J3817" s="5"/>
      <c r="K3817" s="5"/>
      <c r="L3817" s="25"/>
      <c r="M3817" s="5"/>
      <c r="N3817" s="5"/>
      <c r="O3817" s="5"/>
      <c r="P3817" s="5"/>
      <c r="Q3817" s="5"/>
      <c r="R3817" s="5"/>
      <c r="S3817" s="5"/>
      <c r="T3817" s="5"/>
      <c r="U3817" s="5"/>
      <c r="V3817" s="5"/>
      <c r="W3817" s="5"/>
      <c r="X3817" s="5"/>
      <c r="Y3817" s="5"/>
      <c r="Z3817" s="5"/>
      <c r="AA3817" s="5"/>
    </row>
    <row r="3818" spans="1:27">
      <c r="A3818" s="5"/>
      <c r="B3818" s="5"/>
      <c r="C3818" s="5"/>
      <c r="D3818" s="5"/>
      <c r="E3818" s="5"/>
      <c r="F3818" s="5"/>
      <c r="G3818" s="25"/>
      <c r="H3818" s="25"/>
      <c r="I3818" s="5"/>
      <c r="J3818" s="5"/>
      <c r="K3818" s="5"/>
      <c r="L3818" s="25"/>
      <c r="M3818" s="5"/>
      <c r="N3818" s="5"/>
      <c r="O3818" s="5"/>
      <c r="P3818" s="5"/>
      <c r="Q3818" s="5"/>
      <c r="R3818" s="5"/>
      <c r="S3818" s="5"/>
      <c r="T3818" s="5"/>
      <c r="U3818" s="5"/>
      <c r="V3818" s="5"/>
      <c r="W3818" s="5"/>
      <c r="X3818" s="5"/>
      <c r="Y3818" s="5"/>
      <c r="Z3818" s="5"/>
      <c r="AA3818" s="5"/>
    </row>
    <row r="3819" spans="1:27">
      <c r="A3819" s="5"/>
      <c r="B3819" s="5"/>
      <c r="C3819" s="5"/>
      <c r="D3819" s="5"/>
      <c r="E3819" s="5"/>
      <c r="F3819" s="5"/>
      <c r="G3819" s="25"/>
      <c r="H3819" s="25"/>
      <c r="I3819" s="5"/>
      <c r="J3819" s="5"/>
      <c r="K3819" s="5"/>
      <c r="L3819" s="25"/>
      <c r="M3819" s="5"/>
      <c r="N3819" s="5"/>
      <c r="O3819" s="5"/>
      <c r="P3819" s="5"/>
      <c r="Q3819" s="5"/>
      <c r="R3819" s="5"/>
      <c r="S3819" s="5"/>
      <c r="T3819" s="5"/>
      <c r="U3819" s="5"/>
      <c r="V3819" s="5"/>
      <c r="W3819" s="5"/>
      <c r="X3819" s="5"/>
      <c r="Y3819" s="5"/>
      <c r="Z3819" s="5"/>
      <c r="AA3819" s="5"/>
    </row>
    <row r="3820" spans="1:27">
      <c r="A3820" s="5"/>
      <c r="B3820" s="5"/>
      <c r="C3820" s="5"/>
      <c r="D3820" s="5"/>
      <c r="E3820" s="5"/>
      <c r="F3820" s="5"/>
      <c r="G3820" s="25"/>
      <c r="H3820" s="25"/>
      <c r="I3820" s="5"/>
      <c r="J3820" s="5"/>
      <c r="K3820" s="5"/>
      <c r="L3820" s="25"/>
      <c r="M3820" s="5"/>
      <c r="N3820" s="5"/>
      <c r="O3820" s="5"/>
      <c r="P3820" s="5"/>
      <c r="Q3820" s="5"/>
      <c r="R3820" s="5"/>
      <c r="S3820" s="5"/>
      <c r="T3820" s="5"/>
      <c r="U3820" s="5"/>
      <c r="V3820" s="5"/>
      <c r="W3820" s="5"/>
      <c r="X3820" s="5"/>
      <c r="Y3820" s="5"/>
      <c r="Z3820" s="5"/>
      <c r="AA3820" s="5"/>
    </row>
    <row r="3821" spans="1:27">
      <c r="A3821" s="5"/>
      <c r="B3821" s="5"/>
      <c r="C3821" s="5"/>
      <c r="D3821" s="5"/>
      <c r="E3821" s="5"/>
      <c r="F3821" s="5"/>
      <c r="G3821" s="25"/>
      <c r="H3821" s="25"/>
      <c r="I3821" s="5"/>
      <c r="J3821" s="5"/>
      <c r="K3821" s="5"/>
      <c r="L3821" s="25"/>
      <c r="M3821" s="5"/>
      <c r="N3821" s="5"/>
      <c r="O3821" s="5"/>
      <c r="P3821" s="5"/>
      <c r="Q3821" s="5"/>
      <c r="R3821" s="5"/>
      <c r="S3821" s="5"/>
      <c r="T3821" s="5"/>
      <c r="U3821" s="5"/>
      <c r="V3821" s="5"/>
      <c r="W3821" s="5"/>
      <c r="X3821" s="5"/>
      <c r="Y3821" s="5"/>
      <c r="Z3821" s="5"/>
      <c r="AA3821" s="5"/>
    </row>
    <row r="3822" spans="1:27">
      <c r="A3822" s="5"/>
      <c r="B3822" s="5"/>
      <c r="C3822" s="5"/>
      <c r="D3822" s="5"/>
      <c r="E3822" s="5"/>
      <c r="F3822" s="5"/>
      <c r="G3822" s="25"/>
      <c r="H3822" s="25"/>
      <c r="I3822" s="5"/>
      <c r="J3822" s="5"/>
      <c r="K3822" s="5"/>
      <c r="L3822" s="25"/>
      <c r="M3822" s="5"/>
      <c r="N3822" s="5"/>
      <c r="O3822" s="5"/>
      <c r="P3822" s="5"/>
      <c r="Q3822" s="5"/>
      <c r="R3822" s="5"/>
      <c r="S3822" s="5"/>
      <c r="T3822" s="5"/>
      <c r="U3822" s="5"/>
      <c r="V3822" s="5"/>
      <c r="W3822" s="5"/>
      <c r="X3822" s="5"/>
      <c r="Y3822" s="5"/>
      <c r="Z3822" s="5"/>
      <c r="AA3822" s="5"/>
    </row>
    <row r="3823" spans="1:27">
      <c r="A3823" s="5"/>
      <c r="B3823" s="5"/>
      <c r="C3823" s="5"/>
      <c r="D3823" s="5"/>
      <c r="E3823" s="5"/>
      <c r="F3823" s="5"/>
      <c r="G3823" s="25"/>
      <c r="H3823" s="25"/>
      <c r="I3823" s="5"/>
      <c r="J3823" s="5"/>
      <c r="K3823" s="5"/>
      <c r="L3823" s="25"/>
      <c r="M3823" s="5"/>
      <c r="N3823" s="5"/>
      <c r="O3823" s="5"/>
      <c r="P3823" s="5"/>
      <c r="Q3823" s="5"/>
      <c r="R3823" s="5"/>
      <c r="S3823" s="5"/>
      <c r="T3823" s="5"/>
      <c r="U3823" s="5"/>
      <c r="V3823" s="5"/>
      <c r="W3823" s="5"/>
      <c r="X3823" s="5"/>
      <c r="Y3823" s="5"/>
      <c r="Z3823" s="5"/>
      <c r="AA3823" s="5"/>
    </row>
    <row r="3824" spans="1:27">
      <c r="A3824" s="5"/>
      <c r="B3824" s="5"/>
      <c r="C3824" s="5"/>
      <c r="D3824" s="5"/>
      <c r="E3824" s="5"/>
      <c r="F3824" s="5"/>
      <c r="G3824" s="25"/>
      <c r="H3824" s="25"/>
      <c r="I3824" s="5"/>
      <c r="J3824" s="5"/>
      <c r="K3824" s="5"/>
      <c r="L3824" s="25"/>
      <c r="M3824" s="5"/>
      <c r="N3824" s="5"/>
      <c r="O3824" s="5"/>
      <c r="P3824" s="5"/>
      <c r="Q3824" s="5"/>
      <c r="R3824" s="5"/>
      <c r="S3824" s="5"/>
      <c r="T3824" s="5"/>
      <c r="U3824" s="5"/>
      <c r="V3824" s="5"/>
      <c r="W3824" s="5"/>
      <c r="X3824" s="5"/>
      <c r="Y3824" s="5"/>
      <c r="Z3824" s="5"/>
      <c r="AA3824" s="5"/>
    </row>
    <row r="3825" spans="1:27">
      <c r="A3825" s="5"/>
      <c r="B3825" s="5"/>
      <c r="C3825" s="5"/>
      <c r="D3825" s="5"/>
      <c r="E3825" s="5"/>
      <c r="F3825" s="5"/>
      <c r="G3825" s="25"/>
      <c r="H3825" s="25"/>
      <c r="I3825" s="5"/>
      <c r="J3825" s="5"/>
      <c r="K3825" s="5"/>
      <c r="L3825" s="25"/>
      <c r="M3825" s="5"/>
      <c r="N3825" s="5"/>
      <c r="O3825" s="5"/>
      <c r="P3825" s="5"/>
      <c r="Q3825" s="5"/>
      <c r="R3825" s="5"/>
      <c r="S3825" s="5"/>
      <c r="T3825" s="5"/>
      <c r="U3825" s="5"/>
      <c r="V3825" s="5"/>
      <c r="W3825" s="5"/>
      <c r="X3825" s="5"/>
      <c r="Y3825" s="5"/>
      <c r="Z3825" s="5"/>
      <c r="AA3825" s="5"/>
    </row>
    <row r="3826" spans="1:27">
      <c r="A3826" s="5"/>
      <c r="B3826" s="5"/>
      <c r="C3826" s="5"/>
      <c r="D3826" s="5"/>
      <c r="E3826" s="5"/>
      <c r="F3826" s="5"/>
      <c r="G3826" s="25"/>
      <c r="H3826" s="25"/>
      <c r="I3826" s="5"/>
      <c r="J3826" s="5"/>
      <c r="K3826" s="5"/>
      <c r="L3826" s="25"/>
      <c r="M3826" s="5"/>
      <c r="N3826" s="5"/>
      <c r="O3826" s="5"/>
      <c r="P3826" s="5"/>
      <c r="Q3826" s="5"/>
      <c r="R3826" s="5"/>
      <c r="S3826" s="5"/>
      <c r="T3826" s="5"/>
      <c r="U3826" s="5"/>
      <c r="V3826" s="5"/>
      <c r="W3826" s="5"/>
      <c r="X3826" s="5"/>
      <c r="Y3826" s="5"/>
      <c r="Z3826" s="5"/>
      <c r="AA3826" s="5"/>
    </row>
    <row r="3827" spans="1:27">
      <c r="A3827" s="5"/>
      <c r="B3827" s="5"/>
      <c r="C3827" s="5"/>
      <c r="D3827" s="5"/>
      <c r="E3827" s="5"/>
      <c r="F3827" s="5"/>
      <c r="G3827" s="25"/>
      <c r="H3827" s="25"/>
      <c r="I3827" s="5"/>
      <c r="J3827" s="5"/>
      <c r="K3827" s="5"/>
      <c r="L3827" s="25"/>
      <c r="M3827" s="5"/>
      <c r="N3827" s="5"/>
      <c r="O3827" s="5"/>
      <c r="P3827" s="5"/>
      <c r="Q3827" s="5"/>
      <c r="R3827" s="5"/>
      <c r="S3827" s="5"/>
      <c r="T3827" s="5"/>
      <c r="U3827" s="5"/>
      <c r="V3827" s="5"/>
      <c r="W3827" s="5"/>
      <c r="X3827" s="5"/>
      <c r="Y3827" s="5"/>
      <c r="Z3827" s="5"/>
      <c r="AA3827" s="5"/>
    </row>
    <row r="3828" spans="1:27">
      <c r="A3828" s="5"/>
      <c r="B3828" s="5"/>
      <c r="C3828" s="5"/>
      <c r="D3828" s="5"/>
      <c r="E3828" s="5"/>
      <c r="F3828" s="5"/>
      <c r="G3828" s="25"/>
      <c r="H3828" s="25"/>
      <c r="I3828" s="5"/>
      <c r="J3828" s="5"/>
      <c r="K3828" s="5"/>
      <c r="L3828" s="25"/>
      <c r="M3828" s="5"/>
      <c r="N3828" s="5"/>
      <c r="O3828" s="5"/>
      <c r="P3828" s="5"/>
      <c r="Q3828" s="5"/>
      <c r="R3828" s="5"/>
      <c r="S3828" s="5"/>
      <c r="T3828" s="5"/>
      <c r="U3828" s="5"/>
      <c r="V3828" s="5"/>
      <c r="W3828" s="5"/>
      <c r="X3828" s="5"/>
      <c r="Y3828" s="5"/>
      <c r="Z3828" s="5"/>
      <c r="AA3828" s="5"/>
    </row>
    <row r="3829" spans="1:27">
      <c r="A3829" s="5"/>
      <c r="B3829" s="5"/>
      <c r="C3829" s="5"/>
      <c r="D3829" s="5"/>
      <c r="E3829" s="5"/>
      <c r="F3829" s="5"/>
      <c r="G3829" s="25"/>
      <c r="H3829" s="25"/>
      <c r="I3829" s="5"/>
      <c r="J3829" s="5"/>
      <c r="K3829" s="5"/>
      <c r="L3829" s="25"/>
      <c r="M3829" s="5"/>
      <c r="N3829" s="5"/>
      <c r="O3829" s="5"/>
      <c r="P3829" s="5"/>
      <c r="Q3829" s="5"/>
      <c r="R3829" s="5"/>
      <c r="S3829" s="5"/>
      <c r="T3829" s="5"/>
      <c r="U3829" s="5"/>
      <c r="V3829" s="5"/>
      <c r="W3829" s="5"/>
      <c r="X3829" s="5"/>
      <c r="Y3829" s="5"/>
      <c r="Z3829" s="5"/>
      <c r="AA3829" s="5"/>
    </row>
    <row r="3830" spans="1:27">
      <c r="A3830" s="5"/>
      <c r="B3830" s="5"/>
      <c r="C3830" s="5"/>
      <c r="D3830" s="5"/>
      <c r="E3830" s="5"/>
      <c r="F3830" s="5"/>
      <c r="G3830" s="25"/>
      <c r="H3830" s="25"/>
      <c r="I3830" s="5"/>
      <c r="J3830" s="5"/>
      <c r="K3830" s="5"/>
      <c r="L3830" s="25"/>
      <c r="M3830" s="5"/>
      <c r="N3830" s="5"/>
      <c r="O3830" s="5"/>
      <c r="P3830" s="5"/>
      <c r="Q3830" s="5"/>
      <c r="R3830" s="5"/>
      <c r="S3830" s="5"/>
      <c r="T3830" s="5"/>
      <c r="U3830" s="5"/>
      <c r="V3830" s="5"/>
      <c r="W3830" s="5"/>
      <c r="X3830" s="5"/>
      <c r="Y3830" s="5"/>
      <c r="Z3830" s="5"/>
      <c r="AA3830" s="5"/>
    </row>
    <row r="3831" spans="1:27">
      <c r="A3831" s="5"/>
      <c r="B3831" s="5"/>
      <c r="C3831" s="5"/>
      <c r="D3831" s="5"/>
      <c r="E3831" s="5"/>
      <c r="F3831" s="5"/>
      <c r="G3831" s="25"/>
      <c r="H3831" s="25"/>
      <c r="I3831" s="5"/>
      <c r="J3831" s="5"/>
      <c r="K3831" s="5"/>
      <c r="L3831" s="25"/>
      <c r="M3831" s="5"/>
      <c r="N3831" s="5"/>
      <c r="O3831" s="5"/>
      <c r="P3831" s="5"/>
      <c r="Q3831" s="5"/>
      <c r="R3831" s="5"/>
      <c r="S3831" s="5"/>
      <c r="T3831" s="5"/>
      <c r="U3831" s="5"/>
      <c r="V3831" s="5"/>
      <c r="W3831" s="5"/>
      <c r="X3831" s="5"/>
      <c r="Y3831" s="5"/>
      <c r="Z3831" s="5"/>
      <c r="AA3831" s="5"/>
    </row>
    <row r="3832" spans="1:27">
      <c r="A3832" s="5"/>
      <c r="B3832" s="5"/>
      <c r="C3832" s="5"/>
      <c r="D3832" s="5"/>
      <c r="E3832" s="5"/>
      <c r="F3832" s="5"/>
      <c r="G3832" s="25"/>
      <c r="H3832" s="25"/>
      <c r="I3832" s="5"/>
      <c r="J3832" s="5"/>
      <c r="K3832" s="5"/>
      <c r="L3832" s="25"/>
      <c r="M3832" s="5"/>
      <c r="N3832" s="5"/>
      <c r="O3832" s="5"/>
      <c r="P3832" s="5"/>
      <c r="Q3832" s="5"/>
      <c r="R3832" s="5"/>
      <c r="S3832" s="5"/>
      <c r="T3832" s="5"/>
      <c r="U3832" s="5"/>
      <c r="V3832" s="5"/>
      <c r="W3832" s="5"/>
      <c r="X3832" s="5"/>
      <c r="Y3832" s="5"/>
      <c r="Z3832" s="5"/>
      <c r="AA3832" s="5"/>
    </row>
    <row r="3833" spans="1:27">
      <c r="A3833" s="5"/>
      <c r="B3833" s="5"/>
      <c r="C3833" s="5"/>
      <c r="D3833" s="5"/>
      <c r="E3833" s="5"/>
      <c r="F3833" s="5"/>
      <c r="G3833" s="25"/>
      <c r="H3833" s="25"/>
      <c r="I3833" s="5"/>
      <c r="J3833" s="5"/>
      <c r="K3833" s="5"/>
      <c r="L3833" s="25"/>
      <c r="M3833" s="5"/>
      <c r="N3833" s="5"/>
      <c r="O3833" s="5"/>
      <c r="P3833" s="5"/>
      <c r="Q3833" s="5"/>
      <c r="R3833" s="5"/>
      <c r="S3833" s="5"/>
      <c r="T3833" s="5"/>
      <c r="U3833" s="5"/>
      <c r="V3833" s="5"/>
      <c r="W3833" s="5"/>
      <c r="X3833" s="5"/>
      <c r="Y3833" s="5"/>
      <c r="Z3833" s="5"/>
      <c r="AA3833" s="5"/>
    </row>
    <row r="3834" spans="1:27">
      <c r="A3834" s="5"/>
      <c r="B3834" s="5"/>
      <c r="C3834" s="5"/>
      <c r="D3834" s="5"/>
      <c r="E3834" s="5"/>
      <c r="F3834" s="5"/>
      <c r="G3834" s="25"/>
      <c r="H3834" s="25"/>
      <c r="I3834" s="5"/>
      <c r="J3834" s="5"/>
      <c r="K3834" s="5"/>
      <c r="L3834" s="25"/>
      <c r="M3834" s="5"/>
      <c r="N3834" s="5"/>
      <c r="O3834" s="5"/>
      <c r="P3834" s="5"/>
      <c r="Q3834" s="5"/>
      <c r="R3834" s="5"/>
      <c r="S3834" s="5"/>
      <c r="T3834" s="5"/>
      <c r="U3834" s="5"/>
      <c r="V3834" s="5"/>
      <c r="W3834" s="5"/>
      <c r="X3834" s="5"/>
      <c r="Y3834" s="5"/>
      <c r="Z3834" s="5"/>
      <c r="AA3834" s="5"/>
    </row>
    <row r="3835" spans="1:27">
      <c r="A3835" s="5"/>
      <c r="B3835" s="5"/>
      <c r="C3835" s="5"/>
      <c r="D3835" s="5"/>
      <c r="E3835" s="5"/>
      <c r="F3835" s="5"/>
      <c r="G3835" s="25"/>
      <c r="H3835" s="25"/>
      <c r="I3835" s="5"/>
      <c r="J3835" s="5"/>
      <c r="K3835" s="5"/>
      <c r="L3835" s="25"/>
      <c r="M3835" s="5"/>
      <c r="N3835" s="5"/>
      <c r="O3835" s="5"/>
      <c r="P3835" s="5"/>
      <c r="Q3835" s="5"/>
      <c r="R3835" s="5"/>
      <c r="S3835" s="5"/>
      <c r="T3835" s="5"/>
      <c r="U3835" s="5"/>
      <c r="V3835" s="5"/>
      <c r="W3835" s="5"/>
      <c r="X3835" s="5"/>
      <c r="Y3835" s="5"/>
      <c r="Z3835" s="5"/>
      <c r="AA3835" s="5"/>
    </row>
    <row r="3836" spans="1:27">
      <c r="A3836" s="5"/>
      <c r="B3836" s="5"/>
      <c r="C3836" s="5"/>
      <c r="D3836" s="5"/>
      <c r="E3836" s="5"/>
      <c r="F3836" s="5"/>
      <c r="G3836" s="25"/>
      <c r="H3836" s="25"/>
      <c r="I3836" s="5"/>
      <c r="J3836" s="5"/>
      <c r="K3836" s="5"/>
      <c r="L3836" s="25"/>
      <c r="M3836" s="5"/>
      <c r="N3836" s="5"/>
      <c r="O3836" s="5"/>
      <c r="P3836" s="5"/>
      <c r="Q3836" s="5"/>
      <c r="R3836" s="5"/>
      <c r="S3836" s="5"/>
      <c r="T3836" s="5"/>
      <c r="U3836" s="5"/>
      <c r="V3836" s="5"/>
      <c r="W3836" s="5"/>
      <c r="X3836" s="5"/>
      <c r="Y3836" s="5"/>
      <c r="Z3836" s="5"/>
      <c r="AA3836" s="5"/>
    </row>
    <row r="3837" spans="1:27">
      <c r="A3837" s="5"/>
      <c r="B3837" s="5"/>
      <c r="C3837" s="5"/>
      <c r="D3837" s="5"/>
      <c r="E3837" s="5"/>
      <c r="F3837" s="5"/>
      <c r="G3837" s="25"/>
      <c r="H3837" s="25"/>
      <c r="I3837" s="5"/>
      <c r="J3837" s="5"/>
      <c r="K3837" s="5"/>
      <c r="L3837" s="25"/>
      <c r="M3837" s="5"/>
      <c r="N3837" s="5"/>
      <c r="O3837" s="5"/>
      <c r="P3837" s="5"/>
      <c r="Q3837" s="5"/>
      <c r="R3837" s="5"/>
      <c r="S3837" s="5"/>
      <c r="T3837" s="5"/>
      <c r="U3837" s="5"/>
      <c r="V3837" s="5"/>
      <c r="W3837" s="5"/>
      <c r="X3837" s="5"/>
      <c r="Y3837" s="5"/>
      <c r="Z3837" s="5"/>
      <c r="AA3837" s="5"/>
    </row>
    <row r="3838" spans="1:27">
      <c r="A3838" s="5"/>
      <c r="B3838" s="5"/>
      <c r="C3838" s="5"/>
      <c r="D3838" s="5"/>
      <c r="E3838" s="5"/>
      <c r="F3838" s="5"/>
      <c r="G3838" s="25"/>
      <c r="H3838" s="25"/>
      <c r="I3838" s="5"/>
      <c r="J3838" s="5"/>
      <c r="K3838" s="5"/>
      <c r="L3838" s="25"/>
      <c r="M3838" s="5"/>
      <c r="N3838" s="5"/>
      <c r="O3838" s="5"/>
      <c r="P3838" s="5"/>
      <c r="Q3838" s="5"/>
      <c r="R3838" s="5"/>
      <c r="S3838" s="5"/>
      <c r="T3838" s="5"/>
      <c r="U3838" s="5"/>
      <c r="V3838" s="5"/>
      <c r="W3838" s="5"/>
      <c r="X3838" s="5"/>
      <c r="Y3838" s="5"/>
      <c r="Z3838" s="5"/>
      <c r="AA3838" s="5"/>
    </row>
    <row r="3839" spans="1:27">
      <c r="A3839" s="5"/>
      <c r="B3839" s="5"/>
      <c r="C3839" s="5"/>
      <c r="D3839" s="5"/>
      <c r="E3839" s="5"/>
      <c r="F3839" s="5"/>
      <c r="G3839" s="25"/>
      <c r="H3839" s="25"/>
      <c r="I3839" s="5"/>
      <c r="J3839" s="5"/>
      <c r="K3839" s="5"/>
      <c r="L3839" s="25"/>
      <c r="M3839" s="5"/>
      <c r="N3839" s="5"/>
      <c r="O3839" s="5"/>
      <c r="P3839" s="5"/>
      <c r="Q3839" s="5"/>
      <c r="R3839" s="5"/>
      <c r="S3839" s="5"/>
      <c r="T3839" s="5"/>
      <c r="U3839" s="5"/>
      <c r="V3839" s="5"/>
      <c r="W3839" s="5"/>
      <c r="X3839" s="5"/>
      <c r="Y3839" s="5"/>
      <c r="Z3839" s="5"/>
      <c r="AA3839" s="5"/>
    </row>
    <row r="3840" spans="1:27">
      <c r="A3840" s="5"/>
      <c r="B3840" s="5"/>
      <c r="C3840" s="5"/>
      <c r="D3840" s="5"/>
      <c r="E3840" s="5"/>
      <c r="F3840" s="5"/>
      <c r="G3840" s="25"/>
      <c r="H3840" s="25"/>
      <c r="I3840" s="5"/>
      <c r="J3840" s="5"/>
      <c r="K3840" s="5"/>
      <c r="L3840" s="25"/>
      <c r="M3840" s="5"/>
      <c r="N3840" s="5"/>
      <c r="O3840" s="5"/>
      <c r="P3840" s="5"/>
      <c r="Q3840" s="5"/>
      <c r="R3840" s="5"/>
      <c r="S3840" s="5"/>
      <c r="T3840" s="5"/>
      <c r="U3840" s="5"/>
      <c r="V3840" s="5"/>
      <c r="W3840" s="5"/>
      <c r="X3840" s="5"/>
      <c r="Y3840" s="5"/>
      <c r="Z3840" s="5"/>
      <c r="AA3840" s="5"/>
    </row>
    <row r="3841" spans="1:27">
      <c r="A3841" s="5"/>
      <c r="B3841" s="5"/>
      <c r="C3841" s="5"/>
      <c r="D3841" s="5"/>
      <c r="E3841" s="5"/>
      <c r="F3841" s="5"/>
      <c r="G3841" s="25"/>
      <c r="H3841" s="25"/>
      <c r="I3841" s="5"/>
      <c r="J3841" s="5"/>
      <c r="K3841" s="5"/>
      <c r="L3841" s="25"/>
      <c r="M3841" s="5"/>
      <c r="N3841" s="5"/>
      <c r="O3841" s="5"/>
      <c r="P3841" s="5"/>
      <c r="Q3841" s="5"/>
      <c r="R3841" s="5"/>
      <c r="S3841" s="5"/>
      <c r="T3841" s="5"/>
      <c r="U3841" s="5"/>
      <c r="V3841" s="5"/>
      <c r="W3841" s="5"/>
      <c r="X3841" s="5"/>
      <c r="Y3841" s="5"/>
      <c r="Z3841" s="5"/>
      <c r="AA3841" s="5"/>
    </row>
    <row r="3842" spans="1:27">
      <c r="A3842" s="5"/>
      <c r="B3842" s="5"/>
      <c r="C3842" s="5"/>
      <c r="D3842" s="5"/>
      <c r="E3842" s="5"/>
      <c r="F3842" s="5"/>
      <c r="G3842" s="25"/>
      <c r="H3842" s="25"/>
      <c r="I3842" s="5"/>
      <c r="J3842" s="5"/>
      <c r="K3842" s="5"/>
      <c r="L3842" s="25"/>
      <c r="M3842" s="5"/>
      <c r="N3842" s="5"/>
      <c r="O3842" s="5"/>
      <c r="P3842" s="5"/>
      <c r="Q3842" s="5"/>
      <c r="R3842" s="5"/>
      <c r="S3842" s="5"/>
      <c r="T3842" s="5"/>
      <c r="U3842" s="5"/>
      <c r="V3842" s="5"/>
      <c r="W3842" s="5"/>
      <c r="X3842" s="5"/>
      <c r="Y3842" s="5"/>
      <c r="Z3842" s="5"/>
      <c r="AA3842" s="5"/>
    </row>
    <row r="3843" spans="1:27">
      <c r="A3843" s="5"/>
      <c r="B3843" s="5"/>
      <c r="C3843" s="5"/>
      <c r="D3843" s="5"/>
      <c r="E3843" s="5"/>
      <c r="F3843" s="5"/>
      <c r="G3843" s="25"/>
      <c r="H3843" s="25"/>
      <c r="I3843" s="5"/>
      <c r="J3843" s="5"/>
      <c r="K3843" s="5"/>
      <c r="L3843" s="25"/>
      <c r="M3843" s="5"/>
      <c r="N3843" s="5"/>
      <c r="O3843" s="5"/>
      <c r="P3843" s="5"/>
      <c r="Q3843" s="5"/>
      <c r="R3843" s="5"/>
      <c r="S3843" s="5"/>
      <c r="T3843" s="5"/>
      <c r="U3843" s="5"/>
      <c r="V3843" s="5"/>
      <c r="W3843" s="5"/>
      <c r="X3843" s="5"/>
      <c r="Y3843" s="5"/>
      <c r="Z3843" s="5"/>
      <c r="AA3843" s="5"/>
    </row>
    <row r="3844" spans="1:27">
      <c r="A3844" s="5"/>
      <c r="B3844" s="5"/>
      <c r="C3844" s="5"/>
      <c r="D3844" s="5"/>
      <c r="E3844" s="5"/>
      <c r="F3844" s="5"/>
      <c r="G3844" s="25"/>
      <c r="H3844" s="25"/>
      <c r="I3844" s="5"/>
      <c r="J3844" s="5"/>
      <c r="K3844" s="5"/>
      <c r="L3844" s="25"/>
      <c r="M3844" s="5"/>
      <c r="N3844" s="5"/>
      <c r="O3844" s="5"/>
      <c r="P3844" s="5"/>
      <c r="Q3844" s="5"/>
      <c r="R3844" s="5"/>
      <c r="S3844" s="5"/>
      <c r="T3844" s="5"/>
      <c r="U3844" s="5"/>
      <c r="V3844" s="5"/>
      <c r="W3844" s="5"/>
      <c r="X3844" s="5"/>
      <c r="Y3844" s="5"/>
      <c r="Z3844" s="5"/>
      <c r="AA3844" s="5"/>
    </row>
    <row r="3845" spans="1:27">
      <c r="A3845" s="5"/>
      <c r="B3845" s="5"/>
      <c r="C3845" s="5"/>
      <c r="D3845" s="5"/>
      <c r="E3845" s="5"/>
      <c r="F3845" s="5"/>
      <c r="G3845" s="25"/>
      <c r="H3845" s="25"/>
      <c r="I3845" s="5"/>
      <c r="J3845" s="5"/>
      <c r="K3845" s="5"/>
      <c r="L3845" s="25"/>
      <c r="M3845" s="5"/>
      <c r="N3845" s="5"/>
      <c r="O3845" s="5"/>
      <c r="P3845" s="5"/>
      <c r="Q3845" s="5"/>
      <c r="R3845" s="5"/>
      <c r="S3845" s="5"/>
      <c r="T3845" s="5"/>
      <c r="U3845" s="5"/>
      <c r="V3845" s="5"/>
      <c r="W3845" s="5"/>
      <c r="X3845" s="5"/>
      <c r="Y3845" s="5"/>
      <c r="Z3845" s="5"/>
      <c r="AA3845" s="5"/>
    </row>
    <row r="3846" spans="1:27">
      <c r="A3846" s="5"/>
      <c r="B3846" s="5"/>
      <c r="C3846" s="5"/>
      <c r="D3846" s="5"/>
      <c r="E3846" s="5"/>
      <c r="F3846" s="5"/>
      <c r="G3846" s="25"/>
      <c r="H3846" s="25"/>
      <c r="I3846" s="5"/>
      <c r="J3846" s="5"/>
      <c r="K3846" s="5"/>
      <c r="L3846" s="25"/>
      <c r="M3846" s="5"/>
      <c r="N3846" s="5"/>
      <c r="O3846" s="5"/>
      <c r="P3846" s="5"/>
      <c r="Q3846" s="5"/>
      <c r="R3846" s="5"/>
      <c r="S3846" s="5"/>
      <c r="T3846" s="5"/>
      <c r="U3846" s="5"/>
      <c r="V3846" s="5"/>
      <c r="W3846" s="5"/>
      <c r="X3846" s="5"/>
      <c r="Y3846" s="5"/>
      <c r="Z3846" s="5"/>
      <c r="AA3846" s="5"/>
    </row>
    <row r="3847" spans="1:27">
      <c r="A3847" s="5"/>
      <c r="B3847" s="5"/>
      <c r="C3847" s="5"/>
      <c r="D3847" s="5"/>
      <c r="E3847" s="5"/>
      <c r="F3847" s="5"/>
      <c r="G3847" s="25"/>
      <c r="H3847" s="25"/>
      <c r="I3847" s="5"/>
      <c r="J3847" s="5"/>
      <c r="K3847" s="5"/>
      <c r="L3847" s="25"/>
      <c r="M3847" s="5"/>
      <c r="N3847" s="5"/>
      <c r="O3847" s="5"/>
      <c r="P3847" s="5"/>
      <c r="Q3847" s="5"/>
      <c r="R3847" s="5"/>
      <c r="S3847" s="5"/>
      <c r="T3847" s="5"/>
      <c r="U3847" s="5"/>
      <c r="V3847" s="5"/>
      <c r="W3847" s="5"/>
      <c r="X3847" s="5"/>
      <c r="Y3847" s="5"/>
      <c r="Z3847" s="5"/>
      <c r="AA3847" s="5"/>
    </row>
    <row r="3848" spans="1:27">
      <c r="A3848" s="5"/>
      <c r="B3848" s="5"/>
      <c r="C3848" s="5"/>
      <c r="D3848" s="5"/>
      <c r="E3848" s="5"/>
      <c r="F3848" s="5"/>
      <c r="G3848" s="25"/>
      <c r="H3848" s="25"/>
      <c r="I3848" s="5"/>
      <c r="J3848" s="5"/>
      <c r="K3848" s="5"/>
      <c r="L3848" s="25"/>
      <c r="M3848" s="5"/>
      <c r="N3848" s="5"/>
      <c r="O3848" s="5"/>
      <c r="P3848" s="5"/>
      <c r="Q3848" s="5"/>
      <c r="R3848" s="5"/>
      <c r="S3848" s="5"/>
      <c r="T3848" s="5"/>
      <c r="U3848" s="5"/>
      <c r="V3848" s="5"/>
      <c r="W3848" s="5"/>
      <c r="X3848" s="5"/>
      <c r="Y3848" s="5"/>
      <c r="Z3848" s="5"/>
      <c r="AA3848" s="5"/>
    </row>
    <row r="3849" spans="1:27">
      <c r="A3849" s="5"/>
      <c r="B3849" s="5"/>
      <c r="C3849" s="5"/>
      <c r="D3849" s="5"/>
      <c r="E3849" s="5"/>
      <c r="F3849" s="5"/>
      <c r="G3849" s="25"/>
      <c r="H3849" s="25"/>
      <c r="I3849" s="5"/>
      <c r="J3849" s="5"/>
      <c r="K3849" s="5"/>
      <c r="L3849" s="25"/>
      <c r="M3849" s="5"/>
      <c r="N3849" s="5"/>
      <c r="O3849" s="5"/>
      <c r="P3849" s="5"/>
      <c r="Q3849" s="5"/>
      <c r="R3849" s="5"/>
      <c r="S3849" s="5"/>
      <c r="T3849" s="5"/>
      <c r="U3849" s="5"/>
      <c r="V3849" s="5"/>
      <c r="W3849" s="5"/>
      <c r="X3849" s="5"/>
      <c r="Y3849" s="5"/>
      <c r="Z3849" s="5"/>
      <c r="AA3849" s="5"/>
    </row>
    <row r="3850" spans="1:27">
      <c r="A3850" s="5"/>
      <c r="B3850" s="5"/>
      <c r="C3850" s="5"/>
      <c r="D3850" s="5"/>
      <c r="E3850" s="5"/>
      <c r="F3850" s="5"/>
      <c r="G3850" s="25"/>
      <c r="H3850" s="25"/>
      <c r="I3850" s="5"/>
      <c r="J3850" s="5"/>
      <c r="K3850" s="5"/>
      <c r="L3850" s="25"/>
      <c r="M3850" s="5"/>
      <c r="N3850" s="5"/>
      <c r="O3850" s="5"/>
      <c r="P3850" s="5"/>
      <c r="Q3850" s="5"/>
      <c r="R3850" s="5"/>
      <c r="S3850" s="5"/>
      <c r="T3850" s="5"/>
      <c r="U3850" s="5"/>
      <c r="V3850" s="5"/>
      <c r="W3850" s="5"/>
      <c r="X3850" s="5"/>
      <c r="Y3850" s="5"/>
      <c r="Z3850" s="5"/>
      <c r="AA3850" s="5"/>
    </row>
    <row r="3851" spans="1:27">
      <c r="A3851" s="5"/>
      <c r="B3851" s="5"/>
      <c r="C3851" s="5"/>
      <c r="D3851" s="5"/>
      <c r="E3851" s="5"/>
      <c r="F3851" s="5"/>
      <c r="G3851" s="25"/>
      <c r="H3851" s="25"/>
      <c r="I3851" s="5"/>
      <c r="J3851" s="5"/>
      <c r="K3851" s="5"/>
      <c r="L3851" s="25"/>
      <c r="M3851" s="5"/>
      <c r="N3851" s="5"/>
      <c r="O3851" s="5"/>
      <c r="P3851" s="5"/>
      <c r="Q3851" s="5"/>
      <c r="R3851" s="5"/>
      <c r="S3851" s="5"/>
      <c r="T3851" s="5"/>
      <c r="U3851" s="5"/>
      <c r="V3851" s="5"/>
      <c r="W3851" s="5"/>
      <c r="X3851" s="5"/>
      <c r="Y3851" s="5"/>
      <c r="Z3851" s="5"/>
      <c r="AA3851" s="5"/>
    </row>
    <row r="3852" spans="1:27">
      <c r="A3852" s="5"/>
      <c r="B3852" s="5"/>
      <c r="C3852" s="5"/>
      <c r="D3852" s="5"/>
      <c r="E3852" s="5"/>
      <c r="F3852" s="5"/>
      <c r="G3852" s="25"/>
      <c r="H3852" s="25"/>
      <c r="I3852" s="5"/>
      <c r="J3852" s="5"/>
      <c r="K3852" s="5"/>
      <c r="L3852" s="25"/>
      <c r="M3852" s="5"/>
      <c r="N3852" s="5"/>
      <c r="O3852" s="5"/>
      <c r="P3852" s="5"/>
      <c r="Q3852" s="5"/>
      <c r="R3852" s="5"/>
      <c r="S3852" s="5"/>
      <c r="T3852" s="5"/>
      <c r="U3852" s="5"/>
      <c r="V3852" s="5"/>
      <c r="W3852" s="5"/>
      <c r="X3852" s="5"/>
      <c r="Y3852" s="5"/>
      <c r="Z3852" s="5"/>
      <c r="AA3852" s="5"/>
    </row>
    <row r="3853" spans="1:27">
      <c r="A3853" s="5"/>
      <c r="B3853" s="5"/>
      <c r="C3853" s="5"/>
      <c r="D3853" s="5"/>
      <c r="E3853" s="5"/>
      <c r="F3853" s="5"/>
      <c r="G3853" s="25"/>
      <c r="H3853" s="25"/>
      <c r="I3853" s="5"/>
      <c r="J3853" s="5"/>
      <c r="K3853" s="5"/>
      <c r="L3853" s="25"/>
      <c r="M3853" s="5"/>
      <c r="N3853" s="5"/>
      <c r="O3853" s="5"/>
      <c r="P3853" s="5"/>
      <c r="Q3853" s="5"/>
      <c r="R3853" s="5"/>
      <c r="S3853" s="5"/>
      <c r="T3853" s="5"/>
      <c r="U3853" s="5"/>
      <c r="V3853" s="5"/>
      <c r="W3853" s="5"/>
      <c r="X3853" s="5"/>
      <c r="Y3853" s="5"/>
      <c r="Z3853" s="5"/>
      <c r="AA3853" s="5"/>
    </row>
    <row r="3854" spans="1:27">
      <c r="A3854" s="5"/>
      <c r="B3854" s="5"/>
      <c r="C3854" s="5"/>
      <c r="D3854" s="5"/>
      <c r="E3854" s="5"/>
      <c r="F3854" s="5"/>
      <c r="G3854" s="25"/>
      <c r="H3854" s="25"/>
      <c r="I3854" s="5"/>
      <c r="J3854" s="5"/>
      <c r="K3854" s="5"/>
      <c r="L3854" s="25"/>
      <c r="M3854" s="5"/>
      <c r="N3854" s="5"/>
      <c r="O3854" s="5"/>
      <c r="P3854" s="5"/>
      <c r="Q3854" s="5"/>
      <c r="R3854" s="5"/>
      <c r="S3854" s="5"/>
      <c r="T3854" s="5"/>
      <c r="U3854" s="5"/>
      <c r="V3854" s="5"/>
      <c r="W3854" s="5"/>
      <c r="X3854" s="5"/>
      <c r="Y3854" s="5"/>
      <c r="Z3854" s="5"/>
      <c r="AA3854" s="5"/>
    </row>
    <row r="3855" spans="1:27">
      <c r="A3855" s="5"/>
      <c r="B3855" s="5"/>
      <c r="C3855" s="5"/>
      <c r="D3855" s="5"/>
      <c r="E3855" s="5"/>
      <c r="F3855" s="5"/>
      <c r="G3855" s="25"/>
      <c r="H3855" s="25"/>
      <c r="I3855" s="5"/>
      <c r="J3855" s="5"/>
      <c r="K3855" s="5"/>
      <c r="L3855" s="25"/>
      <c r="M3855" s="5"/>
      <c r="N3855" s="5"/>
      <c r="O3855" s="5"/>
      <c r="P3855" s="5"/>
      <c r="Q3855" s="5"/>
      <c r="R3855" s="5"/>
      <c r="S3855" s="5"/>
      <c r="T3855" s="5"/>
      <c r="U3855" s="5"/>
      <c r="V3855" s="5"/>
      <c r="W3855" s="5"/>
      <c r="X3855" s="5"/>
      <c r="Y3855" s="5"/>
      <c r="Z3855" s="5"/>
      <c r="AA3855" s="5"/>
    </row>
    <row r="3856" spans="1:27">
      <c r="A3856" s="5"/>
      <c r="B3856" s="5"/>
      <c r="C3856" s="5"/>
      <c r="D3856" s="5"/>
      <c r="E3856" s="5"/>
      <c r="F3856" s="5"/>
      <c r="G3856" s="25"/>
      <c r="H3856" s="25"/>
      <c r="I3856" s="5"/>
      <c r="J3856" s="5"/>
      <c r="K3856" s="5"/>
      <c r="L3856" s="25"/>
      <c r="M3856" s="5"/>
      <c r="N3856" s="5"/>
      <c r="O3856" s="5"/>
      <c r="P3856" s="5"/>
      <c r="Q3856" s="5"/>
      <c r="R3856" s="5"/>
      <c r="S3856" s="5"/>
      <c r="T3856" s="5"/>
      <c r="U3856" s="5"/>
      <c r="V3856" s="5"/>
      <c r="W3856" s="5"/>
      <c r="X3856" s="5"/>
      <c r="Y3856" s="5"/>
      <c r="Z3856" s="5"/>
      <c r="AA3856" s="5"/>
    </row>
    <row r="3857" spans="1:27">
      <c r="A3857" s="5"/>
      <c r="B3857" s="5"/>
      <c r="C3857" s="5"/>
      <c r="D3857" s="5"/>
      <c r="E3857" s="5"/>
      <c r="F3857" s="5"/>
      <c r="G3857" s="25"/>
      <c r="H3857" s="25"/>
      <c r="I3857" s="5"/>
      <c r="J3857" s="5"/>
      <c r="K3857" s="5"/>
      <c r="L3857" s="25"/>
      <c r="M3857" s="5"/>
      <c r="N3857" s="5"/>
      <c r="O3857" s="5"/>
      <c r="P3857" s="5"/>
      <c r="Q3857" s="5"/>
      <c r="R3857" s="5"/>
      <c r="S3857" s="5"/>
      <c r="T3857" s="5"/>
      <c r="U3857" s="5"/>
      <c r="V3857" s="5"/>
      <c r="W3857" s="5"/>
      <c r="X3857" s="5"/>
      <c r="Y3857" s="5"/>
      <c r="Z3857" s="5"/>
      <c r="AA3857" s="5"/>
    </row>
    <row r="3858" spans="1:27">
      <c r="A3858" s="5"/>
      <c r="B3858" s="5"/>
      <c r="C3858" s="5"/>
      <c r="D3858" s="5"/>
      <c r="E3858" s="5"/>
      <c r="F3858" s="5"/>
      <c r="G3858" s="25"/>
      <c r="H3858" s="25"/>
      <c r="I3858" s="5"/>
      <c r="J3858" s="5"/>
      <c r="K3858" s="5"/>
      <c r="L3858" s="25"/>
      <c r="M3858" s="5"/>
      <c r="N3858" s="5"/>
      <c r="O3858" s="5"/>
      <c r="P3858" s="5"/>
      <c r="Q3858" s="5"/>
      <c r="R3858" s="5"/>
      <c r="S3858" s="5"/>
      <c r="T3858" s="5"/>
      <c r="U3858" s="5"/>
      <c r="V3858" s="5"/>
      <c r="W3858" s="5"/>
      <c r="X3858" s="5"/>
      <c r="Y3858" s="5"/>
      <c r="Z3858" s="5"/>
      <c r="AA3858" s="5"/>
    </row>
    <row r="3859" spans="1:27">
      <c r="A3859" s="5"/>
      <c r="B3859" s="5"/>
      <c r="C3859" s="5"/>
      <c r="D3859" s="5"/>
      <c r="E3859" s="5"/>
      <c r="F3859" s="5"/>
      <c r="G3859" s="25"/>
      <c r="H3859" s="25"/>
      <c r="I3859" s="5"/>
      <c r="J3859" s="5"/>
      <c r="K3859" s="5"/>
      <c r="L3859" s="25"/>
      <c r="M3859" s="5"/>
      <c r="N3859" s="5"/>
      <c r="O3859" s="5"/>
      <c r="P3859" s="5"/>
      <c r="Q3859" s="5"/>
      <c r="R3859" s="5"/>
      <c r="S3859" s="5"/>
      <c r="T3859" s="5"/>
      <c r="U3859" s="5"/>
      <c r="V3859" s="5"/>
      <c r="W3859" s="5"/>
      <c r="X3859" s="5"/>
      <c r="Y3859" s="5"/>
      <c r="Z3859" s="5"/>
      <c r="AA3859" s="5"/>
    </row>
    <row r="3860" spans="1:27">
      <c r="A3860" s="5"/>
      <c r="B3860" s="5"/>
      <c r="C3860" s="5"/>
      <c r="D3860" s="5"/>
      <c r="E3860" s="5"/>
      <c r="F3860" s="5"/>
      <c r="G3860" s="25"/>
      <c r="H3860" s="25"/>
      <c r="I3860" s="5"/>
      <c r="J3860" s="5"/>
      <c r="K3860" s="5"/>
      <c r="L3860" s="25"/>
      <c r="M3860" s="5"/>
      <c r="N3860" s="5"/>
      <c r="O3860" s="5"/>
      <c r="P3860" s="5"/>
      <c r="Q3860" s="5"/>
      <c r="R3860" s="5"/>
      <c r="S3860" s="5"/>
      <c r="T3860" s="5"/>
      <c r="U3860" s="5"/>
      <c r="V3860" s="5"/>
      <c r="W3860" s="5"/>
      <c r="X3860" s="5"/>
      <c r="Y3860" s="5"/>
      <c r="Z3860" s="5"/>
      <c r="AA3860" s="5"/>
    </row>
    <row r="3861" spans="1:27">
      <c r="A3861" s="5"/>
      <c r="B3861" s="5"/>
      <c r="C3861" s="5"/>
      <c r="D3861" s="5"/>
      <c r="E3861" s="5"/>
      <c r="F3861" s="5"/>
      <c r="G3861" s="25"/>
      <c r="H3861" s="25"/>
      <c r="I3861" s="5"/>
      <c r="J3861" s="5"/>
      <c r="K3861" s="5"/>
      <c r="L3861" s="25"/>
      <c r="M3861" s="5"/>
      <c r="N3861" s="5"/>
      <c r="O3861" s="5"/>
      <c r="P3861" s="5"/>
      <c r="Q3861" s="5"/>
      <c r="R3861" s="5"/>
      <c r="S3861" s="5"/>
      <c r="T3861" s="5"/>
      <c r="U3861" s="5"/>
      <c r="V3861" s="5"/>
      <c r="W3861" s="5"/>
      <c r="X3861" s="5"/>
      <c r="Y3861" s="5"/>
      <c r="Z3861" s="5"/>
      <c r="AA3861" s="5"/>
    </row>
    <row r="3862" spans="1:27">
      <c r="A3862" s="5"/>
      <c r="B3862" s="5"/>
      <c r="C3862" s="5"/>
      <c r="D3862" s="5"/>
      <c r="E3862" s="5"/>
      <c r="F3862" s="5"/>
      <c r="G3862" s="25"/>
      <c r="H3862" s="25"/>
      <c r="I3862" s="5"/>
      <c r="J3862" s="5"/>
      <c r="K3862" s="5"/>
      <c r="L3862" s="25"/>
      <c r="M3862" s="5"/>
      <c r="N3862" s="5"/>
      <c r="O3862" s="5"/>
      <c r="P3862" s="5"/>
      <c r="Q3862" s="5"/>
      <c r="R3862" s="5"/>
      <c r="S3862" s="5"/>
      <c r="T3862" s="5"/>
      <c r="U3862" s="5"/>
      <c r="V3862" s="5"/>
      <c r="W3862" s="5"/>
      <c r="X3862" s="5"/>
      <c r="Y3862" s="5"/>
      <c r="Z3862" s="5"/>
      <c r="AA3862" s="5"/>
    </row>
    <row r="3863" spans="1:27">
      <c r="A3863" s="5"/>
      <c r="B3863" s="5"/>
      <c r="C3863" s="5"/>
      <c r="D3863" s="5"/>
      <c r="E3863" s="5"/>
      <c r="F3863" s="5"/>
      <c r="G3863" s="25"/>
      <c r="H3863" s="25"/>
      <c r="I3863" s="5"/>
      <c r="J3863" s="5"/>
      <c r="K3863" s="5"/>
      <c r="L3863" s="25"/>
      <c r="M3863" s="5"/>
      <c r="N3863" s="5"/>
      <c r="O3863" s="5"/>
      <c r="P3863" s="5"/>
      <c r="Q3863" s="5"/>
      <c r="R3863" s="5"/>
      <c r="S3863" s="5"/>
      <c r="T3863" s="5"/>
      <c r="U3863" s="5"/>
      <c r="V3863" s="5"/>
      <c r="W3863" s="5"/>
      <c r="X3863" s="5"/>
      <c r="Y3863" s="5"/>
      <c r="Z3863" s="5"/>
      <c r="AA3863" s="5"/>
    </row>
    <row r="3864" spans="1:27">
      <c r="A3864" s="5"/>
      <c r="B3864" s="5"/>
      <c r="C3864" s="5"/>
      <c r="D3864" s="5"/>
      <c r="E3864" s="5"/>
      <c r="F3864" s="5"/>
      <c r="G3864" s="25"/>
      <c r="H3864" s="25"/>
      <c r="I3864" s="5"/>
      <c r="J3864" s="5"/>
      <c r="K3864" s="5"/>
      <c r="L3864" s="25"/>
      <c r="M3864" s="5"/>
      <c r="N3864" s="5"/>
      <c r="O3864" s="5"/>
      <c r="P3864" s="5"/>
      <c r="Q3864" s="5"/>
      <c r="R3864" s="5"/>
      <c r="S3864" s="5"/>
      <c r="T3864" s="5"/>
      <c r="U3864" s="5"/>
      <c r="V3864" s="5"/>
      <c r="W3864" s="5"/>
      <c r="X3864" s="5"/>
      <c r="Y3864" s="5"/>
      <c r="Z3864" s="5"/>
      <c r="AA3864" s="5"/>
    </row>
    <row r="3865" spans="1:27">
      <c r="A3865" s="5"/>
      <c r="B3865" s="5"/>
      <c r="C3865" s="5"/>
      <c r="D3865" s="5"/>
      <c r="E3865" s="5"/>
      <c r="F3865" s="5"/>
      <c r="G3865" s="25"/>
      <c r="H3865" s="25"/>
      <c r="I3865" s="5"/>
      <c r="J3865" s="5"/>
      <c r="K3865" s="5"/>
      <c r="L3865" s="25"/>
      <c r="M3865" s="5"/>
      <c r="N3865" s="5"/>
      <c r="O3865" s="5"/>
      <c r="P3865" s="5"/>
      <c r="Q3865" s="5"/>
      <c r="R3865" s="5"/>
      <c r="S3865" s="5"/>
      <c r="T3865" s="5"/>
      <c r="U3865" s="5"/>
      <c r="V3865" s="5"/>
      <c r="W3865" s="5"/>
      <c r="X3865" s="5"/>
      <c r="Y3865" s="5"/>
      <c r="Z3865" s="5"/>
      <c r="AA3865" s="5"/>
    </row>
    <row r="3866" spans="1:27">
      <c r="A3866" s="5"/>
      <c r="B3866" s="5"/>
      <c r="C3866" s="5"/>
      <c r="D3866" s="5"/>
      <c r="E3866" s="5"/>
      <c r="F3866" s="5"/>
      <c r="G3866" s="25"/>
      <c r="H3866" s="25"/>
      <c r="I3866" s="5"/>
      <c r="J3866" s="5"/>
      <c r="K3866" s="5"/>
      <c r="L3866" s="25"/>
      <c r="M3866" s="5"/>
      <c r="N3866" s="5"/>
      <c r="O3866" s="5"/>
      <c r="P3866" s="5"/>
      <c r="Q3866" s="5"/>
      <c r="R3866" s="5"/>
      <c r="S3866" s="5"/>
      <c r="T3866" s="5"/>
      <c r="U3866" s="5"/>
      <c r="V3866" s="5"/>
      <c r="W3866" s="5"/>
      <c r="X3866" s="5"/>
      <c r="Y3866" s="5"/>
      <c r="Z3866" s="5"/>
      <c r="AA3866" s="5"/>
    </row>
    <row r="3867" spans="1:27">
      <c r="A3867" s="5"/>
      <c r="B3867" s="5"/>
      <c r="C3867" s="5"/>
      <c r="D3867" s="5"/>
      <c r="E3867" s="5"/>
      <c r="F3867" s="5"/>
      <c r="G3867" s="25"/>
      <c r="H3867" s="25"/>
      <c r="I3867" s="5"/>
      <c r="J3867" s="5"/>
      <c r="K3867" s="5"/>
      <c r="L3867" s="25"/>
      <c r="M3867" s="5"/>
      <c r="N3867" s="5"/>
      <c r="O3867" s="5"/>
      <c r="P3867" s="5"/>
      <c r="Q3867" s="5"/>
      <c r="R3867" s="5"/>
      <c r="S3867" s="5"/>
      <c r="T3867" s="5"/>
      <c r="U3867" s="5"/>
      <c r="V3867" s="5"/>
      <c r="W3867" s="5"/>
      <c r="X3867" s="5"/>
      <c r="Y3867" s="5"/>
      <c r="Z3867" s="5"/>
      <c r="AA3867" s="5"/>
    </row>
    <row r="3868" spans="1:27">
      <c r="A3868" s="5"/>
      <c r="B3868" s="5"/>
      <c r="C3868" s="5"/>
      <c r="D3868" s="5"/>
      <c r="E3868" s="5"/>
      <c r="F3868" s="5"/>
      <c r="G3868" s="25"/>
      <c r="H3868" s="25"/>
      <c r="I3868" s="5"/>
      <c r="J3868" s="5"/>
      <c r="K3868" s="5"/>
      <c r="L3868" s="25"/>
      <c r="M3868" s="5"/>
      <c r="N3868" s="5"/>
      <c r="O3868" s="5"/>
      <c r="P3868" s="5"/>
      <c r="Q3868" s="5"/>
      <c r="R3868" s="5"/>
      <c r="S3868" s="5"/>
      <c r="T3868" s="5"/>
      <c r="U3868" s="5"/>
      <c r="V3868" s="5"/>
      <c r="W3868" s="5"/>
      <c r="X3868" s="5"/>
      <c r="Y3868" s="5"/>
      <c r="Z3868" s="5"/>
      <c r="AA3868" s="5"/>
    </row>
    <row r="3869" spans="1:27">
      <c r="A3869" s="5"/>
      <c r="B3869" s="5"/>
      <c r="C3869" s="5"/>
      <c r="D3869" s="5"/>
      <c r="E3869" s="5"/>
      <c r="F3869" s="5"/>
      <c r="G3869" s="25"/>
      <c r="H3869" s="25"/>
      <c r="I3869" s="5"/>
      <c r="J3869" s="5"/>
      <c r="K3869" s="5"/>
      <c r="L3869" s="25"/>
      <c r="M3869" s="5"/>
      <c r="N3869" s="5"/>
      <c r="O3869" s="5"/>
      <c r="P3869" s="5"/>
      <c r="Q3869" s="5"/>
      <c r="R3869" s="5"/>
      <c r="S3869" s="5"/>
      <c r="T3869" s="5"/>
      <c r="U3869" s="5"/>
      <c r="V3869" s="5"/>
      <c r="W3869" s="5"/>
      <c r="X3869" s="5"/>
      <c r="Y3869" s="5"/>
      <c r="Z3869" s="5"/>
      <c r="AA3869" s="5"/>
    </row>
    <row r="3870" spans="1:27">
      <c r="A3870" s="5"/>
      <c r="B3870" s="5"/>
      <c r="C3870" s="5"/>
      <c r="D3870" s="5"/>
      <c r="E3870" s="5"/>
      <c r="F3870" s="5"/>
      <c r="G3870" s="25"/>
      <c r="H3870" s="25"/>
      <c r="I3870" s="5"/>
      <c r="J3870" s="5"/>
      <c r="K3870" s="5"/>
      <c r="L3870" s="25"/>
      <c r="M3870" s="5"/>
      <c r="N3870" s="5"/>
      <c r="O3870" s="5"/>
      <c r="P3870" s="5"/>
      <c r="Q3870" s="5"/>
      <c r="R3870" s="5"/>
      <c r="S3870" s="5"/>
      <c r="T3870" s="5"/>
      <c r="U3870" s="5"/>
      <c r="V3870" s="5"/>
      <c r="W3870" s="5"/>
      <c r="X3870" s="5"/>
      <c r="Y3870" s="5"/>
      <c r="Z3870" s="5"/>
      <c r="AA3870" s="5"/>
    </row>
    <row r="3871" spans="1:27">
      <c r="A3871" s="5"/>
      <c r="B3871" s="5"/>
      <c r="C3871" s="5"/>
      <c r="D3871" s="5"/>
      <c r="E3871" s="5"/>
      <c r="F3871" s="5"/>
      <c r="G3871" s="25"/>
      <c r="H3871" s="25"/>
      <c r="I3871" s="5"/>
      <c r="J3871" s="5"/>
      <c r="K3871" s="5"/>
      <c r="L3871" s="25"/>
      <c r="M3871" s="5"/>
      <c r="N3871" s="5"/>
      <c r="O3871" s="5"/>
      <c r="P3871" s="5"/>
      <c r="Q3871" s="5"/>
      <c r="R3871" s="5"/>
      <c r="S3871" s="5"/>
      <c r="T3871" s="5"/>
      <c r="U3871" s="5"/>
      <c r="V3871" s="5"/>
      <c r="W3871" s="5"/>
      <c r="X3871" s="5"/>
      <c r="Y3871" s="5"/>
      <c r="Z3871" s="5"/>
      <c r="AA3871" s="5"/>
    </row>
    <row r="3872" spans="1:27">
      <c r="A3872" s="5"/>
      <c r="B3872" s="5"/>
      <c r="C3872" s="5"/>
      <c r="D3872" s="5"/>
      <c r="E3872" s="5"/>
      <c r="F3872" s="5"/>
      <c r="G3872" s="25"/>
      <c r="H3872" s="25"/>
      <c r="I3872" s="5"/>
      <c r="J3872" s="5"/>
      <c r="K3872" s="5"/>
      <c r="L3872" s="25"/>
      <c r="M3872" s="5"/>
      <c r="N3872" s="5"/>
      <c r="O3872" s="5"/>
      <c r="P3872" s="5"/>
      <c r="Q3872" s="5"/>
      <c r="R3872" s="5"/>
      <c r="S3872" s="5"/>
      <c r="T3872" s="5"/>
      <c r="U3872" s="5"/>
      <c r="V3872" s="5"/>
      <c r="W3872" s="5"/>
      <c r="X3872" s="5"/>
      <c r="Y3872" s="5"/>
      <c r="Z3872" s="5"/>
      <c r="AA3872" s="5"/>
    </row>
    <row r="3873" spans="1:27">
      <c r="A3873" s="5"/>
      <c r="B3873" s="5"/>
      <c r="C3873" s="5"/>
      <c r="D3873" s="5"/>
      <c r="E3873" s="5"/>
      <c r="F3873" s="5"/>
      <c r="G3873" s="25"/>
      <c r="H3873" s="25"/>
      <c r="I3873" s="5"/>
      <c r="J3873" s="5"/>
      <c r="K3873" s="5"/>
      <c r="L3873" s="25"/>
      <c r="M3873" s="5"/>
      <c r="N3873" s="5"/>
      <c r="O3873" s="5"/>
      <c r="P3873" s="5"/>
      <c r="Q3873" s="5"/>
      <c r="R3873" s="5"/>
      <c r="S3873" s="5"/>
      <c r="T3873" s="5"/>
      <c r="U3873" s="5"/>
      <c r="V3873" s="5"/>
      <c r="W3873" s="5"/>
      <c r="X3873" s="5"/>
      <c r="Y3873" s="5"/>
      <c r="Z3873" s="5"/>
      <c r="AA3873" s="5"/>
    </row>
    <row r="3874" spans="1:27">
      <c r="A3874" s="5"/>
      <c r="B3874" s="5"/>
      <c r="C3874" s="5"/>
      <c r="D3874" s="5"/>
      <c r="E3874" s="5"/>
      <c r="F3874" s="5"/>
      <c r="G3874" s="25"/>
      <c r="H3874" s="25"/>
      <c r="I3874" s="5"/>
      <c r="J3874" s="5"/>
      <c r="K3874" s="5"/>
      <c r="L3874" s="25"/>
      <c r="M3874" s="5"/>
      <c r="N3874" s="5"/>
      <c r="O3874" s="5"/>
      <c r="P3874" s="5"/>
      <c r="Q3874" s="5"/>
      <c r="R3874" s="5"/>
      <c r="S3874" s="5"/>
      <c r="T3874" s="5"/>
      <c r="U3874" s="5"/>
      <c r="V3874" s="5"/>
      <c r="W3874" s="5"/>
      <c r="X3874" s="5"/>
      <c r="Y3874" s="5"/>
      <c r="Z3874" s="5"/>
      <c r="AA3874" s="5"/>
    </row>
    <row r="3875" spans="1:27">
      <c r="A3875" s="5"/>
      <c r="B3875" s="5"/>
      <c r="C3875" s="5"/>
      <c r="D3875" s="5"/>
      <c r="E3875" s="5"/>
      <c r="F3875" s="5"/>
      <c r="G3875" s="25"/>
      <c r="H3875" s="25"/>
      <c r="I3875" s="5"/>
      <c r="J3875" s="5"/>
      <c r="K3875" s="5"/>
      <c r="L3875" s="25"/>
      <c r="M3875" s="5"/>
      <c r="N3875" s="5"/>
      <c r="O3875" s="5"/>
      <c r="P3875" s="5"/>
      <c r="Q3875" s="5"/>
      <c r="R3875" s="5"/>
      <c r="S3875" s="5"/>
      <c r="T3875" s="5"/>
      <c r="U3875" s="5"/>
      <c r="V3875" s="5"/>
      <c r="W3875" s="5"/>
      <c r="X3875" s="5"/>
      <c r="Y3875" s="5"/>
      <c r="Z3875" s="5"/>
      <c r="AA3875" s="5"/>
    </row>
    <row r="3876" spans="1:27">
      <c r="A3876" s="5"/>
      <c r="B3876" s="5"/>
      <c r="C3876" s="5"/>
      <c r="D3876" s="5"/>
      <c r="E3876" s="5"/>
      <c r="F3876" s="5"/>
      <c r="G3876" s="25"/>
      <c r="H3876" s="25"/>
      <c r="I3876" s="5"/>
      <c r="J3876" s="5"/>
      <c r="K3876" s="5"/>
      <c r="L3876" s="25"/>
      <c r="M3876" s="5"/>
      <c r="N3876" s="5"/>
      <c r="O3876" s="5"/>
      <c r="P3876" s="5"/>
      <c r="Q3876" s="5"/>
      <c r="R3876" s="5"/>
      <c r="S3876" s="5"/>
      <c r="T3876" s="5"/>
      <c r="U3876" s="5"/>
      <c r="V3876" s="5"/>
      <c r="W3876" s="5"/>
      <c r="X3876" s="5"/>
      <c r="Y3876" s="5"/>
      <c r="Z3876" s="5"/>
      <c r="AA3876" s="5"/>
    </row>
    <row r="3877" spans="1:27">
      <c r="A3877" s="5"/>
      <c r="B3877" s="5"/>
      <c r="C3877" s="5"/>
      <c r="D3877" s="5"/>
      <c r="E3877" s="5"/>
      <c r="F3877" s="5"/>
      <c r="G3877" s="25"/>
      <c r="H3877" s="25"/>
      <c r="I3877" s="5"/>
      <c r="J3877" s="5"/>
      <c r="K3877" s="5"/>
      <c r="L3877" s="25"/>
      <c r="M3877" s="5"/>
      <c r="N3877" s="5"/>
      <c r="O3877" s="5"/>
      <c r="P3877" s="5"/>
      <c r="Q3877" s="5"/>
      <c r="R3877" s="5"/>
      <c r="S3877" s="5"/>
      <c r="T3877" s="5"/>
      <c r="U3877" s="5"/>
      <c r="V3877" s="5"/>
      <c r="W3877" s="5"/>
      <c r="X3877" s="5"/>
      <c r="Y3877" s="5"/>
      <c r="Z3877" s="5"/>
      <c r="AA3877" s="5"/>
    </row>
    <row r="3878" spans="1:27">
      <c r="A3878" s="5"/>
      <c r="B3878" s="5"/>
      <c r="C3878" s="5"/>
      <c r="D3878" s="5"/>
      <c r="E3878" s="5"/>
      <c r="F3878" s="5"/>
      <c r="G3878" s="25"/>
      <c r="H3878" s="25"/>
      <c r="I3878" s="5"/>
      <c r="J3878" s="5"/>
      <c r="K3878" s="5"/>
      <c r="L3878" s="25"/>
      <c r="M3878" s="5"/>
      <c r="N3878" s="5"/>
      <c r="O3878" s="5"/>
      <c r="P3878" s="5"/>
      <c r="Q3878" s="5"/>
      <c r="R3878" s="5"/>
      <c r="S3878" s="5"/>
      <c r="T3878" s="5"/>
      <c r="U3878" s="5"/>
      <c r="V3878" s="5"/>
      <c r="W3878" s="5"/>
      <c r="X3878" s="5"/>
      <c r="Y3878" s="5"/>
      <c r="Z3878" s="5"/>
      <c r="AA3878" s="5"/>
    </row>
    <row r="3879" spans="1:27">
      <c r="A3879" s="5"/>
      <c r="B3879" s="5"/>
      <c r="C3879" s="5"/>
      <c r="D3879" s="5"/>
      <c r="E3879" s="5"/>
      <c r="F3879" s="5"/>
      <c r="G3879" s="25"/>
      <c r="H3879" s="25"/>
      <c r="I3879" s="5"/>
      <c r="J3879" s="5"/>
      <c r="K3879" s="5"/>
      <c r="L3879" s="25"/>
      <c r="M3879" s="5"/>
      <c r="N3879" s="5"/>
      <c r="O3879" s="5"/>
      <c r="P3879" s="5"/>
      <c r="Q3879" s="5"/>
      <c r="R3879" s="5"/>
      <c r="S3879" s="5"/>
      <c r="T3879" s="5"/>
      <c r="U3879" s="5"/>
      <c r="V3879" s="5"/>
      <c r="W3879" s="5"/>
      <c r="X3879" s="5"/>
      <c r="Y3879" s="5"/>
      <c r="Z3879" s="5"/>
      <c r="AA3879" s="5"/>
    </row>
    <row r="3880" spans="1:27">
      <c r="A3880" s="5"/>
      <c r="B3880" s="5"/>
      <c r="C3880" s="5"/>
      <c r="D3880" s="5"/>
      <c r="E3880" s="5"/>
      <c r="F3880" s="5"/>
      <c r="G3880" s="25"/>
      <c r="H3880" s="25"/>
      <c r="I3880" s="5"/>
      <c r="J3880" s="5"/>
      <c r="K3880" s="5"/>
      <c r="L3880" s="25"/>
      <c r="M3880" s="5"/>
      <c r="N3880" s="5"/>
      <c r="O3880" s="5"/>
      <c r="P3880" s="5"/>
      <c r="Q3880" s="5"/>
      <c r="R3880" s="5"/>
      <c r="S3880" s="5"/>
      <c r="T3880" s="5"/>
      <c r="U3880" s="5"/>
      <c r="V3880" s="5"/>
      <c r="W3880" s="5"/>
      <c r="X3880" s="5"/>
      <c r="Y3880" s="5"/>
      <c r="Z3880" s="5"/>
      <c r="AA3880" s="5"/>
    </row>
    <row r="3881" spans="1:27">
      <c r="A3881" s="5"/>
      <c r="B3881" s="5"/>
      <c r="C3881" s="5"/>
      <c r="D3881" s="5"/>
      <c r="E3881" s="5"/>
      <c r="F3881" s="5"/>
      <c r="G3881" s="25"/>
      <c r="H3881" s="25"/>
      <c r="I3881" s="5"/>
      <c r="J3881" s="5"/>
      <c r="K3881" s="5"/>
      <c r="L3881" s="25"/>
      <c r="M3881" s="5"/>
      <c r="N3881" s="5"/>
      <c r="O3881" s="5"/>
      <c r="P3881" s="5"/>
      <c r="Q3881" s="5"/>
      <c r="R3881" s="5"/>
      <c r="S3881" s="5"/>
      <c r="T3881" s="5"/>
      <c r="U3881" s="5"/>
      <c r="V3881" s="5"/>
      <c r="W3881" s="5"/>
      <c r="X3881" s="5"/>
      <c r="Y3881" s="5"/>
      <c r="Z3881" s="5"/>
      <c r="AA3881" s="5"/>
    </row>
    <row r="3882" spans="1:27">
      <c r="A3882" s="5"/>
      <c r="B3882" s="5"/>
      <c r="C3882" s="5"/>
      <c r="D3882" s="5"/>
      <c r="E3882" s="5"/>
      <c r="F3882" s="5"/>
      <c r="G3882" s="25"/>
      <c r="H3882" s="25"/>
      <c r="I3882" s="5"/>
      <c r="J3882" s="5"/>
      <c r="K3882" s="5"/>
      <c r="L3882" s="25"/>
      <c r="M3882" s="5"/>
      <c r="N3882" s="5"/>
      <c r="O3882" s="5"/>
      <c r="P3882" s="5"/>
      <c r="Q3882" s="5"/>
      <c r="R3882" s="5"/>
      <c r="S3882" s="5"/>
      <c r="T3882" s="5"/>
      <c r="U3882" s="5"/>
      <c r="V3882" s="5"/>
      <c r="W3882" s="5"/>
      <c r="X3882" s="5"/>
      <c r="Y3882" s="5"/>
      <c r="Z3882" s="5"/>
      <c r="AA3882" s="5"/>
    </row>
    <row r="3883" spans="1:27">
      <c r="A3883" s="5"/>
      <c r="B3883" s="5"/>
      <c r="C3883" s="5"/>
      <c r="D3883" s="5"/>
      <c r="E3883" s="5"/>
      <c r="F3883" s="5"/>
      <c r="G3883" s="25"/>
      <c r="H3883" s="25"/>
      <c r="I3883" s="5"/>
      <c r="J3883" s="5"/>
      <c r="K3883" s="5"/>
      <c r="L3883" s="25"/>
      <c r="M3883" s="5"/>
      <c r="N3883" s="5"/>
      <c r="O3883" s="5"/>
      <c r="P3883" s="5"/>
      <c r="Q3883" s="5"/>
      <c r="R3883" s="5"/>
      <c r="S3883" s="5"/>
      <c r="T3883" s="5"/>
      <c r="U3883" s="5"/>
      <c r="V3883" s="5"/>
      <c r="W3883" s="5"/>
      <c r="X3883" s="5"/>
      <c r="Y3883" s="5"/>
      <c r="Z3883" s="5"/>
      <c r="AA3883" s="5"/>
    </row>
    <row r="3884" spans="1:27">
      <c r="A3884" s="5"/>
      <c r="B3884" s="5"/>
      <c r="C3884" s="5"/>
      <c r="D3884" s="5"/>
      <c r="E3884" s="5"/>
      <c r="F3884" s="5"/>
      <c r="G3884" s="25"/>
      <c r="H3884" s="25"/>
      <c r="I3884" s="5"/>
      <c r="J3884" s="5"/>
      <c r="K3884" s="5"/>
      <c r="L3884" s="25"/>
      <c r="M3884" s="5"/>
      <c r="N3884" s="5"/>
      <c r="O3884" s="5"/>
      <c r="P3884" s="5"/>
      <c r="Q3884" s="5"/>
      <c r="R3884" s="5"/>
      <c r="S3884" s="5"/>
      <c r="T3884" s="5"/>
      <c r="U3884" s="5"/>
      <c r="V3884" s="5"/>
      <c r="W3884" s="5"/>
      <c r="X3884" s="5"/>
      <c r="Y3884" s="5"/>
      <c r="Z3884" s="5"/>
      <c r="AA3884" s="5"/>
    </row>
    <row r="3885" spans="1:27">
      <c r="A3885" s="5"/>
      <c r="B3885" s="5"/>
      <c r="C3885" s="5"/>
      <c r="D3885" s="5"/>
      <c r="E3885" s="5"/>
      <c r="F3885" s="5"/>
      <c r="G3885" s="25"/>
      <c r="H3885" s="25"/>
      <c r="I3885" s="5"/>
      <c r="J3885" s="5"/>
      <c r="K3885" s="5"/>
      <c r="L3885" s="25"/>
      <c r="M3885" s="5"/>
      <c r="N3885" s="5"/>
      <c r="O3885" s="5"/>
      <c r="P3885" s="5"/>
      <c r="Q3885" s="5"/>
      <c r="R3885" s="5"/>
      <c r="S3885" s="5"/>
      <c r="T3885" s="5"/>
      <c r="U3885" s="5"/>
      <c r="V3885" s="5"/>
      <c r="W3885" s="5"/>
      <c r="X3885" s="5"/>
      <c r="Y3885" s="5"/>
      <c r="Z3885" s="5"/>
      <c r="AA3885" s="5"/>
    </row>
    <row r="3886" spans="1:27">
      <c r="A3886" s="5"/>
      <c r="B3886" s="5"/>
      <c r="C3886" s="5"/>
      <c r="D3886" s="5"/>
      <c r="E3886" s="5"/>
      <c r="F3886" s="5"/>
      <c r="G3886" s="25"/>
      <c r="H3886" s="25"/>
      <c r="I3886" s="5"/>
      <c r="J3886" s="5"/>
      <c r="K3886" s="5"/>
      <c r="L3886" s="25"/>
      <c r="M3886" s="5"/>
      <c r="N3886" s="5"/>
      <c r="O3886" s="5"/>
      <c r="P3886" s="5"/>
      <c r="Q3886" s="5"/>
      <c r="R3886" s="5"/>
      <c r="S3886" s="5"/>
      <c r="T3886" s="5"/>
      <c r="U3886" s="5"/>
      <c r="V3886" s="5"/>
      <c r="W3886" s="5"/>
      <c r="X3886" s="5"/>
      <c r="Y3886" s="5"/>
      <c r="Z3886" s="5"/>
      <c r="AA3886" s="5"/>
    </row>
    <row r="3887" spans="1:27">
      <c r="A3887" s="5"/>
      <c r="B3887" s="5"/>
      <c r="C3887" s="5"/>
      <c r="D3887" s="5"/>
      <c r="E3887" s="5"/>
      <c r="F3887" s="5"/>
      <c r="G3887" s="25"/>
      <c r="H3887" s="25"/>
      <c r="I3887" s="5"/>
      <c r="J3887" s="5"/>
      <c r="K3887" s="5"/>
      <c r="L3887" s="25"/>
      <c r="M3887" s="5"/>
      <c r="N3887" s="5"/>
      <c r="O3887" s="5"/>
      <c r="P3887" s="5"/>
      <c r="Q3887" s="5"/>
      <c r="R3887" s="5"/>
      <c r="S3887" s="5"/>
      <c r="T3887" s="5"/>
      <c r="U3887" s="5"/>
      <c r="V3887" s="5"/>
      <c r="W3887" s="5"/>
      <c r="X3887" s="5"/>
      <c r="Y3887" s="5"/>
      <c r="Z3887" s="5"/>
      <c r="AA3887" s="5"/>
    </row>
    <row r="3888" spans="1:27">
      <c r="A3888" s="5"/>
      <c r="B3888" s="5"/>
      <c r="C3888" s="5"/>
      <c r="D3888" s="5"/>
      <c r="E3888" s="5"/>
      <c r="F3888" s="5"/>
      <c r="G3888" s="25"/>
      <c r="H3888" s="25"/>
      <c r="I3888" s="5"/>
      <c r="J3888" s="5"/>
      <c r="K3888" s="5"/>
      <c r="L3888" s="25"/>
      <c r="M3888" s="5"/>
      <c r="N3888" s="5"/>
      <c r="O3888" s="5"/>
      <c r="P3888" s="5"/>
      <c r="Q3888" s="5"/>
      <c r="R3888" s="5"/>
      <c r="S3888" s="5"/>
      <c r="T3888" s="5"/>
      <c r="U3888" s="5"/>
      <c r="V3888" s="5"/>
      <c r="W3888" s="5"/>
      <c r="X3888" s="5"/>
      <c r="Y3888" s="5"/>
      <c r="Z3888" s="5"/>
      <c r="AA3888" s="5"/>
    </row>
    <row r="3889" spans="1:27">
      <c r="A3889" s="5"/>
      <c r="B3889" s="5"/>
      <c r="C3889" s="5"/>
      <c r="D3889" s="5"/>
      <c r="E3889" s="5"/>
      <c r="F3889" s="5"/>
      <c r="G3889" s="25"/>
      <c r="H3889" s="25"/>
      <c r="I3889" s="5"/>
      <c r="J3889" s="5"/>
      <c r="K3889" s="5"/>
      <c r="L3889" s="25"/>
      <c r="M3889" s="5"/>
      <c r="N3889" s="5"/>
      <c r="O3889" s="5"/>
      <c r="P3889" s="5"/>
      <c r="Q3889" s="5"/>
      <c r="R3889" s="5"/>
      <c r="S3889" s="5"/>
      <c r="T3889" s="5"/>
      <c r="U3889" s="5"/>
      <c r="V3889" s="5"/>
      <c r="W3889" s="5"/>
      <c r="X3889" s="5"/>
      <c r="Y3889" s="5"/>
      <c r="Z3889" s="5"/>
      <c r="AA3889" s="5"/>
    </row>
    <row r="3890" spans="1:27">
      <c r="A3890" s="5"/>
      <c r="B3890" s="5"/>
      <c r="C3890" s="5"/>
      <c r="D3890" s="5"/>
      <c r="E3890" s="5"/>
      <c r="F3890" s="5"/>
      <c r="G3890" s="25"/>
      <c r="H3890" s="25"/>
      <c r="I3890" s="5"/>
      <c r="J3890" s="5"/>
      <c r="K3890" s="5"/>
      <c r="L3890" s="25"/>
      <c r="M3890" s="5"/>
      <c r="N3890" s="5"/>
      <c r="O3890" s="5"/>
      <c r="P3890" s="5"/>
      <c r="Q3890" s="5"/>
      <c r="R3890" s="5"/>
      <c r="S3890" s="5"/>
      <c r="T3890" s="5"/>
      <c r="U3890" s="5"/>
      <c r="V3890" s="5"/>
      <c r="W3890" s="5"/>
      <c r="X3890" s="5"/>
      <c r="Y3890" s="5"/>
      <c r="Z3890" s="5"/>
      <c r="AA3890" s="5"/>
    </row>
    <row r="3891" spans="1:27">
      <c r="A3891" s="5"/>
      <c r="B3891" s="5"/>
      <c r="C3891" s="5"/>
      <c r="D3891" s="5"/>
      <c r="E3891" s="5"/>
      <c r="F3891" s="5"/>
      <c r="G3891" s="25"/>
      <c r="H3891" s="25"/>
      <c r="I3891" s="5"/>
      <c r="J3891" s="5"/>
      <c r="K3891" s="5"/>
      <c r="L3891" s="25"/>
      <c r="M3891" s="5"/>
      <c r="N3891" s="5"/>
      <c r="O3891" s="5"/>
      <c r="P3891" s="5"/>
      <c r="Q3891" s="5"/>
      <c r="R3891" s="5"/>
      <c r="S3891" s="5"/>
      <c r="T3891" s="5"/>
      <c r="U3891" s="5"/>
      <c r="V3891" s="5"/>
      <c r="W3891" s="5"/>
      <c r="X3891" s="5"/>
      <c r="Y3891" s="5"/>
      <c r="Z3891" s="5"/>
      <c r="AA3891" s="5"/>
    </row>
    <row r="3892" spans="1:27">
      <c r="A3892" s="5"/>
      <c r="B3892" s="5"/>
      <c r="C3892" s="5"/>
      <c r="D3892" s="5"/>
      <c r="E3892" s="5"/>
      <c r="F3892" s="5"/>
      <c r="G3892" s="25"/>
      <c r="H3892" s="25"/>
      <c r="I3892" s="5"/>
      <c r="J3892" s="5"/>
      <c r="K3892" s="5"/>
      <c r="L3892" s="25"/>
      <c r="M3892" s="5"/>
      <c r="N3892" s="5"/>
      <c r="O3892" s="5"/>
      <c r="P3892" s="5"/>
      <c r="Q3892" s="5"/>
      <c r="R3892" s="5"/>
      <c r="S3892" s="5"/>
      <c r="T3892" s="5"/>
      <c r="U3892" s="5"/>
      <c r="V3892" s="5"/>
      <c r="W3892" s="5"/>
      <c r="X3892" s="5"/>
      <c r="Y3892" s="5"/>
      <c r="Z3892" s="5"/>
      <c r="AA3892" s="5"/>
    </row>
    <row r="3893" spans="1:27">
      <c r="A3893" s="5"/>
      <c r="B3893" s="5"/>
      <c r="C3893" s="5"/>
      <c r="D3893" s="5"/>
      <c r="E3893" s="5"/>
      <c r="F3893" s="5"/>
      <c r="G3893" s="25"/>
      <c r="H3893" s="25"/>
      <c r="I3893" s="5"/>
      <c r="J3893" s="5"/>
      <c r="K3893" s="5"/>
      <c r="L3893" s="25"/>
      <c r="M3893" s="5"/>
      <c r="N3893" s="5"/>
      <c r="O3893" s="5"/>
      <c r="P3893" s="5"/>
      <c r="Q3893" s="5"/>
      <c r="R3893" s="5"/>
      <c r="S3893" s="5"/>
      <c r="T3893" s="5"/>
      <c r="U3893" s="5"/>
      <c r="V3893" s="5"/>
      <c r="W3893" s="5"/>
      <c r="X3893" s="5"/>
      <c r="Y3893" s="5"/>
      <c r="Z3893" s="5"/>
      <c r="AA3893" s="5"/>
    </row>
    <row r="3894" spans="1:27">
      <c r="A3894" s="5"/>
      <c r="B3894" s="5"/>
      <c r="C3894" s="5"/>
      <c r="D3894" s="5"/>
      <c r="E3894" s="5"/>
      <c r="F3894" s="5"/>
      <c r="G3894" s="25"/>
      <c r="H3894" s="25"/>
      <c r="I3894" s="5"/>
      <c r="J3894" s="5"/>
      <c r="K3894" s="5"/>
      <c r="L3894" s="25"/>
      <c r="M3894" s="5"/>
      <c r="N3894" s="5"/>
      <c r="O3894" s="5"/>
      <c r="P3894" s="5"/>
      <c r="Q3894" s="5"/>
      <c r="R3894" s="5"/>
      <c r="S3894" s="5"/>
      <c r="T3894" s="5"/>
      <c r="U3894" s="5"/>
      <c r="V3894" s="5"/>
      <c r="W3894" s="5"/>
      <c r="X3894" s="5"/>
      <c r="Y3894" s="5"/>
      <c r="Z3894" s="5"/>
      <c r="AA3894" s="5"/>
    </row>
    <row r="3895" spans="1:27">
      <c r="A3895" s="5"/>
      <c r="B3895" s="5"/>
      <c r="C3895" s="5"/>
      <c r="D3895" s="5"/>
      <c r="E3895" s="5"/>
      <c r="F3895" s="5"/>
      <c r="G3895" s="25"/>
      <c r="H3895" s="25"/>
      <c r="I3895" s="5"/>
      <c r="J3895" s="5"/>
      <c r="K3895" s="5"/>
      <c r="L3895" s="25"/>
      <c r="M3895" s="5"/>
      <c r="N3895" s="5"/>
      <c r="O3895" s="5"/>
      <c r="P3895" s="5"/>
      <c r="Q3895" s="5"/>
      <c r="R3895" s="5"/>
      <c r="S3895" s="5"/>
      <c r="T3895" s="5"/>
      <c r="U3895" s="5"/>
      <c r="V3895" s="5"/>
      <c r="W3895" s="5"/>
      <c r="X3895" s="5"/>
      <c r="Y3895" s="5"/>
      <c r="Z3895" s="5"/>
      <c r="AA3895" s="5"/>
    </row>
    <row r="3896" spans="1:27">
      <c r="A3896" s="5"/>
      <c r="B3896" s="5"/>
      <c r="C3896" s="5"/>
      <c r="D3896" s="5"/>
      <c r="E3896" s="5"/>
      <c r="F3896" s="5"/>
      <c r="G3896" s="25"/>
      <c r="H3896" s="25"/>
      <c r="I3896" s="5"/>
      <c r="J3896" s="5"/>
      <c r="K3896" s="5"/>
      <c r="L3896" s="25"/>
      <c r="M3896" s="5"/>
      <c r="N3896" s="5"/>
      <c r="O3896" s="5"/>
      <c r="P3896" s="5"/>
      <c r="Q3896" s="5"/>
      <c r="R3896" s="5"/>
      <c r="S3896" s="5"/>
      <c r="T3896" s="5"/>
      <c r="U3896" s="5"/>
      <c r="V3896" s="5"/>
      <c r="W3896" s="5"/>
      <c r="X3896" s="5"/>
      <c r="Y3896" s="5"/>
      <c r="Z3896" s="5"/>
      <c r="AA3896" s="5"/>
    </row>
    <row r="3897" spans="1:27">
      <c r="A3897" s="5"/>
      <c r="B3897" s="5"/>
      <c r="C3897" s="5"/>
      <c r="D3897" s="5"/>
      <c r="E3897" s="5"/>
      <c r="F3897" s="5"/>
      <c r="G3897" s="25"/>
      <c r="H3897" s="25"/>
      <c r="I3897" s="5"/>
      <c r="J3897" s="5"/>
      <c r="K3897" s="5"/>
      <c r="L3897" s="25"/>
      <c r="M3897" s="5"/>
      <c r="N3897" s="5"/>
      <c r="O3897" s="5"/>
      <c r="P3897" s="5"/>
      <c r="Q3897" s="5"/>
      <c r="R3897" s="5"/>
      <c r="S3897" s="5"/>
      <c r="T3897" s="5"/>
      <c r="U3897" s="5"/>
      <c r="V3897" s="5"/>
      <c r="W3897" s="5"/>
      <c r="X3897" s="5"/>
      <c r="Y3897" s="5"/>
      <c r="Z3897" s="5"/>
      <c r="AA3897" s="5"/>
    </row>
    <row r="3898" spans="1:27">
      <c r="A3898" s="5"/>
      <c r="B3898" s="5"/>
      <c r="C3898" s="5"/>
      <c r="D3898" s="5"/>
      <c r="E3898" s="5"/>
      <c r="F3898" s="5"/>
      <c r="G3898" s="25"/>
      <c r="H3898" s="25"/>
      <c r="I3898" s="5"/>
      <c r="J3898" s="5"/>
      <c r="K3898" s="5"/>
      <c r="L3898" s="25"/>
      <c r="M3898" s="5"/>
      <c r="N3898" s="5"/>
      <c r="O3898" s="5"/>
      <c r="P3898" s="5"/>
      <c r="Q3898" s="5"/>
      <c r="R3898" s="5"/>
      <c r="S3898" s="5"/>
      <c r="T3898" s="5"/>
      <c r="U3898" s="5"/>
      <c r="V3898" s="5"/>
      <c r="W3898" s="5"/>
      <c r="X3898" s="5"/>
      <c r="Y3898" s="5"/>
      <c r="Z3898" s="5"/>
      <c r="AA3898" s="5"/>
    </row>
    <row r="3899" spans="1:27">
      <c r="A3899" s="5"/>
      <c r="B3899" s="5"/>
      <c r="C3899" s="5"/>
      <c r="D3899" s="5"/>
      <c r="E3899" s="5"/>
      <c r="F3899" s="5"/>
      <c r="G3899" s="25"/>
      <c r="H3899" s="25"/>
      <c r="I3899" s="5"/>
      <c r="J3899" s="5"/>
      <c r="K3899" s="5"/>
      <c r="L3899" s="25"/>
      <c r="M3899" s="5"/>
      <c r="N3899" s="5"/>
      <c r="O3899" s="5"/>
      <c r="P3899" s="5"/>
      <c r="Q3899" s="5"/>
      <c r="R3899" s="5"/>
      <c r="S3899" s="5"/>
      <c r="T3899" s="5"/>
      <c r="U3899" s="5"/>
      <c r="V3899" s="5"/>
      <c r="W3899" s="5"/>
      <c r="X3899" s="5"/>
      <c r="Y3899" s="5"/>
      <c r="Z3899" s="5"/>
      <c r="AA3899" s="5"/>
    </row>
    <row r="3900" spans="1:27">
      <c r="A3900" s="5"/>
      <c r="B3900" s="5"/>
      <c r="C3900" s="5"/>
      <c r="D3900" s="5"/>
      <c r="E3900" s="5"/>
      <c r="F3900" s="5"/>
      <c r="G3900" s="25"/>
      <c r="H3900" s="25"/>
      <c r="I3900" s="5"/>
      <c r="J3900" s="5"/>
      <c r="K3900" s="5"/>
      <c r="L3900" s="25"/>
      <c r="M3900" s="5"/>
      <c r="N3900" s="5"/>
      <c r="O3900" s="5"/>
      <c r="P3900" s="5"/>
      <c r="Q3900" s="5"/>
      <c r="R3900" s="5"/>
      <c r="S3900" s="5"/>
      <c r="T3900" s="5"/>
      <c r="U3900" s="5"/>
      <c r="V3900" s="5"/>
      <c r="W3900" s="5"/>
      <c r="X3900" s="5"/>
      <c r="Y3900" s="5"/>
      <c r="Z3900" s="5"/>
      <c r="AA3900" s="5"/>
    </row>
    <row r="3901" spans="1:27">
      <c r="A3901" s="5"/>
      <c r="B3901" s="5"/>
      <c r="C3901" s="5"/>
      <c r="D3901" s="5"/>
      <c r="E3901" s="5"/>
      <c r="F3901" s="5"/>
      <c r="G3901" s="25"/>
      <c r="H3901" s="25"/>
      <c r="I3901" s="5"/>
      <c r="J3901" s="5"/>
      <c r="K3901" s="5"/>
      <c r="L3901" s="25"/>
      <c r="M3901" s="5"/>
      <c r="N3901" s="5"/>
      <c r="O3901" s="5"/>
      <c r="P3901" s="5"/>
      <c r="Q3901" s="5"/>
      <c r="R3901" s="5"/>
      <c r="S3901" s="5"/>
      <c r="T3901" s="5"/>
      <c r="U3901" s="5"/>
      <c r="V3901" s="5"/>
      <c r="W3901" s="5"/>
      <c r="X3901" s="5"/>
      <c r="Y3901" s="5"/>
      <c r="Z3901" s="5"/>
      <c r="AA3901" s="5"/>
    </row>
    <row r="3902" spans="1:27">
      <c r="A3902" s="5"/>
      <c r="B3902" s="5"/>
      <c r="C3902" s="5"/>
      <c r="D3902" s="5"/>
      <c r="E3902" s="5"/>
      <c r="F3902" s="5"/>
      <c r="G3902" s="25"/>
      <c r="H3902" s="25"/>
      <c r="I3902" s="5"/>
      <c r="J3902" s="5"/>
      <c r="K3902" s="5"/>
      <c r="L3902" s="25"/>
      <c r="M3902" s="5"/>
      <c r="N3902" s="5"/>
      <c r="O3902" s="5"/>
      <c r="P3902" s="5"/>
      <c r="Q3902" s="5"/>
      <c r="R3902" s="5"/>
      <c r="S3902" s="5"/>
      <c r="T3902" s="5"/>
      <c r="U3902" s="5"/>
      <c r="V3902" s="5"/>
      <c r="W3902" s="5"/>
      <c r="X3902" s="5"/>
      <c r="Y3902" s="5"/>
      <c r="Z3902" s="5"/>
      <c r="AA3902" s="5"/>
    </row>
    <row r="3903" spans="1:27">
      <c r="A3903" s="5"/>
      <c r="B3903" s="5"/>
      <c r="C3903" s="5"/>
      <c r="D3903" s="5"/>
      <c r="E3903" s="5"/>
      <c r="F3903" s="5"/>
      <c r="G3903" s="25"/>
      <c r="H3903" s="25"/>
      <c r="I3903" s="5"/>
      <c r="J3903" s="5"/>
      <c r="K3903" s="5"/>
      <c r="L3903" s="25"/>
      <c r="M3903" s="5"/>
      <c r="N3903" s="5"/>
      <c r="O3903" s="5"/>
      <c r="P3903" s="5"/>
      <c r="Q3903" s="5"/>
      <c r="R3903" s="5"/>
      <c r="S3903" s="5"/>
      <c r="T3903" s="5"/>
      <c r="U3903" s="5"/>
      <c r="V3903" s="5"/>
      <c r="W3903" s="5"/>
      <c r="X3903" s="5"/>
      <c r="Y3903" s="5"/>
      <c r="Z3903" s="5"/>
      <c r="AA3903" s="5"/>
    </row>
    <row r="3904" spans="1:27">
      <c r="A3904" s="5"/>
      <c r="B3904" s="5"/>
      <c r="C3904" s="5"/>
      <c r="D3904" s="5"/>
      <c r="E3904" s="5"/>
      <c r="F3904" s="5"/>
      <c r="G3904" s="25"/>
      <c r="H3904" s="25"/>
      <c r="I3904" s="5"/>
      <c r="J3904" s="5"/>
      <c r="K3904" s="5"/>
      <c r="L3904" s="25"/>
      <c r="M3904" s="5"/>
      <c r="N3904" s="5"/>
      <c r="O3904" s="5"/>
      <c r="P3904" s="5"/>
      <c r="Q3904" s="5"/>
      <c r="R3904" s="5"/>
      <c r="S3904" s="5"/>
      <c r="T3904" s="5"/>
      <c r="U3904" s="5"/>
      <c r="V3904" s="5"/>
      <c r="W3904" s="5"/>
      <c r="X3904" s="5"/>
      <c r="Y3904" s="5"/>
      <c r="Z3904" s="5"/>
      <c r="AA3904" s="5"/>
    </row>
    <row r="3905" spans="1:27">
      <c r="A3905" s="5"/>
      <c r="B3905" s="5"/>
      <c r="C3905" s="5"/>
      <c r="D3905" s="5"/>
      <c r="E3905" s="5"/>
      <c r="F3905" s="5"/>
      <c r="G3905" s="25"/>
      <c r="H3905" s="25"/>
      <c r="I3905" s="5"/>
      <c r="J3905" s="5"/>
      <c r="K3905" s="5"/>
      <c r="L3905" s="25"/>
      <c r="M3905" s="5"/>
      <c r="N3905" s="5"/>
      <c r="O3905" s="5"/>
      <c r="P3905" s="5"/>
      <c r="Q3905" s="5"/>
      <c r="R3905" s="5"/>
      <c r="S3905" s="5"/>
      <c r="T3905" s="5"/>
      <c r="U3905" s="5"/>
      <c r="V3905" s="5"/>
      <c r="W3905" s="5"/>
      <c r="X3905" s="5"/>
      <c r="Y3905" s="5"/>
      <c r="Z3905" s="5"/>
      <c r="AA3905" s="5"/>
    </row>
    <row r="3906" spans="1:27">
      <c r="A3906" s="5"/>
      <c r="B3906" s="5"/>
      <c r="C3906" s="5"/>
      <c r="D3906" s="5"/>
      <c r="E3906" s="5"/>
      <c r="F3906" s="5"/>
      <c r="G3906" s="25"/>
      <c r="H3906" s="25"/>
      <c r="I3906" s="5"/>
      <c r="J3906" s="5"/>
      <c r="K3906" s="5"/>
      <c r="L3906" s="25"/>
      <c r="M3906" s="5"/>
      <c r="N3906" s="5"/>
      <c r="O3906" s="5"/>
      <c r="P3906" s="5"/>
      <c r="Q3906" s="5"/>
      <c r="R3906" s="5"/>
      <c r="S3906" s="5"/>
      <c r="T3906" s="5"/>
      <c r="U3906" s="5"/>
      <c r="V3906" s="5"/>
      <c r="W3906" s="5"/>
      <c r="X3906" s="5"/>
      <c r="Y3906" s="5"/>
      <c r="Z3906" s="5"/>
      <c r="AA3906" s="5"/>
    </row>
    <row r="3907" spans="1:27">
      <c r="A3907" s="5"/>
      <c r="B3907" s="5"/>
      <c r="C3907" s="5"/>
      <c r="D3907" s="5"/>
      <c r="E3907" s="5"/>
      <c r="F3907" s="5"/>
      <c r="G3907" s="25"/>
      <c r="H3907" s="25"/>
      <c r="I3907" s="5"/>
      <c r="J3907" s="5"/>
      <c r="K3907" s="5"/>
      <c r="L3907" s="25"/>
      <c r="M3907" s="5"/>
      <c r="N3907" s="5"/>
      <c r="O3907" s="5"/>
      <c r="P3907" s="5"/>
      <c r="Q3907" s="5"/>
      <c r="R3907" s="5"/>
      <c r="S3907" s="5"/>
      <c r="T3907" s="5"/>
      <c r="U3907" s="5"/>
      <c r="V3907" s="5"/>
      <c r="W3907" s="5"/>
      <c r="X3907" s="5"/>
      <c r="Y3907" s="5"/>
      <c r="Z3907" s="5"/>
      <c r="AA3907" s="5"/>
    </row>
    <row r="3908" spans="1:27">
      <c r="A3908" s="5"/>
      <c r="B3908" s="5"/>
      <c r="C3908" s="5"/>
      <c r="D3908" s="5"/>
      <c r="E3908" s="5"/>
      <c r="F3908" s="5"/>
      <c r="G3908" s="25"/>
      <c r="H3908" s="25"/>
      <c r="I3908" s="5"/>
      <c r="J3908" s="5"/>
      <c r="K3908" s="5"/>
      <c r="L3908" s="25"/>
      <c r="M3908" s="5"/>
      <c r="N3908" s="5"/>
      <c r="O3908" s="5"/>
      <c r="P3908" s="5"/>
      <c r="Q3908" s="5"/>
      <c r="R3908" s="5"/>
      <c r="S3908" s="5"/>
      <c r="T3908" s="5"/>
      <c r="U3908" s="5"/>
      <c r="V3908" s="5"/>
      <c r="W3908" s="5"/>
      <c r="X3908" s="5"/>
      <c r="Y3908" s="5"/>
      <c r="Z3908" s="5"/>
      <c r="AA3908" s="5"/>
    </row>
    <row r="3909" spans="1:27">
      <c r="A3909" s="5"/>
      <c r="B3909" s="5"/>
      <c r="C3909" s="5"/>
      <c r="D3909" s="5"/>
      <c r="E3909" s="5"/>
      <c r="F3909" s="5"/>
      <c r="G3909" s="25"/>
      <c r="H3909" s="25"/>
      <c r="I3909" s="5"/>
      <c r="J3909" s="5"/>
      <c r="K3909" s="5"/>
      <c r="L3909" s="25"/>
      <c r="M3909" s="5"/>
      <c r="N3909" s="5"/>
      <c r="O3909" s="5"/>
      <c r="P3909" s="5"/>
      <c r="Q3909" s="5"/>
      <c r="R3909" s="5"/>
      <c r="S3909" s="5"/>
      <c r="T3909" s="5"/>
      <c r="U3909" s="5"/>
      <c r="V3909" s="5"/>
      <c r="W3909" s="5"/>
      <c r="X3909" s="5"/>
      <c r="Y3909" s="5"/>
      <c r="Z3909" s="5"/>
      <c r="AA3909" s="5"/>
    </row>
    <row r="3910" spans="1:27">
      <c r="A3910" s="5"/>
      <c r="B3910" s="5"/>
      <c r="C3910" s="5"/>
      <c r="D3910" s="5"/>
      <c r="E3910" s="5"/>
      <c r="F3910" s="5"/>
      <c r="G3910" s="25"/>
      <c r="H3910" s="25"/>
      <c r="I3910" s="5"/>
      <c r="J3910" s="5"/>
      <c r="K3910" s="5"/>
      <c r="L3910" s="25"/>
      <c r="M3910" s="5"/>
      <c r="N3910" s="5"/>
      <c r="O3910" s="5"/>
      <c r="P3910" s="5"/>
      <c r="Q3910" s="5"/>
      <c r="R3910" s="5"/>
      <c r="S3910" s="5"/>
      <c r="T3910" s="5"/>
      <c r="U3910" s="5"/>
      <c r="V3910" s="5"/>
      <c r="W3910" s="5"/>
      <c r="X3910" s="5"/>
      <c r="Y3910" s="5"/>
      <c r="Z3910" s="5"/>
      <c r="AA3910" s="5"/>
    </row>
    <row r="3911" spans="1:27">
      <c r="A3911" s="5"/>
      <c r="B3911" s="5"/>
      <c r="C3911" s="5"/>
      <c r="D3911" s="5"/>
      <c r="E3911" s="5"/>
      <c r="F3911" s="5"/>
      <c r="G3911" s="25"/>
      <c r="H3911" s="25"/>
      <c r="I3911" s="5"/>
      <c r="J3911" s="5"/>
      <c r="K3911" s="5"/>
      <c r="L3911" s="25"/>
      <c r="M3911" s="5"/>
      <c r="N3911" s="5"/>
      <c r="O3911" s="5"/>
      <c r="P3911" s="5"/>
      <c r="Q3911" s="5"/>
      <c r="R3911" s="5"/>
      <c r="S3911" s="5"/>
      <c r="T3911" s="5"/>
      <c r="U3911" s="5"/>
      <c r="V3911" s="5"/>
      <c r="W3911" s="5"/>
      <c r="X3911" s="5"/>
      <c r="Y3911" s="5"/>
      <c r="Z3911" s="5"/>
      <c r="AA3911" s="5"/>
    </row>
    <row r="3912" spans="1:27">
      <c r="A3912" s="5"/>
      <c r="B3912" s="5"/>
      <c r="C3912" s="5"/>
      <c r="D3912" s="5"/>
      <c r="E3912" s="5"/>
      <c r="F3912" s="5"/>
      <c r="G3912" s="25"/>
      <c r="H3912" s="25"/>
      <c r="I3912" s="5"/>
      <c r="J3912" s="5"/>
      <c r="K3912" s="5"/>
      <c r="L3912" s="25"/>
      <c r="M3912" s="5"/>
      <c r="N3912" s="5"/>
      <c r="O3912" s="5"/>
      <c r="P3912" s="5"/>
      <c r="Q3912" s="5"/>
      <c r="R3912" s="5"/>
      <c r="S3912" s="5"/>
      <c r="T3912" s="5"/>
      <c r="U3912" s="5"/>
      <c r="V3912" s="5"/>
      <c r="W3912" s="5"/>
      <c r="X3912" s="5"/>
      <c r="Y3912" s="5"/>
      <c r="Z3912" s="5"/>
      <c r="AA3912" s="5"/>
    </row>
    <row r="3913" spans="1:27">
      <c r="A3913" s="5"/>
      <c r="B3913" s="5"/>
      <c r="C3913" s="5"/>
      <c r="D3913" s="5"/>
      <c r="E3913" s="5"/>
      <c r="F3913" s="5"/>
      <c r="G3913" s="25"/>
      <c r="H3913" s="25"/>
      <c r="I3913" s="5"/>
      <c r="J3913" s="5"/>
      <c r="K3913" s="5"/>
      <c r="L3913" s="25"/>
      <c r="M3913" s="5"/>
      <c r="N3913" s="5"/>
      <c r="O3913" s="5"/>
      <c r="P3913" s="5"/>
      <c r="Q3913" s="5"/>
      <c r="R3913" s="5"/>
      <c r="S3913" s="5"/>
      <c r="T3913" s="5"/>
      <c r="U3913" s="5"/>
      <c r="V3913" s="5"/>
      <c r="W3913" s="5"/>
      <c r="X3913" s="5"/>
      <c r="Y3913" s="5"/>
      <c r="Z3913" s="5"/>
      <c r="AA3913" s="5"/>
    </row>
    <row r="3914" spans="1:27">
      <c r="A3914" s="5"/>
      <c r="B3914" s="5"/>
      <c r="C3914" s="5"/>
      <c r="D3914" s="5"/>
      <c r="E3914" s="5"/>
      <c r="F3914" s="5"/>
      <c r="G3914" s="25"/>
      <c r="H3914" s="25"/>
      <c r="I3914" s="5"/>
      <c r="J3914" s="5"/>
      <c r="K3914" s="5"/>
      <c r="L3914" s="25"/>
      <c r="M3914" s="5"/>
      <c r="N3914" s="5"/>
      <c r="O3914" s="5"/>
      <c r="P3914" s="5"/>
      <c r="Q3914" s="5"/>
      <c r="R3914" s="5"/>
      <c r="S3914" s="5"/>
      <c r="T3914" s="5"/>
      <c r="U3914" s="5"/>
      <c r="V3914" s="5"/>
      <c r="W3914" s="5"/>
      <c r="X3914" s="5"/>
      <c r="Y3914" s="5"/>
      <c r="Z3914" s="5"/>
      <c r="AA3914" s="5"/>
    </row>
    <row r="3915" spans="1:27">
      <c r="A3915" s="5"/>
      <c r="B3915" s="5"/>
      <c r="C3915" s="5"/>
      <c r="D3915" s="5"/>
      <c r="E3915" s="5"/>
      <c r="F3915" s="5"/>
      <c r="G3915" s="25"/>
      <c r="H3915" s="25"/>
      <c r="I3915" s="5"/>
      <c r="J3915" s="5"/>
      <c r="K3915" s="5"/>
      <c r="L3915" s="25"/>
      <c r="M3915" s="5"/>
      <c r="N3915" s="5"/>
      <c r="O3915" s="5"/>
      <c r="P3915" s="5"/>
      <c r="Q3915" s="5"/>
      <c r="R3915" s="5"/>
      <c r="S3915" s="5"/>
      <c r="T3915" s="5"/>
      <c r="U3915" s="5"/>
      <c r="V3915" s="5"/>
      <c r="W3915" s="5"/>
      <c r="X3915" s="5"/>
      <c r="Y3915" s="5"/>
      <c r="Z3915" s="5"/>
      <c r="AA3915" s="5"/>
    </row>
    <row r="3916" spans="1:27">
      <c r="A3916" s="5"/>
      <c r="B3916" s="5"/>
      <c r="C3916" s="5"/>
      <c r="D3916" s="5"/>
      <c r="E3916" s="5"/>
      <c r="F3916" s="5"/>
      <c r="G3916" s="25"/>
      <c r="H3916" s="25"/>
      <c r="I3916" s="5"/>
      <c r="J3916" s="5"/>
      <c r="K3916" s="5"/>
      <c r="L3916" s="25"/>
      <c r="M3916" s="5"/>
      <c r="N3916" s="5"/>
      <c r="O3916" s="5"/>
      <c r="P3916" s="5"/>
      <c r="Q3916" s="5"/>
      <c r="R3916" s="5"/>
      <c r="S3916" s="5"/>
      <c r="T3916" s="5"/>
      <c r="U3916" s="5"/>
      <c r="V3916" s="5"/>
      <c r="W3916" s="5"/>
      <c r="X3916" s="5"/>
      <c r="Y3916" s="5"/>
      <c r="Z3916" s="5"/>
      <c r="AA3916" s="5"/>
    </row>
    <row r="3917" spans="1:27">
      <c r="A3917" s="5"/>
      <c r="B3917" s="5"/>
      <c r="C3917" s="5"/>
      <c r="D3917" s="5"/>
      <c r="E3917" s="5"/>
      <c r="F3917" s="5"/>
      <c r="G3917" s="25"/>
      <c r="H3917" s="25"/>
      <c r="I3917" s="5"/>
      <c r="J3917" s="5"/>
      <c r="K3917" s="5"/>
      <c r="L3917" s="25"/>
      <c r="M3917" s="5"/>
      <c r="N3917" s="5"/>
      <c r="O3917" s="5"/>
      <c r="P3917" s="5"/>
      <c r="Q3917" s="5"/>
      <c r="R3917" s="5"/>
      <c r="S3917" s="5"/>
      <c r="T3917" s="5"/>
      <c r="U3917" s="5"/>
      <c r="V3917" s="5"/>
      <c r="W3917" s="5"/>
      <c r="X3917" s="5"/>
      <c r="Y3917" s="5"/>
      <c r="Z3917" s="5"/>
      <c r="AA3917" s="5"/>
    </row>
    <row r="3918" spans="1:27">
      <c r="A3918" s="5"/>
      <c r="B3918" s="5"/>
      <c r="C3918" s="5"/>
      <c r="D3918" s="5"/>
      <c r="E3918" s="5"/>
      <c r="F3918" s="5"/>
      <c r="G3918" s="25"/>
      <c r="H3918" s="25"/>
      <c r="I3918" s="5"/>
      <c r="J3918" s="5"/>
      <c r="K3918" s="5"/>
      <c r="L3918" s="25"/>
      <c r="M3918" s="5"/>
      <c r="N3918" s="5"/>
      <c r="O3918" s="5"/>
      <c r="P3918" s="5"/>
      <c r="Q3918" s="5"/>
      <c r="R3918" s="5"/>
      <c r="S3918" s="5"/>
      <c r="T3918" s="5"/>
      <c r="U3918" s="5"/>
      <c r="V3918" s="5"/>
      <c r="W3918" s="5"/>
      <c r="X3918" s="5"/>
      <c r="Y3918" s="5"/>
      <c r="Z3918" s="5"/>
      <c r="AA3918" s="5"/>
    </row>
    <row r="3919" spans="1:27">
      <c r="A3919" s="5"/>
      <c r="B3919" s="5"/>
      <c r="C3919" s="5"/>
      <c r="D3919" s="5"/>
      <c r="E3919" s="5"/>
      <c r="F3919" s="5"/>
      <c r="G3919" s="25"/>
      <c r="H3919" s="25"/>
      <c r="I3919" s="5"/>
      <c r="J3919" s="5"/>
      <c r="K3919" s="5"/>
      <c r="L3919" s="25"/>
      <c r="M3919" s="5"/>
      <c r="N3919" s="5"/>
      <c r="O3919" s="5"/>
      <c r="P3919" s="5"/>
      <c r="Q3919" s="5"/>
      <c r="R3919" s="5"/>
      <c r="S3919" s="5"/>
      <c r="T3919" s="5"/>
      <c r="U3919" s="5"/>
      <c r="V3919" s="5"/>
      <c r="W3919" s="5"/>
      <c r="X3919" s="5"/>
      <c r="Y3919" s="5"/>
      <c r="Z3919" s="5"/>
      <c r="AA3919" s="5"/>
    </row>
    <row r="3920" spans="1:27">
      <c r="A3920" s="5"/>
      <c r="B3920" s="5"/>
      <c r="C3920" s="5"/>
      <c r="D3920" s="5"/>
      <c r="E3920" s="5"/>
      <c r="F3920" s="5"/>
      <c r="G3920" s="25"/>
      <c r="H3920" s="25"/>
      <c r="I3920" s="5"/>
      <c r="J3920" s="5"/>
      <c r="K3920" s="5"/>
      <c r="L3920" s="25"/>
      <c r="M3920" s="5"/>
      <c r="N3920" s="5"/>
      <c r="O3920" s="5"/>
      <c r="P3920" s="5"/>
      <c r="Q3920" s="5"/>
      <c r="R3920" s="5"/>
      <c r="S3920" s="5"/>
      <c r="T3920" s="5"/>
      <c r="U3920" s="5"/>
      <c r="V3920" s="5"/>
      <c r="W3920" s="5"/>
      <c r="X3920" s="5"/>
      <c r="Y3920" s="5"/>
      <c r="Z3920" s="5"/>
      <c r="AA3920" s="5"/>
    </row>
    <row r="3921" spans="1:27">
      <c r="A3921" s="5"/>
      <c r="B3921" s="5"/>
      <c r="C3921" s="5"/>
      <c r="D3921" s="5"/>
      <c r="E3921" s="5"/>
      <c r="F3921" s="5"/>
      <c r="G3921" s="25"/>
      <c r="H3921" s="25"/>
      <c r="I3921" s="5"/>
      <c r="J3921" s="5"/>
      <c r="K3921" s="5"/>
      <c r="L3921" s="25"/>
      <c r="M3921" s="5"/>
      <c r="N3921" s="5"/>
      <c r="O3921" s="5"/>
      <c r="P3921" s="5"/>
      <c r="Q3921" s="5"/>
      <c r="R3921" s="5"/>
      <c r="S3921" s="5"/>
      <c r="T3921" s="5"/>
      <c r="U3921" s="5"/>
      <c r="V3921" s="5"/>
      <c r="W3921" s="5"/>
      <c r="X3921" s="5"/>
      <c r="Y3921" s="5"/>
      <c r="Z3921" s="5"/>
      <c r="AA3921" s="5"/>
    </row>
    <row r="3922" spans="1:27">
      <c r="A3922" s="5"/>
      <c r="B3922" s="5"/>
      <c r="C3922" s="5"/>
      <c r="D3922" s="5"/>
      <c r="E3922" s="5"/>
      <c r="F3922" s="5"/>
      <c r="G3922" s="25"/>
      <c r="H3922" s="25"/>
      <c r="I3922" s="5"/>
      <c r="J3922" s="5"/>
      <c r="K3922" s="5"/>
      <c r="L3922" s="25"/>
      <c r="M3922" s="5"/>
      <c r="N3922" s="5"/>
      <c r="O3922" s="5"/>
      <c r="P3922" s="5"/>
      <c r="Q3922" s="5"/>
      <c r="R3922" s="5"/>
      <c r="S3922" s="5"/>
      <c r="T3922" s="5"/>
      <c r="U3922" s="5"/>
      <c r="V3922" s="5"/>
      <c r="W3922" s="5"/>
      <c r="X3922" s="5"/>
      <c r="Y3922" s="5"/>
      <c r="Z3922" s="5"/>
      <c r="AA3922" s="5"/>
    </row>
    <row r="3923" spans="1:27">
      <c r="A3923" s="5"/>
      <c r="B3923" s="5"/>
      <c r="C3923" s="5"/>
      <c r="D3923" s="5"/>
      <c r="E3923" s="5"/>
      <c r="F3923" s="5"/>
      <c r="G3923" s="25"/>
      <c r="H3923" s="25"/>
      <c r="I3923" s="5"/>
      <c r="J3923" s="5"/>
      <c r="K3923" s="5"/>
      <c r="L3923" s="25"/>
      <c r="M3923" s="5"/>
      <c r="N3923" s="5"/>
      <c r="O3923" s="5"/>
      <c r="P3923" s="5"/>
      <c r="Q3923" s="5"/>
      <c r="R3923" s="5"/>
      <c r="S3923" s="5"/>
      <c r="T3923" s="5"/>
      <c r="U3923" s="5"/>
      <c r="V3923" s="5"/>
      <c r="W3923" s="5"/>
      <c r="X3923" s="5"/>
      <c r="Y3923" s="5"/>
      <c r="Z3923" s="5"/>
      <c r="AA3923" s="5"/>
    </row>
    <row r="3924" spans="1:27">
      <c r="A3924" s="5"/>
      <c r="B3924" s="5"/>
      <c r="C3924" s="5"/>
      <c r="D3924" s="5"/>
      <c r="E3924" s="5"/>
      <c r="F3924" s="5"/>
      <c r="G3924" s="25"/>
      <c r="H3924" s="25"/>
      <c r="I3924" s="5"/>
      <c r="J3924" s="5"/>
      <c r="K3924" s="5"/>
      <c r="L3924" s="25"/>
      <c r="M3924" s="5"/>
      <c r="N3924" s="5"/>
      <c r="O3924" s="5"/>
      <c r="P3924" s="5"/>
      <c r="Q3924" s="5"/>
      <c r="R3924" s="5"/>
      <c r="S3924" s="5"/>
      <c r="T3924" s="5"/>
      <c r="U3924" s="5"/>
      <c r="V3924" s="5"/>
      <c r="W3924" s="5"/>
      <c r="X3924" s="5"/>
      <c r="Y3924" s="5"/>
      <c r="Z3924" s="5"/>
      <c r="AA3924" s="5"/>
    </row>
    <row r="3925" spans="1:27">
      <c r="A3925" s="5"/>
      <c r="B3925" s="5"/>
      <c r="C3925" s="5"/>
      <c r="D3925" s="5"/>
      <c r="E3925" s="5"/>
      <c r="F3925" s="5"/>
      <c r="G3925" s="25"/>
      <c r="H3925" s="25"/>
      <c r="I3925" s="5"/>
      <c r="J3925" s="5"/>
      <c r="K3925" s="5"/>
      <c r="L3925" s="25"/>
      <c r="M3925" s="5"/>
      <c r="N3925" s="5"/>
      <c r="O3925" s="5"/>
      <c r="P3925" s="5"/>
      <c r="Q3925" s="5"/>
      <c r="R3925" s="5"/>
      <c r="S3925" s="5"/>
      <c r="T3925" s="5"/>
      <c r="U3925" s="5"/>
      <c r="V3925" s="5"/>
      <c r="W3925" s="5"/>
      <c r="X3925" s="5"/>
      <c r="Y3925" s="5"/>
      <c r="Z3925" s="5"/>
      <c r="AA3925" s="5"/>
    </row>
    <row r="3926" spans="1:27">
      <c r="A3926" s="5"/>
      <c r="B3926" s="5"/>
      <c r="C3926" s="5"/>
      <c r="D3926" s="5"/>
      <c r="E3926" s="5"/>
      <c r="F3926" s="5"/>
      <c r="G3926" s="25"/>
      <c r="H3926" s="25"/>
      <c r="I3926" s="5"/>
      <c r="J3926" s="5"/>
      <c r="K3926" s="5"/>
      <c r="L3926" s="25"/>
      <c r="M3926" s="5"/>
      <c r="N3926" s="5"/>
      <c r="O3926" s="5"/>
      <c r="P3926" s="5"/>
      <c r="Q3926" s="5"/>
      <c r="R3926" s="5"/>
      <c r="S3926" s="5"/>
      <c r="T3926" s="5"/>
      <c r="U3926" s="5"/>
      <c r="V3926" s="5"/>
      <c r="W3926" s="5"/>
      <c r="X3926" s="5"/>
      <c r="Y3926" s="5"/>
      <c r="Z3926" s="5"/>
      <c r="AA3926" s="5"/>
    </row>
    <row r="3927" spans="1:27">
      <c r="A3927" s="5"/>
      <c r="B3927" s="5"/>
      <c r="C3927" s="5"/>
      <c r="D3927" s="5"/>
      <c r="E3927" s="5"/>
      <c r="F3927" s="5"/>
      <c r="G3927" s="25"/>
      <c r="H3927" s="25"/>
      <c r="I3927" s="5"/>
      <c r="J3927" s="5"/>
      <c r="K3927" s="5"/>
      <c r="L3927" s="25"/>
      <c r="M3927" s="5"/>
      <c r="N3927" s="5"/>
      <c r="O3927" s="5"/>
      <c r="P3927" s="5"/>
      <c r="Q3927" s="5"/>
      <c r="R3927" s="5"/>
      <c r="S3927" s="5"/>
      <c r="T3927" s="5"/>
      <c r="U3927" s="5"/>
      <c r="V3927" s="5"/>
      <c r="W3927" s="5"/>
      <c r="X3927" s="5"/>
      <c r="Y3927" s="5"/>
      <c r="Z3927" s="5"/>
      <c r="AA3927" s="5"/>
    </row>
    <row r="3928" spans="1:27">
      <c r="A3928" s="5"/>
      <c r="B3928" s="5"/>
      <c r="C3928" s="5"/>
      <c r="D3928" s="5"/>
      <c r="E3928" s="5"/>
      <c r="F3928" s="5"/>
      <c r="G3928" s="25"/>
      <c r="H3928" s="25"/>
      <c r="I3928" s="5"/>
      <c r="J3928" s="5"/>
      <c r="K3928" s="5"/>
      <c r="L3928" s="25"/>
      <c r="M3928" s="5"/>
      <c r="N3928" s="5"/>
      <c r="O3928" s="5"/>
      <c r="P3928" s="5"/>
      <c r="Q3928" s="5"/>
      <c r="R3928" s="5"/>
      <c r="S3928" s="5"/>
      <c r="T3928" s="5"/>
      <c r="U3928" s="5"/>
      <c r="V3928" s="5"/>
      <c r="W3928" s="5"/>
      <c r="X3928" s="5"/>
      <c r="Y3928" s="5"/>
      <c r="Z3928" s="5"/>
      <c r="AA3928" s="5"/>
    </row>
    <row r="3929" spans="1:27">
      <c r="A3929" s="5"/>
      <c r="B3929" s="5"/>
      <c r="C3929" s="5"/>
      <c r="D3929" s="5"/>
      <c r="E3929" s="5"/>
      <c r="F3929" s="5"/>
      <c r="G3929" s="25"/>
      <c r="H3929" s="25"/>
      <c r="I3929" s="5"/>
      <c r="J3929" s="5"/>
      <c r="K3929" s="5"/>
      <c r="L3929" s="25"/>
      <c r="M3929" s="5"/>
      <c r="N3929" s="5"/>
      <c r="O3929" s="5"/>
      <c r="P3929" s="5"/>
      <c r="Q3929" s="5"/>
      <c r="R3929" s="5"/>
      <c r="S3929" s="5"/>
      <c r="T3929" s="5"/>
      <c r="U3929" s="5"/>
      <c r="V3929" s="5"/>
      <c r="W3929" s="5"/>
      <c r="X3929" s="5"/>
      <c r="Y3929" s="5"/>
      <c r="Z3929" s="5"/>
      <c r="AA3929" s="5"/>
    </row>
    <row r="3930" spans="1:27">
      <c r="A3930" s="5"/>
      <c r="B3930" s="5"/>
      <c r="C3930" s="5"/>
      <c r="D3930" s="5"/>
      <c r="E3930" s="5"/>
      <c r="F3930" s="5"/>
      <c r="G3930" s="25"/>
      <c r="H3930" s="25"/>
      <c r="I3930" s="5"/>
      <c r="J3930" s="5"/>
      <c r="K3930" s="5"/>
      <c r="L3930" s="25"/>
      <c r="M3930" s="5"/>
      <c r="N3930" s="5"/>
      <c r="O3930" s="5"/>
      <c r="P3930" s="5"/>
      <c r="Q3930" s="5"/>
      <c r="R3930" s="5"/>
      <c r="S3930" s="5"/>
      <c r="T3930" s="5"/>
      <c r="U3930" s="5"/>
      <c r="V3930" s="5"/>
      <c r="W3930" s="5"/>
      <c r="X3930" s="5"/>
      <c r="Y3930" s="5"/>
      <c r="Z3930" s="5"/>
      <c r="AA3930" s="5"/>
    </row>
    <row r="3931" spans="1:27">
      <c r="A3931" s="5"/>
      <c r="B3931" s="5"/>
      <c r="C3931" s="5"/>
      <c r="D3931" s="5"/>
      <c r="E3931" s="5"/>
      <c r="F3931" s="5"/>
      <c r="G3931" s="25"/>
      <c r="H3931" s="25"/>
      <c r="I3931" s="5"/>
      <c r="J3931" s="5"/>
      <c r="K3931" s="5"/>
      <c r="L3931" s="25"/>
      <c r="M3931" s="5"/>
      <c r="N3931" s="5"/>
      <c r="O3931" s="5"/>
      <c r="P3931" s="5"/>
      <c r="Q3931" s="5"/>
      <c r="R3931" s="5"/>
      <c r="S3931" s="5"/>
      <c r="T3931" s="5"/>
      <c r="U3931" s="5"/>
      <c r="V3931" s="5"/>
      <c r="W3931" s="5"/>
      <c r="X3931" s="5"/>
      <c r="Y3931" s="5"/>
      <c r="Z3931" s="5"/>
      <c r="AA3931" s="5"/>
    </row>
    <row r="3932" spans="1:27">
      <c r="A3932" s="5"/>
      <c r="B3932" s="5"/>
      <c r="C3932" s="5"/>
      <c r="D3932" s="5"/>
      <c r="E3932" s="5"/>
      <c r="F3932" s="5"/>
      <c r="G3932" s="25"/>
      <c r="H3932" s="25"/>
      <c r="I3932" s="5"/>
      <c r="J3932" s="5"/>
      <c r="K3932" s="5"/>
      <c r="L3932" s="25"/>
      <c r="M3932" s="5"/>
      <c r="N3932" s="5"/>
      <c r="O3932" s="5"/>
      <c r="P3932" s="5"/>
      <c r="Q3932" s="5"/>
      <c r="R3932" s="5"/>
      <c r="S3932" s="5"/>
      <c r="T3932" s="5"/>
      <c r="U3932" s="5"/>
      <c r="V3932" s="5"/>
      <c r="W3932" s="5"/>
      <c r="X3932" s="5"/>
      <c r="Y3932" s="5"/>
      <c r="Z3932" s="5"/>
      <c r="AA3932" s="5"/>
    </row>
    <row r="3933" spans="1:27">
      <c r="A3933" s="5"/>
      <c r="B3933" s="5"/>
      <c r="C3933" s="5"/>
      <c r="D3933" s="5"/>
      <c r="E3933" s="5"/>
      <c r="F3933" s="5"/>
      <c r="G3933" s="25"/>
      <c r="H3933" s="25"/>
      <c r="I3933" s="5"/>
      <c r="J3933" s="5"/>
      <c r="K3933" s="5"/>
      <c r="L3933" s="25"/>
      <c r="M3933" s="5"/>
      <c r="N3933" s="5"/>
      <c r="O3933" s="5"/>
      <c r="P3933" s="5"/>
      <c r="Q3933" s="5"/>
      <c r="R3933" s="5"/>
      <c r="S3933" s="5"/>
      <c r="T3933" s="5"/>
      <c r="U3933" s="5"/>
      <c r="V3933" s="5"/>
      <c r="W3933" s="5"/>
      <c r="X3933" s="5"/>
      <c r="Y3933" s="5"/>
      <c r="Z3933" s="5"/>
      <c r="AA3933" s="5"/>
    </row>
    <row r="3934" spans="1:27">
      <c r="A3934" s="5"/>
      <c r="B3934" s="5"/>
      <c r="C3934" s="5"/>
      <c r="D3934" s="5"/>
      <c r="E3934" s="5"/>
      <c r="F3934" s="5"/>
      <c r="G3934" s="25"/>
      <c r="H3934" s="25"/>
      <c r="I3934" s="5"/>
      <c r="J3934" s="5"/>
      <c r="K3934" s="5"/>
      <c r="L3934" s="25"/>
      <c r="M3934" s="5"/>
      <c r="N3934" s="5"/>
      <c r="O3934" s="5"/>
      <c r="P3934" s="5"/>
      <c r="Q3934" s="5"/>
      <c r="R3934" s="5"/>
      <c r="S3934" s="5"/>
      <c r="T3934" s="5"/>
      <c r="U3934" s="5"/>
      <c r="V3934" s="5"/>
      <c r="W3934" s="5"/>
      <c r="X3934" s="5"/>
      <c r="Y3934" s="5"/>
      <c r="Z3934" s="5"/>
      <c r="AA3934" s="5"/>
    </row>
    <row r="3935" spans="1:27">
      <c r="A3935" s="5"/>
      <c r="B3935" s="5"/>
      <c r="C3935" s="5"/>
      <c r="D3935" s="5"/>
      <c r="E3935" s="5"/>
      <c r="F3935" s="5"/>
      <c r="G3935" s="25"/>
      <c r="H3935" s="25"/>
      <c r="I3935" s="5"/>
      <c r="J3935" s="5"/>
      <c r="K3935" s="5"/>
      <c r="L3935" s="25"/>
      <c r="M3935" s="5"/>
      <c r="N3935" s="5"/>
      <c r="O3935" s="5"/>
      <c r="P3935" s="5"/>
      <c r="Q3935" s="5"/>
      <c r="R3935" s="5"/>
      <c r="S3935" s="5"/>
      <c r="T3935" s="5"/>
      <c r="U3935" s="5"/>
      <c r="V3935" s="5"/>
      <c r="W3935" s="5"/>
      <c r="X3935" s="5"/>
      <c r="Y3935" s="5"/>
      <c r="Z3935" s="5"/>
      <c r="AA3935" s="5"/>
    </row>
    <row r="3936" spans="1:27">
      <c r="A3936" s="5"/>
      <c r="B3936" s="5"/>
      <c r="C3936" s="5"/>
      <c r="D3936" s="5"/>
      <c r="E3936" s="5"/>
      <c r="F3936" s="5"/>
      <c r="G3936" s="25"/>
      <c r="H3936" s="25"/>
      <c r="I3936" s="5"/>
      <c r="J3936" s="5"/>
      <c r="K3936" s="5"/>
      <c r="L3936" s="25"/>
      <c r="M3936" s="5"/>
      <c r="N3936" s="5"/>
      <c r="O3936" s="5"/>
      <c r="P3936" s="5"/>
      <c r="Q3936" s="5"/>
      <c r="R3936" s="5"/>
      <c r="S3936" s="5"/>
      <c r="T3936" s="5"/>
      <c r="U3936" s="5"/>
      <c r="V3936" s="5"/>
      <c r="W3936" s="5"/>
      <c r="X3936" s="5"/>
      <c r="Y3936" s="5"/>
      <c r="Z3936" s="5"/>
      <c r="AA3936" s="5"/>
    </row>
    <row r="3937" spans="1:27">
      <c r="A3937" s="5"/>
      <c r="B3937" s="5"/>
      <c r="C3937" s="5"/>
      <c r="D3937" s="5"/>
      <c r="E3937" s="5"/>
      <c r="F3937" s="5"/>
      <c r="G3937" s="25"/>
      <c r="H3937" s="25"/>
      <c r="I3937" s="5"/>
      <c r="J3937" s="5"/>
      <c r="K3937" s="5"/>
      <c r="L3937" s="25"/>
      <c r="M3937" s="5"/>
      <c r="N3937" s="5"/>
      <c r="O3937" s="5"/>
      <c r="P3937" s="5"/>
      <c r="Q3937" s="5"/>
      <c r="R3937" s="5"/>
      <c r="S3937" s="5"/>
      <c r="T3937" s="5"/>
      <c r="U3937" s="5"/>
      <c r="V3937" s="5"/>
      <c r="W3937" s="5"/>
      <c r="X3937" s="5"/>
      <c r="Y3937" s="5"/>
      <c r="Z3937" s="5"/>
      <c r="AA3937" s="5"/>
    </row>
    <row r="3938" spans="1:27">
      <c r="A3938" s="5"/>
      <c r="B3938" s="5"/>
      <c r="C3938" s="5"/>
      <c r="D3938" s="5"/>
      <c r="E3938" s="5"/>
      <c r="F3938" s="5"/>
      <c r="G3938" s="25"/>
      <c r="H3938" s="25"/>
      <c r="I3938" s="5"/>
      <c r="J3938" s="5"/>
      <c r="K3938" s="5"/>
      <c r="L3938" s="25"/>
      <c r="M3938" s="5"/>
      <c r="N3938" s="5"/>
      <c r="O3938" s="5"/>
      <c r="P3938" s="5"/>
      <c r="Q3938" s="5"/>
      <c r="R3938" s="5"/>
      <c r="S3938" s="5"/>
      <c r="T3938" s="5"/>
      <c r="U3938" s="5"/>
      <c r="V3938" s="5"/>
      <c r="W3938" s="5"/>
      <c r="X3938" s="5"/>
      <c r="Y3938" s="5"/>
      <c r="Z3938" s="5"/>
      <c r="AA3938" s="5"/>
    </row>
    <row r="3939" spans="1:27">
      <c r="A3939" s="5"/>
      <c r="B3939" s="5"/>
      <c r="C3939" s="5"/>
      <c r="D3939" s="5"/>
      <c r="E3939" s="5"/>
      <c r="F3939" s="5"/>
      <c r="G3939" s="25"/>
      <c r="H3939" s="25"/>
      <c r="I3939" s="5"/>
      <c r="J3939" s="5"/>
      <c r="K3939" s="5"/>
      <c r="L3939" s="25"/>
      <c r="M3939" s="5"/>
      <c r="N3939" s="5"/>
      <c r="O3939" s="5"/>
      <c r="P3939" s="5"/>
      <c r="Q3939" s="5"/>
      <c r="R3939" s="5"/>
      <c r="S3939" s="5"/>
      <c r="T3939" s="5"/>
      <c r="U3939" s="5"/>
      <c r="V3939" s="5"/>
      <c r="W3939" s="5"/>
      <c r="X3939" s="5"/>
      <c r="Y3939" s="5"/>
      <c r="Z3939" s="5"/>
      <c r="AA3939" s="5"/>
    </row>
    <row r="3940" spans="1:27">
      <c r="A3940" s="5"/>
      <c r="B3940" s="5"/>
      <c r="C3940" s="5"/>
      <c r="D3940" s="5"/>
      <c r="E3940" s="5"/>
      <c r="F3940" s="5"/>
      <c r="G3940" s="25"/>
      <c r="H3940" s="25"/>
      <c r="I3940" s="5"/>
      <c r="J3940" s="5"/>
      <c r="K3940" s="5"/>
      <c r="L3940" s="25"/>
      <c r="M3940" s="5"/>
      <c r="N3940" s="5"/>
      <c r="O3940" s="5"/>
      <c r="P3940" s="5"/>
      <c r="Q3940" s="5"/>
      <c r="R3940" s="5"/>
      <c r="S3940" s="5"/>
      <c r="T3940" s="5"/>
      <c r="U3940" s="5"/>
      <c r="V3940" s="5"/>
      <c r="W3940" s="5"/>
      <c r="X3940" s="5"/>
      <c r="Y3940" s="5"/>
      <c r="Z3940" s="5"/>
      <c r="AA3940" s="5"/>
    </row>
    <row r="3941" spans="1:27">
      <c r="A3941" s="5"/>
      <c r="B3941" s="5"/>
      <c r="C3941" s="5"/>
      <c r="D3941" s="5"/>
      <c r="E3941" s="5"/>
      <c r="F3941" s="5"/>
      <c r="G3941" s="25"/>
      <c r="H3941" s="25"/>
      <c r="I3941" s="5"/>
      <c r="J3941" s="5"/>
      <c r="K3941" s="5"/>
      <c r="L3941" s="25"/>
      <c r="M3941" s="5"/>
      <c r="N3941" s="5"/>
      <c r="O3941" s="5"/>
      <c r="P3941" s="5"/>
      <c r="Q3941" s="5"/>
      <c r="R3941" s="5"/>
      <c r="S3941" s="5"/>
      <c r="T3941" s="5"/>
      <c r="U3941" s="5"/>
      <c r="V3941" s="5"/>
      <c r="W3941" s="5"/>
      <c r="X3941" s="5"/>
      <c r="Y3941" s="5"/>
      <c r="Z3941" s="5"/>
      <c r="AA3941" s="5"/>
    </row>
    <row r="3942" spans="1:27">
      <c r="A3942" s="5"/>
      <c r="B3942" s="5"/>
      <c r="C3942" s="5"/>
      <c r="D3942" s="5"/>
      <c r="E3942" s="5"/>
      <c r="F3942" s="5"/>
      <c r="G3942" s="25"/>
      <c r="H3942" s="25"/>
      <c r="I3942" s="5"/>
      <c r="J3942" s="5"/>
      <c r="K3942" s="5"/>
      <c r="L3942" s="25"/>
      <c r="M3942" s="5"/>
      <c r="N3942" s="5"/>
      <c r="O3942" s="5"/>
      <c r="P3942" s="5"/>
      <c r="Q3942" s="5"/>
      <c r="R3942" s="5"/>
      <c r="S3942" s="5"/>
      <c r="T3942" s="5"/>
      <c r="U3942" s="5"/>
      <c r="V3942" s="5"/>
      <c r="W3942" s="5"/>
      <c r="X3942" s="5"/>
      <c r="Y3942" s="5"/>
      <c r="Z3942" s="5"/>
      <c r="AA3942" s="5"/>
    </row>
    <row r="3943" spans="1:27">
      <c r="A3943" s="5"/>
      <c r="B3943" s="5"/>
      <c r="C3943" s="5"/>
      <c r="D3943" s="5"/>
      <c r="E3943" s="5"/>
      <c r="F3943" s="5"/>
      <c r="G3943" s="25"/>
      <c r="H3943" s="25"/>
      <c r="I3943" s="5"/>
      <c r="J3943" s="5"/>
      <c r="K3943" s="5"/>
      <c r="L3943" s="25"/>
      <c r="M3943" s="5"/>
      <c r="N3943" s="5"/>
      <c r="O3943" s="5"/>
      <c r="P3943" s="5"/>
      <c r="Q3943" s="5"/>
      <c r="R3943" s="5"/>
      <c r="S3943" s="5"/>
      <c r="T3943" s="5"/>
      <c r="U3943" s="5"/>
      <c r="V3943" s="5"/>
      <c r="W3943" s="5"/>
      <c r="X3943" s="5"/>
      <c r="Y3943" s="5"/>
      <c r="Z3943" s="5"/>
      <c r="AA3943" s="5"/>
    </row>
    <row r="3944" spans="1:27">
      <c r="A3944" s="5"/>
      <c r="B3944" s="5"/>
      <c r="C3944" s="5"/>
      <c r="D3944" s="5"/>
      <c r="E3944" s="5"/>
      <c r="F3944" s="5"/>
      <c r="G3944" s="25"/>
      <c r="H3944" s="25"/>
      <c r="I3944" s="5"/>
      <c r="J3944" s="5"/>
      <c r="K3944" s="5"/>
      <c r="L3944" s="25"/>
      <c r="M3944" s="5"/>
      <c r="N3944" s="5"/>
      <c r="O3944" s="5"/>
      <c r="P3944" s="5"/>
      <c r="Q3944" s="5"/>
      <c r="R3944" s="5"/>
      <c r="S3944" s="5"/>
      <c r="T3944" s="5"/>
      <c r="U3944" s="5"/>
      <c r="V3944" s="5"/>
      <c r="W3944" s="5"/>
      <c r="X3944" s="5"/>
      <c r="Y3944" s="5"/>
      <c r="Z3944" s="5"/>
      <c r="AA3944" s="5"/>
    </row>
    <row r="3945" spans="1:27">
      <c r="A3945" s="5"/>
      <c r="B3945" s="5"/>
      <c r="C3945" s="5"/>
      <c r="D3945" s="5"/>
      <c r="E3945" s="5"/>
      <c r="F3945" s="5"/>
      <c r="G3945" s="25"/>
      <c r="H3945" s="25"/>
      <c r="I3945" s="5"/>
      <c r="J3945" s="5"/>
      <c r="K3945" s="5"/>
      <c r="L3945" s="25"/>
      <c r="M3945" s="5"/>
      <c r="N3945" s="5"/>
      <c r="O3945" s="5"/>
      <c r="P3945" s="5"/>
      <c r="Q3945" s="5"/>
      <c r="R3945" s="5"/>
      <c r="S3945" s="5"/>
      <c r="T3945" s="5"/>
      <c r="U3945" s="5"/>
      <c r="V3945" s="5"/>
      <c r="W3945" s="5"/>
      <c r="X3945" s="5"/>
      <c r="Y3945" s="5"/>
      <c r="Z3945" s="5"/>
      <c r="AA3945" s="5"/>
    </row>
    <row r="3946" spans="1:27">
      <c r="A3946" s="5"/>
      <c r="B3946" s="5"/>
      <c r="C3946" s="5"/>
      <c r="D3946" s="5"/>
      <c r="E3946" s="5"/>
      <c r="F3946" s="5"/>
      <c r="G3946" s="25"/>
      <c r="H3946" s="25"/>
      <c r="I3946" s="5"/>
      <c r="J3946" s="5"/>
      <c r="K3946" s="5"/>
      <c r="L3946" s="25"/>
      <c r="M3946" s="5"/>
      <c r="N3946" s="5"/>
      <c r="O3946" s="5"/>
      <c r="P3946" s="5"/>
      <c r="Q3946" s="5"/>
      <c r="R3946" s="5"/>
      <c r="S3946" s="5"/>
      <c r="T3946" s="5"/>
      <c r="U3946" s="5"/>
      <c r="V3946" s="5"/>
      <c r="W3946" s="5"/>
      <c r="X3946" s="5"/>
      <c r="Y3946" s="5"/>
      <c r="Z3946" s="5"/>
      <c r="AA3946" s="5"/>
    </row>
    <row r="3947" spans="1:27">
      <c r="A3947" s="5"/>
      <c r="B3947" s="5"/>
      <c r="C3947" s="5"/>
      <c r="D3947" s="5"/>
      <c r="E3947" s="5"/>
      <c r="F3947" s="5"/>
      <c r="G3947" s="25"/>
      <c r="H3947" s="25"/>
      <c r="I3947" s="5"/>
      <c r="J3947" s="5"/>
      <c r="K3947" s="5"/>
      <c r="L3947" s="25"/>
      <c r="M3947" s="5"/>
      <c r="N3947" s="5"/>
      <c r="O3947" s="5"/>
      <c r="P3947" s="5"/>
      <c r="Q3947" s="5"/>
      <c r="R3947" s="5"/>
      <c r="S3947" s="5"/>
      <c r="T3947" s="5"/>
      <c r="U3947" s="5"/>
      <c r="V3947" s="5"/>
      <c r="W3947" s="5"/>
      <c r="X3947" s="5"/>
      <c r="Y3947" s="5"/>
      <c r="Z3947" s="5"/>
      <c r="AA3947" s="5"/>
    </row>
    <row r="3948" spans="1:27">
      <c r="A3948" s="5"/>
      <c r="B3948" s="5"/>
      <c r="C3948" s="5"/>
      <c r="D3948" s="5"/>
      <c r="E3948" s="5"/>
      <c r="F3948" s="5"/>
      <c r="G3948" s="25"/>
      <c r="H3948" s="25"/>
      <c r="I3948" s="5"/>
      <c r="J3948" s="5"/>
      <c r="K3948" s="5"/>
      <c r="L3948" s="25"/>
      <c r="M3948" s="5"/>
      <c r="N3948" s="5"/>
      <c r="O3948" s="5"/>
      <c r="P3948" s="5"/>
      <c r="Q3948" s="5"/>
      <c r="R3948" s="5"/>
      <c r="S3948" s="5"/>
      <c r="T3948" s="5"/>
      <c r="U3948" s="5"/>
      <c r="V3948" s="5"/>
      <c r="W3948" s="5"/>
      <c r="X3948" s="5"/>
      <c r="Y3948" s="5"/>
      <c r="Z3948" s="5"/>
      <c r="AA3948" s="5"/>
    </row>
    <row r="3949" spans="1:27">
      <c r="A3949" s="5"/>
      <c r="B3949" s="5"/>
      <c r="C3949" s="5"/>
      <c r="D3949" s="5"/>
      <c r="E3949" s="5"/>
      <c r="F3949" s="5"/>
      <c r="G3949" s="25"/>
      <c r="H3949" s="25"/>
      <c r="I3949" s="5"/>
      <c r="J3949" s="5"/>
      <c r="K3949" s="5"/>
      <c r="L3949" s="25"/>
      <c r="M3949" s="5"/>
      <c r="N3949" s="5"/>
      <c r="O3949" s="5"/>
      <c r="P3949" s="5"/>
      <c r="Q3949" s="5"/>
      <c r="R3949" s="5"/>
      <c r="S3949" s="5"/>
      <c r="T3949" s="5"/>
      <c r="U3949" s="5"/>
      <c r="V3949" s="5"/>
      <c r="W3949" s="5"/>
      <c r="X3949" s="5"/>
      <c r="Y3949" s="5"/>
      <c r="Z3949" s="5"/>
      <c r="AA3949" s="5"/>
    </row>
    <row r="3950" spans="1:27">
      <c r="A3950" s="5"/>
      <c r="B3950" s="5"/>
      <c r="C3950" s="5"/>
      <c r="D3950" s="5"/>
      <c r="E3950" s="5"/>
      <c r="F3950" s="5"/>
      <c r="G3950" s="25"/>
      <c r="H3950" s="25"/>
      <c r="I3950" s="5"/>
      <c r="J3950" s="5"/>
      <c r="K3950" s="5"/>
      <c r="L3950" s="25"/>
      <c r="M3950" s="5"/>
      <c r="N3950" s="5"/>
      <c r="O3950" s="5"/>
      <c r="P3950" s="5"/>
      <c r="Q3950" s="5"/>
      <c r="R3950" s="5"/>
      <c r="S3950" s="5"/>
      <c r="T3950" s="5"/>
      <c r="U3950" s="5"/>
      <c r="V3950" s="5"/>
      <c r="W3950" s="5"/>
      <c r="X3950" s="5"/>
      <c r="Y3950" s="5"/>
      <c r="Z3950" s="5"/>
      <c r="AA3950" s="5"/>
    </row>
    <row r="3951" spans="1:27">
      <c r="A3951" s="5"/>
      <c r="B3951" s="5"/>
      <c r="C3951" s="5"/>
      <c r="D3951" s="5"/>
      <c r="E3951" s="5"/>
      <c r="F3951" s="5"/>
      <c r="G3951" s="25"/>
      <c r="H3951" s="25"/>
      <c r="I3951" s="5"/>
      <c r="J3951" s="5"/>
      <c r="K3951" s="5"/>
      <c r="L3951" s="25"/>
      <c r="M3951" s="5"/>
      <c r="N3951" s="5"/>
      <c r="O3951" s="5"/>
      <c r="P3951" s="5"/>
      <c r="Q3951" s="5"/>
      <c r="R3951" s="5"/>
      <c r="S3951" s="5"/>
      <c r="T3951" s="5"/>
      <c r="U3951" s="5"/>
      <c r="V3951" s="5"/>
      <c r="W3951" s="5"/>
      <c r="X3951" s="5"/>
      <c r="Y3951" s="5"/>
      <c r="Z3951" s="5"/>
      <c r="AA3951" s="5"/>
    </row>
    <row r="3952" spans="1:27">
      <c r="A3952" s="5"/>
      <c r="B3952" s="5"/>
      <c r="C3952" s="5"/>
      <c r="D3952" s="5"/>
      <c r="E3952" s="5"/>
      <c r="F3952" s="5"/>
      <c r="G3952" s="25"/>
      <c r="H3952" s="25"/>
      <c r="I3952" s="5"/>
      <c r="J3952" s="5"/>
      <c r="K3952" s="5"/>
      <c r="L3952" s="25"/>
      <c r="M3952" s="5"/>
      <c r="N3952" s="5"/>
      <c r="O3952" s="5"/>
      <c r="P3952" s="5"/>
      <c r="Q3952" s="5"/>
      <c r="R3952" s="5"/>
      <c r="S3952" s="5"/>
      <c r="T3952" s="5"/>
      <c r="U3952" s="5"/>
      <c r="V3952" s="5"/>
      <c r="W3952" s="5"/>
      <c r="X3952" s="5"/>
      <c r="Y3952" s="5"/>
      <c r="Z3952" s="5"/>
      <c r="AA3952" s="5"/>
    </row>
    <row r="3953" spans="1:27">
      <c r="A3953" s="5"/>
      <c r="B3953" s="5"/>
      <c r="C3953" s="5"/>
      <c r="D3953" s="5"/>
      <c r="E3953" s="5"/>
      <c r="F3953" s="5"/>
      <c r="G3953" s="25"/>
      <c r="H3953" s="25"/>
      <c r="I3953" s="5"/>
      <c r="J3953" s="5"/>
      <c r="K3953" s="5"/>
      <c r="L3953" s="25"/>
      <c r="M3953" s="5"/>
      <c r="N3953" s="5"/>
      <c r="O3953" s="5"/>
      <c r="P3953" s="5"/>
      <c r="Q3953" s="5"/>
      <c r="R3953" s="5"/>
      <c r="S3953" s="5"/>
      <c r="T3953" s="5"/>
      <c r="U3953" s="5"/>
      <c r="V3953" s="5"/>
      <c r="W3953" s="5"/>
      <c r="X3953" s="5"/>
      <c r="Y3953" s="5"/>
      <c r="Z3953" s="5"/>
      <c r="AA3953" s="5"/>
    </row>
    <row r="3954" spans="1:27">
      <c r="A3954" s="5"/>
      <c r="B3954" s="5"/>
      <c r="C3954" s="5"/>
      <c r="D3954" s="5"/>
      <c r="E3954" s="5"/>
      <c r="F3954" s="5"/>
      <c r="G3954" s="25"/>
      <c r="H3954" s="25"/>
      <c r="I3954" s="5"/>
      <c r="J3954" s="5"/>
      <c r="K3954" s="5"/>
      <c r="L3954" s="25"/>
      <c r="M3954" s="5"/>
      <c r="N3954" s="5"/>
      <c r="O3954" s="5"/>
      <c r="P3954" s="5"/>
      <c r="Q3954" s="5"/>
      <c r="R3954" s="5"/>
      <c r="S3954" s="5"/>
      <c r="T3954" s="5"/>
      <c r="U3954" s="5"/>
      <c r="V3954" s="5"/>
      <c r="W3954" s="5"/>
      <c r="X3954" s="5"/>
      <c r="Y3954" s="5"/>
      <c r="Z3954" s="5"/>
      <c r="AA3954" s="5"/>
    </row>
    <row r="3955" spans="1:27">
      <c r="A3955" s="5"/>
      <c r="B3955" s="5"/>
      <c r="C3955" s="5"/>
      <c r="D3955" s="5"/>
      <c r="E3955" s="5"/>
      <c r="F3955" s="5"/>
      <c r="G3955" s="25"/>
      <c r="H3955" s="25"/>
      <c r="I3955" s="5"/>
      <c r="J3955" s="5"/>
      <c r="K3955" s="5"/>
      <c r="L3955" s="25"/>
      <c r="M3955" s="5"/>
      <c r="N3955" s="5"/>
      <c r="O3955" s="5"/>
      <c r="P3955" s="5"/>
      <c r="Q3955" s="5"/>
      <c r="R3955" s="5"/>
      <c r="S3955" s="5"/>
      <c r="T3955" s="5"/>
      <c r="U3955" s="5"/>
      <c r="V3955" s="5"/>
      <c r="W3955" s="5"/>
      <c r="X3955" s="5"/>
      <c r="Y3955" s="5"/>
      <c r="Z3955" s="5"/>
      <c r="AA3955" s="5"/>
    </row>
    <row r="3956" spans="1:27">
      <c r="A3956" s="5"/>
      <c r="B3956" s="5"/>
      <c r="C3956" s="5"/>
      <c r="D3956" s="5"/>
      <c r="E3956" s="5"/>
      <c r="F3956" s="5"/>
      <c r="G3956" s="25"/>
      <c r="H3956" s="25"/>
      <c r="I3956" s="5"/>
      <c r="J3956" s="5"/>
      <c r="K3956" s="5"/>
      <c r="L3956" s="25"/>
      <c r="M3956" s="5"/>
      <c r="N3956" s="5"/>
      <c r="O3956" s="5"/>
      <c r="P3956" s="5"/>
      <c r="Q3956" s="5"/>
      <c r="R3956" s="5"/>
      <c r="S3956" s="5"/>
      <c r="T3956" s="5"/>
      <c r="U3956" s="5"/>
      <c r="V3956" s="5"/>
      <c r="W3956" s="5"/>
      <c r="X3956" s="5"/>
      <c r="Y3956" s="5"/>
      <c r="Z3956" s="5"/>
      <c r="AA3956" s="5"/>
    </row>
    <row r="3957" spans="1:27">
      <c r="A3957" s="5"/>
      <c r="B3957" s="5"/>
      <c r="C3957" s="5"/>
      <c r="D3957" s="5"/>
      <c r="E3957" s="5"/>
      <c r="F3957" s="5"/>
      <c r="G3957" s="25"/>
      <c r="H3957" s="25"/>
      <c r="I3957" s="5"/>
      <c r="J3957" s="5"/>
      <c r="K3957" s="5"/>
      <c r="L3957" s="25"/>
      <c r="M3957" s="5"/>
      <c r="N3957" s="5"/>
      <c r="O3957" s="5"/>
      <c r="P3957" s="5"/>
      <c r="Q3957" s="5"/>
      <c r="R3957" s="5"/>
      <c r="S3957" s="5"/>
      <c r="T3957" s="5"/>
      <c r="U3957" s="5"/>
      <c r="V3957" s="5"/>
      <c r="W3957" s="5"/>
      <c r="X3957" s="5"/>
      <c r="Y3957" s="5"/>
      <c r="Z3957" s="5"/>
      <c r="AA3957" s="5"/>
    </row>
    <row r="3958" spans="1:27">
      <c r="A3958" s="5"/>
      <c r="B3958" s="5"/>
      <c r="C3958" s="5"/>
      <c r="D3958" s="5"/>
      <c r="E3958" s="5"/>
      <c r="F3958" s="5"/>
      <c r="G3958" s="25"/>
      <c r="H3958" s="25"/>
      <c r="I3958" s="5"/>
      <c r="J3958" s="5"/>
      <c r="K3958" s="5"/>
      <c r="L3958" s="25"/>
      <c r="M3958" s="5"/>
      <c r="N3958" s="5"/>
      <c r="O3958" s="5"/>
      <c r="P3958" s="5"/>
      <c r="Q3958" s="5"/>
      <c r="R3958" s="5"/>
      <c r="S3958" s="5"/>
      <c r="T3958" s="5"/>
      <c r="U3958" s="5"/>
      <c r="V3958" s="5"/>
      <c r="W3958" s="5"/>
      <c r="X3958" s="5"/>
      <c r="Y3958" s="5"/>
      <c r="Z3958" s="5"/>
      <c r="AA3958" s="5"/>
    </row>
    <row r="3959" spans="1:27">
      <c r="A3959" s="5"/>
      <c r="B3959" s="5"/>
      <c r="C3959" s="5"/>
      <c r="D3959" s="5"/>
      <c r="E3959" s="5"/>
      <c r="F3959" s="5"/>
      <c r="G3959" s="25"/>
      <c r="H3959" s="25"/>
      <c r="I3959" s="5"/>
      <c r="J3959" s="5"/>
      <c r="K3959" s="5"/>
      <c r="L3959" s="25"/>
      <c r="M3959" s="5"/>
      <c r="N3959" s="5"/>
      <c r="O3959" s="5"/>
      <c r="P3959" s="5"/>
      <c r="Q3959" s="5"/>
      <c r="R3959" s="5"/>
      <c r="S3959" s="5"/>
      <c r="T3959" s="5"/>
      <c r="U3959" s="5"/>
      <c r="V3959" s="5"/>
      <c r="W3959" s="5"/>
      <c r="X3959" s="5"/>
      <c r="Y3959" s="5"/>
      <c r="Z3959" s="5"/>
      <c r="AA3959" s="5"/>
    </row>
    <row r="3960" spans="1:27">
      <c r="A3960" s="5"/>
      <c r="B3960" s="5"/>
      <c r="C3960" s="5"/>
      <c r="D3960" s="5"/>
      <c r="E3960" s="5"/>
      <c r="F3960" s="5"/>
      <c r="G3960" s="25"/>
      <c r="H3960" s="25"/>
      <c r="I3960" s="5"/>
      <c r="J3960" s="5"/>
      <c r="K3960" s="5"/>
      <c r="L3960" s="25"/>
      <c r="M3960" s="5"/>
      <c r="N3960" s="5"/>
      <c r="O3960" s="5"/>
      <c r="P3960" s="5"/>
      <c r="Q3960" s="5"/>
      <c r="R3960" s="5"/>
      <c r="S3960" s="5"/>
      <c r="T3960" s="5"/>
      <c r="U3960" s="5"/>
      <c r="V3960" s="5"/>
      <c r="W3960" s="5"/>
      <c r="X3960" s="5"/>
      <c r="Y3960" s="5"/>
      <c r="Z3960" s="5"/>
      <c r="AA3960" s="5"/>
    </row>
    <row r="3961" spans="1:27">
      <c r="A3961" s="5"/>
      <c r="B3961" s="5"/>
      <c r="C3961" s="5"/>
      <c r="D3961" s="5"/>
      <c r="E3961" s="5"/>
      <c r="F3961" s="5"/>
      <c r="G3961" s="25"/>
      <c r="H3961" s="25"/>
      <c r="I3961" s="5"/>
      <c r="J3961" s="5"/>
      <c r="K3961" s="5"/>
      <c r="L3961" s="25"/>
      <c r="M3961" s="5"/>
      <c r="N3961" s="5"/>
      <c r="O3961" s="5"/>
      <c r="P3961" s="5"/>
      <c r="Q3961" s="5"/>
      <c r="R3961" s="5"/>
      <c r="S3961" s="5"/>
      <c r="T3961" s="5"/>
      <c r="U3961" s="5"/>
      <c r="V3961" s="5"/>
      <c r="W3961" s="5"/>
      <c r="X3961" s="5"/>
      <c r="Y3961" s="5"/>
      <c r="Z3961" s="5"/>
      <c r="AA3961" s="5"/>
    </row>
    <row r="3962" spans="1:27">
      <c r="A3962" s="5"/>
      <c r="B3962" s="5"/>
      <c r="C3962" s="5"/>
      <c r="D3962" s="5"/>
      <c r="E3962" s="5"/>
      <c r="F3962" s="5"/>
      <c r="G3962" s="25"/>
      <c r="H3962" s="25"/>
      <c r="I3962" s="5"/>
      <c r="J3962" s="5"/>
      <c r="K3962" s="5"/>
      <c r="L3962" s="25"/>
      <c r="M3962" s="5"/>
      <c r="N3962" s="5"/>
      <c r="O3962" s="5"/>
      <c r="P3962" s="5"/>
      <c r="Q3962" s="5"/>
      <c r="R3962" s="5"/>
      <c r="S3962" s="5"/>
      <c r="T3962" s="5"/>
      <c r="U3962" s="5"/>
      <c r="V3962" s="5"/>
      <c r="W3962" s="5"/>
      <c r="X3962" s="5"/>
      <c r="Y3962" s="5"/>
      <c r="Z3962" s="5"/>
      <c r="AA3962" s="5"/>
    </row>
    <row r="3963" spans="1:27">
      <c r="A3963" s="5"/>
      <c r="B3963" s="5"/>
      <c r="C3963" s="5"/>
      <c r="D3963" s="5"/>
      <c r="E3963" s="5"/>
      <c r="F3963" s="5"/>
      <c r="G3963" s="25"/>
      <c r="H3963" s="25"/>
      <c r="I3963" s="5"/>
      <c r="J3963" s="5"/>
      <c r="K3963" s="5"/>
      <c r="L3963" s="25"/>
      <c r="M3963" s="5"/>
      <c r="N3963" s="5"/>
      <c r="O3963" s="5"/>
      <c r="P3963" s="5"/>
      <c r="Q3963" s="5"/>
      <c r="R3963" s="5"/>
      <c r="S3963" s="5"/>
      <c r="T3963" s="5"/>
      <c r="U3963" s="5"/>
      <c r="V3963" s="5"/>
      <c r="W3963" s="5"/>
      <c r="X3963" s="5"/>
      <c r="Y3963" s="5"/>
      <c r="Z3963" s="5"/>
      <c r="AA3963" s="5"/>
    </row>
    <row r="3964" spans="1:27">
      <c r="A3964" s="5"/>
      <c r="B3964" s="5"/>
      <c r="C3964" s="5"/>
      <c r="D3964" s="5"/>
      <c r="E3964" s="5"/>
      <c r="F3964" s="5"/>
      <c r="G3964" s="25"/>
      <c r="H3964" s="25"/>
      <c r="I3964" s="5"/>
      <c r="J3964" s="5"/>
      <c r="K3964" s="5"/>
      <c r="L3964" s="25"/>
      <c r="M3964" s="5"/>
      <c r="N3964" s="5"/>
      <c r="O3964" s="5"/>
      <c r="P3964" s="5"/>
      <c r="Q3964" s="5"/>
      <c r="R3964" s="5"/>
      <c r="S3964" s="5"/>
      <c r="T3964" s="5"/>
      <c r="U3964" s="5"/>
      <c r="V3964" s="5"/>
      <c r="W3964" s="5"/>
      <c r="X3964" s="5"/>
      <c r="Y3964" s="5"/>
      <c r="Z3964" s="5"/>
      <c r="AA3964" s="5"/>
    </row>
    <row r="3965" spans="1:27">
      <c r="A3965" s="5"/>
      <c r="B3965" s="5"/>
      <c r="C3965" s="5"/>
      <c r="D3965" s="5"/>
      <c r="E3965" s="5"/>
      <c r="F3965" s="5"/>
      <c r="G3965" s="25"/>
      <c r="H3965" s="25"/>
      <c r="I3965" s="5"/>
      <c r="J3965" s="5"/>
      <c r="K3965" s="5"/>
      <c r="L3965" s="25"/>
      <c r="M3965" s="5"/>
      <c r="N3965" s="5"/>
      <c r="O3965" s="5"/>
      <c r="P3965" s="5"/>
      <c r="Q3965" s="5"/>
      <c r="R3965" s="5"/>
      <c r="S3965" s="5"/>
      <c r="T3965" s="5"/>
      <c r="U3965" s="5"/>
      <c r="V3965" s="5"/>
      <c r="W3965" s="5"/>
      <c r="X3965" s="5"/>
      <c r="Y3965" s="5"/>
      <c r="Z3965" s="5"/>
      <c r="AA3965" s="5"/>
    </row>
    <row r="3966" spans="1:27">
      <c r="A3966" s="5"/>
      <c r="B3966" s="5"/>
      <c r="C3966" s="5"/>
      <c r="D3966" s="5"/>
      <c r="E3966" s="5"/>
      <c r="F3966" s="5"/>
      <c r="G3966" s="25"/>
      <c r="H3966" s="25"/>
      <c r="I3966" s="5"/>
      <c r="J3966" s="5"/>
      <c r="K3966" s="5"/>
      <c r="L3966" s="25"/>
      <c r="M3966" s="5"/>
      <c r="N3966" s="5"/>
      <c r="O3966" s="5"/>
      <c r="P3966" s="5"/>
      <c r="Q3966" s="5"/>
      <c r="R3966" s="5"/>
      <c r="S3966" s="5"/>
      <c r="T3966" s="5"/>
      <c r="U3966" s="5"/>
      <c r="V3966" s="5"/>
      <c r="W3966" s="5"/>
      <c r="X3966" s="5"/>
      <c r="Y3966" s="5"/>
      <c r="Z3966" s="5"/>
      <c r="AA3966" s="5"/>
    </row>
    <row r="3967" spans="1:27">
      <c r="A3967" s="5"/>
      <c r="B3967" s="5"/>
      <c r="C3967" s="5"/>
      <c r="D3967" s="5"/>
      <c r="E3967" s="5"/>
      <c r="F3967" s="5"/>
      <c r="G3967" s="25"/>
      <c r="H3967" s="25"/>
      <c r="I3967" s="5"/>
      <c r="J3967" s="5"/>
      <c r="K3967" s="5"/>
      <c r="L3967" s="25"/>
      <c r="M3967" s="5"/>
      <c r="N3967" s="5"/>
      <c r="O3967" s="5"/>
      <c r="P3967" s="5"/>
      <c r="Q3967" s="5"/>
      <c r="R3967" s="5"/>
      <c r="S3967" s="5"/>
      <c r="T3967" s="5"/>
      <c r="U3967" s="5"/>
      <c r="V3967" s="5"/>
      <c r="W3967" s="5"/>
      <c r="X3967" s="5"/>
      <c r="Y3967" s="5"/>
      <c r="Z3967" s="5"/>
      <c r="AA3967" s="5"/>
    </row>
    <row r="3968" spans="1:27">
      <c r="A3968" s="5"/>
      <c r="B3968" s="5"/>
      <c r="C3968" s="5"/>
      <c r="D3968" s="5"/>
      <c r="E3968" s="5"/>
      <c r="F3968" s="5"/>
      <c r="G3968" s="25"/>
      <c r="H3968" s="25"/>
      <c r="I3968" s="5"/>
      <c r="J3968" s="5"/>
      <c r="K3968" s="5"/>
      <c r="L3968" s="25"/>
      <c r="M3968" s="5"/>
      <c r="N3968" s="5"/>
      <c r="O3968" s="5"/>
      <c r="P3968" s="5"/>
      <c r="Q3968" s="5"/>
      <c r="R3968" s="5"/>
      <c r="S3968" s="5"/>
      <c r="T3968" s="5"/>
      <c r="U3968" s="5"/>
      <c r="V3968" s="5"/>
      <c r="W3968" s="5"/>
      <c r="X3968" s="5"/>
      <c r="Y3968" s="5"/>
      <c r="Z3968" s="5"/>
      <c r="AA3968" s="5"/>
    </row>
    <row r="3969" spans="1:27">
      <c r="A3969" s="5"/>
      <c r="B3969" s="5"/>
      <c r="C3969" s="5"/>
      <c r="D3969" s="5"/>
      <c r="E3969" s="5"/>
      <c r="F3969" s="5"/>
      <c r="G3969" s="25"/>
      <c r="H3969" s="25"/>
      <c r="I3969" s="5"/>
      <c r="J3969" s="5"/>
      <c r="K3969" s="5"/>
      <c r="L3969" s="25"/>
      <c r="M3969" s="5"/>
      <c r="N3969" s="5"/>
      <c r="O3969" s="5"/>
      <c r="P3969" s="5"/>
      <c r="Q3969" s="5"/>
      <c r="R3969" s="5"/>
      <c r="S3969" s="5"/>
      <c r="T3969" s="5"/>
      <c r="U3969" s="5"/>
      <c r="V3969" s="5"/>
      <c r="W3969" s="5"/>
      <c r="X3969" s="5"/>
      <c r="Y3969" s="5"/>
      <c r="Z3969" s="5"/>
      <c r="AA3969" s="5"/>
    </row>
    <row r="3970" spans="1:27">
      <c r="A3970" s="5"/>
      <c r="B3970" s="5"/>
      <c r="C3970" s="5"/>
      <c r="D3970" s="5"/>
      <c r="E3970" s="5"/>
      <c r="F3970" s="5"/>
      <c r="G3970" s="25"/>
      <c r="H3970" s="25"/>
      <c r="I3970" s="5"/>
      <c r="J3970" s="5"/>
      <c r="K3970" s="5"/>
      <c r="L3970" s="25"/>
      <c r="M3970" s="5"/>
      <c r="N3970" s="5"/>
      <c r="O3970" s="5"/>
      <c r="P3970" s="5"/>
      <c r="Q3970" s="5"/>
      <c r="R3970" s="5"/>
      <c r="S3970" s="5"/>
      <c r="T3970" s="5"/>
      <c r="U3970" s="5"/>
      <c r="V3970" s="5"/>
      <c r="W3970" s="5"/>
      <c r="X3970" s="5"/>
      <c r="Y3970" s="5"/>
      <c r="Z3970" s="5"/>
      <c r="AA3970" s="5"/>
    </row>
    <row r="3971" spans="1:27">
      <c r="A3971" s="5"/>
      <c r="B3971" s="5"/>
      <c r="C3971" s="5"/>
      <c r="D3971" s="5"/>
      <c r="E3971" s="5"/>
      <c r="F3971" s="5"/>
      <c r="G3971" s="25"/>
      <c r="H3971" s="25"/>
      <c r="I3971" s="5"/>
      <c r="J3971" s="5"/>
      <c r="K3971" s="5"/>
      <c r="L3971" s="25"/>
      <c r="M3971" s="5"/>
      <c r="N3971" s="5"/>
      <c r="O3971" s="5"/>
      <c r="P3971" s="5"/>
      <c r="Q3971" s="5"/>
      <c r="R3971" s="5"/>
      <c r="S3971" s="5"/>
      <c r="T3971" s="5"/>
      <c r="U3971" s="5"/>
      <c r="V3971" s="5"/>
      <c r="W3971" s="5"/>
      <c r="X3971" s="5"/>
      <c r="Y3971" s="5"/>
      <c r="Z3971" s="5"/>
      <c r="AA3971" s="5"/>
    </row>
    <row r="3972" spans="1:27">
      <c r="A3972" s="5"/>
      <c r="B3972" s="5"/>
      <c r="C3972" s="5"/>
      <c r="D3972" s="5"/>
      <c r="E3972" s="5"/>
      <c r="F3972" s="5"/>
      <c r="G3972" s="25"/>
      <c r="H3972" s="25"/>
      <c r="I3972" s="5"/>
      <c r="J3972" s="5"/>
      <c r="K3972" s="5"/>
      <c r="L3972" s="25"/>
      <c r="M3972" s="5"/>
      <c r="N3972" s="5"/>
      <c r="O3972" s="5"/>
      <c r="P3972" s="5"/>
      <c r="Q3972" s="5"/>
      <c r="R3972" s="5"/>
      <c r="S3972" s="5"/>
      <c r="T3972" s="5"/>
      <c r="U3972" s="5"/>
      <c r="V3972" s="5"/>
      <c r="W3972" s="5"/>
      <c r="X3972" s="5"/>
      <c r="Y3972" s="5"/>
      <c r="Z3972" s="5"/>
      <c r="AA3972" s="5"/>
    </row>
    <row r="3973" spans="1:27">
      <c r="A3973" s="5"/>
      <c r="B3973" s="5"/>
      <c r="C3973" s="5"/>
      <c r="D3973" s="5"/>
      <c r="E3973" s="5"/>
      <c r="F3973" s="5"/>
      <c r="G3973" s="25"/>
      <c r="H3973" s="25"/>
      <c r="I3973" s="5"/>
      <c r="J3973" s="5"/>
      <c r="K3973" s="5"/>
      <c r="L3973" s="25"/>
      <c r="M3973" s="5"/>
      <c r="N3973" s="5"/>
      <c r="O3973" s="5"/>
      <c r="P3973" s="5"/>
      <c r="Q3973" s="5"/>
      <c r="R3973" s="5"/>
      <c r="S3973" s="5"/>
      <c r="T3973" s="5"/>
      <c r="U3973" s="5"/>
      <c r="V3973" s="5"/>
      <c r="W3973" s="5"/>
      <c r="X3973" s="5"/>
      <c r="Y3973" s="5"/>
      <c r="Z3973" s="5"/>
      <c r="AA3973" s="5"/>
    </row>
    <row r="3974" spans="1:27">
      <c r="A3974" s="5"/>
      <c r="B3974" s="5"/>
      <c r="C3974" s="5"/>
      <c r="D3974" s="5"/>
      <c r="E3974" s="5"/>
      <c r="F3974" s="5"/>
      <c r="G3974" s="25"/>
      <c r="H3974" s="25"/>
      <c r="I3974" s="5"/>
      <c r="J3974" s="5"/>
      <c r="K3974" s="5"/>
      <c r="L3974" s="25"/>
      <c r="M3974" s="5"/>
      <c r="N3974" s="5"/>
      <c r="O3974" s="5"/>
      <c r="P3974" s="5"/>
      <c r="Q3974" s="5"/>
      <c r="R3974" s="5"/>
      <c r="S3974" s="5"/>
      <c r="T3974" s="5"/>
      <c r="U3974" s="5"/>
      <c r="V3974" s="5"/>
      <c r="W3974" s="5"/>
      <c r="X3974" s="5"/>
      <c r="Y3974" s="5"/>
      <c r="Z3974" s="5"/>
      <c r="AA3974" s="5"/>
    </row>
    <row r="3975" spans="1:27">
      <c r="A3975" s="5"/>
      <c r="B3975" s="5"/>
      <c r="C3975" s="5"/>
      <c r="D3975" s="5"/>
      <c r="E3975" s="5"/>
      <c r="F3975" s="5"/>
      <c r="G3975" s="25"/>
      <c r="H3975" s="25"/>
      <c r="I3975" s="5"/>
      <c r="J3975" s="5"/>
      <c r="K3975" s="5"/>
      <c r="L3975" s="25"/>
      <c r="M3975" s="5"/>
      <c r="N3975" s="5"/>
      <c r="O3975" s="5"/>
      <c r="P3975" s="5"/>
      <c r="Q3975" s="5"/>
      <c r="R3975" s="5"/>
      <c r="S3975" s="5"/>
      <c r="T3975" s="5"/>
      <c r="U3975" s="5"/>
      <c r="V3975" s="5"/>
      <c r="W3975" s="5"/>
      <c r="X3975" s="5"/>
      <c r="Y3975" s="5"/>
      <c r="Z3975" s="5"/>
      <c r="AA3975" s="5"/>
    </row>
    <row r="3976" spans="1:27">
      <c r="A3976" s="5"/>
      <c r="B3976" s="5"/>
      <c r="C3976" s="5"/>
      <c r="D3976" s="5"/>
      <c r="E3976" s="5"/>
      <c r="F3976" s="5"/>
      <c r="G3976" s="25"/>
      <c r="H3976" s="25"/>
      <c r="I3976" s="5"/>
      <c r="J3976" s="5"/>
      <c r="K3976" s="5"/>
      <c r="L3976" s="25"/>
      <c r="M3976" s="5"/>
      <c r="N3976" s="5"/>
      <c r="O3976" s="5"/>
      <c r="P3976" s="5"/>
      <c r="Q3976" s="5"/>
      <c r="R3976" s="5"/>
      <c r="S3976" s="5"/>
      <c r="T3976" s="5"/>
      <c r="U3976" s="5"/>
      <c r="V3976" s="5"/>
      <c r="W3976" s="5"/>
      <c r="X3976" s="5"/>
      <c r="Y3976" s="5"/>
      <c r="Z3976" s="5"/>
      <c r="AA3976" s="5"/>
    </row>
    <row r="3977" spans="1:27">
      <c r="A3977" s="5"/>
      <c r="B3977" s="5"/>
      <c r="C3977" s="5"/>
      <c r="D3977" s="5"/>
      <c r="E3977" s="5"/>
      <c r="F3977" s="5"/>
      <c r="G3977" s="25"/>
      <c r="H3977" s="25"/>
      <c r="I3977" s="5"/>
      <c r="J3977" s="5"/>
      <c r="K3977" s="5"/>
      <c r="L3977" s="25"/>
      <c r="M3977" s="5"/>
      <c r="N3977" s="5"/>
      <c r="O3977" s="5"/>
      <c r="P3977" s="5"/>
      <c r="Q3977" s="5"/>
      <c r="R3977" s="5"/>
      <c r="S3977" s="5"/>
      <c r="T3977" s="5"/>
      <c r="U3977" s="5"/>
      <c r="V3977" s="5"/>
      <c r="W3977" s="5"/>
      <c r="X3977" s="5"/>
      <c r="Y3977" s="5"/>
      <c r="Z3977" s="5"/>
      <c r="AA3977" s="5"/>
    </row>
    <row r="3978" spans="1:27">
      <c r="A3978" s="5"/>
      <c r="B3978" s="5"/>
      <c r="C3978" s="5"/>
      <c r="D3978" s="5"/>
      <c r="E3978" s="5"/>
      <c r="F3978" s="5"/>
      <c r="G3978" s="25"/>
      <c r="H3978" s="25"/>
      <c r="I3978" s="5"/>
      <c r="J3978" s="5"/>
      <c r="K3978" s="5"/>
      <c r="L3978" s="25"/>
      <c r="M3978" s="5"/>
      <c r="N3978" s="5"/>
      <c r="O3978" s="5"/>
      <c r="P3978" s="5"/>
      <c r="Q3978" s="5"/>
      <c r="R3978" s="5"/>
      <c r="S3978" s="5"/>
      <c r="T3978" s="5"/>
      <c r="U3978" s="5"/>
      <c r="V3978" s="5"/>
      <c r="W3978" s="5"/>
      <c r="X3978" s="5"/>
      <c r="Y3978" s="5"/>
      <c r="Z3978" s="5"/>
      <c r="AA3978" s="5"/>
    </row>
    <row r="3979" spans="1:27">
      <c r="A3979" s="5"/>
      <c r="B3979" s="5"/>
      <c r="C3979" s="5"/>
      <c r="D3979" s="5"/>
      <c r="E3979" s="5"/>
      <c r="F3979" s="5"/>
      <c r="G3979" s="25"/>
      <c r="H3979" s="25"/>
      <c r="I3979" s="5"/>
      <c r="J3979" s="5"/>
      <c r="K3979" s="5"/>
      <c r="L3979" s="25"/>
      <c r="M3979" s="5"/>
      <c r="N3979" s="5"/>
      <c r="O3979" s="5"/>
      <c r="P3979" s="5"/>
      <c r="Q3979" s="5"/>
      <c r="R3979" s="5"/>
      <c r="S3979" s="5"/>
      <c r="T3979" s="5"/>
      <c r="U3979" s="5"/>
      <c r="V3979" s="5"/>
      <c r="W3979" s="5"/>
      <c r="X3979" s="5"/>
      <c r="Y3979" s="5"/>
      <c r="Z3979" s="5"/>
      <c r="AA3979" s="5"/>
    </row>
    <row r="3980" spans="1:27">
      <c r="A3980" s="5"/>
      <c r="B3980" s="5"/>
      <c r="C3980" s="5"/>
      <c r="D3980" s="5"/>
      <c r="E3980" s="5"/>
      <c r="F3980" s="5"/>
      <c r="G3980" s="25"/>
      <c r="H3980" s="25"/>
      <c r="I3980" s="5"/>
      <c r="J3980" s="5"/>
      <c r="K3980" s="5"/>
      <c r="L3980" s="25"/>
      <c r="M3980" s="5"/>
      <c r="N3980" s="5"/>
      <c r="O3980" s="5"/>
      <c r="P3980" s="5"/>
      <c r="Q3980" s="5"/>
      <c r="R3980" s="5"/>
      <c r="S3980" s="5"/>
      <c r="T3980" s="5"/>
      <c r="U3980" s="5"/>
      <c r="V3980" s="5"/>
      <c r="W3980" s="5"/>
      <c r="X3980" s="5"/>
      <c r="Y3980" s="5"/>
      <c r="Z3980" s="5"/>
      <c r="AA3980" s="5"/>
    </row>
    <row r="3981" spans="1:27">
      <c r="A3981" s="5"/>
      <c r="B3981" s="5"/>
      <c r="C3981" s="5"/>
      <c r="D3981" s="5"/>
      <c r="E3981" s="5"/>
      <c r="F3981" s="5"/>
      <c r="G3981" s="25"/>
      <c r="H3981" s="25"/>
      <c r="I3981" s="5"/>
      <c r="J3981" s="5"/>
      <c r="K3981" s="5"/>
      <c r="L3981" s="25"/>
      <c r="M3981" s="5"/>
      <c r="N3981" s="5"/>
      <c r="O3981" s="5"/>
      <c r="P3981" s="5"/>
      <c r="Q3981" s="5"/>
      <c r="R3981" s="5"/>
      <c r="S3981" s="5"/>
      <c r="T3981" s="5"/>
      <c r="U3981" s="5"/>
      <c r="V3981" s="5"/>
      <c r="W3981" s="5"/>
      <c r="X3981" s="5"/>
      <c r="Y3981" s="5"/>
      <c r="Z3981" s="5"/>
      <c r="AA3981" s="5"/>
    </row>
    <row r="3982" spans="1:27">
      <c r="A3982" s="5"/>
      <c r="B3982" s="5"/>
      <c r="C3982" s="5"/>
      <c r="D3982" s="5"/>
      <c r="E3982" s="5"/>
      <c r="F3982" s="5"/>
      <c r="G3982" s="25"/>
      <c r="H3982" s="25"/>
      <c r="I3982" s="5"/>
      <c r="J3982" s="5"/>
      <c r="K3982" s="5"/>
      <c r="L3982" s="25"/>
      <c r="M3982" s="5"/>
      <c r="N3982" s="5"/>
      <c r="O3982" s="5"/>
      <c r="P3982" s="5"/>
      <c r="Q3982" s="5"/>
      <c r="R3982" s="5"/>
      <c r="S3982" s="5"/>
      <c r="T3982" s="5"/>
      <c r="U3982" s="5"/>
      <c r="V3982" s="5"/>
      <c r="W3982" s="5"/>
      <c r="X3982" s="5"/>
      <c r="Y3982" s="5"/>
      <c r="Z3982" s="5"/>
      <c r="AA3982" s="5"/>
    </row>
    <row r="3983" spans="1:27">
      <c r="A3983" s="5"/>
      <c r="B3983" s="5"/>
      <c r="C3983" s="5"/>
      <c r="D3983" s="5"/>
      <c r="E3983" s="5"/>
      <c r="F3983" s="5"/>
      <c r="G3983" s="25"/>
      <c r="H3983" s="25"/>
      <c r="I3983" s="5"/>
      <c r="J3983" s="5"/>
      <c r="K3983" s="5"/>
      <c r="L3983" s="25"/>
      <c r="M3983" s="5"/>
      <c r="N3983" s="5"/>
      <c r="O3983" s="5"/>
      <c r="P3983" s="5"/>
      <c r="Q3983" s="5"/>
      <c r="R3983" s="5"/>
      <c r="S3983" s="5"/>
      <c r="T3983" s="5"/>
      <c r="U3983" s="5"/>
      <c r="V3983" s="5"/>
      <c r="W3983" s="5"/>
      <c r="X3983" s="5"/>
      <c r="Y3983" s="5"/>
      <c r="Z3983" s="5"/>
      <c r="AA3983" s="5"/>
    </row>
    <row r="3984" spans="1:27">
      <c r="A3984" s="5"/>
      <c r="B3984" s="5"/>
      <c r="C3984" s="5"/>
      <c r="D3984" s="5"/>
      <c r="E3984" s="5"/>
      <c r="F3984" s="5"/>
      <c r="G3984" s="25"/>
      <c r="H3984" s="25"/>
      <c r="I3984" s="5"/>
      <c r="J3984" s="5"/>
      <c r="K3984" s="5"/>
      <c r="L3984" s="25"/>
      <c r="M3984" s="5"/>
      <c r="N3984" s="5"/>
      <c r="O3984" s="5"/>
      <c r="P3984" s="5"/>
      <c r="Q3984" s="5"/>
      <c r="R3984" s="5"/>
      <c r="S3984" s="5"/>
      <c r="T3984" s="5"/>
      <c r="U3984" s="5"/>
      <c r="V3984" s="5"/>
      <c r="W3984" s="5"/>
      <c r="X3984" s="5"/>
      <c r="Y3984" s="5"/>
      <c r="Z3984" s="5"/>
      <c r="AA3984" s="5"/>
    </row>
    <row r="3985" spans="1:27">
      <c r="A3985" s="5"/>
      <c r="B3985" s="5"/>
      <c r="C3985" s="5"/>
      <c r="D3985" s="5"/>
      <c r="E3985" s="5"/>
      <c r="F3985" s="5"/>
      <c r="G3985" s="25"/>
      <c r="H3985" s="25"/>
      <c r="I3985" s="5"/>
      <c r="J3985" s="5"/>
      <c r="K3985" s="5"/>
      <c r="L3985" s="25"/>
      <c r="M3985" s="5"/>
      <c r="N3985" s="5"/>
      <c r="O3985" s="5"/>
      <c r="P3985" s="5"/>
      <c r="Q3985" s="5"/>
      <c r="R3985" s="5"/>
      <c r="S3985" s="5"/>
      <c r="T3985" s="5"/>
      <c r="U3985" s="5"/>
      <c r="V3985" s="5"/>
      <c r="W3985" s="5"/>
      <c r="X3985" s="5"/>
      <c r="Y3985" s="5"/>
      <c r="Z3985" s="5"/>
      <c r="AA3985" s="5"/>
    </row>
    <row r="3986" spans="1:27">
      <c r="A3986" s="5"/>
      <c r="B3986" s="5"/>
      <c r="C3986" s="5"/>
      <c r="D3986" s="5"/>
      <c r="E3986" s="5"/>
      <c r="F3986" s="5"/>
      <c r="G3986" s="25"/>
      <c r="H3986" s="25"/>
      <c r="I3986" s="5"/>
      <c r="J3986" s="5"/>
      <c r="K3986" s="5"/>
      <c r="L3986" s="25"/>
      <c r="M3986" s="5"/>
      <c r="N3986" s="5"/>
      <c r="O3986" s="5"/>
      <c r="P3986" s="5"/>
      <c r="Q3986" s="5"/>
      <c r="R3986" s="5"/>
      <c r="S3986" s="5"/>
      <c r="T3986" s="5"/>
      <c r="U3986" s="5"/>
      <c r="V3986" s="5"/>
      <c r="W3986" s="5"/>
      <c r="X3986" s="5"/>
      <c r="Y3986" s="5"/>
      <c r="Z3986" s="5"/>
      <c r="AA3986" s="5"/>
    </row>
    <row r="3987" spans="1:27">
      <c r="A3987" s="5"/>
      <c r="B3987" s="5"/>
      <c r="C3987" s="5"/>
      <c r="D3987" s="5"/>
      <c r="E3987" s="5"/>
      <c r="F3987" s="5"/>
      <c r="G3987" s="25"/>
      <c r="H3987" s="25"/>
      <c r="I3987" s="5"/>
      <c r="J3987" s="5"/>
      <c r="K3987" s="5"/>
      <c r="L3987" s="25"/>
      <c r="M3987" s="5"/>
      <c r="N3987" s="5"/>
      <c r="O3987" s="5"/>
      <c r="P3987" s="5"/>
      <c r="Q3987" s="5"/>
      <c r="R3987" s="5"/>
      <c r="S3987" s="5"/>
      <c r="T3987" s="5"/>
      <c r="U3987" s="5"/>
      <c r="V3987" s="5"/>
      <c r="W3987" s="5"/>
      <c r="X3987" s="5"/>
      <c r="Y3987" s="5"/>
      <c r="Z3987" s="5"/>
      <c r="AA3987" s="5"/>
    </row>
    <row r="3988" spans="1:27">
      <c r="A3988" s="5"/>
      <c r="B3988" s="5"/>
      <c r="C3988" s="5"/>
      <c r="D3988" s="5"/>
      <c r="E3988" s="5"/>
      <c r="F3988" s="5"/>
      <c r="G3988" s="25"/>
      <c r="H3988" s="25"/>
      <c r="I3988" s="5"/>
      <c r="J3988" s="5"/>
      <c r="K3988" s="5"/>
      <c r="L3988" s="25"/>
      <c r="M3988" s="5"/>
      <c r="N3988" s="5"/>
      <c r="O3988" s="5"/>
      <c r="P3988" s="5"/>
      <c r="Q3988" s="5"/>
      <c r="R3988" s="5"/>
      <c r="S3988" s="5"/>
      <c r="T3988" s="5"/>
      <c r="U3988" s="5"/>
      <c r="V3988" s="5"/>
      <c r="W3988" s="5"/>
      <c r="X3988" s="5"/>
      <c r="Y3988" s="5"/>
      <c r="Z3988" s="5"/>
      <c r="AA3988" s="5"/>
    </row>
    <row r="3989" spans="1:27">
      <c r="A3989" s="5"/>
      <c r="B3989" s="5"/>
      <c r="C3989" s="5"/>
      <c r="D3989" s="5"/>
      <c r="E3989" s="5"/>
      <c r="F3989" s="5"/>
      <c r="G3989" s="25"/>
      <c r="H3989" s="25"/>
      <c r="I3989" s="5"/>
      <c r="J3989" s="5"/>
      <c r="K3989" s="5"/>
      <c r="L3989" s="25"/>
      <c r="M3989" s="5"/>
      <c r="N3989" s="5"/>
      <c r="O3989" s="5"/>
      <c r="P3989" s="5"/>
      <c r="Q3989" s="5"/>
      <c r="R3989" s="5"/>
      <c r="S3989" s="5"/>
      <c r="T3989" s="5"/>
      <c r="U3989" s="5"/>
      <c r="V3989" s="5"/>
      <c r="W3989" s="5"/>
      <c r="X3989" s="5"/>
      <c r="Y3989" s="5"/>
      <c r="Z3989" s="5"/>
      <c r="AA3989" s="5"/>
    </row>
    <row r="3990" spans="1:27">
      <c r="A3990" s="5"/>
      <c r="B3990" s="5"/>
      <c r="C3990" s="5"/>
      <c r="D3990" s="5"/>
      <c r="E3990" s="5"/>
      <c r="F3990" s="5"/>
      <c r="G3990" s="25"/>
      <c r="H3990" s="25"/>
      <c r="I3990" s="5"/>
      <c r="J3990" s="5"/>
      <c r="K3990" s="5"/>
      <c r="L3990" s="25"/>
      <c r="M3990" s="5"/>
      <c r="N3990" s="5"/>
      <c r="O3990" s="5"/>
      <c r="P3990" s="5"/>
      <c r="Q3990" s="5"/>
      <c r="R3990" s="5"/>
      <c r="S3990" s="5"/>
      <c r="T3990" s="5"/>
      <c r="U3990" s="5"/>
      <c r="V3990" s="5"/>
      <c r="W3990" s="5"/>
      <c r="X3990" s="5"/>
      <c r="Y3990" s="5"/>
      <c r="Z3990" s="5"/>
      <c r="AA3990" s="5"/>
    </row>
    <row r="3991" spans="1:27">
      <c r="A3991" s="5"/>
      <c r="B3991" s="5"/>
      <c r="C3991" s="5"/>
      <c r="D3991" s="5"/>
      <c r="E3991" s="5"/>
      <c r="F3991" s="5"/>
      <c r="G3991" s="25"/>
      <c r="H3991" s="25"/>
      <c r="I3991" s="5"/>
      <c r="J3991" s="5"/>
      <c r="K3991" s="5"/>
      <c r="L3991" s="25"/>
      <c r="M3991" s="5"/>
      <c r="N3991" s="5"/>
      <c r="O3991" s="5"/>
      <c r="P3991" s="5"/>
      <c r="Q3991" s="5"/>
      <c r="R3991" s="5"/>
      <c r="S3991" s="5"/>
      <c r="T3991" s="5"/>
      <c r="U3991" s="5"/>
      <c r="V3991" s="5"/>
      <c r="W3991" s="5"/>
      <c r="X3991" s="5"/>
      <c r="Y3991" s="5"/>
      <c r="Z3991" s="5"/>
      <c r="AA3991" s="5"/>
    </row>
    <row r="3992" spans="1:27">
      <c r="A3992" s="5"/>
      <c r="B3992" s="5"/>
      <c r="C3992" s="5"/>
      <c r="D3992" s="5"/>
      <c r="E3992" s="5"/>
      <c r="F3992" s="5"/>
      <c r="G3992" s="25"/>
      <c r="H3992" s="25"/>
      <c r="I3992" s="5"/>
      <c r="J3992" s="5"/>
      <c r="K3992" s="5"/>
      <c r="L3992" s="25"/>
      <c r="M3992" s="5"/>
      <c r="N3992" s="5"/>
      <c r="O3992" s="5"/>
      <c r="P3992" s="5"/>
      <c r="Q3992" s="5"/>
      <c r="R3992" s="5"/>
      <c r="S3992" s="5"/>
      <c r="T3992" s="5"/>
      <c r="U3992" s="5"/>
      <c r="V3992" s="5"/>
      <c r="W3992" s="5"/>
      <c r="X3992" s="5"/>
      <c r="Y3992" s="5"/>
      <c r="Z3992" s="5"/>
      <c r="AA3992" s="5"/>
    </row>
    <row r="3993" spans="1:27">
      <c r="A3993" s="5"/>
      <c r="B3993" s="5"/>
      <c r="C3993" s="5"/>
      <c r="D3993" s="5"/>
      <c r="E3993" s="5"/>
      <c r="F3993" s="5"/>
      <c r="G3993" s="25"/>
      <c r="H3993" s="25"/>
      <c r="I3993" s="5"/>
      <c r="J3993" s="5"/>
      <c r="K3993" s="5"/>
      <c r="L3993" s="25"/>
      <c r="M3993" s="5"/>
      <c r="N3993" s="5"/>
      <c r="O3993" s="5"/>
      <c r="P3993" s="5"/>
      <c r="Q3993" s="5"/>
      <c r="R3993" s="5"/>
      <c r="S3993" s="5"/>
      <c r="T3993" s="5"/>
      <c r="U3993" s="5"/>
      <c r="V3993" s="5"/>
      <c r="W3993" s="5"/>
      <c r="X3993" s="5"/>
      <c r="Y3993" s="5"/>
      <c r="Z3993" s="5"/>
      <c r="AA3993" s="5"/>
    </row>
    <row r="3994" spans="1:27">
      <c r="A3994" s="5"/>
      <c r="B3994" s="5"/>
      <c r="C3994" s="5"/>
      <c r="D3994" s="5"/>
      <c r="E3994" s="5"/>
      <c r="F3994" s="5"/>
      <c r="G3994" s="25"/>
      <c r="H3994" s="25"/>
      <c r="I3994" s="5"/>
      <c r="J3994" s="5"/>
      <c r="K3994" s="5"/>
      <c r="L3994" s="25"/>
      <c r="M3994" s="5"/>
      <c r="N3994" s="5"/>
      <c r="O3994" s="5"/>
      <c r="P3994" s="5"/>
      <c r="Q3994" s="5"/>
      <c r="R3994" s="5"/>
      <c r="S3994" s="5"/>
      <c r="T3994" s="5"/>
      <c r="U3994" s="5"/>
      <c r="V3994" s="5"/>
      <c r="W3994" s="5"/>
      <c r="X3994" s="5"/>
      <c r="Y3994" s="5"/>
      <c r="Z3994" s="5"/>
      <c r="AA3994" s="5"/>
    </row>
    <row r="3995" spans="1:27">
      <c r="A3995" s="5"/>
      <c r="B3995" s="5"/>
      <c r="C3995" s="5"/>
      <c r="D3995" s="5"/>
      <c r="E3995" s="5"/>
      <c r="F3995" s="5"/>
      <c r="G3995" s="25"/>
      <c r="H3995" s="25"/>
      <c r="I3995" s="5"/>
      <c r="J3995" s="5"/>
      <c r="K3995" s="5"/>
      <c r="L3995" s="25"/>
      <c r="M3995" s="5"/>
      <c r="N3995" s="5"/>
      <c r="O3995" s="5"/>
      <c r="P3995" s="5"/>
      <c r="Q3995" s="5"/>
      <c r="R3995" s="5"/>
      <c r="S3995" s="5"/>
      <c r="T3995" s="5"/>
      <c r="U3995" s="5"/>
      <c r="V3995" s="5"/>
      <c r="W3995" s="5"/>
      <c r="X3995" s="5"/>
      <c r="Y3995" s="5"/>
      <c r="Z3995" s="5"/>
      <c r="AA3995" s="5"/>
    </row>
    <row r="3996" spans="1:27">
      <c r="A3996" s="5"/>
      <c r="B3996" s="5"/>
      <c r="C3996" s="5"/>
      <c r="D3996" s="5"/>
      <c r="E3996" s="5"/>
      <c r="F3996" s="5"/>
      <c r="G3996" s="25"/>
      <c r="H3996" s="25"/>
      <c r="I3996" s="5"/>
      <c r="J3996" s="5"/>
      <c r="K3996" s="5"/>
      <c r="L3996" s="25"/>
      <c r="M3996" s="5"/>
      <c r="N3996" s="5"/>
      <c r="O3996" s="5"/>
      <c r="P3996" s="5"/>
      <c r="Q3996" s="5"/>
      <c r="R3996" s="5"/>
      <c r="S3996" s="5"/>
      <c r="T3996" s="5"/>
      <c r="U3996" s="5"/>
      <c r="V3996" s="5"/>
      <c r="W3996" s="5"/>
      <c r="X3996" s="5"/>
      <c r="Y3996" s="5"/>
      <c r="Z3996" s="5"/>
      <c r="AA3996" s="5"/>
    </row>
    <row r="3997" spans="1:27">
      <c r="A3997" s="5"/>
      <c r="B3997" s="5"/>
      <c r="C3997" s="5"/>
      <c r="D3997" s="5"/>
      <c r="E3997" s="5"/>
      <c r="F3997" s="5"/>
      <c r="G3997" s="25"/>
      <c r="H3997" s="25"/>
      <c r="I3997" s="5"/>
      <c r="J3997" s="5"/>
      <c r="K3997" s="5"/>
      <c r="L3997" s="25"/>
      <c r="M3997" s="5"/>
      <c r="N3997" s="5"/>
      <c r="O3997" s="5"/>
      <c r="P3997" s="5"/>
      <c r="Q3997" s="5"/>
      <c r="R3997" s="5"/>
      <c r="S3997" s="5"/>
      <c r="T3997" s="5"/>
      <c r="U3997" s="5"/>
      <c r="V3997" s="5"/>
      <c r="W3997" s="5"/>
      <c r="X3997" s="5"/>
      <c r="Y3997" s="5"/>
      <c r="Z3997" s="5"/>
      <c r="AA3997" s="5"/>
    </row>
    <row r="3998" spans="1:27">
      <c r="A3998" s="5"/>
      <c r="B3998" s="5"/>
      <c r="C3998" s="5"/>
      <c r="D3998" s="5"/>
      <c r="E3998" s="5"/>
      <c r="F3998" s="5"/>
      <c r="G3998" s="25"/>
      <c r="H3998" s="25"/>
      <c r="I3998" s="5"/>
      <c r="J3998" s="5"/>
      <c r="K3998" s="5"/>
      <c r="L3998" s="25"/>
      <c r="M3998" s="5"/>
      <c r="N3998" s="5"/>
      <c r="O3998" s="5"/>
      <c r="P3998" s="5"/>
      <c r="Q3998" s="5"/>
      <c r="R3998" s="5"/>
      <c r="S3998" s="5"/>
      <c r="T3998" s="5"/>
      <c r="U3998" s="5"/>
      <c r="V3998" s="5"/>
      <c r="W3998" s="5"/>
      <c r="X3998" s="5"/>
      <c r="Y3998" s="5"/>
      <c r="Z3998" s="5"/>
      <c r="AA3998" s="5"/>
    </row>
    <row r="3999" spans="1:27">
      <c r="A3999" s="5"/>
      <c r="B3999" s="5"/>
      <c r="C3999" s="5"/>
      <c r="D3999" s="5"/>
      <c r="E3999" s="5"/>
      <c r="F3999" s="5"/>
      <c r="G3999" s="25"/>
      <c r="H3999" s="25"/>
      <c r="I3999" s="5"/>
      <c r="J3999" s="5"/>
      <c r="K3999" s="5"/>
      <c r="L3999" s="25"/>
      <c r="M3999" s="5"/>
      <c r="N3999" s="5"/>
      <c r="O3999" s="5"/>
      <c r="P3999" s="5"/>
      <c r="Q3999" s="5"/>
      <c r="R3999" s="5"/>
      <c r="S3999" s="5"/>
      <c r="T3999" s="5"/>
      <c r="U3999" s="5"/>
      <c r="V3999" s="5"/>
      <c r="W3999" s="5"/>
      <c r="X3999" s="5"/>
      <c r="Y3999" s="5"/>
      <c r="Z3999" s="5"/>
      <c r="AA3999" s="5"/>
    </row>
    <row r="4000" spans="1:27">
      <c r="A4000" s="5"/>
      <c r="B4000" s="5"/>
      <c r="C4000" s="5"/>
      <c r="D4000" s="5"/>
      <c r="E4000" s="5"/>
      <c r="F4000" s="5"/>
      <c r="G4000" s="25"/>
      <c r="H4000" s="25"/>
      <c r="I4000" s="5"/>
      <c r="J4000" s="5"/>
      <c r="K4000" s="5"/>
      <c r="L4000" s="25"/>
      <c r="M4000" s="5"/>
      <c r="N4000" s="5"/>
      <c r="O4000" s="5"/>
      <c r="P4000" s="5"/>
      <c r="Q4000" s="5"/>
      <c r="R4000" s="5"/>
      <c r="S4000" s="5"/>
      <c r="T4000" s="5"/>
      <c r="U4000" s="5"/>
      <c r="V4000" s="5"/>
      <c r="W4000" s="5"/>
      <c r="X4000" s="5"/>
      <c r="Y4000" s="5"/>
      <c r="Z4000" s="5"/>
      <c r="AA4000" s="5"/>
    </row>
    <row r="4001" spans="1:27">
      <c r="A4001" s="5"/>
      <c r="B4001" s="5"/>
      <c r="C4001" s="5"/>
      <c r="D4001" s="5"/>
      <c r="E4001" s="5"/>
      <c r="F4001" s="5"/>
      <c r="G4001" s="25"/>
      <c r="H4001" s="25"/>
      <c r="I4001" s="5"/>
      <c r="J4001" s="5"/>
      <c r="K4001" s="5"/>
      <c r="L4001" s="25"/>
      <c r="M4001" s="5"/>
      <c r="N4001" s="5"/>
      <c r="O4001" s="5"/>
      <c r="P4001" s="5"/>
      <c r="Q4001" s="5"/>
      <c r="R4001" s="5"/>
      <c r="S4001" s="5"/>
      <c r="T4001" s="5"/>
      <c r="U4001" s="5"/>
      <c r="V4001" s="5"/>
      <c r="W4001" s="5"/>
      <c r="X4001" s="5"/>
      <c r="Y4001" s="5"/>
      <c r="Z4001" s="5"/>
      <c r="AA4001" s="5"/>
    </row>
    <row r="4002" spans="1:27">
      <c r="A4002" s="5"/>
      <c r="B4002" s="5"/>
      <c r="C4002" s="5"/>
      <c r="D4002" s="5"/>
      <c r="E4002" s="5"/>
      <c r="F4002" s="5"/>
      <c r="G4002" s="25"/>
      <c r="H4002" s="25"/>
      <c r="I4002" s="5"/>
      <c r="J4002" s="5"/>
      <c r="K4002" s="5"/>
      <c r="L4002" s="25"/>
      <c r="M4002" s="5"/>
      <c r="N4002" s="5"/>
      <c r="O4002" s="5"/>
      <c r="P4002" s="5"/>
      <c r="Q4002" s="5"/>
      <c r="R4002" s="5"/>
      <c r="S4002" s="5"/>
      <c r="T4002" s="5"/>
      <c r="U4002" s="5"/>
      <c r="V4002" s="5"/>
      <c r="W4002" s="5"/>
      <c r="X4002" s="5"/>
      <c r="Y4002" s="5"/>
      <c r="Z4002" s="5"/>
      <c r="AA4002" s="5"/>
    </row>
    <row r="4003" spans="1:27">
      <c r="A4003" s="5"/>
      <c r="B4003" s="5"/>
      <c r="C4003" s="5"/>
      <c r="D4003" s="5"/>
      <c r="E4003" s="5"/>
      <c r="F4003" s="5"/>
      <c r="G4003" s="25"/>
      <c r="H4003" s="25"/>
      <c r="I4003" s="5"/>
      <c r="J4003" s="5"/>
      <c r="K4003" s="5"/>
      <c r="L4003" s="25"/>
      <c r="M4003" s="5"/>
      <c r="N4003" s="5"/>
      <c r="O4003" s="5"/>
      <c r="P4003" s="5"/>
      <c r="Q4003" s="5"/>
      <c r="R4003" s="5"/>
      <c r="S4003" s="5"/>
      <c r="T4003" s="5"/>
      <c r="U4003" s="5"/>
      <c r="V4003" s="5"/>
      <c r="W4003" s="5"/>
      <c r="X4003" s="5"/>
      <c r="Y4003" s="5"/>
      <c r="Z4003" s="5"/>
      <c r="AA4003" s="5"/>
    </row>
    <row r="4004" spans="1:27">
      <c r="A4004" s="5"/>
      <c r="B4004" s="5"/>
      <c r="C4004" s="5"/>
      <c r="D4004" s="5"/>
      <c r="E4004" s="5"/>
      <c r="F4004" s="5"/>
      <c r="G4004" s="25"/>
      <c r="H4004" s="25"/>
      <c r="I4004" s="5"/>
      <c r="J4004" s="5"/>
      <c r="K4004" s="5"/>
      <c r="L4004" s="25"/>
      <c r="M4004" s="5"/>
      <c r="N4004" s="5"/>
      <c r="O4004" s="5"/>
      <c r="P4004" s="5"/>
      <c r="Q4004" s="5"/>
      <c r="R4004" s="5"/>
      <c r="S4004" s="5"/>
      <c r="T4004" s="5"/>
      <c r="U4004" s="5"/>
      <c r="V4004" s="5"/>
      <c r="W4004" s="5"/>
      <c r="X4004" s="5"/>
      <c r="Y4004" s="5"/>
      <c r="Z4004" s="5"/>
      <c r="AA4004" s="5"/>
    </row>
    <row r="4005" spans="1:27">
      <c r="A4005" s="5"/>
      <c r="B4005" s="5"/>
      <c r="C4005" s="5"/>
      <c r="D4005" s="5"/>
      <c r="E4005" s="5"/>
      <c r="F4005" s="5"/>
      <c r="G4005" s="25"/>
      <c r="H4005" s="25"/>
      <c r="I4005" s="5"/>
      <c r="J4005" s="5"/>
      <c r="K4005" s="5"/>
      <c r="L4005" s="25"/>
      <c r="M4005" s="5"/>
      <c r="N4005" s="5"/>
      <c r="O4005" s="5"/>
      <c r="P4005" s="5"/>
      <c r="Q4005" s="5"/>
      <c r="R4005" s="5"/>
      <c r="S4005" s="5"/>
      <c r="T4005" s="5"/>
      <c r="U4005" s="5"/>
      <c r="V4005" s="5"/>
      <c r="W4005" s="5"/>
      <c r="X4005" s="5"/>
      <c r="Y4005" s="5"/>
      <c r="Z4005" s="5"/>
      <c r="AA4005" s="5"/>
    </row>
    <row r="4006" spans="1:27">
      <c r="A4006" s="5"/>
      <c r="B4006" s="5"/>
      <c r="C4006" s="5"/>
      <c r="D4006" s="5"/>
      <c r="E4006" s="5"/>
      <c r="F4006" s="5"/>
      <c r="G4006" s="25"/>
      <c r="H4006" s="25"/>
      <c r="I4006" s="5"/>
      <c r="J4006" s="5"/>
      <c r="K4006" s="5"/>
      <c r="L4006" s="25"/>
      <c r="M4006" s="5"/>
      <c r="N4006" s="5"/>
      <c r="O4006" s="5"/>
      <c r="P4006" s="5"/>
      <c r="Q4006" s="5"/>
      <c r="R4006" s="5"/>
      <c r="S4006" s="5"/>
      <c r="T4006" s="5"/>
      <c r="U4006" s="5"/>
      <c r="V4006" s="5"/>
      <c r="W4006" s="5"/>
      <c r="X4006" s="5"/>
      <c r="Y4006" s="5"/>
      <c r="Z4006" s="5"/>
      <c r="AA4006" s="5"/>
    </row>
    <row r="4007" spans="1:27">
      <c r="A4007" s="5"/>
      <c r="B4007" s="5"/>
      <c r="C4007" s="5"/>
      <c r="D4007" s="5"/>
      <c r="E4007" s="5"/>
      <c r="F4007" s="5"/>
      <c r="G4007" s="25"/>
      <c r="H4007" s="25"/>
      <c r="I4007" s="5"/>
      <c r="J4007" s="5"/>
      <c r="K4007" s="5"/>
      <c r="L4007" s="25"/>
      <c r="M4007" s="5"/>
      <c r="N4007" s="5"/>
      <c r="O4007" s="5"/>
      <c r="P4007" s="5"/>
      <c r="Q4007" s="5"/>
      <c r="R4007" s="5"/>
      <c r="S4007" s="5"/>
      <c r="T4007" s="5"/>
      <c r="U4007" s="5"/>
      <c r="V4007" s="5"/>
      <c r="W4007" s="5"/>
      <c r="X4007" s="5"/>
      <c r="Y4007" s="5"/>
      <c r="Z4007" s="5"/>
      <c r="AA4007" s="5"/>
    </row>
    <row r="4008" spans="1:27">
      <c r="A4008" s="5"/>
      <c r="B4008" s="5"/>
      <c r="C4008" s="5"/>
      <c r="D4008" s="5"/>
      <c r="E4008" s="5"/>
      <c r="F4008" s="5"/>
      <c r="G4008" s="25"/>
      <c r="H4008" s="25"/>
      <c r="I4008" s="5"/>
      <c r="J4008" s="5"/>
      <c r="K4008" s="5"/>
      <c r="L4008" s="25"/>
      <c r="M4008" s="5"/>
      <c r="N4008" s="5"/>
      <c r="O4008" s="5"/>
      <c r="P4008" s="5"/>
      <c r="Q4008" s="5"/>
      <c r="R4008" s="5"/>
      <c r="S4008" s="5"/>
      <c r="T4008" s="5"/>
      <c r="U4008" s="5"/>
      <c r="V4008" s="5"/>
      <c r="W4008" s="5"/>
      <c r="X4008" s="5"/>
      <c r="Y4008" s="5"/>
      <c r="Z4008" s="5"/>
      <c r="AA4008" s="5"/>
    </row>
    <row r="4009" spans="1:27">
      <c r="A4009" s="5"/>
      <c r="B4009" s="5"/>
      <c r="C4009" s="5"/>
      <c r="D4009" s="5"/>
      <c r="E4009" s="5"/>
      <c r="F4009" s="5"/>
      <c r="G4009" s="25"/>
      <c r="H4009" s="25"/>
      <c r="I4009" s="5"/>
      <c r="J4009" s="5"/>
      <c r="K4009" s="5"/>
      <c r="L4009" s="25"/>
      <c r="M4009" s="5"/>
      <c r="N4009" s="5"/>
      <c r="O4009" s="5"/>
      <c r="P4009" s="5"/>
      <c r="Q4009" s="5"/>
      <c r="R4009" s="5"/>
      <c r="S4009" s="5"/>
      <c r="T4009" s="5"/>
      <c r="U4009" s="5"/>
      <c r="V4009" s="5"/>
      <c r="W4009" s="5"/>
      <c r="X4009" s="5"/>
      <c r="Y4009" s="5"/>
      <c r="Z4009" s="5"/>
      <c r="AA4009" s="5"/>
    </row>
    <row r="4010" spans="1:27">
      <c r="A4010" s="5"/>
      <c r="B4010" s="5"/>
      <c r="C4010" s="5"/>
      <c r="D4010" s="5"/>
      <c r="E4010" s="5"/>
      <c r="F4010" s="5"/>
      <c r="G4010" s="25"/>
      <c r="H4010" s="25"/>
      <c r="I4010" s="5"/>
      <c r="J4010" s="5"/>
      <c r="K4010" s="5"/>
      <c r="L4010" s="25"/>
      <c r="M4010" s="5"/>
      <c r="N4010" s="5"/>
      <c r="O4010" s="5"/>
      <c r="P4010" s="5"/>
      <c r="Q4010" s="5"/>
      <c r="R4010" s="5"/>
      <c r="S4010" s="5"/>
      <c r="T4010" s="5"/>
      <c r="U4010" s="5"/>
      <c r="V4010" s="5"/>
      <c r="W4010" s="5"/>
      <c r="X4010" s="5"/>
      <c r="Y4010" s="5"/>
      <c r="Z4010" s="5"/>
      <c r="AA4010" s="5"/>
    </row>
    <row r="4011" spans="1:27">
      <c r="A4011" s="5"/>
      <c r="B4011" s="5"/>
      <c r="C4011" s="5"/>
      <c r="D4011" s="5"/>
      <c r="E4011" s="5"/>
      <c r="F4011" s="5"/>
      <c r="G4011" s="25"/>
      <c r="H4011" s="25"/>
      <c r="I4011" s="5"/>
      <c r="J4011" s="5"/>
      <c r="K4011" s="5"/>
      <c r="L4011" s="25"/>
      <c r="M4011" s="5"/>
      <c r="N4011" s="5"/>
      <c r="O4011" s="5"/>
      <c r="P4011" s="5"/>
      <c r="Q4011" s="5"/>
      <c r="R4011" s="5"/>
      <c r="S4011" s="5"/>
      <c r="T4011" s="5"/>
      <c r="U4011" s="5"/>
      <c r="V4011" s="5"/>
      <c r="W4011" s="5"/>
      <c r="X4011" s="5"/>
      <c r="Y4011" s="5"/>
      <c r="Z4011" s="5"/>
      <c r="AA4011" s="5"/>
    </row>
    <row r="4012" spans="1:27">
      <c r="A4012" s="5"/>
      <c r="B4012" s="5"/>
      <c r="C4012" s="5"/>
      <c r="D4012" s="5"/>
      <c r="E4012" s="5"/>
      <c r="F4012" s="5"/>
      <c r="G4012" s="25"/>
      <c r="H4012" s="25"/>
      <c r="I4012" s="5"/>
      <c r="J4012" s="5"/>
      <c r="K4012" s="5"/>
      <c r="L4012" s="25"/>
      <c r="M4012" s="5"/>
      <c r="N4012" s="5"/>
      <c r="O4012" s="5"/>
      <c r="P4012" s="5"/>
      <c r="Q4012" s="5"/>
      <c r="R4012" s="5"/>
      <c r="S4012" s="5"/>
      <c r="T4012" s="5"/>
      <c r="U4012" s="5"/>
      <c r="V4012" s="5"/>
      <c r="W4012" s="5"/>
      <c r="X4012" s="5"/>
      <c r="Y4012" s="5"/>
      <c r="Z4012" s="5"/>
      <c r="AA4012" s="5"/>
    </row>
    <row r="4013" spans="1:27">
      <c r="A4013" s="5"/>
      <c r="B4013" s="5"/>
      <c r="C4013" s="5"/>
      <c r="D4013" s="5"/>
      <c r="E4013" s="5"/>
      <c r="F4013" s="5"/>
      <c r="G4013" s="25"/>
      <c r="H4013" s="25"/>
      <c r="I4013" s="5"/>
      <c r="J4013" s="5"/>
      <c r="K4013" s="5"/>
      <c r="L4013" s="25"/>
      <c r="M4013" s="5"/>
      <c r="N4013" s="5"/>
      <c r="O4013" s="5"/>
      <c r="P4013" s="5"/>
      <c r="Q4013" s="5"/>
      <c r="R4013" s="5"/>
      <c r="S4013" s="5"/>
      <c r="T4013" s="5"/>
      <c r="U4013" s="5"/>
      <c r="V4013" s="5"/>
      <c r="W4013" s="5"/>
      <c r="X4013" s="5"/>
      <c r="Y4013" s="5"/>
      <c r="Z4013" s="5"/>
      <c r="AA4013" s="5"/>
    </row>
    <row r="4014" spans="1:27">
      <c r="A4014" s="5"/>
      <c r="B4014" s="5"/>
      <c r="C4014" s="5"/>
      <c r="D4014" s="5"/>
      <c r="E4014" s="5"/>
      <c r="F4014" s="5"/>
      <c r="G4014" s="25"/>
      <c r="H4014" s="25"/>
      <c r="I4014" s="5"/>
      <c r="J4014" s="5"/>
      <c r="K4014" s="5"/>
      <c r="L4014" s="25"/>
      <c r="M4014" s="5"/>
      <c r="N4014" s="5"/>
      <c r="O4014" s="5"/>
      <c r="P4014" s="5"/>
      <c r="Q4014" s="5"/>
      <c r="R4014" s="5"/>
      <c r="S4014" s="5"/>
      <c r="T4014" s="5"/>
      <c r="U4014" s="5"/>
      <c r="V4014" s="5"/>
      <c r="W4014" s="5"/>
      <c r="X4014" s="5"/>
      <c r="Y4014" s="5"/>
      <c r="Z4014" s="5"/>
      <c r="AA4014" s="5"/>
    </row>
    <row r="4015" spans="1:27">
      <c r="A4015" s="5"/>
      <c r="B4015" s="5"/>
      <c r="C4015" s="5"/>
      <c r="D4015" s="5"/>
      <c r="E4015" s="5"/>
      <c r="F4015" s="5"/>
      <c r="G4015" s="25"/>
      <c r="H4015" s="25"/>
      <c r="I4015" s="5"/>
      <c r="J4015" s="5"/>
      <c r="K4015" s="5"/>
      <c r="L4015" s="25"/>
      <c r="M4015" s="5"/>
      <c r="N4015" s="5"/>
      <c r="O4015" s="5"/>
      <c r="P4015" s="5"/>
      <c r="Q4015" s="5"/>
      <c r="R4015" s="5"/>
      <c r="S4015" s="5"/>
      <c r="T4015" s="5"/>
      <c r="U4015" s="5"/>
      <c r="V4015" s="5"/>
      <c r="W4015" s="5"/>
      <c r="X4015" s="5"/>
      <c r="Y4015" s="5"/>
      <c r="Z4015" s="5"/>
      <c r="AA4015" s="5"/>
    </row>
    <row r="4016" spans="1:27">
      <c r="A4016" s="5"/>
      <c r="B4016" s="5"/>
      <c r="C4016" s="5"/>
      <c r="D4016" s="5"/>
      <c r="E4016" s="5"/>
      <c r="F4016" s="5"/>
      <c r="G4016" s="25"/>
      <c r="H4016" s="25"/>
      <c r="I4016" s="5"/>
      <c r="J4016" s="5"/>
      <c r="K4016" s="5"/>
      <c r="L4016" s="25"/>
      <c r="M4016" s="5"/>
      <c r="N4016" s="5"/>
      <c r="O4016" s="5"/>
      <c r="P4016" s="5"/>
      <c r="Q4016" s="5"/>
      <c r="R4016" s="5"/>
      <c r="S4016" s="5"/>
      <c r="T4016" s="5"/>
      <c r="U4016" s="5"/>
      <c r="V4016" s="5"/>
      <c r="W4016" s="5"/>
      <c r="X4016" s="5"/>
      <c r="Y4016" s="5"/>
      <c r="Z4016" s="5"/>
      <c r="AA4016" s="5"/>
    </row>
    <row r="4017" spans="1:27">
      <c r="A4017" s="5"/>
      <c r="B4017" s="5"/>
      <c r="C4017" s="5"/>
      <c r="D4017" s="5"/>
      <c r="E4017" s="5"/>
      <c r="F4017" s="5"/>
      <c r="G4017" s="25"/>
      <c r="H4017" s="25"/>
      <c r="I4017" s="5"/>
      <c r="J4017" s="5"/>
      <c r="K4017" s="5"/>
      <c r="L4017" s="25"/>
      <c r="M4017" s="5"/>
      <c r="N4017" s="5"/>
      <c r="O4017" s="5"/>
      <c r="P4017" s="5"/>
      <c r="Q4017" s="5"/>
      <c r="R4017" s="5"/>
      <c r="S4017" s="5"/>
      <c r="T4017" s="5"/>
      <c r="U4017" s="5"/>
      <c r="V4017" s="5"/>
      <c r="W4017" s="5"/>
      <c r="X4017" s="5"/>
      <c r="Y4017" s="5"/>
      <c r="Z4017" s="5"/>
      <c r="AA4017" s="5"/>
    </row>
    <row r="4018" spans="1:27">
      <c r="A4018" s="5"/>
      <c r="B4018" s="5"/>
      <c r="C4018" s="5"/>
      <c r="D4018" s="5"/>
      <c r="E4018" s="5"/>
      <c r="F4018" s="5"/>
      <c r="G4018" s="25"/>
      <c r="H4018" s="25"/>
      <c r="I4018" s="5"/>
      <c r="J4018" s="5"/>
      <c r="K4018" s="5"/>
      <c r="L4018" s="25"/>
      <c r="M4018" s="5"/>
      <c r="N4018" s="5"/>
      <c r="O4018" s="5"/>
      <c r="P4018" s="5"/>
      <c r="Q4018" s="5"/>
      <c r="R4018" s="5"/>
      <c r="S4018" s="5"/>
      <c r="T4018" s="5"/>
      <c r="U4018" s="5"/>
      <c r="V4018" s="5"/>
      <c r="W4018" s="5"/>
      <c r="X4018" s="5"/>
      <c r="Y4018" s="5"/>
      <c r="Z4018" s="5"/>
      <c r="AA4018" s="5"/>
    </row>
    <row r="4019" spans="1:27">
      <c r="A4019" s="5"/>
      <c r="B4019" s="5"/>
      <c r="C4019" s="5"/>
      <c r="D4019" s="5"/>
      <c r="E4019" s="5"/>
      <c r="F4019" s="5"/>
      <c r="G4019" s="25"/>
      <c r="H4019" s="25"/>
      <c r="I4019" s="5"/>
      <c r="J4019" s="5"/>
      <c r="K4019" s="5"/>
      <c r="L4019" s="25"/>
      <c r="M4019" s="5"/>
      <c r="N4019" s="5"/>
      <c r="O4019" s="5"/>
      <c r="P4019" s="5"/>
      <c r="Q4019" s="5"/>
      <c r="R4019" s="5"/>
      <c r="S4019" s="5"/>
      <c r="T4019" s="5"/>
      <c r="U4019" s="5"/>
      <c r="V4019" s="5"/>
      <c r="W4019" s="5"/>
      <c r="X4019" s="5"/>
      <c r="Y4019" s="5"/>
      <c r="Z4019" s="5"/>
      <c r="AA4019" s="5"/>
    </row>
    <row r="4020" spans="1:27">
      <c r="A4020" s="5"/>
      <c r="B4020" s="5"/>
      <c r="C4020" s="5"/>
      <c r="D4020" s="5"/>
      <c r="E4020" s="5"/>
      <c r="F4020" s="5"/>
      <c r="G4020" s="25"/>
      <c r="H4020" s="25"/>
      <c r="I4020" s="5"/>
      <c r="J4020" s="5"/>
      <c r="K4020" s="5"/>
      <c r="L4020" s="25"/>
      <c r="M4020" s="5"/>
      <c r="N4020" s="5"/>
      <c r="O4020" s="5"/>
      <c r="P4020" s="5"/>
      <c r="Q4020" s="5"/>
      <c r="R4020" s="5"/>
      <c r="S4020" s="5"/>
      <c r="T4020" s="5"/>
      <c r="U4020" s="5"/>
      <c r="V4020" s="5"/>
      <c r="W4020" s="5"/>
      <c r="X4020" s="5"/>
      <c r="Y4020" s="5"/>
      <c r="Z4020" s="5"/>
      <c r="AA4020" s="5"/>
    </row>
    <row r="4021" spans="1:27">
      <c r="A4021" s="5"/>
      <c r="B4021" s="5"/>
      <c r="C4021" s="5"/>
      <c r="D4021" s="5"/>
      <c r="E4021" s="5"/>
      <c r="F4021" s="5"/>
      <c r="G4021" s="25"/>
      <c r="H4021" s="25"/>
      <c r="I4021" s="5"/>
      <c r="J4021" s="5"/>
      <c r="K4021" s="5"/>
      <c r="L4021" s="25"/>
      <c r="M4021" s="5"/>
      <c r="N4021" s="5"/>
      <c r="O4021" s="5"/>
      <c r="P4021" s="5"/>
      <c r="Q4021" s="5"/>
      <c r="R4021" s="5"/>
      <c r="S4021" s="5"/>
      <c r="T4021" s="5"/>
      <c r="U4021" s="5"/>
      <c r="V4021" s="5"/>
      <c r="W4021" s="5"/>
      <c r="X4021" s="5"/>
      <c r="Y4021" s="5"/>
      <c r="Z4021" s="5"/>
      <c r="AA4021" s="5"/>
    </row>
    <row r="4022" spans="1:27">
      <c r="A4022" s="5"/>
      <c r="B4022" s="5"/>
      <c r="C4022" s="5"/>
      <c r="D4022" s="5"/>
      <c r="E4022" s="5"/>
      <c r="F4022" s="5"/>
      <c r="G4022" s="25"/>
      <c r="H4022" s="25"/>
      <c r="I4022" s="5"/>
      <c r="J4022" s="5"/>
      <c r="K4022" s="5"/>
      <c r="L4022" s="25"/>
      <c r="M4022" s="5"/>
      <c r="N4022" s="5"/>
      <c r="O4022" s="5"/>
      <c r="P4022" s="5"/>
      <c r="Q4022" s="5"/>
      <c r="R4022" s="5"/>
      <c r="S4022" s="5"/>
      <c r="T4022" s="5"/>
      <c r="U4022" s="5"/>
      <c r="V4022" s="5"/>
      <c r="W4022" s="5"/>
      <c r="X4022" s="5"/>
      <c r="Y4022" s="5"/>
      <c r="Z4022" s="5"/>
      <c r="AA4022" s="5"/>
    </row>
    <row r="4023" spans="1:27">
      <c r="A4023" s="5"/>
      <c r="B4023" s="5"/>
      <c r="C4023" s="5"/>
      <c r="D4023" s="5"/>
      <c r="E4023" s="5"/>
      <c r="F4023" s="5"/>
      <c r="G4023" s="25"/>
      <c r="H4023" s="25"/>
      <c r="I4023" s="5"/>
      <c r="J4023" s="5"/>
      <c r="K4023" s="5"/>
      <c r="L4023" s="25"/>
      <c r="M4023" s="5"/>
      <c r="N4023" s="5"/>
      <c r="O4023" s="5"/>
      <c r="P4023" s="5"/>
      <c r="Q4023" s="5"/>
      <c r="R4023" s="5"/>
      <c r="S4023" s="5"/>
      <c r="T4023" s="5"/>
      <c r="U4023" s="5"/>
      <c r="V4023" s="5"/>
      <c r="W4023" s="5"/>
      <c r="X4023" s="5"/>
      <c r="Y4023" s="5"/>
      <c r="Z4023" s="5"/>
      <c r="AA4023" s="5"/>
    </row>
    <row r="4024" spans="1:27">
      <c r="A4024" s="5"/>
      <c r="B4024" s="5"/>
      <c r="C4024" s="5"/>
      <c r="D4024" s="5"/>
      <c r="E4024" s="5"/>
      <c r="F4024" s="5"/>
      <c r="G4024" s="25"/>
      <c r="H4024" s="25"/>
      <c r="I4024" s="5"/>
      <c r="J4024" s="5"/>
      <c r="K4024" s="5"/>
      <c r="L4024" s="25"/>
      <c r="M4024" s="5"/>
      <c r="N4024" s="5"/>
      <c r="O4024" s="5"/>
      <c r="P4024" s="5"/>
      <c r="Q4024" s="5"/>
      <c r="R4024" s="5"/>
      <c r="S4024" s="5"/>
      <c r="T4024" s="5"/>
      <c r="U4024" s="5"/>
      <c r="V4024" s="5"/>
      <c r="W4024" s="5"/>
      <c r="X4024" s="5"/>
      <c r="Y4024" s="5"/>
      <c r="Z4024" s="5"/>
      <c r="AA4024" s="5"/>
    </row>
    <row r="4025" spans="1:27">
      <c r="A4025" s="5"/>
      <c r="B4025" s="5"/>
      <c r="C4025" s="5"/>
      <c r="D4025" s="5"/>
      <c r="E4025" s="5"/>
      <c r="F4025" s="5"/>
      <c r="G4025" s="25"/>
      <c r="H4025" s="25"/>
      <c r="I4025" s="5"/>
      <c r="J4025" s="5"/>
      <c r="K4025" s="5"/>
      <c r="L4025" s="25"/>
      <c r="M4025" s="5"/>
      <c r="N4025" s="5"/>
      <c r="O4025" s="5"/>
      <c r="P4025" s="5"/>
      <c r="Q4025" s="5"/>
      <c r="R4025" s="5"/>
      <c r="S4025" s="5"/>
      <c r="T4025" s="5"/>
      <c r="U4025" s="5"/>
      <c r="V4025" s="5"/>
      <c r="W4025" s="5"/>
      <c r="X4025" s="5"/>
      <c r="Y4025" s="5"/>
      <c r="Z4025" s="5"/>
      <c r="AA4025" s="5"/>
    </row>
    <row r="4026" spans="1:27">
      <c r="A4026" s="5"/>
      <c r="B4026" s="5"/>
      <c r="C4026" s="5"/>
      <c r="D4026" s="5"/>
      <c r="E4026" s="5"/>
      <c r="F4026" s="5"/>
      <c r="G4026" s="25"/>
      <c r="H4026" s="25"/>
      <c r="I4026" s="5"/>
      <c r="J4026" s="5"/>
      <c r="K4026" s="5"/>
      <c r="L4026" s="25"/>
      <c r="M4026" s="5"/>
      <c r="N4026" s="5"/>
      <c r="O4026" s="5"/>
      <c r="P4026" s="5"/>
      <c r="Q4026" s="5"/>
      <c r="R4026" s="5"/>
      <c r="S4026" s="5"/>
      <c r="T4026" s="5"/>
      <c r="U4026" s="5"/>
      <c r="V4026" s="5"/>
      <c r="W4026" s="5"/>
      <c r="X4026" s="5"/>
      <c r="Y4026" s="5"/>
      <c r="Z4026" s="5"/>
      <c r="AA4026" s="5"/>
    </row>
    <row r="4027" spans="1:27">
      <c r="A4027" s="5"/>
      <c r="B4027" s="5"/>
      <c r="C4027" s="5"/>
      <c r="D4027" s="5"/>
      <c r="E4027" s="5"/>
      <c r="F4027" s="5"/>
      <c r="G4027" s="25"/>
      <c r="H4027" s="25"/>
      <c r="I4027" s="5"/>
      <c r="J4027" s="5"/>
      <c r="K4027" s="5"/>
      <c r="L4027" s="25"/>
      <c r="M4027" s="5"/>
      <c r="N4027" s="5"/>
      <c r="O4027" s="5"/>
      <c r="P4027" s="5"/>
      <c r="Q4027" s="5"/>
      <c r="R4027" s="5"/>
      <c r="S4027" s="5"/>
      <c r="T4027" s="5"/>
      <c r="U4027" s="5"/>
      <c r="V4027" s="5"/>
      <c r="W4027" s="5"/>
      <c r="X4027" s="5"/>
      <c r="Y4027" s="5"/>
      <c r="Z4027" s="5"/>
      <c r="AA4027" s="5"/>
    </row>
    <row r="4028" spans="1:27">
      <c r="A4028" s="5"/>
      <c r="B4028" s="5"/>
      <c r="C4028" s="5"/>
      <c r="D4028" s="5"/>
      <c r="E4028" s="5"/>
      <c r="F4028" s="5"/>
      <c r="G4028" s="25"/>
      <c r="H4028" s="25"/>
      <c r="I4028" s="5"/>
      <c r="J4028" s="5"/>
      <c r="K4028" s="5"/>
      <c r="L4028" s="25"/>
      <c r="M4028" s="5"/>
      <c r="N4028" s="5"/>
      <c r="O4028" s="5"/>
      <c r="P4028" s="5"/>
      <c r="Q4028" s="5"/>
      <c r="R4028" s="5"/>
      <c r="S4028" s="5"/>
      <c r="T4028" s="5"/>
      <c r="U4028" s="5"/>
      <c r="V4028" s="5"/>
      <c r="W4028" s="5"/>
      <c r="X4028" s="5"/>
      <c r="Y4028" s="5"/>
      <c r="Z4028" s="5"/>
      <c r="AA4028" s="5"/>
    </row>
    <row r="4029" spans="1:27">
      <c r="A4029" s="5"/>
      <c r="B4029" s="5"/>
      <c r="C4029" s="5"/>
      <c r="D4029" s="5"/>
      <c r="E4029" s="5"/>
      <c r="F4029" s="5"/>
      <c r="G4029" s="25"/>
      <c r="H4029" s="25"/>
      <c r="I4029" s="5"/>
      <c r="J4029" s="5"/>
      <c r="K4029" s="5"/>
      <c r="L4029" s="25"/>
      <c r="M4029" s="5"/>
      <c r="N4029" s="5"/>
      <c r="O4029" s="5"/>
      <c r="P4029" s="5"/>
      <c r="Q4029" s="5"/>
      <c r="R4029" s="5"/>
      <c r="S4029" s="5"/>
      <c r="T4029" s="5"/>
      <c r="U4029" s="5"/>
      <c r="V4029" s="5"/>
      <c r="W4029" s="5"/>
      <c r="X4029" s="5"/>
      <c r="Y4029" s="5"/>
      <c r="Z4029" s="5"/>
      <c r="AA4029" s="5"/>
    </row>
    <row r="4030" spans="1:27">
      <c r="A4030" s="5"/>
      <c r="B4030" s="5"/>
      <c r="C4030" s="5"/>
      <c r="D4030" s="5"/>
      <c r="E4030" s="5"/>
      <c r="F4030" s="5"/>
      <c r="G4030" s="25"/>
      <c r="H4030" s="25"/>
      <c r="I4030" s="5"/>
      <c r="J4030" s="5"/>
      <c r="K4030" s="5"/>
      <c r="L4030" s="25"/>
      <c r="M4030" s="5"/>
      <c r="N4030" s="5"/>
      <c r="O4030" s="5"/>
      <c r="P4030" s="5"/>
      <c r="Q4030" s="5"/>
      <c r="R4030" s="5"/>
      <c r="S4030" s="5"/>
      <c r="T4030" s="5"/>
      <c r="U4030" s="5"/>
      <c r="V4030" s="5"/>
      <c r="W4030" s="5"/>
      <c r="X4030" s="5"/>
      <c r="Y4030" s="5"/>
      <c r="Z4030" s="5"/>
      <c r="AA4030" s="5"/>
    </row>
    <row r="4031" spans="1:27">
      <c r="A4031" s="5"/>
      <c r="B4031" s="5"/>
      <c r="C4031" s="5"/>
      <c r="D4031" s="5"/>
      <c r="E4031" s="5"/>
      <c r="F4031" s="5"/>
      <c r="G4031" s="25"/>
      <c r="H4031" s="25"/>
      <c r="I4031" s="5"/>
      <c r="J4031" s="5"/>
      <c r="K4031" s="5"/>
      <c r="L4031" s="25"/>
      <c r="M4031" s="5"/>
      <c r="N4031" s="5"/>
      <c r="O4031" s="5"/>
      <c r="P4031" s="5"/>
      <c r="Q4031" s="5"/>
      <c r="R4031" s="5"/>
      <c r="S4031" s="5"/>
      <c r="T4031" s="5"/>
      <c r="U4031" s="5"/>
      <c r="V4031" s="5"/>
      <c r="W4031" s="5"/>
      <c r="X4031" s="5"/>
      <c r="Y4031" s="5"/>
      <c r="Z4031" s="5"/>
      <c r="AA4031" s="5"/>
    </row>
    <row r="4032" spans="1:27">
      <c r="A4032" s="5"/>
      <c r="B4032" s="5"/>
      <c r="C4032" s="5"/>
      <c r="D4032" s="5"/>
      <c r="E4032" s="5"/>
      <c r="F4032" s="5"/>
      <c r="G4032" s="25"/>
      <c r="H4032" s="25"/>
      <c r="I4032" s="5"/>
      <c r="J4032" s="5"/>
      <c r="K4032" s="5"/>
      <c r="L4032" s="25"/>
      <c r="M4032" s="5"/>
      <c r="N4032" s="5"/>
      <c r="O4032" s="5"/>
      <c r="P4032" s="5"/>
      <c r="Q4032" s="5"/>
      <c r="R4032" s="5"/>
      <c r="S4032" s="5"/>
      <c r="T4032" s="5"/>
      <c r="U4032" s="5"/>
      <c r="V4032" s="5"/>
      <c r="W4032" s="5"/>
      <c r="X4032" s="5"/>
      <c r="Y4032" s="5"/>
      <c r="Z4032" s="5"/>
      <c r="AA4032" s="5"/>
    </row>
    <row r="4033" spans="1:27">
      <c r="A4033" s="5"/>
      <c r="B4033" s="5"/>
      <c r="C4033" s="5"/>
      <c r="D4033" s="5"/>
      <c r="E4033" s="5"/>
      <c r="F4033" s="5"/>
      <c r="G4033" s="25"/>
      <c r="H4033" s="25"/>
      <c r="I4033" s="5"/>
      <c r="J4033" s="5"/>
      <c r="K4033" s="5"/>
      <c r="L4033" s="25"/>
      <c r="M4033" s="5"/>
      <c r="N4033" s="5"/>
      <c r="O4033" s="5"/>
      <c r="P4033" s="5"/>
      <c r="Q4033" s="5"/>
      <c r="R4033" s="5"/>
      <c r="S4033" s="5"/>
      <c r="T4033" s="5"/>
      <c r="U4033" s="5"/>
      <c r="V4033" s="5"/>
      <c r="W4033" s="5"/>
      <c r="X4033" s="5"/>
      <c r="Y4033" s="5"/>
      <c r="Z4033" s="5"/>
      <c r="AA4033" s="5"/>
    </row>
    <row r="4034" spans="1:27">
      <c r="A4034" s="5"/>
      <c r="B4034" s="5"/>
      <c r="C4034" s="5"/>
      <c r="D4034" s="5"/>
      <c r="E4034" s="5"/>
      <c r="F4034" s="5"/>
      <c r="G4034" s="25"/>
      <c r="H4034" s="25"/>
      <c r="I4034" s="5"/>
      <c r="J4034" s="5"/>
      <c r="K4034" s="5"/>
      <c r="L4034" s="25"/>
      <c r="M4034" s="5"/>
      <c r="N4034" s="5"/>
      <c r="O4034" s="5"/>
      <c r="P4034" s="5"/>
      <c r="Q4034" s="5"/>
      <c r="R4034" s="5"/>
      <c r="S4034" s="5"/>
      <c r="T4034" s="5"/>
      <c r="U4034" s="5"/>
      <c r="V4034" s="5"/>
      <c r="W4034" s="5"/>
      <c r="X4034" s="5"/>
      <c r="Y4034" s="5"/>
      <c r="Z4034" s="5"/>
      <c r="AA4034" s="5"/>
    </row>
    <row r="4035" spans="1:27">
      <c r="A4035" s="5"/>
      <c r="B4035" s="5"/>
      <c r="C4035" s="5"/>
      <c r="D4035" s="5"/>
      <c r="E4035" s="5"/>
      <c r="F4035" s="5"/>
      <c r="G4035" s="25"/>
      <c r="H4035" s="25"/>
      <c r="I4035" s="5"/>
      <c r="J4035" s="5"/>
      <c r="K4035" s="5"/>
      <c r="L4035" s="25"/>
      <c r="M4035" s="5"/>
      <c r="N4035" s="5"/>
      <c r="O4035" s="5"/>
      <c r="P4035" s="5"/>
      <c r="Q4035" s="5"/>
      <c r="R4035" s="5"/>
      <c r="S4035" s="5"/>
      <c r="T4035" s="5"/>
      <c r="U4035" s="5"/>
      <c r="V4035" s="5"/>
      <c r="W4035" s="5"/>
      <c r="X4035" s="5"/>
      <c r="Y4035" s="5"/>
      <c r="Z4035" s="5"/>
      <c r="AA4035" s="5"/>
    </row>
    <row r="4036" spans="1:27">
      <c r="A4036" s="5"/>
      <c r="B4036" s="5"/>
      <c r="C4036" s="5"/>
      <c r="D4036" s="5"/>
      <c r="E4036" s="5"/>
      <c r="F4036" s="5"/>
      <c r="G4036" s="25"/>
      <c r="H4036" s="25"/>
      <c r="I4036" s="5"/>
      <c r="J4036" s="5"/>
      <c r="K4036" s="5"/>
      <c r="L4036" s="25"/>
      <c r="M4036" s="5"/>
      <c r="N4036" s="5"/>
      <c r="O4036" s="5"/>
      <c r="P4036" s="5"/>
      <c r="Q4036" s="5"/>
      <c r="R4036" s="5"/>
      <c r="S4036" s="5"/>
      <c r="T4036" s="5"/>
      <c r="U4036" s="5"/>
      <c r="V4036" s="5"/>
      <c r="W4036" s="5"/>
      <c r="X4036" s="5"/>
      <c r="Y4036" s="5"/>
      <c r="Z4036" s="5"/>
      <c r="AA4036" s="5"/>
    </row>
    <row r="4037" spans="1:27">
      <c r="A4037" s="5"/>
      <c r="B4037" s="5"/>
      <c r="C4037" s="5"/>
      <c r="D4037" s="5"/>
      <c r="E4037" s="5"/>
      <c r="F4037" s="5"/>
      <c r="G4037" s="25"/>
      <c r="H4037" s="25"/>
      <c r="I4037" s="5"/>
      <c r="J4037" s="5"/>
      <c r="K4037" s="5"/>
      <c r="L4037" s="25"/>
      <c r="M4037" s="5"/>
      <c r="N4037" s="5"/>
      <c r="O4037" s="5"/>
      <c r="P4037" s="5"/>
      <c r="Q4037" s="5"/>
      <c r="R4037" s="5"/>
      <c r="S4037" s="5"/>
      <c r="T4037" s="5"/>
      <c r="U4037" s="5"/>
      <c r="V4037" s="5"/>
      <c r="W4037" s="5"/>
      <c r="X4037" s="5"/>
      <c r="Y4037" s="5"/>
      <c r="Z4037" s="5"/>
      <c r="AA4037" s="5"/>
    </row>
    <row r="4038" spans="1:27">
      <c r="A4038" s="5"/>
      <c r="B4038" s="5"/>
      <c r="C4038" s="5"/>
      <c r="D4038" s="5"/>
      <c r="E4038" s="5"/>
      <c r="F4038" s="5"/>
      <c r="G4038" s="25"/>
      <c r="H4038" s="25"/>
      <c r="I4038" s="5"/>
      <c r="J4038" s="5"/>
      <c r="K4038" s="5"/>
      <c r="L4038" s="25"/>
      <c r="M4038" s="5"/>
      <c r="N4038" s="5"/>
      <c r="O4038" s="5"/>
      <c r="P4038" s="5"/>
      <c r="Q4038" s="5"/>
      <c r="R4038" s="5"/>
      <c r="S4038" s="5"/>
      <c r="T4038" s="5"/>
      <c r="U4038" s="5"/>
      <c r="V4038" s="5"/>
      <c r="W4038" s="5"/>
      <c r="X4038" s="5"/>
      <c r="Y4038" s="5"/>
      <c r="Z4038" s="5"/>
      <c r="AA4038" s="5"/>
    </row>
    <row r="4039" spans="1:27">
      <c r="A4039" s="5"/>
      <c r="B4039" s="5"/>
      <c r="C4039" s="5"/>
      <c r="D4039" s="5"/>
      <c r="E4039" s="5"/>
      <c r="F4039" s="5"/>
      <c r="G4039" s="25"/>
      <c r="H4039" s="25"/>
      <c r="I4039" s="5"/>
      <c r="J4039" s="5"/>
      <c r="K4039" s="5"/>
      <c r="L4039" s="25"/>
      <c r="M4039" s="5"/>
      <c r="N4039" s="5"/>
      <c r="O4039" s="5"/>
      <c r="P4039" s="5"/>
      <c r="Q4039" s="5"/>
      <c r="R4039" s="5"/>
      <c r="S4039" s="5"/>
      <c r="T4039" s="5"/>
      <c r="U4039" s="5"/>
      <c r="V4039" s="5"/>
      <c r="W4039" s="5"/>
      <c r="X4039" s="5"/>
      <c r="Y4039" s="5"/>
      <c r="Z4039" s="5"/>
      <c r="AA4039" s="5"/>
    </row>
    <row r="4040" spans="1:27">
      <c r="A4040" s="5"/>
      <c r="B4040" s="5"/>
      <c r="C4040" s="5"/>
      <c r="D4040" s="5"/>
      <c r="E4040" s="5"/>
      <c r="F4040" s="5"/>
      <c r="G4040" s="25"/>
      <c r="H4040" s="25"/>
      <c r="I4040" s="5"/>
      <c r="J4040" s="5"/>
      <c r="K4040" s="5"/>
      <c r="L4040" s="25"/>
      <c r="M4040" s="5"/>
      <c r="N4040" s="5"/>
      <c r="O4040" s="5"/>
      <c r="P4040" s="5"/>
      <c r="Q4040" s="5"/>
      <c r="R4040" s="5"/>
      <c r="S4040" s="5"/>
      <c r="T4040" s="5"/>
      <c r="U4040" s="5"/>
      <c r="V4040" s="5"/>
      <c r="W4040" s="5"/>
      <c r="X4040" s="5"/>
      <c r="Y4040" s="5"/>
      <c r="Z4040" s="5"/>
      <c r="AA4040" s="5"/>
    </row>
    <row r="4041" spans="1:27">
      <c r="A4041" s="5"/>
      <c r="B4041" s="5"/>
      <c r="C4041" s="5"/>
      <c r="D4041" s="5"/>
      <c r="E4041" s="5"/>
      <c r="F4041" s="5"/>
      <c r="G4041" s="25"/>
      <c r="H4041" s="25"/>
      <c r="I4041" s="5"/>
      <c r="J4041" s="5"/>
      <c r="K4041" s="5"/>
      <c r="L4041" s="25"/>
      <c r="M4041" s="5"/>
      <c r="N4041" s="5"/>
      <c r="O4041" s="5"/>
      <c r="P4041" s="5"/>
      <c r="Q4041" s="5"/>
      <c r="R4041" s="5"/>
      <c r="S4041" s="5"/>
      <c r="T4041" s="5"/>
      <c r="U4041" s="5"/>
      <c r="V4041" s="5"/>
      <c r="W4041" s="5"/>
      <c r="X4041" s="5"/>
      <c r="Y4041" s="5"/>
      <c r="Z4041" s="5"/>
      <c r="AA4041" s="5"/>
    </row>
    <row r="4042" spans="1:27">
      <c r="A4042" s="5"/>
      <c r="B4042" s="5"/>
      <c r="C4042" s="5"/>
      <c r="D4042" s="5"/>
      <c r="E4042" s="5"/>
      <c r="F4042" s="5"/>
      <c r="G4042" s="25"/>
      <c r="H4042" s="25"/>
      <c r="I4042" s="5"/>
      <c r="J4042" s="5"/>
      <c r="K4042" s="5"/>
      <c r="L4042" s="25"/>
      <c r="M4042" s="5"/>
      <c r="N4042" s="5"/>
      <c r="O4042" s="5"/>
      <c r="P4042" s="5"/>
      <c r="Q4042" s="5"/>
      <c r="R4042" s="5"/>
      <c r="S4042" s="5"/>
      <c r="T4042" s="5"/>
      <c r="U4042" s="5"/>
      <c r="V4042" s="5"/>
      <c r="W4042" s="5"/>
      <c r="X4042" s="5"/>
      <c r="Y4042" s="5"/>
      <c r="Z4042" s="5"/>
      <c r="AA4042" s="5"/>
    </row>
    <row r="4043" spans="1:27">
      <c r="A4043" s="5"/>
      <c r="B4043" s="5"/>
      <c r="C4043" s="5"/>
      <c r="D4043" s="5"/>
      <c r="E4043" s="5"/>
      <c r="F4043" s="5"/>
      <c r="G4043" s="25"/>
      <c r="H4043" s="25"/>
      <c r="I4043" s="5"/>
      <c r="J4043" s="5"/>
      <c r="K4043" s="5"/>
      <c r="L4043" s="25"/>
      <c r="M4043" s="5"/>
      <c r="N4043" s="5"/>
      <c r="O4043" s="5"/>
      <c r="P4043" s="5"/>
      <c r="Q4043" s="5"/>
      <c r="R4043" s="5"/>
      <c r="S4043" s="5"/>
      <c r="T4043" s="5"/>
      <c r="U4043" s="5"/>
      <c r="V4043" s="5"/>
      <c r="W4043" s="5"/>
      <c r="X4043" s="5"/>
      <c r="Y4043" s="5"/>
      <c r="Z4043" s="5"/>
      <c r="AA4043" s="5"/>
    </row>
    <row r="4044" spans="1:27">
      <c r="A4044" s="5"/>
      <c r="B4044" s="5"/>
      <c r="C4044" s="5"/>
      <c r="D4044" s="5"/>
      <c r="E4044" s="5"/>
      <c r="F4044" s="5"/>
      <c r="G4044" s="25"/>
      <c r="H4044" s="25"/>
      <c r="I4044" s="5"/>
      <c r="J4044" s="5"/>
      <c r="K4044" s="5"/>
      <c r="L4044" s="25"/>
      <c r="M4044" s="5"/>
      <c r="N4044" s="5"/>
      <c r="O4044" s="5"/>
      <c r="P4044" s="5"/>
      <c r="Q4044" s="5"/>
      <c r="R4044" s="5"/>
      <c r="S4044" s="5"/>
      <c r="T4044" s="5"/>
      <c r="U4044" s="5"/>
      <c r="V4044" s="5"/>
      <c r="W4044" s="5"/>
      <c r="X4044" s="5"/>
      <c r="Y4044" s="5"/>
      <c r="Z4044" s="5"/>
      <c r="AA4044" s="5"/>
    </row>
    <row r="4045" spans="1:27">
      <c r="A4045" s="5"/>
      <c r="B4045" s="5"/>
      <c r="C4045" s="5"/>
      <c r="D4045" s="5"/>
      <c r="E4045" s="5"/>
      <c r="F4045" s="5"/>
      <c r="G4045" s="25"/>
      <c r="H4045" s="25"/>
      <c r="I4045" s="5"/>
      <c r="J4045" s="5"/>
      <c r="K4045" s="5"/>
      <c r="L4045" s="25"/>
      <c r="M4045" s="5"/>
      <c r="N4045" s="5"/>
      <c r="O4045" s="5"/>
      <c r="P4045" s="5"/>
      <c r="Q4045" s="5"/>
      <c r="R4045" s="5"/>
      <c r="S4045" s="5"/>
      <c r="T4045" s="5"/>
      <c r="U4045" s="5"/>
      <c r="V4045" s="5"/>
      <c r="W4045" s="5"/>
      <c r="X4045" s="5"/>
      <c r="Y4045" s="5"/>
      <c r="Z4045" s="5"/>
      <c r="AA4045" s="5"/>
    </row>
    <row r="4046" spans="1:27">
      <c r="A4046" s="5"/>
      <c r="B4046" s="5"/>
      <c r="C4046" s="5"/>
      <c r="D4046" s="5"/>
      <c r="E4046" s="5"/>
      <c r="F4046" s="5"/>
      <c r="G4046" s="25"/>
      <c r="H4046" s="25"/>
      <c r="I4046" s="5"/>
      <c r="J4046" s="5"/>
      <c r="K4046" s="5"/>
      <c r="L4046" s="25"/>
      <c r="M4046" s="5"/>
      <c r="N4046" s="5"/>
      <c r="O4046" s="5"/>
      <c r="P4046" s="5"/>
      <c r="Q4046" s="5"/>
      <c r="R4046" s="5"/>
      <c r="S4046" s="5"/>
      <c r="T4046" s="5"/>
      <c r="U4046" s="5"/>
      <c r="V4046" s="5"/>
      <c r="W4046" s="5"/>
      <c r="X4046" s="5"/>
      <c r="Y4046" s="5"/>
      <c r="Z4046" s="5"/>
      <c r="AA4046" s="5"/>
    </row>
    <row r="4047" spans="1:27">
      <c r="A4047" s="5"/>
      <c r="B4047" s="5"/>
      <c r="C4047" s="5"/>
      <c r="D4047" s="5"/>
      <c r="E4047" s="5"/>
      <c r="F4047" s="5"/>
      <c r="G4047" s="25"/>
      <c r="H4047" s="25"/>
      <c r="I4047" s="5"/>
      <c r="J4047" s="5"/>
      <c r="K4047" s="5"/>
      <c r="L4047" s="25"/>
      <c r="M4047" s="5"/>
      <c r="N4047" s="5"/>
      <c r="O4047" s="5"/>
      <c r="P4047" s="5"/>
      <c r="Q4047" s="5"/>
      <c r="R4047" s="5"/>
      <c r="S4047" s="5"/>
      <c r="T4047" s="5"/>
      <c r="U4047" s="5"/>
      <c r="V4047" s="5"/>
      <c r="W4047" s="5"/>
      <c r="X4047" s="5"/>
      <c r="Y4047" s="5"/>
      <c r="Z4047" s="5"/>
      <c r="AA4047" s="5"/>
    </row>
    <row r="4048" spans="1:27">
      <c r="A4048" s="5"/>
      <c r="B4048" s="5"/>
      <c r="C4048" s="5"/>
      <c r="D4048" s="5"/>
      <c r="E4048" s="5"/>
      <c r="F4048" s="5"/>
      <c r="G4048" s="25"/>
      <c r="H4048" s="25"/>
      <c r="I4048" s="5"/>
      <c r="J4048" s="5"/>
      <c r="K4048" s="5"/>
      <c r="L4048" s="25"/>
      <c r="M4048" s="5"/>
      <c r="N4048" s="5"/>
      <c r="O4048" s="5"/>
      <c r="P4048" s="5"/>
      <c r="Q4048" s="5"/>
      <c r="R4048" s="5"/>
      <c r="S4048" s="5"/>
      <c r="T4048" s="5"/>
      <c r="U4048" s="5"/>
      <c r="V4048" s="5"/>
      <c r="W4048" s="5"/>
      <c r="X4048" s="5"/>
      <c r="Y4048" s="5"/>
      <c r="Z4048" s="5"/>
      <c r="AA4048" s="5"/>
    </row>
    <row r="4049" spans="1:27">
      <c r="A4049" s="5"/>
      <c r="B4049" s="5"/>
      <c r="C4049" s="5"/>
      <c r="D4049" s="5"/>
      <c r="E4049" s="5"/>
      <c r="F4049" s="5"/>
      <c r="G4049" s="25"/>
      <c r="H4049" s="25"/>
      <c r="I4049" s="5"/>
      <c r="J4049" s="5"/>
      <c r="K4049" s="5"/>
      <c r="L4049" s="25"/>
      <c r="M4049" s="5"/>
      <c r="N4049" s="5"/>
      <c r="O4049" s="5"/>
      <c r="P4049" s="5"/>
      <c r="Q4049" s="5"/>
      <c r="R4049" s="5"/>
      <c r="S4049" s="5"/>
      <c r="T4049" s="5"/>
      <c r="U4049" s="5"/>
      <c r="V4049" s="5"/>
      <c r="W4049" s="5"/>
      <c r="X4049" s="5"/>
      <c r="Y4049" s="5"/>
      <c r="Z4049" s="5"/>
      <c r="AA4049" s="5"/>
    </row>
    <row r="4050" spans="1:27">
      <c r="A4050" s="5"/>
      <c r="B4050" s="5"/>
      <c r="C4050" s="5"/>
      <c r="D4050" s="5"/>
      <c r="E4050" s="5"/>
      <c r="F4050" s="5"/>
      <c r="G4050" s="25"/>
      <c r="H4050" s="25"/>
      <c r="I4050" s="5"/>
      <c r="J4050" s="5"/>
      <c r="K4050" s="5"/>
      <c r="L4050" s="25"/>
      <c r="M4050" s="5"/>
      <c r="N4050" s="5"/>
      <c r="O4050" s="5"/>
      <c r="P4050" s="5"/>
      <c r="Q4050" s="5"/>
      <c r="R4050" s="5"/>
      <c r="S4050" s="5"/>
      <c r="T4050" s="5"/>
      <c r="U4050" s="5"/>
      <c r="V4050" s="5"/>
      <c r="W4050" s="5"/>
      <c r="X4050" s="5"/>
      <c r="Y4050" s="5"/>
      <c r="Z4050" s="5"/>
      <c r="AA4050" s="5"/>
    </row>
    <row r="4051" spans="1:27">
      <c r="A4051" s="5"/>
      <c r="B4051" s="5"/>
      <c r="C4051" s="5"/>
      <c r="D4051" s="5"/>
      <c r="E4051" s="5"/>
      <c r="F4051" s="5"/>
      <c r="G4051" s="25"/>
      <c r="H4051" s="25"/>
      <c r="I4051" s="5"/>
      <c r="J4051" s="5"/>
      <c r="K4051" s="5"/>
      <c r="L4051" s="25"/>
      <c r="M4051" s="5"/>
      <c r="N4051" s="5"/>
      <c r="O4051" s="5"/>
      <c r="P4051" s="5"/>
      <c r="Q4051" s="5"/>
      <c r="R4051" s="5"/>
      <c r="S4051" s="5"/>
      <c r="T4051" s="5"/>
      <c r="U4051" s="5"/>
      <c r="V4051" s="5"/>
      <c r="W4051" s="5"/>
      <c r="X4051" s="5"/>
      <c r="Y4051" s="5"/>
      <c r="Z4051" s="5"/>
      <c r="AA4051" s="5"/>
    </row>
    <row r="4052" spans="1:27">
      <c r="A4052" s="5"/>
      <c r="B4052" s="5"/>
      <c r="C4052" s="5"/>
      <c r="D4052" s="5"/>
      <c r="E4052" s="5"/>
      <c r="F4052" s="5"/>
      <c r="G4052" s="25"/>
      <c r="H4052" s="25"/>
      <c r="I4052" s="5"/>
      <c r="J4052" s="5"/>
      <c r="K4052" s="5"/>
      <c r="L4052" s="25"/>
      <c r="M4052" s="5"/>
      <c r="N4052" s="5"/>
      <c r="O4052" s="5"/>
      <c r="P4052" s="5"/>
      <c r="Q4052" s="5"/>
      <c r="R4052" s="5"/>
      <c r="S4052" s="5"/>
      <c r="T4052" s="5"/>
      <c r="U4052" s="5"/>
      <c r="V4052" s="5"/>
      <c r="W4052" s="5"/>
      <c r="X4052" s="5"/>
      <c r="Y4052" s="5"/>
      <c r="Z4052" s="5"/>
      <c r="AA4052" s="5"/>
    </row>
    <row r="4053" spans="1:27">
      <c r="A4053" s="5"/>
      <c r="B4053" s="5"/>
      <c r="C4053" s="5"/>
      <c r="D4053" s="5"/>
      <c r="E4053" s="5"/>
      <c r="F4053" s="5"/>
      <c r="G4053" s="25"/>
      <c r="H4053" s="25"/>
      <c r="I4053" s="5"/>
      <c r="J4053" s="5"/>
      <c r="K4053" s="5"/>
      <c r="L4053" s="25"/>
      <c r="M4053" s="5"/>
      <c r="N4053" s="5"/>
      <c r="O4053" s="5"/>
      <c r="P4053" s="5"/>
      <c r="Q4053" s="5"/>
      <c r="R4053" s="5"/>
      <c r="S4053" s="5"/>
      <c r="T4053" s="5"/>
      <c r="U4053" s="5"/>
      <c r="V4053" s="5"/>
      <c r="W4053" s="5"/>
      <c r="X4053" s="5"/>
      <c r="Y4053" s="5"/>
      <c r="Z4053" s="5"/>
      <c r="AA4053" s="5"/>
    </row>
    <row r="4054" spans="1:27">
      <c r="A4054" s="5"/>
      <c r="B4054" s="5"/>
      <c r="C4054" s="5"/>
      <c r="D4054" s="5"/>
      <c r="E4054" s="5"/>
      <c r="F4054" s="5"/>
      <c r="G4054" s="25"/>
      <c r="H4054" s="25"/>
      <c r="I4054" s="5"/>
      <c r="J4054" s="5"/>
      <c r="K4054" s="5"/>
      <c r="L4054" s="25"/>
      <c r="M4054" s="5"/>
      <c r="N4054" s="5"/>
      <c r="O4054" s="5"/>
      <c r="P4054" s="5"/>
      <c r="Q4054" s="5"/>
      <c r="R4054" s="5"/>
      <c r="S4054" s="5"/>
      <c r="T4054" s="5"/>
      <c r="U4054" s="5"/>
      <c r="V4054" s="5"/>
      <c r="W4054" s="5"/>
      <c r="X4054" s="5"/>
      <c r="Y4054" s="5"/>
      <c r="Z4054" s="5"/>
      <c r="AA4054" s="5"/>
    </row>
    <row r="4055" spans="1:27">
      <c r="A4055" s="5"/>
      <c r="B4055" s="5"/>
      <c r="C4055" s="5"/>
      <c r="D4055" s="5"/>
      <c r="E4055" s="5"/>
      <c r="F4055" s="5"/>
      <c r="G4055" s="25"/>
      <c r="H4055" s="25"/>
      <c r="I4055" s="5"/>
      <c r="J4055" s="5"/>
      <c r="K4055" s="5"/>
      <c r="L4055" s="25"/>
      <c r="M4055" s="5"/>
      <c r="N4055" s="5"/>
      <c r="O4055" s="5"/>
      <c r="P4055" s="5"/>
      <c r="Q4055" s="5"/>
      <c r="R4055" s="5"/>
      <c r="S4055" s="5"/>
      <c r="T4055" s="5"/>
      <c r="U4055" s="5"/>
      <c r="V4055" s="5"/>
      <c r="W4055" s="5"/>
      <c r="X4055" s="5"/>
      <c r="Y4055" s="5"/>
      <c r="Z4055" s="5"/>
      <c r="AA4055" s="5"/>
    </row>
    <row r="4056" spans="1:27">
      <c r="A4056" s="5"/>
      <c r="B4056" s="5"/>
      <c r="C4056" s="5"/>
      <c r="D4056" s="5"/>
      <c r="E4056" s="5"/>
      <c r="F4056" s="5"/>
      <c r="G4056" s="25"/>
      <c r="H4056" s="25"/>
      <c r="I4056" s="5"/>
      <c r="J4056" s="5"/>
      <c r="K4056" s="5"/>
      <c r="L4056" s="25"/>
      <c r="M4056" s="5"/>
      <c r="N4056" s="5"/>
      <c r="O4056" s="5"/>
      <c r="P4056" s="5"/>
      <c r="Q4056" s="5"/>
      <c r="R4056" s="5"/>
      <c r="S4056" s="5"/>
      <c r="T4056" s="5"/>
      <c r="U4056" s="5"/>
      <c r="V4056" s="5"/>
      <c r="W4056" s="5"/>
      <c r="X4056" s="5"/>
      <c r="Y4056" s="5"/>
      <c r="Z4056" s="5"/>
      <c r="AA4056" s="5"/>
    </row>
    <row r="4057" spans="1:27">
      <c r="A4057" s="5"/>
      <c r="B4057" s="5"/>
      <c r="C4057" s="5"/>
      <c r="D4057" s="5"/>
      <c r="E4057" s="5"/>
      <c r="F4057" s="5"/>
      <c r="G4057" s="25"/>
      <c r="H4057" s="25"/>
      <c r="I4057" s="5"/>
      <c r="J4057" s="5"/>
      <c r="K4057" s="5"/>
      <c r="L4057" s="25"/>
      <c r="M4057" s="5"/>
      <c r="N4057" s="5"/>
      <c r="O4057" s="5"/>
      <c r="P4057" s="5"/>
      <c r="Q4057" s="5"/>
      <c r="R4057" s="5"/>
      <c r="S4057" s="5"/>
      <c r="T4057" s="5"/>
      <c r="U4057" s="5"/>
      <c r="V4057" s="5"/>
      <c r="W4057" s="5"/>
      <c r="X4057" s="5"/>
      <c r="Y4057" s="5"/>
      <c r="Z4057" s="5"/>
      <c r="AA4057" s="5"/>
    </row>
    <row r="4058" spans="1:27">
      <c r="A4058" s="5"/>
      <c r="B4058" s="5"/>
      <c r="C4058" s="5"/>
      <c r="D4058" s="5"/>
      <c r="E4058" s="5"/>
      <c r="F4058" s="5"/>
      <c r="G4058" s="25"/>
      <c r="H4058" s="25"/>
      <c r="I4058" s="5"/>
      <c r="J4058" s="5"/>
      <c r="K4058" s="5"/>
      <c r="L4058" s="25"/>
      <c r="M4058" s="5"/>
      <c r="N4058" s="5"/>
      <c r="O4058" s="5"/>
      <c r="P4058" s="5"/>
      <c r="Q4058" s="5"/>
      <c r="R4058" s="5"/>
      <c r="S4058" s="5"/>
      <c r="T4058" s="5"/>
      <c r="U4058" s="5"/>
      <c r="V4058" s="5"/>
      <c r="W4058" s="5"/>
      <c r="X4058" s="5"/>
      <c r="Y4058" s="5"/>
      <c r="Z4058" s="5"/>
      <c r="AA4058" s="5"/>
    </row>
    <row r="4059" spans="1:27">
      <c r="A4059" s="5"/>
      <c r="B4059" s="5"/>
      <c r="C4059" s="5"/>
      <c r="D4059" s="5"/>
      <c r="E4059" s="5"/>
      <c r="F4059" s="5"/>
      <c r="G4059" s="25"/>
      <c r="H4059" s="25"/>
      <c r="I4059" s="5"/>
      <c r="J4059" s="5"/>
      <c r="K4059" s="5"/>
      <c r="L4059" s="25"/>
      <c r="M4059" s="5"/>
      <c r="N4059" s="5"/>
      <c r="O4059" s="5"/>
      <c r="P4059" s="5"/>
      <c r="Q4059" s="5"/>
      <c r="R4059" s="5"/>
      <c r="S4059" s="5"/>
      <c r="T4059" s="5"/>
      <c r="U4059" s="5"/>
      <c r="V4059" s="5"/>
      <c r="W4059" s="5"/>
      <c r="X4059" s="5"/>
      <c r="Y4059" s="5"/>
      <c r="Z4059" s="5"/>
      <c r="AA4059" s="5"/>
    </row>
    <row r="4060" spans="1:27">
      <c r="A4060" s="5"/>
      <c r="B4060" s="5"/>
      <c r="C4060" s="5"/>
      <c r="D4060" s="5"/>
      <c r="E4060" s="5"/>
      <c r="F4060" s="5"/>
      <c r="G4060" s="25"/>
      <c r="H4060" s="25"/>
      <c r="I4060" s="5"/>
      <c r="J4060" s="5"/>
      <c r="K4060" s="5"/>
      <c r="L4060" s="25"/>
      <c r="M4060" s="5"/>
      <c r="N4060" s="5"/>
      <c r="O4060" s="5"/>
      <c r="P4060" s="5"/>
      <c r="Q4060" s="5"/>
      <c r="R4060" s="5"/>
      <c r="S4060" s="5"/>
      <c r="T4060" s="5"/>
      <c r="U4060" s="5"/>
      <c r="V4060" s="5"/>
      <c r="W4060" s="5"/>
      <c r="X4060" s="5"/>
      <c r="Y4060" s="5"/>
      <c r="Z4060" s="5"/>
      <c r="AA4060" s="5"/>
    </row>
    <row r="4061" spans="1:27">
      <c r="A4061" s="5"/>
      <c r="B4061" s="5"/>
      <c r="C4061" s="5"/>
      <c r="D4061" s="5"/>
      <c r="E4061" s="5"/>
      <c r="F4061" s="5"/>
      <c r="G4061" s="25"/>
      <c r="H4061" s="25"/>
      <c r="I4061" s="5"/>
      <c r="J4061" s="5"/>
      <c r="K4061" s="5"/>
      <c r="L4061" s="25"/>
      <c r="M4061" s="5"/>
      <c r="N4061" s="5"/>
      <c r="O4061" s="5"/>
      <c r="P4061" s="5"/>
      <c r="Q4061" s="5"/>
      <c r="R4061" s="5"/>
      <c r="S4061" s="5"/>
      <c r="T4061" s="5"/>
      <c r="U4061" s="5"/>
      <c r="V4061" s="5"/>
      <c r="W4061" s="5"/>
      <c r="X4061" s="5"/>
      <c r="Y4061" s="5"/>
      <c r="Z4061" s="5"/>
      <c r="AA4061" s="5"/>
    </row>
    <row r="4062" spans="1:27">
      <c r="A4062" s="5"/>
      <c r="B4062" s="5"/>
      <c r="C4062" s="5"/>
      <c r="D4062" s="5"/>
      <c r="E4062" s="5"/>
      <c r="F4062" s="5"/>
      <c r="G4062" s="25"/>
      <c r="H4062" s="25"/>
      <c r="I4062" s="5"/>
      <c r="J4062" s="5"/>
      <c r="K4062" s="5"/>
      <c r="L4062" s="25"/>
      <c r="M4062" s="5"/>
      <c r="N4062" s="5"/>
      <c r="O4062" s="5"/>
      <c r="P4062" s="5"/>
      <c r="Q4062" s="5"/>
      <c r="R4062" s="5"/>
      <c r="S4062" s="5"/>
      <c r="T4062" s="5"/>
      <c r="U4062" s="5"/>
      <c r="V4062" s="5"/>
      <c r="W4062" s="5"/>
      <c r="X4062" s="5"/>
      <c r="Y4062" s="5"/>
      <c r="Z4062" s="5"/>
      <c r="AA4062" s="5"/>
    </row>
    <row r="4063" spans="1:27">
      <c r="A4063" s="5"/>
      <c r="B4063" s="5"/>
      <c r="C4063" s="5"/>
      <c r="D4063" s="5"/>
      <c r="E4063" s="5"/>
      <c r="F4063" s="5"/>
      <c r="G4063" s="25"/>
      <c r="H4063" s="25"/>
      <c r="I4063" s="5"/>
      <c r="J4063" s="5"/>
      <c r="K4063" s="5"/>
      <c r="L4063" s="25"/>
      <c r="M4063" s="5"/>
      <c r="N4063" s="5"/>
      <c r="O4063" s="5"/>
      <c r="P4063" s="5"/>
      <c r="Q4063" s="5"/>
      <c r="R4063" s="5"/>
      <c r="S4063" s="5"/>
      <c r="T4063" s="5"/>
      <c r="U4063" s="5"/>
      <c r="V4063" s="5"/>
      <c r="W4063" s="5"/>
      <c r="X4063" s="5"/>
      <c r="Y4063" s="5"/>
      <c r="Z4063" s="5"/>
      <c r="AA4063" s="5"/>
    </row>
    <row r="4064" spans="1:27">
      <c r="A4064" s="5"/>
      <c r="B4064" s="5"/>
      <c r="C4064" s="5"/>
      <c r="D4064" s="5"/>
      <c r="E4064" s="5"/>
      <c r="F4064" s="5"/>
      <c r="G4064" s="25"/>
      <c r="H4064" s="25"/>
      <c r="I4064" s="5"/>
      <c r="J4064" s="5"/>
      <c r="K4064" s="5"/>
      <c r="L4064" s="25"/>
      <c r="M4064" s="5"/>
      <c r="N4064" s="5"/>
      <c r="O4064" s="5"/>
      <c r="P4064" s="5"/>
      <c r="Q4064" s="5"/>
      <c r="R4064" s="5"/>
      <c r="S4064" s="5"/>
      <c r="T4064" s="5"/>
      <c r="U4064" s="5"/>
      <c r="V4064" s="5"/>
      <c r="W4064" s="5"/>
      <c r="X4064" s="5"/>
      <c r="Y4064" s="5"/>
      <c r="Z4064" s="5"/>
      <c r="AA4064" s="5"/>
    </row>
    <row r="4065" spans="1:27">
      <c r="A4065" s="5"/>
      <c r="B4065" s="5"/>
      <c r="C4065" s="5"/>
      <c r="D4065" s="5"/>
      <c r="E4065" s="5"/>
      <c r="F4065" s="5"/>
      <c r="G4065" s="25"/>
      <c r="H4065" s="25"/>
      <c r="I4065" s="5"/>
      <c r="J4065" s="5"/>
      <c r="K4065" s="5"/>
      <c r="L4065" s="25"/>
      <c r="M4065" s="5"/>
      <c r="N4065" s="5"/>
      <c r="O4065" s="5"/>
      <c r="P4065" s="5"/>
      <c r="Q4065" s="5"/>
      <c r="R4065" s="5"/>
      <c r="S4065" s="5"/>
      <c r="T4065" s="5"/>
      <c r="U4065" s="5"/>
      <c r="V4065" s="5"/>
      <c r="W4065" s="5"/>
      <c r="X4065" s="5"/>
      <c r="Y4065" s="5"/>
      <c r="Z4065" s="5"/>
      <c r="AA4065" s="5"/>
    </row>
    <row r="4066" spans="1:27">
      <c r="A4066" s="5"/>
      <c r="B4066" s="5"/>
      <c r="C4066" s="5"/>
      <c r="D4066" s="5"/>
      <c r="E4066" s="5"/>
      <c r="F4066" s="5"/>
      <c r="G4066" s="25"/>
      <c r="H4066" s="25"/>
      <c r="I4066" s="5"/>
      <c r="J4066" s="5"/>
      <c r="K4066" s="5"/>
      <c r="L4066" s="25"/>
      <c r="M4066" s="5"/>
      <c r="N4066" s="5"/>
      <c r="O4066" s="5"/>
      <c r="P4066" s="5"/>
      <c r="Q4066" s="5"/>
      <c r="R4066" s="5"/>
      <c r="S4066" s="5"/>
      <c r="T4066" s="5"/>
      <c r="U4066" s="5"/>
      <c r="V4066" s="5"/>
      <c r="W4066" s="5"/>
      <c r="X4066" s="5"/>
      <c r="Y4066" s="5"/>
      <c r="Z4066" s="5"/>
      <c r="AA4066" s="5"/>
    </row>
    <row r="4067" spans="1:27">
      <c r="A4067" s="5"/>
      <c r="B4067" s="5"/>
      <c r="C4067" s="5"/>
      <c r="D4067" s="5"/>
      <c r="E4067" s="5"/>
      <c r="F4067" s="5"/>
      <c r="G4067" s="25"/>
      <c r="H4067" s="25"/>
      <c r="I4067" s="5"/>
      <c r="J4067" s="5"/>
      <c r="K4067" s="5"/>
      <c r="L4067" s="25"/>
      <c r="M4067" s="5"/>
      <c r="N4067" s="5"/>
      <c r="O4067" s="5"/>
      <c r="P4067" s="5"/>
      <c r="Q4067" s="5"/>
      <c r="R4067" s="5"/>
      <c r="S4067" s="5"/>
      <c r="T4067" s="5"/>
      <c r="U4067" s="5"/>
      <c r="V4067" s="5"/>
      <c r="W4067" s="5"/>
      <c r="X4067" s="5"/>
      <c r="Y4067" s="5"/>
      <c r="Z4067" s="5"/>
      <c r="AA4067" s="5"/>
    </row>
    <row r="4068" spans="1:27">
      <c r="A4068" s="5"/>
      <c r="B4068" s="5"/>
      <c r="C4068" s="5"/>
      <c r="D4068" s="5"/>
      <c r="E4068" s="5"/>
      <c r="F4068" s="5"/>
      <c r="G4068" s="25"/>
      <c r="H4068" s="25"/>
      <c r="I4068" s="5"/>
      <c r="J4068" s="5"/>
      <c r="K4068" s="5"/>
      <c r="L4068" s="25"/>
      <c r="M4068" s="5"/>
      <c r="N4068" s="5"/>
      <c r="O4068" s="5"/>
      <c r="P4068" s="5"/>
      <c r="Q4068" s="5"/>
      <c r="R4068" s="5"/>
      <c r="S4068" s="5"/>
      <c r="T4068" s="5"/>
      <c r="U4068" s="5"/>
      <c r="V4068" s="5"/>
      <c r="W4068" s="5"/>
      <c r="X4068" s="5"/>
      <c r="Y4068" s="5"/>
      <c r="Z4068" s="5"/>
      <c r="AA4068" s="5"/>
    </row>
    <row r="4069" spans="1:27">
      <c r="A4069" s="5"/>
      <c r="B4069" s="5"/>
      <c r="C4069" s="5"/>
      <c r="D4069" s="5"/>
      <c r="E4069" s="5"/>
      <c r="F4069" s="5"/>
      <c r="G4069" s="25"/>
      <c r="H4069" s="25"/>
      <c r="I4069" s="5"/>
      <c r="J4069" s="5"/>
      <c r="K4069" s="5"/>
      <c r="L4069" s="25"/>
      <c r="M4069" s="5"/>
      <c r="N4069" s="5"/>
      <c r="O4069" s="5"/>
      <c r="P4069" s="5"/>
      <c r="Q4069" s="5"/>
      <c r="R4069" s="5"/>
      <c r="S4069" s="5"/>
      <c r="T4069" s="5"/>
      <c r="U4069" s="5"/>
      <c r="V4069" s="5"/>
      <c r="W4069" s="5"/>
      <c r="X4069" s="5"/>
      <c r="Y4069" s="5"/>
      <c r="Z4069" s="5"/>
      <c r="AA4069" s="5"/>
    </row>
    <row r="4070" spans="1:27">
      <c r="A4070" s="5"/>
      <c r="B4070" s="5"/>
      <c r="C4070" s="5"/>
      <c r="D4070" s="5"/>
      <c r="E4070" s="5"/>
      <c r="F4070" s="5"/>
      <c r="G4070" s="25"/>
      <c r="H4070" s="25"/>
      <c r="I4070" s="5"/>
      <c r="J4070" s="5"/>
      <c r="K4070" s="5"/>
      <c r="L4070" s="25"/>
      <c r="M4070" s="5"/>
      <c r="N4070" s="5"/>
      <c r="O4070" s="5"/>
      <c r="P4070" s="5"/>
      <c r="Q4070" s="5"/>
      <c r="R4070" s="5"/>
      <c r="S4070" s="5"/>
      <c r="T4070" s="5"/>
      <c r="U4070" s="5"/>
      <c r="V4070" s="5"/>
      <c r="W4070" s="5"/>
      <c r="X4070" s="5"/>
      <c r="Y4070" s="5"/>
      <c r="Z4070" s="5"/>
      <c r="AA4070" s="5"/>
    </row>
    <row r="4071" spans="1:27">
      <c r="A4071" s="5"/>
      <c r="B4071" s="5"/>
      <c r="C4071" s="5"/>
      <c r="D4071" s="5"/>
      <c r="E4071" s="5"/>
      <c r="F4071" s="5"/>
      <c r="G4071" s="25"/>
      <c r="H4071" s="25"/>
      <c r="I4071" s="5"/>
      <c r="J4071" s="5"/>
      <c r="K4071" s="5"/>
      <c r="L4071" s="25"/>
      <c r="M4071" s="5"/>
      <c r="N4071" s="5"/>
      <c r="O4071" s="5"/>
      <c r="P4071" s="5"/>
      <c r="Q4071" s="5"/>
      <c r="R4071" s="5"/>
      <c r="S4071" s="5"/>
      <c r="T4071" s="5"/>
      <c r="U4071" s="5"/>
      <c r="V4071" s="5"/>
      <c r="W4071" s="5"/>
      <c r="X4071" s="5"/>
      <c r="Y4071" s="5"/>
      <c r="Z4071" s="5"/>
      <c r="AA4071" s="5"/>
    </row>
    <row r="4072" spans="1:27">
      <c r="A4072" s="5"/>
      <c r="B4072" s="5"/>
      <c r="C4072" s="5"/>
      <c r="D4072" s="5"/>
      <c r="E4072" s="5"/>
      <c r="F4072" s="5"/>
      <c r="G4072" s="25"/>
      <c r="H4072" s="25"/>
      <c r="I4072" s="5"/>
      <c r="J4072" s="5"/>
      <c r="K4072" s="5"/>
      <c r="L4072" s="25"/>
      <c r="M4072" s="5"/>
      <c r="N4072" s="5"/>
      <c r="O4072" s="5"/>
      <c r="P4072" s="5"/>
      <c r="Q4072" s="5"/>
      <c r="R4072" s="5"/>
      <c r="S4072" s="5"/>
      <c r="T4072" s="5"/>
      <c r="U4072" s="5"/>
      <c r="V4072" s="5"/>
      <c r="W4072" s="5"/>
      <c r="X4072" s="5"/>
      <c r="Y4072" s="5"/>
      <c r="Z4072" s="5"/>
      <c r="AA4072" s="5"/>
    </row>
    <row r="4073" spans="1:27">
      <c r="A4073" s="5"/>
      <c r="B4073" s="5"/>
      <c r="C4073" s="5"/>
      <c r="D4073" s="5"/>
      <c r="E4073" s="5"/>
      <c r="F4073" s="5"/>
      <c r="G4073" s="25"/>
      <c r="H4073" s="25"/>
      <c r="I4073" s="5"/>
      <c r="J4073" s="5"/>
      <c r="K4073" s="5"/>
      <c r="L4073" s="25"/>
      <c r="M4073" s="5"/>
      <c r="N4073" s="5"/>
      <c r="O4073" s="5"/>
      <c r="P4073" s="5"/>
      <c r="Q4073" s="5"/>
      <c r="R4073" s="5"/>
      <c r="S4073" s="5"/>
      <c r="T4073" s="5"/>
      <c r="U4073" s="5"/>
      <c r="V4073" s="5"/>
      <c r="W4073" s="5"/>
      <c r="X4073" s="5"/>
      <c r="Y4073" s="5"/>
      <c r="Z4073" s="5"/>
      <c r="AA4073" s="5"/>
    </row>
    <row r="4074" spans="1:27">
      <c r="A4074" s="5"/>
      <c r="B4074" s="5"/>
      <c r="C4074" s="5"/>
      <c r="D4074" s="5"/>
      <c r="E4074" s="5"/>
      <c r="F4074" s="5"/>
      <c r="G4074" s="25"/>
      <c r="H4074" s="25"/>
      <c r="I4074" s="5"/>
      <c r="J4074" s="5"/>
      <c r="K4074" s="5"/>
      <c r="L4074" s="25"/>
      <c r="M4074" s="5"/>
      <c r="N4074" s="5"/>
      <c r="O4074" s="5"/>
      <c r="P4074" s="5"/>
      <c r="Q4074" s="5"/>
      <c r="R4074" s="5"/>
      <c r="S4074" s="5"/>
      <c r="T4074" s="5"/>
      <c r="U4074" s="5"/>
      <c r="V4074" s="5"/>
      <c r="W4074" s="5"/>
      <c r="X4074" s="5"/>
      <c r="Y4074" s="5"/>
      <c r="Z4074" s="5"/>
      <c r="AA4074" s="5"/>
    </row>
    <row r="4075" spans="1:27">
      <c r="A4075" s="5"/>
      <c r="B4075" s="5"/>
      <c r="C4075" s="5"/>
      <c r="D4075" s="5"/>
      <c r="E4075" s="5"/>
      <c r="F4075" s="5"/>
      <c r="G4075" s="25"/>
      <c r="H4075" s="25"/>
      <c r="I4075" s="5"/>
      <c r="J4075" s="5"/>
      <c r="K4075" s="5"/>
      <c r="L4075" s="25"/>
      <c r="M4075" s="5"/>
      <c r="N4075" s="5"/>
      <c r="O4075" s="5"/>
      <c r="P4075" s="5"/>
      <c r="Q4075" s="5"/>
      <c r="R4075" s="5"/>
      <c r="S4075" s="5"/>
      <c r="T4075" s="5"/>
      <c r="U4075" s="5"/>
      <c r="V4075" s="5"/>
      <c r="W4075" s="5"/>
      <c r="X4075" s="5"/>
      <c r="Y4075" s="5"/>
      <c r="Z4075" s="5"/>
      <c r="AA4075" s="5"/>
    </row>
    <row r="4076" spans="1:27">
      <c r="A4076" s="5"/>
      <c r="B4076" s="5"/>
      <c r="C4076" s="5"/>
      <c r="D4076" s="5"/>
      <c r="E4076" s="5"/>
      <c r="F4076" s="5"/>
      <c r="G4076" s="25"/>
      <c r="H4076" s="25"/>
      <c r="I4076" s="5"/>
      <c r="J4076" s="5"/>
      <c r="K4076" s="5"/>
      <c r="L4076" s="25"/>
      <c r="M4076" s="5"/>
      <c r="N4076" s="5"/>
      <c r="O4076" s="5"/>
      <c r="P4076" s="5"/>
      <c r="Q4076" s="5"/>
      <c r="R4076" s="5"/>
      <c r="S4076" s="5"/>
      <c r="T4076" s="5"/>
      <c r="U4076" s="5"/>
      <c r="V4076" s="5"/>
      <c r="W4076" s="5"/>
      <c r="X4076" s="5"/>
      <c r="Y4076" s="5"/>
      <c r="Z4076" s="5"/>
      <c r="AA4076" s="5"/>
    </row>
    <row r="4077" spans="1:27">
      <c r="A4077" s="5"/>
      <c r="B4077" s="5"/>
      <c r="C4077" s="5"/>
      <c r="D4077" s="5"/>
      <c r="E4077" s="5"/>
      <c r="F4077" s="5"/>
      <c r="G4077" s="25"/>
      <c r="H4077" s="25"/>
      <c r="I4077" s="5"/>
      <c r="J4077" s="5"/>
      <c r="K4077" s="5"/>
      <c r="L4077" s="25"/>
      <c r="M4077" s="5"/>
      <c r="N4077" s="5"/>
      <c r="O4077" s="5"/>
      <c r="P4077" s="5"/>
      <c r="Q4077" s="5"/>
      <c r="R4077" s="5"/>
      <c r="S4077" s="5"/>
      <c r="T4077" s="5"/>
      <c r="U4077" s="5"/>
      <c r="V4077" s="5"/>
      <c r="W4077" s="5"/>
      <c r="X4077" s="5"/>
      <c r="Y4077" s="5"/>
      <c r="Z4077" s="5"/>
      <c r="AA4077" s="5"/>
    </row>
    <row r="4078" spans="1:27">
      <c r="A4078" s="5"/>
      <c r="B4078" s="5"/>
      <c r="C4078" s="5"/>
      <c r="D4078" s="5"/>
      <c r="E4078" s="5"/>
      <c r="F4078" s="5"/>
      <c r="G4078" s="25"/>
      <c r="H4078" s="25"/>
      <c r="I4078" s="5"/>
      <c r="J4078" s="5"/>
      <c r="K4078" s="5"/>
      <c r="L4078" s="25"/>
      <c r="M4078" s="5"/>
      <c r="N4078" s="5"/>
      <c r="O4078" s="5"/>
      <c r="P4078" s="5"/>
      <c r="Q4078" s="5"/>
      <c r="R4078" s="5"/>
      <c r="S4078" s="5"/>
      <c r="T4078" s="5"/>
      <c r="U4078" s="5"/>
      <c r="V4078" s="5"/>
      <c r="W4078" s="5"/>
      <c r="X4078" s="5"/>
      <c r="Y4078" s="5"/>
      <c r="Z4078" s="5"/>
      <c r="AA4078" s="5"/>
    </row>
    <row r="4079" spans="1:27">
      <c r="A4079" s="5"/>
      <c r="B4079" s="5"/>
      <c r="C4079" s="5"/>
      <c r="D4079" s="5"/>
      <c r="E4079" s="5"/>
      <c r="F4079" s="5"/>
      <c r="G4079" s="25"/>
      <c r="H4079" s="25"/>
      <c r="I4079" s="5"/>
      <c r="J4079" s="5"/>
      <c r="K4079" s="5"/>
      <c r="L4079" s="25"/>
      <c r="M4079" s="5"/>
      <c r="N4079" s="5"/>
      <c r="O4079" s="5"/>
      <c r="P4079" s="5"/>
      <c r="Q4079" s="5"/>
      <c r="R4079" s="5"/>
      <c r="S4079" s="5"/>
      <c r="T4079" s="5"/>
      <c r="U4079" s="5"/>
      <c r="V4079" s="5"/>
      <c r="W4079" s="5"/>
      <c r="X4079" s="5"/>
      <c r="Y4079" s="5"/>
      <c r="Z4079" s="5"/>
      <c r="AA4079" s="5"/>
    </row>
    <row r="4080" spans="1:27">
      <c r="A4080" s="5"/>
      <c r="B4080" s="5"/>
      <c r="C4080" s="5"/>
      <c r="D4080" s="5"/>
      <c r="E4080" s="5"/>
      <c r="F4080" s="5"/>
      <c r="G4080" s="25"/>
      <c r="H4080" s="25"/>
      <c r="I4080" s="5"/>
      <c r="J4080" s="5"/>
      <c r="K4080" s="5"/>
      <c r="L4080" s="25"/>
      <c r="M4080" s="5"/>
      <c r="N4080" s="5"/>
      <c r="O4080" s="5"/>
      <c r="P4080" s="5"/>
      <c r="Q4080" s="5"/>
      <c r="R4080" s="5"/>
      <c r="S4080" s="5"/>
      <c r="T4080" s="5"/>
      <c r="U4080" s="5"/>
      <c r="V4080" s="5"/>
      <c r="W4080" s="5"/>
      <c r="X4080" s="5"/>
      <c r="Y4080" s="5"/>
      <c r="Z4080" s="5"/>
      <c r="AA4080" s="5"/>
    </row>
    <row r="4081" spans="1:27">
      <c r="A4081" s="5"/>
      <c r="B4081" s="5"/>
      <c r="C4081" s="5"/>
      <c r="D4081" s="5"/>
      <c r="E4081" s="5"/>
      <c r="F4081" s="5"/>
      <c r="G4081" s="25"/>
      <c r="H4081" s="25"/>
      <c r="I4081" s="5"/>
      <c r="J4081" s="5"/>
      <c r="K4081" s="5"/>
      <c r="L4081" s="25"/>
      <c r="M4081" s="5"/>
      <c r="N4081" s="5"/>
      <c r="O4081" s="5"/>
      <c r="P4081" s="5"/>
      <c r="Q4081" s="5"/>
      <c r="R4081" s="5"/>
      <c r="S4081" s="5"/>
      <c r="T4081" s="5"/>
      <c r="U4081" s="5"/>
      <c r="V4081" s="5"/>
      <c r="W4081" s="5"/>
      <c r="X4081" s="5"/>
      <c r="Y4081" s="5"/>
      <c r="Z4081" s="5"/>
      <c r="AA4081" s="5"/>
    </row>
    <row r="4082" spans="1:27">
      <c r="A4082" s="5"/>
      <c r="B4082" s="5"/>
      <c r="C4082" s="5"/>
      <c r="D4082" s="5"/>
      <c r="E4082" s="5"/>
      <c r="F4082" s="5"/>
      <c r="G4082" s="25"/>
      <c r="H4082" s="25"/>
      <c r="I4082" s="5"/>
      <c r="J4082" s="5"/>
      <c r="K4082" s="5"/>
      <c r="L4082" s="25"/>
      <c r="M4082" s="5"/>
      <c r="N4082" s="5"/>
      <c r="O4082" s="5"/>
      <c r="P4082" s="5"/>
      <c r="Q4082" s="5"/>
      <c r="R4082" s="5"/>
      <c r="S4082" s="5"/>
      <c r="T4082" s="5"/>
      <c r="U4082" s="5"/>
      <c r="V4082" s="5"/>
      <c r="W4082" s="5"/>
      <c r="X4082" s="5"/>
      <c r="Y4082" s="5"/>
      <c r="Z4082" s="5"/>
      <c r="AA4082" s="5"/>
    </row>
    <row r="4083" spans="1:27">
      <c r="A4083" s="5"/>
      <c r="B4083" s="5"/>
      <c r="C4083" s="5"/>
      <c r="D4083" s="5"/>
      <c r="E4083" s="5"/>
      <c r="F4083" s="5"/>
      <c r="G4083" s="25"/>
      <c r="H4083" s="25"/>
      <c r="I4083" s="5"/>
      <c r="J4083" s="5"/>
      <c r="K4083" s="5"/>
      <c r="L4083" s="25"/>
      <c r="M4083" s="5"/>
      <c r="N4083" s="5"/>
      <c r="O4083" s="5"/>
      <c r="P4083" s="5"/>
      <c r="Q4083" s="5"/>
      <c r="R4083" s="5"/>
      <c r="S4083" s="5"/>
      <c r="T4083" s="5"/>
      <c r="U4083" s="5"/>
      <c r="V4083" s="5"/>
      <c r="W4083" s="5"/>
      <c r="X4083" s="5"/>
      <c r="Y4083" s="5"/>
      <c r="Z4083" s="5"/>
      <c r="AA4083" s="5"/>
    </row>
    <row r="4084" spans="1:27">
      <c r="A4084" s="5"/>
      <c r="B4084" s="5"/>
      <c r="C4084" s="5"/>
      <c r="D4084" s="5"/>
      <c r="E4084" s="5"/>
      <c r="F4084" s="5"/>
      <c r="G4084" s="25"/>
      <c r="H4084" s="25"/>
      <c r="I4084" s="5"/>
      <c r="J4084" s="5"/>
      <c r="K4084" s="5"/>
      <c r="L4084" s="25"/>
      <c r="M4084" s="5"/>
      <c r="N4084" s="5"/>
      <c r="O4084" s="5"/>
      <c r="P4084" s="5"/>
      <c r="Q4084" s="5"/>
      <c r="R4084" s="5"/>
      <c r="S4084" s="5"/>
      <c r="T4084" s="5"/>
      <c r="U4084" s="5"/>
      <c r="V4084" s="5"/>
      <c r="W4084" s="5"/>
      <c r="X4084" s="5"/>
      <c r="Y4084" s="5"/>
      <c r="Z4084" s="5"/>
      <c r="AA4084" s="5"/>
    </row>
    <row r="4085" spans="1:27">
      <c r="A4085" s="5"/>
      <c r="B4085" s="5"/>
      <c r="C4085" s="5"/>
      <c r="D4085" s="5"/>
      <c r="E4085" s="5"/>
      <c r="F4085" s="5"/>
      <c r="G4085" s="25"/>
      <c r="H4085" s="25"/>
      <c r="I4085" s="5"/>
      <c r="J4085" s="5"/>
      <c r="K4085" s="5"/>
      <c r="L4085" s="25"/>
      <c r="M4085" s="5"/>
      <c r="N4085" s="5"/>
      <c r="O4085" s="5"/>
      <c r="P4085" s="5"/>
      <c r="Q4085" s="5"/>
      <c r="R4085" s="5"/>
      <c r="S4085" s="5"/>
      <c r="T4085" s="5"/>
      <c r="U4085" s="5"/>
      <c r="V4085" s="5"/>
      <c r="W4085" s="5"/>
      <c r="X4085" s="5"/>
      <c r="Y4085" s="5"/>
      <c r="Z4085" s="5"/>
      <c r="AA4085" s="5"/>
    </row>
    <row r="4086" spans="1:27">
      <c r="A4086" s="5"/>
      <c r="B4086" s="5"/>
      <c r="C4086" s="5"/>
      <c r="D4086" s="5"/>
      <c r="E4086" s="5"/>
      <c r="F4086" s="5"/>
      <c r="G4086" s="25"/>
      <c r="H4086" s="25"/>
      <c r="I4086" s="5"/>
      <c r="J4086" s="5"/>
      <c r="K4086" s="5"/>
      <c r="L4086" s="25"/>
      <c r="M4086" s="5"/>
      <c r="N4086" s="5"/>
      <c r="O4086" s="5"/>
      <c r="P4086" s="5"/>
      <c r="Q4086" s="5"/>
      <c r="R4086" s="5"/>
      <c r="S4086" s="5"/>
      <c r="T4086" s="5"/>
      <c r="U4086" s="5"/>
      <c r="V4086" s="5"/>
      <c r="W4086" s="5"/>
      <c r="X4086" s="5"/>
      <c r="Y4086" s="5"/>
      <c r="Z4086" s="5"/>
      <c r="AA4086" s="5"/>
    </row>
    <row r="4087" spans="1:27">
      <c r="A4087" s="5"/>
      <c r="B4087" s="5"/>
      <c r="C4087" s="5"/>
      <c r="D4087" s="5"/>
      <c r="E4087" s="5"/>
      <c r="F4087" s="5"/>
      <c r="G4087" s="25"/>
      <c r="H4087" s="25"/>
      <c r="I4087" s="5"/>
      <c r="J4087" s="5"/>
      <c r="K4087" s="5"/>
      <c r="L4087" s="25"/>
      <c r="M4087" s="5"/>
      <c r="N4087" s="5"/>
      <c r="O4087" s="5"/>
      <c r="P4087" s="5"/>
      <c r="Q4087" s="5"/>
      <c r="R4087" s="5"/>
      <c r="S4087" s="5"/>
      <c r="T4087" s="5"/>
      <c r="U4087" s="5"/>
      <c r="V4087" s="5"/>
      <c r="W4087" s="5"/>
      <c r="X4087" s="5"/>
      <c r="Y4087" s="5"/>
      <c r="Z4087" s="5"/>
      <c r="AA4087" s="5"/>
    </row>
    <row r="4088" spans="1:27">
      <c r="A4088" s="5"/>
      <c r="B4088" s="5"/>
      <c r="C4088" s="5"/>
      <c r="D4088" s="5"/>
      <c r="E4088" s="5"/>
      <c r="F4088" s="5"/>
      <c r="G4088" s="25"/>
      <c r="H4088" s="25"/>
      <c r="I4088" s="5"/>
      <c r="J4088" s="5"/>
      <c r="K4088" s="5"/>
      <c r="L4088" s="25"/>
      <c r="M4088" s="5"/>
      <c r="N4088" s="5"/>
      <c r="O4088" s="5"/>
      <c r="P4088" s="5"/>
      <c r="Q4088" s="5"/>
      <c r="R4088" s="5"/>
      <c r="S4088" s="5"/>
      <c r="T4088" s="5"/>
      <c r="U4088" s="5"/>
      <c r="V4088" s="5"/>
      <c r="W4088" s="5"/>
      <c r="X4088" s="5"/>
      <c r="Y4088" s="5"/>
      <c r="Z4088" s="5"/>
      <c r="AA4088" s="5"/>
    </row>
    <row r="4089" spans="1:27">
      <c r="A4089" s="5"/>
      <c r="B4089" s="5"/>
      <c r="C4089" s="5"/>
      <c r="D4089" s="5"/>
      <c r="E4089" s="5"/>
      <c r="F4089" s="5"/>
      <c r="G4089" s="25"/>
      <c r="H4089" s="25"/>
      <c r="I4089" s="5"/>
      <c r="J4089" s="5"/>
      <c r="K4089" s="5"/>
      <c r="L4089" s="25"/>
      <c r="M4089" s="5"/>
      <c r="N4089" s="5"/>
      <c r="O4089" s="5"/>
      <c r="P4089" s="5"/>
      <c r="Q4089" s="5"/>
      <c r="R4089" s="5"/>
      <c r="S4089" s="5"/>
      <c r="T4089" s="5"/>
      <c r="U4089" s="5"/>
      <c r="V4089" s="5"/>
      <c r="W4089" s="5"/>
      <c r="X4089" s="5"/>
      <c r="Y4089" s="5"/>
      <c r="Z4089" s="5"/>
      <c r="AA4089" s="5"/>
    </row>
    <row r="4090" spans="1:27">
      <c r="A4090" s="5"/>
      <c r="B4090" s="5"/>
      <c r="C4090" s="5"/>
      <c r="D4090" s="5"/>
      <c r="E4090" s="5"/>
      <c r="F4090" s="5"/>
      <c r="G4090" s="25"/>
      <c r="H4090" s="25"/>
      <c r="I4090" s="5"/>
      <c r="J4090" s="5"/>
      <c r="K4090" s="5"/>
      <c r="L4090" s="25"/>
      <c r="M4090" s="5"/>
      <c r="N4090" s="5"/>
      <c r="O4090" s="5"/>
      <c r="P4090" s="5"/>
      <c r="Q4090" s="5"/>
      <c r="R4090" s="5"/>
      <c r="S4090" s="5"/>
      <c r="T4090" s="5"/>
      <c r="U4090" s="5"/>
      <c r="V4090" s="5"/>
      <c r="W4090" s="5"/>
      <c r="X4090" s="5"/>
      <c r="Y4090" s="5"/>
      <c r="Z4090" s="5"/>
      <c r="AA4090" s="5"/>
    </row>
    <row r="4091" spans="1:27">
      <c r="A4091" s="5"/>
      <c r="B4091" s="5"/>
      <c r="C4091" s="5"/>
      <c r="D4091" s="5"/>
      <c r="E4091" s="5"/>
      <c r="F4091" s="5"/>
      <c r="G4091" s="25"/>
      <c r="H4091" s="25"/>
      <c r="I4091" s="5"/>
      <c r="J4091" s="5"/>
      <c r="K4091" s="5"/>
      <c r="L4091" s="25"/>
      <c r="M4091" s="5"/>
      <c r="N4091" s="5"/>
      <c r="O4091" s="5"/>
      <c r="P4091" s="5"/>
      <c r="Q4091" s="5"/>
      <c r="R4091" s="5"/>
      <c r="S4091" s="5"/>
      <c r="T4091" s="5"/>
      <c r="U4091" s="5"/>
      <c r="V4091" s="5"/>
      <c r="W4091" s="5"/>
      <c r="X4091" s="5"/>
      <c r="Y4091" s="5"/>
      <c r="Z4091" s="5"/>
      <c r="AA4091" s="5"/>
    </row>
    <row r="4092" spans="1:27">
      <c r="A4092" s="5"/>
      <c r="B4092" s="5"/>
      <c r="C4092" s="5"/>
      <c r="D4092" s="5"/>
      <c r="E4092" s="5"/>
      <c r="F4092" s="5"/>
      <c r="G4092" s="25"/>
      <c r="H4092" s="25"/>
      <c r="I4092" s="5"/>
      <c r="J4092" s="5"/>
      <c r="K4092" s="5"/>
      <c r="L4092" s="25"/>
      <c r="M4092" s="5"/>
      <c r="N4092" s="5"/>
      <c r="O4092" s="5"/>
      <c r="P4092" s="5"/>
      <c r="Q4092" s="5"/>
      <c r="R4092" s="5"/>
      <c r="S4092" s="5"/>
      <c r="T4092" s="5"/>
      <c r="U4092" s="5"/>
      <c r="V4092" s="5"/>
      <c r="W4092" s="5"/>
      <c r="X4092" s="5"/>
      <c r="Y4092" s="5"/>
      <c r="Z4092" s="5"/>
      <c r="AA4092" s="5"/>
    </row>
    <row r="4093" spans="1:27">
      <c r="A4093" s="5"/>
      <c r="B4093" s="5"/>
      <c r="C4093" s="5"/>
      <c r="D4093" s="5"/>
      <c r="E4093" s="5"/>
      <c r="F4093" s="5"/>
      <c r="G4093" s="25"/>
      <c r="H4093" s="25"/>
      <c r="I4093" s="5"/>
      <c r="J4093" s="5"/>
      <c r="K4093" s="5"/>
      <c r="L4093" s="25"/>
      <c r="M4093" s="5"/>
      <c r="N4093" s="5"/>
      <c r="O4093" s="5"/>
      <c r="P4093" s="5"/>
      <c r="Q4093" s="5"/>
      <c r="R4093" s="5"/>
      <c r="S4093" s="5"/>
      <c r="T4093" s="5"/>
      <c r="U4093" s="5"/>
      <c r="V4093" s="5"/>
      <c r="W4093" s="5"/>
      <c r="X4093" s="5"/>
      <c r="Y4093" s="5"/>
      <c r="Z4093" s="5"/>
      <c r="AA4093" s="5"/>
    </row>
    <row r="4094" spans="1:27">
      <c r="A4094" s="5"/>
      <c r="B4094" s="5"/>
      <c r="C4094" s="5"/>
      <c r="D4094" s="5"/>
      <c r="E4094" s="5"/>
      <c r="F4094" s="5"/>
      <c r="G4094" s="25"/>
      <c r="H4094" s="25"/>
      <c r="I4094" s="5"/>
      <c r="J4094" s="5"/>
      <c r="K4094" s="5"/>
      <c r="L4094" s="25"/>
      <c r="M4094" s="5"/>
      <c r="N4094" s="5"/>
      <c r="O4094" s="5"/>
      <c r="P4094" s="5"/>
      <c r="Q4094" s="5"/>
      <c r="R4094" s="5"/>
      <c r="S4094" s="5"/>
      <c r="T4094" s="5"/>
      <c r="U4094" s="5"/>
      <c r="V4094" s="5"/>
      <c r="W4094" s="5"/>
      <c r="X4094" s="5"/>
      <c r="Y4094" s="5"/>
      <c r="Z4094" s="5"/>
      <c r="AA4094" s="5"/>
    </row>
    <row r="4095" spans="1:27">
      <c r="A4095" s="5"/>
      <c r="B4095" s="5"/>
      <c r="C4095" s="5"/>
      <c r="D4095" s="5"/>
      <c r="E4095" s="5"/>
      <c r="F4095" s="5"/>
      <c r="G4095" s="25"/>
      <c r="H4095" s="25"/>
      <c r="I4095" s="5"/>
      <c r="J4095" s="5"/>
      <c r="K4095" s="5"/>
      <c r="L4095" s="25"/>
      <c r="M4095" s="5"/>
      <c r="N4095" s="5"/>
      <c r="O4095" s="5"/>
      <c r="P4095" s="5"/>
      <c r="Q4095" s="5"/>
      <c r="R4095" s="5"/>
      <c r="S4095" s="5"/>
      <c r="T4095" s="5"/>
      <c r="U4095" s="5"/>
      <c r="V4095" s="5"/>
      <c r="W4095" s="5"/>
      <c r="X4095" s="5"/>
      <c r="Y4095" s="5"/>
      <c r="Z4095" s="5"/>
      <c r="AA4095" s="5"/>
    </row>
    <row r="4096" spans="1:27">
      <c r="A4096" s="5"/>
      <c r="B4096" s="5"/>
      <c r="C4096" s="5"/>
      <c r="D4096" s="5"/>
      <c r="E4096" s="5"/>
      <c r="F4096" s="5"/>
      <c r="G4096" s="25"/>
      <c r="H4096" s="25"/>
      <c r="I4096" s="5"/>
      <c r="J4096" s="5"/>
      <c r="K4096" s="5"/>
      <c r="L4096" s="25"/>
      <c r="M4096" s="5"/>
      <c r="N4096" s="5"/>
      <c r="O4096" s="5"/>
      <c r="P4096" s="5"/>
      <c r="Q4096" s="5"/>
      <c r="R4096" s="5"/>
      <c r="S4096" s="5"/>
      <c r="T4096" s="5"/>
      <c r="U4096" s="5"/>
      <c r="V4096" s="5"/>
      <c r="W4096" s="5"/>
      <c r="X4096" s="5"/>
      <c r="Y4096" s="5"/>
      <c r="Z4096" s="5"/>
      <c r="AA4096" s="5"/>
    </row>
    <row r="4097" spans="1:27">
      <c r="A4097" s="5"/>
      <c r="B4097" s="5"/>
      <c r="C4097" s="5"/>
      <c r="D4097" s="5"/>
      <c r="E4097" s="5"/>
      <c r="F4097" s="5"/>
      <c r="G4097" s="25"/>
      <c r="H4097" s="25"/>
      <c r="I4097" s="5"/>
      <c r="J4097" s="5"/>
      <c r="K4097" s="5"/>
      <c r="L4097" s="25"/>
      <c r="M4097" s="5"/>
      <c r="N4097" s="5"/>
      <c r="O4097" s="5"/>
      <c r="P4097" s="5"/>
      <c r="Q4097" s="5"/>
      <c r="R4097" s="5"/>
      <c r="S4097" s="5"/>
      <c r="T4097" s="5"/>
      <c r="U4097" s="5"/>
      <c r="V4097" s="5"/>
      <c r="W4097" s="5"/>
      <c r="X4097" s="5"/>
      <c r="Y4097" s="5"/>
      <c r="Z4097" s="5"/>
      <c r="AA4097" s="5"/>
    </row>
    <row r="4098" spans="1:27">
      <c r="A4098" s="5"/>
      <c r="B4098" s="5"/>
      <c r="C4098" s="5"/>
      <c r="D4098" s="5"/>
      <c r="E4098" s="5"/>
      <c r="F4098" s="5"/>
      <c r="G4098" s="25"/>
      <c r="H4098" s="25"/>
      <c r="I4098" s="5"/>
      <c r="J4098" s="5"/>
      <c r="K4098" s="5"/>
      <c r="L4098" s="25"/>
      <c r="M4098" s="5"/>
      <c r="N4098" s="5"/>
      <c r="O4098" s="5"/>
      <c r="P4098" s="5"/>
      <c r="Q4098" s="5"/>
      <c r="R4098" s="5"/>
      <c r="S4098" s="5"/>
      <c r="T4098" s="5"/>
      <c r="U4098" s="5"/>
      <c r="V4098" s="5"/>
      <c r="W4098" s="5"/>
      <c r="X4098" s="5"/>
      <c r="Y4098" s="5"/>
      <c r="Z4098" s="5"/>
      <c r="AA4098" s="5"/>
    </row>
    <row r="4099" spans="1:27">
      <c r="A4099" s="5"/>
      <c r="B4099" s="5"/>
      <c r="C4099" s="5"/>
      <c r="D4099" s="5"/>
      <c r="E4099" s="5"/>
      <c r="F4099" s="5"/>
      <c r="G4099" s="25"/>
      <c r="H4099" s="25"/>
      <c r="I4099" s="5"/>
      <c r="J4099" s="5"/>
      <c r="K4099" s="5"/>
      <c r="L4099" s="25"/>
      <c r="M4099" s="5"/>
      <c r="N4099" s="5"/>
      <c r="O4099" s="5"/>
      <c r="P4099" s="5"/>
      <c r="Q4099" s="5"/>
      <c r="R4099" s="5"/>
      <c r="S4099" s="5"/>
      <c r="T4099" s="5"/>
      <c r="U4099" s="5"/>
      <c r="V4099" s="5"/>
      <c r="W4099" s="5"/>
      <c r="X4099" s="5"/>
      <c r="Y4099" s="5"/>
      <c r="Z4099" s="5"/>
      <c r="AA4099" s="5"/>
    </row>
    <row r="4100" spans="1:27">
      <c r="A4100" s="5"/>
      <c r="B4100" s="5"/>
      <c r="C4100" s="5"/>
      <c r="D4100" s="5"/>
      <c r="E4100" s="5"/>
      <c r="F4100" s="5"/>
      <c r="G4100" s="25"/>
      <c r="H4100" s="25"/>
      <c r="I4100" s="5"/>
      <c r="J4100" s="5"/>
      <c r="K4100" s="5"/>
      <c r="L4100" s="25"/>
      <c r="M4100" s="5"/>
      <c r="N4100" s="5"/>
      <c r="O4100" s="5"/>
      <c r="P4100" s="5"/>
      <c r="Q4100" s="5"/>
      <c r="R4100" s="5"/>
      <c r="S4100" s="5"/>
      <c r="T4100" s="5"/>
      <c r="U4100" s="5"/>
      <c r="V4100" s="5"/>
      <c r="W4100" s="5"/>
      <c r="X4100" s="5"/>
      <c r="Y4100" s="5"/>
      <c r="Z4100" s="5"/>
      <c r="AA4100" s="5"/>
    </row>
    <row r="4101" spans="1:27">
      <c r="A4101" s="5"/>
      <c r="B4101" s="5"/>
      <c r="C4101" s="5"/>
      <c r="D4101" s="5"/>
      <c r="E4101" s="5"/>
      <c r="F4101" s="5"/>
      <c r="G4101" s="25"/>
      <c r="H4101" s="25"/>
      <c r="I4101" s="5"/>
      <c r="J4101" s="5"/>
      <c r="K4101" s="5"/>
      <c r="L4101" s="25"/>
      <c r="M4101" s="5"/>
      <c r="N4101" s="5"/>
      <c r="O4101" s="5"/>
      <c r="P4101" s="5"/>
      <c r="Q4101" s="5"/>
      <c r="R4101" s="5"/>
      <c r="S4101" s="5"/>
      <c r="T4101" s="5"/>
      <c r="U4101" s="5"/>
      <c r="V4101" s="5"/>
      <c r="W4101" s="5"/>
      <c r="X4101" s="5"/>
      <c r="Y4101" s="5"/>
      <c r="Z4101" s="5"/>
      <c r="AA4101" s="5"/>
    </row>
    <row r="4102" spans="1:27">
      <c r="A4102" s="5"/>
      <c r="B4102" s="5"/>
      <c r="C4102" s="5"/>
      <c r="D4102" s="5"/>
      <c r="E4102" s="5"/>
      <c r="F4102" s="5"/>
      <c r="G4102" s="25"/>
      <c r="H4102" s="25"/>
      <c r="I4102" s="5"/>
      <c r="J4102" s="5"/>
      <c r="K4102" s="5"/>
      <c r="L4102" s="25"/>
      <c r="M4102" s="5"/>
      <c r="N4102" s="5"/>
      <c r="O4102" s="5"/>
      <c r="P4102" s="5"/>
      <c r="Q4102" s="5"/>
      <c r="R4102" s="5"/>
      <c r="S4102" s="5"/>
      <c r="T4102" s="5"/>
      <c r="U4102" s="5"/>
      <c r="V4102" s="5"/>
      <c r="W4102" s="5"/>
      <c r="X4102" s="5"/>
      <c r="Y4102" s="5"/>
      <c r="Z4102" s="5"/>
      <c r="AA4102" s="5"/>
    </row>
    <row r="4103" spans="1:27">
      <c r="A4103" s="5"/>
      <c r="B4103" s="5"/>
      <c r="C4103" s="5"/>
      <c r="D4103" s="5"/>
      <c r="E4103" s="5"/>
      <c r="F4103" s="5"/>
      <c r="G4103" s="25"/>
      <c r="H4103" s="25"/>
      <c r="I4103" s="5"/>
      <c r="J4103" s="5"/>
      <c r="K4103" s="5"/>
      <c r="L4103" s="25"/>
      <c r="M4103" s="5"/>
      <c r="N4103" s="5"/>
      <c r="O4103" s="5"/>
      <c r="P4103" s="5"/>
      <c r="Q4103" s="5"/>
      <c r="R4103" s="5"/>
      <c r="S4103" s="5"/>
      <c r="T4103" s="5"/>
      <c r="U4103" s="5"/>
      <c r="V4103" s="5"/>
      <c r="W4103" s="5"/>
      <c r="X4103" s="5"/>
      <c r="Y4103" s="5"/>
      <c r="Z4103" s="5"/>
      <c r="AA4103" s="5"/>
    </row>
    <row r="4104" spans="1:27">
      <c r="A4104" s="5"/>
      <c r="B4104" s="5"/>
      <c r="C4104" s="5"/>
      <c r="D4104" s="5"/>
      <c r="E4104" s="5"/>
      <c r="F4104" s="5"/>
      <c r="G4104" s="25"/>
      <c r="H4104" s="25"/>
      <c r="I4104" s="5"/>
      <c r="J4104" s="5"/>
      <c r="K4104" s="5"/>
      <c r="L4104" s="25"/>
      <c r="M4104" s="5"/>
      <c r="N4104" s="5"/>
      <c r="O4104" s="5"/>
      <c r="P4104" s="5"/>
      <c r="Q4104" s="5"/>
      <c r="R4104" s="5"/>
      <c r="S4104" s="5"/>
      <c r="T4104" s="5"/>
      <c r="U4104" s="5"/>
      <c r="V4104" s="5"/>
      <c r="W4104" s="5"/>
      <c r="X4104" s="5"/>
      <c r="Y4104" s="5"/>
      <c r="Z4104" s="5"/>
      <c r="AA4104" s="5"/>
    </row>
    <row r="4105" spans="1:27">
      <c r="A4105" s="5"/>
      <c r="B4105" s="5"/>
      <c r="C4105" s="5"/>
      <c r="D4105" s="5"/>
      <c r="E4105" s="5"/>
      <c r="F4105" s="5"/>
      <c r="G4105" s="25"/>
      <c r="H4105" s="25"/>
      <c r="I4105" s="5"/>
      <c r="J4105" s="5"/>
      <c r="K4105" s="5"/>
      <c r="L4105" s="25"/>
      <c r="M4105" s="5"/>
      <c r="N4105" s="5"/>
      <c r="O4105" s="5"/>
      <c r="P4105" s="5"/>
      <c r="Q4105" s="5"/>
      <c r="R4105" s="5"/>
      <c r="S4105" s="5"/>
      <c r="T4105" s="5"/>
      <c r="U4105" s="5"/>
      <c r="V4105" s="5"/>
      <c r="W4105" s="5"/>
      <c r="X4105" s="5"/>
      <c r="Y4105" s="5"/>
      <c r="Z4105" s="5"/>
      <c r="AA4105" s="5"/>
    </row>
    <row r="4106" spans="1:27">
      <c r="A4106" s="5"/>
      <c r="B4106" s="5"/>
      <c r="C4106" s="5"/>
      <c r="D4106" s="5"/>
      <c r="E4106" s="5"/>
      <c r="F4106" s="5"/>
      <c r="G4106" s="25"/>
      <c r="H4106" s="25"/>
      <c r="I4106" s="5"/>
      <c r="J4106" s="5"/>
      <c r="K4106" s="5"/>
      <c r="L4106" s="25"/>
      <c r="M4106" s="5"/>
      <c r="N4106" s="5"/>
      <c r="O4106" s="5"/>
      <c r="P4106" s="5"/>
      <c r="Q4106" s="5"/>
      <c r="R4106" s="5"/>
      <c r="S4106" s="5"/>
      <c r="T4106" s="5"/>
      <c r="U4106" s="5"/>
      <c r="V4106" s="5"/>
      <c r="W4106" s="5"/>
      <c r="X4106" s="5"/>
      <c r="Y4106" s="5"/>
      <c r="Z4106" s="5"/>
      <c r="AA4106" s="5"/>
    </row>
    <row r="4107" spans="1:27">
      <c r="A4107" s="5"/>
      <c r="B4107" s="5"/>
      <c r="C4107" s="5"/>
      <c r="D4107" s="5"/>
      <c r="E4107" s="5"/>
      <c r="F4107" s="5"/>
      <c r="G4107" s="25"/>
      <c r="H4107" s="25"/>
      <c r="I4107" s="5"/>
      <c r="J4107" s="5"/>
      <c r="K4107" s="5"/>
      <c r="L4107" s="25"/>
      <c r="M4107" s="5"/>
      <c r="N4107" s="5"/>
      <c r="O4107" s="5"/>
      <c r="P4107" s="5"/>
      <c r="Q4107" s="5"/>
      <c r="R4107" s="5"/>
      <c r="S4107" s="5"/>
      <c r="T4107" s="5"/>
      <c r="U4107" s="5"/>
      <c r="V4107" s="5"/>
      <c r="W4107" s="5"/>
      <c r="X4107" s="5"/>
      <c r="Y4107" s="5"/>
      <c r="Z4107" s="5"/>
      <c r="AA4107" s="5"/>
    </row>
    <row r="4108" spans="1:27">
      <c r="A4108" s="5"/>
      <c r="B4108" s="5"/>
      <c r="C4108" s="5"/>
      <c r="D4108" s="5"/>
      <c r="E4108" s="5"/>
      <c r="F4108" s="5"/>
      <c r="G4108" s="25"/>
      <c r="H4108" s="25"/>
      <c r="I4108" s="5"/>
      <c r="J4108" s="5"/>
      <c r="K4108" s="5"/>
      <c r="L4108" s="25"/>
      <c r="M4108" s="5"/>
      <c r="N4108" s="5"/>
      <c r="O4108" s="5"/>
      <c r="P4108" s="5"/>
      <c r="Q4108" s="5"/>
      <c r="R4108" s="5"/>
      <c r="S4108" s="5"/>
      <c r="T4108" s="5"/>
      <c r="U4108" s="5"/>
      <c r="V4108" s="5"/>
      <c r="W4108" s="5"/>
      <c r="X4108" s="5"/>
      <c r="Y4108" s="5"/>
      <c r="Z4108" s="5"/>
      <c r="AA4108" s="5"/>
    </row>
    <row r="4109" spans="1:27">
      <c r="A4109" s="5"/>
      <c r="B4109" s="5"/>
      <c r="C4109" s="5"/>
      <c r="D4109" s="5"/>
      <c r="E4109" s="5"/>
      <c r="F4109" s="5"/>
      <c r="G4109" s="25"/>
      <c r="H4109" s="25"/>
      <c r="I4109" s="5"/>
      <c r="J4109" s="5"/>
      <c r="K4109" s="5"/>
      <c r="L4109" s="25"/>
      <c r="M4109" s="5"/>
      <c r="N4109" s="5"/>
      <c r="O4109" s="5"/>
      <c r="P4109" s="5"/>
      <c r="Q4109" s="5"/>
      <c r="R4109" s="5"/>
      <c r="S4109" s="5"/>
      <c r="T4109" s="5"/>
      <c r="U4109" s="5"/>
      <c r="V4109" s="5"/>
      <c r="W4109" s="5"/>
      <c r="X4109" s="5"/>
      <c r="Y4109" s="5"/>
      <c r="Z4109" s="5"/>
      <c r="AA4109" s="5"/>
    </row>
    <row r="4110" spans="1:27">
      <c r="A4110" s="5"/>
      <c r="B4110" s="5"/>
      <c r="C4110" s="5"/>
      <c r="D4110" s="5"/>
      <c r="E4110" s="5"/>
      <c r="F4110" s="5"/>
      <c r="G4110" s="25"/>
      <c r="H4110" s="25"/>
      <c r="I4110" s="5"/>
      <c r="J4110" s="5"/>
      <c r="K4110" s="5"/>
      <c r="L4110" s="25"/>
      <c r="M4110" s="5"/>
      <c r="N4110" s="5"/>
      <c r="O4110" s="5"/>
      <c r="P4110" s="5"/>
      <c r="Q4110" s="5"/>
      <c r="R4110" s="5"/>
      <c r="S4110" s="5"/>
      <c r="T4110" s="5"/>
      <c r="U4110" s="5"/>
      <c r="V4110" s="5"/>
      <c r="W4110" s="5"/>
      <c r="X4110" s="5"/>
      <c r="Y4110" s="5"/>
      <c r="Z4110" s="5"/>
      <c r="AA4110" s="5"/>
    </row>
    <row r="4111" spans="1:27">
      <c r="A4111" s="5"/>
      <c r="B4111" s="5"/>
      <c r="C4111" s="5"/>
      <c r="D4111" s="5"/>
      <c r="E4111" s="5"/>
      <c r="F4111" s="5"/>
      <c r="G4111" s="25"/>
      <c r="H4111" s="25"/>
      <c r="I4111" s="5"/>
      <c r="J4111" s="5"/>
      <c r="K4111" s="5"/>
      <c r="L4111" s="25"/>
      <c r="M4111" s="5"/>
      <c r="N4111" s="5"/>
      <c r="O4111" s="5"/>
      <c r="P4111" s="5"/>
      <c r="Q4111" s="5"/>
      <c r="R4111" s="5"/>
      <c r="S4111" s="5"/>
      <c r="T4111" s="5"/>
      <c r="U4111" s="5"/>
      <c r="V4111" s="5"/>
      <c r="W4111" s="5"/>
      <c r="X4111" s="5"/>
      <c r="Y4111" s="5"/>
      <c r="Z4111" s="5"/>
      <c r="AA4111" s="5"/>
    </row>
    <row r="4112" spans="1:27">
      <c r="A4112" s="5"/>
      <c r="B4112" s="5"/>
      <c r="C4112" s="5"/>
      <c r="D4112" s="5"/>
      <c r="E4112" s="5"/>
      <c r="F4112" s="5"/>
      <c r="G4112" s="25"/>
      <c r="H4112" s="25"/>
      <c r="I4112" s="5"/>
      <c r="J4112" s="5"/>
      <c r="K4112" s="5"/>
      <c r="L4112" s="25"/>
      <c r="M4112" s="5"/>
      <c r="N4112" s="5"/>
      <c r="O4112" s="5"/>
      <c r="P4112" s="5"/>
      <c r="Q4112" s="5"/>
      <c r="R4112" s="5"/>
      <c r="S4112" s="5"/>
      <c r="T4112" s="5"/>
      <c r="U4112" s="5"/>
      <c r="V4112" s="5"/>
      <c r="W4112" s="5"/>
      <c r="X4112" s="5"/>
      <c r="Y4112" s="5"/>
      <c r="Z4112" s="5"/>
      <c r="AA4112" s="5"/>
    </row>
    <row r="4113" spans="1:27">
      <c r="A4113" s="5"/>
      <c r="B4113" s="5"/>
      <c r="C4113" s="5"/>
      <c r="D4113" s="5"/>
      <c r="E4113" s="5"/>
      <c r="F4113" s="5"/>
      <c r="G4113" s="25"/>
      <c r="H4113" s="25"/>
      <c r="I4113" s="5"/>
      <c r="J4113" s="5"/>
      <c r="K4113" s="5"/>
      <c r="L4113" s="25"/>
      <c r="M4113" s="5"/>
      <c r="N4113" s="5"/>
      <c r="O4113" s="5"/>
      <c r="P4113" s="5"/>
      <c r="Q4113" s="5"/>
      <c r="R4113" s="5"/>
      <c r="S4113" s="5"/>
      <c r="T4113" s="5"/>
      <c r="U4113" s="5"/>
      <c r="V4113" s="5"/>
      <c r="W4113" s="5"/>
      <c r="X4113" s="5"/>
      <c r="Y4113" s="5"/>
      <c r="Z4113" s="5"/>
      <c r="AA4113" s="5"/>
    </row>
    <row r="4114" spans="1:27">
      <c r="A4114" s="5"/>
      <c r="B4114" s="5"/>
      <c r="C4114" s="5"/>
      <c r="D4114" s="5"/>
      <c r="E4114" s="5"/>
      <c r="F4114" s="5"/>
      <c r="G4114" s="25"/>
      <c r="H4114" s="25"/>
      <c r="I4114" s="5"/>
      <c r="J4114" s="5"/>
      <c r="K4114" s="5"/>
      <c r="L4114" s="25"/>
      <c r="M4114" s="5"/>
      <c r="N4114" s="5"/>
      <c r="O4114" s="5"/>
      <c r="P4114" s="5"/>
      <c r="Q4114" s="5"/>
      <c r="R4114" s="5"/>
      <c r="S4114" s="5"/>
      <c r="T4114" s="5"/>
      <c r="U4114" s="5"/>
      <c r="V4114" s="5"/>
      <c r="W4114" s="5"/>
      <c r="X4114" s="5"/>
      <c r="Y4114" s="5"/>
      <c r="Z4114" s="5"/>
      <c r="AA4114" s="5"/>
    </row>
    <row r="4115" spans="1:27">
      <c r="A4115" s="5"/>
      <c r="B4115" s="5"/>
      <c r="C4115" s="5"/>
      <c r="D4115" s="5"/>
      <c r="E4115" s="5"/>
      <c r="F4115" s="5"/>
      <c r="G4115" s="25"/>
      <c r="H4115" s="25"/>
      <c r="I4115" s="5"/>
      <c r="J4115" s="5"/>
      <c r="K4115" s="5"/>
      <c r="L4115" s="25"/>
      <c r="M4115" s="5"/>
      <c r="N4115" s="5"/>
      <c r="O4115" s="5"/>
      <c r="P4115" s="5"/>
      <c r="Q4115" s="5"/>
      <c r="R4115" s="5"/>
      <c r="S4115" s="5"/>
      <c r="T4115" s="5"/>
      <c r="U4115" s="5"/>
      <c r="V4115" s="5"/>
      <c r="W4115" s="5"/>
      <c r="X4115" s="5"/>
      <c r="Y4115" s="5"/>
      <c r="Z4115" s="5"/>
      <c r="AA4115" s="5"/>
    </row>
    <row r="4116" spans="1:27">
      <c r="A4116" s="5"/>
      <c r="B4116" s="5"/>
      <c r="C4116" s="5"/>
      <c r="D4116" s="5"/>
      <c r="E4116" s="5"/>
      <c r="F4116" s="5"/>
      <c r="G4116" s="25"/>
      <c r="H4116" s="25"/>
      <c r="I4116" s="5"/>
      <c r="J4116" s="5"/>
      <c r="K4116" s="5"/>
      <c r="L4116" s="25"/>
      <c r="M4116" s="5"/>
      <c r="N4116" s="5"/>
      <c r="O4116" s="5"/>
      <c r="P4116" s="5"/>
      <c r="Q4116" s="5"/>
      <c r="R4116" s="5"/>
      <c r="S4116" s="5"/>
      <c r="T4116" s="5"/>
      <c r="U4116" s="5"/>
      <c r="V4116" s="5"/>
      <c r="W4116" s="5"/>
      <c r="X4116" s="5"/>
      <c r="Y4116" s="5"/>
      <c r="Z4116" s="5"/>
      <c r="AA4116" s="5"/>
    </row>
    <row r="4117" spans="1:27">
      <c r="A4117" s="5"/>
      <c r="B4117" s="5"/>
      <c r="C4117" s="5"/>
      <c r="D4117" s="5"/>
      <c r="E4117" s="5"/>
      <c r="F4117" s="5"/>
      <c r="G4117" s="25"/>
      <c r="H4117" s="25"/>
      <c r="I4117" s="5"/>
      <c r="J4117" s="5"/>
      <c r="K4117" s="5"/>
      <c r="L4117" s="25"/>
      <c r="M4117" s="5"/>
      <c r="N4117" s="5"/>
      <c r="O4117" s="5"/>
      <c r="P4117" s="5"/>
      <c r="Q4117" s="5"/>
      <c r="R4117" s="5"/>
      <c r="S4117" s="5"/>
      <c r="T4117" s="5"/>
      <c r="U4117" s="5"/>
      <c r="V4117" s="5"/>
      <c r="W4117" s="5"/>
      <c r="X4117" s="5"/>
      <c r="Y4117" s="5"/>
      <c r="Z4117" s="5"/>
      <c r="AA4117" s="5"/>
    </row>
    <row r="4118" spans="1:27">
      <c r="A4118" s="5"/>
      <c r="B4118" s="5"/>
      <c r="C4118" s="5"/>
      <c r="D4118" s="5"/>
      <c r="E4118" s="5"/>
      <c r="F4118" s="5"/>
      <c r="G4118" s="25"/>
      <c r="H4118" s="25"/>
      <c r="I4118" s="5"/>
      <c r="J4118" s="5"/>
      <c r="K4118" s="5"/>
      <c r="L4118" s="25"/>
      <c r="M4118" s="5"/>
      <c r="N4118" s="5"/>
      <c r="O4118" s="5"/>
      <c r="P4118" s="5"/>
      <c r="Q4118" s="5"/>
      <c r="R4118" s="5"/>
      <c r="S4118" s="5"/>
      <c r="T4118" s="5"/>
      <c r="U4118" s="5"/>
      <c r="V4118" s="5"/>
      <c r="W4118" s="5"/>
      <c r="X4118" s="5"/>
      <c r="Y4118" s="5"/>
      <c r="Z4118" s="5"/>
      <c r="AA4118" s="5"/>
    </row>
    <row r="4119" spans="1:27">
      <c r="A4119" s="5"/>
      <c r="B4119" s="5"/>
      <c r="C4119" s="5"/>
      <c r="D4119" s="5"/>
      <c r="E4119" s="5"/>
      <c r="F4119" s="5"/>
      <c r="G4119" s="25"/>
      <c r="H4119" s="25"/>
      <c r="I4119" s="5"/>
      <c r="J4119" s="5"/>
      <c r="K4119" s="5"/>
      <c r="L4119" s="25"/>
      <c r="M4119" s="5"/>
      <c r="N4119" s="5"/>
      <c r="O4119" s="5"/>
      <c r="P4119" s="5"/>
      <c r="Q4119" s="5"/>
      <c r="R4119" s="5"/>
      <c r="S4119" s="5"/>
      <c r="T4119" s="5"/>
      <c r="U4119" s="5"/>
      <c r="V4119" s="5"/>
      <c r="W4119" s="5"/>
      <c r="X4119" s="5"/>
      <c r="Y4119" s="5"/>
      <c r="Z4119" s="5"/>
      <c r="AA4119" s="5"/>
    </row>
    <row r="4120" spans="1:27">
      <c r="A4120" s="5"/>
      <c r="B4120" s="5"/>
      <c r="C4120" s="5"/>
      <c r="D4120" s="5"/>
      <c r="E4120" s="5"/>
      <c r="F4120" s="5"/>
      <c r="G4120" s="25"/>
      <c r="H4120" s="25"/>
      <c r="I4120" s="5"/>
      <c r="J4120" s="5"/>
      <c r="K4120" s="5"/>
      <c r="L4120" s="25"/>
      <c r="M4120" s="5"/>
      <c r="N4120" s="5"/>
      <c r="O4120" s="5"/>
      <c r="P4120" s="5"/>
      <c r="Q4120" s="5"/>
      <c r="R4120" s="5"/>
      <c r="S4120" s="5"/>
      <c r="T4120" s="5"/>
      <c r="U4120" s="5"/>
      <c r="V4120" s="5"/>
      <c r="W4120" s="5"/>
      <c r="X4120" s="5"/>
      <c r="Y4120" s="5"/>
      <c r="Z4120" s="5"/>
      <c r="AA4120" s="5"/>
    </row>
    <row r="4121" spans="1:27">
      <c r="A4121" s="5"/>
      <c r="B4121" s="5"/>
      <c r="C4121" s="5"/>
      <c r="D4121" s="5"/>
      <c r="E4121" s="5"/>
      <c r="F4121" s="5"/>
      <c r="G4121" s="25"/>
      <c r="H4121" s="25"/>
      <c r="I4121" s="5"/>
      <c r="J4121" s="5"/>
      <c r="K4121" s="5"/>
      <c r="L4121" s="25"/>
      <c r="M4121" s="5"/>
      <c r="N4121" s="5"/>
      <c r="O4121" s="5"/>
      <c r="P4121" s="5"/>
      <c r="Q4121" s="5"/>
      <c r="R4121" s="5"/>
      <c r="S4121" s="5"/>
      <c r="T4121" s="5"/>
      <c r="U4121" s="5"/>
      <c r="V4121" s="5"/>
      <c r="W4121" s="5"/>
      <c r="X4121" s="5"/>
      <c r="Y4121" s="5"/>
      <c r="Z4121" s="5"/>
      <c r="AA4121" s="5"/>
    </row>
    <row r="4122" spans="1:27">
      <c r="A4122" s="5"/>
      <c r="B4122" s="5"/>
      <c r="C4122" s="5"/>
      <c r="D4122" s="5"/>
      <c r="E4122" s="5"/>
      <c r="F4122" s="5"/>
      <c r="G4122" s="25"/>
      <c r="H4122" s="25"/>
      <c r="I4122" s="5"/>
      <c r="J4122" s="5"/>
      <c r="K4122" s="5"/>
      <c r="L4122" s="25"/>
      <c r="M4122" s="5"/>
      <c r="N4122" s="5"/>
      <c r="O4122" s="5"/>
      <c r="P4122" s="5"/>
      <c r="Q4122" s="5"/>
      <c r="R4122" s="5"/>
      <c r="S4122" s="5"/>
      <c r="T4122" s="5"/>
      <c r="U4122" s="5"/>
      <c r="V4122" s="5"/>
      <c r="W4122" s="5"/>
      <c r="X4122" s="5"/>
      <c r="Y4122" s="5"/>
      <c r="Z4122" s="5"/>
      <c r="AA4122" s="5"/>
    </row>
    <row r="4123" spans="1:27">
      <c r="A4123" s="5"/>
      <c r="B4123" s="5"/>
      <c r="C4123" s="5"/>
      <c r="D4123" s="5"/>
      <c r="E4123" s="5"/>
      <c r="F4123" s="5"/>
      <c r="G4123" s="25"/>
      <c r="H4123" s="25"/>
      <c r="I4123" s="5"/>
      <c r="J4123" s="5"/>
      <c r="K4123" s="5"/>
      <c r="L4123" s="25"/>
      <c r="M4123" s="5"/>
      <c r="N4123" s="5"/>
      <c r="O4123" s="5"/>
      <c r="P4123" s="5"/>
      <c r="Q4123" s="5"/>
      <c r="R4123" s="5"/>
      <c r="S4123" s="5"/>
      <c r="T4123" s="5"/>
      <c r="U4123" s="5"/>
      <c r="V4123" s="5"/>
      <c r="W4123" s="5"/>
      <c r="X4123" s="5"/>
      <c r="Y4123" s="5"/>
      <c r="Z4123" s="5"/>
      <c r="AA4123" s="5"/>
    </row>
    <row r="4124" spans="1:27">
      <c r="A4124" s="5"/>
      <c r="B4124" s="5"/>
      <c r="C4124" s="5"/>
      <c r="D4124" s="5"/>
      <c r="E4124" s="5"/>
      <c r="F4124" s="5"/>
      <c r="G4124" s="25"/>
      <c r="H4124" s="25"/>
      <c r="I4124" s="5"/>
      <c r="J4124" s="5"/>
      <c r="K4124" s="5"/>
      <c r="L4124" s="25"/>
      <c r="M4124" s="5"/>
      <c r="N4124" s="5"/>
      <c r="O4124" s="5"/>
      <c r="P4124" s="5"/>
      <c r="Q4124" s="5"/>
      <c r="R4124" s="5"/>
      <c r="S4124" s="5"/>
      <c r="T4124" s="5"/>
      <c r="U4124" s="5"/>
      <c r="V4124" s="5"/>
      <c r="W4124" s="5"/>
      <c r="X4124" s="5"/>
      <c r="Y4124" s="5"/>
      <c r="Z4124" s="5"/>
      <c r="AA4124" s="5"/>
    </row>
    <row r="4125" spans="1:27">
      <c r="A4125" s="5"/>
      <c r="B4125" s="5"/>
      <c r="C4125" s="5"/>
      <c r="D4125" s="5"/>
      <c r="E4125" s="5"/>
      <c r="F4125" s="5"/>
      <c r="G4125" s="25"/>
      <c r="H4125" s="25"/>
      <c r="I4125" s="5"/>
      <c r="J4125" s="5"/>
      <c r="K4125" s="5"/>
      <c r="L4125" s="25"/>
      <c r="M4125" s="5"/>
      <c r="N4125" s="5"/>
      <c r="O4125" s="5"/>
      <c r="P4125" s="5"/>
      <c r="Q4125" s="5"/>
      <c r="R4125" s="5"/>
      <c r="S4125" s="5"/>
      <c r="T4125" s="5"/>
      <c r="U4125" s="5"/>
      <c r="V4125" s="5"/>
      <c r="W4125" s="5"/>
      <c r="X4125" s="5"/>
      <c r="Y4125" s="5"/>
      <c r="Z4125" s="5"/>
      <c r="AA4125" s="5"/>
    </row>
    <row r="4126" spans="1:27">
      <c r="A4126" s="5"/>
      <c r="B4126" s="5"/>
      <c r="C4126" s="5"/>
      <c r="D4126" s="5"/>
      <c r="E4126" s="5"/>
      <c r="F4126" s="5"/>
      <c r="G4126" s="25"/>
      <c r="H4126" s="25"/>
      <c r="I4126" s="5"/>
      <c r="J4126" s="5"/>
      <c r="K4126" s="5"/>
      <c r="L4126" s="25"/>
      <c r="M4126" s="5"/>
      <c r="N4126" s="5"/>
      <c r="O4126" s="5"/>
      <c r="P4126" s="5"/>
      <c r="Q4126" s="5"/>
      <c r="R4126" s="5"/>
      <c r="S4126" s="5"/>
      <c r="T4126" s="5"/>
      <c r="U4126" s="5"/>
      <c r="V4126" s="5"/>
      <c r="W4126" s="5"/>
      <c r="X4126" s="5"/>
      <c r="Y4126" s="5"/>
      <c r="Z4126" s="5"/>
      <c r="AA4126" s="5"/>
    </row>
    <row r="4127" spans="1:27">
      <c r="A4127" s="5"/>
      <c r="B4127" s="5"/>
      <c r="C4127" s="5"/>
      <c r="D4127" s="5"/>
      <c r="E4127" s="5"/>
      <c r="F4127" s="5"/>
      <c r="G4127" s="25"/>
      <c r="H4127" s="25"/>
      <c r="I4127" s="5"/>
      <c r="J4127" s="5"/>
      <c r="K4127" s="5"/>
      <c r="L4127" s="25"/>
      <c r="M4127" s="5"/>
      <c r="N4127" s="5"/>
      <c r="O4127" s="5"/>
      <c r="P4127" s="5"/>
      <c r="Q4127" s="5"/>
      <c r="R4127" s="5"/>
      <c r="S4127" s="5"/>
      <c r="T4127" s="5"/>
      <c r="U4127" s="5"/>
      <c r="V4127" s="5"/>
      <c r="W4127" s="5"/>
      <c r="X4127" s="5"/>
      <c r="Y4127" s="5"/>
      <c r="Z4127" s="5"/>
      <c r="AA4127" s="5"/>
    </row>
    <row r="4128" spans="1:27">
      <c r="A4128" s="5"/>
      <c r="B4128" s="5"/>
      <c r="C4128" s="5"/>
      <c r="D4128" s="5"/>
      <c r="E4128" s="5"/>
      <c r="F4128" s="5"/>
      <c r="G4128" s="25"/>
      <c r="H4128" s="25"/>
      <c r="I4128" s="5"/>
      <c r="J4128" s="5"/>
      <c r="K4128" s="5"/>
      <c r="L4128" s="25"/>
      <c r="M4128" s="5"/>
      <c r="N4128" s="5"/>
      <c r="O4128" s="5"/>
      <c r="P4128" s="5"/>
      <c r="Q4128" s="5"/>
      <c r="R4128" s="5"/>
      <c r="S4128" s="5"/>
      <c r="T4128" s="5"/>
      <c r="U4128" s="5"/>
      <c r="V4128" s="5"/>
      <c r="W4128" s="5"/>
      <c r="X4128" s="5"/>
      <c r="Y4128" s="5"/>
      <c r="Z4128" s="5"/>
      <c r="AA4128" s="5"/>
    </row>
    <row r="4129" spans="1:27">
      <c r="A4129" s="5"/>
      <c r="B4129" s="5"/>
      <c r="C4129" s="5"/>
      <c r="D4129" s="5"/>
      <c r="E4129" s="5"/>
      <c r="F4129" s="5"/>
      <c r="G4129" s="25"/>
      <c r="H4129" s="25"/>
      <c r="I4129" s="5"/>
      <c r="J4129" s="5"/>
      <c r="K4129" s="5"/>
      <c r="L4129" s="25"/>
      <c r="M4129" s="5"/>
      <c r="N4129" s="5"/>
      <c r="O4129" s="5"/>
      <c r="P4129" s="5"/>
      <c r="Q4129" s="5"/>
      <c r="R4129" s="5"/>
      <c r="S4129" s="5"/>
      <c r="T4129" s="5"/>
      <c r="U4129" s="5"/>
      <c r="V4129" s="5"/>
      <c r="W4129" s="5"/>
      <c r="X4129" s="5"/>
      <c r="Y4129" s="5"/>
      <c r="Z4129" s="5"/>
      <c r="AA4129" s="5"/>
    </row>
    <row r="4130" spans="1:27">
      <c r="A4130" s="5"/>
      <c r="B4130" s="5"/>
      <c r="C4130" s="5"/>
      <c r="D4130" s="5"/>
      <c r="E4130" s="5"/>
      <c r="F4130" s="5"/>
      <c r="G4130" s="25"/>
      <c r="H4130" s="25"/>
      <c r="I4130" s="5"/>
      <c r="J4130" s="5"/>
      <c r="K4130" s="5"/>
      <c r="L4130" s="25"/>
      <c r="M4130" s="5"/>
      <c r="N4130" s="5"/>
      <c r="O4130" s="5"/>
      <c r="P4130" s="5"/>
      <c r="Q4130" s="5"/>
      <c r="R4130" s="5"/>
      <c r="S4130" s="5"/>
      <c r="T4130" s="5"/>
      <c r="U4130" s="5"/>
      <c r="V4130" s="5"/>
      <c r="W4130" s="5"/>
      <c r="X4130" s="5"/>
      <c r="Y4130" s="5"/>
      <c r="Z4130" s="5"/>
      <c r="AA4130" s="5"/>
    </row>
    <row r="4131" spans="1:27">
      <c r="A4131" s="5"/>
      <c r="B4131" s="5"/>
      <c r="C4131" s="5"/>
      <c r="D4131" s="5"/>
      <c r="E4131" s="5"/>
      <c r="F4131" s="5"/>
      <c r="G4131" s="25"/>
      <c r="H4131" s="25"/>
      <c r="I4131" s="5"/>
      <c r="J4131" s="5"/>
      <c r="K4131" s="5"/>
      <c r="L4131" s="25"/>
      <c r="M4131" s="5"/>
      <c r="N4131" s="5"/>
      <c r="O4131" s="5"/>
      <c r="P4131" s="5"/>
      <c r="Q4131" s="5"/>
      <c r="R4131" s="5"/>
      <c r="S4131" s="5"/>
      <c r="T4131" s="5"/>
      <c r="U4131" s="5"/>
      <c r="V4131" s="5"/>
      <c r="W4131" s="5"/>
      <c r="X4131" s="5"/>
      <c r="Y4131" s="5"/>
      <c r="Z4131" s="5"/>
      <c r="AA4131" s="5"/>
    </row>
    <row r="4132" spans="1:27">
      <c r="A4132" s="5"/>
      <c r="B4132" s="5"/>
      <c r="C4132" s="5"/>
      <c r="D4132" s="5"/>
      <c r="E4132" s="5"/>
      <c r="F4132" s="5"/>
      <c r="G4132" s="25"/>
      <c r="H4132" s="25"/>
      <c r="I4132" s="5"/>
      <c r="J4132" s="5"/>
      <c r="K4132" s="5"/>
      <c r="L4132" s="25"/>
      <c r="M4132" s="5"/>
      <c r="N4132" s="5"/>
      <c r="O4132" s="5"/>
      <c r="P4132" s="5"/>
      <c r="Q4132" s="5"/>
      <c r="R4132" s="5"/>
      <c r="S4132" s="5"/>
      <c r="T4132" s="5"/>
      <c r="U4132" s="5"/>
      <c r="V4132" s="5"/>
      <c r="W4132" s="5"/>
      <c r="X4132" s="5"/>
      <c r="Y4132" s="5"/>
      <c r="Z4132" s="5"/>
      <c r="AA4132" s="5"/>
    </row>
    <row r="4133" spans="1:27">
      <c r="A4133" s="5"/>
      <c r="B4133" s="5"/>
      <c r="C4133" s="5"/>
      <c r="D4133" s="5"/>
      <c r="E4133" s="5"/>
      <c r="F4133" s="5"/>
      <c r="G4133" s="25"/>
      <c r="H4133" s="25"/>
      <c r="I4133" s="5"/>
      <c r="J4133" s="5"/>
      <c r="K4133" s="5"/>
      <c r="L4133" s="25"/>
      <c r="M4133" s="5"/>
      <c r="N4133" s="5"/>
      <c r="O4133" s="5"/>
      <c r="P4133" s="5"/>
      <c r="Q4133" s="5"/>
      <c r="R4133" s="5"/>
      <c r="S4133" s="5"/>
      <c r="T4133" s="5"/>
      <c r="U4133" s="5"/>
      <c r="V4133" s="5"/>
      <c r="W4133" s="5"/>
      <c r="X4133" s="5"/>
      <c r="Y4133" s="5"/>
      <c r="Z4133" s="5"/>
      <c r="AA4133" s="5"/>
    </row>
    <row r="4134" spans="1:27">
      <c r="A4134" s="5"/>
      <c r="B4134" s="5"/>
      <c r="C4134" s="5"/>
      <c r="D4134" s="5"/>
      <c r="E4134" s="5"/>
      <c r="F4134" s="5"/>
      <c r="G4134" s="25"/>
      <c r="H4134" s="25"/>
      <c r="I4134" s="5"/>
      <c r="J4134" s="5"/>
      <c r="K4134" s="5"/>
      <c r="L4134" s="25"/>
      <c r="M4134" s="5"/>
      <c r="N4134" s="5"/>
      <c r="O4134" s="5"/>
      <c r="P4134" s="5"/>
      <c r="Q4134" s="5"/>
      <c r="R4134" s="5"/>
      <c r="S4134" s="5"/>
      <c r="T4134" s="5"/>
      <c r="U4134" s="5"/>
      <c r="V4134" s="5"/>
      <c r="W4134" s="5"/>
      <c r="X4134" s="5"/>
      <c r="Y4134" s="5"/>
      <c r="Z4134" s="5"/>
      <c r="AA4134" s="5"/>
    </row>
    <row r="4135" spans="1:27">
      <c r="A4135" s="5"/>
      <c r="B4135" s="5"/>
      <c r="C4135" s="5"/>
      <c r="D4135" s="5"/>
      <c r="E4135" s="5"/>
      <c r="F4135" s="5"/>
      <c r="G4135" s="25"/>
      <c r="H4135" s="25"/>
      <c r="I4135" s="5"/>
      <c r="J4135" s="5"/>
      <c r="K4135" s="5"/>
      <c r="L4135" s="25"/>
      <c r="M4135" s="5"/>
      <c r="N4135" s="5"/>
      <c r="O4135" s="5"/>
      <c r="P4135" s="5"/>
      <c r="Q4135" s="5"/>
      <c r="R4135" s="5"/>
      <c r="S4135" s="5"/>
      <c r="T4135" s="5"/>
      <c r="U4135" s="5"/>
      <c r="V4135" s="5"/>
      <c r="W4135" s="5"/>
      <c r="X4135" s="5"/>
      <c r="Y4135" s="5"/>
      <c r="Z4135" s="5"/>
      <c r="AA4135" s="5"/>
    </row>
    <row r="4136" spans="1:27">
      <c r="A4136" s="5"/>
      <c r="B4136" s="5"/>
      <c r="C4136" s="5"/>
      <c r="D4136" s="5"/>
      <c r="E4136" s="5"/>
      <c r="F4136" s="5"/>
      <c r="G4136" s="25"/>
      <c r="H4136" s="25"/>
      <c r="I4136" s="5"/>
      <c r="J4136" s="5"/>
      <c r="K4136" s="5"/>
      <c r="L4136" s="25"/>
      <c r="M4136" s="5"/>
      <c r="N4136" s="5"/>
      <c r="O4136" s="5"/>
      <c r="P4136" s="5"/>
      <c r="Q4136" s="5"/>
      <c r="R4136" s="5"/>
      <c r="S4136" s="5"/>
      <c r="T4136" s="5"/>
      <c r="U4136" s="5"/>
      <c r="V4136" s="5"/>
      <c r="W4136" s="5"/>
      <c r="X4136" s="5"/>
      <c r="Y4136" s="5"/>
      <c r="Z4136" s="5"/>
      <c r="AA4136" s="5"/>
    </row>
    <row r="4137" spans="1:27">
      <c r="A4137" s="5"/>
      <c r="B4137" s="5"/>
      <c r="C4137" s="5"/>
      <c r="D4137" s="5"/>
      <c r="E4137" s="5"/>
      <c r="F4137" s="5"/>
      <c r="G4137" s="25"/>
      <c r="H4137" s="25"/>
      <c r="I4137" s="5"/>
      <c r="J4137" s="5"/>
      <c r="K4137" s="5"/>
      <c r="L4137" s="25"/>
      <c r="M4137" s="5"/>
      <c r="N4137" s="5"/>
      <c r="O4137" s="5"/>
      <c r="P4137" s="5"/>
      <c r="Q4137" s="5"/>
      <c r="R4137" s="5"/>
      <c r="S4137" s="5"/>
      <c r="T4137" s="5"/>
      <c r="U4137" s="5"/>
      <c r="V4137" s="5"/>
      <c r="W4137" s="5"/>
      <c r="X4137" s="5"/>
      <c r="Y4137" s="5"/>
      <c r="Z4137" s="5"/>
      <c r="AA4137" s="5"/>
    </row>
    <row r="4138" spans="1:27">
      <c r="A4138" s="5"/>
      <c r="B4138" s="5"/>
      <c r="C4138" s="5"/>
      <c r="D4138" s="5"/>
      <c r="E4138" s="5"/>
      <c r="F4138" s="5"/>
      <c r="G4138" s="25"/>
      <c r="H4138" s="25"/>
      <c r="I4138" s="5"/>
      <c r="J4138" s="5"/>
      <c r="K4138" s="5"/>
      <c r="L4138" s="25"/>
      <c r="M4138" s="5"/>
      <c r="N4138" s="5"/>
      <c r="O4138" s="5"/>
      <c r="P4138" s="5"/>
      <c r="Q4138" s="5"/>
      <c r="R4138" s="5"/>
      <c r="S4138" s="5"/>
      <c r="T4138" s="5"/>
      <c r="U4138" s="5"/>
      <c r="V4138" s="5"/>
      <c r="W4138" s="5"/>
      <c r="X4138" s="5"/>
      <c r="Y4138" s="5"/>
      <c r="Z4138" s="5"/>
      <c r="AA4138" s="5"/>
    </row>
    <row r="4139" spans="1:27">
      <c r="A4139" s="5"/>
      <c r="B4139" s="5"/>
      <c r="C4139" s="5"/>
      <c r="D4139" s="5"/>
      <c r="E4139" s="5"/>
      <c r="F4139" s="5"/>
      <c r="G4139" s="25"/>
      <c r="H4139" s="25"/>
      <c r="I4139" s="5"/>
      <c r="J4139" s="5"/>
      <c r="K4139" s="5"/>
      <c r="L4139" s="25"/>
      <c r="M4139" s="5"/>
      <c r="N4139" s="5"/>
      <c r="O4139" s="5"/>
      <c r="P4139" s="5"/>
      <c r="Q4139" s="5"/>
      <c r="R4139" s="5"/>
      <c r="S4139" s="5"/>
      <c r="T4139" s="5"/>
      <c r="U4139" s="5"/>
      <c r="V4139" s="5"/>
      <c r="W4139" s="5"/>
      <c r="X4139" s="5"/>
      <c r="Y4139" s="5"/>
      <c r="Z4139" s="5"/>
      <c r="AA4139" s="5"/>
    </row>
    <row r="4140" spans="1:27">
      <c r="A4140" s="5"/>
      <c r="B4140" s="5"/>
      <c r="C4140" s="5"/>
      <c r="D4140" s="5"/>
      <c r="E4140" s="5"/>
      <c r="F4140" s="5"/>
      <c r="G4140" s="25"/>
      <c r="H4140" s="25"/>
      <c r="I4140" s="5"/>
      <c r="J4140" s="5"/>
      <c r="K4140" s="5"/>
      <c r="L4140" s="25"/>
      <c r="M4140" s="5"/>
      <c r="N4140" s="5"/>
      <c r="O4140" s="5"/>
      <c r="P4140" s="5"/>
      <c r="Q4140" s="5"/>
      <c r="R4140" s="5"/>
      <c r="S4140" s="5"/>
      <c r="T4140" s="5"/>
      <c r="U4140" s="5"/>
      <c r="V4140" s="5"/>
      <c r="W4140" s="5"/>
      <c r="X4140" s="5"/>
      <c r="Y4140" s="5"/>
      <c r="Z4140" s="5"/>
      <c r="AA4140" s="5"/>
    </row>
    <row r="4141" spans="1:27">
      <c r="A4141" s="5"/>
      <c r="B4141" s="5"/>
      <c r="C4141" s="5"/>
      <c r="D4141" s="5"/>
      <c r="E4141" s="5"/>
      <c r="F4141" s="5"/>
      <c r="G4141" s="25"/>
      <c r="H4141" s="25"/>
      <c r="I4141" s="5"/>
      <c r="J4141" s="5"/>
      <c r="K4141" s="5"/>
      <c r="L4141" s="25"/>
      <c r="M4141" s="5"/>
      <c r="N4141" s="5"/>
      <c r="O4141" s="5"/>
      <c r="P4141" s="5"/>
      <c r="Q4141" s="5"/>
      <c r="R4141" s="5"/>
      <c r="S4141" s="5"/>
      <c r="T4141" s="5"/>
      <c r="U4141" s="5"/>
      <c r="V4141" s="5"/>
      <c r="W4141" s="5"/>
      <c r="X4141" s="5"/>
      <c r="Y4141" s="5"/>
      <c r="Z4141" s="5"/>
      <c r="AA4141" s="5"/>
    </row>
    <row r="4142" spans="1:27">
      <c r="A4142" s="5"/>
      <c r="B4142" s="5"/>
      <c r="C4142" s="5"/>
      <c r="D4142" s="5"/>
      <c r="E4142" s="5"/>
      <c r="F4142" s="5"/>
      <c r="G4142" s="25"/>
      <c r="H4142" s="25"/>
      <c r="I4142" s="5"/>
      <c r="J4142" s="5"/>
      <c r="K4142" s="5"/>
      <c r="L4142" s="25"/>
      <c r="M4142" s="5"/>
      <c r="N4142" s="5"/>
      <c r="O4142" s="5"/>
      <c r="P4142" s="5"/>
      <c r="Q4142" s="5"/>
      <c r="R4142" s="5"/>
      <c r="S4142" s="5"/>
      <c r="T4142" s="5"/>
      <c r="U4142" s="5"/>
      <c r="V4142" s="5"/>
      <c r="W4142" s="5"/>
      <c r="X4142" s="5"/>
      <c r="Y4142" s="5"/>
      <c r="Z4142" s="5"/>
      <c r="AA4142" s="5"/>
    </row>
    <row r="4143" spans="1:27">
      <c r="A4143" s="5"/>
      <c r="B4143" s="5"/>
      <c r="C4143" s="5"/>
      <c r="D4143" s="5"/>
      <c r="E4143" s="5"/>
      <c r="F4143" s="5"/>
      <c r="G4143" s="25"/>
      <c r="H4143" s="25"/>
      <c r="I4143" s="5"/>
      <c r="J4143" s="5"/>
      <c r="K4143" s="5"/>
      <c r="L4143" s="25"/>
      <c r="M4143" s="5"/>
      <c r="N4143" s="5"/>
      <c r="O4143" s="5"/>
      <c r="P4143" s="5"/>
      <c r="Q4143" s="5"/>
      <c r="R4143" s="5"/>
      <c r="S4143" s="5"/>
      <c r="T4143" s="5"/>
      <c r="U4143" s="5"/>
      <c r="V4143" s="5"/>
      <c r="W4143" s="5"/>
      <c r="X4143" s="5"/>
      <c r="Y4143" s="5"/>
      <c r="Z4143" s="5"/>
      <c r="AA4143" s="5"/>
    </row>
    <row r="4144" spans="1:27">
      <c r="A4144" s="5"/>
      <c r="B4144" s="5"/>
      <c r="C4144" s="5"/>
      <c r="D4144" s="5"/>
      <c r="E4144" s="5"/>
      <c r="F4144" s="5"/>
      <c r="G4144" s="25"/>
      <c r="H4144" s="25"/>
      <c r="I4144" s="5"/>
      <c r="J4144" s="5"/>
      <c r="K4144" s="5"/>
      <c r="L4144" s="25"/>
      <c r="M4144" s="5"/>
      <c r="N4144" s="5"/>
      <c r="O4144" s="5"/>
      <c r="P4144" s="5"/>
      <c r="Q4144" s="5"/>
      <c r="R4144" s="5"/>
      <c r="S4144" s="5"/>
      <c r="T4144" s="5"/>
      <c r="U4144" s="5"/>
      <c r="V4144" s="5"/>
      <c r="W4144" s="5"/>
      <c r="X4144" s="5"/>
      <c r="Y4144" s="5"/>
      <c r="Z4144" s="5"/>
      <c r="AA4144" s="5"/>
    </row>
    <row r="4145" spans="1:27">
      <c r="A4145" s="5"/>
      <c r="B4145" s="5"/>
      <c r="C4145" s="5"/>
      <c r="D4145" s="5"/>
      <c r="E4145" s="5"/>
      <c r="F4145" s="5"/>
      <c r="G4145" s="25"/>
      <c r="H4145" s="25"/>
      <c r="I4145" s="5"/>
      <c r="J4145" s="5"/>
      <c r="K4145" s="5"/>
      <c r="L4145" s="25"/>
      <c r="M4145" s="5"/>
      <c r="N4145" s="5"/>
      <c r="O4145" s="5"/>
      <c r="P4145" s="5"/>
      <c r="Q4145" s="5"/>
      <c r="R4145" s="5"/>
      <c r="S4145" s="5"/>
      <c r="T4145" s="5"/>
      <c r="U4145" s="5"/>
      <c r="V4145" s="5"/>
      <c r="W4145" s="5"/>
      <c r="X4145" s="5"/>
      <c r="Y4145" s="5"/>
      <c r="Z4145" s="5"/>
      <c r="AA4145" s="5"/>
    </row>
    <row r="4146" spans="1:27">
      <c r="A4146" s="5"/>
      <c r="B4146" s="5"/>
      <c r="C4146" s="5"/>
      <c r="D4146" s="5"/>
      <c r="E4146" s="5"/>
      <c r="F4146" s="5"/>
      <c r="G4146" s="25"/>
      <c r="H4146" s="25"/>
      <c r="I4146" s="5"/>
      <c r="J4146" s="5"/>
      <c r="K4146" s="5"/>
      <c r="L4146" s="25"/>
      <c r="M4146" s="5"/>
      <c r="N4146" s="5"/>
      <c r="O4146" s="5"/>
      <c r="P4146" s="5"/>
      <c r="Q4146" s="5"/>
      <c r="R4146" s="5"/>
      <c r="S4146" s="5"/>
      <c r="T4146" s="5"/>
      <c r="U4146" s="5"/>
      <c r="V4146" s="5"/>
      <c r="W4146" s="5"/>
      <c r="X4146" s="5"/>
      <c r="Y4146" s="5"/>
      <c r="Z4146" s="5"/>
      <c r="AA4146" s="5"/>
    </row>
    <row r="4147" spans="1:27">
      <c r="A4147" s="5"/>
      <c r="B4147" s="5"/>
      <c r="C4147" s="5"/>
      <c r="D4147" s="5"/>
      <c r="E4147" s="5"/>
      <c r="F4147" s="5"/>
      <c r="G4147" s="25"/>
      <c r="H4147" s="25"/>
      <c r="I4147" s="5"/>
      <c r="J4147" s="5"/>
      <c r="K4147" s="5"/>
      <c r="L4147" s="25"/>
      <c r="M4147" s="5"/>
      <c r="N4147" s="5"/>
      <c r="O4147" s="5"/>
      <c r="P4147" s="5"/>
      <c r="Q4147" s="5"/>
      <c r="R4147" s="5"/>
      <c r="S4147" s="5"/>
      <c r="T4147" s="5"/>
      <c r="U4147" s="5"/>
      <c r="V4147" s="5"/>
      <c r="W4147" s="5"/>
      <c r="X4147" s="5"/>
      <c r="Y4147" s="5"/>
      <c r="Z4147" s="5"/>
      <c r="AA4147" s="5"/>
    </row>
    <row r="4148" spans="1:27">
      <c r="A4148" s="5"/>
      <c r="B4148" s="5"/>
      <c r="C4148" s="5"/>
      <c r="D4148" s="5"/>
      <c r="E4148" s="5"/>
      <c r="F4148" s="5"/>
      <c r="G4148" s="25"/>
      <c r="H4148" s="25"/>
      <c r="I4148" s="5"/>
      <c r="J4148" s="5"/>
      <c r="K4148" s="5"/>
      <c r="L4148" s="25"/>
      <c r="M4148" s="5"/>
      <c r="N4148" s="5"/>
      <c r="O4148" s="5"/>
      <c r="P4148" s="5"/>
      <c r="Q4148" s="5"/>
      <c r="R4148" s="5"/>
      <c r="S4148" s="5"/>
      <c r="T4148" s="5"/>
      <c r="U4148" s="5"/>
      <c r="V4148" s="5"/>
      <c r="W4148" s="5"/>
      <c r="X4148" s="5"/>
      <c r="Y4148" s="5"/>
      <c r="Z4148" s="5"/>
      <c r="AA4148" s="5"/>
    </row>
    <row r="4149" spans="1:27">
      <c r="A4149" s="5"/>
      <c r="B4149" s="5"/>
      <c r="C4149" s="5"/>
      <c r="D4149" s="5"/>
      <c r="E4149" s="5"/>
      <c r="F4149" s="5"/>
      <c r="G4149" s="25"/>
      <c r="H4149" s="25"/>
      <c r="I4149" s="5"/>
      <c r="J4149" s="5"/>
      <c r="K4149" s="5"/>
      <c r="L4149" s="25"/>
      <c r="M4149" s="5"/>
      <c r="N4149" s="5"/>
      <c r="O4149" s="5"/>
      <c r="P4149" s="5"/>
      <c r="Q4149" s="5"/>
      <c r="R4149" s="5"/>
      <c r="S4149" s="5"/>
      <c r="T4149" s="5"/>
      <c r="U4149" s="5"/>
      <c r="V4149" s="5"/>
      <c r="W4149" s="5"/>
      <c r="X4149" s="5"/>
      <c r="Y4149" s="5"/>
      <c r="Z4149" s="5"/>
      <c r="AA4149" s="5"/>
    </row>
    <row r="4150" spans="1:27">
      <c r="A4150" s="5"/>
      <c r="B4150" s="5"/>
      <c r="C4150" s="5"/>
      <c r="D4150" s="5"/>
      <c r="E4150" s="5"/>
      <c r="F4150" s="5"/>
      <c r="G4150" s="25"/>
      <c r="H4150" s="25"/>
      <c r="I4150" s="5"/>
      <c r="J4150" s="5"/>
      <c r="K4150" s="5"/>
      <c r="L4150" s="25"/>
      <c r="M4150" s="5"/>
      <c r="N4150" s="5"/>
      <c r="O4150" s="5"/>
      <c r="P4150" s="5"/>
      <c r="Q4150" s="5"/>
      <c r="R4150" s="5"/>
      <c r="S4150" s="5"/>
      <c r="T4150" s="5"/>
      <c r="U4150" s="5"/>
      <c r="V4150" s="5"/>
      <c r="W4150" s="5"/>
      <c r="X4150" s="5"/>
      <c r="Y4150" s="5"/>
      <c r="Z4150" s="5"/>
      <c r="AA4150" s="5"/>
    </row>
    <row r="4151" spans="1:27">
      <c r="A4151" s="5"/>
      <c r="B4151" s="5"/>
      <c r="C4151" s="5"/>
      <c r="D4151" s="5"/>
      <c r="E4151" s="5"/>
      <c r="F4151" s="5"/>
      <c r="G4151" s="25"/>
      <c r="H4151" s="25"/>
      <c r="I4151" s="5"/>
      <c r="J4151" s="5"/>
      <c r="K4151" s="5"/>
      <c r="L4151" s="25"/>
      <c r="M4151" s="5"/>
      <c r="N4151" s="5"/>
      <c r="O4151" s="5"/>
      <c r="P4151" s="5"/>
      <c r="Q4151" s="5"/>
      <c r="R4151" s="5"/>
      <c r="S4151" s="5"/>
      <c r="T4151" s="5"/>
      <c r="U4151" s="5"/>
      <c r="V4151" s="5"/>
      <c r="W4151" s="5"/>
      <c r="X4151" s="5"/>
      <c r="Y4151" s="5"/>
      <c r="Z4151" s="5"/>
      <c r="AA4151" s="5"/>
    </row>
    <row r="4152" spans="1:27">
      <c r="A4152" s="5"/>
      <c r="B4152" s="5"/>
      <c r="C4152" s="5"/>
      <c r="D4152" s="5"/>
      <c r="E4152" s="5"/>
      <c r="F4152" s="5"/>
      <c r="G4152" s="25"/>
      <c r="H4152" s="25"/>
      <c r="I4152" s="5"/>
      <c r="J4152" s="5"/>
      <c r="K4152" s="5"/>
      <c r="L4152" s="25"/>
      <c r="M4152" s="5"/>
      <c r="N4152" s="5"/>
      <c r="O4152" s="5"/>
      <c r="P4152" s="5"/>
      <c r="Q4152" s="5"/>
      <c r="R4152" s="5"/>
      <c r="S4152" s="5"/>
      <c r="T4152" s="5"/>
      <c r="U4152" s="5"/>
      <c r="V4152" s="5"/>
      <c r="W4152" s="5"/>
      <c r="X4152" s="5"/>
      <c r="Y4152" s="5"/>
      <c r="Z4152" s="5"/>
      <c r="AA4152" s="5"/>
    </row>
    <row r="4153" spans="1:27">
      <c r="A4153" s="5"/>
      <c r="B4153" s="5"/>
      <c r="C4153" s="5"/>
      <c r="D4153" s="5"/>
      <c r="E4153" s="5"/>
      <c r="F4153" s="5"/>
      <c r="G4153" s="25"/>
      <c r="H4153" s="25"/>
      <c r="I4153" s="5"/>
      <c r="J4153" s="5"/>
      <c r="K4153" s="5"/>
      <c r="L4153" s="25"/>
      <c r="M4153" s="5"/>
      <c r="N4153" s="5"/>
      <c r="O4153" s="5"/>
      <c r="P4153" s="5"/>
      <c r="Q4153" s="5"/>
      <c r="R4153" s="5"/>
      <c r="S4153" s="5"/>
      <c r="T4153" s="5"/>
      <c r="U4153" s="5"/>
      <c r="V4153" s="5"/>
      <c r="W4153" s="5"/>
      <c r="X4153" s="5"/>
      <c r="Y4153" s="5"/>
      <c r="Z4153" s="5"/>
      <c r="AA4153" s="5"/>
    </row>
    <row r="4154" spans="1:27">
      <c r="A4154" s="5"/>
      <c r="B4154" s="5"/>
      <c r="C4154" s="5"/>
      <c r="D4154" s="5"/>
      <c r="E4154" s="5"/>
      <c r="F4154" s="5"/>
      <c r="G4154" s="25"/>
      <c r="H4154" s="25"/>
      <c r="I4154" s="5"/>
      <c r="J4154" s="5"/>
      <c r="K4154" s="5"/>
      <c r="L4154" s="25"/>
      <c r="M4154" s="5"/>
      <c r="N4154" s="5"/>
      <c r="O4154" s="5"/>
      <c r="P4154" s="5"/>
      <c r="Q4154" s="5"/>
      <c r="R4154" s="5"/>
      <c r="S4154" s="5"/>
      <c r="T4154" s="5"/>
      <c r="U4154" s="5"/>
      <c r="V4154" s="5"/>
      <c r="W4154" s="5"/>
      <c r="X4154" s="5"/>
      <c r="Y4154" s="5"/>
      <c r="Z4154" s="5"/>
      <c r="AA4154" s="5"/>
    </row>
    <row r="4155" spans="1:27">
      <c r="A4155" s="5"/>
      <c r="B4155" s="5"/>
      <c r="C4155" s="5"/>
      <c r="D4155" s="5"/>
      <c r="E4155" s="5"/>
      <c r="F4155" s="5"/>
      <c r="G4155" s="25"/>
      <c r="H4155" s="25"/>
      <c r="I4155" s="5"/>
      <c r="J4155" s="5"/>
      <c r="K4155" s="5"/>
      <c r="L4155" s="25"/>
      <c r="M4155" s="5"/>
      <c r="N4155" s="5"/>
      <c r="O4155" s="5"/>
      <c r="P4155" s="5"/>
      <c r="Q4155" s="5"/>
      <c r="R4155" s="5"/>
      <c r="S4155" s="5"/>
      <c r="T4155" s="5"/>
      <c r="U4155" s="5"/>
      <c r="V4155" s="5"/>
      <c r="W4155" s="5"/>
      <c r="X4155" s="5"/>
      <c r="Y4155" s="5"/>
      <c r="Z4155" s="5"/>
      <c r="AA4155" s="5"/>
    </row>
    <row r="4156" spans="1:27">
      <c r="A4156" s="5"/>
      <c r="B4156" s="5"/>
      <c r="C4156" s="5"/>
      <c r="D4156" s="5"/>
      <c r="E4156" s="5"/>
      <c r="F4156" s="5"/>
      <c r="G4156" s="25"/>
      <c r="H4156" s="25"/>
      <c r="I4156" s="5"/>
      <c r="J4156" s="5"/>
      <c r="K4156" s="5"/>
      <c r="L4156" s="25"/>
      <c r="M4156" s="5"/>
      <c r="N4156" s="5"/>
      <c r="O4156" s="5"/>
      <c r="P4156" s="5"/>
      <c r="Q4156" s="5"/>
      <c r="R4156" s="5"/>
      <c r="S4156" s="5"/>
      <c r="T4156" s="5"/>
      <c r="U4156" s="5"/>
      <c r="V4156" s="5"/>
      <c r="W4156" s="5"/>
      <c r="X4156" s="5"/>
      <c r="Y4156" s="5"/>
      <c r="Z4156" s="5"/>
      <c r="AA4156" s="5"/>
    </row>
    <row r="4157" spans="1:27">
      <c r="A4157" s="5"/>
      <c r="B4157" s="5"/>
      <c r="C4157" s="5"/>
      <c r="D4157" s="5"/>
      <c r="E4157" s="5"/>
      <c r="F4157" s="5"/>
      <c r="G4157" s="25"/>
      <c r="H4157" s="25"/>
      <c r="I4157" s="5"/>
      <c r="J4157" s="5"/>
      <c r="K4157" s="5"/>
      <c r="L4157" s="25"/>
      <c r="M4157" s="5"/>
      <c r="N4157" s="5"/>
      <c r="O4157" s="5"/>
      <c r="P4157" s="5"/>
      <c r="Q4157" s="5"/>
      <c r="R4157" s="5"/>
      <c r="S4157" s="5"/>
      <c r="T4157" s="5"/>
      <c r="U4157" s="5"/>
      <c r="V4157" s="5"/>
      <c r="W4157" s="5"/>
      <c r="X4157" s="5"/>
      <c r="Y4157" s="5"/>
      <c r="Z4157" s="5"/>
      <c r="AA4157" s="5"/>
    </row>
    <row r="4158" spans="1:27">
      <c r="A4158" s="5"/>
      <c r="B4158" s="5"/>
      <c r="C4158" s="5"/>
      <c r="D4158" s="5"/>
      <c r="E4158" s="5"/>
      <c r="F4158" s="5"/>
      <c r="G4158" s="25"/>
      <c r="H4158" s="25"/>
      <c r="I4158" s="5"/>
      <c r="J4158" s="5"/>
      <c r="K4158" s="5"/>
      <c r="L4158" s="25"/>
      <c r="M4158" s="5"/>
      <c r="N4158" s="5"/>
      <c r="O4158" s="5"/>
      <c r="P4158" s="5"/>
      <c r="Q4158" s="5"/>
      <c r="R4158" s="5"/>
      <c r="S4158" s="5"/>
      <c r="T4158" s="5"/>
      <c r="U4158" s="5"/>
      <c r="V4158" s="5"/>
      <c r="W4158" s="5"/>
      <c r="X4158" s="5"/>
      <c r="Y4158" s="5"/>
      <c r="Z4158" s="5"/>
      <c r="AA4158" s="5"/>
    </row>
    <row r="4159" spans="1:27">
      <c r="A4159" s="5"/>
      <c r="B4159" s="5"/>
      <c r="C4159" s="5"/>
      <c r="D4159" s="5"/>
      <c r="E4159" s="5"/>
      <c r="F4159" s="5"/>
      <c r="G4159" s="25"/>
      <c r="H4159" s="25"/>
      <c r="I4159" s="5"/>
      <c r="J4159" s="5"/>
      <c r="K4159" s="5"/>
      <c r="L4159" s="25"/>
      <c r="M4159" s="5"/>
      <c r="N4159" s="5"/>
      <c r="O4159" s="5"/>
      <c r="P4159" s="5"/>
      <c r="Q4159" s="5"/>
      <c r="R4159" s="5"/>
      <c r="S4159" s="5"/>
      <c r="T4159" s="5"/>
      <c r="U4159" s="5"/>
      <c r="V4159" s="5"/>
      <c r="W4159" s="5"/>
      <c r="X4159" s="5"/>
      <c r="Y4159" s="5"/>
      <c r="Z4159" s="5"/>
      <c r="AA4159" s="5"/>
    </row>
    <row r="4160" spans="1:27">
      <c r="A4160" s="5"/>
      <c r="B4160" s="5"/>
      <c r="C4160" s="5"/>
      <c r="D4160" s="5"/>
      <c r="E4160" s="5"/>
      <c r="F4160" s="5"/>
      <c r="G4160" s="25"/>
      <c r="H4160" s="25"/>
      <c r="I4160" s="5"/>
      <c r="J4160" s="5"/>
      <c r="K4160" s="5"/>
      <c r="L4160" s="25"/>
      <c r="M4160" s="5"/>
      <c r="N4160" s="5"/>
      <c r="O4160" s="5"/>
      <c r="P4160" s="5"/>
      <c r="Q4160" s="5"/>
      <c r="R4160" s="5"/>
      <c r="S4160" s="5"/>
      <c r="T4160" s="5"/>
      <c r="U4160" s="5"/>
      <c r="V4160" s="5"/>
      <c r="W4160" s="5"/>
      <c r="X4160" s="5"/>
      <c r="Y4160" s="5"/>
      <c r="Z4160" s="5"/>
      <c r="AA4160" s="5"/>
    </row>
    <row r="4161" spans="1:27">
      <c r="A4161" s="5"/>
      <c r="B4161" s="5"/>
      <c r="C4161" s="5"/>
      <c r="D4161" s="5"/>
      <c r="E4161" s="5"/>
      <c r="F4161" s="5"/>
      <c r="G4161" s="25"/>
      <c r="H4161" s="25"/>
      <c r="I4161" s="5"/>
      <c r="J4161" s="5"/>
      <c r="K4161" s="5"/>
      <c r="L4161" s="25"/>
      <c r="M4161" s="5"/>
      <c r="N4161" s="5"/>
      <c r="O4161" s="5"/>
      <c r="P4161" s="5"/>
      <c r="Q4161" s="5"/>
      <c r="R4161" s="5"/>
      <c r="S4161" s="5"/>
      <c r="T4161" s="5"/>
      <c r="U4161" s="5"/>
      <c r="V4161" s="5"/>
      <c r="W4161" s="5"/>
      <c r="X4161" s="5"/>
      <c r="Y4161" s="5"/>
      <c r="Z4161" s="5"/>
      <c r="AA4161" s="5"/>
    </row>
    <row r="4162" spans="1:27">
      <c r="A4162" s="5"/>
      <c r="B4162" s="5"/>
      <c r="C4162" s="5"/>
      <c r="D4162" s="5"/>
      <c r="E4162" s="5"/>
      <c r="F4162" s="5"/>
      <c r="G4162" s="25"/>
      <c r="H4162" s="25"/>
      <c r="I4162" s="5"/>
      <c r="J4162" s="5"/>
      <c r="K4162" s="5"/>
      <c r="L4162" s="25"/>
      <c r="M4162" s="5"/>
      <c r="N4162" s="5"/>
      <c r="O4162" s="5"/>
      <c r="P4162" s="5"/>
      <c r="Q4162" s="5"/>
      <c r="R4162" s="5"/>
      <c r="S4162" s="5"/>
      <c r="T4162" s="5"/>
      <c r="U4162" s="5"/>
      <c r="V4162" s="5"/>
      <c r="W4162" s="5"/>
      <c r="X4162" s="5"/>
      <c r="Y4162" s="5"/>
      <c r="Z4162" s="5"/>
      <c r="AA4162" s="5"/>
    </row>
    <row r="4163" spans="1:27">
      <c r="A4163" s="5"/>
      <c r="B4163" s="5"/>
      <c r="C4163" s="5"/>
      <c r="D4163" s="5"/>
      <c r="E4163" s="5"/>
      <c r="F4163" s="5"/>
      <c r="G4163" s="25"/>
      <c r="H4163" s="25"/>
      <c r="I4163" s="5"/>
      <c r="J4163" s="5"/>
      <c r="K4163" s="5"/>
      <c r="L4163" s="25"/>
      <c r="M4163" s="5"/>
      <c r="N4163" s="5"/>
      <c r="O4163" s="5"/>
      <c r="P4163" s="5"/>
      <c r="Q4163" s="5"/>
      <c r="R4163" s="5"/>
      <c r="S4163" s="5"/>
      <c r="T4163" s="5"/>
      <c r="U4163" s="5"/>
      <c r="V4163" s="5"/>
      <c r="W4163" s="5"/>
      <c r="X4163" s="5"/>
      <c r="Y4163" s="5"/>
      <c r="Z4163" s="5"/>
      <c r="AA4163" s="5"/>
    </row>
    <row r="4164" spans="1:27">
      <c r="A4164" s="5"/>
      <c r="B4164" s="5"/>
      <c r="C4164" s="5"/>
      <c r="D4164" s="5"/>
      <c r="E4164" s="5"/>
      <c r="F4164" s="5"/>
      <c r="G4164" s="25"/>
      <c r="H4164" s="25"/>
      <c r="I4164" s="5"/>
      <c r="J4164" s="5"/>
      <c r="K4164" s="5"/>
      <c r="L4164" s="25"/>
      <c r="M4164" s="5"/>
      <c r="N4164" s="5"/>
      <c r="O4164" s="5"/>
      <c r="P4164" s="5"/>
      <c r="Q4164" s="5"/>
      <c r="R4164" s="5"/>
      <c r="S4164" s="5"/>
      <c r="T4164" s="5"/>
      <c r="U4164" s="5"/>
      <c r="V4164" s="5"/>
      <c r="W4164" s="5"/>
      <c r="X4164" s="5"/>
      <c r="Y4164" s="5"/>
      <c r="Z4164" s="5"/>
      <c r="AA4164" s="5"/>
    </row>
    <row r="4165" spans="1:27">
      <c r="A4165" s="5"/>
      <c r="B4165" s="5"/>
      <c r="C4165" s="5"/>
      <c r="D4165" s="5"/>
      <c r="E4165" s="5"/>
      <c r="F4165" s="5"/>
      <c r="G4165" s="25"/>
      <c r="H4165" s="25"/>
      <c r="I4165" s="5"/>
      <c r="J4165" s="5"/>
      <c r="K4165" s="5"/>
      <c r="L4165" s="25"/>
      <c r="M4165" s="5"/>
      <c r="N4165" s="5"/>
      <c r="O4165" s="5"/>
      <c r="P4165" s="5"/>
      <c r="Q4165" s="5"/>
      <c r="R4165" s="5"/>
      <c r="S4165" s="5"/>
      <c r="T4165" s="5"/>
      <c r="U4165" s="5"/>
      <c r="V4165" s="5"/>
      <c r="W4165" s="5"/>
      <c r="X4165" s="5"/>
      <c r="Y4165" s="5"/>
      <c r="Z4165" s="5"/>
      <c r="AA4165" s="5"/>
    </row>
    <row r="4166" spans="1:27">
      <c r="A4166" s="5"/>
      <c r="B4166" s="5"/>
      <c r="C4166" s="5"/>
      <c r="D4166" s="5"/>
      <c r="E4166" s="5"/>
      <c r="F4166" s="5"/>
      <c r="G4166" s="25"/>
      <c r="H4166" s="25"/>
      <c r="I4166" s="5"/>
      <c r="J4166" s="5"/>
      <c r="K4166" s="5"/>
      <c r="L4166" s="25"/>
      <c r="M4166" s="5"/>
      <c r="N4166" s="5"/>
      <c r="O4166" s="5"/>
      <c r="P4166" s="5"/>
      <c r="Q4166" s="5"/>
      <c r="R4166" s="5"/>
      <c r="S4166" s="5"/>
      <c r="T4166" s="5"/>
      <c r="U4166" s="5"/>
      <c r="V4166" s="5"/>
      <c r="W4166" s="5"/>
      <c r="X4166" s="5"/>
      <c r="Y4166" s="5"/>
      <c r="Z4166" s="5"/>
      <c r="AA4166" s="5"/>
    </row>
    <row r="4167" spans="1:27">
      <c r="A4167" s="5"/>
      <c r="B4167" s="5"/>
      <c r="C4167" s="5"/>
      <c r="D4167" s="5"/>
      <c r="E4167" s="5"/>
      <c r="F4167" s="5"/>
      <c r="G4167" s="25"/>
      <c r="H4167" s="25"/>
      <c r="I4167" s="5"/>
      <c r="J4167" s="5"/>
      <c r="K4167" s="5"/>
      <c r="L4167" s="25"/>
      <c r="M4167" s="5"/>
      <c r="N4167" s="5"/>
      <c r="O4167" s="5"/>
      <c r="P4167" s="5"/>
      <c r="Q4167" s="5"/>
      <c r="R4167" s="5"/>
      <c r="S4167" s="5"/>
      <c r="T4167" s="5"/>
      <c r="U4167" s="5"/>
      <c r="V4167" s="5"/>
      <c r="W4167" s="5"/>
      <c r="X4167" s="5"/>
      <c r="Y4167" s="5"/>
      <c r="Z4167" s="5"/>
      <c r="AA4167" s="5"/>
    </row>
    <row r="4168" spans="1:27">
      <c r="A4168" s="5"/>
      <c r="B4168" s="5"/>
      <c r="C4168" s="5"/>
      <c r="D4168" s="5"/>
      <c r="E4168" s="5"/>
      <c r="F4168" s="5"/>
      <c r="G4168" s="25"/>
      <c r="H4168" s="25"/>
      <c r="I4168" s="5"/>
      <c r="J4168" s="5"/>
      <c r="K4168" s="5"/>
      <c r="L4168" s="25"/>
      <c r="M4168" s="5"/>
      <c r="N4168" s="5"/>
      <c r="O4168" s="5"/>
      <c r="P4168" s="5"/>
      <c r="Q4168" s="5"/>
      <c r="R4168" s="5"/>
      <c r="S4168" s="5"/>
      <c r="T4168" s="5"/>
      <c r="U4168" s="5"/>
      <c r="V4168" s="5"/>
      <c r="W4168" s="5"/>
      <c r="X4168" s="5"/>
      <c r="Y4168" s="5"/>
      <c r="Z4168" s="5"/>
      <c r="AA4168" s="5"/>
    </row>
    <row r="4169" spans="1:27">
      <c r="A4169" s="5"/>
      <c r="B4169" s="5"/>
      <c r="C4169" s="5"/>
      <c r="D4169" s="5"/>
      <c r="E4169" s="5"/>
      <c r="F4169" s="5"/>
      <c r="G4169" s="25"/>
      <c r="H4169" s="25"/>
      <c r="I4169" s="5"/>
      <c r="J4169" s="5"/>
      <c r="K4169" s="5"/>
      <c r="L4169" s="25"/>
      <c r="M4169" s="5"/>
      <c r="N4169" s="5"/>
      <c r="O4169" s="5"/>
      <c r="P4169" s="5"/>
      <c r="Q4169" s="5"/>
      <c r="R4169" s="5"/>
      <c r="S4169" s="5"/>
      <c r="T4169" s="5"/>
      <c r="U4169" s="5"/>
      <c r="V4169" s="5"/>
      <c r="W4169" s="5"/>
      <c r="X4169" s="5"/>
      <c r="Y4169" s="5"/>
      <c r="Z4169" s="5"/>
      <c r="AA4169" s="5"/>
    </row>
    <row r="4170" spans="1:27">
      <c r="A4170" s="5"/>
      <c r="B4170" s="5"/>
      <c r="C4170" s="5"/>
      <c r="D4170" s="5"/>
      <c r="E4170" s="5"/>
      <c r="F4170" s="5"/>
      <c r="G4170" s="25"/>
      <c r="H4170" s="25"/>
      <c r="I4170" s="5"/>
      <c r="J4170" s="5"/>
      <c r="K4170" s="5"/>
      <c r="L4170" s="25"/>
      <c r="M4170" s="5"/>
      <c r="N4170" s="5"/>
      <c r="O4170" s="5"/>
      <c r="P4170" s="5"/>
      <c r="Q4170" s="5"/>
      <c r="R4170" s="5"/>
      <c r="S4170" s="5"/>
      <c r="T4170" s="5"/>
      <c r="U4170" s="5"/>
      <c r="V4170" s="5"/>
      <c r="W4170" s="5"/>
      <c r="X4170" s="5"/>
      <c r="Y4170" s="5"/>
      <c r="Z4170" s="5"/>
      <c r="AA4170" s="5"/>
    </row>
    <row r="4171" spans="1:27">
      <c r="A4171" s="5"/>
      <c r="B4171" s="5"/>
      <c r="C4171" s="5"/>
      <c r="D4171" s="5"/>
      <c r="E4171" s="5"/>
      <c r="F4171" s="5"/>
      <c r="G4171" s="25"/>
      <c r="H4171" s="25"/>
      <c r="I4171" s="5"/>
      <c r="J4171" s="5"/>
      <c r="K4171" s="5"/>
      <c r="L4171" s="25"/>
      <c r="M4171" s="5"/>
      <c r="N4171" s="5"/>
      <c r="O4171" s="5"/>
      <c r="P4171" s="5"/>
      <c r="Q4171" s="5"/>
      <c r="R4171" s="5"/>
      <c r="S4171" s="5"/>
      <c r="T4171" s="5"/>
      <c r="U4171" s="5"/>
      <c r="V4171" s="5"/>
      <c r="W4171" s="5"/>
      <c r="X4171" s="5"/>
      <c r="Y4171" s="5"/>
      <c r="Z4171" s="5"/>
      <c r="AA4171" s="5"/>
    </row>
    <row r="4172" spans="1:27">
      <c r="A4172" s="5"/>
      <c r="B4172" s="5"/>
      <c r="C4172" s="5"/>
      <c r="D4172" s="5"/>
      <c r="E4172" s="5"/>
      <c r="F4172" s="5"/>
      <c r="G4172" s="25"/>
      <c r="H4172" s="25"/>
      <c r="I4172" s="5"/>
      <c r="J4172" s="5"/>
      <c r="K4172" s="5"/>
      <c r="L4172" s="25"/>
      <c r="M4172" s="5"/>
      <c r="N4172" s="5"/>
      <c r="O4172" s="5"/>
      <c r="P4172" s="5"/>
      <c r="Q4172" s="5"/>
      <c r="R4172" s="5"/>
      <c r="S4172" s="5"/>
      <c r="T4172" s="5"/>
      <c r="U4172" s="5"/>
      <c r="V4172" s="5"/>
      <c r="W4172" s="5"/>
      <c r="X4172" s="5"/>
      <c r="Y4172" s="5"/>
      <c r="Z4172" s="5"/>
      <c r="AA4172" s="5"/>
    </row>
    <row r="4173" spans="1:27">
      <c r="A4173" s="5"/>
      <c r="B4173" s="5"/>
      <c r="C4173" s="5"/>
      <c r="D4173" s="5"/>
      <c r="E4173" s="5"/>
      <c r="F4173" s="5"/>
      <c r="G4173" s="25"/>
      <c r="H4173" s="25"/>
      <c r="I4173" s="5"/>
      <c r="J4173" s="5"/>
      <c r="K4173" s="5"/>
      <c r="L4173" s="25"/>
      <c r="M4173" s="5"/>
      <c r="N4173" s="5"/>
      <c r="O4173" s="5"/>
      <c r="P4173" s="5"/>
      <c r="Q4173" s="5"/>
      <c r="R4173" s="5"/>
      <c r="S4173" s="5"/>
      <c r="T4173" s="5"/>
      <c r="U4173" s="5"/>
      <c r="V4173" s="5"/>
      <c r="W4173" s="5"/>
      <c r="X4173" s="5"/>
      <c r="Y4173" s="5"/>
      <c r="Z4173" s="5"/>
      <c r="AA4173" s="5"/>
    </row>
    <row r="4174" spans="1:27">
      <c r="A4174" s="5"/>
      <c r="B4174" s="5"/>
      <c r="C4174" s="5"/>
      <c r="D4174" s="5"/>
      <c r="E4174" s="5"/>
      <c r="F4174" s="5"/>
      <c r="G4174" s="25"/>
      <c r="H4174" s="25"/>
      <c r="I4174" s="5"/>
      <c r="J4174" s="5"/>
      <c r="K4174" s="5"/>
      <c r="L4174" s="25"/>
      <c r="M4174" s="5"/>
      <c r="N4174" s="5"/>
      <c r="O4174" s="5"/>
      <c r="P4174" s="5"/>
      <c r="Q4174" s="5"/>
      <c r="R4174" s="5"/>
      <c r="S4174" s="5"/>
      <c r="T4174" s="5"/>
      <c r="U4174" s="5"/>
      <c r="V4174" s="5"/>
      <c r="W4174" s="5"/>
      <c r="X4174" s="5"/>
      <c r="Y4174" s="5"/>
      <c r="Z4174" s="5"/>
      <c r="AA4174" s="5"/>
    </row>
    <row r="4175" spans="1:27">
      <c r="A4175" s="5"/>
      <c r="B4175" s="5"/>
      <c r="C4175" s="5"/>
      <c r="D4175" s="5"/>
      <c r="E4175" s="5"/>
      <c r="F4175" s="5"/>
      <c r="G4175" s="25"/>
      <c r="H4175" s="25"/>
      <c r="I4175" s="5"/>
      <c r="J4175" s="5"/>
      <c r="K4175" s="5"/>
      <c r="L4175" s="25"/>
      <c r="M4175" s="5"/>
      <c r="N4175" s="5"/>
      <c r="O4175" s="5"/>
      <c r="P4175" s="5"/>
      <c r="Q4175" s="5"/>
      <c r="R4175" s="5"/>
      <c r="S4175" s="5"/>
      <c r="T4175" s="5"/>
      <c r="U4175" s="5"/>
      <c r="V4175" s="5"/>
      <c r="W4175" s="5"/>
      <c r="X4175" s="5"/>
      <c r="Y4175" s="5"/>
      <c r="Z4175" s="5"/>
      <c r="AA4175" s="5"/>
    </row>
    <row r="4176" spans="1:27">
      <c r="A4176" s="5"/>
      <c r="B4176" s="5"/>
      <c r="C4176" s="5"/>
      <c r="D4176" s="5"/>
      <c r="E4176" s="5"/>
      <c r="F4176" s="5"/>
      <c r="G4176" s="25"/>
      <c r="H4176" s="25"/>
      <c r="I4176" s="5"/>
      <c r="J4176" s="5"/>
      <c r="K4176" s="5"/>
      <c r="L4176" s="25"/>
      <c r="M4176" s="5"/>
      <c r="N4176" s="5"/>
      <c r="O4176" s="5"/>
      <c r="P4176" s="5"/>
      <c r="Q4176" s="5"/>
      <c r="R4176" s="5"/>
      <c r="S4176" s="5"/>
      <c r="T4176" s="5"/>
      <c r="U4176" s="5"/>
      <c r="V4176" s="5"/>
      <c r="W4176" s="5"/>
      <c r="X4176" s="5"/>
      <c r="Y4176" s="5"/>
      <c r="Z4176" s="5"/>
      <c r="AA4176" s="5"/>
    </row>
    <row r="4177" spans="1:27">
      <c r="A4177" s="5"/>
      <c r="B4177" s="5"/>
      <c r="C4177" s="5"/>
      <c r="D4177" s="5"/>
      <c r="E4177" s="5"/>
      <c r="F4177" s="5"/>
      <c r="G4177" s="25"/>
      <c r="H4177" s="25"/>
      <c r="I4177" s="5"/>
      <c r="J4177" s="5"/>
      <c r="K4177" s="5"/>
      <c r="L4177" s="25"/>
      <c r="M4177" s="5"/>
      <c r="N4177" s="5"/>
      <c r="O4177" s="5"/>
      <c r="P4177" s="5"/>
      <c r="Q4177" s="5"/>
      <c r="R4177" s="5"/>
      <c r="S4177" s="5"/>
      <c r="T4177" s="5"/>
      <c r="U4177" s="5"/>
      <c r="V4177" s="5"/>
      <c r="W4177" s="5"/>
      <c r="X4177" s="5"/>
      <c r="Y4177" s="5"/>
      <c r="Z4177" s="5"/>
      <c r="AA4177" s="5"/>
    </row>
    <row r="4178" spans="1:27">
      <c r="A4178" s="5"/>
      <c r="B4178" s="5"/>
      <c r="C4178" s="5"/>
      <c r="D4178" s="5"/>
      <c r="E4178" s="5"/>
      <c r="F4178" s="5"/>
      <c r="G4178" s="25"/>
      <c r="H4178" s="25"/>
      <c r="I4178" s="5"/>
      <c r="J4178" s="5"/>
      <c r="K4178" s="5"/>
      <c r="L4178" s="25"/>
      <c r="M4178" s="5"/>
      <c r="N4178" s="5"/>
      <c r="O4178" s="5"/>
      <c r="P4178" s="5"/>
      <c r="Q4178" s="5"/>
      <c r="R4178" s="5"/>
      <c r="S4178" s="5"/>
      <c r="T4178" s="5"/>
      <c r="U4178" s="5"/>
      <c r="V4178" s="5"/>
      <c r="W4178" s="5"/>
      <c r="X4178" s="5"/>
      <c r="Y4178" s="5"/>
      <c r="Z4178" s="5"/>
      <c r="AA4178" s="5"/>
    </row>
    <row r="4179" spans="1:27">
      <c r="A4179" s="5"/>
      <c r="B4179" s="5"/>
      <c r="C4179" s="5"/>
      <c r="D4179" s="5"/>
      <c r="E4179" s="5"/>
      <c r="F4179" s="5"/>
      <c r="G4179" s="25"/>
      <c r="H4179" s="25"/>
      <c r="I4179" s="5"/>
      <c r="J4179" s="5"/>
      <c r="K4179" s="5"/>
      <c r="L4179" s="25"/>
      <c r="M4179" s="5"/>
      <c r="N4179" s="5"/>
      <c r="O4179" s="5"/>
      <c r="P4179" s="5"/>
      <c r="Q4179" s="5"/>
      <c r="R4179" s="5"/>
      <c r="S4179" s="5"/>
      <c r="T4179" s="5"/>
      <c r="U4179" s="5"/>
      <c r="V4179" s="5"/>
      <c r="W4179" s="5"/>
      <c r="X4179" s="5"/>
      <c r="Y4179" s="5"/>
      <c r="Z4179" s="5"/>
      <c r="AA4179" s="5"/>
    </row>
    <row r="4180" spans="1:27">
      <c r="A4180" s="5"/>
      <c r="B4180" s="5"/>
      <c r="C4180" s="5"/>
      <c r="D4180" s="5"/>
      <c r="E4180" s="5"/>
      <c r="F4180" s="5"/>
      <c r="G4180" s="25"/>
      <c r="H4180" s="25"/>
      <c r="I4180" s="5"/>
      <c r="J4180" s="5"/>
      <c r="K4180" s="5"/>
      <c r="L4180" s="25"/>
      <c r="M4180" s="5"/>
      <c r="N4180" s="5"/>
      <c r="O4180" s="5"/>
      <c r="P4180" s="5"/>
      <c r="Q4180" s="5"/>
      <c r="R4180" s="5"/>
      <c r="S4180" s="5"/>
      <c r="T4180" s="5"/>
      <c r="U4180" s="5"/>
      <c r="V4180" s="5"/>
      <c r="W4180" s="5"/>
      <c r="X4180" s="5"/>
      <c r="Y4180" s="5"/>
      <c r="Z4180" s="5"/>
      <c r="AA4180" s="5"/>
    </row>
    <row r="4181" spans="1:27">
      <c r="A4181" s="5"/>
      <c r="B4181" s="5"/>
      <c r="C4181" s="5"/>
      <c r="D4181" s="5"/>
      <c r="E4181" s="5"/>
      <c r="F4181" s="5"/>
      <c r="G4181" s="25"/>
      <c r="H4181" s="25"/>
      <c r="I4181" s="5"/>
      <c r="J4181" s="5"/>
      <c r="K4181" s="5"/>
      <c r="L4181" s="25"/>
      <c r="M4181" s="5"/>
      <c r="N4181" s="5"/>
      <c r="O4181" s="5"/>
      <c r="P4181" s="5"/>
      <c r="Q4181" s="5"/>
      <c r="R4181" s="5"/>
      <c r="S4181" s="5"/>
      <c r="T4181" s="5"/>
      <c r="U4181" s="5"/>
      <c r="V4181" s="5"/>
      <c r="W4181" s="5"/>
      <c r="X4181" s="5"/>
      <c r="Y4181" s="5"/>
      <c r="Z4181" s="5"/>
      <c r="AA4181" s="5"/>
    </row>
    <row r="4182" spans="1:27">
      <c r="A4182" s="5"/>
      <c r="B4182" s="5"/>
      <c r="C4182" s="5"/>
      <c r="D4182" s="5"/>
      <c r="E4182" s="5"/>
      <c r="F4182" s="5"/>
      <c r="G4182" s="25"/>
      <c r="H4182" s="25"/>
      <c r="I4182" s="5"/>
      <c r="J4182" s="5"/>
      <c r="K4182" s="5"/>
      <c r="L4182" s="25"/>
      <c r="M4182" s="5"/>
      <c r="N4182" s="5"/>
      <c r="O4182" s="5"/>
      <c r="P4182" s="5"/>
      <c r="Q4182" s="5"/>
      <c r="R4182" s="5"/>
      <c r="S4182" s="5"/>
      <c r="T4182" s="5"/>
      <c r="U4182" s="5"/>
      <c r="V4182" s="5"/>
      <c r="W4182" s="5"/>
      <c r="X4182" s="5"/>
      <c r="Y4182" s="5"/>
      <c r="Z4182" s="5"/>
      <c r="AA4182" s="5"/>
    </row>
    <row r="4183" spans="1:27">
      <c r="A4183" s="5"/>
      <c r="B4183" s="5"/>
      <c r="C4183" s="5"/>
      <c r="D4183" s="5"/>
      <c r="E4183" s="5"/>
      <c r="F4183" s="5"/>
      <c r="G4183" s="25"/>
      <c r="H4183" s="25"/>
      <c r="I4183" s="5"/>
      <c r="J4183" s="5"/>
      <c r="K4183" s="5"/>
      <c r="L4183" s="25"/>
      <c r="M4183" s="5"/>
      <c r="N4183" s="5"/>
      <c r="O4183" s="5"/>
      <c r="P4183" s="5"/>
      <c r="Q4183" s="5"/>
      <c r="R4183" s="5"/>
      <c r="S4183" s="5"/>
      <c r="T4183" s="5"/>
      <c r="U4183" s="5"/>
      <c r="V4183" s="5"/>
      <c r="W4183" s="5"/>
      <c r="X4183" s="5"/>
      <c r="Y4183" s="5"/>
      <c r="Z4183" s="5"/>
      <c r="AA4183" s="5"/>
    </row>
    <row r="4184" spans="1:27">
      <c r="A4184" s="5"/>
      <c r="B4184" s="5"/>
      <c r="C4184" s="5"/>
      <c r="D4184" s="5"/>
      <c r="E4184" s="5"/>
      <c r="F4184" s="5"/>
      <c r="G4184" s="25"/>
      <c r="H4184" s="25"/>
      <c r="I4184" s="5"/>
      <c r="J4184" s="5"/>
      <c r="K4184" s="5"/>
      <c r="L4184" s="25"/>
      <c r="M4184" s="5"/>
      <c r="N4184" s="5"/>
      <c r="O4184" s="5"/>
      <c r="P4184" s="5"/>
      <c r="Q4184" s="5"/>
      <c r="R4184" s="5"/>
      <c r="S4184" s="5"/>
      <c r="T4184" s="5"/>
      <c r="U4184" s="5"/>
      <c r="V4184" s="5"/>
      <c r="W4184" s="5"/>
      <c r="X4184" s="5"/>
      <c r="Y4184" s="5"/>
      <c r="Z4184" s="5"/>
      <c r="AA4184" s="5"/>
    </row>
    <row r="4185" spans="1:27">
      <c r="A4185" s="5"/>
      <c r="B4185" s="5"/>
      <c r="C4185" s="5"/>
      <c r="D4185" s="5"/>
      <c r="E4185" s="5"/>
      <c r="F4185" s="5"/>
      <c r="G4185" s="25"/>
      <c r="H4185" s="25"/>
      <c r="I4185" s="5"/>
      <c r="J4185" s="5"/>
      <c r="K4185" s="5"/>
      <c r="L4185" s="25"/>
      <c r="M4185" s="5"/>
      <c r="N4185" s="5"/>
      <c r="O4185" s="5"/>
      <c r="P4185" s="5"/>
      <c r="Q4185" s="5"/>
      <c r="R4185" s="5"/>
      <c r="S4185" s="5"/>
      <c r="T4185" s="5"/>
      <c r="U4185" s="5"/>
      <c r="V4185" s="5"/>
      <c r="W4185" s="5"/>
      <c r="X4185" s="5"/>
      <c r="Y4185" s="5"/>
      <c r="Z4185" s="5"/>
      <c r="AA4185" s="5"/>
    </row>
    <row r="4186" spans="1:27">
      <c r="A4186" s="5"/>
      <c r="B4186" s="5"/>
      <c r="C4186" s="5"/>
      <c r="D4186" s="5"/>
      <c r="E4186" s="5"/>
      <c r="F4186" s="5"/>
      <c r="G4186" s="25"/>
      <c r="H4186" s="25"/>
      <c r="I4186" s="5"/>
      <c r="J4186" s="5"/>
      <c r="K4186" s="5"/>
      <c r="L4186" s="25"/>
      <c r="M4186" s="5"/>
      <c r="N4186" s="5"/>
      <c r="O4186" s="5"/>
      <c r="P4186" s="5"/>
      <c r="Q4186" s="5"/>
      <c r="R4186" s="5"/>
      <c r="S4186" s="5"/>
      <c r="T4186" s="5"/>
      <c r="U4186" s="5"/>
      <c r="V4186" s="5"/>
      <c r="W4186" s="5"/>
      <c r="X4186" s="5"/>
      <c r="Y4186" s="5"/>
      <c r="Z4186" s="5"/>
      <c r="AA4186" s="5"/>
    </row>
    <row r="4187" spans="1:27">
      <c r="A4187" s="5"/>
      <c r="B4187" s="5"/>
      <c r="C4187" s="5"/>
      <c r="D4187" s="5"/>
      <c r="E4187" s="5"/>
      <c r="F4187" s="5"/>
      <c r="G4187" s="25"/>
      <c r="H4187" s="25"/>
      <c r="I4187" s="5"/>
      <c r="J4187" s="5"/>
      <c r="K4187" s="5"/>
      <c r="L4187" s="25"/>
      <c r="M4187" s="5"/>
      <c r="N4187" s="5"/>
      <c r="O4187" s="5"/>
      <c r="P4187" s="5"/>
      <c r="Q4187" s="5"/>
      <c r="R4187" s="5"/>
      <c r="S4187" s="5"/>
      <c r="T4187" s="5"/>
      <c r="U4187" s="5"/>
      <c r="V4187" s="5"/>
      <c r="W4187" s="5"/>
      <c r="X4187" s="5"/>
      <c r="Y4187" s="5"/>
      <c r="Z4187" s="5"/>
      <c r="AA4187" s="5"/>
    </row>
    <row r="4188" spans="1:27">
      <c r="A4188" s="5"/>
      <c r="B4188" s="5"/>
      <c r="C4188" s="5"/>
      <c r="D4188" s="5"/>
      <c r="E4188" s="5"/>
      <c r="F4188" s="5"/>
      <c r="G4188" s="25"/>
      <c r="H4188" s="25"/>
      <c r="I4188" s="5"/>
      <c r="J4188" s="5"/>
      <c r="K4188" s="5"/>
      <c r="L4188" s="25"/>
      <c r="M4188" s="5"/>
      <c r="N4188" s="5"/>
      <c r="O4188" s="5"/>
      <c r="P4188" s="5"/>
      <c r="Q4188" s="5"/>
      <c r="R4188" s="5"/>
      <c r="S4188" s="5"/>
      <c r="T4188" s="5"/>
      <c r="U4188" s="5"/>
      <c r="V4188" s="5"/>
      <c r="W4188" s="5"/>
      <c r="X4188" s="5"/>
      <c r="Y4188" s="5"/>
      <c r="Z4188" s="5"/>
      <c r="AA4188" s="5"/>
    </row>
    <row r="4189" spans="1:27">
      <c r="A4189" s="5"/>
      <c r="B4189" s="5"/>
      <c r="C4189" s="5"/>
      <c r="D4189" s="5"/>
      <c r="E4189" s="5"/>
      <c r="F4189" s="5"/>
      <c r="G4189" s="25"/>
      <c r="H4189" s="25"/>
      <c r="I4189" s="5"/>
      <c r="J4189" s="5"/>
      <c r="K4189" s="5"/>
      <c r="L4189" s="25"/>
      <c r="M4189" s="5"/>
      <c r="N4189" s="5"/>
      <c r="O4189" s="5"/>
      <c r="P4189" s="5"/>
      <c r="Q4189" s="5"/>
      <c r="R4189" s="5"/>
      <c r="S4189" s="5"/>
      <c r="T4189" s="5"/>
      <c r="U4189" s="5"/>
      <c r="V4189" s="5"/>
      <c r="W4189" s="5"/>
      <c r="X4189" s="5"/>
      <c r="Y4189" s="5"/>
      <c r="Z4189" s="5"/>
      <c r="AA4189" s="5"/>
    </row>
    <row r="4190" spans="1:27">
      <c r="A4190" s="5"/>
      <c r="B4190" s="5"/>
      <c r="C4190" s="5"/>
      <c r="D4190" s="5"/>
      <c r="E4190" s="5"/>
      <c r="F4190" s="5"/>
      <c r="G4190" s="25"/>
      <c r="H4190" s="25"/>
      <c r="I4190" s="5"/>
      <c r="J4190" s="5"/>
      <c r="K4190" s="5"/>
      <c r="L4190" s="25"/>
      <c r="M4190" s="5"/>
      <c r="N4190" s="5"/>
      <c r="O4190" s="5"/>
      <c r="P4190" s="5"/>
      <c r="Q4190" s="5"/>
      <c r="R4190" s="5"/>
      <c r="S4190" s="5"/>
      <c r="T4190" s="5"/>
      <c r="U4190" s="5"/>
      <c r="V4190" s="5"/>
      <c r="W4190" s="5"/>
      <c r="X4190" s="5"/>
      <c r="Y4190" s="5"/>
      <c r="Z4190" s="5"/>
      <c r="AA4190" s="5"/>
    </row>
    <row r="4191" spans="1:27">
      <c r="A4191" s="5"/>
      <c r="B4191" s="5"/>
      <c r="C4191" s="5"/>
      <c r="D4191" s="5"/>
      <c r="E4191" s="5"/>
      <c r="F4191" s="5"/>
      <c r="G4191" s="25"/>
      <c r="H4191" s="25"/>
      <c r="I4191" s="5"/>
      <c r="J4191" s="5"/>
      <c r="K4191" s="5"/>
      <c r="L4191" s="25"/>
      <c r="M4191" s="5"/>
      <c r="N4191" s="5"/>
      <c r="O4191" s="5"/>
      <c r="P4191" s="5"/>
      <c r="Q4191" s="5"/>
      <c r="R4191" s="5"/>
      <c r="S4191" s="5"/>
      <c r="T4191" s="5"/>
      <c r="U4191" s="5"/>
      <c r="V4191" s="5"/>
      <c r="W4191" s="5"/>
      <c r="X4191" s="5"/>
      <c r="Y4191" s="5"/>
      <c r="Z4191" s="5"/>
      <c r="AA4191" s="5"/>
    </row>
    <row r="4192" spans="1:27">
      <c r="A4192" s="5"/>
      <c r="B4192" s="5"/>
      <c r="C4192" s="5"/>
      <c r="D4192" s="5"/>
      <c r="E4192" s="5"/>
      <c r="F4192" s="5"/>
      <c r="G4192" s="25"/>
      <c r="H4192" s="25"/>
      <c r="I4192" s="5"/>
      <c r="J4192" s="5"/>
      <c r="K4192" s="5"/>
      <c r="L4192" s="25"/>
      <c r="M4192" s="5"/>
      <c r="N4192" s="5"/>
      <c r="O4192" s="5"/>
      <c r="P4192" s="5"/>
      <c r="Q4192" s="5"/>
      <c r="R4192" s="5"/>
      <c r="S4192" s="5"/>
      <c r="T4192" s="5"/>
      <c r="U4192" s="5"/>
      <c r="V4192" s="5"/>
      <c r="W4192" s="5"/>
      <c r="X4192" s="5"/>
      <c r="Y4192" s="5"/>
      <c r="Z4192" s="5"/>
      <c r="AA4192" s="5"/>
    </row>
    <row r="4193" spans="1:27">
      <c r="A4193" s="5"/>
      <c r="B4193" s="5"/>
      <c r="C4193" s="5"/>
      <c r="D4193" s="5"/>
      <c r="E4193" s="5"/>
      <c r="F4193" s="5"/>
      <c r="G4193" s="25"/>
      <c r="H4193" s="25"/>
      <c r="I4193" s="5"/>
      <c r="J4193" s="5"/>
      <c r="K4193" s="5"/>
      <c r="L4193" s="25"/>
      <c r="M4193" s="5"/>
      <c r="N4193" s="5"/>
      <c r="O4193" s="5"/>
      <c r="P4193" s="5"/>
      <c r="Q4193" s="5"/>
      <c r="R4193" s="5"/>
      <c r="S4193" s="5"/>
      <c r="T4193" s="5"/>
      <c r="U4193" s="5"/>
      <c r="V4193" s="5"/>
      <c r="W4193" s="5"/>
      <c r="X4193" s="5"/>
      <c r="Y4193" s="5"/>
      <c r="Z4193" s="5"/>
      <c r="AA4193" s="5"/>
    </row>
    <row r="4194" spans="1:27">
      <c r="A4194" s="5"/>
      <c r="B4194" s="5"/>
      <c r="C4194" s="5"/>
      <c r="D4194" s="5"/>
      <c r="E4194" s="5"/>
      <c r="F4194" s="5"/>
      <c r="G4194" s="25"/>
      <c r="H4194" s="25"/>
      <c r="I4194" s="5"/>
      <c r="J4194" s="5"/>
      <c r="K4194" s="5"/>
      <c r="L4194" s="25"/>
      <c r="M4194" s="5"/>
      <c r="N4194" s="5"/>
      <c r="O4194" s="5"/>
      <c r="P4194" s="5"/>
      <c r="Q4194" s="5"/>
      <c r="R4194" s="5"/>
      <c r="S4194" s="5"/>
      <c r="T4194" s="5"/>
      <c r="U4194" s="5"/>
      <c r="V4194" s="5"/>
      <c r="W4194" s="5"/>
      <c r="X4194" s="5"/>
      <c r="Y4194" s="5"/>
      <c r="Z4194" s="5"/>
      <c r="AA4194" s="5"/>
    </row>
    <row r="4195" spans="1:27">
      <c r="A4195" s="5"/>
      <c r="B4195" s="5"/>
      <c r="C4195" s="5"/>
      <c r="D4195" s="5"/>
      <c r="E4195" s="5"/>
      <c r="F4195" s="5"/>
      <c r="G4195" s="25"/>
      <c r="H4195" s="25"/>
      <c r="I4195" s="5"/>
      <c r="J4195" s="5"/>
      <c r="K4195" s="5"/>
      <c r="L4195" s="25"/>
      <c r="M4195" s="5"/>
      <c r="N4195" s="5"/>
      <c r="O4195" s="5"/>
      <c r="P4195" s="5"/>
      <c r="Q4195" s="5"/>
      <c r="R4195" s="5"/>
      <c r="S4195" s="5"/>
      <c r="T4195" s="5"/>
      <c r="U4195" s="5"/>
      <c r="V4195" s="5"/>
      <c r="W4195" s="5"/>
      <c r="X4195" s="5"/>
      <c r="Y4195" s="5"/>
      <c r="Z4195" s="5"/>
      <c r="AA4195" s="5"/>
    </row>
    <row r="4196" spans="1:27">
      <c r="A4196" s="5"/>
      <c r="B4196" s="5"/>
      <c r="C4196" s="5"/>
      <c r="D4196" s="5"/>
      <c r="E4196" s="5"/>
      <c r="F4196" s="5"/>
      <c r="G4196" s="25"/>
      <c r="H4196" s="25"/>
      <c r="I4196" s="5"/>
      <c r="J4196" s="5"/>
      <c r="K4196" s="5"/>
      <c r="L4196" s="25"/>
      <c r="M4196" s="5"/>
      <c r="N4196" s="5"/>
      <c r="O4196" s="5"/>
      <c r="P4196" s="5"/>
      <c r="Q4196" s="5"/>
      <c r="R4196" s="5"/>
      <c r="S4196" s="5"/>
      <c r="T4196" s="5"/>
      <c r="U4196" s="5"/>
      <c r="V4196" s="5"/>
      <c r="W4196" s="5"/>
      <c r="X4196" s="5"/>
      <c r="Y4196" s="5"/>
      <c r="Z4196" s="5"/>
      <c r="AA4196" s="5"/>
    </row>
    <row r="4197" spans="1:27">
      <c r="A4197" s="5"/>
      <c r="B4197" s="5"/>
      <c r="C4197" s="5"/>
      <c r="D4197" s="5"/>
      <c r="E4197" s="5"/>
      <c r="F4197" s="5"/>
      <c r="G4197" s="25"/>
      <c r="H4197" s="25"/>
      <c r="I4197" s="5"/>
      <c r="J4197" s="5"/>
      <c r="K4197" s="5"/>
      <c r="L4197" s="25"/>
      <c r="M4197" s="5"/>
      <c r="N4197" s="5"/>
      <c r="O4197" s="5"/>
      <c r="P4197" s="5"/>
      <c r="Q4197" s="5"/>
      <c r="R4197" s="5"/>
      <c r="S4197" s="5"/>
      <c r="T4197" s="5"/>
      <c r="U4197" s="5"/>
      <c r="V4197" s="5"/>
      <c r="W4197" s="5"/>
      <c r="X4197" s="5"/>
      <c r="Y4197" s="5"/>
      <c r="Z4197" s="5"/>
      <c r="AA4197" s="5"/>
    </row>
    <row r="4198" spans="1:27">
      <c r="A4198" s="5"/>
      <c r="B4198" s="5"/>
      <c r="C4198" s="5"/>
      <c r="D4198" s="5"/>
      <c r="E4198" s="5"/>
      <c r="F4198" s="5"/>
      <c r="G4198" s="25"/>
      <c r="H4198" s="25"/>
      <c r="I4198" s="5"/>
      <c r="J4198" s="5"/>
      <c r="K4198" s="5"/>
      <c r="L4198" s="25"/>
      <c r="M4198" s="5"/>
      <c r="N4198" s="5"/>
      <c r="O4198" s="5"/>
      <c r="P4198" s="5"/>
      <c r="Q4198" s="5"/>
      <c r="R4198" s="5"/>
      <c r="S4198" s="5"/>
      <c r="T4198" s="5"/>
      <c r="U4198" s="5"/>
      <c r="V4198" s="5"/>
      <c r="W4198" s="5"/>
      <c r="X4198" s="5"/>
      <c r="Y4198" s="5"/>
      <c r="Z4198" s="5"/>
      <c r="AA4198" s="5"/>
    </row>
    <row r="4199" spans="1:27">
      <c r="A4199" s="5"/>
      <c r="B4199" s="5"/>
      <c r="C4199" s="5"/>
      <c r="D4199" s="5"/>
      <c r="E4199" s="5"/>
      <c r="F4199" s="5"/>
      <c r="G4199" s="25"/>
      <c r="H4199" s="25"/>
      <c r="I4199" s="5"/>
      <c r="J4199" s="5"/>
      <c r="K4199" s="5"/>
      <c r="L4199" s="25"/>
      <c r="M4199" s="5"/>
      <c r="N4199" s="5"/>
      <c r="O4199" s="5"/>
      <c r="P4199" s="5"/>
      <c r="Q4199" s="5"/>
      <c r="R4199" s="5"/>
      <c r="S4199" s="5"/>
      <c r="T4199" s="5"/>
      <c r="U4199" s="5"/>
      <c r="V4199" s="5"/>
      <c r="W4199" s="5"/>
      <c r="X4199" s="5"/>
      <c r="Y4199" s="5"/>
      <c r="Z4199" s="5"/>
      <c r="AA4199" s="5"/>
    </row>
    <row r="4200" spans="1:27">
      <c r="A4200" s="5"/>
      <c r="B4200" s="5"/>
      <c r="C4200" s="5"/>
      <c r="D4200" s="5"/>
      <c r="E4200" s="5"/>
      <c r="F4200" s="5"/>
      <c r="G4200" s="25"/>
      <c r="H4200" s="25"/>
      <c r="I4200" s="5"/>
      <c r="J4200" s="5"/>
      <c r="K4200" s="5"/>
      <c r="L4200" s="25"/>
      <c r="M4200" s="5"/>
      <c r="N4200" s="5"/>
      <c r="O4200" s="5"/>
      <c r="P4200" s="5"/>
      <c r="Q4200" s="5"/>
      <c r="R4200" s="5"/>
      <c r="S4200" s="5"/>
      <c r="T4200" s="5"/>
      <c r="U4200" s="5"/>
      <c r="V4200" s="5"/>
      <c r="W4200" s="5"/>
      <c r="X4200" s="5"/>
      <c r="Y4200" s="5"/>
      <c r="Z4200" s="5"/>
      <c r="AA4200" s="5"/>
    </row>
    <row r="4201" spans="1:27">
      <c r="A4201" s="5"/>
      <c r="B4201" s="5"/>
      <c r="C4201" s="5"/>
      <c r="D4201" s="5"/>
      <c r="E4201" s="5"/>
      <c r="F4201" s="5"/>
      <c r="G4201" s="25"/>
      <c r="H4201" s="25"/>
      <c r="I4201" s="5"/>
      <c r="J4201" s="5"/>
      <c r="K4201" s="5"/>
      <c r="L4201" s="25"/>
      <c r="M4201" s="5"/>
      <c r="N4201" s="5"/>
      <c r="O4201" s="5"/>
      <c r="P4201" s="5"/>
      <c r="Q4201" s="5"/>
      <c r="R4201" s="5"/>
      <c r="S4201" s="5"/>
      <c r="T4201" s="5"/>
      <c r="U4201" s="5"/>
      <c r="V4201" s="5"/>
      <c r="W4201" s="5"/>
      <c r="X4201" s="5"/>
      <c r="Y4201" s="5"/>
      <c r="Z4201" s="5"/>
      <c r="AA4201" s="5"/>
    </row>
    <row r="4202" spans="1:27">
      <c r="A4202" s="5"/>
      <c r="B4202" s="5"/>
      <c r="C4202" s="5"/>
      <c r="D4202" s="5"/>
      <c r="E4202" s="5"/>
      <c r="F4202" s="5"/>
      <c r="G4202" s="25"/>
      <c r="H4202" s="25"/>
      <c r="I4202" s="5"/>
      <c r="J4202" s="5"/>
      <c r="K4202" s="5"/>
      <c r="L4202" s="25"/>
      <c r="M4202" s="5"/>
      <c r="N4202" s="5"/>
      <c r="O4202" s="5"/>
      <c r="P4202" s="5"/>
      <c r="Q4202" s="5"/>
      <c r="R4202" s="5"/>
      <c r="S4202" s="5"/>
      <c r="T4202" s="5"/>
      <c r="U4202" s="5"/>
      <c r="V4202" s="5"/>
      <c r="W4202" s="5"/>
      <c r="X4202" s="5"/>
      <c r="Y4202" s="5"/>
      <c r="Z4202" s="5"/>
      <c r="AA4202" s="5"/>
    </row>
    <row r="4203" spans="1:27">
      <c r="A4203" s="5"/>
      <c r="B4203" s="5"/>
      <c r="C4203" s="5"/>
      <c r="D4203" s="5"/>
      <c r="E4203" s="5"/>
      <c r="F4203" s="5"/>
      <c r="G4203" s="25"/>
      <c r="H4203" s="25"/>
      <c r="I4203" s="5"/>
      <c r="J4203" s="5"/>
      <c r="K4203" s="5"/>
      <c r="L4203" s="25"/>
      <c r="M4203" s="5"/>
      <c r="N4203" s="5"/>
      <c r="O4203" s="5"/>
      <c r="P4203" s="5"/>
      <c r="Q4203" s="5"/>
      <c r="R4203" s="5"/>
      <c r="S4203" s="5"/>
      <c r="T4203" s="5"/>
      <c r="U4203" s="5"/>
      <c r="V4203" s="5"/>
      <c r="W4203" s="5"/>
      <c r="X4203" s="5"/>
      <c r="Y4203" s="5"/>
      <c r="Z4203" s="5"/>
      <c r="AA4203" s="5"/>
    </row>
    <row r="4204" spans="1:27">
      <c r="A4204" s="5"/>
      <c r="B4204" s="5"/>
      <c r="C4204" s="5"/>
      <c r="D4204" s="5"/>
      <c r="E4204" s="5"/>
      <c r="F4204" s="5"/>
      <c r="G4204" s="25"/>
      <c r="H4204" s="25"/>
      <c r="I4204" s="5"/>
      <c r="J4204" s="5"/>
      <c r="K4204" s="5"/>
      <c r="L4204" s="25"/>
      <c r="M4204" s="5"/>
      <c r="N4204" s="5"/>
      <c r="O4204" s="5"/>
      <c r="P4204" s="5"/>
      <c r="Q4204" s="5"/>
      <c r="R4204" s="5"/>
      <c r="S4204" s="5"/>
      <c r="T4204" s="5"/>
      <c r="U4204" s="5"/>
      <c r="V4204" s="5"/>
      <c r="W4204" s="5"/>
      <c r="X4204" s="5"/>
      <c r="Y4204" s="5"/>
      <c r="Z4204" s="5"/>
      <c r="AA4204" s="5"/>
    </row>
    <row r="4205" spans="1:27">
      <c r="A4205" s="5"/>
      <c r="B4205" s="5"/>
      <c r="C4205" s="5"/>
      <c r="D4205" s="5"/>
      <c r="E4205" s="5"/>
      <c r="F4205" s="5"/>
      <c r="G4205" s="25"/>
      <c r="H4205" s="25"/>
      <c r="I4205" s="5"/>
      <c r="J4205" s="5"/>
      <c r="K4205" s="5"/>
      <c r="L4205" s="25"/>
      <c r="M4205" s="5"/>
      <c r="N4205" s="5"/>
      <c r="O4205" s="5"/>
      <c r="P4205" s="5"/>
      <c r="Q4205" s="5"/>
      <c r="R4205" s="5"/>
      <c r="S4205" s="5"/>
      <c r="T4205" s="5"/>
      <c r="U4205" s="5"/>
      <c r="V4205" s="5"/>
      <c r="W4205" s="5"/>
      <c r="X4205" s="5"/>
      <c r="Y4205" s="5"/>
      <c r="Z4205" s="5"/>
      <c r="AA4205" s="5"/>
    </row>
    <row r="4206" spans="1:27">
      <c r="A4206" s="5"/>
      <c r="B4206" s="5"/>
      <c r="C4206" s="5"/>
      <c r="D4206" s="5"/>
      <c r="E4206" s="5"/>
      <c r="F4206" s="5"/>
      <c r="G4206" s="25"/>
      <c r="H4206" s="25"/>
      <c r="I4206" s="5"/>
      <c r="J4206" s="5"/>
      <c r="K4206" s="5"/>
      <c r="L4206" s="25"/>
      <c r="M4206" s="5"/>
      <c r="N4206" s="5"/>
      <c r="O4206" s="5"/>
      <c r="P4206" s="5"/>
      <c r="Q4206" s="5"/>
      <c r="R4206" s="5"/>
      <c r="S4206" s="5"/>
      <c r="T4206" s="5"/>
      <c r="U4206" s="5"/>
      <c r="V4206" s="5"/>
      <c r="W4206" s="5"/>
      <c r="X4206" s="5"/>
      <c r="Y4206" s="5"/>
      <c r="Z4206" s="5"/>
      <c r="AA4206" s="5"/>
    </row>
    <row r="4207" spans="1:27">
      <c r="A4207" s="5"/>
      <c r="B4207" s="5"/>
      <c r="C4207" s="5"/>
      <c r="D4207" s="5"/>
      <c r="E4207" s="5"/>
      <c r="F4207" s="5"/>
      <c r="G4207" s="25"/>
      <c r="H4207" s="25"/>
      <c r="I4207" s="5"/>
      <c r="J4207" s="5"/>
      <c r="K4207" s="5"/>
      <c r="L4207" s="25"/>
      <c r="M4207" s="5"/>
      <c r="N4207" s="5"/>
      <c r="O4207" s="5"/>
      <c r="P4207" s="5"/>
      <c r="Q4207" s="5"/>
      <c r="R4207" s="5"/>
      <c r="S4207" s="5"/>
      <c r="T4207" s="5"/>
      <c r="U4207" s="5"/>
      <c r="V4207" s="5"/>
      <c r="W4207" s="5"/>
      <c r="X4207" s="5"/>
      <c r="Y4207" s="5"/>
      <c r="Z4207" s="5"/>
      <c r="AA4207" s="5"/>
    </row>
    <row r="4208" spans="1:27">
      <c r="A4208" s="5"/>
      <c r="B4208" s="5"/>
      <c r="C4208" s="5"/>
      <c r="D4208" s="5"/>
      <c r="E4208" s="5"/>
      <c r="F4208" s="5"/>
      <c r="G4208" s="25"/>
      <c r="H4208" s="25"/>
      <c r="I4208" s="5"/>
      <c r="J4208" s="5"/>
      <c r="K4208" s="5"/>
      <c r="L4208" s="25"/>
      <c r="M4208" s="5"/>
      <c r="N4208" s="5"/>
      <c r="O4208" s="5"/>
      <c r="P4208" s="5"/>
      <c r="Q4208" s="5"/>
      <c r="R4208" s="5"/>
      <c r="S4208" s="5"/>
      <c r="T4208" s="5"/>
      <c r="U4208" s="5"/>
      <c r="V4208" s="5"/>
      <c r="W4208" s="5"/>
      <c r="X4208" s="5"/>
      <c r="Y4208" s="5"/>
      <c r="Z4208" s="5"/>
      <c r="AA4208" s="5"/>
    </row>
    <row r="4209" spans="1:27">
      <c r="A4209" s="5"/>
      <c r="B4209" s="5"/>
      <c r="C4209" s="5"/>
      <c r="D4209" s="5"/>
      <c r="E4209" s="5"/>
      <c r="F4209" s="5"/>
      <c r="G4209" s="25"/>
      <c r="H4209" s="25"/>
      <c r="I4209" s="5"/>
      <c r="J4209" s="5"/>
      <c r="K4209" s="5"/>
      <c r="L4209" s="25"/>
      <c r="M4209" s="5"/>
      <c r="N4209" s="5"/>
      <c r="O4209" s="5"/>
      <c r="P4209" s="5"/>
      <c r="Q4209" s="5"/>
      <c r="R4209" s="5"/>
      <c r="S4209" s="5"/>
      <c r="T4209" s="5"/>
      <c r="U4209" s="5"/>
      <c r="V4209" s="5"/>
      <c r="W4209" s="5"/>
      <c r="X4209" s="5"/>
      <c r="Y4209" s="5"/>
      <c r="Z4209" s="5"/>
      <c r="AA4209" s="5"/>
    </row>
    <row r="4210" spans="1:27">
      <c r="A4210" s="5"/>
      <c r="B4210" s="5"/>
      <c r="C4210" s="5"/>
      <c r="D4210" s="5"/>
      <c r="E4210" s="5"/>
      <c r="F4210" s="5"/>
      <c r="G4210" s="25"/>
      <c r="H4210" s="25"/>
      <c r="I4210" s="5"/>
      <c r="J4210" s="5"/>
      <c r="K4210" s="5"/>
      <c r="L4210" s="25"/>
      <c r="M4210" s="5"/>
      <c r="N4210" s="5"/>
      <c r="O4210" s="5"/>
      <c r="P4210" s="5"/>
      <c r="Q4210" s="5"/>
      <c r="R4210" s="5"/>
      <c r="S4210" s="5"/>
      <c r="T4210" s="5"/>
      <c r="U4210" s="5"/>
      <c r="V4210" s="5"/>
      <c r="W4210" s="5"/>
      <c r="X4210" s="5"/>
      <c r="Y4210" s="5"/>
      <c r="Z4210" s="5"/>
      <c r="AA4210" s="5"/>
    </row>
    <row r="4211" spans="1:27">
      <c r="A4211" s="5"/>
      <c r="B4211" s="5"/>
      <c r="C4211" s="5"/>
      <c r="D4211" s="5"/>
      <c r="E4211" s="5"/>
      <c r="F4211" s="5"/>
      <c r="G4211" s="25"/>
      <c r="H4211" s="25"/>
      <c r="I4211" s="5"/>
      <c r="J4211" s="5"/>
      <c r="K4211" s="5"/>
      <c r="L4211" s="25"/>
      <c r="M4211" s="5"/>
      <c r="N4211" s="5"/>
      <c r="O4211" s="5"/>
      <c r="P4211" s="5"/>
      <c r="Q4211" s="5"/>
      <c r="R4211" s="5"/>
      <c r="S4211" s="5"/>
      <c r="T4211" s="5"/>
      <c r="U4211" s="5"/>
      <c r="V4211" s="5"/>
      <c r="W4211" s="5"/>
      <c r="X4211" s="5"/>
      <c r="Y4211" s="5"/>
      <c r="Z4211" s="5"/>
      <c r="AA4211" s="5"/>
    </row>
    <row r="4212" spans="1:27">
      <c r="A4212" s="5"/>
      <c r="B4212" s="5"/>
      <c r="C4212" s="5"/>
      <c r="D4212" s="5"/>
      <c r="E4212" s="5"/>
      <c r="F4212" s="5"/>
      <c r="G4212" s="25"/>
      <c r="H4212" s="25"/>
      <c r="I4212" s="5"/>
      <c r="J4212" s="5"/>
      <c r="K4212" s="5"/>
      <c r="L4212" s="25"/>
      <c r="M4212" s="5"/>
      <c r="N4212" s="5"/>
      <c r="O4212" s="5"/>
      <c r="P4212" s="5"/>
      <c r="Q4212" s="5"/>
      <c r="R4212" s="5"/>
      <c r="S4212" s="5"/>
      <c r="T4212" s="5"/>
      <c r="U4212" s="5"/>
      <c r="V4212" s="5"/>
      <c r="W4212" s="5"/>
      <c r="X4212" s="5"/>
      <c r="Y4212" s="5"/>
      <c r="Z4212" s="5"/>
      <c r="AA4212" s="5"/>
    </row>
    <row r="4213" spans="1:27">
      <c r="A4213" s="5"/>
      <c r="B4213" s="5"/>
      <c r="C4213" s="5"/>
      <c r="D4213" s="5"/>
      <c r="E4213" s="5"/>
      <c r="F4213" s="5"/>
      <c r="G4213" s="25"/>
      <c r="H4213" s="25"/>
      <c r="I4213" s="5"/>
      <c r="J4213" s="5"/>
      <c r="K4213" s="5"/>
      <c r="L4213" s="25"/>
      <c r="M4213" s="5"/>
      <c r="N4213" s="5"/>
      <c r="O4213" s="5"/>
      <c r="P4213" s="5"/>
      <c r="Q4213" s="5"/>
      <c r="R4213" s="5"/>
      <c r="S4213" s="5"/>
      <c r="T4213" s="5"/>
      <c r="U4213" s="5"/>
      <c r="V4213" s="5"/>
      <c r="W4213" s="5"/>
      <c r="X4213" s="5"/>
      <c r="Y4213" s="5"/>
      <c r="Z4213" s="5"/>
      <c r="AA4213" s="5"/>
    </row>
    <row r="4214" spans="1:27">
      <c r="A4214" s="5"/>
      <c r="B4214" s="5"/>
      <c r="C4214" s="5"/>
      <c r="D4214" s="5"/>
      <c r="E4214" s="5"/>
      <c r="F4214" s="5"/>
      <c r="G4214" s="25"/>
      <c r="H4214" s="25"/>
      <c r="I4214" s="5"/>
      <c r="J4214" s="5"/>
      <c r="K4214" s="5"/>
      <c r="L4214" s="25"/>
      <c r="M4214" s="5"/>
      <c r="N4214" s="5"/>
      <c r="O4214" s="5"/>
      <c r="P4214" s="5"/>
      <c r="Q4214" s="5"/>
      <c r="R4214" s="5"/>
      <c r="S4214" s="5"/>
      <c r="T4214" s="5"/>
      <c r="U4214" s="5"/>
      <c r="V4214" s="5"/>
      <c r="W4214" s="5"/>
      <c r="X4214" s="5"/>
      <c r="Y4214" s="5"/>
      <c r="Z4214" s="5"/>
      <c r="AA4214" s="5"/>
    </row>
    <row r="4215" spans="1:27">
      <c r="A4215" s="5"/>
      <c r="B4215" s="5"/>
      <c r="C4215" s="5"/>
      <c r="D4215" s="5"/>
      <c r="E4215" s="5"/>
      <c r="F4215" s="5"/>
      <c r="G4215" s="25"/>
      <c r="H4215" s="25"/>
      <c r="I4215" s="5"/>
      <c r="J4215" s="5"/>
      <c r="K4215" s="5"/>
      <c r="L4215" s="25"/>
      <c r="M4215" s="5"/>
      <c r="N4215" s="5"/>
      <c r="O4215" s="5"/>
      <c r="P4215" s="5"/>
      <c r="Q4215" s="5"/>
      <c r="R4215" s="5"/>
      <c r="S4215" s="5"/>
      <c r="T4215" s="5"/>
      <c r="U4215" s="5"/>
      <c r="V4215" s="5"/>
      <c r="W4215" s="5"/>
      <c r="X4215" s="5"/>
      <c r="Y4215" s="5"/>
      <c r="Z4215" s="5"/>
      <c r="AA4215" s="5"/>
    </row>
    <row r="4216" spans="1:27">
      <c r="A4216" s="5"/>
      <c r="B4216" s="5"/>
      <c r="C4216" s="5"/>
      <c r="D4216" s="5"/>
      <c r="E4216" s="5"/>
      <c r="F4216" s="5"/>
      <c r="G4216" s="25"/>
      <c r="H4216" s="25"/>
      <c r="I4216" s="5"/>
      <c r="J4216" s="5"/>
      <c r="K4216" s="5"/>
      <c r="L4216" s="25"/>
      <c r="M4216" s="5"/>
      <c r="N4216" s="5"/>
      <c r="O4216" s="5"/>
      <c r="P4216" s="5"/>
      <c r="Q4216" s="5"/>
      <c r="R4216" s="5"/>
      <c r="S4216" s="5"/>
      <c r="T4216" s="5"/>
      <c r="U4216" s="5"/>
      <c r="V4216" s="5"/>
      <c r="W4216" s="5"/>
      <c r="X4216" s="5"/>
      <c r="Y4216" s="5"/>
      <c r="Z4216" s="5"/>
      <c r="AA4216" s="5"/>
    </row>
    <row r="4217" spans="1:27">
      <c r="A4217" s="5"/>
      <c r="B4217" s="5"/>
      <c r="C4217" s="5"/>
      <c r="D4217" s="5"/>
      <c r="E4217" s="5"/>
      <c r="F4217" s="5"/>
      <c r="G4217" s="25"/>
      <c r="H4217" s="25"/>
      <c r="I4217" s="5"/>
      <c r="J4217" s="5"/>
      <c r="K4217" s="5"/>
      <c r="L4217" s="25"/>
      <c r="M4217" s="5"/>
      <c r="N4217" s="5"/>
      <c r="O4217" s="5"/>
      <c r="P4217" s="5"/>
      <c r="Q4217" s="5"/>
      <c r="R4217" s="5"/>
      <c r="S4217" s="5"/>
      <c r="T4217" s="5"/>
      <c r="U4217" s="5"/>
      <c r="V4217" s="5"/>
      <c r="W4217" s="5"/>
      <c r="X4217" s="5"/>
      <c r="Y4217" s="5"/>
      <c r="Z4217" s="5"/>
      <c r="AA4217" s="5"/>
    </row>
    <row r="4218" spans="1:27">
      <c r="A4218" s="5"/>
      <c r="B4218" s="5"/>
      <c r="C4218" s="5"/>
      <c r="D4218" s="5"/>
      <c r="E4218" s="5"/>
      <c r="F4218" s="5"/>
      <c r="G4218" s="25"/>
      <c r="H4218" s="25"/>
      <c r="I4218" s="5"/>
      <c r="J4218" s="5"/>
      <c r="K4218" s="5"/>
      <c r="L4218" s="25"/>
      <c r="M4218" s="5"/>
      <c r="N4218" s="5"/>
      <c r="O4218" s="5"/>
      <c r="P4218" s="5"/>
      <c r="Q4218" s="5"/>
      <c r="R4218" s="5"/>
      <c r="S4218" s="5"/>
      <c r="T4218" s="5"/>
      <c r="U4218" s="5"/>
      <c r="V4218" s="5"/>
      <c r="W4218" s="5"/>
      <c r="X4218" s="5"/>
      <c r="Y4218" s="5"/>
      <c r="Z4218" s="5"/>
      <c r="AA4218" s="5"/>
    </row>
    <row r="4219" spans="1:27">
      <c r="A4219" s="5"/>
      <c r="B4219" s="5"/>
      <c r="C4219" s="5"/>
      <c r="D4219" s="5"/>
      <c r="E4219" s="5"/>
      <c r="F4219" s="5"/>
      <c r="G4219" s="25"/>
      <c r="H4219" s="25"/>
      <c r="I4219" s="5"/>
      <c r="J4219" s="5"/>
      <c r="K4219" s="5"/>
      <c r="L4219" s="25"/>
      <c r="M4219" s="5"/>
      <c r="N4219" s="5"/>
      <c r="O4219" s="5"/>
      <c r="P4219" s="5"/>
      <c r="Q4219" s="5"/>
      <c r="R4219" s="5"/>
      <c r="S4219" s="5"/>
      <c r="T4219" s="5"/>
      <c r="U4219" s="5"/>
      <c r="V4219" s="5"/>
      <c r="W4219" s="5"/>
      <c r="X4219" s="5"/>
      <c r="Y4219" s="5"/>
      <c r="Z4219" s="5"/>
      <c r="AA4219" s="5"/>
    </row>
    <row r="4220" spans="1:27">
      <c r="A4220" s="5"/>
      <c r="B4220" s="5"/>
      <c r="C4220" s="5"/>
      <c r="D4220" s="5"/>
      <c r="E4220" s="5"/>
      <c r="F4220" s="5"/>
      <c r="G4220" s="25"/>
      <c r="H4220" s="25"/>
      <c r="I4220" s="5"/>
      <c r="J4220" s="5"/>
      <c r="K4220" s="5"/>
      <c r="L4220" s="25"/>
      <c r="M4220" s="5"/>
      <c r="N4220" s="5"/>
      <c r="O4220" s="5"/>
      <c r="P4220" s="5"/>
      <c r="Q4220" s="5"/>
      <c r="R4220" s="5"/>
      <c r="S4220" s="5"/>
      <c r="T4220" s="5"/>
      <c r="U4220" s="5"/>
      <c r="V4220" s="5"/>
      <c r="W4220" s="5"/>
      <c r="X4220" s="5"/>
      <c r="Y4220" s="5"/>
      <c r="Z4220" s="5"/>
      <c r="AA4220" s="5"/>
    </row>
    <row r="4221" spans="1:27">
      <c r="A4221" s="5"/>
      <c r="B4221" s="5"/>
      <c r="C4221" s="5"/>
      <c r="D4221" s="5"/>
      <c r="E4221" s="5"/>
      <c r="F4221" s="5"/>
      <c r="G4221" s="25"/>
      <c r="H4221" s="25"/>
      <c r="I4221" s="5"/>
      <c r="J4221" s="5"/>
      <c r="K4221" s="5"/>
      <c r="L4221" s="25"/>
      <c r="M4221" s="5"/>
      <c r="N4221" s="5"/>
      <c r="O4221" s="5"/>
      <c r="P4221" s="5"/>
      <c r="Q4221" s="5"/>
      <c r="R4221" s="5"/>
      <c r="S4221" s="5"/>
      <c r="T4221" s="5"/>
      <c r="U4221" s="5"/>
      <c r="V4221" s="5"/>
      <c r="W4221" s="5"/>
      <c r="X4221" s="5"/>
      <c r="Y4221" s="5"/>
      <c r="Z4221" s="5"/>
      <c r="AA4221" s="5"/>
    </row>
    <row r="4222" spans="1:27">
      <c r="A4222" s="5"/>
      <c r="B4222" s="5"/>
      <c r="C4222" s="5"/>
      <c r="D4222" s="5"/>
      <c r="E4222" s="5"/>
      <c r="F4222" s="5"/>
      <c r="G4222" s="25"/>
      <c r="H4222" s="25"/>
      <c r="I4222" s="5"/>
      <c r="J4222" s="5"/>
      <c r="K4222" s="5"/>
      <c r="L4222" s="25"/>
      <c r="M4222" s="5"/>
      <c r="N4222" s="5"/>
      <c r="O4222" s="5"/>
      <c r="P4222" s="5"/>
      <c r="Q4222" s="5"/>
      <c r="R4222" s="5"/>
      <c r="S4222" s="5"/>
      <c r="T4222" s="5"/>
      <c r="U4222" s="5"/>
      <c r="V4222" s="5"/>
      <c r="W4222" s="5"/>
      <c r="X4222" s="5"/>
      <c r="Y4222" s="5"/>
      <c r="Z4222" s="5"/>
      <c r="AA4222" s="5"/>
    </row>
    <row r="4223" spans="1:27">
      <c r="A4223" s="5"/>
      <c r="B4223" s="5"/>
      <c r="C4223" s="5"/>
      <c r="D4223" s="5"/>
      <c r="E4223" s="5"/>
      <c r="F4223" s="5"/>
      <c r="G4223" s="25"/>
      <c r="H4223" s="25"/>
      <c r="I4223" s="5"/>
      <c r="J4223" s="5"/>
      <c r="K4223" s="5"/>
      <c r="L4223" s="25"/>
      <c r="M4223" s="5"/>
      <c r="N4223" s="5"/>
      <c r="O4223" s="5"/>
      <c r="P4223" s="5"/>
      <c r="Q4223" s="5"/>
      <c r="R4223" s="5"/>
      <c r="S4223" s="5"/>
      <c r="T4223" s="5"/>
      <c r="U4223" s="5"/>
      <c r="V4223" s="5"/>
      <c r="W4223" s="5"/>
      <c r="X4223" s="5"/>
      <c r="Y4223" s="5"/>
      <c r="Z4223" s="5"/>
      <c r="AA4223" s="5"/>
    </row>
    <row r="4224" spans="1:27">
      <c r="A4224" s="5"/>
      <c r="B4224" s="5"/>
      <c r="C4224" s="5"/>
      <c r="D4224" s="5"/>
      <c r="E4224" s="5"/>
      <c r="F4224" s="5"/>
      <c r="G4224" s="25"/>
      <c r="H4224" s="25"/>
      <c r="I4224" s="5"/>
      <c r="J4224" s="5"/>
      <c r="K4224" s="5"/>
      <c r="L4224" s="25"/>
      <c r="M4224" s="5"/>
      <c r="N4224" s="5"/>
      <c r="O4224" s="5"/>
      <c r="P4224" s="5"/>
      <c r="Q4224" s="5"/>
      <c r="R4224" s="5"/>
      <c r="S4224" s="5"/>
      <c r="T4224" s="5"/>
      <c r="U4224" s="5"/>
      <c r="V4224" s="5"/>
      <c r="W4224" s="5"/>
      <c r="X4224" s="5"/>
      <c r="Y4224" s="5"/>
      <c r="Z4224" s="5"/>
      <c r="AA4224" s="5"/>
    </row>
    <row r="4225" spans="1:27">
      <c r="A4225" s="5"/>
      <c r="B4225" s="5"/>
      <c r="C4225" s="5"/>
      <c r="D4225" s="5"/>
      <c r="E4225" s="5"/>
      <c r="F4225" s="5"/>
      <c r="G4225" s="25"/>
      <c r="H4225" s="25"/>
      <c r="I4225" s="5"/>
      <c r="J4225" s="5"/>
      <c r="K4225" s="5"/>
      <c r="L4225" s="25"/>
      <c r="M4225" s="5"/>
      <c r="N4225" s="5"/>
      <c r="O4225" s="5"/>
      <c r="P4225" s="5"/>
      <c r="Q4225" s="5"/>
      <c r="R4225" s="5"/>
      <c r="S4225" s="5"/>
      <c r="T4225" s="5"/>
      <c r="U4225" s="5"/>
      <c r="V4225" s="5"/>
      <c r="W4225" s="5"/>
      <c r="X4225" s="5"/>
      <c r="Y4225" s="5"/>
      <c r="Z4225" s="5"/>
      <c r="AA4225" s="5"/>
    </row>
    <row r="4226" spans="1:27">
      <c r="A4226" s="5"/>
      <c r="B4226" s="5"/>
      <c r="C4226" s="5"/>
      <c r="D4226" s="5"/>
      <c r="E4226" s="5"/>
      <c r="F4226" s="5"/>
      <c r="G4226" s="25"/>
      <c r="H4226" s="25"/>
      <c r="I4226" s="5"/>
      <c r="J4226" s="5"/>
      <c r="K4226" s="5"/>
      <c r="L4226" s="25"/>
      <c r="M4226" s="5"/>
      <c r="N4226" s="5"/>
      <c r="O4226" s="5"/>
      <c r="P4226" s="5"/>
      <c r="Q4226" s="5"/>
      <c r="R4226" s="5"/>
      <c r="S4226" s="5"/>
      <c r="T4226" s="5"/>
      <c r="U4226" s="5"/>
      <c r="V4226" s="5"/>
      <c r="W4226" s="5"/>
      <c r="X4226" s="5"/>
      <c r="Y4226" s="5"/>
      <c r="Z4226" s="5"/>
      <c r="AA4226" s="5"/>
    </row>
    <row r="4227" spans="1:27">
      <c r="A4227" s="5"/>
      <c r="B4227" s="5"/>
      <c r="C4227" s="5"/>
      <c r="D4227" s="5"/>
      <c r="E4227" s="5"/>
      <c r="F4227" s="5"/>
      <c r="G4227" s="25"/>
      <c r="H4227" s="25"/>
      <c r="I4227" s="5"/>
      <c r="J4227" s="5"/>
      <c r="K4227" s="5"/>
      <c r="L4227" s="25"/>
      <c r="M4227" s="5"/>
      <c r="N4227" s="5"/>
      <c r="O4227" s="5"/>
      <c r="P4227" s="5"/>
      <c r="Q4227" s="5"/>
      <c r="R4227" s="5"/>
      <c r="S4227" s="5"/>
      <c r="T4227" s="5"/>
      <c r="U4227" s="5"/>
      <c r="V4227" s="5"/>
      <c r="W4227" s="5"/>
      <c r="X4227" s="5"/>
      <c r="Y4227" s="5"/>
      <c r="Z4227" s="5"/>
      <c r="AA4227" s="5"/>
    </row>
    <row r="4228" spans="1:27">
      <c r="A4228" s="5"/>
      <c r="B4228" s="5"/>
      <c r="C4228" s="5"/>
      <c r="D4228" s="5"/>
      <c r="E4228" s="5"/>
      <c r="F4228" s="5"/>
      <c r="G4228" s="25"/>
      <c r="H4228" s="25"/>
      <c r="I4228" s="5"/>
      <c r="J4228" s="5"/>
      <c r="K4228" s="5"/>
      <c r="L4228" s="25"/>
      <c r="M4228" s="5"/>
      <c r="N4228" s="5"/>
      <c r="O4228" s="5"/>
      <c r="P4228" s="5"/>
      <c r="Q4228" s="5"/>
      <c r="R4228" s="5"/>
      <c r="S4228" s="5"/>
      <c r="T4228" s="5"/>
      <c r="U4228" s="5"/>
      <c r="V4228" s="5"/>
      <c r="W4228" s="5"/>
      <c r="X4228" s="5"/>
      <c r="Y4228" s="5"/>
      <c r="Z4228" s="5"/>
      <c r="AA4228" s="5"/>
    </row>
    <row r="4229" spans="1:27">
      <c r="A4229" s="5"/>
      <c r="B4229" s="5"/>
      <c r="C4229" s="5"/>
      <c r="D4229" s="5"/>
      <c r="E4229" s="5"/>
      <c r="F4229" s="5"/>
      <c r="G4229" s="25"/>
      <c r="H4229" s="25"/>
      <c r="I4229" s="5"/>
      <c r="J4229" s="5"/>
      <c r="K4229" s="5"/>
      <c r="L4229" s="25"/>
      <c r="M4229" s="5"/>
      <c r="N4229" s="5"/>
      <c r="O4229" s="5"/>
      <c r="P4229" s="5"/>
      <c r="Q4229" s="5"/>
      <c r="R4229" s="5"/>
      <c r="S4229" s="5"/>
      <c r="T4229" s="5"/>
      <c r="U4229" s="5"/>
      <c r="V4229" s="5"/>
      <c r="W4229" s="5"/>
      <c r="X4229" s="5"/>
      <c r="Y4229" s="5"/>
      <c r="Z4229" s="5"/>
      <c r="AA4229" s="5"/>
    </row>
    <row r="4230" spans="1:27">
      <c r="A4230" s="5"/>
      <c r="B4230" s="5"/>
      <c r="C4230" s="5"/>
      <c r="D4230" s="5"/>
      <c r="E4230" s="5"/>
      <c r="F4230" s="5"/>
      <c r="G4230" s="25"/>
      <c r="H4230" s="25"/>
      <c r="I4230" s="5"/>
      <c r="J4230" s="5"/>
      <c r="K4230" s="5"/>
      <c r="L4230" s="25"/>
      <c r="M4230" s="5"/>
      <c r="N4230" s="5"/>
      <c r="O4230" s="5"/>
      <c r="P4230" s="5"/>
      <c r="Q4230" s="5"/>
      <c r="R4230" s="5"/>
      <c r="S4230" s="5"/>
      <c r="T4230" s="5"/>
      <c r="U4230" s="5"/>
      <c r="V4230" s="5"/>
      <c r="W4230" s="5"/>
      <c r="X4230" s="5"/>
      <c r="Y4230" s="5"/>
      <c r="Z4230" s="5"/>
      <c r="AA4230" s="5"/>
    </row>
    <row r="4231" spans="1:27">
      <c r="A4231" s="5"/>
      <c r="B4231" s="5"/>
      <c r="C4231" s="5"/>
      <c r="D4231" s="5"/>
      <c r="E4231" s="5"/>
      <c r="F4231" s="5"/>
      <c r="G4231" s="25"/>
      <c r="H4231" s="25"/>
      <c r="I4231" s="5"/>
      <c r="J4231" s="5"/>
      <c r="K4231" s="5"/>
      <c r="L4231" s="25"/>
      <c r="M4231" s="5"/>
      <c r="N4231" s="5"/>
      <c r="O4231" s="5"/>
      <c r="P4231" s="5"/>
      <c r="Q4231" s="5"/>
      <c r="R4231" s="5"/>
      <c r="S4231" s="5"/>
      <c r="T4231" s="5"/>
      <c r="U4231" s="5"/>
      <c r="V4231" s="5"/>
      <c r="W4231" s="5"/>
      <c r="X4231" s="5"/>
      <c r="Y4231" s="5"/>
      <c r="Z4231" s="5"/>
      <c r="AA4231" s="5"/>
    </row>
    <row r="4232" spans="1:27">
      <c r="A4232" s="5"/>
      <c r="B4232" s="5"/>
      <c r="C4232" s="5"/>
      <c r="D4232" s="5"/>
      <c r="E4232" s="5"/>
      <c r="F4232" s="5"/>
      <c r="G4232" s="25"/>
      <c r="H4232" s="25"/>
      <c r="I4232" s="5"/>
      <c r="J4232" s="5"/>
      <c r="K4232" s="5"/>
      <c r="L4232" s="25"/>
      <c r="M4232" s="5"/>
      <c r="N4232" s="5"/>
      <c r="O4232" s="5"/>
      <c r="P4232" s="5"/>
      <c r="Q4232" s="5"/>
      <c r="R4232" s="5"/>
      <c r="S4232" s="5"/>
      <c r="T4232" s="5"/>
      <c r="U4232" s="5"/>
      <c r="V4232" s="5"/>
      <c r="W4232" s="5"/>
      <c r="X4232" s="5"/>
      <c r="Y4232" s="5"/>
      <c r="Z4232" s="5"/>
      <c r="AA4232" s="5"/>
    </row>
    <row r="4233" spans="1:27">
      <c r="A4233" s="5"/>
      <c r="B4233" s="5"/>
      <c r="C4233" s="5"/>
      <c r="D4233" s="5"/>
      <c r="E4233" s="5"/>
      <c r="F4233" s="5"/>
      <c r="G4233" s="25"/>
      <c r="H4233" s="25"/>
      <c r="I4233" s="5"/>
      <c r="J4233" s="5"/>
      <c r="K4233" s="5"/>
      <c r="L4233" s="25"/>
      <c r="M4233" s="5"/>
      <c r="N4233" s="5"/>
      <c r="O4233" s="5"/>
      <c r="P4233" s="5"/>
      <c r="Q4233" s="5"/>
      <c r="R4233" s="5"/>
      <c r="S4233" s="5"/>
      <c r="T4233" s="5"/>
      <c r="U4233" s="5"/>
      <c r="V4233" s="5"/>
      <c r="W4233" s="5"/>
      <c r="X4233" s="5"/>
      <c r="Y4233" s="5"/>
      <c r="Z4233" s="5"/>
      <c r="AA4233" s="5"/>
    </row>
    <row r="4234" spans="1:27">
      <c r="A4234" s="5"/>
      <c r="B4234" s="5"/>
      <c r="C4234" s="5"/>
      <c r="D4234" s="5"/>
      <c r="E4234" s="5"/>
      <c r="F4234" s="5"/>
      <c r="G4234" s="25"/>
      <c r="H4234" s="25"/>
      <c r="I4234" s="5"/>
      <c r="J4234" s="5"/>
      <c r="K4234" s="5"/>
      <c r="L4234" s="25"/>
      <c r="M4234" s="5"/>
      <c r="N4234" s="5"/>
      <c r="O4234" s="5"/>
      <c r="P4234" s="5"/>
      <c r="Q4234" s="5"/>
      <c r="R4234" s="5"/>
      <c r="S4234" s="5"/>
      <c r="T4234" s="5"/>
      <c r="U4234" s="5"/>
      <c r="V4234" s="5"/>
      <c r="W4234" s="5"/>
      <c r="X4234" s="5"/>
      <c r="Y4234" s="5"/>
      <c r="Z4234" s="5"/>
      <c r="AA4234" s="5"/>
    </row>
    <row r="4235" spans="1:27">
      <c r="A4235" s="5"/>
      <c r="B4235" s="5"/>
      <c r="C4235" s="5"/>
      <c r="D4235" s="5"/>
      <c r="E4235" s="5"/>
      <c r="F4235" s="5"/>
      <c r="G4235" s="25"/>
      <c r="H4235" s="25"/>
      <c r="I4235" s="5"/>
      <c r="J4235" s="5"/>
      <c r="K4235" s="5"/>
      <c r="L4235" s="25"/>
      <c r="M4235" s="5"/>
      <c r="N4235" s="5"/>
      <c r="O4235" s="5"/>
      <c r="P4235" s="5"/>
      <c r="Q4235" s="5"/>
      <c r="R4235" s="5"/>
      <c r="S4235" s="5"/>
      <c r="T4235" s="5"/>
      <c r="U4235" s="5"/>
      <c r="V4235" s="5"/>
      <c r="W4235" s="5"/>
      <c r="X4235" s="5"/>
      <c r="Y4235" s="5"/>
      <c r="Z4235" s="5"/>
      <c r="AA4235" s="5"/>
    </row>
    <row r="4236" spans="1:27">
      <c r="A4236" s="5"/>
      <c r="B4236" s="5"/>
      <c r="C4236" s="5"/>
      <c r="D4236" s="5"/>
      <c r="E4236" s="5"/>
      <c r="F4236" s="5"/>
      <c r="G4236" s="25"/>
      <c r="H4236" s="25"/>
      <c r="I4236" s="5"/>
      <c r="J4236" s="5"/>
      <c r="K4236" s="5"/>
      <c r="L4236" s="25"/>
      <c r="M4236" s="5"/>
      <c r="N4236" s="5"/>
      <c r="O4236" s="5"/>
      <c r="P4236" s="5"/>
      <c r="Q4236" s="5"/>
      <c r="R4236" s="5"/>
      <c r="S4236" s="5"/>
      <c r="T4236" s="5"/>
      <c r="U4236" s="5"/>
      <c r="V4236" s="5"/>
      <c r="W4236" s="5"/>
      <c r="X4236" s="5"/>
      <c r="Y4236" s="5"/>
      <c r="Z4236" s="5"/>
      <c r="AA4236" s="5"/>
    </row>
    <row r="4237" spans="1:27">
      <c r="A4237" s="5"/>
      <c r="B4237" s="5"/>
      <c r="C4237" s="5"/>
      <c r="D4237" s="5"/>
      <c r="E4237" s="5"/>
      <c r="F4237" s="5"/>
      <c r="G4237" s="25"/>
      <c r="H4237" s="25"/>
      <c r="I4237" s="5"/>
      <c r="J4237" s="5"/>
      <c r="K4237" s="5"/>
      <c r="L4237" s="25"/>
      <c r="M4237" s="5"/>
      <c r="N4237" s="5"/>
      <c r="O4237" s="5"/>
      <c r="P4237" s="5"/>
      <c r="Q4237" s="5"/>
      <c r="R4237" s="5"/>
      <c r="S4237" s="5"/>
      <c r="T4237" s="5"/>
      <c r="U4237" s="5"/>
      <c r="V4237" s="5"/>
      <c r="W4237" s="5"/>
      <c r="X4237" s="5"/>
      <c r="Y4237" s="5"/>
      <c r="Z4237" s="5"/>
      <c r="AA4237" s="5"/>
    </row>
    <row r="4238" spans="1:27">
      <c r="A4238" s="5"/>
      <c r="B4238" s="5"/>
      <c r="C4238" s="5"/>
      <c r="D4238" s="5"/>
      <c r="E4238" s="5"/>
      <c r="F4238" s="5"/>
      <c r="G4238" s="25"/>
      <c r="H4238" s="25"/>
      <c r="I4238" s="5"/>
      <c r="J4238" s="5"/>
      <c r="K4238" s="5"/>
      <c r="L4238" s="25"/>
      <c r="M4238" s="5"/>
      <c r="N4238" s="5"/>
      <c r="O4238" s="5"/>
      <c r="P4238" s="5"/>
      <c r="Q4238" s="5"/>
      <c r="R4238" s="5"/>
      <c r="S4238" s="5"/>
      <c r="T4238" s="5"/>
      <c r="U4238" s="5"/>
      <c r="V4238" s="5"/>
      <c r="W4238" s="5"/>
      <c r="X4238" s="5"/>
      <c r="Y4238" s="5"/>
      <c r="Z4238" s="5"/>
      <c r="AA4238" s="5"/>
    </row>
    <row r="4239" spans="1:27">
      <c r="A4239" s="5"/>
      <c r="B4239" s="5"/>
      <c r="C4239" s="5"/>
      <c r="D4239" s="5"/>
      <c r="E4239" s="5"/>
      <c r="F4239" s="5"/>
      <c r="G4239" s="25"/>
      <c r="H4239" s="25"/>
      <c r="I4239" s="5"/>
      <c r="J4239" s="5"/>
      <c r="K4239" s="5"/>
      <c r="L4239" s="25"/>
      <c r="M4239" s="5"/>
      <c r="N4239" s="5"/>
      <c r="O4239" s="5"/>
      <c r="P4239" s="5"/>
      <c r="Q4239" s="5"/>
      <c r="R4239" s="5"/>
      <c r="S4239" s="5"/>
      <c r="T4239" s="5"/>
      <c r="U4239" s="5"/>
      <c r="V4239" s="5"/>
      <c r="W4239" s="5"/>
      <c r="X4239" s="5"/>
      <c r="Y4239" s="5"/>
      <c r="Z4239" s="5"/>
      <c r="AA4239" s="5"/>
    </row>
    <row r="4240" spans="1:27">
      <c r="A4240" s="5"/>
      <c r="B4240" s="5"/>
      <c r="C4240" s="5"/>
      <c r="D4240" s="5"/>
      <c r="E4240" s="5"/>
      <c r="F4240" s="5"/>
      <c r="G4240" s="25"/>
      <c r="H4240" s="25"/>
      <c r="I4240" s="5"/>
      <c r="J4240" s="5"/>
      <c r="K4240" s="5"/>
      <c r="L4240" s="25"/>
      <c r="M4240" s="5"/>
      <c r="N4240" s="5"/>
      <c r="O4240" s="5"/>
      <c r="P4240" s="5"/>
      <c r="Q4240" s="5"/>
      <c r="R4240" s="5"/>
      <c r="S4240" s="5"/>
      <c r="T4240" s="5"/>
      <c r="U4240" s="5"/>
      <c r="V4240" s="5"/>
      <c r="W4240" s="5"/>
      <c r="X4240" s="5"/>
      <c r="Y4240" s="5"/>
      <c r="Z4240" s="5"/>
      <c r="AA4240" s="5"/>
    </row>
    <row r="4241" spans="1:27">
      <c r="A4241" s="5"/>
      <c r="B4241" s="5"/>
      <c r="C4241" s="5"/>
      <c r="D4241" s="5"/>
      <c r="E4241" s="5"/>
      <c r="F4241" s="5"/>
      <c r="G4241" s="25"/>
      <c r="H4241" s="25"/>
      <c r="I4241" s="5"/>
      <c r="J4241" s="5"/>
      <c r="K4241" s="5"/>
      <c r="L4241" s="25"/>
      <c r="M4241" s="5"/>
      <c r="N4241" s="5"/>
      <c r="O4241" s="5"/>
      <c r="P4241" s="5"/>
      <c r="Q4241" s="5"/>
      <c r="R4241" s="5"/>
      <c r="S4241" s="5"/>
      <c r="T4241" s="5"/>
      <c r="U4241" s="5"/>
      <c r="V4241" s="5"/>
      <c r="W4241" s="5"/>
      <c r="X4241" s="5"/>
      <c r="Y4241" s="5"/>
      <c r="Z4241" s="5"/>
      <c r="AA4241" s="5"/>
    </row>
    <row r="4242" spans="1:27">
      <c r="A4242" s="5"/>
      <c r="B4242" s="5"/>
      <c r="C4242" s="5"/>
      <c r="D4242" s="5"/>
      <c r="E4242" s="5"/>
      <c r="F4242" s="5"/>
      <c r="G4242" s="25"/>
      <c r="H4242" s="25"/>
      <c r="I4242" s="5"/>
      <c r="J4242" s="5"/>
      <c r="K4242" s="5"/>
      <c r="L4242" s="25"/>
      <c r="M4242" s="5"/>
      <c r="N4242" s="5"/>
      <c r="O4242" s="5"/>
      <c r="P4242" s="5"/>
      <c r="Q4242" s="5"/>
      <c r="R4242" s="5"/>
      <c r="S4242" s="5"/>
      <c r="T4242" s="5"/>
      <c r="U4242" s="5"/>
      <c r="V4242" s="5"/>
      <c r="W4242" s="5"/>
      <c r="X4242" s="5"/>
      <c r="Y4242" s="5"/>
      <c r="Z4242" s="5"/>
      <c r="AA4242" s="5"/>
    </row>
    <row r="4243" spans="1:27">
      <c r="A4243" s="5"/>
      <c r="B4243" s="5"/>
      <c r="C4243" s="5"/>
      <c r="D4243" s="5"/>
      <c r="E4243" s="5"/>
      <c r="F4243" s="5"/>
      <c r="G4243" s="25"/>
      <c r="H4243" s="25"/>
      <c r="I4243" s="5"/>
      <c r="J4243" s="5"/>
      <c r="K4243" s="5"/>
      <c r="L4243" s="25"/>
      <c r="M4243" s="5"/>
      <c r="N4243" s="5"/>
      <c r="O4243" s="5"/>
      <c r="P4243" s="5"/>
      <c r="Q4243" s="5"/>
      <c r="R4243" s="5"/>
      <c r="S4243" s="5"/>
      <c r="T4243" s="5"/>
      <c r="U4243" s="5"/>
      <c r="V4243" s="5"/>
      <c r="W4243" s="5"/>
      <c r="X4243" s="5"/>
      <c r="Y4243" s="5"/>
      <c r="Z4243" s="5"/>
      <c r="AA4243" s="5"/>
    </row>
    <row r="4244" spans="1:27">
      <c r="A4244" s="5"/>
      <c r="B4244" s="5"/>
      <c r="C4244" s="5"/>
      <c r="D4244" s="5"/>
      <c r="E4244" s="5"/>
      <c r="F4244" s="5"/>
      <c r="G4244" s="25"/>
      <c r="H4244" s="25"/>
      <c r="I4244" s="5"/>
      <c r="J4244" s="5"/>
      <c r="K4244" s="5"/>
      <c r="L4244" s="25"/>
      <c r="M4244" s="5"/>
      <c r="N4244" s="5"/>
      <c r="O4244" s="5"/>
      <c r="P4244" s="5"/>
      <c r="Q4244" s="5"/>
      <c r="R4244" s="5"/>
      <c r="S4244" s="5"/>
      <c r="T4244" s="5"/>
      <c r="U4244" s="5"/>
      <c r="V4244" s="5"/>
      <c r="W4244" s="5"/>
      <c r="X4244" s="5"/>
      <c r="Y4244" s="5"/>
      <c r="Z4244" s="5"/>
      <c r="AA4244" s="5"/>
    </row>
    <row r="4245" spans="1:27">
      <c r="A4245" s="5"/>
      <c r="B4245" s="5"/>
      <c r="C4245" s="5"/>
      <c r="D4245" s="5"/>
      <c r="E4245" s="5"/>
      <c r="F4245" s="5"/>
      <c r="G4245" s="25"/>
      <c r="H4245" s="25"/>
      <c r="I4245" s="5"/>
      <c r="J4245" s="5"/>
      <c r="K4245" s="5"/>
      <c r="L4245" s="25"/>
      <c r="M4245" s="5"/>
      <c r="N4245" s="5"/>
      <c r="O4245" s="5"/>
      <c r="P4245" s="5"/>
      <c r="Q4245" s="5"/>
      <c r="R4245" s="5"/>
      <c r="S4245" s="5"/>
      <c r="T4245" s="5"/>
      <c r="U4245" s="5"/>
      <c r="V4245" s="5"/>
      <c r="W4245" s="5"/>
      <c r="X4245" s="5"/>
      <c r="Y4245" s="5"/>
      <c r="Z4245" s="5"/>
      <c r="AA4245" s="5"/>
    </row>
    <row r="4246" spans="1:27">
      <c r="A4246" s="5"/>
      <c r="B4246" s="5"/>
      <c r="C4246" s="5"/>
      <c r="D4246" s="5"/>
      <c r="E4246" s="5"/>
      <c r="F4246" s="5"/>
      <c r="G4246" s="25"/>
      <c r="H4246" s="25"/>
      <c r="I4246" s="5"/>
      <c r="J4246" s="5"/>
      <c r="K4246" s="5"/>
      <c r="L4246" s="25"/>
      <c r="M4246" s="5"/>
      <c r="N4246" s="5"/>
      <c r="O4246" s="5"/>
      <c r="P4246" s="5"/>
      <c r="Q4246" s="5"/>
      <c r="R4246" s="5"/>
      <c r="S4246" s="5"/>
      <c r="T4246" s="5"/>
      <c r="U4246" s="5"/>
      <c r="V4246" s="5"/>
      <c r="W4246" s="5"/>
      <c r="X4246" s="5"/>
      <c r="Y4246" s="5"/>
      <c r="Z4246" s="5"/>
      <c r="AA4246" s="5"/>
    </row>
    <row r="4247" spans="1:27">
      <c r="A4247" s="5"/>
      <c r="B4247" s="5"/>
      <c r="C4247" s="5"/>
      <c r="D4247" s="5"/>
      <c r="E4247" s="5"/>
      <c r="F4247" s="5"/>
      <c r="G4247" s="25"/>
      <c r="H4247" s="25"/>
      <c r="I4247" s="5"/>
      <c r="J4247" s="5"/>
      <c r="K4247" s="5"/>
      <c r="L4247" s="25"/>
      <c r="M4247" s="5"/>
      <c r="N4247" s="5"/>
      <c r="O4247" s="5"/>
      <c r="P4247" s="5"/>
      <c r="Q4247" s="5"/>
      <c r="R4247" s="5"/>
      <c r="S4247" s="5"/>
      <c r="T4247" s="5"/>
      <c r="U4247" s="5"/>
      <c r="V4247" s="5"/>
      <c r="W4247" s="5"/>
      <c r="X4247" s="5"/>
      <c r="Y4247" s="5"/>
      <c r="Z4247" s="5"/>
      <c r="AA4247" s="5"/>
    </row>
    <row r="4248" spans="1:27">
      <c r="A4248" s="5"/>
      <c r="B4248" s="5"/>
      <c r="C4248" s="5"/>
      <c r="D4248" s="5"/>
      <c r="E4248" s="5"/>
      <c r="F4248" s="5"/>
      <c r="G4248" s="25"/>
      <c r="H4248" s="25"/>
      <c r="I4248" s="5"/>
      <c r="J4248" s="5"/>
      <c r="K4248" s="5"/>
      <c r="L4248" s="25"/>
      <c r="M4248" s="5"/>
      <c r="N4248" s="5"/>
      <c r="O4248" s="5"/>
      <c r="P4248" s="5"/>
      <c r="Q4248" s="5"/>
      <c r="R4248" s="5"/>
      <c r="S4248" s="5"/>
      <c r="T4248" s="5"/>
      <c r="U4248" s="5"/>
      <c r="V4248" s="5"/>
      <c r="W4248" s="5"/>
      <c r="X4248" s="5"/>
      <c r="Y4248" s="5"/>
      <c r="Z4248" s="5"/>
      <c r="AA4248" s="5"/>
    </row>
    <row r="4249" spans="1:27">
      <c r="A4249" s="5"/>
      <c r="B4249" s="5"/>
      <c r="C4249" s="5"/>
      <c r="D4249" s="5"/>
      <c r="E4249" s="5"/>
      <c r="F4249" s="5"/>
      <c r="G4249" s="25"/>
      <c r="H4249" s="25"/>
      <c r="I4249" s="5"/>
      <c r="J4249" s="5"/>
      <c r="K4249" s="5"/>
      <c r="L4249" s="25"/>
      <c r="M4249" s="5"/>
      <c r="N4249" s="5"/>
      <c r="O4249" s="5"/>
      <c r="P4249" s="5"/>
      <c r="Q4249" s="5"/>
      <c r="R4249" s="5"/>
      <c r="S4249" s="5"/>
      <c r="T4249" s="5"/>
      <c r="U4249" s="5"/>
      <c r="V4249" s="5"/>
      <c r="W4249" s="5"/>
      <c r="X4249" s="5"/>
      <c r="Y4249" s="5"/>
      <c r="Z4249" s="5"/>
      <c r="AA4249" s="5"/>
    </row>
    <row r="4250" spans="1:27">
      <c r="A4250" s="5"/>
      <c r="B4250" s="5"/>
      <c r="C4250" s="5"/>
      <c r="D4250" s="5"/>
      <c r="E4250" s="5"/>
      <c r="F4250" s="5"/>
      <c r="G4250" s="25"/>
      <c r="H4250" s="25"/>
      <c r="I4250" s="5"/>
      <c r="J4250" s="5"/>
      <c r="K4250" s="5"/>
      <c r="L4250" s="25"/>
      <c r="M4250" s="5"/>
      <c r="N4250" s="5"/>
      <c r="O4250" s="5"/>
      <c r="P4250" s="5"/>
      <c r="Q4250" s="5"/>
      <c r="R4250" s="5"/>
      <c r="S4250" s="5"/>
      <c r="T4250" s="5"/>
      <c r="U4250" s="5"/>
      <c r="V4250" s="5"/>
      <c r="W4250" s="5"/>
      <c r="X4250" s="5"/>
      <c r="Y4250" s="5"/>
      <c r="Z4250" s="5"/>
      <c r="AA4250" s="5"/>
    </row>
    <row r="4251" spans="1:27">
      <c r="A4251" s="5"/>
      <c r="B4251" s="5"/>
      <c r="C4251" s="5"/>
      <c r="D4251" s="5"/>
      <c r="E4251" s="5"/>
      <c r="F4251" s="5"/>
      <c r="G4251" s="25"/>
      <c r="H4251" s="25"/>
      <c r="I4251" s="5"/>
      <c r="J4251" s="5"/>
      <c r="K4251" s="5"/>
      <c r="L4251" s="25"/>
      <c r="M4251" s="5"/>
      <c r="N4251" s="5"/>
      <c r="O4251" s="5"/>
      <c r="P4251" s="5"/>
      <c r="Q4251" s="5"/>
      <c r="R4251" s="5"/>
      <c r="S4251" s="5"/>
      <c r="T4251" s="5"/>
      <c r="U4251" s="5"/>
      <c r="V4251" s="5"/>
      <c r="W4251" s="5"/>
      <c r="X4251" s="5"/>
      <c r="Y4251" s="5"/>
      <c r="Z4251" s="5"/>
      <c r="AA4251" s="5"/>
    </row>
    <row r="4252" spans="1:27">
      <c r="A4252" s="5"/>
      <c r="B4252" s="5"/>
      <c r="C4252" s="5"/>
      <c r="D4252" s="5"/>
      <c r="E4252" s="5"/>
      <c r="F4252" s="5"/>
      <c r="G4252" s="25"/>
      <c r="H4252" s="25"/>
      <c r="I4252" s="5"/>
      <c r="J4252" s="5"/>
      <c r="K4252" s="5"/>
      <c r="L4252" s="25"/>
      <c r="M4252" s="5"/>
      <c r="N4252" s="5"/>
      <c r="O4252" s="5"/>
      <c r="P4252" s="5"/>
      <c r="Q4252" s="5"/>
      <c r="R4252" s="5"/>
      <c r="S4252" s="5"/>
      <c r="T4252" s="5"/>
      <c r="U4252" s="5"/>
      <c r="V4252" s="5"/>
      <c r="W4252" s="5"/>
      <c r="X4252" s="5"/>
      <c r="Y4252" s="5"/>
      <c r="Z4252" s="5"/>
      <c r="AA4252" s="5"/>
    </row>
    <row r="4253" spans="1:27">
      <c r="A4253" s="5"/>
      <c r="B4253" s="5"/>
      <c r="C4253" s="5"/>
      <c r="D4253" s="5"/>
      <c r="E4253" s="5"/>
      <c r="F4253" s="5"/>
      <c r="G4253" s="25"/>
      <c r="H4253" s="25"/>
      <c r="I4253" s="5"/>
      <c r="J4253" s="5"/>
      <c r="K4253" s="5"/>
      <c r="L4253" s="25"/>
      <c r="M4253" s="5"/>
      <c r="N4253" s="5"/>
      <c r="O4253" s="5"/>
      <c r="P4253" s="5"/>
      <c r="Q4253" s="5"/>
      <c r="R4253" s="5"/>
      <c r="S4253" s="5"/>
      <c r="T4253" s="5"/>
      <c r="U4253" s="5"/>
      <c r="V4253" s="5"/>
      <c r="W4253" s="5"/>
      <c r="X4253" s="5"/>
      <c r="Y4253" s="5"/>
      <c r="Z4253" s="5"/>
      <c r="AA4253" s="5"/>
    </row>
    <row r="4254" spans="1:27">
      <c r="A4254" s="5"/>
      <c r="B4254" s="5"/>
      <c r="C4254" s="5"/>
      <c r="D4254" s="5"/>
      <c r="E4254" s="5"/>
      <c r="F4254" s="5"/>
      <c r="G4254" s="25"/>
      <c r="H4254" s="25"/>
      <c r="I4254" s="5"/>
      <c r="J4254" s="5"/>
      <c r="K4254" s="5"/>
      <c r="L4254" s="25"/>
      <c r="M4254" s="5"/>
      <c r="N4254" s="5"/>
      <c r="O4254" s="5"/>
      <c r="P4254" s="5"/>
      <c r="Q4254" s="5"/>
      <c r="R4254" s="5"/>
      <c r="S4254" s="5"/>
      <c r="T4254" s="5"/>
      <c r="U4254" s="5"/>
      <c r="V4254" s="5"/>
      <c r="W4254" s="5"/>
      <c r="X4254" s="5"/>
      <c r="Y4254" s="5"/>
      <c r="Z4254" s="5"/>
      <c r="AA4254" s="5"/>
    </row>
    <row r="4255" spans="1:27">
      <c r="A4255" s="5"/>
      <c r="B4255" s="5"/>
      <c r="C4255" s="5"/>
      <c r="D4255" s="5"/>
      <c r="E4255" s="5"/>
      <c r="F4255" s="5"/>
      <c r="G4255" s="25"/>
      <c r="H4255" s="25"/>
      <c r="I4255" s="5"/>
      <c r="J4255" s="5"/>
      <c r="K4255" s="5"/>
      <c r="L4255" s="25"/>
      <c r="M4255" s="5"/>
      <c r="N4255" s="5"/>
      <c r="O4255" s="5"/>
      <c r="P4255" s="5"/>
      <c r="Q4255" s="5"/>
      <c r="R4255" s="5"/>
      <c r="S4255" s="5"/>
      <c r="T4255" s="5"/>
      <c r="U4255" s="5"/>
      <c r="V4255" s="5"/>
      <c r="W4255" s="5"/>
      <c r="X4255" s="5"/>
      <c r="Y4255" s="5"/>
      <c r="Z4255" s="5"/>
      <c r="AA4255" s="5"/>
    </row>
    <row r="4256" spans="1:27">
      <c r="A4256" s="5"/>
      <c r="B4256" s="5"/>
      <c r="C4256" s="5"/>
      <c r="D4256" s="5"/>
      <c r="E4256" s="5"/>
      <c r="F4256" s="5"/>
      <c r="G4256" s="25"/>
      <c r="H4256" s="25"/>
      <c r="I4256" s="5"/>
      <c r="J4256" s="5"/>
      <c r="K4256" s="5"/>
      <c r="L4256" s="25"/>
      <c r="M4256" s="5"/>
      <c r="N4256" s="5"/>
      <c r="O4256" s="5"/>
      <c r="P4256" s="5"/>
      <c r="Q4256" s="5"/>
      <c r="R4256" s="5"/>
      <c r="S4256" s="5"/>
      <c r="T4256" s="5"/>
      <c r="U4256" s="5"/>
      <c r="V4256" s="5"/>
      <c r="W4256" s="5"/>
      <c r="X4256" s="5"/>
      <c r="Y4256" s="5"/>
      <c r="Z4256" s="5"/>
      <c r="AA4256" s="5"/>
    </row>
    <row r="4257" spans="1:27">
      <c r="A4257" s="5"/>
      <c r="B4257" s="5"/>
      <c r="C4257" s="5"/>
      <c r="D4257" s="5"/>
      <c r="E4257" s="5"/>
      <c r="F4257" s="5"/>
      <c r="G4257" s="25"/>
      <c r="H4257" s="25"/>
      <c r="I4257" s="5"/>
      <c r="J4257" s="5"/>
      <c r="K4257" s="5"/>
      <c r="L4257" s="25"/>
      <c r="M4257" s="5"/>
      <c r="N4257" s="5"/>
      <c r="O4257" s="5"/>
      <c r="P4257" s="5"/>
      <c r="Q4257" s="5"/>
      <c r="R4257" s="5"/>
      <c r="S4257" s="5"/>
      <c r="T4257" s="5"/>
      <c r="U4257" s="5"/>
      <c r="V4257" s="5"/>
      <c r="W4257" s="5"/>
      <c r="X4257" s="5"/>
      <c r="Y4257" s="5"/>
      <c r="Z4257" s="5"/>
      <c r="AA4257" s="5"/>
    </row>
    <row r="4258" spans="1:27">
      <c r="A4258" s="5"/>
      <c r="B4258" s="5"/>
      <c r="C4258" s="5"/>
      <c r="D4258" s="5"/>
      <c r="E4258" s="5"/>
      <c r="F4258" s="5"/>
      <c r="G4258" s="25"/>
      <c r="H4258" s="25"/>
      <c r="I4258" s="5"/>
      <c r="J4258" s="5"/>
      <c r="K4258" s="5"/>
      <c r="L4258" s="25"/>
      <c r="M4258" s="5"/>
      <c r="N4258" s="5"/>
      <c r="O4258" s="5"/>
      <c r="P4258" s="5"/>
      <c r="Q4258" s="5"/>
      <c r="R4258" s="5"/>
      <c r="S4258" s="5"/>
      <c r="T4258" s="5"/>
      <c r="U4258" s="5"/>
      <c r="V4258" s="5"/>
      <c r="W4258" s="5"/>
      <c r="X4258" s="5"/>
      <c r="Y4258" s="5"/>
      <c r="Z4258" s="5"/>
      <c r="AA4258" s="5"/>
    </row>
    <row r="4259" spans="1:27">
      <c r="A4259" s="5"/>
      <c r="B4259" s="5"/>
      <c r="C4259" s="5"/>
      <c r="D4259" s="5"/>
      <c r="E4259" s="5"/>
      <c r="F4259" s="5"/>
      <c r="G4259" s="25"/>
      <c r="H4259" s="25"/>
      <c r="I4259" s="5"/>
      <c r="J4259" s="5"/>
      <c r="K4259" s="5"/>
      <c r="L4259" s="25"/>
      <c r="M4259" s="5"/>
      <c r="N4259" s="5"/>
      <c r="O4259" s="5"/>
      <c r="P4259" s="5"/>
      <c r="Q4259" s="5"/>
      <c r="R4259" s="5"/>
      <c r="S4259" s="5"/>
      <c r="T4259" s="5"/>
      <c r="U4259" s="5"/>
      <c r="V4259" s="5"/>
      <c r="W4259" s="5"/>
      <c r="X4259" s="5"/>
      <c r="Y4259" s="5"/>
      <c r="Z4259" s="5"/>
      <c r="AA4259" s="5"/>
    </row>
    <row r="4260" spans="1:27">
      <c r="A4260" s="5"/>
      <c r="B4260" s="5"/>
      <c r="C4260" s="5"/>
      <c r="D4260" s="5"/>
      <c r="E4260" s="5"/>
      <c r="F4260" s="5"/>
      <c r="G4260" s="25"/>
      <c r="H4260" s="25"/>
      <c r="I4260" s="5"/>
      <c r="J4260" s="5"/>
      <c r="K4260" s="5"/>
      <c r="L4260" s="25"/>
      <c r="M4260" s="5"/>
      <c r="N4260" s="5"/>
      <c r="O4260" s="5"/>
      <c r="P4260" s="5"/>
      <c r="Q4260" s="5"/>
      <c r="R4260" s="5"/>
      <c r="S4260" s="5"/>
      <c r="T4260" s="5"/>
      <c r="U4260" s="5"/>
      <c r="V4260" s="5"/>
      <c r="W4260" s="5"/>
      <c r="X4260" s="5"/>
      <c r="Y4260" s="5"/>
      <c r="Z4260" s="5"/>
      <c r="AA4260" s="5"/>
    </row>
    <row r="4261" spans="1:27">
      <c r="A4261" s="5"/>
      <c r="B4261" s="5"/>
      <c r="C4261" s="5"/>
      <c r="D4261" s="5"/>
      <c r="E4261" s="5"/>
      <c r="F4261" s="5"/>
      <c r="G4261" s="25"/>
      <c r="H4261" s="25"/>
      <c r="I4261" s="5"/>
      <c r="J4261" s="5"/>
      <c r="K4261" s="5"/>
      <c r="L4261" s="25"/>
      <c r="M4261" s="5"/>
      <c r="N4261" s="5"/>
      <c r="O4261" s="5"/>
      <c r="P4261" s="5"/>
      <c r="Q4261" s="5"/>
      <c r="R4261" s="5"/>
      <c r="S4261" s="5"/>
      <c r="T4261" s="5"/>
      <c r="U4261" s="5"/>
      <c r="V4261" s="5"/>
      <c r="W4261" s="5"/>
      <c r="X4261" s="5"/>
      <c r="Y4261" s="5"/>
      <c r="Z4261" s="5"/>
      <c r="AA4261" s="5"/>
    </row>
    <row r="4262" spans="1:27">
      <c r="A4262" s="5"/>
      <c r="B4262" s="5"/>
      <c r="C4262" s="5"/>
      <c r="D4262" s="5"/>
      <c r="E4262" s="5"/>
      <c r="F4262" s="5"/>
      <c r="G4262" s="25"/>
      <c r="H4262" s="25"/>
      <c r="I4262" s="5"/>
      <c r="J4262" s="5"/>
      <c r="K4262" s="5"/>
      <c r="L4262" s="25"/>
      <c r="M4262" s="5"/>
      <c r="N4262" s="5"/>
      <c r="O4262" s="5"/>
      <c r="P4262" s="5"/>
      <c r="Q4262" s="5"/>
      <c r="R4262" s="5"/>
      <c r="S4262" s="5"/>
      <c r="T4262" s="5"/>
      <c r="U4262" s="5"/>
      <c r="V4262" s="5"/>
      <c r="W4262" s="5"/>
      <c r="X4262" s="5"/>
      <c r="Y4262" s="5"/>
      <c r="Z4262" s="5"/>
      <c r="AA4262" s="5"/>
    </row>
    <row r="4263" spans="1:27">
      <c r="A4263" s="5"/>
      <c r="B4263" s="5"/>
      <c r="C4263" s="5"/>
      <c r="D4263" s="5"/>
      <c r="E4263" s="5"/>
      <c r="F4263" s="5"/>
      <c r="G4263" s="25"/>
      <c r="H4263" s="25"/>
      <c r="I4263" s="5"/>
      <c r="J4263" s="5"/>
      <c r="K4263" s="5"/>
      <c r="L4263" s="25"/>
      <c r="M4263" s="5"/>
      <c r="N4263" s="5"/>
      <c r="O4263" s="5"/>
      <c r="P4263" s="5"/>
      <c r="Q4263" s="5"/>
      <c r="R4263" s="5"/>
      <c r="S4263" s="5"/>
      <c r="T4263" s="5"/>
      <c r="U4263" s="5"/>
      <c r="V4263" s="5"/>
      <c r="W4263" s="5"/>
      <c r="X4263" s="5"/>
      <c r="Y4263" s="5"/>
      <c r="Z4263" s="5"/>
      <c r="AA4263" s="5"/>
    </row>
    <row r="4264" spans="1:27">
      <c r="A4264" s="5"/>
      <c r="B4264" s="5"/>
      <c r="C4264" s="5"/>
      <c r="D4264" s="5"/>
      <c r="E4264" s="5"/>
      <c r="F4264" s="5"/>
      <c r="G4264" s="25"/>
      <c r="H4264" s="25"/>
      <c r="I4264" s="5"/>
      <c r="J4264" s="5"/>
      <c r="K4264" s="5"/>
      <c r="L4264" s="25"/>
      <c r="M4264" s="5"/>
      <c r="N4264" s="5"/>
      <c r="O4264" s="5"/>
      <c r="P4264" s="5"/>
      <c r="Q4264" s="5"/>
      <c r="R4264" s="5"/>
      <c r="S4264" s="5"/>
      <c r="T4264" s="5"/>
      <c r="U4264" s="5"/>
      <c r="V4264" s="5"/>
      <c r="W4264" s="5"/>
      <c r="X4264" s="5"/>
      <c r="Y4264" s="5"/>
      <c r="Z4264" s="5"/>
      <c r="AA4264" s="5"/>
    </row>
    <row r="4265" spans="1:27">
      <c r="A4265" s="5"/>
      <c r="B4265" s="5"/>
      <c r="C4265" s="5"/>
      <c r="D4265" s="5"/>
      <c r="E4265" s="5"/>
      <c r="F4265" s="5"/>
      <c r="G4265" s="25"/>
      <c r="H4265" s="25"/>
      <c r="I4265" s="5"/>
      <c r="J4265" s="5"/>
      <c r="K4265" s="5"/>
      <c r="L4265" s="25"/>
      <c r="M4265" s="5"/>
      <c r="N4265" s="5"/>
      <c r="O4265" s="5"/>
      <c r="P4265" s="5"/>
      <c r="Q4265" s="5"/>
      <c r="R4265" s="5"/>
      <c r="S4265" s="5"/>
      <c r="T4265" s="5"/>
      <c r="U4265" s="5"/>
      <c r="V4265" s="5"/>
      <c r="W4265" s="5"/>
      <c r="X4265" s="5"/>
      <c r="Y4265" s="5"/>
      <c r="Z4265" s="5"/>
      <c r="AA4265" s="5"/>
    </row>
    <row r="4266" spans="1:27">
      <c r="A4266" s="5"/>
      <c r="B4266" s="5"/>
      <c r="C4266" s="5"/>
      <c r="D4266" s="5"/>
      <c r="E4266" s="5"/>
      <c r="F4266" s="5"/>
      <c r="G4266" s="25"/>
      <c r="H4266" s="25"/>
      <c r="I4266" s="5"/>
      <c r="J4266" s="5"/>
      <c r="K4266" s="5"/>
      <c r="L4266" s="25"/>
      <c r="M4266" s="5"/>
      <c r="N4266" s="5"/>
      <c r="O4266" s="5"/>
      <c r="P4266" s="5"/>
      <c r="Q4266" s="5"/>
      <c r="R4266" s="5"/>
      <c r="S4266" s="5"/>
      <c r="T4266" s="5"/>
      <c r="U4266" s="5"/>
      <c r="V4266" s="5"/>
      <c r="W4266" s="5"/>
      <c r="X4266" s="5"/>
      <c r="Y4266" s="5"/>
      <c r="Z4266" s="5"/>
      <c r="AA4266" s="5"/>
    </row>
    <row r="4267" spans="1:27">
      <c r="A4267" s="5"/>
      <c r="B4267" s="5"/>
      <c r="C4267" s="5"/>
      <c r="D4267" s="5"/>
      <c r="E4267" s="5"/>
      <c r="F4267" s="5"/>
      <c r="G4267" s="25"/>
      <c r="H4267" s="25"/>
      <c r="I4267" s="5"/>
      <c r="J4267" s="5"/>
      <c r="K4267" s="5"/>
      <c r="L4267" s="25"/>
      <c r="M4267" s="5"/>
      <c r="N4267" s="5"/>
      <c r="O4267" s="5"/>
      <c r="P4267" s="5"/>
      <c r="Q4267" s="5"/>
      <c r="R4267" s="5"/>
      <c r="S4267" s="5"/>
      <c r="T4267" s="5"/>
      <c r="U4267" s="5"/>
      <c r="V4267" s="5"/>
      <c r="W4267" s="5"/>
      <c r="X4267" s="5"/>
      <c r="Y4267" s="5"/>
      <c r="Z4267" s="5"/>
      <c r="AA4267" s="5"/>
    </row>
    <row r="4268" spans="1:27">
      <c r="A4268" s="5"/>
      <c r="B4268" s="5"/>
      <c r="C4268" s="5"/>
      <c r="D4268" s="5"/>
      <c r="E4268" s="5"/>
      <c r="F4268" s="5"/>
      <c r="G4268" s="25"/>
      <c r="H4268" s="25"/>
      <c r="I4268" s="5"/>
      <c r="J4268" s="5"/>
      <c r="K4268" s="5"/>
      <c r="L4268" s="25"/>
      <c r="M4268" s="5"/>
      <c r="N4268" s="5"/>
      <c r="O4268" s="5"/>
      <c r="P4268" s="5"/>
      <c r="Q4268" s="5"/>
      <c r="R4268" s="5"/>
      <c r="S4268" s="5"/>
      <c r="T4268" s="5"/>
      <c r="U4268" s="5"/>
      <c r="V4268" s="5"/>
      <c r="W4268" s="5"/>
      <c r="X4268" s="5"/>
      <c r="Y4268" s="5"/>
      <c r="Z4268" s="5"/>
      <c r="AA4268" s="5"/>
    </row>
    <row r="4269" spans="1:27">
      <c r="A4269" s="5"/>
      <c r="B4269" s="5"/>
      <c r="C4269" s="5"/>
      <c r="D4269" s="5"/>
      <c r="E4269" s="5"/>
      <c r="F4269" s="5"/>
      <c r="G4269" s="25"/>
      <c r="H4269" s="25"/>
      <c r="I4269" s="5"/>
      <c r="J4269" s="5"/>
      <c r="K4269" s="5"/>
      <c r="L4269" s="25"/>
      <c r="M4269" s="5"/>
      <c r="N4269" s="5"/>
      <c r="O4269" s="5"/>
      <c r="P4269" s="5"/>
      <c r="Q4269" s="5"/>
      <c r="R4269" s="5"/>
      <c r="S4269" s="5"/>
      <c r="T4269" s="5"/>
      <c r="U4269" s="5"/>
      <c r="V4269" s="5"/>
      <c r="W4269" s="5"/>
      <c r="X4269" s="5"/>
      <c r="Y4269" s="5"/>
      <c r="Z4269" s="5"/>
      <c r="AA4269" s="5"/>
    </row>
    <row r="4270" spans="1:27">
      <c r="A4270" s="5"/>
      <c r="B4270" s="5"/>
      <c r="C4270" s="5"/>
      <c r="D4270" s="5"/>
      <c r="E4270" s="5"/>
      <c r="F4270" s="5"/>
      <c r="G4270" s="25"/>
      <c r="H4270" s="25"/>
      <c r="I4270" s="5"/>
      <c r="J4270" s="5"/>
      <c r="K4270" s="5"/>
      <c r="L4270" s="25"/>
      <c r="M4270" s="5"/>
      <c r="N4270" s="5"/>
      <c r="O4270" s="5"/>
      <c r="P4270" s="5"/>
      <c r="Q4270" s="5"/>
      <c r="R4270" s="5"/>
      <c r="S4270" s="5"/>
      <c r="T4270" s="5"/>
      <c r="U4270" s="5"/>
      <c r="V4270" s="5"/>
      <c r="W4270" s="5"/>
      <c r="X4270" s="5"/>
      <c r="Y4270" s="5"/>
      <c r="Z4270" s="5"/>
      <c r="AA4270" s="5"/>
    </row>
    <row r="4271" spans="1:27">
      <c r="A4271" s="5"/>
      <c r="B4271" s="5"/>
      <c r="C4271" s="5"/>
      <c r="D4271" s="5"/>
      <c r="E4271" s="5"/>
      <c r="F4271" s="5"/>
      <c r="G4271" s="25"/>
      <c r="H4271" s="25"/>
      <c r="I4271" s="5"/>
      <c r="J4271" s="5"/>
      <c r="K4271" s="5"/>
      <c r="L4271" s="25"/>
      <c r="M4271" s="5"/>
      <c r="N4271" s="5"/>
      <c r="O4271" s="5"/>
      <c r="P4271" s="5"/>
      <c r="Q4271" s="5"/>
      <c r="R4271" s="5"/>
      <c r="S4271" s="5"/>
      <c r="T4271" s="5"/>
      <c r="U4271" s="5"/>
      <c r="V4271" s="5"/>
      <c r="W4271" s="5"/>
      <c r="X4271" s="5"/>
      <c r="Y4271" s="5"/>
      <c r="Z4271" s="5"/>
      <c r="AA4271" s="5"/>
    </row>
    <row r="4272" spans="1:27">
      <c r="A4272" s="5"/>
      <c r="B4272" s="5"/>
      <c r="C4272" s="5"/>
      <c r="D4272" s="5"/>
      <c r="E4272" s="5"/>
      <c r="F4272" s="5"/>
      <c r="G4272" s="25"/>
      <c r="H4272" s="25"/>
      <c r="I4272" s="5"/>
      <c r="J4272" s="5"/>
      <c r="K4272" s="5"/>
      <c r="L4272" s="25"/>
      <c r="M4272" s="5"/>
      <c r="N4272" s="5"/>
      <c r="O4272" s="5"/>
      <c r="P4272" s="5"/>
      <c r="Q4272" s="5"/>
      <c r="R4272" s="5"/>
      <c r="S4272" s="5"/>
      <c r="T4272" s="5"/>
      <c r="U4272" s="5"/>
      <c r="V4272" s="5"/>
      <c r="W4272" s="5"/>
      <c r="X4272" s="5"/>
      <c r="Y4272" s="5"/>
      <c r="Z4272" s="5"/>
      <c r="AA4272" s="5"/>
    </row>
    <row r="4273" spans="1:27">
      <c r="A4273" s="5"/>
      <c r="B4273" s="5"/>
      <c r="C4273" s="5"/>
      <c r="D4273" s="5"/>
      <c r="E4273" s="5"/>
      <c r="F4273" s="5"/>
      <c r="G4273" s="25"/>
      <c r="H4273" s="25"/>
      <c r="I4273" s="5"/>
      <c r="J4273" s="5"/>
      <c r="K4273" s="5"/>
      <c r="L4273" s="25"/>
      <c r="M4273" s="5"/>
      <c r="N4273" s="5"/>
      <c r="O4273" s="5"/>
      <c r="P4273" s="5"/>
      <c r="Q4273" s="5"/>
      <c r="R4273" s="5"/>
      <c r="S4273" s="5"/>
      <c r="T4273" s="5"/>
      <c r="U4273" s="5"/>
      <c r="V4273" s="5"/>
      <c r="W4273" s="5"/>
      <c r="X4273" s="5"/>
      <c r="Y4273" s="5"/>
      <c r="Z4273" s="5"/>
      <c r="AA4273" s="5"/>
    </row>
    <row r="4274" spans="1:27">
      <c r="A4274" s="5"/>
      <c r="B4274" s="5"/>
      <c r="C4274" s="5"/>
      <c r="D4274" s="5"/>
      <c r="E4274" s="5"/>
      <c r="F4274" s="5"/>
      <c r="G4274" s="25"/>
      <c r="H4274" s="25"/>
      <c r="I4274" s="5"/>
      <c r="J4274" s="5"/>
      <c r="K4274" s="5"/>
      <c r="L4274" s="25"/>
      <c r="M4274" s="5"/>
      <c r="N4274" s="5"/>
      <c r="O4274" s="5"/>
      <c r="P4274" s="5"/>
      <c r="Q4274" s="5"/>
      <c r="R4274" s="5"/>
      <c r="S4274" s="5"/>
      <c r="T4274" s="5"/>
      <c r="U4274" s="5"/>
      <c r="V4274" s="5"/>
      <c r="W4274" s="5"/>
      <c r="X4274" s="5"/>
      <c r="Y4274" s="5"/>
      <c r="Z4274" s="5"/>
      <c r="AA4274" s="5"/>
    </row>
    <row r="4275" spans="1:27">
      <c r="A4275" s="5"/>
      <c r="B4275" s="5"/>
      <c r="C4275" s="5"/>
      <c r="D4275" s="5"/>
      <c r="E4275" s="5"/>
      <c r="F4275" s="5"/>
      <c r="G4275" s="25"/>
      <c r="H4275" s="25"/>
      <c r="I4275" s="5"/>
      <c r="J4275" s="5"/>
      <c r="K4275" s="5"/>
      <c r="L4275" s="25"/>
      <c r="M4275" s="5"/>
      <c r="N4275" s="5"/>
      <c r="O4275" s="5"/>
      <c r="P4275" s="5"/>
      <c r="Q4275" s="5"/>
      <c r="R4275" s="5"/>
      <c r="S4275" s="5"/>
      <c r="T4275" s="5"/>
      <c r="U4275" s="5"/>
      <c r="V4275" s="5"/>
      <c r="W4275" s="5"/>
      <c r="X4275" s="5"/>
      <c r="Y4275" s="5"/>
      <c r="Z4275" s="5"/>
      <c r="AA4275" s="5"/>
    </row>
    <row r="4276" spans="1:27">
      <c r="A4276" s="5"/>
      <c r="B4276" s="5"/>
      <c r="C4276" s="5"/>
      <c r="D4276" s="5"/>
      <c r="E4276" s="5"/>
      <c r="F4276" s="5"/>
      <c r="G4276" s="25"/>
      <c r="H4276" s="25"/>
      <c r="I4276" s="5"/>
      <c r="J4276" s="5"/>
      <c r="K4276" s="5"/>
      <c r="L4276" s="25"/>
      <c r="M4276" s="5"/>
      <c r="N4276" s="5"/>
      <c r="O4276" s="5"/>
      <c r="P4276" s="5"/>
      <c r="Q4276" s="5"/>
      <c r="R4276" s="5"/>
      <c r="S4276" s="5"/>
      <c r="T4276" s="5"/>
      <c r="U4276" s="5"/>
      <c r="V4276" s="5"/>
      <c r="W4276" s="5"/>
      <c r="X4276" s="5"/>
      <c r="Y4276" s="5"/>
      <c r="Z4276" s="5"/>
      <c r="AA4276" s="5"/>
    </row>
    <row r="4277" spans="1:27">
      <c r="A4277" s="5"/>
      <c r="B4277" s="5"/>
      <c r="C4277" s="5"/>
      <c r="D4277" s="5"/>
      <c r="E4277" s="5"/>
      <c r="F4277" s="5"/>
      <c r="G4277" s="25"/>
      <c r="H4277" s="25"/>
      <c r="I4277" s="5"/>
      <c r="J4277" s="5"/>
      <c r="K4277" s="5"/>
      <c r="L4277" s="25"/>
      <c r="M4277" s="5"/>
      <c r="N4277" s="5"/>
      <c r="O4277" s="5"/>
      <c r="P4277" s="5"/>
      <c r="Q4277" s="5"/>
      <c r="R4277" s="5"/>
      <c r="S4277" s="5"/>
      <c r="T4277" s="5"/>
      <c r="U4277" s="5"/>
      <c r="V4277" s="5"/>
      <c r="W4277" s="5"/>
      <c r="X4277" s="5"/>
      <c r="Y4277" s="5"/>
      <c r="Z4277" s="5"/>
      <c r="AA4277" s="5"/>
    </row>
    <row r="4278" spans="1:27">
      <c r="A4278" s="5"/>
      <c r="B4278" s="5"/>
      <c r="C4278" s="5"/>
      <c r="D4278" s="5"/>
      <c r="E4278" s="5"/>
      <c r="F4278" s="5"/>
      <c r="G4278" s="25"/>
      <c r="H4278" s="25"/>
      <c r="I4278" s="5"/>
      <c r="J4278" s="5"/>
      <c r="K4278" s="5"/>
      <c r="L4278" s="25"/>
      <c r="M4278" s="5"/>
      <c r="N4278" s="5"/>
      <c r="O4278" s="5"/>
      <c r="P4278" s="5"/>
      <c r="Q4278" s="5"/>
      <c r="R4278" s="5"/>
      <c r="S4278" s="5"/>
      <c r="T4278" s="5"/>
      <c r="U4278" s="5"/>
      <c r="V4278" s="5"/>
      <c r="W4278" s="5"/>
      <c r="X4278" s="5"/>
      <c r="Y4278" s="5"/>
      <c r="Z4278" s="5"/>
      <c r="AA4278" s="5"/>
    </row>
    <row r="4279" spans="1:27">
      <c r="A4279" s="5"/>
      <c r="B4279" s="5"/>
      <c r="C4279" s="5"/>
      <c r="D4279" s="5"/>
      <c r="E4279" s="5"/>
      <c r="F4279" s="5"/>
      <c r="G4279" s="25"/>
      <c r="H4279" s="25"/>
      <c r="I4279" s="5"/>
      <c r="J4279" s="5"/>
      <c r="K4279" s="5"/>
      <c r="L4279" s="25"/>
      <c r="M4279" s="5"/>
      <c r="N4279" s="5"/>
      <c r="O4279" s="5"/>
      <c r="P4279" s="5"/>
      <c r="Q4279" s="5"/>
      <c r="R4279" s="5"/>
      <c r="S4279" s="5"/>
      <c r="T4279" s="5"/>
      <c r="U4279" s="5"/>
      <c r="V4279" s="5"/>
      <c r="W4279" s="5"/>
      <c r="X4279" s="5"/>
      <c r="Y4279" s="5"/>
      <c r="Z4279" s="5"/>
      <c r="AA4279" s="5"/>
    </row>
    <row r="4280" spans="1:27">
      <c r="A4280" s="5"/>
      <c r="B4280" s="5"/>
      <c r="C4280" s="5"/>
      <c r="D4280" s="5"/>
      <c r="E4280" s="5"/>
      <c r="F4280" s="5"/>
      <c r="G4280" s="25"/>
      <c r="H4280" s="25"/>
      <c r="I4280" s="5"/>
      <c r="J4280" s="5"/>
      <c r="K4280" s="5"/>
      <c r="L4280" s="25"/>
      <c r="M4280" s="5"/>
      <c r="N4280" s="5"/>
      <c r="O4280" s="5"/>
      <c r="P4280" s="5"/>
      <c r="Q4280" s="5"/>
      <c r="R4280" s="5"/>
      <c r="S4280" s="5"/>
      <c r="T4280" s="5"/>
      <c r="U4280" s="5"/>
      <c r="V4280" s="5"/>
      <c r="W4280" s="5"/>
      <c r="X4280" s="5"/>
      <c r="Y4280" s="5"/>
      <c r="Z4280" s="5"/>
      <c r="AA4280" s="5"/>
    </row>
    <row r="4281" spans="1:27">
      <c r="A4281" s="5"/>
      <c r="B4281" s="5"/>
      <c r="C4281" s="5"/>
      <c r="D4281" s="5"/>
      <c r="E4281" s="5"/>
      <c r="F4281" s="5"/>
      <c r="G4281" s="25"/>
      <c r="H4281" s="25"/>
      <c r="I4281" s="5"/>
      <c r="J4281" s="5"/>
      <c r="K4281" s="5"/>
      <c r="L4281" s="25"/>
      <c r="M4281" s="5"/>
      <c r="N4281" s="5"/>
      <c r="O4281" s="5"/>
      <c r="P4281" s="5"/>
      <c r="Q4281" s="5"/>
      <c r="R4281" s="5"/>
      <c r="S4281" s="5"/>
      <c r="T4281" s="5"/>
      <c r="U4281" s="5"/>
      <c r="V4281" s="5"/>
      <c r="W4281" s="5"/>
      <c r="X4281" s="5"/>
      <c r="Y4281" s="5"/>
      <c r="Z4281" s="5"/>
      <c r="AA4281" s="5"/>
    </row>
    <row r="4282" spans="1:27">
      <c r="A4282" s="5"/>
      <c r="B4282" s="5"/>
      <c r="C4282" s="5"/>
      <c r="D4282" s="5"/>
      <c r="E4282" s="5"/>
      <c r="F4282" s="5"/>
      <c r="G4282" s="25"/>
      <c r="H4282" s="25"/>
      <c r="I4282" s="5"/>
      <c r="J4282" s="5"/>
      <c r="K4282" s="5"/>
      <c r="L4282" s="25"/>
      <c r="M4282" s="5"/>
      <c r="N4282" s="5"/>
      <c r="O4282" s="5"/>
      <c r="P4282" s="5"/>
      <c r="Q4282" s="5"/>
      <c r="R4282" s="5"/>
      <c r="S4282" s="5"/>
      <c r="T4282" s="5"/>
      <c r="U4282" s="5"/>
      <c r="V4282" s="5"/>
      <c r="W4282" s="5"/>
      <c r="X4282" s="5"/>
      <c r="Y4282" s="5"/>
      <c r="Z4282" s="5"/>
      <c r="AA4282" s="5"/>
    </row>
    <row r="4283" spans="1:27">
      <c r="A4283" s="5"/>
      <c r="B4283" s="5"/>
      <c r="C4283" s="5"/>
      <c r="D4283" s="5"/>
      <c r="E4283" s="5"/>
      <c r="F4283" s="5"/>
      <c r="G4283" s="25"/>
      <c r="H4283" s="25"/>
      <c r="I4283" s="5"/>
      <c r="J4283" s="5"/>
      <c r="K4283" s="5"/>
      <c r="L4283" s="25"/>
      <c r="M4283" s="5"/>
      <c r="N4283" s="5"/>
      <c r="O4283" s="5"/>
      <c r="P4283" s="5"/>
      <c r="Q4283" s="5"/>
      <c r="R4283" s="5"/>
      <c r="S4283" s="5"/>
      <c r="T4283" s="5"/>
      <c r="U4283" s="5"/>
      <c r="V4283" s="5"/>
      <c r="W4283" s="5"/>
      <c r="X4283" s="5"/>
      <c r="Y4283" s="5"/>
      <c r="Z4283" s="5"/>
      <c r="AA4283" s="5"/>
    </row>
    <row r="4284" spans="1:27">
      <c r="A4284" s="5"/>
      <c r="B4284" s="5"/>
      <c r="C4284" s="5"/>
      <c r="D4284" s="5"/>
      <c r="E4284" s="5"/>
      <c r="F4284" s="5"/>
      <c r="G4284" s="25"/>
      <c r="H4284" s="25"/>
      <c r="I4284" s="5"/>
      <c r="J4284" s="5"/>
      <c r="K4284" s="5"/>
      <c r="L4284" s="25"/>
      <c r="M4284" s="5"/>
      <c r="N4284" s="5"/>
      <c r="O4284" s="5"/>
      <c r="P4284" s="5"/>
      <c r="Q4284" s="5"/>
      <c r="R4284" s="5"/>
      <c r="S4284" s="5"/>
      <c r="T4284" s="5"/>
      <c r="U4284" s="5"/>
      <c r="V4284" s="5"/>
      <c r="W4284" s="5"/>
      <c r="X4284" s="5"/>
      <c r="Y4284" s="5"/>
      <c r="Z4284" s="5"/>
      <c r="AA4284" s="5"/>
    </row>
    <row r="4285" spans="1:27">
      <c r="A4285" s="5"/>
      <c r="B4285" s="5"/>
      <c r="C4285" s="5"/>
      <c r="D4285" s="5"/>
      <c r="E4285" s="5"/>
      <c r="F4285" s="5"/>
      <c r="G4285" s="25"/>
      <c r="H4285" s="25"/>
      <c r="I4285" s="5"/>
      <c r="J4285" s="5"/>
      <c r="K4285" s="5"/>
      <c r="L4285" s="25"/>
      <c r="M4285" s="5"/>
      <c r="N4285" s="5"/>
      <c r="O4285" s="5"/>
      <c r="P4285" s="5"/>
      <c r="Q4285" s="5"/>
      <c r="R4285" s="5"/>
      <c r="S4285" s="5"/>
      <c r="T4285" s="5"/>
      <c r="U4285" s="5"/>
      <c r="V4285" s="5"/>
      <c r="W4285" s="5"/>
      <c r="X4285" s="5"/>
      <c r="Y4285" s="5"/>
      <c r="Z4285" s="5"/>
      <c r="AA4285" s="5"/>
    </row>
    <row r="4286" spans="1:27">
      <c r="A4286" s="5"/>
      <c r="B4286" s="5"/>
      <c r="C4286" s="5"/>
      <c r="D4286" s="5"/>
      <c r="E4286" s="5"/>
      <c r="F4286" s="5"/>
      <c r="G4286" s="25"/>
      <c r="H4286" s="25"/>
      <c r="I4286" s="5"/>
      <c r="J4286" s="5"/>
      <c r="K4286" s="5"/>
      <c r="L4286" s="25"/>
      <c r="M4286" s="5"/>
      <c r="N4286" s="5"/>
      <c r="O4286" s="5"/>
      <c r="P4286" s="5"/>
      <c r="Q4286" s="5"/>
      <c r="R4286" s="5"/>
      <c r="S4286" s="5"/>
      <c r="T4286" s="5"/>
      <c r="U4286" s="5"/>
      <c r="V4286" s="5"/>
      <c r="W4286" s="5"/>
      <c r="X4286" s="5"/>
      <c r="Y4286" s="5"/>
      <c r="Z4286" s="5"/>
      <c r="AA4286" s="5"/>
    </row>
    <row r="4287" spans="1:27">
      <c r="A4287" s="5"/>
      <c r="B4287" s="5"/>
      <c r="C4287" s="5"/>
      <c r="D4287" s="5"/>
      <c r="E4287" s="5"/>
      <c r="F4287" s="5"/>
      <c r="G4287" s="25"/>
      <c r="H4287" s="25"/>
      <c r="I4287" s="5"/>
      <c r="J4287" s="5"/>
      <c r="K4287" s="5"/>
      <c r="L4287" s="25"/>
      <c r="M4287" s="5"/>
      <c r="N4287" s="5"/>
      <c r="O4287" s="5"/>
      <c r="P4287" s="5"/>
      <c r="Q4287" s="5"/>
      <c r="R4287" s="5"/>
      <c r="S4287" s="5"/>
      <c r="T4287" s="5"/>
      <c r="U4287" s="5"/>
      <c r="V4287" s="5"/>
      <c r="W4287" s="5"/>
      <c r="X4287" s="5"/>
      <c r="Y4287" s="5"/>
      <c r="Z4287" s="5"/>
      <c r="AA4287" s="5"/>
    </row>
    <row r="4288" spans="1:27">
      <c r="A4288" s="5"/>
      <c r="B4288" s="5"/>
      <c r="C4288" s="5"/>
      <c r="D4288" s="5"/>
      <c r="E4288" s="5"/>
      <c r="F4288" s="5"/>
      <c r="G4288" s="25"/>
      <c r="H4288" s="25"/>
      <c r="I4288" s="5"/>
      <c r="J4288" s="5"/>
      <c r="K4288" s="5"/>
      <c r="L4288" s="25"/>
      <c r="M4288" s="5"/>
      <c r="N4288" s="5"/>
      <c r="O4288" s="5"/>
      <c r="P4288" s="5"/>
      <c r="Q4288" s="5"/>
      <c r="R4288" s="5"/>
      <c r="S4288" s="5"/>
      <c r="T4288" s="5"/>
      <c r="U4288" s="5"/>
      <c r="V4288" s="5"/>
      <c r="W4288" s="5"/>
      <c r="X4288" s="5"/>
      <c r="Y4288" s="5"/>
      <c r="Z4288" s="5"/>
      <c r="AA4288" s="5"/>
    </row>
    <row r="4289" spans="1:27">
      <c r="A4289" s="5"/>
      <c r="B4289" s="5"/>
      <c r="C4289" s="5"/>
      <c r="D4289" s="5"/>
      <c r="E4289" s="5"/>
      <c r="F4289" s="5"/>
      <c r="G4289" s="25"/>
      <c r="H4289" s="25"/>
      <c r="I4289" s="5"/>
      <c r="J4289" s="5"/>
      <c r="K4289" s="5"/>
      <c r="L4289" s="25"/>
      <c r="M4289" s="5"/>
      <c r="N4289" s="5"/>
      <c r="O4289" s="5"/>
      <c r="P4289" s="5"/>
      <c r="Q4289" s="5"/>
      <c r="R4289" s="5"/>
      <c r="S4289" s="5"/>
      <c r="T4289" s="5"/>
      <c r="U4289" s="5"/>
      <c r="V4289" s="5"/>
      <c r="W4289" s="5"/>
      <c r="X4289" s="5"/>
      <c r="Y4289" s="5"/>
      <c r="Z4289" s="5"/>
      <c r="AA4289" s="5"/>
    </row>
    <row r="4290" spans="1:27">
      <c r="A4290" s="5"/>
      <c r="B4290" s="5"/>
      <c r="C4290" s="5"/>
      <c r="D4290" s="5"/>
      <c r="E4290" s="5"/>
      <c r="F4290" s="5"/>
      <c r="G4290" s="25"/>
      <c r="H4290" s="25"/>
      <c r="I4290" s="5"/>
      <c r="J4290" s="5"/>
      <c r="K4290" s="5"/>
      <c r="L4290" s="25"/>
      <c r="M4290" s="5"/>
      <c r="N4290" s="5"/>
      <c r="O4290" s="5"/>
      <c r="P4290" s="5"/>
      <c r="Q4290" s="5"/>
      <c r="R4290" s="5"/>
      <c r="S4290" s="5"/>
      <c r="T4290" s="5"/>
      <c r="U4290" s="5"/>
      <c r="V4290" s="5"/>
      <c r="W4290" s="5"/>
      <c r="X4290" s="5"/>
      <c r="Y4290" s="5"/>
      <c r="Z4290" s="5"/>
      <c r="AA4290" s="5"/>
    </row>
    <row r="4291" spans="1:27">
      <c r="A4291" s="5"/>
      <c r="B4291" s="5"/>
      <c r="C4291" s="5"/>
      <c r="D4291" s="5"/>
      <c r="E4291" s="5"/>
      <c r="F4291" s="5"/>
      <c r="G4291" s="25"/>
      <c r="H4291" s="25"/>
      <c r="I4291" s="5"/>
      <c r="J4291" s="5"/>
      <c r="K4291" s="5"/>
      <c r="L4291" s="25"/>
      <c r="M4291" s="5"/>
      <c r="N4291" s="5"/>
      <c r="O4291" s="5"/>
      <c r="P4291" s="5"/>
      <c r="Q4291" s="5"/>
      <c r="R4291" s="5"/>
      <c r="S4291" s="5"/>
      <c r="T4291" s="5"/>
      <c r="U4291" s="5"/>
      <c r="V4291" s="5"/>
      <c r="W4291" s="5"/>
      <c r="X4291" s="5"/>
      <c r="Y4291" s="5"/>
      <c r="Z4291" s="5"/>
      <c r="AA4291" s="5"/>
    </row>
    <row r="4292" spans="1:27">
      <c r="A4292" s="5"/>
      <c r="B4292" s="5"/>
      <c r="C4292" s="5"/>
      <c r="D4292" s="5"/>
      <c r="E4292" s="5"/>
      <c r="F4292" s="5"/>
      <c r="G4292" s="25"/>
      <c r="H4292" s="25"/>
      <c r="I4292" s="5"/>
      <c r="J4292" s="5"/>
      <c r="K4292" s="5"/>
      <c r="L4292" s="25"/>
      <c r="M4292" s="5"/>
      <c r="N4292" s="5"/>
      <c r="O4292" s="5"/>
      <c r="P4292" s="5"/>
      <c r="Q4292" s="5"/>
      <c r="R4292" s="5"/>
      <c r="S4292" s="5"/>
      <c r="T4292" s="5"/>
      <c r="U4292" s="5"/>
      <c r="V4292" s="5"/>
      <c r="W4292" s="5"/>
      <c r="X4292" s="5"/>
      <c r="Y4292" s="5"/>
      <c r="Z4292" s="5"/>
      <c r="AA4292" s="5"/>
    </row>
    <row r="4293" spans="1:27">
      <c r="A4293" s="5"/>
      <c r="B4293" s="5"/>
      <c r="C4293" s="5"/>
      <c r="D4293" s="5"/>
      <c r="E4293" s="5"/>
      <c r="F4293" s="5"/>
      <c r="G4293" s="25"/>
      <c r="H4293" s="25"/>
      <c r="I4293" s="5"/>
      <c r="J4293" s="5"/>
      <c r="K4293" s="5"/>
      <c r="L4293" s="25"/>
      <c r="M4293" s="5"/>
      <c r="N4293" s="5"/>
      <c r="O4293" s="5"/>
      <c r="P4293" s="5"/>
      <c r="Q4293" s="5"/>
      <c r="R4293" s="5"/>
      <c r="S4293" s="5"/>
      <c r="T4293" s="5"/>
      <c r="U4293" s="5"/>
      <c r="V4293" s="5"/>
      <c r="W4293" s="5"/>
      <c r="X4293" s="5"/>
      <c r="Y4293" s="5"/>
      <c r="Z4293" s="5"/>
      <c r="AA4293" s="5"/>
    </row>
    <row r="4294" spans="1:27">
      <c r="A4294" s="5"/>
      <c r="B4294" s="5"/>
      <c r="C4294" s="5"/>
      <c r="D4294" s="5"/>
      <c r="E4294" s="5"/>
      <c r="F4294" s="5"/>
      <c r="G4294" s="25"/>
      <c r="H4294" s="25"/>
      <c r="I4294" s="5"/>
      <c r="J4294" s="5"/>
      <c r="K4294" s="5"/>
      <c r="L4294" s="25"/>
      <c r="M4294" s="5"/>
      <c r="N4294" s="5"/>
      <c r="O4294" s="5"/>
      <c r="P4294" s="5"/>
      <c r="Q4294" s="5"/>
      <c r="R4294" s="5"/>
      <c r="S4294" s="5"/>
      <c r="T4294" s="5"/>
      <c r="U4294" s="5"/>
      <c r="V4294" s="5"/>
      <c r="W4294" s="5"/>
      <c r="X4294" s="5"/>
      <c r="Y4294" s="5"/>
      <c r="Z4294" s="5"/>
      <c r="AA4294" s="5"/>
    </row>
    <row r="4295" spans="1:27">
      <c r="A4295" s="5"/>
      <c r="B4295" s="5"/>
      <c r="C4295" s="5"/>
      <c r="D4295" s="5"/>
      <c r="E4295" s="5"/>
      <c r="F4295" s="5"/>
      <c r="G4295" s="25"/>
      <c r="H4295" s="25"/>
      <c r="I4295" s="5"/>
      <c r="J4295" s="5"/>
      <c r="K4295" s="5"/>
      <c r="L4295" s="25"/>
      <c r="M4295" s="5"/>
      <c r="N4295" s="5"/>
      <c r="O4295" s="5"/>
      <c r="P4295" s="5"/>
      <c r="Q4295" s="5"/>
      <c r="R4295" s="5"/>
      <c r="S4295" s="5"/>
      <c r="T4295" s="5"/>
      <c r="U4295" s="5"/>
      <c r="V4295" s="5"/>
      <c r="W4295" s="5"/>
      <c r="X4295" s="5"/>
      <c r="Y4295" s="5"/>
      <c r="Z4295" s="5"/>
      <c r="AA4295" s="5"/>
    </row>
    <row r="4296" spans="1:27">
      <c r="A4296" s="5"/>
      <c r="B4296" s="5"/>
      <c r="C4296" s="5"/>
      <c r="D4296" s="5"/>
      <c r="E4296" s="5"/>
      <c r="F4296" s="5"/>
      <c r="G4296" s="25"/>
      <c r="H4296" s="25"/>
      <c r="I4296" s="5"/>
      <c r="J4296" s="5"/>
      <c r="K4296" s="5"/>
      <c r="L4296" s="25"/>
      <c r="M4296" s="5"/>
      <c r="N4296" s="5"/>
      <c r="O4296" s="5"/>
      <c r="P4296" s="5"/>
      <c r="Q4296" s="5"/>
      <c r="R4296" s="5"/>
      <c r="S4296" s="5"/>
      <c r="T4296" s="5"/>
      <c r="U4296" s="5"/>
      <c r="V4296" s="5"/>
      <c r="W4296" s="5"/>
      <c r="X4296" s="5"/>
      <c r="Y4296" s="5"/>
      <c r="Z4296" s="5"/>
      <c r="AA4296" s="5"/>
    </row>
    <row r="4297" spans="1:27">
      <c r="A4297" s="5"/>
      <c r="B4297" s="5"/>
      <c r="C4297" s="5"/>
      <c r="D4297" s="5"/>
      <c r="E4297" s="5"/>
      <c r="F4297" s="5"/>
      <c r="G4297" s="25"/>
      <c r="H4297" s="25"/>
      <c r="I4297" s="5"/>
      <c r="J4297" s="5"/>
      <c r="K4297" s="5"/>
      <c r="L4297" s="25"/>
      <c r="M4297" s="5"/>
      <c r="N4297" s="5"/>
      <c r="O4297" s="5"/>
      <c r="P4297" s="5"/>
      <c r="Q4297" s="5"/>
      <c r="R4297" s="5"/>
      <c r="S4297" s="5"/>
      <c r="T4297" s="5"/>
      <c r="U4297" s="5"/>
      <c r="V4297" s="5"/>
      <c r="W4297" s="5"/>
      <c r="X4297" s="5"/>
      <c r="Y4297" s="5"/>
      <c r="Z4297" s="5"/>
      <c r="AA4297" s="5"/>
    </row>
    <row r="4298" spans="1:27">
      <c r="A4298" s="5"/>
      <c r="B4298" s="5"/>
      <c r="C4298" s="5"/>
      <c r="D4298" s="5"/>
      <c r="E4298" s="5"/>
      <c r="F4298" s="5"/>
      <c r="G4298" s="25"/>
      <c r="H4298" s="25"/>
      <c r="I4298" s="5"/>
      <c r="J4298" s="5"/>
      <c r="K4298" s="5"/>
      <c r="L4298" s="25"/>
      <c r="M4298" s="5"/>
      <c r="N4298" s="5"/>
      <c r="O4298" s="5"/>
      <c r="P4298" s="5"/>
      <c r="Q4298" s="5"/>
      <c r="R4298" s="5"/>
      <c r="S4298" s="5"/>
      <c r="T4298" s="5"/>
      <c r="U4298" s="5"/>
      <c r="V4298" s="5"/>
      <c r="W4298" s="5"/>
      <c r="X4298" s="5"/>
      <c r="Y4298" s="5"/>
      <c r="Z4298" s="5"/>
      <c r="AA4298" s="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A1001"/>
  <sheetViews>
    <sheetView workbookViewId="0"/>
  </sheetViews>
  <sheetFormatPr defaultColWidth="12.6640625" defaultRowHeight="15.75" customHeight="1"/>
  <cols>
    <col min="1" max="1" width="18.21875" customWidth="1"/>
    <col min="5" max="5" width="17.109375" customWidth="1"/>
    <col min="9" max="9" width="14" customWidth="1"/>
    <col min="10" max="10" width="9" customWidth="1"/>
  </cols>
  <sheetData>
    <row r="1" spans="1:27">
      <c r="A1" s="9"/>
      <c r="B1" s="9" t="s">
        <v>92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9" t="s">
        <v>91</v>
      </c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</row>
    <row r="2" spans="1:27">
      <c r="A2" s="10" t="s">
        <v>111</v>
      </c>
      <c r="B2" s="11" t="s">
        <v>88</v>
      </c>
      <c r="C2" s="11" t="s">
        <v>102</v>
      </c>
      <c r="D2" s="11" t="s">
        <v>103</v>
      </c>
      <c r="E2" s="11" t="s">
        <v>102</v>
      </c>
      <c r="F2" s="11" t="s">
        <v>103</v>
      </c>
      <c r="G2" s="11" t="s">
        <v>102</v>
      </c>
      <c r="H2" s="11" t="s">
        <v>103</v>
      </c>
      <c r="I2" s="11" t="s">
        <v>102</v>
      </c>
      <c r="J2" s="11" t="s">
        <v>103</v>
      </c>
      <c r="K2" s="11" t="s">
        <v>106</v>
      </c>
      <c r="L2" s="10"/>
      <c r="M2" s="11" t="s">
        <v>88</v>
      </c>
      <c r="N2" s="11" t="s">
        <v>102</v>
      </c>
      <c r="O2" s="11" t="s">
        <v>103</v>
      </c>
      <c r="P2" s="11" t="s">
        <v>102</v>
      </c>
      <c r="Q2" s="11" t="s">
        <v>103</v>
      </c>
      <c r="R2" s="11" t="s">
        <v>102</v>
      </c>
      <c r="S2" s="11" t="s">
        <v>103</v>
      </c>
      <c r="T2" s="11" t="s">
        <v>102</v>
      </c>
      <c r="U2" s="11" t="s">
        <v>103</v>
      </c>
      <c r="V2" s="11" t="s">
        <v>106</v>
      </c>
      <c r="W2" s="10"/>
      <c r="X2" s="10"/>
      <c r="Y2" s="10"/>
      <c r="Z2" s="10"/>
      <c r="AA2" s="10"/>
    </row>
    <row r="3" spans="1:27">
      <c r="A3" s="26" t="s">
        <v>60</v>
      </c>
      <c r="B3" s="26">
        <v>2015</v>
      </c>
      <c r="C3" s="13">
        <v>-111732.65219001599</v>
      </c>
      <c r="D3" s="13">
        <v>-14324.69899872</v>
      </c>
      <c r="E3" s="27">
        <v>0</v>
      </c>
      <c r="F3" s="13">
        <v>0</v>
      </c>
      <c r="G3" s="13">
        <v>0</v>
      </c>
      <c r="H3" s="13">
        <v>0</v>
      </c>
      <c r="I3" s="13">
        <v>0</v>
      </c>
      <c r="J3" s="13">
        <v>0</v>
      </c>
      <c r="K3" s="13">
        <f t="shared" ref="K3:K257" si="0">SUM(C3:J3)</f>
        <v>-126057.35118873598</v>
      </c>
      <c r="L3" s="10"/>
      <c r="M3" s="12">
        <v>2015</v>
      </c>
      <c r="N3" s="15">
        <v>10301511.202866562</v>
      </c>
      <c r="O3" s="15">
        <v>1320706.564470072</v>
      </c>
      <c r="P3" s="16">
        <v>10301511.202866562</v>
      </c>
      <c r="Q3" s="15">
        <v>1320706.564470072</v>
      </c>
      <c r="R3" s="15">
        <v>245876.22210879004</v>
      </c>
      <c r="S3" s="15">
        <v>27319.580234310008</v>
      </c>
      <c r="T3" s="15">
        <v>-368712.31794779265</v>
      </c>
      <c r="U3" s="15">
        <v>-61491.11934056766</v>
      </c>
      <c r="V3" s="15">
        <f t="shared" ref="V3:V10" si="1">SUM(N3:U3)</f>
        <v>23087427.899728004</v>
      </c>
      <c r="W3" s="10"/>
      <c r="X3" s="10"/>
      <c r="Y3" s="10"/>
      <c r="Z3" s="10"/>
      <c r="AA3" s="10"/>
    </row>
    <row r="4" spans="1:27">
      <c r="A4" s="28" t="s">
        <v>61</v>
      </c>
      <c r="B4" s="28">
        <v>2015</v>
      </c>
      <c r="C4" s="13">
        <v>-856885.95454175991</v>
      </c>
      <c r="D4" s="13">
        <v>-109857.17365919999</v>
      </c>
      <c r="E4" s="27">
        <v>-745153.30235174391</v>
      </c>
      <c r="F4" s="13">
        <v>-95532.474660479973</v>
      </c>
      <c r="G4" s="13">
        <v>-17785.301133599998</v>
      </c>
      <c r="H4" s="13">
        <v>-1976.1445704000002</v>
      </c>
      <c r="I4" s="13">
        <v>26670.572494267723</v>
      </c>
      <c r="J4" s="13">
        <v>4447.9212553959005</v>
      </c>
      <c r="K4" s="13">
        <f t="shared" si="0"/>
        <v>-1796071.8571675201</v>
      </c>
      <c r="L4" s="10"/>
      <c r="M4" s="12">
        <v>2016</v>
      </c>
      <c r="N4" s="15">
        <v>10522963.645601189</v>
      </c>
      <c r="O4" s="15">
        <v>1349097.9032822035</v>
      </c>
      <c r="P4" s="16">
        <v>221452.44273462761</v>
      </c>
      <c r="Q4" s="15">
        <v>28391.338812131464</v>
      </c>
      <c r="R4" s="15">
        <v>5285.6215873649535</v>
      </c>
      <c r="S4" s="15">
        <v>587.29128748498908</v>
      </c>
      <c r="T4" s="15">
        <v>-7926.2393514811938</v>
      </c>
      <c r="U4" s="15">
        <v>-1321.8797044714986</v>
      </c>
      <c r="V4" s="15">
        <f t="shared" si="1"/>
        <v>12118530.124249049</v>
      </c>
      <c r="W4" s="10"/>
      <c r="X4" s="10"/>
      <c r="Y4" s="10"/>
      <c r="Z4" s="10"/>
      <c r="AA4" s="10"/>
    </row>
    <row r="5" spans="1:27">
      <c r="A5" s="28" t="s">
        <v>62</v>
      </c>
      <c r="B5" s="28">
        <v>2015</v>
      </c>
      <c r="C5" s="13">
        <v>-153119.09601125278</v>
      </c>
      <c r="D5" s="13">
        <v>-19630.653334775994</v>
      </c>
      <c r="E5" s="27">
        <v>703766.85853050707</v>
      </c>
      <c r="F5" s="13">
        <v>90226.520324423996</v>
      </c>
      <c r="G5" s="13">
        <v>16797.49048593</v>
      </c>
      <c r="H5" s="13">
        <v>1866.3878317700003</v>
      </c>
      <c r="I5" s="13">
        <v>-25189.266370104324</v>
      </c>
      <c r="J5" s="13">
        <v>-4200.8799518456744</v>
      </c>
      <c r="K5" s="13">
        <f t="shared" si="0"/>
        <v>610517.36150465242</v>
      </c>
      <c r="L5" s="10"/>
      <c r="M5" s="12">
        <v>2017</v>
      </c>
      <c r="N5" s="15">
        <v>10517335.191117048</v>
      </c>
      <c r="O5" s="15">
        <v>1348376.3065534676</v>
      </c>
      <c r="P5" s="16">
        <v>-5628.4544841396237</v>
      </c>
      <c r="Q5" s="15">
        <v>-721.59672873571787</v>
      </c>
      <c r="R5" s="15">
        <v>-134.33981651997195</v>
      </c>
      <c r="S5" s="15">
        <v>-14.926646279994166</v>
      </c>
      <c r="T5" s="15">
        <v>201.45398655037025</v>
      </c>
      <c r="U5" s="15">
        <v>33.597009173839659</v>
      </c>
      <c r="V5" s="15">
        <f t="shared" si="1"/>
        <v>11859447.230990564</v>
      </c>
      <c r="W5" s="10"/>
      <c r="X5" s="10"/>
      <c r="Y5" s="10"/>
      <c r="Z5" s="10"/>
      <c r="AA5" s="10"/>
    </row>
    <row r="6" spans="1:27">
      <c r="A6" s="28" t="s">
        <v>112</v>
      </c>
      <c r="B6" s="28">
        <v>2015</v>
      </c>
      <c r="C6" s="13">
        <v>-2321915.6947553423</v>
      </c>
      <c r="D6" s="13">
        <v>-297681.49932760803</v>
      </c>
      <c r="E6" s="27">
        <v>-2168796.5987440897</v>
      </c>
      <c r="F6" s="13">
        <v>-278050.84599283204</v>
      </c>
      <c r="G6" s="13">
        <v>-51764.785158240011</v>
      </c>
      <c r="H6" s="13">
        <v>-5751.6427953600014</v>
      </c>
      <c r="I6" s="13">
        <v>77625.700281498852</v>
      </c>
      <c r="J6" s="13">
        <v>12945.84142583663</v>
      </c>
      <c r="K6" s="13">
        <f t="shared" si="0"/>
        <v>-5033389.5250661364</v>
      </c>
      <c r="L6" s="10"/>
      <c r="M6" s="12">
        <v>2018</v>
      </c>
      <c r="N6" s="15">
        <v>10398109.209217815</v>
      </c>
      <c r="O6" s="15">
        <v>1333090.9242586943</v>
      </c>
      <c r="P6" s="16">
        <v>-119225.98189923423</v>
      </c>
      <c r="Q6" s="15">
        <v>-15285.38229477339</v>
      </c>
      <c r="R6" s="15">
        <v>-2845.6828740270043</v>
      </c>
      <c r="S6" s="15">
        <v>-316.1869860029957</v>
      </c>
      <c r="T6" s="15">
        <v>4267.343623665196</v>
      </c>
      <c r="U6" s="15">
        <v>711.67607713924519</v>
      </c>
      <c r="V6" s="15">
        <f t="shared" si="1"/>
        <v>11598505.919123275</v>
      </c>
      <c r="W6" s="10"/>
      <c r="X6" s="10"/>
      <c r="Y6" s="10"/>
      <c r="Z6" s="10"/>
      <c r="AA6" s="10"/>
    </row>
    <row r="7" spans="1:27">
      <c r="A7" s="28" t="s">
        <v>63</v>
      </c>
      <c r="B7" s="28">
        <v>2015</v>
      </c>
      <c r="C7" s="13">
        <v>-1430713.8502793137</v>
      </c>
      <c r="D7" s="13">
        <v>-183424.85259991197</v>
      </c>
      <c r="E7" s="27">
        <v>891201.84447602881</v>
      </c>
      <c r="F7" s="13">
        <v>114256.646727696</v>
      </c>
      <c r="G7" s="13">
        <v>21271.184231220006</v>
      </c>
      <c r="H7" s="13">
        <v>2363.4649145800004</v>
      </c>
      <c r="I7" s="13">
        <v>-31897.950831201102</v>
      </c>
      <c r="J7" s="13">
        <v>-5319.7048370883904</v>
      </c>
      <c r="K7" s="13">
        <f t="shared" si="0"/>
        <v>-622263.21819799033</v>
      </c>
      <c r="L7" s="10"/>
      <c r="M7" s="12">
        <v>2019</v>
      </c>
      <c r="N7" s="15">
        <v>10225439.546199089</v>
      </c>
      <c r="O7" s="15">
        <v>1310953.7879742421</v>
      </c>
      <c r="P7" s="16">
        <v>-172669.66301872671</v>
      </c>
      <c r="Q7" s="15">
        <v>-22137.136284452357</v>
      </c>
      <c r="R7" s="15">
        <v>-4121.2753721054532</v>
      </c>
      <c r="S7" s="15">
        <v>-457.91948578949922</v>
      </c>
      <c r="T7" s="15">
        <v>6180.2031213811661</v>
      </c>
      <c r="U7" s="15">
        <v>1030.6886675253729</v>
      </c>
      <c r="V7" s="15">
        <f t="shared" si="1"/>
        <v>11344218.231801165</v>
      </c>
      <c r="W7" s="10"/>
      <c r="X7" s="10"/>
      <c r="Y7" s="10"/>
      <c r="Z7" s="10"/>
      <c r="AA7" s="10"/>
    </row>
    <row r="8" spans="1:27">
      <c r="A8" s="28" t="s">
        <v>64</v>
      </c>
      <c r="B8" s="28">
        <v>2015</v>
      </c>
      <c r="C8" s="13">
        <v>-301657.94229542394</v>
      </c>
      <c r="D8" s="13">
        <v>-38674.095166079998</v>
      </c>
      <c r="E8" s="27">
        <v>1129055.9079838896</v>
      </c>
      <c r="F8" s="13">
        <v>144750.75743383198</v>
      </c>
      <c r="G8" s="13">
        <v>26948.279309490004</v>
      </c>
      <c r="H8" s="13">
        <v>2994.2532566099999</v>
      </c>
      <c r="I8" s="13">
        <v>-40411.237994824332</v>
      </c>
      <c r="J8" s="13">
        <v>-6739.4880433359258</v>
      </c>
      <c r="K8" s="13">
        <f t="shared" si="0"/>
        <v>916266.43448415736</v>
      </c>
      <c r="L8" s="10"/>
      <c r="M8" s="12">
        <v>2020</v>
      </c>
      <c r="N8" s="15">
        <v>9905409.3483676184</v>
      </c>
      <c r="O8" s="15">
        <v>1269924.2754317457</v>
      </c>
      <c r="P8" s="16">
        <v>-320030.19783147139</v>
      </c>
      <c r="Q8" s="15">
        <v>-41029.512542496246</v>
      </c>
      <c r="R8" s="15">
        <v>-7638.4730797200637</v>
      </c>
      <c r="S8" s="15">
        <v>-848.71923108000533</v>
      </c>
      <c r="T8" s="15">
        <v>11454.540380725626</v>
      </c>
      <c r="U8" s="15">
        <v>1910.3037117471117</v>
      </c>
      <c r="V8" s="15">
        <f t="shared" si="1"/>
        <v>10819151.565207072</v>
      </c>
      <c r="W8" s="10"/>
      <c r="X8" s="10"/>
      <c r="Y8" s="10"/>
      <c r="Z8" s="10"/>
      <c r="AA8" s="10"/>
    </row>
    <row r="9" spans="1:27">
      <c r="A9" s="28" t="s">
        <v>65</v>
      </c>
      <c r="B9" s="28">
        <v>2015</v>
      </c>
      <c r="C9" s="13">
        <v>-448483.18089088792</v>
      </c>
      <c r="D9" s="13">
        <v>-57497.843703959988</v>
      </c>
      <c r="E9" s="27">
        <v>-146825.23859546403</v>
      </c>
      <c r="F9" s="13">
        <v>-18823.74853787999</v>
      </c>
      <c r="G9" s="13">
        <v>-3504.4212703500011</v>
      </c>
      <c r="H9" s="13">
        <v>-389.38014114999993</v>
      </c>
      <c r="I9" s="13">
        <v>5255.1779044522082</v>
      </c>
      <c r="J9" s="13">
        <v>876.41978840625734</v>
      </c>
      <c r="K9" s="13">
        <f t="shared" si="0"/>
        <v>-669392.21544683352</v>
      </c>
      <c r="L9" s="10"/>
      <c r="M9" s="12">
        <v>2021</v>
      </c>
      <c r="N9" s="15">
        <v>9844461.4155443255</v>
      </c>
      <c r="O9" s="15">
        <v>1262110.4378902982</v>
      </c>
      <c r="P9" s="16">
        <v>-60947.932823291143</v>
      </c>
      <c r="Q9" s="15">
        <v>-7813.8375414475331</v>
      </c>
      <c r="R9" s="15">
        <v>-1454.7037976099225</v>
      </c>
      <c r="S9" s="15">
        <v>-161.63375528999038</v>
      </c>
      <c r="T9" s="15">
        <v>2181.4521328820906</v>
      </c>
      <c r="U9" s="15">
        <v>363.80648790198831</v>
      </c>
      <c r="V9" s="15">
        <f t="shared" si="1"/>
        <v>11038739.004137767</v>
      </c>
      <c r="W9" s="10"/>
      <c r="X9" s="10"/>
      <c r="Y9" s="10"/>
      <c r="Z9" s="10"/>
      <c r="AA9" s="10"/>
    </row>
    <row r="10" spans="1:27">
      <c r="A10" s="28" t="s">
        <v>113</v>
      </c>
      <c r="B10" s="28">
        <v>2015</v>
      </c>
      <c r="C10" s="13">
        <v>-53750.221987175995</v>
      </c>
      <c r="D10" s="13">
        <v>-6891.0541009199997</v>
      </c>
      <c r="E10" s="27">
        <v>394732.95890371205</v>
      </c>
      <c r="F10" s="13">
        <v>50606.789603039993</v>
      </c>
      <c r="G10" s="13">
        <v>9421.4767878000002</v>
      </c>
      <c r="H10" s="13">
        <v>1046.8307542</v>
      </c>
      <c r="I10" s="13">
        <v>-14128.30616611655</v>
      </c>
      <c r="J10" s="13">
        <v>-2356.2146374067243</v>
      </c>
      <c r="K10" s="13">
        <f t="shared" si="0"/>
        <v>378682.25915713271</v>
      </c>
      <c r="L10" s="10"/>
      <c r="M10" s="12">
        <v>2022</v>
      </c>
      <c r="N10" s="15">
        <v>9796453.8647568356</v>
      </c>
      <c r="O10" s="15">
        <v>1255955.6236867739</v>
      </c>
      <c r="P10" s="16">
        <v>-48007.55078748973</v>
      </c>
      <c r="Q10" s="15">
        <v>-6154.8142035243727</v>
      </c>
      <c r="R10" s="15">
        <v>-1145.8430698050606</v>
      </c>
      <c r="S10" s="15">
        <v>-127.31589664500775</v>
      </c>
      <c r="T10" s="15">
        <v>1718.2891889615305</v>
      </c>
      <c r="U10" s="15">
        <v>286.56359019446245</v>
      </c>
      <c r="V10" s="15">
        <f t="shared" si="1"/>
        <v>10998978.817265302</v>
      </c>
      <c r="W10" s="10"/>
      <c r="X10" s="10"/>
      <c r="Y10" s="10"/>
      <c r="Z10" s="10"/>
      <c r="AA10" s="10"/>
    </row>
    <row r="11" spans="1:27">
      <c r="A11" s="28" t="s">
        <v>114</v>
      </c>
      <c r="B11" s="28">
        <v>2015</v>
      </c>
      <c r="C11" s="19">
        <v>-2555947.7933654804</v>
      </c>
      <c r="D11" s="19">
        <v>-327685.61453403602</v>
      </c>
      <c r="E11" s="19">
        <v>-2502197.5713783046</v>
      </c>
      <c r="F11" s="19">
        <v>-320794.56043311598</v>
      </c>
      <c r="G11" s="19">
        <v>-59722.391569995008</v>
      </c>
      <c r="H11" s="19">
        <v>-6635.8212855550009</v>
      </c>
      <c r="I11" s="19">
        <v>89558.808250337708</v>
      </c>
      <c r="J11" s="19">
        <v>14935.957108165561</v>
      </c>
      <c r="K11" s="13">
        <f t="shared" si="0"/>
        <v>-5668488.9872079846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>
      <c r="A12" s="28" t="s">
        <v>66</v>
      </c>
      <c r="B12" s="28">
        <v>2015</v>
      </c>
      <c r="C12" s="19">
        <v>-2231610.405483888</v>
      </c>
      <c r="D12" s="19">
        <v>-286103.89813895995</v>
      </c>
      <c r="E12" s="19">
        <v>324337.38788159291</v>
      </c>
      <c r="F12" s="19">
        <v>41581.716395076022</v>
      </c>
      <c r="G12" s="19">
        <v>7741.2769884450045</v>
      </c>
      <c r="H12" s="19">
        <v>860.14188760500065</v>
      </c>
      <c r="I12" s="19">
        <v>-11608.703589981766</v>
      </c>
      <c r="J12" s="19">
        <v>-1936.0139140833337</v>
      </c>
      <c r="K12" s="13">
        <f t="shared" si="0"/>
        <v>-2156738.4979741941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>
      <c r="A13" s="28" t="s">
        <v>115</v>
      </c>
      <c r="B13" s="28">
        <v>2015</v>
      </c>
      <c r="C13" s="19">
        <v>-2454408.2655275036</v>
      </c>
      <c r="D13" s="19">
        <v>-314667.72634967999</v>
      </c>
      <c r="E13" s="19">
        <v>-222797.86004361624</v>
      </c>
      <c r="F13" s="19">
        <v>-28563.828210719941</v>
      </c>
      <c r="G13" s="19">
        <v>-5317.7339754000059</v>
      </c>
      <c r="H13" s="19">
        <v>-590.859330599999</v>
      </c>
      <c r="I13" s="19">
        <v>7974.3946099510749</v>
      </c>
      <c r="J13" s="19">
        <v>1329.9106830998533</v>
      </c>
      <c r="K13" s="13">
        <f t="shared" si="0"/>
        <v>-3017041.968144469</v>
      </c>
      <c r="L13" s="10"/>
      <c r="M13" s="10" t="s">
        <v>108</v>
      </c>
      <c r="N13" s="17"/>
      <c r="O13" s="17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>
      <c r="A14" s="28" t="s">
        <v>116</v>
      </c>
      <c r="B14" s="28">
        <v>2015</v>
      </c>
      <c r="C14" s="19">
        <v>-67829.339762870397</v>
      </c>
      <c r="D14" s="19">
        <v>-8696.069200367996</v>
      </c>
      <c r="E14" s="19">
        <v>2386578.9257646333</v>
      </c>
      <c r="F14" s="19">
        <v>305971.65714931191</v>
      </c>
      <c r="G14" s="19">
        <v>56962.808511840012</v>
      </c>
      <c r="H14" s="19">
        <v>6329.2009457600006</v>
      </c>
      <c r="I14" s="19">
        <v>-85420.578627256851</v>
      </c>
      <c r="J14" s="19">
        <v>-14245.813711199993</v>
      </c>
      <c r="K14" s="13">
        <f t="shared" si="0"/>
        <v>2579650.7910698508</v>
      </c>
      <c r="L14" s="10"/>
      <c r="M14" s="10" t="s">
        <v>88</v>
      </c>
      <c r="N14" s="18" t="s">
        <v>110</v>
      </c>
      <c r="O14" s="17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>
      <c r="A15" s="28" t="s">
        <v>67</v>
      </c>
      <c r="B15" s="28">
        <v>2015</v>
      </c>
      <c r="C15" s="19">
        <v>-672829.28645652696</v>
      </c>
      <c r="D15" s="19">
        <v>-86260.164930323968</v>
      </c>
      <c r="E15" s="19">
        <v>-604999.94669365662</v>
      </c>
      <c r="F15" s="19">
        <v>-77564.095729955967</v>
      </c>
      <c r="G15" s="19">
        <v>-14440.124205045</v>
      </c>
      <c r="H15" s="19">
        <v>-1604.4582450049998</v>
      </c>
      <c r="I15" s="19">
        <v>21654.195031272291</v>
      </c>
      <c r="J15" s="19">
        <v>3611.3268423010213</v>
      </c>
      <c r="K15" s="13">
        <f t="shared" si="0"/>
        <v>-1432432.5543869401</v>
      </c>
      <c r="L15" s="10"/>
      <c r="M15" s="18">
        <v>2015</v>
      </c>
      <c r="N15" s="20">
        <f t="shared" ref="N15:N22" si="2">V3</f>
        <v>23087427.899728004</v>
      </c>
      <c r="O15" s="17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>
      <c r="A16" s="28" t="s">
        <v>117</v>
      </c>
      <c r="B16" s="28">
        <v>2015</v>
      </c>
      <c r="C16" s="19">
        <v>-2406582.1106973356</v>
      </c>
      <c r="D16" s="19">
        <v>-308536.16803811997</v>
      </c>
      <c r="E16" s="19">
        <v>-1733752.8242408086</v>
      </c>
      <c r="F16" s="19">
        <v>-222276.00310779596</v>
      </c>
      <c r="G16" s="19">
        <v>-41381.170791345001</v>
      </c>
      <c r="H16" s="19">
        <v>-4597.9078657050004</v>
      </c>
      <c r="I16" s="19">
        <v>62054.586942202986</v>
      </c>
      <c r="J16" s="19">
        <v>10349.006055807777</v>
      </c>
      <c r="K16" s="13">
        <f t="shared" si="0"/>
        <v>-4644722.5917430986</v>
      </c>
      <c r="L16" s="10"/>
      <c r="M16" s="18">
        <v>2016</v>
      </c>
      <c r="N16" s="20">
        <f t="shared" si="2"/>
        <v>12118530.124249049</v>
      </c>
      <c r="O16" s="17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27">
      <c r="A17" s="28" t="s">
        <v>68</v>
      </c>
      <c r="B17" s="28">
        <v>2015</v>
      </c>
      <c r="C17" s="19">
        <v>-222682.33089273598</v>
      </c>
      <c r="D17" s="19">
        <v>-28549.016781119997</v>
      </c>
      <c r="E17" s="19">
        <v>2183899.7798045995</v>
      </c>
      <c r="F17" s="19">
        <v>279987.15125699987</v>
      </c>
      <c r="G17" s="19">
        <v>52125.267521250011</v>
      </c>
      <c r="H17" s="19">
        <v>5791.6963912499996</v>
      </c>
      <c r="I17" s="19">
        <v>-78166.274260164835</v>
      </c>
      <c r="J17" s="19">
        <v>-13035.994364636086</v>
      </c>
      <c r="K17" s="13">
        <f t="shared" si="0"/>
        <v>2179370.2786754426</v>
      </c>
      <c r="L17" s="10"/>
      <c r="M17" s="18">
        <v>2017</v>
      </c>
      <c r="N17" s="20">
        <f t="shared" si="2"/>
        <v>11859447.230990564</v>
      </c>
      <c r="O17" s="17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</row>
    <row r="18" spans="1:27">
      <c r="A18" s="28" t="s">
        <v>69</v>
      </c>
      <c r="B18" s="28">
        <v>2015</v>
      </c>
      <c r="C18" s="19">
        <v>-3808122.4570474788</v>
      </c>
      <c r="D18" s="19">
        <v>-488220.82782659988</v>
      </c>
      <c r="E18" s="19">
        <v>-3585440.1261547436</v>
      </c>
      <c r="F18" s="19">
        <v>-459671.8110454799</v>
      </c>
      <c r="G18" s="19">
        <v>-85577.198864849997</v>
      </c>
      <c r="H18" s="19">
        <v>-9508.5776516500009</v>
      </c>
      <c r="I18" s="19">
        <v>128330.2919099554</v>
      </c>
      <c r="J18" s="19">
        <v>21401.979024639717</v>
      </c>
      <c r="K18" s="13">
        <f t="shared" si="0"/>
        <v>-8286808.727656208</v>
      </c>
      <c r="L18" s="10"/>
      <c r="M18" s="18">
        <v>2018</v>
      </c>
      <c r="N18" s="20">
        <f t="shared" si="2"/>
        <v>11598505.919123275</v>
      </c>
      <c r="O18" s="17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</row>
    <row r="19" spans="1:27">
      <c r="A19" s="28" t="s">
        <v>118</v>
      </c>
      <c r="B19" s="28">
        <v>2015</v>
      </c>
      <c r="C19" s="19">
        <v>-117619.95558455998</v>
      </c>
      <c r="D19" s="19">
        <v>-15079.481485199994</v>
      </c>
      <c r="E19" s="19">
        <v>3690502.5014629187</v>
      </c>
      <c r="F19" s="19">
        <v>473141.34634139994</v>
      </c>
      <c r="G19" s="19">
        <v>88084.825116749984</v>
      </c>
      <c r="H19" s="19">
        <v>9787.2027907500014</v>
      </c>
      <c r="I19" s="19">
        <v>-132090.69086173232</v>
      </c>
      <c r="J19" s="19">
        <v>-22029.110610584201</v>
      </c>
      <c r="K19" s="13">
        <f t="shared" si="0"/>
        <v>3974696.637169742</v>
      </c>
      <c r="L19" s="10"/>
      <c r="M19" s="18">
        <v>2019</v>
      </c>
      <c r="N19" s="20">
        <f t="shared" si="2"/>
        <v>11344218.231801165</v>
      </c>
      <c r="O19" s="17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</row>
    <row r="20" spans="1:27">
      <c r="A20" s="28" t="s">
        <v>70</v>
      </c>
      <c r="B20" s="28">
        <v>2015</v>
      </c>
      <c r="C20" s="19">
        <v>-745749.87787254225</v>
      </c>
      <c r="D20" s="19">
        <v>-95608.958701607975</v>
      </c>
      <c r="E20" s="19">
        <v>-628129.92228798231</v>
      </c>
      <c r="F20" s="19">
        <v>-80529.477216408006</v>
      </c>
      <c r="G20" s="19">
        <v>-14992.189907310001</v>
      </c>
      <c r="H20" s="19">
        <v>-1665.7988785900002</v>
      </c>
      <c r="I20" s="19">
        <v>22482.064529981035</v>
      </c>
      <c r="J20" s="19">
        <v>3749.392807731349</v>
      </c>
      <c r="K20" s="13">
        <f t="shared" si="0"/>
        <v>-1540444.7675267286</v>
      </c>
      <c r="L20" s="10"/>
      <c r="M20" s="18">
        <v>2020</v>
      </c>
      <c r="N20" s="20">
        <f t="shared" si="2"/>
        <v>10819151.565207072</v>
      </c>
      <c r="O20" s="17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</row>
    <row r="21" spans="1:27">
      <c r="A21" s="28" t="s">
        <v>71</v>
      </c>
      <c r="B21" s="28">
        <v>2015</v>
      </c>
      <c r="C21" s="19">
        <v>-574732.33365319204</v>
      </c>
      <c r="D21" s="19">
        <v>-73683.632519639999</v>
      </c>
      <c r="E21" s="19">
        <v>171017.54421935024</v>
      </c>
      <c r="F21" s="19">
        <v>21925.326181967986</v>
      </c>
      <c r="G21" s="19">
        <v>4081.8426402599971</v>
      </c>
      <c r="H21" s="19">
        <v>453.53807113999977</v>
      </c>
      <c r="I21" s="19">
        <v>-6121.0703844411983</v>
      </c>
      <c r="J21" s="19">
        <v>-1020.8269460500711</v>
      </c>
      <c r="K21" s="13">
        <f t="shared" si="0"/>
        <v>-458079.61239060509</v>
      </c>
      <c r="L21" s="10"/>
      <c r="M21" s="18">
        <v>2021</v>
      </c>
      <c r="N21" s="20">
        <f t="shared" si="2"/>
        <v>11038739.004137767</v>
      </c>
      <c r="O21" s="17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</row>
    <row r="22" spans="1:27">
      <c r="A22" s="29" t="s">
        <v>119</v>
      </c>
      <c r="B22" s="28">
        <v>2015</v>
      </c>
      <c r="C22" s="19">
        <v>-1950662.53844748</v>
      </c>
      <c r="D22" s="19">
        <v>-250084.94082659995</v>
      </c>
      <c r="E22" s="19">
        <v>-1375930.2047942879</v>
      </c>
      <c r="F22" s="19">
        <v>-176401.30830695998</v>
      </c>
      <c r="G22" s="19">
        <v>-32840.669099700004</v>
      </c>
      <c r="H22" s="19">
        <v>-3648.9632333000004</v>
      </c>
      <c r="I22" s="19">
        <v>49247.377899556333</v>
      </c>
      <c r="J22" s="19">
        <v>8213.1142471362637</v>
      </c>
      <c r="K22" s="13">
        <f t="shared" si="0"/>
        <v>-3732108.1325616352</v>
      </c>
      <c r="L22" s="10"/>
      <c r="M22" s="18">
        <v>2022</v>
      </c>
      <c r="N22" s="20">
        <f t="shared" si="2"/>
        <v>10998978.817265302</v>
      </c>
      <c r="O22" s="17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</row>
    <row r="23" spans="1:27">
      <c r="A23" s="29" t="s">
        <v>120</v>
      </c>
      <c r="B23" s="28">
        <v>2015</v>
      </c>
      <c r="C23" s="19">
        <v>-535730.53141951188</v>
      </c>
      <c r="D23" s="19">
        <v>-68683.401464039984</v>
      </c>
      <c r="E23" s="19">
        <v>1414932.0070279681</v>
      </c>
      <c r="F23" s="19">
        <v>181401.53936256</v>
      </c>
      <c r="G23" s="19">
        <v>33771.563179200006</v>
      </c>
      <c r="H23" s="19">
        <v>3752.3959088000006</v>
      </c>
      <c r="I23" s="19">
        <v>-50643.332786419902</v>
      </c>
      <c r="J23" s="19">
        <v>-8445.9213012101518</v>
      </c>
      <c r="K23" s="13">
        <f t="shared" si="0"/>
        <v>970354.31850734621</v>
      </c>
      <c r="L23" s="10"/>
      <c r="M23" s="10"/>
      <c r="N23" s="10"/>
      <c r="O23" s="17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</row>
    <row r="24" spans="1:27">
      <c r="A24" s="29" t="s">
        <v>72</v>
      </c>
      <c r="B24" s="28">
        <v>2015</v>
      </c>
      <c r="C24" s="19">
        <v>-1910600.6858452796</v>
      </c>
      <c r="D24" s="19">
        <v>-244948.80587759995</v>
      </c>
      <c r="E24" s="19">
        <v>-1374870.1544257677</v>
      </c>
      <c r="F24" s="19">
        <v>-176265.40441355997</v>
      </c>
      <c r="G24" s="19">
        <v>-32815.36784295</v>
      </c>
      <c r="H24" s="19">
        <v>-3646.1519825500004</v>
      </c>
      <c r="I24" s="19">
        <v>49209.43651204327</v>
      </c>
      <c r="J24" s="19">
        <v>8206.7866625291153</v>
      </c>
      <c r="K24" s="13">
        <f t="shared" si="0"/>
        <v>-3685730.3472131346</v>
      </c>
      <c r="L24" s="10"/>
      <c r="M24" s="10"/>
      <c r="N24" s="10"/>
      <c r="O24" s="17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</row>
    <row r="25" spans="1:27">
      <c r="A25" s="29" t="s">
        <v>73</v>
      </c>
      <c r="B25" s="28">
        <v>2015</v>
      </c>
      <c r="C25" s="19">
        <v>-1078716.6693687381</v>
      </c>
      <c r="D25" s="19">
        <v>-138297.00889342799</v>
      </c>
      <c r="E25" s="19">
        <v>831884.01647654141</v>
      </c>
      <c r="F25" s="19">
        <v>106651.79698417198</v>
      </c>
      <c r="G25" s="19">
        <v>19855.387736415003</v>
      </c>
      <c r="H25" s="19">
        <v>2206.1541929350005</v>
      </c>
      <c r="I25" s="19">
        <v>-29774.843509701168</v>
      </c>
      <c r="J25" s="19">
        <v>-4965.628666251946</v>
      </c>
      <c r="K25" s="13">
        <f t="shared" si="0"/>
        <v>-291156.79504805576</v>
      </c>
      <c r="L25" s="10"/>
      <c r="M25" s="10"/>
      <c r="N25" s="10"/>
      <c r="O25" s="17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</row>
    <row r="26" spans="1:27">
      <c r="A26" s="29" t="s">
        <v>74</v>
      </c>
      <c r="B26" s="28">
        <v>2015</v>
      </c>
      <c r="C26" s="19">
        <v>-2958437.6632736642</v>
      </c>
      <c r="D26" s="19">
        <v>-379286.87990688003</v>
      </c>
      <c r="E26" s="19">
        <v>-1879720.9939049256</v>
      </c>
      <c r="F26" s="19">
        <v>-240989.87101345201</v>
      </c>
      <c r="G26" s="19">
        <v>-44865.135561015013</v>
      </c>
      <c r="H26" s="19">
        <v>-4985.0150623350009</v>
      </c>
      <c r="I26" s="19">
        <v>67279.088583134726</v>
      </c>
      <c r="J26" s="19">
        <v>11220.309883370759</v>
      </c>
      <c r="K26" s="13">
        <f t="shared" si="0"/>
        <v>-5429786.1602557665</v>
      </c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</row>
    <row r="27" spans="1:27">
      <c r="A27" s="29" t="s">
        <v>75</v>
      </c>
      <c r="B27" s="28">
        <v>2015</v>
      </c>
      <c r="C27" s="19">
        <v>-16214.249496931197</v>
      </c>
      <c r="D27" s="19">
        <v>-2078.7499355039995</v>
      </c>
      <c r="E27" s="19">
        <v>2942223.4137767325</v>
      </c>
      <c r="F27" s="19">
        <v>377208.12997137598</v>
      </c>
      <c r="G27" s="19">
        <v>70224.917813820008</v>
      </c>
      <c r="H27" s="19">
        <v>7802.7686459800016</v>
      </c>
      <c r="I27" s="19">
        <v>-105308.24006792455</v>
      </c>
      <c r="J27" s="19">
        <v>-17562.531118037645</v>
      </c>
      <c r="K27" s="13">
        <f t="shared" si="0"/>
        <v>3256295.4595895112</v>
      </c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</row>
    <row r="28" spans="1:27">
      <c r="A28" s="29" t="s">
        <v>76</v>
      </c>
      <c r="B28" s="28">
        <v>2015</v>
      </c>
      <c r="C28" s="19">
        <v>-266051.55603312002</v>
      </c>
      <c r="D28" s="19">
        <v>-34109.173850399995</v>
      </c>
      <c r="E28" s="19">
        <v>-249837.30653618876</v>
      </c>
      <c r="F28" s="19">
        <v>-32030.423914895997</v>
      </c>
      <c r="G28" s="19">
        <v>-5963.1108352199999</v>
      </c>
      <c r="H28" s="19">
        <v>-662.56787058000009</v>
      </c>
      <c r="I28" s="19">
        <v>8942.1921297486952</v>
      </c>
      <c r="J28" s="19">
        <v>1491.3128112376185</v>
      </c>
      <c r="K28" s="13">
        <f t="shared" si="0"/>
        <v>-578220.63409941841</v>
      </c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</row>
    <row r="29" spans="1:27">
      <c r="A29" s="29" t="s">
        <v>77</v>
      </c>
      <c r="B29" s="28">
        <v>2015</v>
      </c>
      <c r="C29" s="19">
        <v>-195143.98196779197</v>
      </c>
      <c r="D29" s="19">
        <v>-25018.459226639996</v>
      </c>
      <c r="E29" s="19">
        <v>70907.574065327994</v>
      </c>
      <c r="F29" s="19">
        <v>9090.7146237599954</v>
      </c>
      <c r="G29" s="19">
        <v>1692.4202757</v>
      </c>
      <c r="H29" s="19">
        <v>188.04669729999995</v>
      </c>
      <c r="I29" s="19">
        <v>-2537.9282203184666</v>
      </c>
      <c r="J29" s="19">
        <v>-423.25693901958084</v>
      </c>
      <c r="K29" s="13">
        <f t="shared" si="0"/>
        <v>-141244.87069168204</v>
      </c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</row>
    <row r="30" spans="1:27">
      <c r="A30" s="29" t="s">
        <v>78</v>
      </c>
      <c r="B30" s="28">
        <v>2015</v>
      </c>
      <c r="C30" s="19">
        <v>-3072813.0167715545</v>
      </c>
      <c r="D30" s="19">
        <v>-393950.38676558394</v>
      </c>
      <c r="E30" s="19">
        <v>-2877669.0348037626</v>
      </c>
      <c r="F30" s="19">
        <v>-368931.92753894388</v>
      </c>
      <c r="G30" s="19">
        <v>-68684.135446079992</v>
      </c>
      <c r="H30" s="19">
        <v>-7631.5706051200004</v>
      </c>
      <c r="I30" s="19">
        <v>102997.70579425598</v>
      </c>
      <c r="J30" s="19">
        <v>17177.197263303919</v>
      </c>
      <c r="K30" s="13">
        <f t="shared" si="0"/>
        <v>-6669505.1688734833</v>
      </c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</row>
    <row r="31" spans="1:27">
      <c r="A31" s="29" t="s">
        <v>79</v>
      </c>
      <c r="B31" s="28">
        <v>2015</v>
      </c>
      <c r="C31" s="19">
        <v>-1046613.4007585254</v>
      </c>
      <c r="D31" s="19">
        <v>-134181.20522545197</v>
      </c>
      <c r="E31" s="19">
        <v>2026199.6160130287</v>
      </c>
      <c r="F31" s="19">
        <v>259769.18154013198</v>
      </c>
      <c r="G31" s="19">
        <v>48361.283797365002</v>
      </c>
      <c r="H31" s="19">
        <v>5373.4759774850008</v>
      </c>
      <c r="I31" s="19">
        <v>-72521.860369108152</v>
      </c>
      <c r="J31" s="19">
        <v>-12094.660670892592</v>
      </c>
      <c r="K31" s="13">
        <f t="shared" si="0"/>
        <v>1074292.4303040328</v>
      </c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</row>
    <row r="32" spans="1:27">
      <c r="A32" s="29" t="s">
        <v>80</v>
      </c>
      <c r="B32" s="28">
        <v>2015</v>
      </c>
      <c r="C32" s="19">
        <v>-855586.38950927975</v>
      </c>
      <c r="D32" s="19">
        <v>-109690.56275759997</v>
      </c>
      <c r="E32" s="19">
        <v>191027.01124924558</v>
      </c>
      <c r="F32" s="19">
        <v>24490.642467851991</v>
      </c>
      <c r="G32" s="19">
        <v>4559.4281190150004</v>
      </c>
      <c r="H32" s="19">
        <v>506.60312433499996</v>
      </c>
      <c r="I32" s="19">
        <v>-6837.2504500843497</v>
      </c>
      <c r="J32" s="19">
        <v>-1140.2661720865449</v>
      </c>
      <c r="K32" s="13">
        <f t="shared" si="0"/>
        <v>-752670.78392860317</v>
      </c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</row>
    <row r="33" spans="1:27">
      <c r="A33" s="29" t="s">
        <v>121</v>
      </c>
      <c r="B33" s="28">
        <v>2015</v>
      </c>
      <c r="C33" s="19">
        <v>-1503594.5529259511</v>
      </c>
      <c r="D33" s="19">
        <v>-192768.53242640395</v>
      </c>
      <c r="E33" s="19">
        <v>-648008.16341667133</v>
      </c>
      <c r="F33" s="19">
        <v>-83077.969668804013</v>
      </c>
      <c r="G33" s="19">
        <v>-15466.643289405005</v>
      </c>
      <c r="H33" s="19">
        <v>-1718.5159210450006</v>
      </c>
      <c r="I33" s="19">
        <v>23193.547750156024</v>
      </c>
      <c r="J33" s="19">
        <v>3868.0487285427175</v>
      </c>
      <c r="K33" s="13">
        <f t="shared" si="0"/>
        <v>-2417572.7811695817</v>
      </c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</row>
    <row r="34" spans="1:27">
      <c r="A34" s="29" t="s">
        <v>82</v>
      </c>
      <c r="B34" s="28">
        <v>2015</v>
      </c>
      <c r="C34" s="19">
        <v>-845669.75873093982</v>
      </c>
      <c r="D34" s="19">
        <v>-108419.19983729998</v>
      </c>
      <c r="E34" s="19">
        <v>657924.79419501126</v>
      </c>
      <c r="F34" s="19">
        <v>84349.332589104</v>
      </c>
      <c r="G34" s="19">
        <v>15703.333194780005</v>
      </c>
      <c r="H34" s="19">
        <v>1744.8147994200006</v>
      </c>
      <c r="I34" s="19">
        <v>-23548.484404449689</v>
      </c>
      <c r="J34" s="19">
        <v>-3927.2424443615796</v>
      </c>
      <c r="K34" s="13">
        <f t="shared" si="0"/>
        <v>-221842.4106387358</v>
      </c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</row>
    <row r="35" spans="1:27">
      <c r="A35" s="29" t="s">
        <v>83</v>
      </c>
      <c r="B35" s="28">
        <v>2015</v>
      </c>
      <c r="C35" s="19">
        <v>-2527345.8586593359</v>
      </c>
      <c r="D35" s="19">
        <v>-324018.69982812001</v>
      </c>
      <c r="E35" s="19">
        <v>-1681676.0999283958</v>
      </c>
      <c r="F35" s="19">
        <v>-215599.49999081998</v>
      </c>
      <c r="G35" s="19">
        <v>-40138.204785525006</v>
      </c>
      <c r="H35" s="19">
        <v>-4459.8005317250008</v>
      </c>
      <c r="I35" s="19">
        <v>60190.653645987601</v>
      </c>
      <c r="J35" s="19">
        <v>10038.153016239245</v>
      </c>
      <c r="K35" s="13">
        <f t="shared" si="0"/>
        <v>-4723009.3570616953</v>
      </c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>
      <c r="A36" s="28" t="s">
        <v>60</v>
      </c>
      <c r="B36" s="29">
        <v>2016</v>
      </c>
      <c r="C36" s="19">
        <v>-105146.94473711998</v>
      </c>
      <c r="D36" s="19">
        <v>-13480.377530399999</v>
      </c>
      <c r="E36" s="19">
        <v>2422198.9139222153</v>
      </c>
      <c r="F36" s="19">
        <v>310538.32229771995</v>
      </c>
      <c r="G36" s="19">
        <v>57812.985534150001</v>
      </c>
      <c r="H36" s="19">
        <v>6423.6650593500008</v>
      </c>
      <c r="I36" s="19">
        <v>-86695.491418226884</v>
      </c>
      <c r="J36" s="19">
        <v>-14458.43425779495</v>
      </c>
      <c r="K36" s="13">
        <f t="shared" si="0"/>
        <v>2577192.6388698933</v>
      </c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>
      <c r="A37" s="28" t="s">
        <v>61</v>
      </c>
      <c r="B37" s="29">
        <v>2016</v>
      </c>
      <c r="C37" s="19">
        <v>-854771.72898031201</v>
      </c>
      <c r="D37" s="19">
        <v>-109586.11910003998</v>
      </c>
      <c r="E37" s="19">
        <v>-749624.78424319206</v>
      </c>
      <c r="F37" s="19">
        <v>-96105.741569639998</v>
      </c>
      <c r="G37" s="19">
        <v>-17892.026356050006</v>
      </c>
      <c r="H37" s="19">
        <v>-1988.0029284500006</v>
      </c>
      <c r="I37" s="19">
        <v>26830.616047139716</v>
      </c>
      <c r="J37" s="19">
        <v>4474.6121380442382</v>
      </c>
      <c r="K37" s="13">
        <f t="shared" si="0"/>
        <v>-1798663.1749925001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>
      <c r="A38" s="28" t="s">
        <v>62</v>
      </c>
      <c r="B38" s="29">
        <v>2016</v>
      </c>
      <c r="C38" s="19">
        <v>-155149.61418459358</v>
      </c>
      <c r="D38" s="19">
        <v>-19890.976177511999</v>
      </c>
      <c r="E38" s="19">
        <v>699622.11479571834</v>
      </c>
      <c r="F38" s="19">
        <v>89695.142922528001</v>
      </c>
      <c r="G38" s="19">
        <v>16698.563841960004</v>
      </c>
      <c r="H38" s="19">
        <v>1855.3959824400006</v>
      </c>
      <c r="I38" s="19">
        <v>-25040.917449284963</v>
      </c>
      <c r="J38" s="19">
        <v>-4176.1394136262961</v>
      </c>
      <c r="K38" s="13">
        <f t="shared" si="0"/>
        <v>603613.57031762961</v>
      </c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>
      <c r="A39" s="28" t="s">
        <v>112</v>
      </c>
      <c r="B39" s="29">
        <v>2016</v>
      </c>
      <c r="C39" s="19">
        <v>-2365706.7711495496</v>
      </c>
      <c r="D39" s="19">
        <v>-303295.7398909679</v>
      </c>
      <c r="E39" s="19">
        <v>-2210557.1569649559</v>
      </c>
      <c r="F39" s="19">
        <v>-283404.76371345599</v>
      </c>
      <c r="G39" s="19">
        <v>-52761.525159420002</v>
      </c>
      <c r="H39" s="19">
        <v>-5862.3916843800007</v>
      </c>
      <c r="I39" s="19">
        <v>79120.396731095971</v>
      </c>
      <c r="J39" s="19">
        <v>13195.115869043904</v>
      </c>
      <c r="K39" s="13">
        <f t="shared" si="0"/>
        <v>-5129272.8359625898</v>
      </c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</row>
    <row r="40" spans="1:27">
      <c r="A40" s="28" t="s">
        <v>63</v>
      </c>
      <c r="B40" s="29">
        <v>2016</v>
      </c>
      <c r="C40" s="19">
        <v>-1427773.0730193215</v>
      </c>
      <c r="D40" s="19">
        <v>-183047.82987427196</v>
      </c>
      <c r="E40" s="19">
        <v>937933.69813022844</v>
      </c>
      <c r="F40" s="19">
        <v>120247.91001669597</v>
      </c>
      <c r="G40" s="19">
        <v>22386.578992469997</v>
      </c>
      <c r="H40" s="19">
        <v>2487.3976658300003</v>
      </c>
      <c r="I40" s="19">
        <v>-33570.58019047822</v>
      </c>
      <c r="J40" s="19">
        <v>-5598.6536178514243</v>
      </c>
      <c r="K40" s="13">
        <f t="shared" si="0"/>
        <v>-566934.55189669877</v>
      </c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</row>
    <row r="41" spans="1:27">
      <c r="A41" s="28" t="s">
        <v>64</v>
      </c>
      <c r="B41" s="29">
        <v>2016</v>
      </c>
      <c r="C41" s="19">
        <v>-316965.28476412804</v>
      </c>
      <c r="D41" s="19">
        <v>-40636.574969759997</v>
      </c>
      <c r="E41" s="19">
        <v>1110807.7882551935</v>
      </c>
      <c r="F41" s="19">
        <v>142411.25490451197</v>
      </c>
      <c r="G41" s="19">
        <v>26512.733625840006</v>
      </c>
      <c r="H41" s="19">
        <v>2945.8592917600004</v>
      </c>
      <c r="I41" s="19">
        <v>-39758.10017932747</v>
      </c>
      <c r="J41" s="19">
        <v>-6630.5625385356225</v>
      </c>
      <c r="K41" s="13">
        <f t="shared" si="0"/>
        <v>878687.11362555448</v>
      </c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</row>
    <row r="42" spans="1:27">
      <c r="A42" s="28" t="s">
        <v>65</v>
      </c>
      <c r="B42" s="29">
        <v>2016</v>
      </c>
      <c r="C42" s="19">
        <v>-457339.264081128</v>
      </c>
      <c r="D42" s="19">
        <v>-58633.238984759984</v>
      </c>
      <c r="E42" s="19">
        <v>-140373.9793169999</v>
      </c>
      <c r="F42" s="19">
        <v>-17996.664014999991</v>
      </c>
      <c r="G42" s="19">
        <v>-3350.4427687499988</v>
      </c>
      <c r="H42" s="19">
        <v>-372.27141874999995</v>
      </c>
      <c r="I42" s="19">
        <v>5024.2740384657463</v>
      </c>
      <c r="J42" s="19">
        <v>837.91134567616632</v>
      </c>
      <c r="K42" s="13">
        <f t="shared" si="0"/>
        <v>-672203.67520124605</v>
      </c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</row>
    <row r="43" spans="1:27">
      <c r="A43" s="28" t="s">
        <v>113</v>
      </c>
      <c r="B43" s="29">
        <v>2016</v>
      </c>
      <c r="C43" s="19">
        <v>-53606.749821767997</v>
      </c>
      <c r="D43" s="19">
        <v>-6872.6602335599991</v>
      </c>
      <c r="E43" s="19">
        <v>403732.51425935992</v>
      </c>
      <c r="F43" s="19">
        <v>51760.578751199988</v>
      </c>
      <c r="G43" s="19">
        <v>9636.2779590000009</v>
      </c>
      <c r="H43" s="19">
        <v>1070.6975510000002</v>
      </c>
      <c r="I43" s="19">
        <v>-14450.418800887761</v>
      </c>
      <c r="J43" s="19">
        <v>-2409.9342054864251</v>
      </c>
      <c r="K43" s="13">
        <f t="shared" si="0"/>
        <v>388860.30545885774</v>
      </c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</row>
    <row r="44" spans="1:27">
      <c r="A44" s="28" t="s">
        <v>114</v>
      </c>
      <c r="B44" s="29">
        <v>2016</v>
      </c>
      <c r="C44" s="19">
        <v>-2699354.77582708</v>
      </c>
      <c r="D44" s="19">
        <v>-346071.12510603591</v>
      </c>
      <c r="E44" s="19">
        <v>-2645748.0260053123</v>
      </c>
      <c r="F44" s="19">
        <v>-339198.46487247589</v>
      </c>
      <c r="G44" s="19">
        <v>-63148.650375195008</v>
      </c>
      <c r="H44" s="19">
        <v>-7016.5167083549995</v>
      </c>
      <c r="I44" s="19">
        <v>94696.774887043808</v>
      </c>
      <c r="J44" s="19">
        <v>15792.829266340344</v>
      </c>
      <c r="K44" s="13">
        <f t="shared" si="0"/>
        <v>-5990047.9547410691</v>
      </c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</row>
    <row r="45" spans="1:27">
      <c r="A45" s="28" t="s">
        <v>66</v>
      </c>
      <c r="B45" s="29">
        <v>2016</v>
      </c>
      <c r="C45" s="19">
        <v>-2359972.2275466472</v>
      </c>
      <c r="D45" s="19">
        <v>-302560.54199315992</v>
      </c>
      <c r="E45" s="19">
        <v>339382.54828043311</v>
      </c>
      <c r="F45" s="19">
        <v>43510.583112875989</v>
      </c>
      <c r="G45" s="19">
        <v>8100.374515695009</v>
      </c>
      <c r="H45" s="19">
        <v>900.04161285500004</v>
      </c>
      <c r="I45" s="19">
        <v>-12147.200889582726</v>
      </c>
      <c r="J45" s="19">
        <v>-2025.8205196739411</v>
      </c>
      <c r="K45" s="13">
        <f t="shared" si="0"/>
        <v>-2284812.2434272044</v>
      </c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</row>
    <row r="46" spans="1:27">
      <c r="A46" s="28" t="s">
        <v>115</v>
      </c>
      <c r="B46" s="29">
        <v>2016</v>
      </c>
      <c r="C46" s="19">
        <v>-2420021.3157291599</v>
      </c>
      <c r="D46" s="19">
        <v>-310259.1430421999</v>
      </c>
      <c r="E46" s="19">
        <v>-60049.088182512249</v>
      </c>
      <c r="F46" s="19">
        <v>-7698.6010490400113</v>
      </c>
      <c r="G46" s="19">
        <v>-1433.250195300006</v>
      </c>
      <c r="H46" s="19">
        <v>-159.25002170000027</v>
      </c>
      <c r="I46" s="19">
        <v>2149.2806306189741</v>
      </c>
      <c r="J46" s="19">
        <v>358.44116217585918</v>
      </c>
      <c r="K46" s="13">
        <f t="shared" si="0"/>
        <v>-2797112.9264271171</v>
      </c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</row>
    <row r="47" spans="1:27">
      <c r="A47" s="28" t="s">
        <v>116</v>
      </c>
      <c r="B47" s="29">
        <v>2016</v>
      </c>
      <c r="C47" s="19">
        <v>-69978.408440054394</v>
      </c>
      <c r="D47" s="19">
        <v>-8971.5908256479979</v>
      </c>
      <c r="E47" s="19">
        <v>2350042.907289105</v>
      </c>
      <c r="F47" s="19">
        <v>301287.55221655191</v>
      </c>
      <c r="G47" s="19">
        <v>56090.767699889999</v>
      </c>
      <c r="H47" s="19">
        <v>6232.3075222100006</v>
      </c>
      <c r="I47" s="19">
        <v>-84112.879223217373</v>
      </c>
      <c r="J47" s="19">
        <v>-14027.725255238047</v>
      </c>
      <c r="K47" s="13">
        <f t="shared" si="0"/>
        <v>2536562.9309835988</v>
      </c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</row>
    <row r="48" spans="1:27">
      <c r="A48" s="28" t="s">
        <v>67</v>
      </c>
      <c r="B48" s="29">
        <v>2016</v>
      </c>
      <c r="C48" s="19">
        <v>-666971.49554830079</v>
      </c>
      <c r="D48" s="19">
        <v>-85509.166095935987</v>
      </c>
      <c r="E48" s="19">
        <v>-596993.0871082464</v>
      </c>
      <c r="F48" s="19">
        <v>-76537.575270287984</v>
      </c>
      <c r="G48" s="19">
        <v>-14249.016672660002</v>
      </c>
      <c r="H48" s="19">
        <v>-1583.2240747400001</v>
      </c>
      <c r="I48" s="19">
        <v>21367.613024120034</v>
      </c>
      <c r="J48" s="19">
        <v>3563.5328100844054</v>
      </c>
      <c r="K48" s="13">
        <f t="shared" si="0"/>
        <v>-1416912.4189359667</v>
      </c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</row>
    <row r="49" spans="1:27">
      <c r="A49" s="28" t="s">
        <v>117</v>
      </c>
      <c r="B49" s="29">
        <v>2016</v>
      </c>
      <c r="C49" s="19">
        <v>-2424971.5307943835</v>
      </c>
      <c r="D49" s="19">
        <v>-310893.78599927988</v>
      </c>
      <c r="E49" s="19">
        <v>-1758000.0352460828</v>
      </c>
      <c r="F49" s="19">
        <v>-225384.61990334388</v>
      </c>
      <c r="G49" s="19">
        <v>-41959.902641579996</v>
      </c>
      <c r="H49" s="19">
        <v>-4662.2114046199986</v>
      </c>
      <c r="I49" s="19">
        <v>62922.444598954884</v>
      </c>
      <c r="J49" s="19">
        <v>10493.740951129386</v>
      </c>
      <c r="K49" s="13">
        <f t="shared" si="0"/>
        <v>-4692455.9004392056</v>
      </c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</row>
    <row r="50" spans="1:27">
      <c r="A50" s="28" t="s">
        <v>68</v>
      </c>
      <c r="B50" s="29">
        <v>2016</v>
      </c>
      <c r="C50" s="19">
        <v>-238916.86375471199</v>
      </c>
      <c r="D50" s="19">
        <v>-30630.367148039997</v>
      </c>
      <c r="E50" s="19">
        <v>2186054.6670396714</v>
      </c>
      <c r="F50" s="19">
        <v>280263.41885123996</v>
      </c>
      <c r="G50" s="19">
        <v>52176.700318049996</v>
      </c>
      <c r="H50" s="19">
        <v>5797.4111464499993</v>
      </c>
      <c r="I50" s="19">
        <v>-78243.40211565244</v>
      </c>
      <c r="J50" s="19">
        <v>-13048.857179181234</v>
      </c>
      <c r="K50" s="13">
        <f t="shared" si="0"/>
        <v>2163452.7071578261</v>
      </c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</row>
    <row r="51" spans="1:27">
      <c r="A51" s="28" t="s">
        <v>69</v>
      </c>
      <c r="B51" s="29">
        <v>2016</v>
      </c>
      <c r="C51" s="19">
        <v>-3820206.8468781351</v>
      </c>
      <c r="D51" s="19">
        <v>-489770.10857411986</v>
      </c>
      <c r="E51" s="19">
        <v>-3581289.9831234235</v>
      </c>
      <c r="F51" s="19">
        <v>-459139.74142607994</v>
      </c>
      <c r="G51" s="19">
        <v>-85478.143350600003</v>
      </c>
      <c r="H51" s="19">
        <v>-9497.5714834000009</v>
      </c>
      <c r="I51" s="19">
        <v>128181.74973718496</v>
      </c>
      <c r="J51" s="19">
        <v>21377.206257286103</v>
      </c>
      <c r="K51" s="13">
        <f t="shared" si="0"/>
        <v>-8295823.4388412861</v>
      </c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</row>
    <row r="52" spans="1:27">
      <c r="A52" s="28" t="s">
        <v>118</v>
      </c>
      <c r="B52" s="29">
        <v>2016</v>
      </c>
      <c r="C52" s="19">
        <v>-153841.48158693599</v>
      </c>
      <c r="D52" s="19">
        <v>-19723.266870120002</v>
      </c>
      <c r="E52" s="19">
        <v>3666365.3652911996</v>
      </c>
      <c r="F52" s="19">
        <v>470046.84170399996</v>
      </c>
      <c r="G52" s="19">
        <v>87508.720530000006</v>
      </c>
      <c r="H52" s="19">
        <v>9723.1911700000019</v>
      </c>
      <c r="I52" s="19">
        <v>-131226.77301014369</v>
      </c>
      <c r="J52" s="19">
        <v>-21885.032766892506</v>
      </c>
      <c r="K52" s="13">
        <f t="shared" si="0"/>
        <v>3906967.5644611074</v>
      </c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</row>
    <row r="53" spans="1:27">
      <c r="A53" s="28" t="s">
        <v>70</v>
      </c>
      <c r="B53" s="29">
        <v>2016</v>
      </c>
      <c r="C53" s="19">
        <v>-757857.76216310158</v>
      </c>
      <c r="D53" s="19">
        <v>-97161.251559372002</v>
      </c>
      <c r="E53" s="19">
        <v>-604016.28057616553</v>
      </c>
      <c r="F53" s="19">
        <v>-77437.984689252</v>
      </c>
      <c r="G53" s="19">
        <v>-14416.646085765004</v>
      </c>
      <c r="H53" s="19">
        <v>-1601.8495650850004</v>
      </c>
      <c r="I53" s="19">
        <v>21618.9875935358</v>
      </c>
      <c r="J53" s="19">
        <v>3605.4552056614307</v>
      </c>
      <c r="K53" s="13">
        <f t="shared" si="0"/>
        <v>-1527267.3318395438</v>
      </c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</row>
    <row r="54" spans="1:27">
      <c r="A54" s="28" t="s">
        <v>71</v>
      </c>
      <c r="B54" s="29">
        <v>2016</v>
      </c>
      <c r="C54" s="19">
        <v>-567924.68915582402</v>
      </c>
      <c r="D54" s="19">
        <v>-72810.857584079989</v>
      </c>
      <c r="E54" s="19">
        <v>189933.07300727753</v>
      </c>
      <c r="F54" s="19">
        <v>24350.393975292005</v>
      </c>
      <c r="G54" s="19">
        <v>4533.3180273149992</v>
      </c>
      <c r="H54" s="19">
        <v>503.70200303500019</v>
      </c>
      <c r="I54" s="19">
        <v>-6798.0961457357298</v>
      </c>
      <c r="J54" s="19">
        <v>-1133.7363061607241</v>
      </c>
      <c r="K54" s="13">
        <f t="shared" si="0"/>
        <v>-429346.89217888087</v>
      </c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</row>
    <row r="55" spans="1:27">
      <c r="A55" s="29" t="s">
        <v>119</v>
      </c>
      <c r="B55" s="29">
        <v>2016</v>
      </c>
      <c r="C55" s="19">
        <v>-2015370.1864810807</v>
      </c>
      <c r="D55" s="19">
        <v>-258380.7931386001</v>
      </c>
      <c r="E55" s="19">
        <v>-1447445.4973252565</v>
      </c>
      <c r="F55" s="19">
        <v>-185569.93555452005</v>
      </c>
      <c r="G55" s="19">
        <v>-34547.59438515002</v>
      </c>
      <c r="H55" s="19">
        <v>-3838.6215983500024</v>
      </c>
      <c r="I55" s="19">
        <v>51807.057616302249</v>
      </c>
      <c r="J55" s="19">
        <v>8639.9987402069182</v>
      </c>
      <c r="K55" s="13">
        <f t="shared" si="0"/>
        <v>-3884705.5721264482</v>
      </c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</row>
    <row r="56" spans="1:27">
      <c r="A56" s="29" t="s">
        <v>120</v>
      </c>
      <c r="B56" s="29">
        <v>2016</v>
      </c>
      <c r="C56" s="19">
        <v>-555077.54416514386</v>
      </c>
      <c r="D56" s="19">
        <v>-71163.787713479993</v>
      </c>
      <c r="E56" s="19">
        <v>1460292.6423159365</v>
      </c>
      <c r="F56" s="19">
        <v>187217.00542512009</v>
      </c>
      <c r="G56" s="19">
        <v>34854.229733400025</v>
      </c>
      <c r="H56" s="19">
        <v>3872.6921926000023</v>
      </c>
      <c r="I56" s="19">
        <v>-52266.883414211043</v>
      </c>
      <c r="J56" s="19">
        <v>-8716.685093330314</v>
      </c>
      <c r="K56" s="13">
        <f t="shared" si="0"/>
        <v>999011.66928089166</v>
      </c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</row>
    <row r="57" spans="1:27">
      <c r="A57" s="29" t="s">
        <v>72</v>
      </c>
      <c r="B57" s="29">
        <v>2016</v>
      </c>
      <c r="C57" s="19">
        <v>-1978959.3047452795</v>
      </c>
      <c r="D57" s="19">
        <v>-253712.73137759991</v>
      </c>
      <c r="E57" s="19">
        <v>-1423881.7605801353</v>
      </c>
      <c r="F57" s="19">
        <v>-182548.94366411993</v>
      </c>
      <c r="G57" s="19">
        <v>-33985.175682149995</v>
      </c>
      <c r="H57" s="19">
        <v>-3776.1306313499995</v>
      </c>
      <c r="I57" s="19">
        <v>50963.66291200024</v>
      </c>
      <c r="J57" s="19">
        <v>8499.3435955616624</v>
      </c>
      <c r="K57" s="13">
        <f t="shared" si="0"/>
        <v>-3817401.0401730724</v>
      </c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</row>
    <row r="58" spans="1:27">
      <c r="A58" s="29" t="s">
        <v>73</v>
      </c>
      <c r="B58" s="29">
        <v>2016</v>
      </c>
      <c r="C58" s="19">
        <v>-1095536.5909642442</v>
      </c>
      <c r="D58" s="19">
        <v>-140453.40909798001</v>
      </c>
      <c r="E58" s="19">
        <v>883422.71378103516</v>
      </c>
      <c r="F58" s="19">
        <v>113259.32227961991</v>
      </c>
      <c r="G58" s="19">
        <v>21085.512126524984</v>
      </c>
      <c r="H58" s="19">
        <v>2342.8346807249982</v>
      </c>
      <c r="I58" s="19">
        <v>-31619.519710398959</v>
      </c>
      <c r="J58" s="19">
        <v>-5273.2701495448173</v>
      </c>
      <c r="K58" s="13">
        <f t="shared" si="0"/>
        <v>-252772.40705426291</v>
      </c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</row>
    <row r="59" spans="1:27">
      <c r="A59" s="29" t="s">
        <v>74</v>
      </c>
      <c r="B59" s="29">
        <v>2016</v>
      </c>
      <c r="C59" s="19">
        <v>-3081955.7275238154</v>
      </c>
      <c r="D59" s="19">
        <v>-395122.5291697199</v>
      </c>
      <c r="E59" s="19">
        <v>-1986419.1365595716</v>
      </c>
      <c r="F59" s="19">
        <v>-254669.12007173992</v>
      </c>
      <c r="G59" s="19">
        <v>-47411.804268675005</v>
      </c>
      <c r="H59" s="19">
        <v>-5267.9782520749995</v>
      </c>
      <c r="I59" s="19">
        <v>71098.035019650881</v>
      </c>
      <c r="J59" s="19">
        <v>11857.205586747552</v>
      </c>
      <c r="K59" s="13">
        <f t="shared" si="0"/>
        <v>-5687891.0552391978</v>
      </c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</row>
    <row r="60" spans="1:27">
      <c r="A60" s="29" t="s">
        <v>75</v>
      </c>
      <c r="B60" s="29">
        <v>2016</v>
      </c>
      <c r="C60" s="19">
        <v>-15808.898674483196</v>
      </c>
      <c r="D60" s="19">
        <v>-2026.7818813439992</v>
      </c>
      <c r="E60" s="19">
        <v>3066146.8288493324</v>
      </c>
      <c r="F60" s="19">
        <v>393095.74728837598</v>
      </c>
      <c r="G60" s="19">
        <v>73182.718910070005</v>
      </c>
      <c r="H60" s="19">
        <v>8131.4132122300007</v>
      </c>
      <c r="I60" s="19">
        <v>-109743.71450654004</v>
      </c>
      <c r="J60" s="19">
        <v>-18302.246811711742</v>
      </c>
      <c r="K60" s="13">
        <f t="shared" si="0"/>
        <v>3394675.0663859299</v>
      </c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</row>
    <row r="61" spans="1:27">
      <c r="A61" s="29" t="s">
        <v>76</v>
      </c>
      <c r="B61" s="29">
        <v>2016</v>
      </c>
      <c r="C61" s="19">
        <v>-275262.16767191997</v>
      </c>
      <c r="D61" s="19">
        <v>-35290.021496399997</v>
      </c>
      <c r="E61" s="19">
        <v>-259453.2689974368</v>
      </c>
      <c r="F61" s="19">
        <v>-33263.239615055994</v>
      </c>
      <c r="G61" s="19">
        <v>-6192.6243964200003</v>
      </c>
      <c r="H61" s="19">
        <v>-688.06937738000011</v>
      </c>
      <c r="I61" s="19">
        <v>9286.3672452792398</v>
      </c>
      <c r="J61" s="19">
        <v>1548.7117970402544</v>
      </c>
      <c r="K61" s="13">
        <f t="shared" si="0"/>
        <v>-599314.31251229311</v>
      </c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</row>
    <row r="62" spans="1:27">
      <c r="A62" s="29" t="s">
        <v>77</v>
      </c>
      <c r="B62" s="29">
        <v>2016</v>
      </c>
      <c r="C62" s="19">
        <v>-204811.49412266395</v>
      </c>
      <c r="D62" s="19">
        <v>-26257.883861879996</v>
      </c>
      <c r="E62" s="19">
        <v>70450.673549256011</v>
      </c>
      <c r="F62" s="19">
        <v>9032.1376345200006</v>
      </c>
      <c r="G62" s="19">
        <v>1681.5149851500005</v>
      </c>
      <c r="H62" s="19">
        <v>186.83499835000006</v>
      </c>
      <c r="I62" s="19">
        <v>-2521.5748091504438</v>
      </c>
      <c r="J62" s="19">
        <v>-420.52963779092948</v>
      </c>
      <c r="K62" s="13">
        <f t="shared" si="0"/>
        <v>-152660.32126420928</v>
      </c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</row>
    <row r="63" spans="1:27">
      <c r="A63" s="29" t="s">
        <v>78</v>
      </c>
      <c r="B63" s="29">
        <v>2016</v>
      </c>
      <c r="C63" s="19">
        <v>-3088074.0169236674</v>
      </c>
      <c r="D63" s="19">
        <v>-395906.92524662399</v>
      </c>
      <c r="E63" s="19">
        <v>-2883262.5228010034</v>
      </c>
      <c r="F63" s="19">
        <v>-369649.04138474399</v>
      </c>
      <c r="G63" s="19">
        <v>-68817.640683330013</v>
      </c>
      <c r="H63" s="19">
        <v>-7646.4045203700016</v>
      </c>
      <c r="I63" s="19">
        <v>103197.90825817238</v>
      </c>
      <c r="J63" s="19">
        <v>17210.585552768942</v>
      </c>
      <c r="K63" s="13">
        <f t="shared" si="0"/>
        <v>-6692948.0577487964</v>
      </c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</row>
    <row r="64" spans="1:27">
      <c r="A64" s="29" t="s">
        <v>79</v>
      </c>
      <c r="B64" s="29">
        <v>2016</v>
      </c>
      <c r="C64" s="19">
        <v>-1061185.6568488027</v>
      </c>
      <c r="D64" s="19">
        <v>-136049.44318574396</v>
      </c>
      <c r="E64" s="19">
        <v>2026888.3600748642</v>
      </c>
      <c r="F64" s="19">
        <v>259857.48206088002</v>
      </c>
      <c r="G64" s="19">
        <v>48377.722724100029</v>
      </c>
      <c r="H64" s="19">
        <v>5375.302524900002</v>
      </c>
      <c r="I64" s="19">
        <v>-72546.511938621712</v>
      </c>
      <c r="J64" s="19">
        <v>-12098.771877730826</v>
      </c>
      <c r="K64" s="13">
        <f t="shared" si="0"/>
        <v>1058618.4835338453</v>
      </c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</row>
    <row r="65" spans="1:27">
      <c r="A65" s="29" t="s">
        <v>80</v>
      </c>
      <c r="B65" s="29">
        <v>2016</v>
      </c>
      <c r="C65" s="19">
        <v>-885262.99458167981</v>
      </c>
      <c r="D65" s="19">
        <v>-113495.25571559997</v>
      </c>
      <c r="E65" s="19">
        <v>175922.66226712288</v>
      </c>
      <c r="F65" s="19">
        <v>22554.187470143985</v>
      </c>
      <c r="G65" s="19">
        <v>4198.9178800799937</v>
      </c>
      <c r="H65" s="19">
        <v>466.54643111999985</v>
      </c>
      <c r="I65" s="19">
        <v>-6296.6346690966939</v>
      </c>
      <c r="J65" s="19">
        <v>-1050.10626180437</v>
      </c>
      <c r="K65" s="13">
        <f t="shared" si="0"/>
        <v>-802962.67717971397</v>
      </c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</row>
    <row r="66" spans="1:27">
      <c r="A66" s="29" t="s">
        <v>121</v>
      </c>
      <c r="B66" s="29">
        <v>2016</v>
      </c>
      <c r="C66" s="19">
        <v>-1511264.432792743</v>
      </c>
      <c r="D66" s="19">
        <v>-193751.85035804397</v>
      </c>
      <c r="E66" s="19">
        <v>-626001.43821106327</v>
      </c>
      <c r="F66" s="19">
        <v>-80256.59464244399</v>
      </c>
      <c r="G66" s="19">
        <v>-14941.387300455004</v>
      </c>
      <c r="H66" s="19">
        <v>-1660.1541444950001</v>
      </c>
      <c r="I66" s="19">
        <v>22405.881697942059</v>
      </c>
      <c r="J66" s="19">
        <v>3736.687597222824</v>
      </c>
      <c r="K66" s="13">
        <f t="shared" si="0"/>
        <v>-2401733.2881540796</v>
      </c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</row>
    <row r="67" spans="1:27">
      <c r="A67" s="29" t="s">
        <v>82</v>
      </c>
      <c r="B67" s="29">
        <v>2016</v>
      </c>
      <c r="C67" s="19">
        <v>-899154.19021325035</v>
      </c>
      <c r="D67" s="19">
        <v>-115276.178232468</v>
      </c>
      <c r="E67" s="19">
        <v>612110.24257949274</v>
      </c>
      <c r="F67" s="19">
        <v>78475.672125575977</v>
      </c>
      <c r="G67" s="19">
        <v>14609.832576570003</v>
      </c>
      <c r="H67" s="19">
        <v>1623.3147307299996</v>
      </c>
      <c r="I67" s="19">
        <v>-21908.687175748339</v>
      </c>
      <c r="J67" s="19">
        <v>-3653.7691640393123</v>
      </c>
      <c r="K67" s="13">
        <f t="shared" si="0"/>
        <v>-333173.76277313725</v>
      </c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</row>
    <row r="68" spans="1:27">
      <c r="A68" s="29" t="s">
        <v>83</v>
      </c>
      <c r="B68" s="29">
        <v>2016</v>
      </c>
      <c r="C68" s="19">
        <v>-2548812.3028917122</v>
      </c>
      <c r="D68" s="19">
        <v>-326770.80806303996</v>
      </c>
      <c r="E68" s="19">
        <v>-1649658.1126784617</v>
      </c>
      <c r="F68" s="19">
        <v>-211494.62983057194</v>
      </c>
      <c r="G68" s="19">
        <v>-39374.000234415005</v>
      </c>
      <c r="H68" s="19">
        <v>-4374.8889149349998</v>
      </c>
      <c r="I68" s="19">
        <v>59044.663891429911</v>
      </c>
      <c r="J68" s="19">
        <v>9847.0333022226514</v>
      </c>
      <c r="K68" s="13">
        <f t="shared" si="0"/>
        <v>-4711593.0454194834</v>
      </c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</row>
    <row r="69" spans="1:27">
      <c r="A69" s="28" t="s">
        <v>60</v>
      </c>
      <c r="B69" s="29">
        <v>2017</v>
      </c>
      <c r="C69" s="19">
        <v>-95450.307854615967</v>
      </c>
      <c r="D69" s="19">
        <v>-12237.218955719998</v>
      </c>
      <c r="E69" s="19">
        <v>2453361.9950370961</v>
      </c>
      <c r="F69" s="19">
        <v>314533.58910732</v>
      </c>
      <c r="G69" s="19">
        <v>58556.785206150009</v>
      </c>
      <c r="H69" s="19">
        <v>6506.3094673500009</v>
      </c>
      <c r="I69" s="19">
        <v>-87810.882320201039</v>
      </c>
      <c r="J69" s="19">
        <v>-14644.450920993035</v>
      </c>
      <c r="K69" s="13">
        <f t="shared" si="0"/>
        <v>2622815.8187663862</v>
      </c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</row>
    <row r="70" spans="1:27">
      <c r="A70" s="28" t="s">
        <v>61</v>
      </c>
      <c r="B70" s="29">
        <v>2017</v>
      </c>
      <c r="C70" s="19">
        <v>-812808.99793922377</v>
      </c>
      <c r="D70" s="19">
        <v>-104206.28178707998</v>
      </c>
      <c r="E70" s="19">
        <v>-717358.69008460781</v>
      </c>
      <c r="F70" s="19">
        <v>-91969.062831359974</v>
      </c>
      <c r="G70" s="19">
        <v>-17121.899995200001</v>
      </c>
      <c r="H70" s="19">
        <v>-1902.4333327999998</v>
      </c>
      <c r="I70" s="19">
        <v>25675.746034959102</v>
      </c>
      <c r="J70" s="19">
        <v>4282.011440196392</v>
      </c>
      <c r="K70" s="13">
        <f t="shared" si="0"/>
        <v>-1715409.608495116</v>
      </c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</row>
    <row r="71" spans="1:27">
      <c r="A71" s="28" t="s">
        <v>62</v>
      </c>
      <c r="B71" s="29">
        <v>2017</v>
      </c>
      <c r="C71" s="19">
        <v>-155466.87119861037</v>
      </c>
      <c r="D71" s="19">
        <v>-19931.650153667993</v>
      </c>
      <c r="E71" s="19">
        <v>657342.12674061337</v>
      </c>
      <c r="F71" s="19">
        <v>84274.631633411977</v>
      </c>
      <c r="G71" s="19">
        <v>15689.426101965</v>
      </c>
      <c r="H71" s="19">
        <v>1743.2695668850001</v>
      </c>
      <c r="I71" s="19">
        <v>-23527.629535346208</v>
      </c>
      <c r="J71" s="19">
        <v>-3923.7644231985987</v>
      </c>
      <c r="K71" s="13">
        <f t="shared" si="0"/>
        <v>556199.5387320522</v>
      </c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</row>
    <row r="72" spans="1:27">
      <c r="A72" s="28" t="s">
        <v>112</v>
      </c>
      <c r="B72" s="29">
        <v>2017</v>
      </c>
      <c r="C72" s="19">
        <v>-2331809.2872092295</v>
      </c>
      <c r="D72" s="19">
        <v>-298949.90861656796</v>
      </c>
      <c r="E72" s="19">
        <v>-2176342.4160106191</v>
      </c>
      <c r="F72" s="19">
        <v>-279018.2584629</v>
      </c>
      <c r="G72" s="19">
        <v>-51944.888543624998</v>
      </c>
      <c r="H72" s="19">
        <v>-5771.6542826249997</v>
      </c>
      <c r="I72" s="19">
        <v>77895.780633824063</v>
      </c>
      <c r="J72" s="19">
        <v>12990.883433841147</v>
      </c>
      <c r="K72" s="13">
        <f t="shared" si="0"/>
        <v>-5052949.749057902</v>
      </c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</row>
    <row r="73" spans="1:27">
      <c r="A73" s="28" t="s">
        <v>63</v>
      </c>
      <c r="B73" s="29">
        <v>2017</v>
      </c>
      <c r="C73" s="19">
        <v>-1433461.8790988494</v>
      </c>
      <c r="D73" s="19">
        <v>-183777.16398703196</v>
      </c>
      <c r="E73" s="19">
        <v>898347.40811038052</v>
      </c>
      <c r="F73" s="19">
        <v>115172.744629536</v>
      </c>
      <c r="G73" s="19">
        <v>21441.734372519997</v>
      </c>
      <c r="H73" s="19">
        <v>2382.4149302800006</v>
      </c>
      <c r="I73" s="19">
        <v>-32153.705281085306</v>
      </c>
      <c r="J73" s="19">
        <v>-5362.3576768070243</v>
      </c>
      <c r="K73" s="13">
        <f t="shared" si="0"/>
        <v>-617410.80400105717</v>
      </c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</row>
    <row r="74" spans="1:27">
      <c r="A74" s="28" t="s">
        <v>64</v>
      </c>
      <c r="B74" s="29">
        <v>2017</v>
      </c>
      <c r="C74" s="19">
        <v>-328537.22049719997</v>
      </c>
      <c r="D74" s="19">
        <v>-42120.156473999996</v>
      </c>
      <c r="E74" s="19">
        <v>1104924.6586016496</v>
      </c>
      <c r="F74" s="19">
        <v>141657.00751303197</v>
      </c>
      <c r="G74" s="19">
        <v>26372.315228490002</v>
      </c>
      <c r="H74" s="19">
        <v>2930.2572476099999</v>
      </c>
      <c r="I74" s="19">
        <v>-39547.5308435642</v>
      </c>
      <c r="J74" s="19">
        <v>-6595.4453386900914</v>
      </c>
      <c r="K74" s="13">
        <f t="shared" si="0"/>
        <v>859083.88543732732</v>
      </c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>
      <c r="A75" s="28" t="s">
        <v>65</v>
      </c>
      <c r="B75" s="29">
        <v>2017</v>
      </c>
      <c r="C75" s="19">
        <v>-440048.93008190399</v>
      </c>
      <c r="D75" s="19">
        <v>-56416.52949768</v>
      </c>
      <c r="E75" s="19">
        <v>-111511.709584704</v>
      </c>
      <c r="F75" s="19">
        <v>-14296.373023680006</v>
      </c>
      <c r="G75" s="19">
        <v>-2661.5588076000013</v>
      </c>
      <c r="H75" s="19">
        <v>-295.72875640000018</v>
      </c>
      <c r="I75" s="19">
        <v>3991.233917976635</v>
      </c>
      <c r="J75" s="19">
        <v>665.62853807659758</v>
      </c>
      <c r="K75" s="13">
        <f t="shared" si="0"/>
        <v>-620573.96729591489</v>
      </c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>
      <c r="A76" s="28" t="s">
        <v>113</v>
      </c>
      <c r="B76" s="29">
        <v>2017</v>
      </c>
      <c r="C76" s="19">
        <v>-55047.200026104001</v>
      </c>
      <c r="D76" s="19">
        <v>-7057.3333366800007</v>
      </c>
      <c r="E76" s="19">
        <v>385001.73005579994</v>
      </c>
      <c r="F76" s="19">
        <v>49359.196160999993</v>
      </c>
      <c r="G76" s="19">
        <v>9189.2120512500023</v>
      </c>
      <c r="H76" s="19">
        <v>1021.0235612500002</v>
      </c>
      <c r="I76" s="19">
        <v>-13780.005429036764</v>
      </c>
      <c r="J76" s="19">
        <v>-2298.1276108886309</v>
      </c>
      <c r="K76" s="13">
        <f t="shared" si="0"/>
        <v>366388.49542659055</v>
      </c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>
      <c r="A77" s="28" t="s">
        <v>114</v>
      </c>
      <c r="B77" s="29">
        <v>2017</v>
      </c>
      <c r="C77" s="19">
        <v>-2767604.7433206742</v>
      </c>
      <c r="D77" s="19">
        <v>-354821.12093854795</v>
      </c>
      <c r="E77" s="19">
        <v>-2712557.5432945695</v>
      </c>
      <c r="F77" s="19">
        <v>-347763.78760186798</v>
      </c>
      <c r="G77" s="19">
        <v>-64743.25833013501</v>
      </c>
      <c r="H77" s="19">
        <v>-7193.6953700150007</v>
      </c>
      <c r="I77" s="19">
        <v>97088.025209019936</v>
      </c>
      <c r="J77" s="19">
        <v>16191.624347937322</v>
      </c>
      <c r="K77" s="13">
        <f t="shared" si="0"/>
        <v>-6141404.4992988519</v>
      </c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>
      <c r="A78" s="28" t="s">
        <v>66</v>
      </c>
      <c r="B78" s="29">
        <v>2017</v>
      </c>
      <c r="C78" s="19">
        <v>-2392844.5187515435</v>
      </c>
      <c r="D78" s="19">
        <v>-306774.93830147991</v>
      </c>
      <c r="E78" s="19">
        <v>374760.22456913011</v>
      </c>
      <c r="F78" s="19">
        <v>48046.182637068014</v>
      </c>
      <c r="G78" s="19">
        <v>8944.7680441349949</v>
      </c>
      <c r="H78" s="19">
        <v>993.86311601500051</v>
      </c>
      <c r="I78" s="19">
        <v>-13413.440839346838</v>
      </c>
      <c r="J78" s="19">
        <v>-2236.9946738169697</v>
      </c>
      <c r="K78" s="13">
        <f t="shared" si="0"/>
        <v>-2282524.8541998388</v>
      </c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</row>
    <row r="79" spans="1:27">
      <c r="A79" s="28" t="s">
        <v>115</v>
      </c>
      <c r="B79" s="29">
        <v>2017</v>
      </c>
      <c r="C79" s="19">
        <v>-2407276.5718407119</v>
      </c>
      <c r="D79" s="19">
        <v>-308625.20151803992</v>
      </c>
      <c r="E79" s="19">
        <v>-14432.053089167639</v>
      </c>
      <c r="F79" s="19">
        <v>-1850.2632165599612</v>
      </c>
      <c r="G79" s="19">
        <v>-344.46389669999149</v>
      </c>
      <c r="H79" s="19">
        <v>-38.273766299999203</v>
      </c>
      <c r="I79" s="19">
        <v>516.55292533894146</v>
      </c>
      <c r="J79" s="19">
        <v>86.146884797686184</v>
      </c>
      <c r="K79" s="13">
        <f t="shared" si="0"/>
        <v>-2731964.127517343</v>
      </c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</row>
    <row r="80" spans="1:27">
      <c r="A80" s="28" t="s">
        <v>116</v>
      </c>
      <c r="B80" s="29">
        <v>2017</v>
      </c>
      <c r="C80" s="19">
        <v>-69867.526296110402</v>
      </c>
      <c r="D80" s="19">
        <v>-8957.375166167998</v>
      </c>
      <c r="E80" s="19">
        <v>2337409.0455446015</v>
      </c>
      <c r="F80" s="19">
        <v>299667.82635187195</v>
      </c>
      <c r="G80" s="19">
        <v>55789.222991039998</v>
      </c>
      <c r="H80" s="19">
        <v>6198.8025545599994</v>
      </c>
      <c r="I80" s="19">
        <v>-83660.687272277981</v>
      </c>
      <c r="J80" s="19">
        <v>-13952.312018775476</v>
      </c>
      <c r="K80" s="13">
        <f t="shared" si="0"/>
        <v>2522626.9966887417</v>
      </c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</row>
    <row r="81" spans="1:27">
      <c r="A81" s="28" t="s">
        <v>67</v>
      </c>
      <c r="B81" s="29">
        <v>2017</v>
      </c>
      <c r="C81" s="19">
        <v>-633300.98516015755</v>
      </c>
      <c r="D81" s="19">
        <v>-81192.433994891995</v>
      </c>
      <c r="E81" s="19">
        <v>-563433.45886404708</v>
      </c>
      <c r="F81" s="19">
        <v>-72235.05882872401</v>
      </c>
      <c r="G81" s="19">
        <v>-13448.016271305001</v>
      </c>
      <c r="H81" s="19">
        <v>-1494.2240301450004</v>
      </c>
      <c r="I81" s="19">
        <v>20166.444760968345</v>
      </c>
      <c r="J81" s="19">
        <v>3363.2108316144017</v>
      </c>
      <c r="K81" s="13">
        <f t="shared" si="0"/>
        <v>-1341574.521556688</v>
      </c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</row>
    <row r="82" spans="1:27">
      <c r="A82" s="28" t="s">
        <v>117</v>
      </c>
      <c r="B82" s="29">
        <v>2017</v>
      </c>
      <c r="C82" s="19">
        <v>-2429309.8725255355</v>
      </c>
      <c r="D82" s="19">
        <v>-311449.98365711991</v>
      </c>
      <c r="E82" s="19">
        <v>-1796008.887365378</v>
      </c>
      <c r="F82" s="19">
        <v>-230257.54966222792</v>
      </c>
      <c r="G82" s="19">
        <v>-42867.097011585</v>
      </c>
      <c r="H82" s="19">
        <v>-4763.010779064999</v>
      </c>
      <c r="I82" s="19">
        <v>64282.859754698286</v>
      </c>
      <c r="J82" s="19">
        <v>10720.620951125429</v>
      </c>
      <c r="K82" s="13">
        <f t="shared" si="0"/>
        <v>-4739652.9202950876</v>
      </c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</row>
    <row r="83" spans="1:27">
      <c r="A83" s="28" t="s">
        <v>68</v>
      </c>
      <c r="B83" s="29">
        <v>2017</v>
      </c>
      <c r="C83" s="19">
        <v>-231658.53797829596</v>
      </c>
      <c r="D83" s="19">
        <v>-29699.812561320003</v>
      </c>
      <c r="E83" s="19">
        <v>2197651.3345472394</v>
      </c>
      <c r="F83" s="19">
        <v>281750.17109579995</v>
      </c>
      <c r="G83" s="19">
        <v>52453.489299749999</v>
      </c>
      <c r="H83" s="19">
        <v>5828.1654777500007</v>
      </c>
      <c r="I83" s="19">
        <v>-78658.470747135885</v>
      </c>
      <c r="J83" s="19">
        <v>-13118.079262389991</v>
      </c>
      <c r="K83" s="13">
        <f t="shared" si="0"/>
        <v>2184548.2598713976</v>
      </c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</row>
    <row r="84" spans="1:27">
      <c r="A84" s="28" t="s">
        <v>69</v>
      </c>
      <c r="B84" s="29">
        <v>2017</v>
      </c>
      <c r="C84" s="19">
        <v>-3814324.4285752312</v>
      </c>
      <c r="D84" s="19">
        <v>-489015.95238143997</v>
      </c>
      <c r="E84" s="19">
        <v>-3582665.8905969351</v>
      </c>
      <c r="F84" s="19">
        <v>-459316.13982011989</v>
      </c>
      <c r="G84" s="19">
        <v>-85510.983477149988</v>
      </c>
      <c r="H84" s="19">
        <v>-9501.2203863499999</v>
      </c>
      <c r="I84" s="19">
        <v>128230.99630148483</v>
      </c>
      <c r="J84" s="19">
        <v>21385.419235847108</v>
      </c>
      <c r="K84" s="13">
        <f t="shared" si="0"/>
        <v>-8290718.1996998945</v>
      </c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</row>
    <row r="85" spans="1:27">
      <c r="A85" s="28" t="s">
        <v>118</v>
      </c>
      <c r="B85" s="29">
        <v>2017</v>
      </c>
      <c r="C85" s="19">
        <v>-132768.18778766398</v>
      </c>
      <c r="D85" s="19">
        <v>-17021.562536879996</v>
      </c>
      <c r="E85" s="19">
        <v>3681556.2407875671</v>
      </c>
      <c r="F85" s="19">
        <v>471994.38984455989</v>
      </c>
      <c r="G85" s="19">
        <v>87871.295981699994</v>
      </c>
      <c r="H85" s="19">
        <v>9763.4773313000023</v>
      </c>
      <c r="I85" s="19">
        <v>-131770.48575341218</v>
      </c>
      <c r="J85" s="19">
        <v>-21975.709165688735</v>
      </c>
      <c r="K85" s="13">
        <f t="shared" si="0"/>
        <v>3947649.458701482</v>
      </c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</row>
    <row r="86" spans="1:27">
      <c r="A86" s="28" t="s">
        <v>70</v>
      </c>
      <c r="B86" s="29">
        <v>2017</v>
      </c>
      <c r="C86" s="19">
        <v>-753005.46944937599</v>
      </c>
      <c r="D86" s="19">
        <v>-96539.162749919997</v>
      </c>
      <c r="E86" s="19">
        <v>-620237.2816617121</v>
      </c>
      <c r="F86" s="19">
        <v>-79517.600213040016</v>
      </c>
      <c r="G86" s="19">
        <v>-14803.808550300004</v>
      </c>
      <c r="H86" s="19">
        <v>-1644.8676167000003</v>
      </c>
      <c r="I86" s="19">
        <v>22199.570654788131</v>
      </c>
      <c r="J86" s="19">
        <v>3702.2805639930602</v>
      </c>
      <c r="K86" s="13">
        <f t="shared" si="0"/>
        <v>-1539846.3390222669</v>
      </c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</row>
    <row r="87" spans="1:27">
      <c r="A87" s="28" t="s">
        <v>71</v>
      </c>
      <c r="B87" s="29">
        <v>2017</v>
      </c>
      <c r="C87" s="19">
        <v>-537972.87355400133</v>
      </c>
      <c r="D87" s="19">
        <v>-68970.881224871977</v>
      </c>
      <c r="E87" s="19">
        <v>215032.59589537466</v>
      </c>
      <c r="F87" s="19">
        <v>27568.281525048034</v>
      </c>
      <c r="G87" s="19">
        <v>5132.3928371100073</v>
      </c>
      <c r="H87" s="19">
        <v>570.26587079000069</v>
      </c>
      <c r="I87" s="19">
        <v>-7696.4598014369212</v>
      </c>
      <c r="J87" s="19">
        <v>-1283.5587668569574</v>
      </c>
      <c r="K87" s="13">
        <f t="shared" si="0"/>
        <v>-367620.23721884447</v>
      </c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</row>
    <row r="88" spans="1:27">
      <c r="A88" s="29" t="s">
        <v>119</v>
      </c>
      <c r="B88" s="29">
        <v>2017</v>
      </c>
      <c r="C88" s="19">
        <v>-2037409.9909431834</v>
      </c>
      <c r="D88" s="19">
        <v>-261206.4090952799</v>
      </c>
      <c r="E88" s="19">
        <v>-1499437.1173891819</v>
      </c>
      <c r="F88" s="19">
        <v>-192235.52787040794</v>
      </c>
      <c r="G88" s="19">
        <v>-35788.529124809997</v>
      </c>
      <c r="H88" s="19">
        <v>-3976.5032360900004</v>
      </c>
      <c r="I88" s="19">
        <v>53667.944856059512</v>
      </c>
      <c r="J88" s="19">
        <v>8950.3437809588868</v>
      </c>
      <c r="K88" s="13">
        <f t="shared" si="0"/>
        <v>-3967435.7890219344</v>
      </c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</row>
    <row r="89" spans="1:27">
      <c r="A89" s="29" t="s">
        <v>120</v>
      </c>
      <c r="B89" s="29">
        <v>2017</v>
      </c>
      <c r="C89" s="19">
        <v>-528603.67050004797</v>
      </c>
      <c r="D89" s="19">
        <v>-67769.701346159985</v>
      </c>
      <c r="E89" s="19">
        <v>1508806.3204431355</v>
      </c>
      <c r="F89" s="19">
        <v>193436.70774911996</v>
      </c>
      <c r="G89" s="19">
        <v>36012.153038399993</v>
      </c>
      <c r="H89" s="19">
        <v>4001.3503375999999</v>
      </c>
      <c r="I89" s="19">
        <v>-54003.287943817835</v>
      </c>
      <c r="J89" s="19">
        <v>-9006.2698263488419</v>
      </c>
      <c r="K89" s="13">
        <f t="shared" si="0"/>
        <v>1082873.6019518806</v>
      </c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</row>
    <row r="90" spans="1:27">
      <c r="A90" s="29" t="s">
        <v>72</v>
      </c>
      <c r="B90" s="29">
        <v>2017</v>
      </c>
      <c r="C90" s="19">
        <v>-2014615.7410579198</v>
      </c>
      <c r="D90" s="19">
        <v>-258284.06936640001</v>
      </c>
      <c r="E90" s="19">
        <v>-1486012.0705578723</v>
      </c>
      <c r="F90" s="19">
        <v>-190514.36802024004</v>
      </c>
      <c r="G90" s="19">
        <v>-35468.100429300008</v>
      </c>
      <c r="H90" s="19">
        <v>-3940.9000477000013</v>
      </c>
      <c r="I90" s="19">
        <v>53187.434760186123</v>
      </c>
      <c r="J90" s="19">
        <v>8870.207853268279</v>
      </c>
      <c r="K90" s="13">
        <f t="shared" si="0"/>
        <v>-3926777.6068659783</v>
      </c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</row>
    <row r="91" spans="1:27">
      <c r="A91" s="29" t="s">
        <v>73</v>
      </c>
      <c r="B91" s="29">
        <v>2017</v>
      </c>
      <c r="C91" s="19">
        <v>-1106371.1994191997</v>
      </c>
      <c r="D91" s="19">
        <v>-141842.46146399996</v>
      </c>
      <c r="E91" s="19">
        <v>908244.54163872043</v>
      </c>
      <c r="F91" s="19">
        <v>116441.60790240006</v>
      </c>
      <c r="G91" s="19">
        <v>21677.958918000015</v>
      </c>
      <c r="H91" s="19">
        <v>2408.6621020000021</v>
      </c>
      <c r="I91" s="19">
        <v>-32507.944088616525</v>
      </c>
      <c r="J91" s="19">
        <v>-5421.4350108928556</v>
      </c>
      <c r="K91" s="13">
        <f t="shared" si="0"/>
        <v>-237370.26942158851</v>
      </c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</row>
    <row r="92" spans="1:27">
      <c r="A92" s="29" t="s">
        <v>74</v>
      </c>
      <c r="B92" s="29">
        <v>2017</v>
      </c>
      <c r="C92" s="19">
        <v>-3150723.2452890482</v>
      </c>
      <c r="D92" s="19">
        <v>-403938.87760115997</v>
      </c>
      <c r="E92" s="19">
        <v>-2044352.0458698482</v>
      </c>
      <c r="F92" s="19">
        <v>-262096.41613716006</v>
      </c>
      <c r="G92" s="19">
        <v>-48794.545557450016</v>
      </c>
      <c r="H92" s="19">
        <v>-5421.6161730500025</v>
      </c>
      <c r="I92" s="19">
        <v>73171.573246868167</v>
      </c>
      <c r="J92" s="19">
        <v>12203.014989852736</v>
      </c>
      <c r="K92" s="13">
        <f t="shared" si="0"/>
        <v>-5829952.1583909942</v>
      </c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</row>
    <row r="93" spans="1:27">
      <c r="A93" s="29" t="s">
        <v>75</v>
      </c>
      <c r="B93" s="29">
        <v>2017</v>
      </c>
      <c r="C93" s="19">
        <v>-17849.743336339194</v>
      </c>
      <c r="D93" s="19">
        <v>-2288.4286328639996</v>
      </c>
      <c r="E93" s="19">
        <v>3132873.5019527087</v>
      </c>
      <c r="F93" s="19">
        <v>401650.448968296</v>
      </c>
      <c r="G93" s="19">
        <v>74775.349541970005</v>
      </c>
      <c r="H93" s="19">
        <v>8308.3721713300019</v>
      </c>
      <c r="I93" s="19">
        <v>-112131.99966435682</v>
      </c>
      <c r="J93" s="19">
        <v>-18700.547385112761</v>
      </c>
      <c r="K93" s="13">
        <f t="shared" si="0"/>
        <v>3466636.9536156314</v>
      </c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</row>
    <row r="94" spans="1:27">
      <c r="A94" s="29" t="s">
        <v>76</v>
      </c>
      <c r="B94" s="29">
        <v>2017</v>
      </c>
      <c r="C94" s="19">
        <v>-245774.14310591991</v>
      </c>
      <c r="D94" s="19">
        <v>-31509.505526399993</v>
      </c>
      <c r="E94" s="19">
        <v>-227924.39976958072</v>
      </c>
      <c r="F94" s="19">
        <v>-29221.076893535992</v>
      </c>
      <c r="G94" s="19">
        <v>-5440.09410252</v>
      </c>
      <c r="H94" s="19">
        <v>-604.45490028000017</v>
      </c>
      <c r="I94" s="19">
        <v>8157.8840328316501</v>
      </c>
      <c r="J94" s="19">
        <v>1360.5116949208916</v>
      </c>
      <c r="K94" s="13">
        <f t="shared" si="0"/>
        <v>-530955.27857048402</v>
      </c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</row>
    <row r="95" spans="1:27">
      <c r="A95" s="29" t="s">
        <v>77</v>
      </c>
      <c r="B95" s="29">
        <v>2017</v>
      </c>
      <c r="C95" s="19">
        <v>-202759.73240608798</v>
      </c>
      <c r="D95" s="19">
        <v>-25994.837487959994</v>
      </c>
      <c r="E95" s="19">
        <v>43014.410699831998</v>
      </c>
      <c r="F95" s="19">
        <v>5514.6680384399988</v>
      </c>
      <c r="G95" s="19">
        <v>1026.6669220500003</v>
      </c>
      <c r="H95" s="19">
        <v>114.07410245000001</v>
      </c>
      <c r="I95" s="19">
        <v>-1539.5744140801485</v>
      </c>
      <c r="J95" s="19">
        <v>-256.75885893047854</v>
      </c>
      <c r="K95" s="13">
        <f t="shared" si="0"/>
        <v>-180881.08340428662</v>
      </c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</row>
    <row r="96" spans="1:27">
      <c r="A96" s="29" t="s">
        <v>78</v>
      </c>
      <c r="B96" s="29">
        <v>2017</v>
      </c>
      <c r="C96" s="19">
        <v>-3036123.1099248184</v>
      </c>
      <c r="D96" s="19">
        <v>-389246.55255446391</v>
      </c>
      <c r="E96" s="19">
        <v>-2833363.3775187302</v>
      </c>
      <c r="F96" s="19">
        <v>-363251.71506650391</v>
      </c>
      <c r="G96" s="19">
        <v>-67626.649081529991</v>
      </c>
      <c r="H96" s="19">
        <v>-7514.0721201699998</v>
      </c>
      <c r="I96" s="19">
        <v>101411.91500355928</v>
      </c>
      <c r="J96" s="19">
        <v>16912.730778151919</v>
      </c>
      <c r="K96" s="13">
        <f t="shared" si="0"/>
        <v>-6578800.8304845048</v>
      </c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</row>
    <row r="97" spans="1:27">
      <c r="A97" s="29" t="s">
        <v>79</v>
      </c>
      <c r="B97" s="29">
        <v>2017</v>
      </c>
      <c r="C97" s="19">
        <v>-1073005.1086339729</v>
      </c>
      <c r="D97" s="19">
        <v>-137564.75751717598</v>
      </c>
      <c r="E97" s="19">
        <v>1963118.0012908457</v>
      </c>
      <c r="F97" s="19">
        <v>251681.79503728796</v>
      </c>
      <c r="G97" s="19">
        <v>46855.653331409994</v>
      </c>
      <c r="H97" s="19">
        <v>5206.1837034900009</v>
      </c>
      <c r="I97" s="19">
        <v>-70264.039363425603</v>
      </c>
      <c r="J97" s="19">
        <v>-11718.117945976834</v>
      </c>
      <c r="K97" s="13">
        <f t="shared" si="0"/>
        <v>974309.60990248236</v>
      </c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</row>
    <row r="98" spans="1:27">
      <c r="A98" s="29" t="s">
        <v>80</v>
      </c>
      <c r="B98" s="29">
        <v>2017</v>
      </c>
      <c r="C98" s="19">
        <v>-908076.34350575984</v>
      </c>
      <c r="D98" s="19">
        <v>-116420.04403919997</v>
      </c>
      <c r="E98" s="19">
        <v>164928.76512821286</v>
      </c>
      <c r="F98" s="19">
        <v>21144.713477975998</v>
      </c>
      <c r="G98" s="19">
        <v>3936.5158070700027</v>
      </c>
      <c r="H98" s="19">
        <v>437.39064523000013</v>
      </c>
      <c r="I98" s="19">
        <v>-5903.1404314513311</v>
      </c>
      <c r="J98" s="19">
        <v>-984.48219678383759</v>
      </c>
      <c r="K98" s="13">
        <f t="shared" si="0"/>
        <v>-840936.62511470623</v>
      </c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</row>
    <row r="99" spans="1:27">
      <c r="A99" s="29" t="s">
        <v>121</v>
      </c>
      <c r="B99" s="29">
        <v>2017</v>
      </c>
      <c r="C99" s="19">
        <v>-1517145.3180624309</v>
      </c>
      <c r="D99" s="19">
        <v>-194505.81000800396</v>
      </c>
      <c r="E99" s="19">
        <v>-609068.97455667111</v>
      </c>
      <c r="F99" s="19">
        <v>-78085.765968803971</v>
      </c>
      <c r="G99" s="19">
        <v>-14537.243664405001</v>
      </c>
      <c r="H99" s="19">
        <v>-1615.2492960449997</v>
      </c>
      <c r="I99" s="19">
        <v>21799.833924986146</v>
      </c>
      <c r="J99" s="19">
        <v>3635.6154221993875</v>
      </c>
      <c r="K99" s="13">
        <f t="shared" si="0"/>
        <v>-2389522.9122091741</v>
      </c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</row>
    <row r="100" spans="1:27">
      <c r="A100" s="29" t="s">
        <v>82</v>
      </c>
      <c r="B100" s="29">
        <v>2017</v>
      </c>
      <c r="C100" s="19">
        <v>-902540.6120994119</v>
      </c>
      <c r="D100" s="19">
        <v>-115710.33488454002</v>
      </c>
      <c r="E100" s="19">
        <v>614604.70596301905</v>
      </c>
      <c r="F100" s="19">
        <v>78795.475123463941</v>
      </c>
      <c r="G100" s="19">
        <v>14669.37036873</v>
      </c>
      <c r="H100" s="19">
        <v>1629.9300409699995</v>
      </c>
      <c r="I100" s="19">
        <v>-21997.969161474859</v>
      </c>
      <c r="J100" s="19">
        <v>-3668.6589547298704</v>
      </c>
      <c r="K100" s="13">
        <f t="shared" si="0"/>
        <v>-334218.09360397368</v>
      </c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</row>
    <row r="101" spans="1:27">
      <c r="A101" s="29" t="s">
        <v>83</v>
      </c>
      <c r="B101" s="29">
        <v>2017</v>
      </c>
      <c r="C101" s="19">
        <v>-2552847.9896050561</v>
      </c>
      <c r="D101" s="19">
        <v>-327288.20379552001</v>
      </c>
      <c r="E101" s="19">
        <v>-1650307.3775056442</v>
      </c>
      <c r="F101" s="19">
        <v>-211577.86891097997</v>
      </c>
      <c r="G101" s="19">
        <v>-39389.496871725016</v>
      </c>
      <c r="H101" s="19">
        <v>-4376.610763525</v>
      </c>
      <c r="I101" s="19">
        <v>59067.902417766323</v>
      </c>
      <c r="J101" s="19">
        <v>9850.9088521478789</v>
      </c>
      <c r="K101" s="13">
        <f t="shared" si="0"/>
        <v>-4716868.736182536</v>
      </c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</row>
    <row r="102" spans="1:27">
      <c r="A102" s="28" t="s">
        <v>60</v>
      </c>
      <c r="B102" s="29">
        <v>2018</v>
      </c>
      <c r="C102" s="19">
        <v>-88666.638182076218</v>
      </c>
      <c r="D102" s="19">
        <v>-11367.517715650798</v>
      </c>
      <c r="E102" s="19">
        <v>2464181.3514229795</v>
      </c>
      <c r="F102" s="19">
        <v>315920.68607986916</v>
      </c>
      <c r="G102" s="19">
        <v>58815.021344656518</v>
      </c>
      <c r="H102" s="19">
        <v>6535.0023716285014</v>
      </c>
      <c r="I102" s="19">
        <v>-88198.12938455728</v>
      </c>
      <c r="J102" s="19">
        <v>-14709.033128555682</v>
      </c>
      <c r="K102" s="13">
        <f t="shared" si="0"/>
        <v>2642510.7428082931</v>
      </c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</row>
    <row r="103" spans="1:27">
      <c r="A103" s="28" t="s">
        <v>61</v>
      </c>
      <c r="B103" s="29">
        <v>2018</v>
      </c>
      <c r="C103" s="19">
        <v>-794023.69379018387</v>
      </c>
      <c r="D103" s="19">
        <v>-101797.90946027999</v>
      </c>
      <c r="E103" s="19">
        <v>-705357.05560810771</v>
      </c>
      <c r="F103" s="19">
        <v>-90430.391744629189</v>
      </c>
      <c r="G103" s="19">
        <v>-16835.445271606503</v>
      </c>
      <c r="H103" s="19">
        <v>-1870.6050301785001</v>
      </c>
      <c r="I103" s="19">
        <v>25246.182800997754</v>
      </c>
      <c r="J103" s="19">
        <v>4210.3720541545626</v>
      </c>
      <c r="K103" s="13">
        <f t="shared" si="0"/>
        <v>-1680858.5460498338</v>
      </c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</row>
    <row r="104" spans="1:27">
      <c r="A104" s="28" t="s">
        <v>62</v>
      </c>
      <c r="B104" s="29">
        <v>2018</v>
      </c>
      <c r="C104" s="19">
        <v>-147764.48696277838</v>
      </c>
      <c r="D104" s="19">
        <v>-18944.164995227995</v>
      </c>
      <c r="E104" s="19">
        <v>646259.20682740561</v>
      </c>
      <c r="F104" s="19">
        <v>82853.744465051976</v>
      </c>
      <c r="G104" s="19">
        <v>15424.899235515</v>
      </c>
      <c r="H104" s="19">
        <v>1713.8776928350001</v>
      </c>
      <c r="I104" s="19">
        <v>-23130.948989127763</v>
      </c>
      <c r="J104" s="19">
        <v>-3857.6089691487659</v>
      </c>
      <c r="K104" s="13">
        <f t="shared" si="0"/>
        <v>552554.51830452483</v>
      </c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</row>
    <row r="105" spans="1:27">
      <c r="A105" s="28" t="s">
        <v>112</v>
      </c>
      <c r="B105" s="29">
        <v>2018</v>
      </c>
      <c r="C105" s="19">
        <v>-2345876.4841999337</v>
      </c>
      <c r="D105" s="19">
        <v>-300753.39541024796</v>
      </c>
      <c r="E105" s="19">
        <v>-2198111.9972371557</v>
      </c>
      <c r="F105" s="19">
        <v>-281809.23041501991</v>
      </c>
      <c r="G105" s="19">
        <v>-52464.484385775002</v>
      </c>
      <c r="H105" s="19">
        <v>-5829.3871539750007</v>
      </c>
      <c r="I105" s="19">
        <v>78674.958814259866</v>
      </c>
      <c r="J105" s="19">
        <v>13120.829020545243</v>
      </c>
      <c r="K105" s="13">
        <f t="shared" si="0"/>
        <v>-5093049.1909673037</v>
      </c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</row>
    <row r="106" spans="1:27">
      <c r="A106" s="28" t="s">
        <v>63</v>
      </c>
      <c r="B106" s="29">
        <v>2018</v>
      </c>
      <c r="C106" s="19">
        <v>-1471766.1599296653</v>
      </c>
      <c r="D106" s="19">
        <v>-188687.96922175196</v>
      </c>
      <c r="E106" s="19">
        <v>874110.32427026879</v>
      </c>
      <c r="F106" s="19">
        <v>112065.426188496</v>
      </c>
      <c r="G106" s="19">
        <v>20863.244237220006</v>
      </c>
      <c r="H106" s="19">
        <v>2318.1382485800009</v>
      </c>
      <c r="I106" s="19">
        <v>-31286.210096447194</v>
      </c>
      <c r="J106" s="19">
        <v>-5217.6832319095674</v>
      </c>
      <c r="K106" s="13">
        <f t="shared" si="0"/>
        <v>-687600.88953520893</v>
      </c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</row>
    <row r="107" spans="1:27">
      <c r="A107" s="28" t="s">
        <v>64</v>
      </c>
      <c r="B107" s="29">
        <v>2018</v>
      </c>
      <c r="C107" s="19">
        <v>-313436.25246304803</v>
      </c>
      <c r="D107" s="19">
        <v>-40184.134931159999</v>
      </c>
      <c r="E107" s="19">
        <v>1158329.9074666169</v>
      </c>
      <c r="F107" s="19">
        <v>148503.83429059197</v>
      </c>
      <c r="G107" s="19">
        <v>27646.990426439992</v>
      </c>
      <c r="H107" s="19">
        <v>3071.8878251599999</v>
      </c>
      <c r="I107" s="19">
        <v>-41459.014771679707</v>
      </c>
      <c r="J107" s="19">
        <v>-6914.2285217297476</v>
      </c>
      <c r="K107" s="13">
        <f t="shared" si="0"/>
        <v>935558.98932119168</v>
      </c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</row>
    <row r="108" spans="1:27">
      <c r="A108" s="28" t="s">
        <v>65</v>
      </c>
      <c r="B108" s="29">
        <v>2018</v>
      </c>
      <c r="C108" s="19">
        <v>-421500.01355747989</v>
      </c>
      <c r="D108" s="19">
        <v>-54038.4632766</v>
      </c>
      <c r="E108" s="19">
        <v>-108063.76109443193</v>
      </c>
      <c r="F108" s="19">
        <v>-13854.328345439995</v>
      </c>
      <c r="G108" s="19">
        <v>-2579.2632557999991</v>
      </c>
      <c r="H108" s="19">
        <v>-286.58480619999995</v>
      </c>
      <c r="I108" s="19">
        <v>3867.8247350929569</v>
      </c>
      <c r="J108" s="19">
        <v>645.0472652982445</v>
      </c>
      <c r="K108" s="13">
        <f t="shared" si="0"/>
        <v>-595809.54233556066</v>
      </c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</row>
    <row r="109" spans="1:27">
      <c r="A109" s="28" t="s">
        <v>113</v>
      </c>
      <c r="B109" s="29">
        <v>2018</v>
      </c>
      <c r="C109" s="19">
        <v>-58641.782562791974</v>
      </c>
      <c r="D109" s="19">
        <v>-7518.1772516399978</v>
      </c>
      <c r="E109" s="19">
        <v>362858.23099468794</v>
      </c>
      <c r="F109" s="19">
        <v>46520.286024959991</v>
      </c>
      <c r="G109" s="19">
        <v>8660.6915472000001</v>
      </c>
      <c r="H109" s="19">
        <v>962.29906080000012</v>
      </c>
      <c r="I109" s="19">
        <v>-12987.443958635662</v>
      </c>
      <c r="J109" s="19">
        <v>-2165.9500578510088</v>
      </c>
      <c r="K109" s="13">
        <f t="shared" si="0"/>
        <v>337688.15379672928</v>
      </c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</row>
    <row r="110" spans="1:27">
      <c r="A110" s="28" t="s">
        <v>114</v>
      </c>
      <c r="B110" s="29">
        <v>2018</v>
      </c>
      <c r="C110" s="19">
        <v>-2736514.1039773673</v>
      </c>
      <c r="D110" s="19">
        <v>-350835.14153555984</v>
      </c>
      <c r="E110" s="19">
        <v>-2677872.321414575</v>
      </c>
      <c r="F110" s="19">
        <v>-343316.96428391989</v>
      </c>
      <c r="G110" s="19">
        <v>-63915.392286899994</v>
      </c>
      <c r="H110" s="19">
        <v>-7101.7102540999995</v>
      </c>
      <c r="I110" s="19">
        <v>95846.569629731021</v>
      </c>
      <c r="J110" s="19">
        <v>15984.583548196873</v>
      </c>
      <c r="K110" s="13">
        <f t="shared" si="0"/>
        <v>-6067724.4805744952</v>
      </c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</row>
    <row r="111" spans="1:27">
      <c r="A111" s="28" t="s">
        <v>66</v>
      </c>
      <c r="B111" s="29">
        <v>2018</v>
      </c>
      <c r="C111" s="19">
        <v>-2337706.6984608481</v>
      </c>
      <c r="D111" s="19">
        <v>-299705.98698215996</v>
      </c>
      <c r="E111" s="19">
        <v>398807.40551651898</v>
      </c>
      <c r="F111" s="19">
        <v>51129.154553399872</v>
      </c>
      <c r="G111" s="19">
        <v>9518.7255817499772</v>
      </c>
      <c r="H111" s="19">
        <v>1057.6361757499978</v>
      </c>
      <c r="I111" s="19">
        <v>-14274.139008053815</v>
      </c>
      <c r="J111" s="19">
        <v>-2380.5355625584807</v>
      </c>
      <c r="K111" s="13">
        <f t="shared" si="0"/>
        <v>-2193554.4381862022</v>
      </c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</row>
    <row r="112" spans="1:27">
      <c r="A112" s="28" t="s">
        <v>115</v>
      </c>
      <c r="B112" s="29">
        <v>2018</v>
      </c>
      <c r="C112" s="19">
        <v>-2395500.4915395835</v>
      </c>
      <c r="D112" s="19">
        <v>-307115.44763327989</v>
      </c>
      <c r="E112" s="19">
        <v>-57793.793078735391</v>
      </c>
      <c r="F112" s="19">
        <v>-7409.4606511199208</v>
      </c>
      <c r="G112" s="19">
        <v>-1379.4208658999855</v>
      </c>
      <c r="H112" s="19">
        <v>-153.26898509999839</v>
      </c>
      <c r="I112" s="19">
        <v>2068.558970564045</v>
      </c>
      <c r="J112" s="19">
        <v>344.97899942677213</v>
      </c>
      <c r="K112" s="13">
        <f t="shared" si="0"/>
        <v>-2766938.344783728</v>
      </c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</row>
    <row r="113" spans="1:27">
      <c r="A113" s="28" t="s">
        <v>116</v>
      </c>
      <c r="B113" s="29">
        <v>2018</v>
      </c>
      <c r="C113" s="19">
        <v>-66332.3429170116</v>
      </c>
      <c r="D113" s="19">
        <v>-8504.1465278220003</v>
      </c>
      <c r="E113" s="19">
        <v>2329168.1486225715</v>
      </c>
      <c r="F113" s="19">
        <v>298611.30110545788</v>
      </c>
      <c r="G113" s="19">
        <v>55592.529461122496</v>
      </c>
      <c r="H113" s="19">
        <v>6176.9477179024998</v>
      </c>
      <c r="I113" s="19">
        <v>-83365.728586483936</v>
      </c>
      <c r="J113" s="19">
        <v>-13903.120985913733</v>
      </c>
      <c r="K113" s="13">
        <f t="shared" si="0"/>
        <v>2517443.5878898236</v>
      </c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</row>
    <row r="114" spans="1:27">
      <c r="A114" s="28" t="s">
        <v>67</v>
      </c>
      <c r="B114" s="29">
        <v>2018</v>
      </c>
      <c r="C114" s="19">
        <v>-611689.80865552532</v>
      </c>
      <c r="D114" s="19">
        <v>-78421.770340451971</v>
      </c>
      <c r="E114" s="19">
        <v>-545357.46573851386</v>
      </c>
      <c r="F114" s="19">
        <v>-69917.623812629987</v>
      </c>
      <c r="G114" s="19">
        <v>-13016.578901287501</v>
      </c>
      <c r="H114" s="19">
        <v>-1446.2865445875</v>
      </c>
      <c r="I114" s="19">
        <v>19519.467711361387</v>
      </c>
      <c r="J114" s="19">
        <v>3255.3127738835947</v>
      </c>
      <c r="K114" s="13">
        <f t="shared" si="0"/>
        <v>-1297074.753507751</v>
      </c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>
      <c r="A115" s="28" t="s">
        <v>117</v>
      </c>
      <c r="B115" s="29">
        <v>2018</v>
      </c>
      <c r="C115" s="19">
        <v>-2411013.5696789999</v>
      </c>
      <c r="D115" s="19">
        <v>-309104.30380499992</v>
      </c>
      <c r="E115" s="19">
        <v>-1799323.7610234744</v>
      </c>
      <c r="F115" s="19">
        <v>-230682.53346454797</v>
      </c>
      <c r="G115" s="19">
        <v>-42946.216336485013</v>
      </c>
      <c r="H115" s="19">
        <v>-4771.8018151650012</v>
      </c>
      <c r="I115" s="19">
        <v>64401.505915063659</v>
      </c>
      <c r="J115" s="19">
        <v>10740.407882158637</v>
      </c>
      <c r="K115" s="13">
        <f t="shared" si="0"/>
        <v>-4722700.2723264499</v>
      </c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>
      <c r="A116" s="28" t="s">
        <v>68</v>
      </c>
      <c r="B116" s="29">
        <v>2018</v>
      </c>
      <c r="C116" s="19">
        <v>-213813.63937533597</v>
      </c>
      <c r="D116" s="19">
        <v>-27412.005048119998</v>
      </c>
      <c r="E116" s="19">
        <v>2197199.9303036635</v>
      </c>
      <c r="F116" s="19">
        <v>281692.29875687999</v>
      </c>
      <c r="G116" s="19">
        <v>52442.715194100005</v>
      </c>
      <c r="H116" s="19">
        <v>5826.9683549000001</v>
      </c>
      <c r="I116" s="19">
        <v>-78642.314058888704</v>
      </c>
      <c r="J116" s="19">
        <v>-13115.384769158287</v>
      </c>
      <c r="K116" s="13">
        <f t="shared" si="0"/>
        <v>2204178.5693580406</v>
      </c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>
      <c r="A117" s="28" t="s">
        <v>69</v>
      </c>
      <c r="B117" s="29">
        <v>2018</v>
      </c>
      <c r="C117" s="19">
        <v>-3783320.8061425914</v>
      </c>
      <c r="D117" s="19">
        <v>-485041.12899263989</v>
      </c>
      <c r="E117" s="19">
        <v>-3569507.1667672549</v>
      </c>
      <c r="F117" s="19">
        <v>-457629.12394451996</v>
      </c>
      <c r="G117" s="19">
        <v>-85196.911372650007</v>
      </c>
      <c r="H117" s="19">
        <v>-9466.3234858500018</v>
      </c>
      <c r="I117" s="19">
        <v>127760.01845474674</v>
      </c>
      <c r="J117" s="19">
        <v>21306.873026320565</v>
      </c>
      <c r="K117" s="13">
        <f t="shared" si="0"/>
        <v>-8241094.5692244405</v>
      </c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>
      <c r="A118" s="28" t="s">
        <v>118</v>
      </c>
      <c r="B118" s="29">
        <v>2018</v>
      </c>
      <c r="C118" s="19">
        <v>-102536.67840530396</v>
      </c>
      <c r="D118" s="19">
        <v>-13145.728000679999</v>
      </c>
      <c r="E118" s="19">
        <v>3680784.1277372874</v>
      </c>
      <c r="F118" s="19">
        <v>471895.40099195996</v>
      </c>
      <c r="G118" s="19">
        <v>87852.867205949995</v>
      </c>
      <c r="H118" s="19">
        <v>9761.4296895500011</v>
      </c>
      <c r="I118" s="19">
        <v>-131742.85023597421</v>
      </c>
      <c r="J118" s="19">
        <v>-21971.100318036755</v>
      </c>
      <c r="K118" s="13">
        <f t="shared" si="0"/>
        <v>3980897.4686647519</v>
      </c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</row>
    <row r="119" spans="1:27">
      <c r="A119" s="28" t="s">
        <v>70</v>
      </c>
      <c r="B119" s="29">
        <v>2018</v>
      </c>
      <c r="C119" s="19">
        <v>-745745.26773970074</v>
      </c>
      <c r="D119" s="19">
        <v>-95608.367658935997</v>
      </c>
      <c r="E119" s="19">
        <v>-643208.58933439688</v>
      </c>
      <c r="F119" s="19">
        <v>-82462.639658256012</v>
      </c>
      <c r="G119" s="19">
        <v>-15352.087170420005</v>
      </c>
      <c r="H119" s="19">
        <v>-1705.7874633800004</v>
      </c>
      <c r="I119" s="19">
        <v>23021.761101557793</v>
      </c>
      <c r="J119" s="19">
        <v>3839.3994190516105</v>
      </c>
      <c r="K119" s="13">
        <f t="shared" si="0"/>
        <v>-1557221.5785044802</v>
      </c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</row>
    <row r="120" spans="1:27">
      <c r="A120" s="28" t="s">
        <v>71</v>
      </c>
      <c r="B120" s="29">
        <v>2018</v>
      </c>
      <c r="C120" s="19">
        <v>-527407.37615966401</v>
      </c>
      <c r="D120" s="19">
        <v>-67616.330276879991</v>
      </c>
      <c r="E120" s="19">
        <v>218337.89158003681</v>
      </c>
      <c r="F120" s="19">
        <v>27992.037382056009</v>
      </c>
      <c r="G120" s="19">
        <v>5211.2835551700009</v>
      </c>
      <c r="H120" s="19">
        <v>579.03150613000037</v>
      </c>
      <c r="I120" s="19">
        <v>-7814.763146392319</v>
      </c>
      <c r="J120" s="19">
        <v>-1303.2885256660222</v>
      </c>
      <c r="K120" s="13">
        <f t="shared" si="0"/>
        <v>-352021.5140852094</v>
      </c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</row>
    <row r="121" spans="1:27">
      <c r="A121" s="29" t="s">
        <v>119</v>
      </c>
      <c r="B121" s="29">
        <v>2018</v>
      </c>
      <c r="C121" s="19">
        <v>-2023119.0494966875</v>
      </c>
      <c r="D121" s="19">
        <v>-259374.23711495995</v>
      </c>
      <c r="E121" s="19">
        <v>-1495711.6733370237</v>
      </c>
      <c r="F121" s="19">
        <v>-191757.90683807997</v>
      </c>
      <c r="G121" s="19">
        <v>-35699.610315599995</v>
      </c>
      <c r="H121" s="19">
        <v>-3966.6233683999999</v>
      </c>
      <c r="I121" s="19">
        <v>53534.603535081864</v>
      </c>
      <c r="J121" s="19">
        <v>8928.1060994870513</v>
      </c>
      <c r="K121" s="13">
        <f t="shared" si="0"/>
        <v>-3947166.3908361821</v>
      </c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</row>
    <row r="122" spans="1:27">
      <c r="A122" s="29" t="s">
        <v>120</v>
      </c>
      <c r="B122" s="29">
        <v>2018</v>
      </c>
      <c r="C122" s="19">
        <v>-482768.52223485598</v>
      </c>
      <c r="D122" s="19">
        <v>-61893.400286519987</v>
      </c>
      <c r="E122" s="19">
        <v>1540350.5272618316</v>
      </c>
      <c r="F122" s="19">
        <v>197480.83682843996</v>
      </c>
      <c r="G122" s="19">
        <v>36765.049409549996</v>
      </c>
      <c r="H122" s="19">
        <v>4085.0054899500005</v>
      </c>
      <c r="I122" s="19">
        <v>-55132.320120253222</v>
      </c>
      <c r="J122" s="19">
        <v>-9194.5614806308004</v>
      </c>
      <c r="K122" s="13">
        <f t="shared" si="0"/>
        <v>1169692.6148675117</v>
      </c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</row>
    <row r="123" spans="1:27">
      <c r="A123" s="29" t="s">
        <v>72</v>
      </c>
      <c r="B123" s="29">
        <v>2018</v>
      </c>
      <c r="C123" s="19">
        <v>-1964137.89315744</v>
      </c>
      <c r="D123" s="19">
        <v>-251812.55040479996</v>
      </c>
      <c r="E123" s="19">
        <v>-1481369.3709225841</v>
      </c>
      <c r="F123" s="19">
        <v>-189919.15011827994</v>
      </c>
      <c r="G123" s="19">
        <v>-35357.288585850001</v>
      </c>
      <c r="H123" s="19">
        <v>-3928.5876206500002</v>
      </c>
      <c r="I123" s="19">
        <v>53021.262971372606</v>
      </c>
      <c r="J123" s="19">
        <v>8842.4949486551632</v>
      </c>
      <c r="K123" s="13">
        <f t="shared" si="0"/>
        <v>-3864661.0828895755</v>
      </c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</row>
    <row r="124" spans="1:27">
      <c r="A124" s="29" t="s">
        <v>73</v>
      </c>
      <c r="B124" s="29">
        <v>2018</v>
      </c>
      <c r="C124" s="19">
        <v>-1104886.6396682397</v>
      </c>
      <c r="D124" s="19">
        <v>-141652.13329079997</v>
      </c>
      <c r="E124" s="19">
        <v>859251.25348920014</v>
      </c>
      <c r="F124" s="19">
        <v>110160.417114</v>
      </c>
      <c r="G124" s="19">
        <v>20508.588292500011</v>
      </c>
      <c r="H124" s="19">
        <v>2278.732032500001</v>
      </c>
      <c r="I124" s="19">
        <v>-30754.373327807494</v>
      </c>
      <c r="J124" s="19">
        <v>-5128.9874205188644</v>
      </c>
      <c r="K124" s="13">
        <f t="shared" si="0"/>
        <v>-290223.142779166</v>
      </c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</row>
    <row r="125" spans="1:27">
      <c r="A125" s="29" t="s">
        <v>74</v>
      </c>
      <c r="B125" s="29">
        <v>2018</v>
      </c>
      <c r="C125" s="19">
        <v>-3149231.9480313114</v>
      </c>
      <c r="D125" s="19">
        <v>-403747.68564504001</v>
      </c>
      <c r="E125" s="19">
        <v>-2044345.3083630719</v>
      </c>
      <c r="F125" s="19">
        <v>-262095.55235424</v>
      </c>
      <c r="G125" s="19">
        <v>-48794.384746800002</v>
      </c>
      <c r="H125" s="19">
        <v>-5421.598305200002</v>
      </c>
      <c r="I125" s="19">
        <v>73171.332097614257</v>
      </c>
      <c r="J125" s="19">
        <v>12202.974772759804</v>
      </c>
      <c r="K125" s="13">
        <f t="shared" si="0"/>
        <v>-5828262.17057529</v>
      </c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</row>
    <row r="126" spans="1:27">
      <c r="A126" s="29" t="s">
        <v>75</v>
      </c>
      <c r="B126" s="29">
        <v>2018</v>
      </c>
      <c r="C126" s="19">
        <v>-15207.269225147995</v>
      </c>
      <c r="D126" s="19">
        <v>-1949.6499006599997</v>
      </c>
      <c r="E126" s="19">
        <v>3134024.6788061634</v>
      </c>
      <c r="F126" s="19">
        <v>401798.03574437997</v>
      </c>
      <c r="G126" s="19">
        <v>74802.825803475018</v>
      </c>
      <c r="H126" s="19">
        <v>8311.4250892750006</v>
      </c>
      <c r="I126" s="19">
        <v>-112173.20265658265</v>
      </c>
      <c r="J126" s="19">
        <v>-18707.418916083683</v>
      </c>
      <c r="K126" s="13">
        <f t="shared" si="0"/>
        <v>3470899.4247448188</v>
      </c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</row>
    <row r="127" spans="1:27">
      <c r="A127" s="29" t="s">
        <v>76</v>
      </c>
      <c r="B127" s="29">
        <v>2018</v>
      </c>
      <c r="C127" s="19">
        <v>-215324.59023503997</v>
      </c>
      <c r="D127" s="19">
        <v>-27605.716696799998</v>
      </c>
      <c r="E127" s="19">
        <v>-200117.32100989198</v>
      </c>
      <c r="F127" s="19">
        <v>-25656.066796139999</v>
      </c>
      <c r="G127" s="19">
        <v>-4776.395414175</v>
      </c>
      <c r="H127" s="19">
        <v>-530.71060157500006</v>
      </c>
      <c r="I127" s="19">
        <v>7162.6113720604098</v>
      </c>
      <c r="J127" s="19">
        <v>1194.527465534354</v>
      </c>
      <c r="K127" s="13">
        <f t="shared" si="0"/>
        <v>-465653.66191602714</v>
      </c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</row>
    <row r="128" spans="1:27">
      <c r="A128" s="29" t="s">
        <v>77</v>
      </c>
      <c r="B128" s="29">
        <v>2018</v>
      </c>
      <c r="C128" s="19">
        <v>-200555.60083415994</v>
      </c>
      <c r="D128" s="19">
        <v>-25712.256517199992</v>
      </c>
      <c r="E128" s="19">
        <v>14768.989400880007</v>
      </c>
      <c r="F128" s="19">
        <v>1893.4601796000015</v>
      </c>
      <c r="G128" s="19">
        <v>352.50588450000032</v>
      </c>
      <c r="H128" s="19">
        <v>39.167320500000038</v>
      </c>
      <c r="I128" s="19">
        <v>-528.61257037992209</v>
      </c>
      <c r="J128" s="19">
        <v>-88.158103399080019</v>
      </c>
      <c r="K128" s="13">
        <f t="shared" si="0"/>
        <v>-209830.50523965893</v>
      </c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</row>
    <row r="129" spans="1:27">
      <c r="A129" s="29" t="s">
        <v>78</v>
      </c>
      <c r="B129" s="29">
        <v>2018</v>
      </c>
      <c r="C129" s="19">
        <v>-3120059.6377194808</v>
      </c>
      <c r="D129" s="19">
        <v>-400007.64586147183</v>
      </c>
      <c r="E129" s="19">
        <v>-2919504.0368853207</v>
      </c>
      <c r="F129" s="19">
        <v>-374295.38934427191</v>
      </c>
      <c r="G129" s="19">
        <v>-69682.652271539991</v>
      </c>
      <c r="H129" s="19">
        <v>-7742.51691906</v>
      </c>
      <c r="I129" s="19">
        <v>104495.06674306032</v>
      </c>
      <c r="J129" s="19">
        <v>17426.916072025331</v>
      </c>
      <c r="K129" s="13">
        <f t="shared" si="0"/>
        <v>-6769369.8961860603</v>
      </c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</row>
    <row r="130" spans="1:27">
      <c r="A130" s="29" t="s">
        <v>79</v>
      </c>
      <c r="B130" s="29">
        <v>2018</v>
      </c>
      <c r="C130" s="19">
        <v>-1054866.1391281725</v>
      </c>
      <c r="D130" s="19">
        <v>-135239.248606176</v>
      </c>
      <c r="E130" s="19">
        <v>2065193.498591308</v>
      </c>
      <c r="F130" s="19">
        <v>264768.39725529589</v>
      </c>
      <c r="G130" s="19">
        <v>49291.988850719987</v>
      </c>
      <c r="H130" s="19">
        <v>5476.8876500799997</v>
      </c>
      <c r="I130" s="19">
        <v>-73917.531795182003</v>
      </c>
      <c r="J130" s="19">
        <v>-12327.420451467862</v>
      </c>
      <c r="K130" s="13">
        <f t="shared" si="0"/>
        <v>1108380.4323664056</v>
      </c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</row>
    <row r="131" spans="1:27">
      <c r="A131" s="29" t="s">
        <v>80</v>
      </c>
      <c r="B131" s="29">
        <v>2018</v>
      </c>
      <c r="C131" s="19">
        <v>-869878.52718623984</v>
      </c>
      <c r="D131" s="19">
        <v>-111522.88810079996</v>
      </c>
      <c r="E131" s="19">
        <v>184987.61194193288</v>
      </c>
      <c r="F131" s="19">
        <v>23716.360505376011</v>
      </c>
      <c r="G131" s="19">
        <v>4415.2798813200025</v>
      </c>
      <c r="H131" s="19">
        <v>490.58665348000039</v>
      </c>
      <c r="I131" s="19">
        <v>-6621.0879013320919</v>
      </c>
      <c r="J131" s="19">
        <v>-1104.2161774558588</v>
      </c>
      <c r="K131" s="13">
        <f t="shared" si="0"/>
        <v>-775516.88038371899</v>
      </c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</row>
    <row r="132" spans="1:27">
      <c r="A132" s="29" t="s">
        <v>121</v>
      </c>
      <c r="B132" s="29">
        <v>2018</v>
      </c>
      <c r="C132" s="19">
        <v>-1489040.5482058388</v>
      </c>
      <c r="D132" s="19">
        <v>-190902.63438536398</v>
      </c>
      <c r="E132" s="19">
        <v>-619162.02101959905</v>
      </c>
      <c r="F132" s="19">
        <v>-79379.746284563997</v>
      </c>
      <c r="G132" s="19">
        <v>-14778.144255105</v>
      </c>
      <c r="H132" s="19">
        <v>-1642.0160283450004</v>
      </c>
      <c r="I132" s="19">
        <v>22161.084860233914</v>
      </c>
      <c r="J132" s="19">
        <v>3695.8621871972355</v>
      </c>
      <c r="K132" s="13">
        <f t="shared" si="0"/>
        <v>-2369048.1631313842</v>
      </c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</row>
    <row r="133" spans="1:27">
      <c r="A133" s="29" t="s">
        <v>82</v>
      </c>
      <c r="B133" s="29">
        <v>2018</v>
      </c>
      <c r="C133" s="19">
        <v>-864067.7739761495</v>
      </c>
      <c r="D133" s="19">
        <v>-110777.91974053199</v>
      </c>
      <c r="E133" s="19">
        <v>624972.77422968938</v>
      </c>
      <c r="F133" s="19">
        <v>80124.714644831984</v>
      </c>
      <c r="G133" s="19">
        <v>14916.835173239995</v>
      </c>
      <c r="H133" s="19">
        <v>1657.4261303600001</v>
      </c>
      <c r="I133" s="19">
        <v>-22369.063693914035</v>
      </c>
      <c r="J133" s="19">
        <v>-3730.547362222901</v>
      </c>
      <c r="K133" s="13">
        <f t="shared" si="0"/>
        <v>-279273.55459469708</v>
      </c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</row>
    <row r="134" spans="1:27">
      <c r="A134" s="29" t="s">
        <v>83</v>
      </c>
      <c r="B134" s="29">
        <v>2018</v>
      </c>
      <c r="C134" s="19">
        <v>-2523585.008798568</v>
      </c>
      <c r="D134" s="19">
        <v>-323536.53958955995</v>
      </c>
      <c r="E134" s="19">
        <v>-1659517.2348224183</v>
      </c>
      <c r="F134" s="19">
        <v>-212758.61984902798</v>
      </c>
      <c r="G134" s="19">
        <v>-39609.317525085004</v>
      </c>
      <c r="H134" s="19">
        <v>-4401.0352805650009</v>
      </c>
      <c r="I134" s="19">
        <v>59397.542193170528</v>
      </c>
      <c r="J134" s="19">
        <v>9905.8837411930635</v>
      </c>
      <c r="K134" s="13">
        <f t="shared" si="0"/>
        <v>-4694104.3299308605</v>
      </c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</row>
    <row r="135" spans="1:27">
      <c r="A135" s="28" t="s">
        <v>60</v>
      </c>
      <c r="B135" s="29">
        <v>2019</v>
      </c>
      <c r="C135" s="19">
        <v>-90063.89983562399</v>
      </c>
      <c r="D135" s="19">
        <v>-11546.653825079999</v>
      </c>
      <c r="E135" s="19">
        <v>2433521.1089629438</v>
      </c>
      <c r="F135" s="19">
        <v>311989.88576447999</v>
      </c>
      <c r="G135" s="19">
        <v>58083.223413600012</v>
      </c>
      <c r="H135" s="19">
        <v>6453.6914904000014</v>
      </c>
      <c r="I135" s="19">
        <v>-87100.736114418833</v>
      </c>
      <c r="J135" s="19">
        <v>-14526.017977575097</v>
      </c>
      <c r="K135" s="13">
        <f t="shared" si="0"/>
        <v>2606810.6018787264</v>
      </c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</row>
    <row r="136" spans="1:27">
      <c r="A136" s="28" t="s">
        <v>61</v>
      </c>
      <c r="B136" s="29">
        <v>2019</v>
      </c>
      <c r="C136" s="19">
        <v>-835923.96243813587</v>
      </c>
      <c r="D136" s="19">
        <v>-107169.73877411998</v>
      </c>
      <c r="E136" s="19">
        <v>-745860.06260251184</v>
      </c>
      <c r="F136" s="19">
        <v>-95623.084949039985</v>
      </c>
      <c r="G136" s="19">
        <v>-17802.170070300002</v>
      </c>
      <c r="H136" s="19">
        <v>-1978.0188966999997</v>
      </c>
      <c r="I136" s="19">
        <v>26695.868900315552</v>
      </c>
      <c r="J136" s="19">
        <v>4452.1400033125201</v>
      </c>
      <c r="K136" s="13">
        <f t="shared" si="0"/>
        <v>-1773209.0288271799</v>
      </c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</row>
    <row r="137" spans="1:27">
      <c r="A137" s="28" t="s">
        <v>62</v>
      </c>
      <c r="B137" s="29">
        <v>2019</v>
      </c>
      <c r="C137" s="19">
        <v>-135286.27541629196</v>
      </c>
      <c r="D137" s="19">
        <v>-17344.394284139995</v>
      </c>
      <c r="E137" s="19">
        <v>700637.68702184386</v>
      </c>
      <c r="F137" s="19">
        <v>89825.344489979994</v>
      </c>
      <c r="G137" s="19">
        <v>16722.803495475004</v>
      </c>
      <c r="H137" s="19">
        <v>1858.0892772750003</v>
      </c>
      <c r="I137" s="19">
        <v>-25077.266872409811</v>
      </c>
      <c r="J137" s="19">
        <v>-4182.2015021612524</v>
      </c>
      <c r="K137" s="13">
        <f t="shared" si="0"/>
        <v>627153.78620957083</v>
      </c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</row>
    <row r="138" spans="1:27">
      <c r="A138" s="28" t="s">
        <v>112</v>
      </c>
      <c r="B138" s="29">
        <v>2019</v>
      </c>
      <c r="C138" s="19">
        <v>-2276816.8475360875</v>
      </c>
      <c r="D138" s="19">
        <v>-291899.59583795996</v>
      </c>
      <c r="E138" s="19">
        <v>-2141530.5721197957</v>
      </c>
      <c r="F138" s="19">
        <v>-274555.20155381993</v>
      </c>
      <c r="G138" s="19">
        <v>-51114.000289274998</v>
      </c>
      <c r="H138" s="19">
        <v>-5679.3333654750013</v>
      </c>
      <c r="I138" s="19">
        <v>76649.792991792376</v>
      </c>
      <c r="J138" s="19">
        <v>12783.08681012247</v>
      </c>
      <c r="K138" s="13">
        <f t="shared" si="0"/>
        <v>-4952162.6709004985</v>
      </c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</row>
    <row r="139" spans="1:27">
      <c r="A139" s="28" t="s">
        <v>63</v>
      </c>
      <c r="B139" s="29">
        <v>2019</v>
      </c>
      <c r="C139" s="19">
        <v>-1491539.5170520416</v>
      </c>
      <c r="D139" s="19">
        <v>-191223.01500667198</v>
      </c>
      <c r="E139" s="19">
        <v>785277.33048404579</v>
      </c>
      <c r="F139" s="19">
        <v>100676.58083128797</v>
      </c>
      <c r="G139" s="19">
        <v>18742.980473909993</v>
      </c>
      <c r="H139" s="19">
        <v>2082.5533859899997</v>
      </c>
      <c r="I139" s="19">
        <v>-28106.69415901402</v>
      </c>
      <c r="J139" s="19">
        <v>-4687.4270282597026</v>
      </c>
      <c r="K139" s="13">
        <f t="shared" si="0"/>
        <v>-808777.20807075349</v>
      </c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</row>
    <row r="140" spans="1:27">
      <c r="A140" s="28" t="s">
        <v>64</v>
      </c>
      <c r="B140" s="29">
        <v>2019</v>
      </c>
      <c r="C140" s="19">
        <v>-304714.44323891995</v>
      </c>
      <c r="D140" s="19">
        <v>-39065.954261399987</v>
      </c>
      <c r="E140" s="19">
        <v>1186825.0738131218</v>
      </c>
      <c r="F140" s="19">
        <v>152157.060745272</v>
      </c>
      <c r="G140" s="19">
        <v>28327.112372790009</v>
      </c>
      <c r="H140" s="19">
        <v>3147.4569303100006</v>
      </c>
      <c r="I140" s="19">
        <v>-42478.91550537046</v>
      </c>
      <c r="J140" s="19">
        <v>-7084.320039365979</v>
      </c>
      <c r="K140" s="13">
        <f t="shared" si="0"/>
        <v>977113.07081643736</v>
      </c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</row>
    <row r="141" spans="1:27">
      <c r="A141" s="28" t="s">
        <v>65</v>
      </c>
      <c r="B141" s="29">
        <v>2019</v>
      </c>
      <c r="C141" s="19">
        <v>-437561.99598196789</v>
      </c>
      <c r="D141" s="19">
        <v>-56097.691792559985</v>
      </c>
      <c r="E141" s="19">
        <v>-132847.55274304794</v>
      </c>
      <c r="F141" s="19">
        <v>-17031.737531159997</v>
      </c>
      <c r="G141" s="19">
        <v>-3170.8021999499997</v>
      </c>
      <c r="H141" s="19">
        <v>-352.31135555000003</v>
      </c>
      <c r="I141" s="19">
        <v>4754.8877189931736</v>
      </c>
      <c r="J141" s="19">
        <v>792.98508334893404</v>
      </c>
      <c r="K141" s="13">
        <f t="shared" si="0"/>
        <v>-641514.21880189364</v>
      </c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</row>
    <row r="142" spans="1:27">
      <c r="A142" s="28" t="s">
        <v>113</v>
      </c>
      <c r="B142" s="29">
        <v>2019</v>
      </c>
      <c r="C142" s="19">
        <v>-63278.001503402389</v>
      </c>
      <c r="D142" s="19">
        <v>-8112.5642953079978</v>
      </c>
      <c r="E142" s="19">
        <v>374283.99447856558</v>
      </c>
      <c r="F142" s="19">
        <v>47985.127497251982</v>
      </c>
      <c r="G142" s="19">
        <v>8933.4013957649986</v>
      </c>
      <c r="H142" s="19">
        <v>992.60015508499998</v>
      </c>
      <c r="I142" s="19">
        <v>-13396.395582868383</v>
      </c>
      <c r="J142" s="19">
        <v>-2234.151991733163</v>
      </c>
      <c r="K142" s="13">
        <f t="shared" si="0"/>
        <v>345174.0101533556</v>
      </c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</row>
    <row r="143" spans="1:27">
      <c r="A143" s="28" t="s">
        <v>114</v>
      </c>
      <c r="B143" s="29">
        <v>2019</v>
      </c>
      <c r="C143" s="19">
        <v>-2698377.6147934319</v>
      </c>
      <c r="D143" s="19">
        <v>-345945.8480504399</v>
      </c>
      <c r="E143" s="19">
        <v>-2635099.6132900291</v>
      </c>
      <c r="F143" s="19">
        <v>-337833.283755132</v>
      </c>
      <c r="G143" s="19">
        <v>-62894.494316114993</v>
      </c>
      <c r="H143" s="19">
        <v>-6988.2771462350001</v>
      </c>
      <c r="I143" s="19">
        <v>94315.646248982957</v>
      </c>
      <c r="J143" s="19">
        <v>15729.267444762072</v>
      </c>
      <c r="K143" s="13">
        <f t="shared" si="0"/>
        <v>-5977094.2176576378</v>
      </c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</row>
    <row r="144" spans="1:27">
      <c r="A144" s="28" t="s">
        <v>66</v>
      </c>
      <c r="B144" s="29">
        <v>2019</v>
      </c>
      <c r="C144" s="19">
        <v>-2279532.0743807037</v>
      </c>
      <c r="D144" s="19">
        <v>-292247.70184368</v>
      </c>
      <c r="E144" s="19">
        <v>418845.5404127278</v>
      </c>
      <c r="F144" s="19">
        <v>53698.146206759993</v>
      </c>
      <c r="G144" s="19">
        <v>9996.9953044499998</v>
      </c>
      <c r="H144" s="19">
        <v>1110.77725605</v>
      </c>
      <c r="I144" s="19">
        <v>-14991.345155718423</v>
      </c>
      <c r="J144" s="19">
        <v>-2500.1459109821453</v>
      </c>
      <c r="K144" s="13">
        <f t="shared" si="0"/>
        <v>-2105619.8081110967</v>
      </c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</row>
    <row r="145" spans="1:27">
      <c r="A145" s="28" t="s">
        <v>115</v>
      </c>
      <c r="B145" s="29">
        <v>2019</v>
      </c>
      <c r="C145" s="19">
        <v>-2390878.1495982241</v>
      </c>
      <c r="D145" s="19">
        <v>-306522.83969208004</v>
      </c>
      <c r="E145" s="19">
        <v>-111346.07521751996</v>
      </c>
      <c r="F145" s="19">
        <v>-14275.137848400052</v>
      </c>
      <c r="G145" s="19">
        <v>-2657.6054504999997</v>
      </c>
      <c r="H145" s="19">
        <v>-295.28949450000113</v>
      </c>
      <c r="I145" s="19">
        <v>3985.3055225933153</v>
      </c>
      <c r="J145" s="19">
        <v>664.63984404532187</v>
      </c>
      <c r="K145" s="13">
        <f t="shared" si="0"/>
        <v>-2821325.1519345851</v>
      </c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</row>
    <row r="146" spans="1:27">
      <c r="A146" s="28" t="s">
        <v>116</v>
      </c>
      <c r="B146" s="29">
        <v>2019</v>
      </c>
      <c r="C146" s="19">
        <v>-64497.442975851576</v>
      </c>
      <c r="D146" s="19">
        <v>-8268.9029456219978</v>
      </c>
      <c r="E146" s="19">
        <v>2326380.7066223719</v>
      </c>
      <c r="F146" s="19">
        <v>298253.936746458</v>
      </c>
      <c r="G146" s="19">
        <v>55525.998862372508</v>
      </c>
      <c r="H146" s="19">
        <v>6169.5554291525023</v>
      </c>
      <c r="I146" s="19">
        <v>-83265.960292221163</v>
      </c>
      <c r="J146" s="19">
        <v>-13886.482366073042</v>
      </c>
      <c r="K146" s="13">
        <f t="shared" si="0"/>
        <v>2516411.4090805878</v>
      </c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</row>
    <row r="147" spans="1:27">
      <c r="A147" s="28" t="s">
        <v>67</v>
      </c>
      <c r="B147" s="29">
        <v>2019</v>
      </c>
      <c r="C147" s="19">
        <v>-573904.44534131268</v>
      </c>
      <c r="D147" s="19">
        <v>-73577.492992475993</v>
      </c>
      <c r="E147" s="19">
        <v>-509407.0023654612</v>
      </c>
      <c r="F147" s="19">
        <v>-65308.590046853984</v>
      </c>
      <c r="G147" s="19">
        <v>-12158.514104467502</v>
      </c>
      <c r="H147" s="19">
        <v>-1350.9460116075002</v>
      </c>
      <c r="I147" s="19">
        <v>18232.7265313016</v>
      </c>
      <c r="J147" s="19">
        <v>3040.7195758481539</v>
      </c>
      <c r="K147" s="13">
        <f t="shared" si="0"/>
        <v>-1214433.5447550293</v>
      </c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</row>
    <row r="148" spans="1:27">
      <c r="A148" s="28" t="s">
        <v>117</v>
      </c>
      <c r="B148" s="29">
        <v>2019</v>
      </c>
      <c r="C148" s="19">
        <v>-2404171.0327068712</v>
      </c>
      <c r="D148" s="19">
        <v>-308227.05547523993</v>
      </c>
      <c r="E148" s="19">
        <v>-1830266.5873655586</v>
      </c>
      <c r="F148" s="19">
        <v>-234649.56248276395</v>
      </c>
      <c r="G148" s="19">
        <v>-43684.758972854994</v>
      </c>
      <c r="H148" s="19">
        <v>-4853.8621080949997</v>
      </c>
      <c r="I148" s="19">
        <v>65509.013444761862</v>
      </c>
      <c r="J148" s="19">
        <v>10925.109814706748</v>
      </c>
      <c r="K148" s="13">
        <f t="shared" si="0"/>
        <v>-4749418.7358519146</v>
      </c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</row>
    <row r="149" spans="1:27">
      <c r="A149" s="28" t="s">
        <v>68</v>
      </c>
      <c r="B149" s="29">
        <v>2019</v>
      </c>
      <c r="C149" s="19">
        <v>-211585.75740244798</v>
      </c>
      <c r="D149" s="19">
        <v>-27126.379154159997</v>
      </c>
      <c r="E149" s="19">
        <v>2192585.2753044232</v>
      </c>
      <c r="F149" s="19">
        <v>281100.67632107995</v>
      </c>
      <c r="G149" s="19">
        <v>52332.572719349999</v>
      </c>
      <c r="H149" s="19">
        <v>5814.7303021500002</v>
      </c>
      <c r="I149" s="19">
        <v>-78477.14604540095</v>
      </c>
      <c r="J149" s="19">
        <v>-13087.839266786272</v>
      </c>
      <c r="K149" s="13">
        <f t="shared" si="0"/>
        <v>2201556.1327782078</v>
      </c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</row>
    <row r="150" spans="1:27">
      <c r="A150" s="28" t="s">
        <v>69</v>
      </c>
      <c r="B150" s="29">
        <v>2019</v>
      </c>
      <c r="C150" s="19">
        <v>-3727732.7255762876</v>
      </c>
      <c r="D150" s="19">
        <v>-477914.45199695992</v>
      </c>
      <c r="E150" s="19">
        <v>-3516146.9681738392</v>
      </c>
      <c r="F150" s="19">
        <v>-450788.07284279994</v>
      </c>
      <c r="G150" s="19">
        <v>-83923.311433499999</v>
      </c>
      <c r="H150" s="19">
        <v>-9324.8123815000017</v>
      </c>
      <c r="I150" s="19">
        <v>125850.14696870126</v>
      </c>
      <c r="J150" s="19">
        <v>20988.358754469755</v>
      </c>
      <c r="K150" s="13">
        <f t="shared" si="0"/>
        <v>-8118991.8366817161</v>
      </c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</row>
    <row r="151" spans="1:27">
      <c r="A151" s="28" t="s">
        <v>118</v>
      </c>
      <c r="B151" s="29">
        <v>2019</v>
      </c>
      <c r="C151" s="19">
        <v>-99364.279569983992</v>
      </c>
      <c r="D151" s="19">
        <v>-12739.010201279998</v>
      </c>
      <c r="E151" s="19">
        <v>3628368.4460063032</v>
      </c>
      <c r="F151" s="19">
        <v>465175.44179567986</v>
      </c>
      <c r="G151" s="19">
        <v>86601.810972599997</v>
      </c>
      <c r="H151" s="19">
        <v>9622.4234414000002</v>
      </c>
      <c r="I151" s="19">
        <v>-129866.78495513764</v>
      </c>
      <c r="J151" s="19">
        <v>-21658.223995605527</v>
      </c>
      <c r="K151" s="13">
        <f t="shared" si="0"/>
        <v>3926139.8234939752</v>
      </c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</row>
    <row r="152" spans="1:27">
      <c r="A152" s="28" t="s">
        <v>70</v>
      </c>
      <c r="B152" s="29">
        <v>2019</v>
      </c>
      <c r="C152" s="19">
        <v>-687436.740176472</v>
      </c>
      <c r="D152" s="19">
        <v>-88132.915407239983</v>
      </c>
      <c r="E152" s="19">
        <v>-588072.46060648793</v>
      </c>
      <c r="F152" s="19">
        <v>-75393.905205959993</v>
      </c>
      <c r="G152" s="19">
        <v>-14036.099373450003</v>
      </c>
      <c r="H152" s="19">
        <v>-1559.5665970500004</v>
      </c>
      <c r="I152" s="19">
        <v>21048.325415706349</v>
      </c>
      <c r="J152" s="19">
        <v>3510.2843790523048</v>
      </c>
      <c r="K152" s="13">
        <f t="shared" si="0"/>
        <v>-1430073.0775719015</v>
      </c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</row>
    <row r="153" spans="1:27">
      <c r="A153" s="28" t="s">
        <v>71</v>
      </c>
      <c r="B153" s="29">
        <v>2019</v>
      </c>
      <c r="C153" s="19">
        <v>-507696.82839532796</v>
      </c>
      <c r="D153" s="19">
        <v>-65089.336973759986</v>
      </c>
      <c r="E153" s="19">
        <v>179739.9117811441</v>
      </c>
      <c r="F153" s="19">
        <v>23043.578433480005</v>
      </c>
      <c r="G153" s="19">
        <v>4290.0278998500025</v>
      </c>
      <c r="H153" s="19">
        <v>476.66976665000021</v>
      </c>
      <c r="I153" s="19">
        <v>-6433.2618967706412</v>
      </c>
      <c r="J153" s="19">
        <v>-1072.8919425454706</v>
      </c>
      <c r="K153" s="13">
        <f t="shared" si="0"/>
        <v>-372742.13132727996</v>
      </c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</row>
    <row r="154" spans="1:27">
      <c r="A154" s="29" t="s">
        <v>119</v>
      </c>
      <c r="B154" s="29">
        <v>2019</v>
      </c>
      <c r="C154" s="19">
        <v>-1973884.4000750158</v>
      </c>
      <c r="D154" s="19">
        <v>-253062.10257371995</v>
      </c>
      <c r="E154" s="19">
        <v>-1466187.5716796883</v>
      </c>
      <c r="F154" s="19">
        <v>-187972.76559996</v>
      </c>
      <c r="G154" s="19">
        <v>-34994.929765950008</v>
      </c>
      <c r="H154" s="19">
        <v>-3888.3255295500007</v>
      </c>
      <c r="I154" s="19">
        <v>52477.875085922613</v>
      </c>
      <c r="J154" s="19">
        <v>8751.8727272485012</v>
      </c>
      <c r="K154" s="13">
        <f t="shared" si="0"/>
        <v>-3858760.3474107138</v>
      </c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</row>
    <row r="155" spans="1:27">
      <c r="A155" s="29" t="s">
        <v>120</v>
      </c>
      <c r="B155" s="29">
        <v>2019</v>
      </c>
      <c r="C155" s="19">
        <v>-448606.41585645586</v>
      </c>
      <c r="D155" s="19">
        <v>-57513.643058519978</v>
      </c>
      <c r="E155" s="19">
        <v>1525277.9842185602</v>
      </c>
      <c r="F155" s="19">
        <v>195548.45951520003</v>
      </c>
      <c r="G155" s="19">
        <v>36405.298314000014</v>
      </c>
      <c r="H155" s="19">
        <v>4045.0331460000011</v>
      </c>
      <c r="I155" s="19">
        <v>-54592.842739370906</v>
      </c>
      <c r="J155" s="19">
        <v>-9104.5914243169627</v>
      </c>
      <c r="K155" s="13">
        <f t="shared" si="0"/>
        <v>1191459.2821150967</v>
      </c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</row>
    <row r="156" spans="1:27">
      <c r="A156" s="29" t="s">
        <v>72</v>
      </c>
      <c r="B156" s="29">
        <v>2019</v>
      </c>
      <c r="C156" s="19">
        <v>-1921262.3802028799</v>
      </c>
      <c r="D156" s="19">
        <v>-246315.68976959994</v>
      </c>
      <c r="E156" s="19">
        <v>-1472655.9643464235</v>
      </c>
      <c r="F156" s="19">
        <v>-188802.04671107998</v>
      </c>
      <c r="G156" s="19">
        <v>-35149.317206849999</v>
      </c>
      <c r="H156" s="19">
        <v>-3905.4796896500002</v>
      </c>
      <c r="I156" s="19">
        <v>52709.392191188046</v>
      </c>
      <c r="J156" s="19">
        <v>8790.4834414999441</v>
      </c>
      <c r="K156" s="13">
        <f t="shared" si="0"/>
        <v>-3806591.0022937949</v>
      </c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</row>
    <row r="157" spans="1:27">
      <c r="A157" s="29" t="s">
        <v>73</v>
      </c>
      <c r="B157" s="29">
        <v>2019</v>
      </c>
      <c r="C157" s="19">
        <v>-1089755.8355558161</v>
      </c>
      <c r="D157" s="19">
        <v>-139712.28660972</v>
      </c>
      <c r="E157" s="19">
        <v>831506.54464706348</v>
      </c>
      <c r="F157" s="19">
        <v>106603.40315987993</v>
      </c>
      <c r="G157" s="19">
        <v>19846.378247849992</v>
      </c>
      <c r="H157" s="19">
        <v>2205.1531386499992</v>
      </c>
      <c r="I157" s="19">
        <v>-29761.333014933363</v>
      </c>
      <c r="J157" s="19">
        <v>-4963.3754856401847</v>
      </c>
      <c r="K157" s="13">
        <f t="shared" si="0"/>
        <v>-304031.3514726662</v>
      </c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</row>
    <row r="158" spans="1:27">
      <c r="A158" s="29" t="s">
        <v>74</v>
      </c>
      <c r="B158" s="29">
        <v>2019</v>
      </c>
      <c r="C158" s="19">
        <v>-3104582.7185493116</v>
      </c>
      <c r="D158" s="19">
        <v>-398023.42545503995</v>
      </c>
      <c r="E158" s="19">
        <v>-2014826.8829934953</v>
      </c>
      <c r="F158" s="19">
        <v>-258311.13884531995</v>
      </c>
      <c r="G158" s="19">
        <v>-48089.839678650002</v>
      </c>
      <c r="H158" s="19">
        <v>-5343.3155198500008</v>
      </c>
      <c r="I158" s="19">
        <v>72114.806814492986</v>
      </c>
      <c r="J158" s="19">
        <v>12026.775283053759</v>
      </c>
      <c r="K158" s="13">
        <f t="shared" si="0"/>
        <v>-5745035.7389441198</v>
      </c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</row>
    <row r="159" spans="1:27">
      <c r="A159" s="29" t="s">
        <v>75</v>
      </c>
      <c r="B159" s="29">
        <v>2019</v>
      </c>
      <c r="C159" s="19">
        <v>-14931.041173963196</v>
      </c>
      <c r="D159" s="19">
        <v>-1914.2360479439994</v>
      </c>
      <c r="E159" s="19">
        <v>3089651.6773753483</v>
      </c>
      <c r="F159" s="19">
        <v>396109.18940709595</v>
      </c>
      <c r="G159" s="19">
        <v>73743.732070469996</v>
      </c>
      <c r="H159" s="19">
        <v>8193.7480078300014</v>
      </c>
      <c r="I159" s="19">
        <v>-110585.00148010827</v>
      </c>
      <c r="J159" s="19">
        <v>-18442.55044458</v>
      </c>
      <c r="K159" s="13">
        <f t="shared" si="0"/>
        <v>3421825.5177141489</v>
      </c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</row>
    <row r="160" spans="1:27">
      <c r="A160" s="29" t="s">
        <v>76</v>
      </c>
      <c r="B160" s="29">
        <v>2019</v>
      </c>
      <c r="C160" s="19">
        <v>-210727.63915631999</v>
      </c>
      <c r="D160" s="19">
        <v>-27016.363994399995</v>
      </c>
      <c r="E160" s="19">
        <v>-195796.59798235679</v>
      </c>
      <c r="F160" s="19">
        <v>-25102.127946455996</v>
      </c>
      <c r="G160" s="19">
        <v>-4673.2685006700003</v>
      </c>
      <c r="H160" s="19">
        <v>-519.25205563000009</v>
      </c>
      <c r="I160" s="19">
        <v>7007.9637896504009</v>
      </c>
      <c r="J160" s="19">
        <v>1168.7364830181414</v>
      </c>
      <c r="K160" s="13">
        <f t="shared" si="0"/>
        <v>-455658.54936316417</v>
      </c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</row>
    <row r="161" spans="1:27">
      <c r="A161" s="29" t="s">
        <v>77</v>
      </c>
      <c r="B161" s="29">
        <v>2019</v>
      </c>
      <c r="C161" s="19">
        <v>-202121.87009414399</v>
      </c>
      <c r="D161" s="19">
        <v>-25913.06026848</v>
      </c>
      <c r="E161" s="19">
        <v>8605.7690621759775</v>
      </c>
      <c r="F161" s="19">
        <v>1103.3037259199964</v>
      </c>
      <c r="G161" s="19">
        <v>205.40228939999946</v>
      </c>
      <c r="H161" s="19">
        <v>22.822476599999934</v>
      </c>
      <c r="I161" s="19">
        <v>-308.01821171202096</v>
      </c>
      <c r="J161" s="19">
        <v>-51.369004216815796</v>
      </c>
      <c r="K161" s="13">
        <f t="shared" si="0"/>
        <v>-218457.02002445684</v>
      </c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</row>
    <row r="162" spans="1:27">
      <c r="A162" s="29" t="s">
        <v>78</v>
      </c>
      <c r="B162" s="29">
        <v>2019</v>
      </c>
      <c r="C162" s="19">
        <v>-3119227.2086677416</v>
      </c>
      <c r="D162" s="19">
        <v>-399900.92418817198</v>
      </c>
      <c r="E162" s="19">
        <v>-2917105.3385735974</v>
      </c>
      <c r="F162" s="19">
        <v>-373987.863919692</v>
      </c>
      <c r="G162" s="19">
        <v>-69625.400197815019</v>
      </c>
      <c r="H162" s="19">
        <v>-7736.1555775350025</v>
      </c>
      <c r="I162" s="19">
        <v>104409.21238663074</v>
      </c>
      <c r="J162" s="19">
        <v>17412.597916053499</v>
      </c>
      <c r="K162" s="13">
        <f t="shared" si="0"/>
        <v>-6765761.080821869</v>
      </c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</row>
    <row r="163" spans="1:27">
      <c r="A163" s="29" t="s">
        <v>79</v>
      </c>
      <c r="B163" s="29">
        <v>2019</v>
      </c>
      <c r="C163" s="19">
        <v>-1029880.3268012687</v>
      </c>
      <c r="D163" s="19">
        <v>-132035.93933349598</v>
      </c>
      <c r="E163" s="19">
        <v>2089346.8818664725</v>
      </c>
      <c r="F163" s="19">
        <v>267864.984854676</v>
      </c>
      <c r="G163" s="19">
        <v>49868.481222945004</v>
      </c>
      <c r="H163" s="19">
        <v>5540.9423581050014</v>
      </c>
      <c r="I163" s="19">
        <v>-74782.031164089058</v>
      </c>
      <c r="J163" s="19">
        <v>-12471.595276326407</v>
      </c>
      <c r="K163" s="13">
        <f t="shared" si="0"/>
        <v>1163451.3977270185</v>
      </c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</row>
    <row r="164" spans="1:27">
      <c r="A164" s="29" t="s">
        <v>80</v>
      </c>
      <c r="B164" s="29">
        <v>2019</v>
      </c>
      <c r="C164" s="19">
        <v>-832744.52994189586</v>
      </c>
      <c r="D164" s="19">
        <v>-106762.11922331998</v>
      </c>
      <c r="E164" s="19">
        <v>197135.79685937284</v>
      </c>
      <c r="F164" s="19">
        <v>25273.820110175999</v>
      </c>
      <c r="G164" s="19">
        <v>4705.2324673200028</v>
      </c>
      <c r="H164" s="19">
        <v>522.8036074800001</v>
      </c>
      <c r="I164" s="19">
        <v>-7055.896477623437</v>
      </c>
      <c r="J164" s="19">
        <v>-1176.7303429815636</v>
      </c>
      <c r="K164" s="13">
        <f t="shared" si="0"/>
        <v>-720101.62294147199</v>
      </c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</row>
    <row r="165" spans="1:27">
      <c r="A165" s="29" t="s">
        <v>121</v>
      </c>
      <c r="B165" s="29">
        <v>2019</v>
      </c>
      <c r="C165" s="19">
        <v>-1456767.7107335352</v>
      </c>
      <c r="D165" s="19">
        <v>-186765.09111968399</v>
      </c>
      <c r="E165" s="19">
        <v>-624023.18079163926</v>
      </c>
      <c r="F165" s="19">
        <v>-80002.971896364004</v>
      </c>
      <c r="G165" s="19">
        <v>-14894.170299855004</v>
      </c>
      <c r="H165" s="19">
        <v>-1654.9078110950006</v>
      </c>
      <c r="I165" s="19">
        <v>22335.075787600439</v>
      </c>
      <c r="J165" s="19">
        <v>3724.8791100340422</v>
      </c>
      <c r="K165" s="13">
        <f t="shared" si="0"/>
        <v>-2338048.077754538</v>
      </c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</row>
    <row r="166" spans="1:27">
      <c r="A166" s="29" t="s">
        <v>82</v>
      </c>
      <c r="B166" s="29">
        <v>2019</v>
      </c>
      <c r="C166" s="19">
        <v>-808424.22533558391</v>
      </c>
      <c r="D166" s="19">
        <v>-103644.13145327999</v>
      </c>
      <c r="E166" s="19">
        <v>648343.48539795121</v>
      </c>
      <c r="F166" s="19">
        <v>83120.959666404</v>
      </c>
      <c r="G166" s="19">
        <v>15474.646746405006</v>
      </c>
      <c r="H166" s="19">
        <v>1719.4051940450006</v>
      </c>
      <c r="I166" s="19">
        <v>-23205.549614983604</v>
      </c>
      <c r="J166" s="19">
        <v>-3870.0503109865358</v>
      </c>
      <c r="K166" s="13">
        <f t="shared" si="0"/>
        <v>-190485.45971002884</v>
      </c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</row>
    <row r="167" spans="1:27">
      <c r="A167" s="29" t="s">
        <v>83</v>
      </c>
      <c r="B167" s="29">
        <v>2019</v>
      </c>
      <c r="C167" s="19">
        <v>-2452456.9203900476</v>
      </c>
      <c r="D167" s="19">
        <v>-314417.55389615986</v>
      </c>
      <c r="E167" s="19">
        <v>-1644032.6950544638</v>
      </c>
      <c r="F167" s="19">
        <v>-210773.42244287991</v>
      </c>
      <c r="G167" s="19">
        <v>-39239.7329016</v>
      </c>
      <c r="H167" s="19">
        <v>-4359.9703223999995</v>
      </c>
      <c r="I167" s="19">
        <v>58843.318600363229</v>
      </c>
      <c r="J167" s="19">
        <v>9813.4544204794165</v>
      </c>
      <c r="K167" s="13">
        <f t="shared" si="0"/>
        <v>-4596623.521986709</v>
      </c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</row>
    <row r="168" spans="1:27">
      <c r="A168" s="28" t="s">
        <v>60</v>
      </c>
      <c r="B168" s="29">
        <v>2020</v>
      </c>
      <c r="C168" s="19">
        <v>-69855.540182999976</v>
      </c>
      <c r="D168" s="19">
        <v>-8955.8384849999984</v>
      </c>
      <c r="E168" s="19">
        <v>2382601.3802070478</v>
      </c>
      <c r="F168" s="19">
        <v>305461.71541115991</v>
      </c>
      <c r="G168" s="19">
        <v>56867.872549950007</v>
      </c>
      <c r="H168" s="19">
        <v>6318.6525055499997</v>
      </c>
      <c r="I168" s="19">
        <v>-85278.214073804542</v>
      </c>
      <c r="J168" s="19">
        <v>-14222.071201606268</v>
      </c>
      <c r="K168" s="13">
        <f t="shared" si="0"/>
        <v>2572937.9567302973</v>
      </c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</row>
    <row r="169" spans="1:27">
      <c r="A169" s="28" t="s">
        <v>61</v>
      </c>
      <c r="B169" s="29">
        <v>2020</v>
      </c>
      <c r="C169" s="19">
        <v>-885742.34909846389</v>
      </c>
      <c r="D169" s="19">
        <v>-113556.71142287999</v>
      </c>
      <c r="E169" s="19">
        <v>-815886.80891546386</v>
      </c>
      <c r="F169" s="19">
        <v>-104600.87293787999</v>
      </c>
      <c r="G169" s="19">
        <v>-19473.566770350004</v>
      </c>
      <c r="H169" s="19">
        <v>-2163.7296411500006</v>
      </c>
      <c r="I169" s="19">
        <v>29202.270479940704</v>
      </c>
      <c r="J169" s="19">
        <v>4870.1391618595871</v>
      </c>
      <c r="K169" s="13">
        <f t="shared" si="0"/>
        <v>-1907351.6291443873</v>
      </c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</row>
    <row r="170" spans="1:27">
      <c r="A170" s="28" t="s">
        <v>62</v>
      </c>
      <c r="B170" s="29">
        <v>2020</v>
      </c>
      <c r="C170" s="19">
        <v>-119850.60456626398</v>
      </c>
      <c r="D170" s="19">
        <v>-15365.462123879995</v>
      </c>
      <c r="E170" s="19">
        <v>765891.74453219993</v>
      </c>
      <c r="F170" s="19">
        <v>98191.249298999974</v>
      </c>
      <c r="G170" s="19">
        <v>18280.285773750002</v>
      </c>
      <c r="H170" s="19">
        <v>2031.1428637499998</v>
      </c>
      <c r="I170" s="19">
        <v>-27412.844083008502</v>
      </c>
      <c r="J170" s="19">
        <v>-4571.7118331027004</v>
      </c>
      <c r="K170" s="13">
        <f t="shared" si="0"/>
        <v>717193.79986244475</v>
      </c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</row>
    <row r="171" spans="1:27">
      <c r="A171" s="28" t="s">
        <v>112</v>
      </c>
      <c r="B171" s="29">
        <v>2020</v>
      </c>
      <c r="C171" s="19">
        <v>-2036648.37742835</v>
      </c>
      <c r="D171" s="19">
        <v>-261108.76633696794</v>
      </c>
      <c r="E171" s="19">
        <v>-1916797.7728620861</v>
      </c>
      <c r="F171" s="19">
        <v>-245743.30421308798</v>
      </c>
      <c r="G171" s="19">
        <v>-45750.083231159995</v>
      </c>
      <c r="H171" s="19">
        <v>-5083.3425812400001</v>
      </c>
      <c r="I171" s="19">
        <v>68606.142919349746</v>
      </c>
      <c r="J171" s="19">
        <v>11441.626212084173</v>
      </c>
      <c r="K171" s="13">
        <f t="shared" si="0"/>
        <v>-4431083.8775214599</v>
      </c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</row>
    <row r="172" spans="1:27">
      <c r="A172" s="28" t="s">
        <v>63</v>
      </c>
      <c r="B172" s="29">
        <v>2020</v>
      </c>
      <c r="C172" s="19">
        <v>-1465592.3143351777</v>
      </c>
      <c r="D172" s="19">
        <v>-187896.45055579202</v>
      </c>
      <c r="E172" s="19">
        <v>571056.06309317239</v>
      </c>
      <c r="F172" s="19">
        <v>73212.315781175916</v>
      </c>
      <c r="G172" s="19">
        <v>13629.95240606999</v>
      </c>
      <c r="H172" s="19">
        <v>1514.4391562299986</v>
      </c>
      <c r="I172" s="19">
        <v>-20439.273476947146</v>
      </c>
      <c r="J172" s="19">
        <v>-3408.7111914265261</v>
      </c>
      <c r="K172" s="13">
        <f t="shared" si="0"/>
        <v>-1017923.9791226952</v>
      </c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</row>
    <row r="173" spans="1:27">
      <c r="A173" s="28" t="s">
        <v>64</v>
      </c>
      <c r="B173" s="29">
        <v>2020</v>
      </c>
      <c r="C173" s="19">
        <v>-301302.70394795999</v>
      </c>
      <c r="D173" s="19">
        <v>-38628.551788199999</v>
      </c>
      <c r="E173" s="19">
        <v>1164289.6103872175</v>
      </c>
      <c r="F173" s="19">
        <v>149267.89876759204</v>
      </c>
      <c r="G173" s="19">
        <v>27789.236472690001</v>
      </c>
      <c r="H173" s="19">
        <v>3087.6929414100009</v>
      </c>
      <c r="I173" s="19">
        <v>-41672.324822492737</v>
      </c>
      <c r="J173" s="19">
        <v>-6949.8027978051787</v>
      </c>
      <c r="K173" s="13">
        <f t="shared" si="0"/>
        <v>955881.05521245161</v>
      </c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</row>
    <row r="174" spans="1:27">
      <c r="A174" s="28" t="s">
        <v>65</v>
      </c>
      <c r="B174" s="29">
        <v>2020</v>
      </c>
      <c r="C174" s="19">
        <v>-455842.80009496788</v>
      </c>
      <c r="D174" s="19">
        <v>-58441.384627560001</v>
      </c>
      <c r="E174" s="19">
        <v>-154540.09614700792</v>
      </c>
      <c r="F174" s="19">
        <v>-19812.832839359995</v>
      </c>
      <c r="G174" s="19">
        <v>-3688.559305199999</v>
      </c>
      <c r="H174" s="19">
        <v>-409.83992280000001</v>
      </c>
      <c r="I174" s="19">
        <v>5531.3085569797004</v>
      </c>
      <c r="J174" s="19">
        <v>922.47082082812744</v>
      </c>
      <c r="K174" s="13">
        <f t="shared" si="0"/>
        <v>-686281.73355908785</v>
      </c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</row>
    <row r="175" spans="1:27">
      <c r="A175" s="28" t="s">
        <v>113</v>
      </c>
      <c r="B175" s="29">
        <v>2020</v>
      </c>
      <c r="C175" s="19">
        <v>-49848.6987628344</v>
      </c>
      <c r="D175" s="19">
        <v>-6390.8588157479999</v>
      </c>
      <c r="E175" s="19">
        <v>405994.10133213352</v>
      </c>
      <c r="F175" s="19">
        <v>52050.525811812004</v>
      </c>
      <c r="G175" s="19">
        <v>9690.2574649649996</v>
      </c>
      <c r="H175" s="19">
        <v>1076.6952738850002</v>
      </c>
      <c r="I175" s="19">
        <v>-14531.365663481201</v>
      </c>
      <c r="J175" s="19">
        <v>-2423.433925852918</v>
      </c>
      <c r="K175" s="13">
        <f t="shared" si="0"/>
        <v>395617.22271487903</v>
      </c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</row>
    <row r="176" spans="1:27">
      <c r="A176" s="28" t="s">
        <v>114</v>
      </c>
      <c r="B176" s="29">
        <v>2020</v>
      </c>
      <c r="C176" s="19">
        <v>-2711537.3548383121</v>
      </c>
      <c r="D176" s="19">
        <v>-347632.99421004002</v>
      </c>
      <c r="E176" s="19">
        <v>-2661688.6560754776</v>
      </c>
      <c r="F176" s="19">
        <v>-341242.13539429195</v>
      </c>
      <c r="G176" s="19">
        <v>-63529.120951065015</v>
      </c>
      <c r="H176" s="19">
        <v>-7058.7912167850018</v>
      </c>
      <c r="I176" s="19">
        <v>95267.322891795237</v>
      </c>
      <c r="J176" s="19">
        <v>15887.981052006095</v>
      </c>
      <c r="K176" s="13">
        <f t="shared" si="0"/>
        <v>-6021533.7487421706</v>
      </c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</row>
    <row r="177" spans="1:27">
      <c r="A177" s="28" t="s">
        <v>66</v>
      </c>
      <c r="B177" s="29">
        <v>2020</v>
      </c>
      <c r="C177" s="19">
        <v>-2189613.7241447032</v>
      </c>
      <c r="D177" s="19">
        <v>-280719.70822367998</v>
      </c>
      <c r="E177" s="19">
        <v>521923.63069360837</v>
      </c>
      <c r="F177" s="19">
        <v>66913.285986360002</v>
      </c>
      <c r="G177" s="19">
        <v>12457.260688950011</v>
      </c>
      <c r="H177" s="19">
        <v>1384.1400765500005</v>
      </c>
      <c r="I177" s="19">
        <v>-18680.722456644853</v>
      </c>
      <c r="J177" s="19">
        <v>-3115.4330301278924</v>
      </c>
      <c r="K177" s="13">
        <f t="shared" si="0"/>
        <v>-1889451.2704096874</v>
      </c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</row>
    <row r="178" spans="1:27">
      <c r="A178" s="28" t="s">
        <v>115</v>
      </c>
      <c r="B178" s="29">
        <v>2020</v>
      </c>
      <c r="C178" s="19">
        <v>-2414251.6610200559</v>
      </c>
      <c r="D178" s="19">
        <v>-309519.44372051995</v>
      </c>
      <c r="E178" s="19">
        <v>-224637.93687535217</v>
      </c>
      <c r="F178" s="19">
        <v>-28799.735496839992</v>
      </c>
      <c r="G178" s="19">
        <v>-5361.6528850500054</v>
      </c>
      <c r="H178" s="19">
        <v>-595.73920944999998</v>
      </c>
      <c r="I178" s="19">
        <v>8040.2547522613122</v>
      </c>
      <c r="J178" s="19">
        <v>1340.8943515954643</v>
      </c>
      <c r="K178" s="13">
        <f t="shared" si="0"/>
        <v>-2973785.0201034113</v>
      </c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</row>
    <row r="179" spans="1:27">
      <c r="A179" s="28" t="s">
        <v>116</v>
      </c>
      <c r="B179" s="29">
        <v>2020</v>
      </c>
      <c r="C179" s="19">
        <v>-64820.2190546196</v>
      </c>
      <c r="D179" s="19">
        <v>-8310.2844941820003</v>
      </c>
      <c r="E179" s="19">
        <v>2349431.4419654361</v>
      </c>
      <c r="F179" s="19">
        <v>301209.15922633797</v>
      </c>
      <c r="G179" s="19">
        <v>56076.173260222502</v>
      </c>
      <c r="H179" s="19">
        <v>6230.6859178025006</v>
      </c>
      <c r="I179" s="19">
        <v>-84090.99361901854</v>
      </c>
      <c r="J179" s="19">
        <v>-14024.075335682555</v>
      </c>
      <c r="K179" s="13">
        <f t="shared" si="0"/>
        <v>2541701.8878662968</v>
      </c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</row>
    <row r="180" spans="1:27">
      <c r="A180" s="28" t="s">
        <v>67</v>
      </c>
      <c r="B180" s="29">
        <v>2020</v>
      </c>
      <c r="C180" s="19">
        <v>-506971.48984344717</v>
      </c>
      <c r="D180" s="19">
        <v>-64996.344851723996</v>
      </c>
      <c r="E180" s="19">
        <v>-442151.2707888275</v>
      </c>
      <c r="F180" s="19">
        <v>-56686.060357541995</v>
      </c>
      <c r="G180" s="19">
        <v>-10553.255917627501</v>
      </c>
      <c r="H180" s="19">
        <v>-1172.5839908475002</v>
      </c>
      <c r="I180" s="19">
        <v>15825.505280307387</v>
      </c>
      <c r="J180" s="19">
        <v>2639.2609805728139</v>
      </c>
      <c r="K180" s="13">
        <f t="shared" si="0"/>
        <v>-1064066.2394891356</v>
      </c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</row>
    <row r="181" spans="1:27">
      <c r="A181" s="28" t="s">
        <v>117</v>
      </c>
      <c r="B181" s="29">
        <v>2020</v>
      </c>
      <c r="C181" s="19">
        <v>-2391515.6039723512</v>
      </c>
      <c r="D181" s="19">
        <v>-306604.56461183995</v>
      </c>
      <c r="E181" s="19">
        <v>-1884544.1141289044</v>
      </c>
      <c r="F181" s="19">
        <v>-241608.21976011593</v>
      </c>
      <c r="G181" s="19">
        <v>-44980.253678745001</v>
      </c>
      <c r="H181" s="19">
        <v>-4997.8059643050001</v>
      </c>
      <c r="I181" s="19">
        <v>67451.717996674473</v>
      </c>
      <c r="J181" s="19">
        <v>11249.099742979322</v>
      </c>
      <c r="K181" s="13">
        <f t="shared" si="0"/>
        <v>-4795549.7443766072</v>
      </c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</row>
    <row r="182" spans="1:27">
      <c r="A182" s="28" t="s">
        <v>68</v>
      </c>
      <c r="B182" s="29">
        <v>2020</v>
      </c>
      <c r="C182" s="19">
        <v>-212677.72418692798</v>
      </c>
      <c r="D182" s="19">
        <v>-27266.374895759996</v>
      </c>
      <c r="E182" s="19">
        <v>2178837.8797854236</v>
      </c>
      <c r="F182" s="19">
        <v>279338.18971607997</v>
      </c>
      <c r="G182" s="19">
        <v>52004.45021309999</v>
      </c>
      <c r="H182" s="19">
        <v>5778.2722459000006</v>
      </c>
      <c r="I182" s="19">
        <v>-77985.098425616234</v>
      </c>
      <c r="J182" s="19">
        <v>-13005.779196003117</v>
      </c>
      <c r="K182" s="13">
        <f t="shared" si="0"/>
        <v>2185023.8152561961</v>
      </c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</row>
    <row r="183" spans="1:27">
      <c r="A183" s="28" t="s">
        <v>69</v>
      </c>
      <c r="B183" s="29">
        <v>2020</v>
      </c>
      <c r="C183" s="19">
        <v>-3668926.3509927602</v>
      </c>
      <c r="D183" s="19">
        <v>-470375.17320419993</v>
      </c>
      <c r="E183" s="19">
        <v>-3456248.6268058317</v>
      </c>
      <c r="F183" s="19">
        <v>-443108.79830843996</v>
      </c>
      <c r="G183" s="19">
        <v>-82493.659259550011</v>
      </c>
      <c r="H183" s="19">
        <v>-9165.9621399500029</v>
      </c>
      <c r="I183" s="19">
        <v>123706.2618772711</v>
      </c>
      <c r="J183" s="19">
        <v>20630.817420501469</v>
      </c>
      <c r="K183" s="13">
        <f t="shared" si="0"/>
        <v>-7985981.4914129591</v>
      </c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</row>
    <row r="184" spans="1:27">
      <c r="A184" s="28" t="s">
        <v>118</v>
      </c>
      <c r="B184" s="29">
        <v>2020</v>
      </c>
      <c r="C184" s="19">
        <v>-95799.267443879973</v>
      </c>
      <c r="D184" s="19">
        <v>-12281.957364599997</v>
      </c>
      <c r="E184" s="19">
        <v>3573127.0835488797</v>
      </c>
      <c r="F184" s="19">
        <v>458093.21583959996</v>
      </c>
      <c r="G184" s="19">
        <v>85283.311459500022</v>
      </c>
      <c r="H184" s="19">
        <v>9475.9234955000011</v>
      </c>
      <c r="I184" s="19">
        <v>-127889.5827372144</v>
      </c>
      <c r="J184" s="19">
        <v>-21328.480801183727</v>
      </c>
      <c r="K184" s="13">
        <f t="shared" si="0"/>
        <v>3868680.2459966014</v>
      </c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</row>
    <row r="185" spans="1:27">
      <c r="A185" s="28" t="s">
        <v>70</v>
      </c>
      <c r="B185" s="29">
        <v>2020</v>
      </c>
      <c r="C185" s="19">
        <v>-591623.32992047991</v>
      </c>
      <c r="D185" s="19">
        <v>-75849.144861599998</v>
      </c>
      <c r="E185" s="19">
        <v>-495824.06247659994</v>
      </c>
      <c r="F185" s="19">
        <v>-63567.187496999992</v>
      </c>
      <c r="G185" s="19">
        <v>-11834.31682125</v>
      </c>
      <c r="H185" s="19">
        <v>-1314.9240912500002</v>
      </c>
      <c r="I185" s="19">
        <v>17746.565117471946</v>
      </c>
      <c r="J185" s="19">
        <v>2959.6411630547664</v>
      </c>
      <c r="K185" s="13">
        <f t="shared" si="0"/>
        <v>-1219306.7593876531</v>
      </c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</row>
    <row r="186" spans="1:27">
      <c r="A186" s="28" t="s">
        <v>71</v>
      </c>
      <c r="B186" s="29">
        <v>2020</v>
      </c>
      <c r="C186" s="19">
        <v>-459815.19924843364</v>
      </c>
      <c r="D186" s="19">
        <v>-58950.666570312002</v>
      </c>
      <c r="E186" s="19">
        <v>131808.13067204636</v>
      </c>
      <c r="F186" s="19">
        <v>16898.478291287996</v>
      </c>
      <c r="G186" s="19">
        <v>3145.9932989099993</v>
      </c>
      <c r="H186" s="19">
        <v>349.55481098999996</v>
      </c>
      <c r="I186" s="19">
        <v>-4717.6846607643574</v>
      </c>
      <c r="J186" s="19">
        <v>-786.78063185104168</v>
      </c>
      <c r="K186" s="13">
        <f t="shared" si="0"/>
        <v>-372068.17403812666</v>
      </c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</row>
    <row r="187" spans="1:27">
      <c r="A187" s="29" t="s">
        <v>119</v>
      </c>
      <c r="B187" s="29">
        <v>2020</v>
      </c>
      <c r="C187" s="19">
        <v>-1855025.1555366963</v>
      </c>
      <c r="D187" s="19">
        <v>-237823.73788932001</v>
      </c>
      <c r="E187" s="19">
        <v>-1395209.9562882623</v>
      </c>
      <c r="F187" s="19">
        <v>-178873.07131900804</v>
      </c>
      <c r="G187" s="19">
        <v>-33300.837745560006</v>
      </c>
      <c r="H187" s="19">
        <v>-3700.0930828400019</v>
      </c>
      <c r="I187" s="19">
        <v>49937.439942183912</v>
      </c>
      <c r="J187" s="19">
        <v>8328.1977020416671</v>
      </c>
      <c r="K187" s="13">
        <f t="shared" si="0"/>
        <v>-3645667.2142174612</v>
      </c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</row>
    <row r="188" spans="1:27">
      <c r="A188" s="29" t="s">
        <v>120</v>
      </c>
      <c r="B188" s="29">
        <v>2020</v>
      </c>
      <c r="C188" s="19">
        <v>-404364.03248498391</v>
      </c>
      <c r="D188" s="19">
        <v>-51841.542626279996</v>
      </c>
      <c r="E188" s="19">
        <v>1450661.1230517121</v>
      </c>
      <c r="F188" s="19">
        <v>185982.19526304002</v>
      </c>
      <c r="G188" s="19">
        <v>34624.344862800011</v>
      </c>
      <c r="H188" s="19">
        <v>3847.1494292000016</v>
      </c>
      <c r="I188" s="19">
        <v>-51922.151488638563</v>
      </c>
      <c r="J188" s="19">
        <v>-8659.1932468580526</v>
      </c>
      <c r="K188" s="13">
        <f t="shared" si="0"/>
        <v>1158327.8927599918</v>
      </c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</row>
    <row r="189" spans="1:27">
      <c r="A189" s="29" t="s">
        <v>72</v>
      </c>
      <c r="B189" s="29">
        <v>2020</v>
      </c>
      <c r="C189" s="19">
        <v>-1926997.6665139196</v>
      </c>
      <c r="D189" s="19">
        <v>-247050.98288639996</v>
      </c>
      <c r="E189" s="19">
        <v>-1522633.6340289358</v>
      </c>
      <c r="F189" s="19">
        <v>-195209.44026011997</v>
      </c>
      <c r="G189" s="19">
        <v>-36342.183027150008</v>
      </c>
      <c r="H189" s="19">
        <v>-4038.0203363500004</v>
      </c>
      <c r="I189" s="19">
        <v>54498.195995928974</v>
      </c>
      <c r="J189" s="19">
        <v>9088.8069389258017</v>
      </c>
      <c r="K189" s="13">
        <f t="shared" si="0"/>
        <v>-3868684.9241180206</v>
      </c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</row>
    <row r="190" spans="1:27">
      <c r="A190" s="29" t="s">
        <v>73</v>
      </c>
      <c r="B190" s="29">
        <v>2020</v>
      </c>
      <c r="C190" s="19">
        <v>-1074546.5796299516</v>
      </c>
      <c r="D190" s="19">
        <v>-137762.38200383994</v>
      </c>
      <c r="E190" s="19">
        <v>852451.08688396809</v>
      </c>
      <c r="F190" s="19">
        <v>109288.60088256001</v>
      </c>
      <c r="G190" s="19">
        <v>20346.282079200009</v>
      </c>
      <c r="H190" s="19">
        <v>2260.6980088000009</v>
      </c>
      <c r="I190" s="19">
        <v>-30510.98134947825</v>
      </c>
      <c r="J190" s="19">
        <v>-5088.3963025728244</v>
      </c>
      <c r="K190" s="13">
        <f t="shared" si="0"/>
        <v>-263561.67143131461</v>
      </c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</row>
    <row r="191" spans="1:27">
      <c r="A191" s="29" t="s">
        <v>74</v>
      </c>
      <c r="B191" s="29">
        <v>2020</v>
      </c>
      <c r="C191" s="19">
        <v>-2962358.2708742875</v>
      </c>
      <c r="D191" s="19">
        <v>-379789.52190695994</v>
      </c>
      <c r="E191" s="19">
        <v>-1887811.6912443361</v>
      </c>
      <c r="F191" s="19">
        <v>-242027.13990312</v>
      </c>
      <c r="G191" s="19">
        <v>-45058.244130900013</v>
      </c>
      <c r="H191" s="19">
        <v>-5006.4715701000005</v>
      </c>
      <c r="I191" s="19">
        <v>67568.671316296997</v>
      </c>
      <c r="J191" s="19">
        <v>11268.604354526371</v>
      </c>
      <c r="K191" s="13">
        <f t="shared" si="0"/>
        <v>-5443214.0639588805</v>
      </c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</row>
    <row r="192" spans="1:27">
      <c r="A192" s="29" t="s">
        <v>75</v>
      </c>
      <c r="B192" s="29">
        <v>2020</v>
      </c>
      <c r="C192" s="19">
        <v>-17307.923522947196</v>
      </c>
      <c r="D192" s="19">
        <v>-2218.9645542239996</v>
      </c>
      <c r="E192" s="19">
        <v>2945050.3473513406</v>
      </c>
      <c r="F192" s="19">
        <v>377570.55735273595</v>
      </c>
      <c r="G192" s="19">
        <v>70292.390996520015</v>
      </c>
      <c r="H192" s="19">
        <v>7810.2656662800009</v>
      </c>
      <c r="I192" s="19">
        <v>-105409.42184702989</v>
      </c>
      <c r="J192" s="19">
        <v>-17579.405468449055</v>
      </c>
      <c r="K192" s="13">
        <f t="shared" si="0"/>
        <v>3258207.8459742265</v>
      </c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</row>
    <row r="193" spans="1:27">
      <c r="A193" s="29" t="s">
        <v>76</v>
      </c>
      <c r="B193" s="29">
        <v>2020</v>
      </c>
      <c r="C193" s="19">
        <v>-221635.21404023995</v>
      </c>
      <c r="D193" s="19">
        <v>-28414.771030799995</v>
      </c>
      <c r="E193" s="19">
        <v>-204327.29051729277</v>
      </c>
      <c r="F193" s="19">
        <v>-26195.806476575999</v>
      </c>
      <c r="G193" s="19">
        <v>-4876.8788653199999</v>
      </c>
      <c r="H193" s="19">
        <v>-541.87542947999998</v>
      </c>
      <c r="I193" s="19">
        <v>7313.2948577155403</v>
      </c>
      <c r="J193" s="19">
        <v>1219.6573452482842</v>
      </c>
      <c r="K193" s="13">
        <f t="shared" si="0"/>
        <v>-477458.88415674487</v>
      </c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</row>
    <row r="194" spans="1:27">
      <c r="A194" s="29" t="s">
        <v>77</v>
      </c>
      <c r="B194" s="29">
        <v>2020</v>
      </c>
      <c r="C194" s="19">
        <v>-207738.58296391196</v>
      </c>
      <c r="D194" s="19">
        <v>-26633.151662039993</v>
      </c>
      <c r="E194" s="19">
        <v>13896.631076328</v>
      </c>
      <c r="F194" s="19">
        <v>1781.6193687600003</v>
      </c>
      <c r="G194" s="19">
        <v>331.68445695000003</v>
      </c>
      <c r="H194" s="19">
        <v>36.853828550000017</v>
      </c>
      <c r="I194" s="19">
        <v>-497.38906796436135</v>
      </c>
      <c r="J194" s="19">
        <v>-82.950878091414666</v>
      </c>
      <c r="K194" s="13">
        <f t="shared" si="0"/>
        <v>-218905.28584141977</v>
      </c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</row>
    <row r="195" spans="1:27">
      <c r="A195" s="29" t="s">
        <v>78</v>
      </c>
      <c r="B195" s="29">
        <v>2020</v>
      </c>
      <c r="C195" s="19">
        <v>-3004609.7821115367</v>
      </c>
      <c r="D195" s="19">
        <v>-385206.38232199196</v>
      </c>
      <c r="E195" s="19">
        <v>-2796871.1991476249</v>
      </c>
      <c r="F195" s="19">
        <v>-358573.23065995198</v>
      </c>
      <c r="G195" s="19">
        <v>-66755.654644139999</v>
      </c>
      <c r="H195" s="19">
        <v>-7417.2949604600008</v>
      </c>
      <c r="I195" s="19">
        <v>100105.78472721399</v>
      </c>
      <c r="J195" s="19">
        <v>16694.904009726866</v>
      </c>
      <c r="K195" s="13">
        <f t="shared" si="0"/>
        <v>-6502632.855108765</v>
      </c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</row>
    <row r="196" spans="1:27">
      <c r="A196" s="29" t="s">
        <v>79</v>
      </c>
      <c r="B196" s="29">
        <v>2020</v>
      </c>
      <c r="C196" s="19">
        <v>-1006161.7995761902</v>
      </c>
      <c r="D196" s="19">
        <v>-128995.10250976798</v>
      </c>
      <c r="E196" s="19">
        <v>1998447.9825353469</v>
      </c>
      <c r="F196" s="19">
        <v>256211.27981222403</v>
      </c>
      <c r="G196" s="19">
        <v>47698.908475680008</v>
      </c>
      <c r="H196" s="19">
        <v>5299.8787195200021</v>
      </c>
      <c r="I196" s="19">
        <v>-71528.572209255726</v>
      </c>
      <c r="J196" s="19">
        <v>-11929.007401923949</v>
      </c>
      <c r="K196" s="13">
        <f t="shared" si="0"/>
        <v>1089043.5678456333</v>
      </c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</row>
    <row r="197" spans="1:27">
      <c r="A197" s="29" t="s">
        <v>80</v>
      </c>
      <c r="B197" s="29">
        <v>2020</v>
      </c>
      <c r="C197" s="19">
        <v>-773546.54957236792</v>
      </c>
      <c r="D197" s="19">
        <v>-99172.634560559993</v>
      </c>
      <c r="E197" s="19">
        <v>232615.25000382224</v>
      </c>
      <c r="F197" s="19">
        <v>29822.467949207992</v>
      </c>
      <c r="G197" s="19">
        <v>5552.0552033099975</v>
      </c>
      <c r="H197" s="19">
        <v>616.89502259000005</v>
      </c>
      <c r="I197" s="19">
        <v>-8325.7792308227727</v>
      </c>
      <c r="J197" s="19">
        <v>-1388.5120169981244</v>
      </c>
      <c r="K197" s="13">
        <f t="shared" si="0"/>
        <v>-613826.80720181868</v>
      </c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</row>
    <row r="198" spans="1:27">
      <c r="A198" s="29" t="s">
        <v>121</v>
      </c>
      <c r="B198" s="29">
        <v>2020</v>
      </c>
      <c r="C198" s="19">
        <v>-1456044.8942826069</v>
      </c>
      <c r="D198" s="19">
        <v>-186672.42234392394</v>
      </c>
      <c r="E198" s="19">
        <v>-682498.34471023898</v>
      </c>
      <c r="F198" s="19">
        <v>-87499.787783363965</v>
      </c>
      <c r="G198" s="19">
        <v>-16289.854108604997</v>
      </c>
      <c r="H198" s="19">
        <v>-1809.983789845</v>
      </c>
      <c r="I198" s="19">
        <v>24428.022424867071</v>
      </c>
      <c r="J198" s="19">
        <v>4073.9253045358028</v>
      </c>
      <c r="K198" s="13">
        <f t="shared" si="0"/>
        <v>-2402313.3392891809</v>
      </c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</row>
    <row r="199" spans="1:27">
      <c r="A199" s="29" t="s">
        <v>82</v>
      </c>
      <c r="B199" s="29">
        <v>2020</v>
      </c>
      <c r="C199" s="19">
        <v>-717262.51315530227</v>
      </c>
      <c r="D199" s="19">
        <v>-91956.732455807985</v>
      </c>
      <c r="E199" s="19">
        <v>738782.38112730463</v>
      </c>
      <c r="F199" s="19">
        <v>94715.689888115972</v>
      </c>
      <c r="G199" s="19">
        <v>17633.240138744997</v>
      </c>
      <c r="H199" s="19">
        <v>1959.248904305</v>
      </c>
      <c r="I199" s="19">
        <v>-26442.544092816086</v>
      </c>
      <c r="J199" s="19">
        <v>-4409.8923614203914</v>
      </c>
      <c r="K199" s="13">
        <f t="shared" si="0"/>
        <v>13018.877993123882</v>
      </c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</row>
    <row r="200" spans="1:27">
      <c r="A200" s="29" t="s">
        <v>83</v>
      </c>
      <c r="B200" s="29">
        <v>2020</v>
      </c>
      <c r="C200" s="19">
        <v>-2419915.01961924</v>
      </c>
      <c r="D200" s="19">
        <v>-310245.51533579995</v>
      </c>
      <c r="E200" s="19">
        <v>-1702652.5064639375</v>
      </c>
      <c r="F200" s="19">
        <v>-218288.78287999192</v>
      </c>
      <c r="G200" s="19">
        <v>-40638.869153190004</v>
      </c>
      <c r="H200" s="19">
        <v>-4515.4299059099994</v>
      </c>
      <c r="I200" s="19">
        <v>60941.442469454931</v>
      </c>
      <c r="J200" s="19">
        <v>10163.364035497696</v>
      </c>
      <c r="K200" s="13">
        <f t="shared" si="0"/>
        <v>-4625151.3168531163</v>
      </c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</row>
    <row r="201" spans="1:27">
      <c r="A201" s="28" t="s">
        <v>60</v>
      </c>
      <c r="B201" s="29">
        <v>2021</v>
      </c>
      <c r="C201" s="19">
        <v>-65242.794216600007</v>
      </c>
      <c r="D201" s="19">
        <v>-8364.4607969999997</v>
      </c>
      <c r="E201" s="19">
        <v>2354672.2254026397</v>
      </c>
      <c r="F201" s="19">
        <v>301881.05453879992</v>
      </c>
      <c r="G201" s="19">
        <v>56201.260153500007</v>
      </c>
      <c r="H201" s="19">
        <v>6244.5844615000015</v>
      </c>
      <c r="I201" s="19">
        <v>-84278.57205978717</v>
      </c>
      <c r="J201" s="19">
        <v>-14055.358283730569</v>
      </c>
      <c r="K201" s="13">
        <f t="shared" si="0"/>
        <v>2547057.9391993214</v>
      </c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</row>
    <row r="202" spans="1:27">
      <c r="A202" s="28" t="s">
        <v>61</v>
      </c>
      <c r="B202" s="29">
        <v>2021</v>
      </c>
      <c r="C202" s="19">
        <v>-918457.18792027188</v>
      </c>
      <c r="D202" s="19">
        <v>-117750.92152824</v>
      </c>
      <c r="E202" s="19">
        <v>-853214.39370367187</v>
      </c>
      <c r="F202" s="19">
        <v>-109386.46073123999</v>
      </c>
      <c r="G202" s="19">
        <v>-20364.500668050001</v>
      </c>
      <c r="H202" s="19">
        <v>-2262.7222964500002</v>
      </c>
      <c r="I202" s="19">
        <v>30538.301673773974</v>
      </c>
      <c r="J202" s="19">
        <v>5092.952584638585</v>
      </c>
      <c r="K202" s="13">
        <f t="shared" si="0"/>
        <v>-1985804.9325895114</v>
      </c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</row>
    <row r="203" spans="1:27">
      <c r="A203" s="28" t="s">
        <v>62</v>
      </c>
      <c r="B203" s="29">
        <v>2021</v>
      </c>
      <c r="C203" s="19">
        <v>-115965.32191255438</v>
      </c>
      <c r="D203" s="19">
        <v>-14867.348963147999</v>
      </c>
      <c r="E203" s="19">
        <v>802491.86600771744</v>
      </c>
      <c r="F203" s="19">
        <v>102883.57256509199</v>
      </c>
      <c r="G203" s="19">
        <v>19153.856594565001</v>
      </c>
      <c r="H203" s="19">
        <v>2128.2062882850005</v>
      </c>
      <c r="I203" s="19">
        <v>-28722.837865537538</v>
      </c>
      <c r="J203" s="19">
        <v>-4790.182928576929</v>
      </c>
      <c r="K203" s="13">
        <f t="shared" si="0"/>
        <v>762311.80978584255</v>
      </c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</row>
    <row r="204" spans="1:27">
      <c r="A204" s="28" t="s">
        <v>112</v>
      </c>
      <c r="B204" s="29">
        <v>2021</v>
      </c>
      <c r="C204" s="19">
        <v>-1943334.8478539423</v>
      </c>
      <c r="D204" s="19">
        <v>-249145.49331460803</v>
      </c>
      <c r="E204" s="19">
        <v>-1827369.525941388</v>
      </c>
      <c r="F204" s="19">
        <v>-234278.14435145998</v>
      </c>
      <c r="G204" s="19">
        <v>-43615.611980325011</v>
      </c>
      <c r="H204" s="19">
        <v>-4846.1791089250009</v>
      </c>
      <c r="I204" s="19">
        <v>65405.32164538341</v>
      </c>
      <c r="J204" s="19">
        <v>10907.816861637784</v>
      </c>
      <c r="K204" s="13">
        <f t="shared" si="0"/>
        <v>-4226276.6640436267</v>
      </c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</row>
    <row r="205" spans="1:27">
      <c r="A205" s="28" t="s">
        <v>63</v>
      </c>
      <c r="B205" s="29">
        <v>2021</v>
      </c>
      <c r="C205" s="19">
        <v>-1447617.5435022446</v>
      </c>
      <c r="D205" s="19">
        <v>-185591.99275669796</v>
      </c>
      <c r="E205" s="19">
        <v>495717.30435169797</v>
      </c>
      <c r="F205" s="19">
        <v>63553.500557910047</v>
      </c>
      <c r="G205" s="19">
        <v>11831.768720887501</v>
      </c>
      <c r="H205" s="19">
        <v>1314.6409689875011</v>
      </c>
      <c r="I205" s="19">
        <v>-17742.744024147167</v>
      </c>
      <c r="J205" s="19">
        <v>-2959.0039093092105</v>
      </c>
      <c r="K205" s="13">
        <f t="shared" si="0"/>
        <v>-1081494.0695929162</v>
      </c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</row>
    <row r="206" spans="1:27">
      <c r="A206" s="28" t="s">
        <v>64</v>
      </c>
      <c r="B206" s="29">
        <v>2021</v>
      </c>
      <c r="C206" s="19">
        <v>-327360.91075459198</v>
      </c>
      <c r="D206" s="19">
        <v>-41969.34753264</v>
      </c>
      <c r="E206" s="19">
        <v>1120256.6327476525</v>
      </c>
      <c r="F206" s="19">
        <v>143622.64522405798</v>
      </c>
      <c r="G206" s="19">
        <v>26738.258419372509</v>
      </c>
      <c r="H206" s="19">
        <v>2970.9176021525004</v>
      </c>
      <c r="I206" s="19">
        <v>-40096.293798315477</v>
      </c>
      <c r="J206" s="19">
        <v>-6686.9639744875258</v>
      </c>
      <c r="K206" s="13">
        <f t="shared" si="0"/>
        <v>877474.9379332005</v>
      </c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</row>
    <row r="207" spans="1:27">
      <c r="A207" s="28" t="s">
        <v>65</v>
      </c>
      <c r="B207" s="29">
        <v>2021</v>
      </c>
      <c r="C207" s="19">
        <v>-469933.13775751193</v>
      </c>
      <c r="D207" s="19">
        <v>-60247.838174039985</v>
      </c>
      <c r="E207" s="19">
        <v>-142572.22700291997</v>
      </c>
      <c r="F207" s="19">
        <v>-18278.490641399996</v>
      </c>
      <c r="G207" s="19">
        <v>-3402.9104917499999</v>
      </c>
      <c r="H207" s="19">
        <v>-378.10116575000001</v>
      </c>
      <c r="I207" s="19">
        <v>5102.9538538576307</v>
      </c>
      <c r="J207" s="19">
        <v>851.03298464088596</v>
      </c>
      <c r="K207" s="13">
        <f t="shared" si="0"/>
        <v>-688858.71839487331</v>
      </c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</row>
    <row r="208" spans="1:27">
      <c r="A208" s="28" t="s">
        <v>113</v>
      </c>
      <c r="B208" s="29">
        <v>2021</v>
      </c>
      <c r="C208" s="19">
        <v>-45528.32211950879</v>
      </c>
      <c r="D208" s="19">
        <v>-5836.9643742959997</v>
      </c>
      <c r="E208" s="19">
        <v>424404.81563800317</v>
      </c>
      <c r="F208" s="19">
        <v>54410.873799743989</v>
      </c>
      <c r="G208" s="19">
        <v>10129.68395208</v>
      </c>
      <c r="H208" s="19">
        <v>1125.5204391200002</v>
      </c>
      <c r="I208" s="19">
        <v>-15190.323074011671</v>
      </c>
      <c r="J208" s="19">
        <v>-2533.3299797651148</v>
      </c>
      <c r="K208" s="13">
        <f t="shared" si="0"/>
        <v>420981.95428136567</v>
      </c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</row>
    <row r="209" spans="1:27">
      <c r="A209" s="28" t="s">
        <v>114</v>
      </c>
      <c r="B209" s="29">
        <v>2021</v>
      </c>
      <c r="C209" s="19">
        <v>-2824161.4063222562</v>
      </c>
      <c r="D209" s="19">
        <v>-362071.97516951989</v>
      </c>
      <c r="E209" s="19">
        <v>-2778633.0842027473</v>
      </c>
      <c r="F209" s="19">
        <v>-356235.01079522388</v>
      </c>
      <c r="G209" s="19">
        <v>-66320.347754430011</v>
      </c>
      <c r="H209" s="19">
        <v>-7368.92752827</v>
      </c>
      <c r="I209" s="19">
        <v>99453.005003550439</v>
      </c>
      <c r="J209" s="19">
        <v>16586.038224839838</v>
      </c>
      <c r="K209" s="13">
        <f t="shared" si="0"/>
        <v>-6278751.7085440569</v>
      </c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</row>
    <row r="210" spans="1:27">
      <c r="A210" s="28" t="s">
        <v>66</v>
      </c>
      <c r="B210" s="29">
        <v>2021</v>
      </c>
      <c r="C210" s="19">
        <v>-2199472.9467487922</v>
      </c>
      <c r="D210" s="19">
        <v>-281983.71112163999</v>
      </c>
      <c r="E210" s="19">
        <v>624688.45957346389</v>
      </c>
      <c r="F210" s="19">
        <v>80088.264047879959</v>
      </c>
      <c r="G210" s="19">
        <v>14910.049157850002</v>
      </c>
      <c r="H210" s="19">
        <v>1656.6721286499994</v>
      </c>
      <c r="I210" s="19">
        <v>-22358.887486379157</v>
      </c>
      <c r="J210" s="19">
        <v>-3728.8502494292534</v>
      </c>
      <c r="K210" s="13">
        <f t="shared" si="0"/>
        <v>-1786200.9506983969</v>
      </c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</row>
    <row r="211" spans="1:27">
      <c r="A211" s="28" t="s">
        <v>115</v>
      </c>
      <c r="B211" s="29">
        <v>2021</v>
      </c>
      <c r="C211" s="19">
        <v>-2430563.1489556557</v>
      </c>
      <c r="D211" s="19">
        <v>-311610.66012252</v>
      </c>
      <c r="E211" s="19">
        <v>-231090.20220686391</v>
      </c>
      <c r="F211" s="19">
        <v>-29626.949000880013</v>
      </c>
      <c r="G211" s="19">
        <v>-5515.6553991000001</v>
      </c>
      <c r="H211" s="19">
        <v>-612.85059990000036</v>
      </c>
      <c r="I211" s="19">
        <v>8271.1946269598793</v>
      </c>
      <c r="J211" s="19">
        <v>1379.4087995928237</v>
      </c>
      <c r="K211" s="13">
        <f t="shared" si="0"/>
        <v>-2999368.8628583667</v>
      </c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</row>
    <row r="212" spans="1:27">
      <c r="A212" s="28" t="s">
        <v>116</v>
      </c>
      <c r="B212" s="29">
        <v>2021</v>
      </c>
      <c r="C212" s="19">
        <v>-71400.299651366382</v>
      </c>
      <c r="D212" s="19">
        <v>-9153.8845706879983</v>
      </c>
      <c r="E212" s="19">
        <v>2359162.8493042896</v>
      </c>
      <c r="F212" s="19">
        <v>302456.77555183205</v>
      </c>
      <c r="G212" s="19">
        <v>56308.442256990005</v>
      </c>
      <c r="H212" s="19">
        <v>6256.4935841100014</v>
      </c>
      <c r="I212" s="19">
        <v>-84439.300744657085</v>
      </c>
      <c r="J212" s="19">
        <v>-14082.163427637332</v>
      </c>
      <c r="K212" s="13">
        <f t="shared" si="0"/>
        <v>2545108.9123028726</v>
      </c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</row>
    <row r="213" spans="1:27">
      <c r="A213" s="28" t="s">
        <v>67</v>
      </c>
      <c r="B213" s="29">
        <v>2021</v>
      </c>
      <c r="C213" s="19">
        <v>-465122.45600758074</v>
      </c>
      <c r="D213" s="19">
        <v>-59631.084103535992</v>
      </c>
      <c r="E213" s="19">
        <v>-393722.15635621431</v>
      </c>
      <c r="F213" s="19">
        <v>-50477.19953284799</v>
      </c>
      <c r="G213" s="19">
        <v>-9397.3509768599997</v>
      </c>
      <c r="H213" s="19">
        <v>-1044.15010854</v>
      </c>
      <c r="I213" s="19">
        <v>14092.127459620391</v>
      </c>
      <c r="J213" s="19">
        <v>2350.1810197312307</v>
      </c>
      <c r="K213" s="13">
        <f t="shared" si="0"/>
        <v>-962952.08860622742</v>
      </c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</row>
    <row r="214" spans="1:27">
      <c r="A214" s="28" t="s">
        <v>117</v>
      </c>
      <c r="B214" s="29">
        <v>2021</v>
      </c>
      <c r="C214" s="19">
        <v>-2389931.7062821193</v>
      </c>
      <c r="D214" s="19">
        <v>-306401.50080539996</v>
      </c>
      <c r="E214" s="19">
        <v>-1924809.250274539</v>
      </c>
      <c r="F214" s="19">
        <v>-246770.41670186396</v>
      </c>
      <c r="G214" s="19">
        <v>-45941.300981729997</v>
      </c>
      <c r="H214" s="19">
        <v>-5104.5889979700014</v>
      </c>
      <c r="I214" s="19">
        <v>68892.890208049517</v>
      </c>
      <c r="J214" s="19">
        <v>11489.447808737526</v>
      </c>
      <c r="K214" s="13">
        <f t="shared" si="0"/>
        <v>-4838576.4260268342</v>
      </c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</row>
    <row r="215" spans="1:27">
      <c r="A215" s="28" t="s">
        <v>68</v>
      </c>
      <c r="B215" s="29">
        <v>2021</v>
      </c>
      <c r="C215" s="19">
        <v>-225912.23879795999</v>
      </c>
      <c r="D215" s="19">
        <v>-28963.107538199994</v>
      </c>
      <c r="E215" s="19">
        <v>2164019.4674841599</v>
      </c>
      <c r="F215" s="19">
        <v>277438.39326719998</v>
      </c>
      <c r="G215" s="19">
        <v>51650.764704000001</v>
      </c>
      <c r="H215" s="19">
        <v>5738.9738560000005</v>
      </c>
      <c r="I215" s="19">
        <v>-77454.716907768132</v>
      </c>
      <c r="J215" s="19">
        <v>-12917.326080599883</v>
      </c>
      <c r="K215" s="13">
        <f t="shared" si="0"/>
        <v>2153600.2099868325</v>
      </c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</row>
    <row r="216" spans="1:27">
      <c r="A216" s="28" t="s">
        <v>69</v>
      </c>
      <c r="B216" s="29">
        <v>2021</v>
      </c>
      <c r="C216" s="19">
        <v>-3652597.9300084552</v>
      </c>
      <c r="D216" s="19">
        <v>-468281.78589851997</v>
      </c>
      <c r="E216" s="19">
        <v>-3426685.6912104958</v>
      </c>
      <c r="F216" s="19">
        <v>-439318.67836031993</v>
      </c>
      <c r="G216" s="19">
        <v>-81788.051822400012</v>
      </c>
      <c r="H216" s="19">
        <v>-9087.5613136000011</v>
      </c>
      <c r="I216" s="19">
        <v>122648.14348143199</v>
      </c>
      <c r="J216" s="19">
        <v>20454.352243213245</v>
      </c>
      <c r="K216" s="13">
        <f t="shared" si="0"/>
        <v>-7934657.2028891463</v>
      </c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</row>
    <row r="217" spans="1:27">
      <c r="A217" s="28" t="s">
        <v>118</v>
      </c>
      <c r="B217" s="29">
        <v>2021</v>
      </c>
      <c r="C217" s="19">
        <v>-114183.95923677598</v>
      </c>
      <c r="D217" s="19">
        <v>-14638.96913292</v>
      </c>
      <c r="E217" s="19">
        <v>3538413.9707716797</v>
      </c>
      <c r="F217" s="19">
        <v>453642.81676560006</v>
      </c>
      <c r="G217" s="19">
        <v>84454.779717000012</v>
      </c>
      <c r="H217" s="19">
        <v>9383.864413000003</v>
      </c>
      <c r="I217" s="19">
        <v>-126647.12888522958</v>
      </c>
      <c r="J217" s="19">
        <v>-21121.273516890193</v>
      </c>
      <c r="K217" s="13">
        <f t="shared" si="0"/>
        <v>3809304.1008954644</v>
      </c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</row>
    <row r="218" spans="1:27">
      <c r="A218" s="28" t="s">
        <v>70</v>
      </c>
      <c r="B218" s="29">
        <v>2021</v>
      </c>
      <c r="C218" s="19">
        <v>-540711.91961186402</v>
      </c>
      <c r="D218" s="19">
        <v>-69322.040975879994</v>
      </c>
      <c r="E218" s="19">
        <v>-426527.96037508798</v>
      </c>
      <c r="F218" s="19">
        <v>-54683.071842959995</v>
      </c>
      <c r="G218" s="19">
        <v>-10180.359119700002</v>
      </c>
      <c r="H218" s="19">
        <v>-1131.1510133000002</v>
      </c>
      <c r="I218" s="19">
        <v>15266.314800073305</v>
      </c>
      <c r="J218" s="19">
        <v>2546.0033190290728</v>
      </c>
      <c r="K218" s="13">
        <f t="shared" si="0"/>
        <v>-1084744.1848196897</v>
      </c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</row>
    <row r="219" spans="1:27">
      <c r="A219" s="28" t="s">
        <v>71</v>
      </c>
      <c r="B219" s="29">
        <v>2021</v>
      </c>
      <c r="C219" s="19">
        <v>-410120.3132213616</v>
      </c>
      <c r="D219" s="19">
        <v>-52579.527336071988</v>
      </c>
      <c r="E219" s="19">
        <v>130591.60639050238</v>
      </c>
      <c r="F219" s="19">
        <v>16742.513639808003</v>
      </c>
      <c r="G219" s="19">
        <v>3116.9573265599997</v>
      </c>
      <c r="H219" s="19">
        <v>346.32859184000017</v>
      </c>
      <c r="I219" s="19">
        <v>-4674.1427494025456</v>
      </c>
      <c r="J219" s="19">
        <v>-779.51903320750455</v>
      </c>
      <c r="K219" s="13">
        <f t="shared" si="0"/>
        <v>-317356.09639133333</v>
      </c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</row>
    <row r="220" spans="1:27">
      <c r="A220" s="29" t="s">
        <v>119</v>
      </c>
      <c r="B220" s="29">
        <v>2021</v>
      </c>
      <c r="C220" s="19">
        <v>-1776342.3273470157</v>
      </c>
      <c r="D220" s="19">
        <v>-227736.19581371994</v>
      </c>
      <c r="E220" s="19">
        <v>-1366222.014125654</v>
      </c>
      <c r="F220" s="19">
        <v>-175156.66847764797</v>
      </c>
      <c r="G220" s="19">
        <v>-32608.954237860002</v>
      </c>
      <c r="H220" s="19">
        <v>-3623.2171375400003</v>
      </c>
      <c r="I220" s="19">
        <v>48899.901746395924</v>
      </c>
      <c r="J220" s="19">
        <v>8155.1647386389304</v>
      </c>
      <c r="K220" s="13">
        <f t="shared" si="0"/>
        <v>-3524634.3106544032</v>
      </c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</row>
    <row r="221" spans="1:27">
      <c r="A221" s="29" t="s">
        <v>120</v>
      </c>
      <c r="B221" s="29">
        <v>2021</v>
      </c>
      <c r="C221" s="19">
        <v>-356273.77784169593</v>
      </c>
      <c r="D221" s="19">
        <v>-45676.125364319989</v>
      </c>
      <c r="E221" s="19">
        <v>1420068.5495053197</v>
      </c>
      <c r="F221" s="19">
        <v>182060.07044939999</v>
      </c>
      <c r="G221" s="19">
        <v>33894.162051749998</v>
      </c>
      <c r="H221" s="19">
        <v>3766.0180057500002</v>
      </c>
      <c r="I221" s="19">
        <v>-50827.180228388876</v>
      </c>
      <c r="J221" s="19">
        <v>-8476.582020812617</v>
      </c>
      <c r="K221" s="13">
        <f t="shared" si="0"/>
        <v>1178535.134557002</v>
      </c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</row>
    <row r="222" spans="1:27">
      <c r="A222" s="29" t="s">
        <v>72</v>
      </c>
      <c r="B222" s="29">
        <v>2021</v>
      </c>
      <c r="C222" s="19">
        <v>-2002402.0597642774</v>
      </c>
      <c r="D222" s="19">
        <v>-256718.2127902919</v>
      </c>
      <c r="E222" s="19">
        <v>-1646128.2819225814</v>
      </c>
      <c r="F222" s="19">
        <v>-211042.08742597196</v>
      </c>
      <c r="G222" s="19">
        <v>-39289.750318664999</v>
      </c>
      <c r="H222" s="19">
        <v>-4365.5278131850009</v>
      </c>
      <c r="I222" s="19">
        <v>58918.323973496139</v>
      </c>
      <c r="J222" s="19">
        <v>9825.9632630810756</v>
      </c>
      <c r="K222" s="13">
        <f t="shared" si="0"/>
        <v>-4091201.6327983956</v>
      </c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</row>
    <row r="223" spans="1:27">
      <c r="A223" s="29" t="s">
        <v>73</v>
      </c>
      <c r="B223" s="29">
        <v>2021</v>
      </c>
      <c r="C223" s="19">
        <v>-1080654.9533825759</v>
      </c>
      <c r="D223" s="19">
        <v>-138545.50684391998</v>
      </c>
      <c r="E223" s="19">
        <v>921747.10638170142</v>
      </c>
      <c r="F223" s="19">
        <v>118172.70594637196</v>
      </c>
      <c r="G223" s="19">
        <v>22000.237809164999</v>
      </c>
      <c r="H223" s="19">
        <v>2444.470867685</v>
      </c>
      <c r="I223" s="19">
        <v>-32991.22871031738</v>
      </c>
      <c r="J223" s="19">
        <v>-5502.0336535253364</v>
      </c>
      <c r="K223" s="13">
        <f t="shared" si="0"/>
        <v>-193329.20158541508</v>
      </c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</row>
    <row r="224" spans="1:27">
      <c r="A224" s="29" t="s">
        <v>74</v>
      </c>
      <c r="B224" s="29">
        <v>2021</v>
      </c>
      <c r="C224" s="19">
        <v>-2870694.8076652563</v>
      </c>
      <c r="D224" s="19">
        <v>-368037.79585451999</v>
      </c>
      <c r="E224" s="19">
        <v>-1790039.8542826802</v>
      </c>
      <c r="F224" s="19">
        <v>-229492.2890106001</v>
      </c>
      <c r="G224" s="19">
        <v>-42724.628273250019</v>
      </c>
      <c r="H224" s="19">
        <v>-4747.1809192500032</v>
      </c>
      <c r="I224" s="19">
        <v>64069.215758153834</v>
      </c>
      <c r="J224" s="19">
        <v>10684.990982045385</v>
      </c>
      <c r="K224" s="13">
        <f t="shared" si="0"/>
        <v>-5230982.3492653565</v>
      </c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</row>
    <row r="225" spans="1:27">
      <c r="A225" s="29" t="s">
        <v>75</v>
      </c>
      <c r="B225" s="29">
        <v>2021</v>
      </c>
      <c r="C225" s="19">
        <v>-20214.323819632798</v>
      </c>
      <c r="D225" s="19">
        <v>-2591.5799768759994</v>
      </c>
      <c r="E225" s="19">
        <v>2850480.4838456232</v>
      </c>
      <c r="F225" s="19">
        <v>365446.21587764402</v>
      </c>
      <c r="G225" s="19">
        <v>68035.199764455028</v>
      </c>
      <c r="H225" s="19">
        <v>7559.466640495003</v>
      </c>
      <c r="I225" s="19">
        <v>-102024.57151832295</v>
      </c>
      <c r="J225" s="19">
        <v>-17014.905110362452</v>
      </c>
      <c r="K225" s="13">
        <f t="shared" si="0"/>
        <v>3149675.9857030232</v>
      </c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</row>
    <row r="226" spans="1:27">
      <c r="A226" s="29" t="s">
        <v>76</v>
      </c>
      <c r="B226" s="29">
        <v>2021</v>
      </c>
      <c r="C226" s="19">
        <v>-244836.97318903674</v>
      </c>
      <c r="D226" s="19">
        <v>-31389.355537055988</v>
      </c>
      <c r="E226" s="19">
        <v>-224622.64936940392</v>
      </c>
      <c r="F226" s="19">
        <v>-28797.775560179994</v>
      </c>
      <c r="G226" s="19">
        <v>-5361.2880032249996</v>
      </c>
      <c r="H226" s="19">
        <v>-595.69866702500008</v>
      </c>
      <c r="I226" s="19">
        <v>8039.7075809150092</v>
      </c>
      <c r="J226" s="19">
        <v>1340.8030983963802</v>
      </c>
      <c r="K226" s="13">
        <f t="shared" si="0"/>
        <v>-526223.22964661522</v>
      </c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</row>
    <row r="227" spans="1:27">
      <c r="A227" s="29" t="s">
        <v>77</v>
      </c>
      <c r="B227" s="29">
        <v>2021</v>
      </c>
      <c r="C227" s="19">
        <v>-225863.84227492797</v>
      </c>
      <c r="D227" s="19">
        <v>-28956.902855759996</v>
      </c>
      <c r="E227" s="19">
        <v>18973.130914108784</v>
      </c>
      <c r="F227" s="19">
        <v>2432.4526812959962</v>
      </c>
      <c r="G227" s="19">
        <v>452.85023321999967</v>
      </c>
      <c r="H227" s="19">
        <v>50.316692579999931</v>
      </c>
      <c r="I227" s="19">
        <v>-679.08746011180665</v>
      </c>
      <c r="J227" s="19">
        <v>-113.2531950243405</v>
      </c>
      <c r="K227" s="13">
        <f t="shared" si="0"/>
        <v>-233704.33526461929</v>
      </c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</row>
    <row r="228" spans="1:27">
      <c r="A228" s="29" t="s">
        <v>78</v>
      </c>
      <c r="B228" s="29">
        <v>2021</v>
      </c>
      <c r="C228" s="19">
        <v>-2955885.4469285854</v>
      </c>
      <c r="D228" s="19">
        <v>-378959.6726831519</v>
      </c>
      <c r="E228" s="19">
        <v>-2730021.6046536574</v>
      </c>
      <c r="F228" s="19">
        <v>-350002.76982739189</v>
      </c>
      <c r="G228" s="19">
        <v>-65160.090127440002</v>
      </c>
      <c r="H228" s="19">
        <v>-7240.0100141600005</v>
      </c>
      <c r="I228" s="19">
        <v>97713.099959479892</v>
      </c>
      <c r="J228" s="19">
        <v>16295.869701852391</v>
      </c>
      <c r="K228" s="13">
        <f t="shared" si="0"/>
        <v>-6373260.6245730547</v>
      </c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</row>
    <row r="229" spans="1:27">
      <c r="A229" s="29" t="s">
        <v>79</v>
      </c>
      <c r="B229" s="29">
        <v>2021</v>
      </c>
      <c r="C229" s="19">
        <v>-1009119.6594136941</v>
      </c>
      <c r="D229" s="19">
        <v>-129374.31530944796</v>
      </c>
      <c r="E229" s="19">
        <v>1946765.787514891</v>
      </c>
      <c r="F229" s="19">
        <v>249585.357373704</v>
      </c>
      <c r="G229" s="19">
        <v>46465.359085529999</v>
      </c>
      <c r="H229" s="19">
        <v>5162.8176761700006</v>
      </c>
      <c r="I229" s="19">
        <v>-69678.759929546737</v>
      </c>
      <c r="J229" s="19">
        <v>-11620.509361277145</v>
      </c>
      <c r="K229" s="13">
        <f t="shared" si="0"/>
        <v>1028186.0776363291</v>
      </c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</row>
    <row r="230" spans="1:27">
      <c r="A230" s="29" t="s">
        <v>80</v>
      </c>
      <c r="B230" s="29">
        <v>2021</v>
      </c>
      <c r="C230" s="19">
        <v>-721460.45691719989</v>
      </c>
      <c r="D230" s="19">
        <v>-92494.930373999989</v>
      </c>
      <c r="E230" s="19">
        <v>287659.2024964944</v>
      </c>
      <c r="F230" s="19">
        <v>36879.384935447997</v>
      </c>
      <c r="G230" s="19">
        <v>6865.8429401100011</v>
      </c>
      <c r="H230" s="19">
        <v>762.87143779000007</v>
      </c>
      <c r="I230" s="19">
        <v>-10295.915739234646</v>
      </c>
      <c r="J230" s="19">
        <v>-1717.0768445315418</v>
      </c>
      <c r="K230" s="13">
        <f t="shared" si="0"/>
        <v>-493801.07806512364</v>
      </c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</row>
    <row r="231" spans="1:27">
      <c r="A231" s="29" t="s">
        <v>121</v>
      </c>
      <c r="B231" s="29">
        <v>2021</v>
      </c>
      <c r="C231" s="19">
        <v>-1458998.9389579028</v>
      </c>
      <c r="D231" s="19">
        <v>-187051.14602024396</v>
      </c>
      <c r="E231" s="19">
        <v>-737538.48204070306</v>
      </c>
      <c r="F231" s="19">
        <v>-94556.215646243974</v>
      </c>
      <c r="G231" s="19">
        <v>-17603.550785205</v>
      </c>
      <c r="H231" s="19">
        <v>-1955.9500872450001</v>
      </c>
      <c r="I231" s="19">
        <v>26398.022380760282</v>
      </c>
      <c r="J231" s="19">
        <v>4402.4673588478945</v>
      </c>
      <c r="K231" s="13">
        <f t="shared" si="0"/>
        <v>-2466903.7937979354</v>
      </c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</row>
    <row r="232" spans="1:27">
      <c r="A232" s="29" t="s">
        <v>82</v>
      </c>
      <c r="B232" s="29">
        <v>2021</v>
      </c>
      <c r="C232" s="19">
        <v>-715992.56527930545</v>
      </c>
      <c r="D232" s="19">
        <v>-91793.918625551974</v>
      </c>
      <c r="E232" s="19">
        <v>743006.37367859762</v>
      </c>
      <c r="F232" s="19">
        <v>95257.227394691989</v>
      </c>
      <c r="G232" s="19">
        <v>17734.058291565005</v>
      </c>
      <c r="H232" s="19">
        <v>1970.450921285</v>
      </c>
      <c r="I232" s="19">
        <v>-26593.72949211442</v>
      </c>
      <c r="J232" s="19">
        <v>-4435.1059465876788</v>
      </c>
      <c r="K232" s="13">
        <f t="shared" si="0"/>
        <v>19152.790942580094</v>
      </c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</row>
    <row r="233" spans="1:27">
      <c r="A233" s="29" t="s">
        <v>83</v>
      </c>
      <c r="B233" s="29">
        <v>2021</v>
      </c>
      <c r="C233" s="19">
        <v>-2457847.317779568</v>
      </c>
      <c r="D233" s="19">
        <v>-315108.63048456004</v>
      </c>
      <c r="E233" s="19">
        <v>-1741854.7525002626</v>
      </c>
      <c r="F233" s="19">
        <v>-223314.71185900798</v>
      </c>
      <c r="G233" s="19">
        <v>-41574.547420560011</v>
      </c>
      <c r="H233" s="19">
        <v>-4619.3941578400018</v>
      </c>
      <c r="I233" s="19">
        <v>62344.571653141094</v>
      </c>
      <c r="J233" s="19">
        <v>10397.367565850323</v>
      </c>
      <c r="K233" s="13">
        <f t="shared" si="0"/>
        <v>-4711577.4149828078</v>
      </c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</row>
    <row r="234" spans="1:27">
      <c r="A234" s="28" t="s">
        <v>60</v>
      </c>
      <c r="B234" s="29">
        <v>2022</v>
      </c>
      <c r="C234" s="19">
        <v>-70294.388361911988</v>
      </c>
      <c r="D234" s="19">
        <v>-9012.1010720399991</v>
      </c>
      <c r="E234" s="19">
        <v>2387552.9294176558</v>
      </c>
      <c r="F234" s="19">
        <v>306096.52941252006</v>
      </c>
      <c r="G234" s="19">
        <v>56986.056007650011</v>
      </c>
      <c r="H234" s="19">
        <v>6331.7840008500025</v>
      </c>
      <c r="I234" s="19">
        <v>-85455.440225475191</v>
      </c>
      <c r="J234" s="19">
        <v>-14251.627671276996</v>
      </c>
      <c r="K234" s="13">
        <f t="shared" si="0"/>
        <v>2577953.7415079717</v>
      </c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</row>
    <row r="235" spans="1:27">
      <c r="A235" s="28" t="s">
        <v>61</v>
      </c>
      <c r="B235" s="29">
        <v>2022</v>
      </c>
      <c r="C235" s="19">
        <v>-900678.02247165574</v>
      </c>
      <c r="D235" s="19">
        <v>-115471.54134251999</v>
      </c>
      <c r="E235" s="19">
        <v>-830383.63410974375</v>
      </c>
      <c r="F235" s="19">
        <v>-106459.44027047999</v>
      </c>
      <c r="G235" s="19">
        <v>-19819.576646099998</v>
      </c>
      <c r="H235" s="19">
        <v>-2202.1751829</v>
      </c>
      <c r="I235" s="19">
        <v>29721.141732420518</v>
      </c>
      <c r="J235" s="19">
        <v>4956.6726801489031</v>
      </c>
      <c r="K235" s="13">
        <f t="shared" si="0"/>
        <v>-1940336.5756108302</v>
      </c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</row>
    <row r="236" spans="1:27">
      <c r="A236" s="28" t="s">
        <v>62</v>
      </c>
      <c r="B236" s="29">
        <v>2022</v>
      </c>
      <c r="C236" s="19">
        <v>-118548.49405988157</v>
      </c>
      <c r="D236" s="19">
        <v>-15198.524879471997</v>
      </c>
      <c r="E236" s="19">
        <v>782129.5284117742</v>
      </c>
      <c r="F236" s="19">
        <v>100273.016463048</v>
      </c>
      <c r="G236" s="19">
        <v>18667.848809610001</v>
      </c>
      <c r="H236" s="19">
        <v>2074.20542329</v>
      </c>
      <c r="I236" s="19">
        <v>-27994.027835049335</v>
      </c>
      <c r="J236" s="19">
        <v>-4668.6373702110195</v>
      </c>
      <c r="K236" s="13">
        <f t="shared" si="0"/>
        <v>736734.91496310837</v>
      </c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</row>
    <row r="237" spans="1:27">
      <c r="A237" s="28" t="s">
        <v>112</v>
      </c>
      <c r="B237" s="29">
        <v>2022</v>
      </c>
      <c r="C237" s="19">
        <v>-1911087.0179859742</v>
      </c>
      <c r="D237" s="19">
        <v>-245011.15615204794</v>
      </c>
      <c r="E237" s="19">
        <v>-1792538.5239260925</v>
      </c>
      <c r="F237" s="19">
        <v>-229812.63127257599</v>
      </c>
      <c r="G237" s="19">
        <v>-42784.266460320003</v>
      </c>
      <c r="H237" s="19">
        <v>-4753.807384480001</v>
      </c>
      <c r="I237" s="19">
        <v>64158.64829459093</v>
      </c>
      <c r="J237" s="19">
        <v>10699.905880472419</v>
      </c>
      <c r="K237" s="13">
        <f t="shared" si="0"/>
        <v>-4151128.849006427</v>
      </c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</row>
    <row r="238" spans="1:27">
      <c r="A238" s="28" t="s">
        <v>63</v>
      </c>
      <c r="B238" s="29">
        <v>2022</v>
      </c>
      <c r="C238" s="19">
        <v>-1440542.065326764</v>
      </c>
      <c r="D238" s="19">
        <v>-184684.88017009798</v>
      </c>
      <c r="E238" s="19">
        <v>470544.95265921019</v>
      </c>
      <c r="F238" s="19">
        <v>60326.275981950006</v>
      </c>
      <c r="G238" s="19">
        <v>11230.955634937507</v>
      </c>
      <c r="H238" s="19">
        <v>1247.8839594375006</v>
      </c>
      <c r="I238" s="19">
        <v>-16841.77367543256</v>
      </c>
      <c r="J238" s="19">
        <v>-2808.7467235892364</v>
      </c>
      <c r="K238" s="13">
        <f t="shared" si="0"/>
        <v>-1101527.3976603486</v>
      </c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</row>
    <row r="239" spans="1:27">
      <c r="A239" s="28" t="s">
        <v>64</v>
      </c>
      <c r="B239" s="29">
        <v>2022</v>
      </c>
      <c r="C239" s="19">
        <v>-338870.18375496008</v>
      </c>
      <c r="D239" s="19">
        <v>-43444.895353200001</v>
      </c>
      <c r="E239" s="19">
        <v>1101671.8815718039</v>
      </c>
      <c r="F239" s="19">
        <v>141239.98481689792</v>
      </c>
      <c r="G239" s="19">
        <v>26294.678024422494</v>
      </c>
      <c r="H239" s="19">
        <v>2921.6308916024996</v>
      </c>
      <c r="I239" s="19">
        <v>-39431.107249508612</v>
      </c>
      <c r="J239" s="19">
        <v>-6576.0290708637858</v>
      </c>
      <c r="K239" s="13">
        <f t="shared" si="0"/>
        <v>843805.95987619436</v>
      </c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</row>
    <row r="240" spans="1:27">
      <c r="A240" s="28" t="s">
        <v>65</v>
      </c>
      <c r="B240" s="29">
        <v>2022</v>
      </c>
      <c r="C240" s="19">
        <v>-461657.47168569587</v>
      </c>
      <c r="D240" s="19">
        <v>-59186.855344319985</v>
      </c>
      <c r="E240" s="19">
        <v>-122787.28793073579</v>
      </c>
      <c r="F240" s="19">
        <v>-15741.959991119978</v>
      </c>
      <c r="G240" s="19">
        <v>-2930.6840408999956</v>
      </c>
      <c r="H240" s="19">
        <v>-325.63156009999972</v>
      </c>
      <c r="I240" s="19">
        <v>4394.8101065857818</v>
      </c>
      <c r="J240" s="19">
        <v>732.9339964754414</v>
      </c>
      <c r="K240" s="13">
        <f t="shared" si="0"/>
        <v>-657502.14644981059</v>
      </c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</row>
    <row r="241" spans="1:27">
      <c r="A241" s="28" t="s">
        <v>113</v>
      </c>
      <c r="B241" s="29">
        <v>2022</v>
      </c>
      <c r="C241" s="19">
        <v>-45545.073991559984</v>
      </c>
      <c r="D241" s="19">
        <v>-5839.1120501999985</v>
      </c>
      <c r="E241" s="19">
        <v>416112.39769413584</v>
      </c>
      <c r="F241" s="19">
        <v>53347.743294119988</v>
      </c>
      <c r="G241" s="19">
        <v>9931.7607196499994</v>
      </c>
      <c r="H241" s="19">
        <v>1103.5289688500002</v>
      </c>
      <c r="I241" s="19">
        <v>-14893.520344658304</v>
      </c>
      <c r="J241" s="19">
        <v>-2483.8314109273415</v>
      </c>
      <c r="K241" s="13">
        <f t="shared" si="0"/>
        <v>411733.89287941024</v>
      </c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</row>
    <row r="242" spans="1:27">
      <c r="A242" s="28" t="s">
        <v>114</v>
      </c>
      <c r="B242" s="29">
        <v>2022</v>
      </c>
      <c r="C242" s="19">
        <v>-2836064.4801334552</v>
      </c>
      <c r="D242" s="19">
        <v>-363598.0102735199</v>
      </c>
      <c r="E242" s="19">
        <v>-2790519.4061418958</v>
      </c>
      <c r="F242" s="19">
        <v>-357758.89822331991</v>
      </c>
      <c r="G242" s="19">
        <v>-66604.050201150007</v>
      </c>
      <c r="H242" s="19">
        <v>-7400.4500223499999</v>
      </c>
      <c r="I242" s="19">
        <v>99878.440964134381</v>
      </c>
      <c r="J242" s="19">
        <v>16656.989294686493</v>
      </c>
      <c r="K242" s="13">
        <f t="shared" si="0"/>
        <v>-6305409.8647368699</v>
      </c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</row>
    <row r="243" spans="1:27">
      <c r="A243" s="28" t="s">
        <v>66</v>
      </c>
      <c r="B243" s="29">
        <v>2022</v>
      </c>
      <c r="C243" s="19">
        <v>-2185142.0767553509</v>
      </c>
      <c r="D243" s="19">
        <v>-280146.42009683989</v>
      </c>
      <c r="E243" s="19">
        <v>650922.40337810467</v>
      </c>
      <c r="F243" s="19">
        <v>83451.590176680023</v>
      </c>
      <c r="G243" s="19">
        <v>15536.200298850017</v>
      </c>
      <c r="H243" s="19">
        <v>1726.2444776500006</v>
      </c>
      <c r="I243" s="19">
        <v>-23297.854404789097</v>
      </c>
      <c r="J243" s="19">
        <v>-3885.4442226334986</v>
      </c>
      <c r="K243" s="13">
        <f t="shared" si="0"/>
        <v>-1740835.3571483286</v>
      </c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</row>
    <row r="244" spans="1:27">
      <c r="A244" s="28" t="s">
        <v>115</v>
      </c>
      <c r="B244" s="29">
        <v>2022</v>
      </c>
      <c r="C244" s="19">
        <v>-2426396.8771373755</v>
      </c>
      <c r="D244" s="19">
        <v>-311076.52270991995</v>
      </c>
      <c r="E244" s="19">
        <v>-241254.80038202467</v>
      </c>
      <c r="F244" s="19">
        <v>-30930.102613080078</v>
      </c>
      <c r="G244" s="19">
        <v>-5758.263784350017</v>
      </c>
      <c r="H244" s="19">
        <v>-639.80708715000185</v>
      </c>
      <c r="I244" s="19">
        <v>8635.0065454605883</v>
      </c>
      <c r="J244" s="19">
        <v>1440.0826664778876</v>
      </c>
      <c r="K244" s="13">
        <f t="shared" si="0"/>
        <v>-3005981.2845019614</v>
      </c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</row>
    <row r="245" spans="1:27">
      <c r="A245" s="28" t="s">
        <v>116</v>
      </c>
      <c r="B245" s="29">
        <v>2022</v>
      </c>
      <c r="C245" s="19">
        <v>-72624.333763238392</v>
      </c>
      <c r="D245" s="19">
        <v>-9310.8120209279987</v>
      </c>
      <c r="E245" s="19">
        <v>2353772.543374137</v>
      </c>
      <c r="F245" s="19">
        <v>301765.710688992</v>
      </c>
      <c r="G245" s="19">
        <v>56179.786564440001</v>
      </c>
      <c r="H245" s="19">
        <v>6242.1985071600011</v>
      </c>
      <c r="I245" s="19">
        <v>-84246.370585691533</v>
      </c>
      <c r="J245" s="19">
        <v>-14049.987959523402</v>
      </c>
      <c r="K245" s="13">
        <f t="shared" si="0"/>
        <v>2537728.7348053479</v>
      </c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</row>
    <row r="246" spans="1:27">
      <c r="A246" s="28" t="s">
        <v>67</v>
      </c>
      <c r="B246" s="29">
        <v>2022</v>
      </c>
      <c r="C246" s="19">
        <v>-462248.94217685034</v>
      </c>
      <c r="D246" s="19">
        <v>-59262.684894467988</v>
      </c>
      <c r="E246" s="19">
        <v>-389624.608413612</v>
      </c>
      <c r="F246" s="19">
        <v>-49951.872873539985</v>
      </c>
      <c r="G246" s="19">
        <v>-9299.5508009250025</v>
      </c>
      <c r="H246" s="19">
        <v>-1033.2834223249999</v>
      </c>
      <c r="I246" s="19">
        <v>13945.467773476612</v>
      </c>
      <c r="J246" s="19">
        <v>2325.7221996047069</v>
      </c>
      <c r="K246" s="13">
        <f t="shared" si="0"/>
        <v>-955149.75260863907</v>
      </c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</row>
    <row r="247" spans="1:27">
      <c r="A247" s="28" t="s">
        <v>117</v>
      </c>
      <c r="B247" s="29">
        <v>2022</v>
      </c>
      <c r="C247" s="19">
        <v>-2384295.457401</v>
      </c>
      <c r="D247" s="19">
        <v>-305678.90479499992</v>
      </c>
      <c r="E247" s="19">
        <v>-1922046.5152241492</v>
      </c>
      <c r="F247" s="19">
        <v>-246416.2199005319</v>
      </c>
      <c r="G247" s="19">
        <v>-45875.360087865003</v>
      </c>
      <c r="H247" s="19">
        <v>-5097.2622319849997</v>
      </c>
      <c r="I247" s="19">
        <v>68794.006226442842</v>
      </c>
      <c r="J247" s="19">
        <v>11472.956668035506</v>
      </c>
      <c r="K247" s="13">
        <f t="shared" si="0"/>
        <v>-4829142.7567460528</v>
      </c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</row>
    <row r="248" spans="1:27">
      <c r="A248" s="28" t="s">
        <v>68</v>
      </c>
      <c r="B248" s="29">
        <v>2022</v>
      </c>
      <c r="C248" s="19">
        <v>-226211.80161808801</v>
      </c>
      <c r="D248" s="19">
        <v>-29001.513027959994</v>
      </c>
      <c r="E248" s="19">
        <v>2158083.6557829115</v>
      </c>
      <c r="F248" s="19">
        <v>276677.39176703995</v>
      </c>
      <c r="G248" s="19">
        <v>51509.088892799999</v>
      </c>
      <c r="H248" s="19">
        <v>5723.2320991999995</v>
      </c>
      <c r="I248" s="19">
        <v>-77242.261972936918</v>
      </c>
      <c r="J248" s="19">
        <v>-12881.894414457252</v>
      </c>
      <c r="K248" s="13">
        <f t="shared" si="0"/>
        <v>2146655.8975085095</v>
      </c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</row>
    <row r="249" spans="1:27">
      <c r="A249" s="28" t="s">
        <v>69</v>
      </c>
      <c r="B249" s="29">
        <v>2022</v>
      </c>
      <c r="C249" s="19">
        <v>-3647872.0647729351</v>
      </c>
      <c r="D249" s="19">
        <v>-467675.90574011992</v>
      </c>
      <c r="E249" s="19">
        <v>-3421660.2631548475</v>
      </c>
      <c r="F249" s="19">
        <v>-438674.3927121599</v>
      </c>
      <c r="G249" s="19">
        <v>-81668.105026200006</v>
      </c>
      <c r="H249" s="19">
        <v>-9074.2338918000005</v>
      </c>
      <c r="I249" s="19">
        <v>122468.27305362881</v>
      </c>
      <c r="J249" s="19">
        <v>20424.35478068356</v>
      </c>
      <c r="K249" s="13">
        <f t="shared" si="0"/>
        <v>-7923732.3374637514</v>
      </c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</row>
    <row r="250" spans="1:27">
      <c r="A250" s="28" t="s">
        <v>118</v>
      </c>
      <c r="B250" s="29">
        <v>2022</v>
      </c>
      <c r="C250" s="19">
        <v>-123061.03452957598</v>
      </c>
      <c r="D250" s="19">
        <v>-15777.055708919997</v>
      </c>
      <c r="E250" s="19">
        <v>3524811.030243359</v>
      </c>
      <c r="F250" s="19">
        <v>451898.85003119992</v>
      </c>
      <c r="G250" s="19">
        <v>84130.105058999994</v>
      </c>
      <c r="H250" s="19">
        <v>9347.7894510000006</v>
      </c>
      <c r="I250" s="19">
        <v>-126160.25160729147</v>
      </c>
      <c r="J250" s="19">
        <v>-21040.075717563734</v>
      </c>
      <c r="K250" s="13">
        <f t="shared" si="0"/>
        <v>3784149.3572212076</v>
      </c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</row>
    <row r="251" spans="1:27">
      <c r="A251" s="28" t="s">
        <v>70</v>
      </c>
      <c r="B251" s="29">
        <v>2022</v>
      </c>
      <c r="C251" s="19">
        <v>-539667.40049576643</v>
      </c>
      <c r="D251" s="19">
        <v>-69188.128268688</v>
      </c>
      <c r="E251" s="19">
        <v>-416606.36596619041</v>
      </c>
      <c r="F251" s="19">
        <v>-53411.072559768007</v>
      </c>
      <c r="G251" s="19">
        <v>-9943.5507425100041</v>
      </c>
      <c r="H251" s="19">
        <v>-1104.8389713900003</v>
      </c>
      <c r="I251" s="19">
        <v>14911.200487211669</v>
      </c>
      <c r="J251" s="19">
        <v>2486.7799746253477</v>
      </c>
      <c r="K251" s="13">
        <f t="shared" si="0"/>
        <v>-1072523.3765424758</v>
      </c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</row>
    <row r="252" spans="1:27">
      <c r="A252" s="28" t="s">
        <v>71</v>
      </c>
      <c r="B252" s="29">
        <v>2022</v>
      </c>
      <c r="C252" s="19">
        <v>-401274.41686263349</v>
      </c>
      <c r="D252" s="19">
        <v>-51445.438059311979</v>
      </c>
      <c r="E252" s="19">
        <v>138392.98363313294</v>
      </c>
      <c r="F252" s="19">
        <v>17742.690209376022</v>
      </c>
      <c r="G252" s="19">
        <v>3303.1604113200042</v>
      </c>
      <c r="H252" s="19">
        <v>367.01782348000052</v>
      </c>
      <c r="I252" s="19">
        <v>-4953.3701199960033</v>
      </c>
      <c r="J252" s="19">
        <v>-826.08651341505811</v>
      </c>
      <c r="K252" s="13">
        <f t="shared" si="0"/>
        <v>-298693.45947804756</v>
      </c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</row>
    <row r="253" spans="1:27">
      <c r="A253" s="29" t="s">
        <v>119</v>
      </c>
      <c r="B253" s="29">
        <v>2022</v>
      </c>
      <c r="C253" s="19">
        <v>-1757110.1207877358</v>
      </c>
      <c r="D253" s="19">
        <v>-225270.52830611999</v>
      </c>
      <c r="E253" s="19">
        <v>-1355835.7039251027</v>
      </c>
      <c r="F253" s="19">
        <v>-173825.09024680802</v>
      </c>
      <c r="G253" s="19">
        <v>-32361.054035310008</v>
      </c>
      <c r="H253" s="19">
        <v>-3595.672670590001</v>
      </c>
      <c r="I253" s="19">
        <v>48528.154297545465</v>
      </c>
      <c r="J253" s="19">
        <v>8093.16744256526</v>
      </c>
      <c r="K253" s="13">
        <f t="shared" si="0"/>
        <v>-3491376.8482315564</v>
      </c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</row>
    <row r="254" spans="1:27">
      <c r="A254" s="29" t="s">
        <v>120</v>
      </c>
      <c r="B254" s="29">
        <v>2022</v>
      </c>
      <c r="C254" s="19">
        <v>-347838.55436959182</v>
      </c>
      <c r="D254" s="19">
        <v>-44594.686457639989</v>
      </c>
      <c r="E254" s="19">
        <v>1409271.5664181442</v>
      </c>
      <c r="F254" s="19">
        <v>180675.84184847999</v>
      </c>
      <c r="G254" s="19">
        <v>33636.459918600012</v>
      </c>
      <c r="H254" s="19">
        <v>3737.3844354000007</v>
      </c>
      <c r="I254" s="19">
        <v>-50440.73395050611</v>
      </c>
      <c r="J254" s="19">
        <v>-8412.1333625082934</v>
      </c>
      <c r="K254" s="13">
        <f t="shared" si="0"/>
        <v>1176035.1444803777</v>
      </c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</row>
    <row r="255" spans="1:27">
      <c r="A255" s="29" t="s">
        <v>72</v>
      </c>
      <c r="B255" s="29">
        <v>2022</v>
      </c>
      <c r="C255" s="19">
        <v>-2017736.2928840832</v>
      </c>
      <c r="D255" s="19">
        <v>-258684.14011334398</v>
      </c>
      <c r="E255" s="19">
        <v>-1669897.7385144911</v>
      </c>
      <c r="F255" s="19">
        <v>-214089.45365570395</v>
      </c>
      <c r="G255" s="19">
        <v>-39857.079138030007</v>
      </c>
      <c r="H255" s="19">
        <v>-4428.5643486700001</v>
      </c>
      <c r="I255" s="19">
        <v>59769.081815114885</v>
      </c>
      <c r="J255" s="19">
        <v>9967.8463774290831</v>
      </c>
      <c r="K255" s="13">
        <f t="shared" si="0"/>
        <v>-4134956.3404617785</v>
      </c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</row>
    <row r="256" spans="1:27">
      <c r="A256" s="29" t="s">
        <v>73</v>
      </c>
      <c r="B256" s="29">
        <v>2022</v>
      </c>
      <c r="C256" s="19">
        <v>-1078919.7659285758</v>
      </c>
      <c r="D256" s="19">
        <v>-138323.04691391997</v>
      </c>
      <c r="E256" s="19">
        <v>938816.52695550723</v>
      </c>
      <c r="F256" s="19">
        <v>120361.09319942399</v>
      </c>
      <c r="G256" s="19">
        <v>22407.650329680007</v>
      </c>
      <c r="H256" s="19">
        <v>2489.7389255200005</v>
      </c>
      <c r="I256" s="19">
        <v>-33602.178453695044</v>
      </c>
      <c r="J256" s="19">
        <v>-5603.9233429998449</v>
      </c>
      <c r="K256" s="13">
        <f t="shared" si="0"/>
        <v>-172373.90522905943</v>
      </c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</row>
    <row r="257" spans="1:27">
      <c r="A257" s="29" t="s">
        <v>74</v>
      </c>
      <c r="B257" s="29">
        <v>2022</v>
      </c>
      <c r="C257" s="19">
        <v>-2846891.810455149</v>
      </c>
      <c r="D257" s="19">
        <v>-364986.12954553188</v>
      </c>
      <c r="E257" s="19">
        <v>-1767972.044526573</v>
      </c>
      <c r="F257" s="19">
        <v>-226663.08263161196</v>
      </c>
      <c r="G257" s="19">
        <v>-42197.914319714997</v>
      </c>
      <c r="H257" s="19">
        <v>-4688.6571466350006</v>
      </c>
      <c r="I257" s="19">
        <v>63279.363363978686</v>
      </c>
      <c r="J257" s="19">
        <v>10553.265228748125</v>
      </c>
      <c r="K257" s="13">
        <f t="shared" si="0"/>
        <v>-5179567.0100324899</v>
      </c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</row>
    <row r="258" spans="1:27">
      <c r="A258" s="29" t="s">
        <v>75</v>
      </c>
      <c r="B258" s="29">
        <v>2022</v>
      </c>
      <c r="C258" s="19">
        <v>-22033.151156015996</v>
      </c>
      <c r="D258" s="19">
        <v>-2824.7629687199997</v>
      </c>
      <c r="E258" s="19">
        <v>2824858.6592991329</v>
      </c>
      <c r="F258" s="19">
        <v>362161.36657681194</v>
      </c>
      <c r="G258" s="19">
        <v>67423.658671214987</v>
      </c>
      <c r="H258" s="19">
        <v>7491.5176301350011</v>
      </c>
      <c r="I258" s="19">
        <v>-101107.51360977461</v>
      </c>
      <c r="J258" s="19">
        <v>-16861.964960137408</v>
      </c>
      <c r="K258" s="13">
        <f t="shared" ref="K258:K266" si="3">SUM(C258:J258)</f>
        <v>3119107.8094826471</v>
      </c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</row>
    <row r="259" spans="1:27">
      <c r="A259" s="29" t="s">
        <v>76</v>
      </c>
      <c r="B259" s="29">
        <v>2022</v>
      </c>
      <c r="C259" s="19">
        <v>-245461.64067247673</v>
      </c>
      <c r="D259" s="19">
        <v>-31469.441111855991</v>
      </c>
      <c r="E259" s="19">
        <v>-223428.4895164608</v>
      </c>
      <c r="F259" s="19">
        <v>-28644.678143135996</v>
      </c>
      <c r="G259" s="19">
        <v>-5332.7858245200005</v>
      </c>
      <c r="H259" s="19">
        <v>-592.53175828000008</v>
      </c>
      <c r="I259" s="19">
        <v>7996.96613854718</v>
      </c>
      <c r="J259" s="19">
        <v>1333.6749960643051</v>
      </c>
      <c r="K259" s="13">
        <f t="shared" si="3"/>
        <v>-525598.92589211813</v>
      </c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</row>
    <row r="260" spans="1:27">
      <c r="A260" s="29" t="s">
        <v>77</v>
      </c>
      <c r="B260" s="29">
        <v>2022</v>
      </c>
      <c r="C260" s="19">
        <v>-227396.773869408</v>
      </c>
      <c r="D260" s="19">
        <v>-29153.43254736</v>
      </c>
      <c r="E260" s="19">
        <v>18064.86680306878</v>
      </c>
      <c r="F260" s="19">
        <v>2316.0085644960009</v>
      </c>
      <c r="G260" s="19">
        <v>431.17180721999961</v>
      </c>
      <c r="H260" s="19">
        <v>47.90797858000002</v>
      </c>
      <c r="I260" s="19">
        <v>-646.57881559398413</v>
      </c>
      <c r="J260" s="19">
        <v>-107.83164320103407</v>
      </c>
      <c r="K260" s="13">
        <f t="shared" si="3"/>
        <v>-236444.66172219822</v>
      </c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</row>
    <row r="261" spans="1:27">
      <c r="A261" s="29" t="s">
        <v>78</v>
      </c>
      <c r="B261" s="29">
        <v>2022</v>
      </c>
      <c r="C261" s="19">
        <v>-2884162.6388985687</v>
      </c>
      <c r="D261" s="19">
        <v>-369764.44088443188</v>
      </c>
      <c r="E261" s="19">
        <v>-2656765.8650291609</v>
      </c>
      <c r="F261" s="19">
        <v>-340611.00833707192</v>
      </c>
      <c r="G261" s="19">
        <v>-63411.623892539988</v>
      </c>
      <c r="H261" s="19">
        <v>-7045.7359880600015</v>
      </c>
      <c r="I261" s="19">
        <v>95091.126054096763</v>
      </c>
      <c r="J261" s="19">
        <v>15858.596243723441</v>
      </c>
      <c r="K261" s="13">
        <f t="shared" si="3"/>
        <v>-6210811.5907320138</v>
      </c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</row>
    <row r="262" spans="1:27">
      <c r="A262" s="29" t="s">
        <v>79</v>
      </c>
      <c r="B262" s="29">
        <v>2022</v>
      </c>
      <c r="C262" s="19">
        <v>-1014952.8406384223</v>
      </c>
      <c r="D262" s="19">
        <v>-130122.15905620798</v>
      </c>
      <c r="E262" s="19">
        <v>1869209.798260147</v>
      </c>
      <c r="F262" s="19">
        <v>239642.28182822399</v>
      </c>
      <c r="G262" s="19">
        <v>44614.254595680002</v>
      </c>
      <c r="H262" s="19">
        <v>4957.1393995200015</v>
      </c>
      <c r="I262" s="19">
        <v>-66902.871226839401</v>
      </c>
      <c r="J262" s="19">
        <v>-11157.567129120749</v>
      </c>
      <c r="K262" s="13">
        <f t="shared" si="3"/>
        <v>935288.03603298066</v>
      </c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</row>
    <row r="263" spans="1:27">
      <c r="A263" s="29" t="s">
        <v>80</v>
      </c>
      <c r="B263" s="29">
        <v>2022</v>
      </c>
      <c r="C263" s="19">
        <v>-704708.28000143997</v>
      </c>
      <c r="D263" s="19">
        <v>-90347.215384800002</v>
      </c>
      <c r="E263" s="19">
        <v>310244.56063698232</v>
      </c>
      <c r="F263" s="19">
        <v>39774.943671407986</v>
      </c>
      <c r="G263" s="19">
        <v>7404.9097260599992</v>
      </c>
      <c r="H263" s="19">
        <v>822.7677473399998</v>
      </c>
      <c r="I263" s="19">
        <v>-11104.292256783172</v>
      </c>
      <c r="J263" s="19">
        <v>-1851.8919144195172</v>
      </c>
      <c r="K263" s="13">
        <f t="shared" si="3"/>
        <v>-449764.49777565233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</row>
    <row r="264" spans="1:27">
      <c r="A264" s="29" t="s">
        <v>121</v>
      </c>
      <c r="B264" s="29">
        <v>2022</v>
      </c>
      <c r="C264" s="19">
        <v>-1454048.2041711912</v>
      </c>
      <c r="D264" s="19">
        <v>-186416.43643220398</v>
      </c>
      <c r="E264" s="19">
        <v>-749339.92416975123</v>
      </c>
      <c r="F264" s="19">
        <v>-96069.221047403989</v>
      </c>
      <c r="G264" s="19">
        <v>-17885.227322655006</v>
      </c>
      <c r="H264" s="19">
        <v>-1987.2474802950005</v>
      </c>
      <c r="I264" s="19">
        <v>26820.420317998538</v>
      </c>
      <c r="J264" s="19">
        <v>4472.9117695811656</v>
      </c>
      <c r="K264" s="13">
        <f t="shared" si="3"/>
        <v>-2474452.9285359206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</row>
    <row r="265" spans="1:27">
      <c r="A265" s="29" t="s">
        <v>82</v>
      </c>
      <c r="B265" s="29">
        <v>2022</v>
      </c>
      <c r="C265" s="19">
        <v>-726989.16032439831</v>
      </c>
      <c r="D265" s="19">
        <v>-93203.738503127985</v>
      </c>
      <c r="E265" s="19">
        <v>727059.04384679289</v>
      </c>
      <c r="F265" s="19">
        <v>93212.697929076006</v>
      </c>
      <c r="G265" s="19">
        <v>17353.427805945004</v>
      </c>
      <c r="H265" s="19">
        <v>1928.1586451050005</v>
      </c>
      <c r="I265" s="19">
        <v>-26022.941689085437</v>
      </c>
      <c r="J265" s="19">
        <v>-4339.9141691348668</v>
      </c>
      <c r="K265" s="13">
        <f t="shared" si="3"/>
        <v>-11002.426458827656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</row>
    <row r="266" spans="1:27">
      <c r="A266" s="29" t="s">
        <v>83</v>
      </c>
      <c r="B266" s="29">
        <v>2022</v>
      </c>
      <c r="C266" s="19">
        <v>-2460281.4435307677</v>
      </c>
      <c r="D266" s="19">
        <v>-315420.69788855995</v>
      </c>
      <c r="E266" s="19">
        <v>-1733292.2832063695</v>
      </c>
      <c r="F266" s="19">
        <v>-222216.95938543192</v>
      </c>
      <c r="G266" s="19">
        <v>-41370.178608990012</v>
      </c>
      <c r="H266" s="19">
        <v>-4596.68651211</v>
      </c>
      <c r="I266" s="19">
        <v>62038.103229379201</v>
      </c>
      <c r="J266" s="19">
        <v>10346.257023830602</v>
      </c>
      <c r="K266" s="13">
        <f t="shared" si="3"/>
        <v>-4704793.8888790198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</row>
    <row r="267" spans="1:27">
      <c r="A267" s="1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</row>
    <row r="268" spans="1:27">
      <c r="A268" s="10" t="s">
        <v>107</v>
      </c>
      <c r="B268" s="10"/>
      <c r="C268" s="10"/>
      <c r="D268" s="10"/>
      <c r="E268" s="10" t="s">
        <v>107</v>
      </c>
      <c r="F268" s="10"/>
      <c r="G268" s="10"/>
      <c r="H268" s="10"/>
      <c r="I268" s="10" t="s">
        <v>122</v>
      </c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</row>
    <row r="269" spans="1:27">
      <c r="A269" s="10" t="s">
        <v>111</v>
      </c>
      <c r="B269" s="11" t="s">
        <v>88</v>
      </c>
      <c r="C269" s="10" t="s">
        <v>109</v>
      </c>
      <c r="D269" s="10"/>
      <c r="E269" s="10" t="s">
        <v>111</v>
      </c>
      <c r="F269" s="11" t="s">
        <v>88</v>
      </c>
      <c r="G269" s="10" t="s">
        <v>109</v>
      </c>
      <c r="H269" s="10"/>
      <c r="I269" s="10"/>
      <c r="J269" s="10">
        <v>2015</v>
      </c>
      <c r="K269" s="10">
        <v>2016</v>
      </c>
      <c r="L269" s="10">
        <v>2017</v>
      </c>
      <c r="M269" s="10">
        <v>2018</v>
      </c>
      <c r="N269" s="10">
        <v>2019</v>
      </c>
      <c r="O269" s="10">
        <v>2020</v>
      </c>
      <c r="P269" s="10">
        <v>2021</v>
      </c>
      <c r="Q269" s="10">
        <v>2022</v>
      </c>
      <c r="R269" s="10"/>
      <c r="S269" s="10"/>
      <c r="T269" s="10"/>
      <c r="U269" s="10"/>
      <c r="V269" s="10"/>
      <c r="W269" s="10"/>
      <c r="X269" s="10"/>
      <c r="Y269" s="10"/>
      <c r="Z269" s="10"/>
      <c r="AA269" s="10"/>
    </row>
    <row r="270" spans="1:27">
      <c r="A270" s="26" t="s">
        <v>60</v>
      </c>
      <c r="B270" s="26">
        <v>2015</v>
      </c>
      <c r="C270" s="19">
        <v>-126057.35118873598</v>
      </c>
      <c r="D270" s="10"/>
      <c r="E270" s="28" t="s">
        <v>69</v>
      </c>
      <c r="F270" s="28">
        <v>2015</v>
      </c>
      <c r="G270" s="30">
        <v>-8286808.727656208</v>
      </c>
      <c r="H270" s="10"/>
      <c r="I270" s="28" t="s">
        <v>69</v>
      </c>
      <c r="J270" s="30">
        <v>-8286808.727656208</v>
      </c>
      <c r="K270" s="30">
        <v>-8295823.4388412861</v>
      </c>
      <c r="L270" s="30">
        <v>-8290718.1996998945</v>
      </c>
      <c r="M270" s="30">
        <v>-8241094.5692244405</v>
      </c>
      <c r="N270" s="30">
        <v>-8118991.8366817161</v>
      </c>
      <c r="O270" s="31">
        <v>-7985981.4914129591</v>
      </c>
      <c r="P270" s="31">
        <v>-7934657.2028891463</v>
      </c>
      <c r="Q270" s="31">
        <v>-7923732.3374637514</v>
      </c>
      <c r="R270" s="10"/>
      <c r="S270" s="10"/>
      <c r="T270" s="10"/>
      <c r="U270" s="10"/>
      <c r="V270" s="10"/>
      <c r="W270" s="10"/>
      <c r="X270" s="10"/>
      <c r="Y270" s="10"/>
      <c r="Z270" s="10"/>
      <c r="AA270" s="10"/>
    </row>
    <row r="271" spans="1:27">
      <c r="A271" s="28" t="s">
        <v>61</v>
      </c>
      <c r="B271" s="28">
        <v>2015</v>
      </c>
      <c r="C271" s="19">
        <v>-1796071.8571675201</v>
      </c>
      <c r="D271" s="10"/>
      <c r="E271" s="29" t="s">
        <v>78</v>
      </c>
      <c r="F271" s="28">
        <v>2015</v>
      </c>
      <c r="G271" s="32">
        <v>-6669505.1688734833</v>
      </c>
      <c r="H271" s="10"/>
      <c r="I271" s="29" t="s">
        <v>78</v>
      </c>
      <c r="J271" s="32">
        <v>-6669505.1688734833</v>
      </c>
      <c r="K271" s="32">
        <v>-6692948.0577487964</v>
      </c>
      <c r="L271" s="32">
        <v>-6578800.8304845048</v>
      </c>
      <c r="M271" s="32">
        <v>-6769369.8961860603</v>
      </c>
      <c r="N271" s="32">
        <v>-6765761.080821869</v>
      </c>
      <c r="O271" s="33">
        <v>-6502632.855108765</v>
      </c>
      <c r="P271" s="33">
        <v>-6373260.6245730547</v>
      </c>
      <c r="Q271" s="33">
        <v>-6210811.5907320138</v>
      </c>
      <c r="R271" s="10"/>
      <c r="S271" s="10"/>
      <c r="T271" s="10"/>
      <c r="U271" s="10"/>
      <c r="V271" s="10"/>
      <c r="W271" s="10"/>
      <c r="X271" s="10"/>
      <c r="Y271" s="10"/>
      <c r="Z271" s="10"/>
      <c r="AA271" s="10"/>
    </row>
    <row r="272" spans="1:27">
      <c r="A272" s="28" t="s">
        <v>62</v>
      </c>
      <c r="B272" s="28">
        <v>2015</v>
      </c>
      <c r="C272" s="19">
        <v>610517.36150465242</v>
      </c>
      <c r="D272" s="10"/>
      <c r="E272" s="28" t="s">
        <v>114</v>
      </c>
      <c r="F272" s="28">
        <v>2015</v>
      </c>
      <c r="G272" s="34">
        <v>-5668488.9872079846</v>
      </c>
      <c r="H272" s="10"/>
      <c r="I272" s="28" t="s">
        <v>114</v>
      </c>
      <c r="J272" s="34">
        <v>-5668488.9872079846</v>
      </c>
      <c r="K272" s="34">
        <v>-5990047.9547410691</v>
      </c>
      <c r="L272" s="34">
        <v>-6141404.4992988519</v>
      </c>
      <c r="M272" s="34">
        <v>-6067724.4805744952</v>
      </c>
      <c r="N272" s="34">
        <v>-5977094.2176576378</v>
      </c>
      <c r="O272" s="35">
        <v>-6021533.7487421706</v>
      </c>
      <c r="P272" s="35">
        <v>-6278751.7085440569</v>
      </c>
      <c r="Q272" s="35">
        <v>-6305409.8647368699</v>
      </c>
      <c r="R272" s="10"/>
      <c r="S272" s="10"/>
      <c r="T272" s="10"/>
      <c r="U272" s="10"/>
      <c r="V272" s="10"/>
      <c r="W272" s="10"/>
      <c r="X272" s="10"/>
      <c r="Y272" s="10"/>
      <c r="Z272" s="10"/>
      <c r="AA272" s="10"/>
    </row>
    <row r="273" spans="1:27">
      <c r="A273" s="28" t="s">
        <v>112</v>
      </c>
      <c r="B273" s="28">
        <v>2015</v>
      </c>
      <c r="C273" s="36">
        <v>-5033389.5250661364</v>
      </c>
      <c r="D273" s="10"/>
      <c r="E273" s="29" t="s">
        <v>74</v>
      </c>
      <c r="F273" s="28">
        <v>2015</v>
      </c>
      <c r="G273" s="37">
        <v>-5429786.1602557665</v>
      </c>
      <c r="H273" s="10"/>
      <c r="I273" s="29" t="s">
        <v>74</v>
      </c>
      <c r="J273" s="37">
        <v>-5429786.1602557665</v>
      </c>
      <c r="K273" s="37">
        <v>-5687891.0552391978</v>
      </c>
      <c r="L273" s="37">
        <v>-5829952.1583909942</v>
      </c>
      <c r="M273" s="37">
        <v>-5828262.17057529</v>
      </c>
      <c r="N273" s="37">
        <v>-5745035.7389441198</v>
      </c>
      <c r="O273" s="38">
        <v>-5443214.0639588805</v>
      </c>
      <c r="P273" s="38">
        <v>-5230982.3492653565</v>
      </c>
      <c r="Q273" s="38">
        <v>-5179567.0100324899</v>
      </c>
      <c r="R273" s="10"/>
      <c r="S273" s="10"/>
      <c r="T273" s="10"/>
      <c r="U273" s="10"/>
      <c r="V273" s="10"/>
      <c r="W273" s="10"/>
      <c r="X273" s="10"/>
      <c r="Y273" s="10"/>
      <c r="Z273" s="10"/>
      <c r="AA273" s="10"/>
    </row>
    <row r="274" spans="1:27">
      <c r="A274" s="28" t="s">
        <v>63</v>
      </c>
      <c r="B274" s="28">
        <v>2015</v>
      </c>
      <c r="C274" s="19">
        <v>-622263.21819799033</v>
      </c>
      <c r="D274" s="10"/>
      <c r="E274" s="28" t="s">
        <v>112</v>
      </c>
      <c r="F274" s="28">
        <v>2015</v>
      </c>
      <c r="G274" s="36">
        <v>-5033389.5250661364</v>
      </c>
      <c r="H274" s="10"/>
      <c r="I274" s="28" t="s">
        <v>112</v>
      </c>
      <c r="J274" s="36">
        <v>-5033389.5250661364</v>
      </c>
      <c r="K274" s="36">
        <v>-5129272.8359625898</v>
      </c>
      <c r="L274" s="36">
        <v>-5052949.749057902</v>
      </c>
      <c r="M274" s="36">
        <v>-5093049.1909673037</v>
      </c>
      <c r="N274" s="36">
        <v>-4952162.6709004985</v>
      </c>
      <c r="O274" s="39">
        <v>-4431083.8775214599</v>
      </c>
      <c r="P274" s="39">
        <v>-4226276.6640436267</v>
      </c>
      <c r="Q274" s="39">
        <v>-4151128.849006427</v>
      </c>
      <c r="R274" s="10"/>
      <c r="S274" s="10"/>
      <c r="T274" s="10"/>
      <c r="U274" s="10"/>
      <c r="V274" s="10"/>
      <c r="W274" s="10"/>
      <c r="X274" s="10"/>
      <c r="Y274" s="10"/>
      <c r="Z274" s="10"/>
      <c r="AA274" s="10"/>
    </row>
    <row r="275" spans="1:27">
      <c r="A275" s="28" t="s">
        <v>64</v>
      </c>
      <c r="B275" s="28">
        <v>2015</v>
      </c>
      <c r="C275" s="19">
        <v>916266.43448415736</v>
      </c>
      <c r="D275" s="10"/>
      <c r="E275" s="28" t="s">
        <v>69</v>
      </c>
      <c r="F275" s="29">
        <v>2016</v>
      </c>
      <c r="G275" s="30">
        <v>-8295823.4388412861</v>
      </c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</row>
    <row r="276" spans="1:27">
      <c r="A276" s="28" t="s">
        <v>65</v>
      </c>
      <c r="B276" s="28">
        <v>2015</v>
      </c>
      <c r="C276" s="40">
        <v>-669392.21544683352</v>
      </c>
      <c r="D276" s="10"/>
      <c r="E276" s="29" t="s">
        <v>78</v>
      </c>
      <c r="F276" s="29">
        <v>2016</v>
      </c>
      <c r="G276" s="32">
        <v>-6692948.0577487964</v>
      </c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</row>
    <row r="277" spans="1:27">
      <c r="A277" s="28" t="s">
        <v>113</v>
      </c>
      <c r="B277" s="28">
        <v>2015</v>
      </c>
      <c r="C277" s="19">
        <v>378682.25915713271</v>
      </c>
      <c r="D277" s="10"/>
      <c r="E277" s="28" t="s">
        <v>114</v>
      </c>
      <c r="F277" s="29">
        <v>2016</v>
      </c>
      <c r="G277" s="34">
        <v>-5990047.9547410691</v>
      </c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</row>
    <row r="278" spans="1:27">
      <c r="A278" s="28" t="s">
        <v>114</v>
      </c>
      <c r="B278" s="28">
        <v>2015</v>
      </c>
      <c r="C278" s="34">
        <v>-5668488.9872079846</v>
      </c>
      <c r="D278" s="10"/>
      <c r="E278" s="29" t="s">
        <v>74</v>
      </c>
      <c r="F278" s="29">
        <v>2016</v>
      </c>
      <c r="G278" s="37">
        <v>-5687891.0552391978</v>
      </c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</row>
    <row r="279" spans="1:27">
      <c r="A279" s="28" t="s">
        <v>66</v>
      </c>
      <c r="B279" s="28">
        <v>2015</v>
      </c>
      <c r="C279" s="19">
        <v>-2156738.4979741941</v>
      </c>
      <c r="D279" s="10"/>
      <c r="E279" s="28" t="s">
        <v>112</v>
      </c>
      <c r="F279" s="29">
        <v>2016</v>
      </c>
      <c r="G279" s="36">
        <v>-5129272.8359625898</v>
      </c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</row>
    <row r="280" spans="1:27">
      <c r="A280" s="28" t="s">
        <v>115</v>
      </c>
      <c r="B280" s="28">
        <v>2015</v>
      </c>
      <c r="C280" s="19">
        <v>-3017041.968144469</v>
      </c>
      <c r="D280" s="10"/>
      <c r="E280" s="28" t="s">
        <v>69</v>
      </c>
      <c r="F280" s="29">
        <v>2017</v>
      </c>
      <c r="G280" s="30">
        <v>-8290718.1996998945</v>
      </c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</row>
    <row r="281" spans="1:27">
      <c r="A281" s="28" t="s">
        <v>116</v>
      </c>
      <c r="B281" s="28">
        <v>2015</v>
      </c>
      <c r="C281" s="19">
        <v>2579650.7910698508</v>
      </c>
      <c r="D281" s="10"/>
      <c r="E281" s="29" t="s">
        <v>78</v>
      </c>
      <c r="F281" s="29">
        <v>2017</v>
      </c>
      <c r="G281" s="32">
        <v>-6578800.8304845048</v>
      </c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</row>
    <row r="282" spans="1:27">
      <c r="A282" s="28" t="s">
        <v>67</v>
      </c>
      <c r="B282" s="28">
        <v>2015</v>
      </c>
      <c r="C282" s="19">
        <v>-1432432.5543869401</v>
      </c>
      <c r="D282" s="10"/>
      <c r="E282" s="28" t="s">
        <v>114</v>
      </c>
      <c r="F282" s="29">
        <v>2017</v>
      </c>
      <c r="G282" s="34">
        <v>-6141404.4992988519</v>
      </c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</row>
    <row r="283" spans="1:27">
      <c r="A283" s="28" t="s">
        <v>117</v>
      </c>
      <c r="B283" s="28">
        <v>2015</v>
      </c>
      <c r="C283" s="19">
        <v>-4644722.5917430986</v>
      </c>
      <c r="D283" s="10"/>
      <c r="E283" s="29" t="s">
        <v>74</v>
      </c>
      <c r="F283" s="29">
        <v>2017</v>
      </c>
      <c r="G283" s="37">
        <v>-5829952.1583909942</v>
      </c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</row>
    <row r="284" spans="1:27">
      <c r="A284" s="28" t="s">
        <v>68</v>
      </c>
      <c r="B284" s="28">
        <v>2015</v>
      </c>
      <c r="C284" s="19">
        <v>2179370.2786754426</v>
      </c>
      <c r="D284" s="10"/>
      <c r="E284" s="28" t="s">
        <v>112</v>
      </c>
      <c r="F284" s="29">
        <v>2017</v>
      </c>
      <c r="G284" s="36">
        <v>-5052949.749057902</v>
      </c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</row>
    <row r="285" spans="1:27">
      <c r="A285" s="28" t="s">
        <v>69</v>
      </c>
      <c r="B285" s="28">
        <v>2015</v>
      </c>
      <c r="C285" s="30">
        <v>-8286808.727656208</v>
      </c>
      <c r="D285" s="10"/>
      <c r="E285" s="28" t="s">
        <v>69</v>
      </c>
      <c r="F285" s="29">
        <v>2018</v>
      </c>
      <c r="G285" s="30">
        <v>-8241094.5692244405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</row>
    <row r="286" spans="1:27">
      <c r="A286" s="28" t="s">
        <v>118</v>
      </c>
      <c r="B286" s="28">
        <v>2015</v>
      </c>
      <c r="C286" s="19">
        <v>3974696.637169742</v>
      </c>
      <c r="D286" s="10"/>
      <c r="E286" s="29" t="s">
        <v>78</v>
      </c>
      <c r="F286" s="29">
        <v>2018</v>
      </c>
      <c r="G286" s="32">
        <v>-6769369.8961860603</v>
      </c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</row>
    <row r="287" spans="1:27">
      <c r="A287" s="28" t="s">
        <v>70</v>
      </c>
      <c r="B287" s="28">
        <v>2015</v>
      </c>
      <c r="C287" s="19">
        <v>-1540444.7675267286</v>
      </c>
      <c r="D287" s="10"/>
      <c r="E287" s="28" t="s">
        <v>114</v>
      </c>
      <c r="F287" s="29">
        <v>2018</v>
      </c>
      <c r="G287" s="34">
        <v>-6067724.4805744952</v>
      </c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</row>
    <row r="288" spans="1:27">
      <c r="A288" s="28" t="s">
        <v>71</v>
      </c>
      <c r="B288" s="28">
        <v>2015</v>
      </c>
      <c r="C288" s="19">
        <v>-458079.61239060509</v>
      </c>
      <c r="D288" s="10"/>
      <c r="E288" s="29" t="s">
        <v>74</v>
      </c>
      <c r="F288" s="29">
        <v>2018</v>
      </c>
      <c r="G288" s="37">
        <v>-5828262.17057529</v>
      </c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</row>
    <row r="289" spans="1:27">
      <c r="A289" s="29" t="s">
        <v>119</v>
      </c>
      <c r="B289" s="28">
        <v>2015</v>
      </c>
      <c r="C289" s="19">
        <v>-3732108.1325616352</v>
      </c>
      <c r="D289" s="10"/>
      <c r="E289" s="28" t="s">
        <v>112</v>
      </c>
      <c r="F289" s="29">
        <v>2018</v>
      </c>
      <c r="G289" s="36">
        <v>-5093049.1909673037</v>
      </c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</row>
    <row r="290" spans="1:27">
      <c r="A290" s="29" t="s">
        <v>120</v>
      </c>
      <c r="B290" s="28">
        <v>2015</v>
      </c>
      <c r="C290" s="19">
        <v>970354.31850734621</v>
      </c>
      <c r="D290" s="10"/>
      <c r="E290" s="28" t="s">
        <v>69</v>
      </c>
      <c r="F290" s="29">
        <v>2019</v>
      </c>
      <c r="G290" s="30">
        <v>-8118991.8366817161</v>
      </c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</row>
    <row r="291" spans="1:27">
      <c r="A291" s="29" t="s">
        <v>72</v>
      </c>
      <c r="B291" s="28">
        <v>2015</v>
      </c>
      <c r="C291" s="19">
        <v>-3685730.3472131346</v>
      </c>
      <c r="D291" s="10"/>
      <c r="E291" s="29" t="s">
        <v>78</v>
      </c>
      <c r="F291" s="29">
        <v>2019</v>
      </c>
      <c r="G291" s="32">
        <v>-6765761.080821869</v>
      </c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</row>
    <row r="292" spans="1:27">
      <c r="A292" s="29" t="s">
        <v>73</v>
      </c>
      <c r="B292" s="28">
        <v>2015</v>
      </c>
      <c r="C292" s="19">
        <v>-291156.79504805576</v>
      </c>
      <c r="D292" s="10"/>
      <c r="E292" s="28" t="s">
        <v>114</v>
      </c>
      <c r="F292" s="29">
        <v>2019</v>
      </c>
      <c r="G292" s="34">
        <v>-5977094.2176576378</v>
      </c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</row>
    <row r="293" spans="1:27">
      <c r="A293" s="29" t="s">
        <v>74</v>
      </c>
      <c r="B293" s="28">
        <v>2015</v>
      </c>
      <c r="C293" s="37">
        <v>-5429786.1602557665</v>
      </c>
      <c r="D293" s="10"/>
      <c r="E293" s="29" t="s">
        <v>74</v>
      </c>
      <c r="F293" s="29">
        <v>2019</v>
      </c>
      <c r="G293" s="37">
        <v>-5745035.7389441198</v>
      </c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</row>
    <row r="294" spans="1:27">
      <c r="A294" s="29" t="s">
        <v>75</v>
      </c>
      <c r="B294" s="28">
        <v>2015</v>
      </c>
      <c r="C294" s="19">
        <v>3256295.4595895112</v>
      </c>
      <c r="D294" s="10"/>
      <c r="E294" s="28" t="s">
        <v>112</v>
      </c>
      <c r="F294" s="29">
        <v>2019</v>
      </c>
      <c r="G294" s="36">
        <v>-4952162.6709004985</v>
      </c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</row>
    <row r="295" spans="1:27">
      <c r="A295" s="29" t="s">
        <v>76</v>
      </c>
      <c r="B295" s="28">
        <v>2015</v>
      </c>
      <c r="C295" s="19">
        <v>-578220.63409941841</v>
      </c>
      <c r="D295" s="10"/>
      <c r="E295" s="41" t="s">
        <v>69</v>
      </c>
      <c r="F295" s="42">
        <v>2020</v>
      </c>
      <c r="G295" s="31">
        <v>-7985981.4914129591</v>
      </c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</row>
    <row r="296" spans="1:27">
      <c r="A296" s="29" t="s">
        <v>77</v>
      </c>
      <c r="B296" s="28">
        <v>2015</v>
      </c>
      <c r="C296" s="19">
        <v>-141244.87069168204</v>
      </c>
      <c r="D296" s="10"/>
      <c r="E296" s="42" t="s">
        <v>78</v>
      </c>
      <c r="F296" s="42">
        <v>2020</v>
      </c>
      <c r="G296" s="33">
        <v>-6502632.855108765</v>
      </c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</row>
    <row r="297" spans="1:27">
      <c r="A297" s="29" t="s">
        <v>78</v>
      </c>
      <c r="B297" s="28">
        <v>2015</v>
      </c>
      <c r="C297" s="32">
        <v>-6669505.1688734833</v>
      </c>
      <c r="D297" s="10"/>
      <c r="E297" s="41" t="s">
        <v>114</v>
      </c>
      <c r="F297" s="42">
        <v>2020</v>
      </c>
      <c r="G297" s="35">
        <v>-6021533.7487421706</v>
      </c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</row>
    <row r="298" spans="1:27">
      <c r="A298" s="29" t="s">
        <v>79</v>
      </c>
      <c r="B298" s="28">
        <v>2015</v>
      </c>
      <c r="C298" s="19">
        <v>1074292.4303040328</v>
      </c>
      <c r="D298" s="10"/>
      <c r="E298" s="42" t="s">
        <v>74</v>
      </c>
      <c r="F298" s="42">
        <v>2020</v>
      </c>
      <c r="G298" s="38">
        <v>-5443214.0639588805</v>
      </c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</row>
    <row r="299" spans="1:27">
      <c r="A299" s="29" t="s">
        <v>80</v>
      </c>
      <c r="B299" s="28">
        <v>2015</v>
      </c>
      <c r="C299" s="19">
        <v>-752670.78392860317</v>
      </c>
      <c r="D299" s="10"/>
      <c r="E299" s="41" t="s">
        <v>112</v>
      </c>
      <c r="F299" s="42">
        <v>2020</v>
      </c>
      <c r="G299" s="39">
        <v>-4431083.8775214599</v>
      </c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</row>
    <row r="300" spans="1:27">
      <c r="A300" s="29" t="s">
        <v>121</v>
      </c>
      <c r="B300" s="28">
        <v>2015</v>
      </c>
      <c r="C300" s="19">
        <v>-2417572.7811695817</v>
      </c>
      <c r="D300" s="10"/>
      <c r="E300" s="41" t="s">
        <v>69</v>
      </c>
      <c r="F300" s="42">
        <v>2021</v>
      </c>
      <c r="G300" s="31">
        <v>-7934657.2028891463</v>
      </c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</row>
    <row r="301" spans="1:27">
      <c r="A301" s="29" t="s">
        <v>82</v>
      </c>
      <c r="B301" s="28">
        <v>2015</v>
      </c>
      <c r="C301" s="19">
        <v>-221842.4106387358</v>
      </c>
      <c r="D301" s="10"/>
      <c r="E301" s="42" t="s">
        <v>78</v>
      </c>
      <c r="F301" s="42">
        <v>2021</v>
      </c>
      <c r="G301" s="33">
        <v>-6373260.6245730547</v>
      </c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</row>
    <row r="302" spans="1:27">
      <c r="A302" s="29" t="s">
        <v>83</v>
      </c>
      <c r="B302" s="28">
        <v>2015</v>
      </c>
      <c r="C302" s="19">
        <v>-4723009.3570616953</v>
      </c>
      <c r="D302" s="10"/>
      <c r="E302" s="41" t="s">
        <v>114</v>
      </c>
      <c r="F302" s="42">
        <v>2021</v>
      </c>
      <c r="G302" s="35">
        <v>-6278751.7085440569</v>
      </c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</row>
    <row r="303" spans="1:27">
      <c r="A303" s="28" t="s">
        <v>60</v>
      </c>
      <c r="B303" s="29">
        <v>2016</v>
      </c>
      <c r="C303" s="19">
        <v>2577192.6388698933</v>
      </c>
      <c r="D303" s="10"/>
      <c r="E303" s="42" t="s">
        <v>74</v>
      </c>
      <c r="F303" s="42">
        <v>2021</v>
      </c>
      <c r="G303" s="38">
        <v>-5230982.3492653565</v>
      </c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</row>
    <row r="304" spans="1:27">
      <c r="A304" s="28" t="s">
        <v>61</v>
      </c>
      <c r="B304" s="29">
        <v>2016</v>
      </c>
      <c r="C304" s="19">
        <v>-1798663.1749925001</v>
      </c>
      <c r="D304" s="10"/>
      <c r="E304" s="41" t="s">
        <v>112</v>
      </c>
      <c r="F304" s="42">
        <v>2021</v>
      </c>
      <c r="G304" s="39">
        <v>-4226276.6640436267</v>
      </c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</row>
    <row r="305" spans="1:27">
      <c r="A305" s="28" t="s">
        <v>62</v>
      </c>
      <c r="B305" s="29">
        <v>2016</v>
      </c>
      <c r="C305" s="19">
        <v>603613.57031762961</v>
      </c>
      <c r="D305" s="10"/>
      <c r="E305" s="41" t="s">
        <v>69</v>
      </c>
      <c r="F305" s="42">
        <v>2022</v>
      </c>
      <c r="G305" s="31">
        <v>-7923732.3374637514</v>
      </c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</row>
    <row r="306" spans="1:27">
      <c r="A306" s="28" t="s">
        <v>112</v>
      </c>
      <c r="B306" s="29">
        <v>2016</v>
      </c>
      <c r="C306" s="36">
        <v>-5129272.8359625898</v>
      </c>
      <c r="D306" s="10"/>
      <c r="E306" s="42" t="s">
        <v>78</v>
      </c>
      <c r="F306" s="42">
        <v>2022</v>
      </c>
      <c r="G306" s="33">
        <v>-6210811.5907320138</v>
      </c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</row>
    <row r="307" spans="1:27">
      <c r="A307" s="28" t="s">
        <v>63</v>
      </c>
      <c r="B307" s="29">
        <v>2016</v>
      </c>
      <c r="C307" s="19">
        <v>-566934.55189669877</v>
      </c>
      <c r="D307" s="10"/>
      <c r="E307" s="41" t="s">
        <v>114</v>
      </c>
      <c r="F307" s="42">
        <v>2022</v>
      </c>
      <c r="G307" s="35">
        <v>-6305409.8647368699</v>
      </c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</row>
    <row r="308" spans="1:27">
      <c r="A308" s="28" t="s">
        <v>64</v>
      </c>
      <c r="B308" s="29">
        <v>2016</v>
      </c>
      <c r="C308" s="19">
        <v>878687.11362555448</v>
      </c>
      <c r="D308" s="10"/>
      <c r="E308" s="42" t="s">
        <v>74</v>
      </c>
      <c r="F308" s="42">
        <v>2022</v>
      </c>
      <c r="G308" s="38">
        <v>-5179567.0100324899</v>
      </c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</row>
    <row r="309" spans="1:27">
      <c r="A309" s="28" t="s">
        <v>65</v>
      </c>
      <c r="B309" s="29">
        <v>2016</v>
      </c>
      <c r="C309" s="19">
        <v>-672203.67520124605</v>
      </c>
      <c r="D309" s="10"/>
      <c r="E309" s="41" t="s">
        <v>112</v>
      </c>
      <c r="F309" s="42">
        <v>2022</v>
      </c>
      <c r="G309" s="39">
        <v>-4151128.849006427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</row>
    <row r="310" spans="1:27">
      <c r="A310" s="28" t="s">
        <v>113</v>
      </c>
      <c r="B310" s="29">
        <v>2016</v>
      </c>
      <c r="C310" s="19">
        <v>388860.30545885774</v>
      </c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</row>
    <row r="311" spans="1:27">
      <c r="A311" s="28" t="s">
        <v>114</v>
      </c>
      <c r="B311" s="29">
        <v>2016</v>
      </c>
      <c r="C311" s="34">
        <v>-5990047.9547410691</v>
      </c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</row>
    <row r="312" spans="1:27">
      <c r="A312" s="28" t="s">
        <v>66</v>
      </c>
      <c r="B312" s="29">
        <v>2016</v>
      </c>
      <c r="C312" s="19">
        <v>-2284812.2434272044</v>
      </c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</row>
    <row r="313" spans="1:27">
      <c r="A313" s="28" t="s">
        <v>115</v>
      </c>
      <c r="B313" s="29">
        <v>2016</v>
      </c>
      <c r="C313" s="19">
        <v>-2797112.9264271171</v>
      </c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</row>
    <row r="314" spans="1:27">
      <c r="A314" s="28" t="s">
        <v>116</v>
      </c>
      <c r="B314" s="29">
        <v>2016</v>
      </c>
      <c r="C314" s="19">
        <v>2536562.9309835988</v>
      </c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</row>
    <row r="315" spans="1:27">
      <c r="A315" s="28" t="s">
        <v>67</v>
      </c>
      <c r="B315" s="29">
        <v>2016</v>
      </c>
      <c r="C315" s="19">
        <v>-1416912.4189359667</v>
      </c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</row>
    <row r="316" spans="1:27">
      <c r="A316" s="28" t="s">
        <v>117</v>
      </c>
      <c r="B316" s="29">
        <v>2016</v>
      </c>
      <c r="C316" s="19">
        <v>-4692455.9004392056</v>
      </c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</row>
    <row r="317" spans="1:27">
      <c r="A317" s="28" t="s">
        <v>68</v>
      </c>
      <c r="B317" s="29">
        <v>2016</v>
      </c>
      <c r="C317" s="19">
        <v>2163452.7071578261</v>
      </c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</row>
    <row r="318" spans="1:27">
      <c r="A318" s="28" t="s">
        <v>69</v>
      </c>
      <c r="B318" s="29">
        <v>2016</v>
      </c>
      <c r="C318" s="30">
        <v>-8295823.4388412861</v>
      </c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</row>
    <row r="319" spans="1:27">
      <c r="A319" s="28" t="s">
        <v>118</v>
      </c>
      <c r="B319" s="29">
        <v>2016</v>
      </c>
      <c r="C319" s="19">
        <v>3906967.5644611074</v>
      </c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</row>
    <row r="320" spans="1:27">
      <c r="A320" s="28" t="s">
        <v>70</v>
      </c>
      <c r="B320" s="29">
        <v>2016</v>
      </c>
      <c r="C320" s="19">
        <v>-1527267.3318395438</v>
      </c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</row>
    <row r="321" spans="1:27">
      <c r="A321" s="28" t="s">
        <v>71</v>
      </c>
      <c r="B321" s="29">
        <v>2016</v>
      </c>
      <c r="C321" s="19">
        <v>-429346.89217888087</v>
      </c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</row>
    <row r="322" spans="1:27">
      <c r="A322" s="29" t="s">
        <v>119</v>
      </c>
      <c r="B322" s="29">
        <v>2016</v>
      </c>
      <c r="C322" s="19">
        <v>-3884705.5721264482</v>
      </c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</row>
    <row r="323" spans="1:27">
      <c r="A323" s="29" t="s">
        <v>120</v>
      </c>
      <c r="B323" s="29">
        <v>2016</v>
      </c>
      <c r="C323" s="19">
        <v>999011.66928089166</v>
      </c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</row>
    <row r="324" spans="1:27">
      <c r="A324" s="29" t="s">
        <v>72</v>
      </c>
      <c r="B324" s="29">
        <v>2016</v>
      </c>
      <c r="C324" s="19">
        <v>-3817401.0401730724</v>
      </c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</row>
    <row r="325" spans="1:27">
      <c r="A325" s="29" t="s">
        <v>73</v>
      </c>
      <c r="B325" s="29">
        <v>2016</v>
      </c>
      <c r="C325" s="19">
        <v>-252772.40705426291</v>
      </c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</row>
    <row r="326" spans="1:27">
      <c r="A326" s="29" t="s">
        <v>74</v>
      </c>
      <c r="B326" s="29">
        <v>2016</v>
      </c>
      <c r="C326" s="37">
        <v>-5687891.0552391978</v>
      </c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</row>
    <row r="327" spans="1:27">
      <c r="A327" s="29" t="s">
        <v>75</v>
      </c>
      <c r="B327" s="29">
        <v>2016</v>
      </c>
      <c r="C327" s="19">
        <v>3394675.0663859299</v>
      </c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</row>
    <row r="328" spans="1:27">
      <c r="A328" s="29" t="s">
        <v>76</v>
      </c>
      <c r="B328" s="29">
        <v>2016</v>
      </c>
      <c r="C328" s="19">
        <v>-599314.31251229311</v>
      </c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</row>
    <row r="329" spans="1:27">
      <c r="A329" s="29" t="s">
        <v>77</v>
      </c>
      <c r="B329" s="29">
        <v>2016</v>
      </c>
      <c r="C329" s="19">
        <v>-152660.32126420928</v>
      </c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</row>
    <row r="330" spans="1:27">
      <c r="A330" s="29" t="s">
        <v>78</v>
      </c>
      <c r="B330" s="29">
        <v>2016</v>
      </c>
      <c r="C330" s="32">
        <v>-6692948.0577487964</v>
      </c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</row>
    <row r="331" spans="1:27">
      <c r="A331" s="29" t="s">
        <v>79</v>
      </c>
      <c r="B331" s="29">
        <v>2016</v>
      </c>
      <c r="C331" s="19">
        <v>1058618.4835338453</v>
      </c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</row>
    <row r="332" spans="1:27">
      <c r="A332" s="29" t="s">
        <v>80</v>
      </c>
      <c r="B332" s="29">
        <v>2016</v>
      </c>
      <c r="C332" s="19">
        <v>-802962.67717971397</v>
      </c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</row>
    <row r="333" spans="1:27">
      <c r="A333" s="29" t="s">
        <v>121</v>
      </c>
      <c r="B333" s="29">
        <v>2016</v>
      </c>
      <c r="C333" s="19">
        <v>-2401733.2881540796</v>
      </c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</row>
    <row r="334" spans="1:27">
      <c r="A334" s="29" t="s">
        <v>82</v>
      </c>
      <c r="B334" s="29">
        <v>2016</v>
      </c>
      <c r="C334" s="19">
        <v>-333173.76277313725</v>
      </c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</row>
    <row r="335" spans="1:27">
      <c r="A335" s="29" t="s">
        <v>83</v>
      </c>
      <c r="B335" s="29">
        <v>2016</v>
      </c>
      <c r="C335" s="19">
        <v>-4711593.0454194834</v>
      </c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</row>
    <row r="336" spans="1:27">
      <c r="A336" s="28" t="s">
        <v>60</v>
      </c>
      <c r="B336" s="29">
        <v>2017</v>
      </c>
      <c r="C336" s="19">
        <v>2622815.8187663862</v>
      </c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</row>
    <row r="337" spans="1:27">
      <c r="A337" s="28" t="s">
        <v>61</v>
      </c>
      <c r="B337" s="29">
        <v>2017</v>
      </c>
      <c r="C337" s="19">
        <v>-1715409.608495116</v>
      </c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</row>
    <row r="338" spans="1:27">
      <c r="A338" s="28" t="s">
        <v>62</v>
      </c>
      <c r="B338" s="29">
        <v>2017</v>
      </c>
      <c r="C338" s="19">
        <v>556199.5387320522</v>
      </c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</row>
    <row r="339" spans="1:27">
      <c r="A339" s="28" t="s">
        <v>112</v>
      </c>
      <c r="B339" s="29">
        <v>2017</v>
      </c>
      <c r="C339" s="19">
        <v>-5052949.749057902</v>
      </c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</row>
    <row r="340" spans="1:27">
      <c r="A340" s="28" t="s">
        <v>63</v>
      </c>
      <c r="B340" s="29">
        <v>2017</v>
      </c>
      <c r="C340" s="19">
        <v>-617410.80400105717</v>
      </c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</row>
    <row r="341" spans="1:27">
      <c r="A341" s="28" t="s">
        <v>64</v>
      </c>
      <c r="B341" s="29">
        <v>2017</v>
      </c>
      <c r="C341" s="19">
        <v>859083.88543732732</v>
      </c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</row>
    <row r="342" spans="1:27">
      <c r="A342" s="28" t="s">
        <v>65</v>
      </c>
      <c r="B342" s="29">
        <v>2017</v>
      </c>
      <c r="C342" s="19">
        <v>-620573.96729591489</v>
      </c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</row>
    <row r="343" spans="1:27">
      <c r="A343" s="28" t="s">
        <v>113</v>
      </c>
      <c r="B343" s="29">
        <v>2017</v>
      </c>
      <c r="C343" s="19">
        <v>366388.49542659055</v>
      </c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</row>
    <row r="344" spans="1:27">
      <c r="A344" s="28" t="s">
        <v>114</v>
      </c>
      <c r="B344" s="29">
        <v>2017</v>
      </c>
      <c r="C344" s="19">
        <v>-6141404.4992988519</v>
      </c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</row>
    <row r="345" spans="1:27">
      <c r="A345" s="28" t="s">
        <v>66</v>
      </c>
      <c r="B345" s="29">
        <v>2017</v>
      </c>
      <c r="C345" s="19">
        <v>-2282524.8541998388</v>
      </c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</row>
    <row r="346" spans="1:27">
      <c r="A346" s="28" t="s">
        <v>115</v>
      </c>
      <c r="B346" s="29">
        <v>2017</v>
      </c>
      <c r="C346" s="19">
        <v>-2731964.127517343</v>
      </c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</row>
    <row r="347" spans="1:27">
      <c r="A347" s="28" t="s">
        <v>116</v>
      </c>
      <c r="B347" s="29">
        <v>2017</v>
      </c>
      <c r="C347" s="19">
        <v>2522626.9966887417</v>
      </c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</row>
    <row r="348" spans="1:27">
      <c r="A348" s="28" t="s">
        <v>67</v>
      </c>
      <c r="B348" s="29">
        <v>2017</v>
      </c>
      <c r="C348" s="19">
        <v>-1341574.521556688</v>
      </c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</row>
    <row r="349" spans="1:27">
      <c r="A349" s="28" t="s">
        <v>117</v>
      </c>
      <c r="B349" s="29">
        <v>2017</v>
      </c>
      <c r="C349" s="19">
        <v>-4739652.9202950876</v>
      </c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</row>
    <row r="350" spans="1:27">
      <c r="A350" s="28" t="s">
        <v>68</v>
      </c>
      <c r="B350" s="29">
        <v>2017</v>
      </c>
      <c r="C350" s="19">
        <v>2184548.2598713976</v>
      </c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</row>
    <row r="351" spans="1:27">
      <c r="A351" s="28" t="s">
        <v>69</v>
      </c>
      <c r="B351" s="29">
        <v>2017</v>
      </c>
      <c r="C351" s="19">
        <v>-8290718.1996998945</v>
      </c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</row>
    <row r="352" spans="1:27">
      <c r="A352" s="28" t="s">
        <v>118</v>
      </c>
      <c r="B352" s="29">
        <v>2017</v>
      </c>
      <c r="C352" s="19">
        <v>3947649.458701482</v>
      </c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</row>
    <row r="353" spans="1:27">
      <c r="A353" s="28" t="s">
        <v>70</v>
      </c>
      <c r="B353" s="29">
        <v>2017</v>
      </c>
      <c r="C353" s="19">
        <v>-1539846.3390222669</v>
      </c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</row>
    <row r="354" spans="1:27">
      <c r="A354" s="28" t="s">
        <v>71</v>
      </c>
      <c r="B354" s="29">
        <v>2017</v>
      </c>
      <c r="C354" s="19">
        <v>-367620.23721884447</v>
      </c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</row>
    <row r="355" spans="1:27">
      <c r="A355" s="29" t="s">
        <v>119</v>
      </c>
      <c r="B355" s="29">
        <v>2017</v>
      </c>
      <c r="C355" s="19">
        <v>-3967435.7890219344</v>
      </c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</row>
    <row r="356" spans="1:27">
      <c r="A356" s="29" t="s">
        <v>120</v>
      </c>
      <c r="B356" s="29">
        <v>2017</v>
      </c>
      <c r="C356" s="19">
        <v>1082873.6019518806</v>
      </c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</row>
    <row r="357" spans="1:27">
      <c r="A357" s="29" t="s">
        <v>72</v>
      </c>
      <c r="B357" s="29">
        <v>2017</v>
      </c>
      <c r="C357" s="19">
        <v>-3926777.6068659783</v>
      </c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</row>
    <row r="358" spans="1:27">
      <c r="A358" s="29" t="s">
        <v>73</v>
      </c>
      <c r="B358" s="29">
        <v>2017</v>
      </c>
      <c r="C358" s="19">
        <v>-237370.26942158851</v>
      </c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</row>
    <row r="359" spans="1:27">
      <c r="A359" s="29" t="s">
        <v>74</v>
      </c>
      <c r="B359" s="29">
        <v>2017</v>
      </c>
      <c r="C359" s="19">
        <v>-5829952.1583909942</v>
      </c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</row>
    <row r="360" spans="1:27">
      <c r="A360" s="29" t="s">
        <v>75</v>
      </c>
      <c r="B360" s="29">
        <v>2017</v>
      </c>
      <c r="C360" s="19">
        <v>3466636.9536156314</v>
      </c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</row>
    <row r="361" spans="1:27">
      <c r="A361" s="29" t="s">
        <v>76</v>
      </c>
      <c r="B361" s="29">
        <v>2017</v>
      </c>
      <c r="C361" s="19">
        <v>-530955.27857048402</v>
      </c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</row>
    <row r="362" spans="1:27">
      <c r="A362" s="29" t="s">
        <v>77</v>
      </c>
      <c r="B362" s="29">
        <v>2017</v>
      </c>
      <c r="C362" s="19">
        <v>-180881.08340428662</v>
      </c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</row>
    <row r="363" spans="1:27">
      <c r="A363" s="29" t="s">
        <v>78</v>
      </c>
      <c r="B363" s="29">
        <v>2017</v>
      </c>
      <c r="C363" s="19">
        <v>-6578800.8304845048</v>
      </c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</row>
    <row r="364" spans="1:27">
      <c r="A364" s="29" t="s">
        <v>79</v>
      </c>
      <c r="B364" s="29">
        <v>2017</v>
      </c>
      <c r="C364" s="19">
        <v>974309.60990248236</v>
      </c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</row>
    <row r="365" spans="1:27">
      <c r="A365" s="29" t="s">
        <v>80</v>
      </c>
      <c r="B365" s="29">
        <v>2017</v>
      </c>
      <c r="C365" s="19">
        <v>-840936.62511470623</v>
      </c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</row>
    <row r="366" spans="1:27">
      <c r="A366" s="29" t="s">
        <v>121</v>
      </c>
      <c r="B366" s="29">
        <v>2017</v>
      </c>
      <c r="C366" s="19">
        <v>-2389522.9122091741</v>
      </c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</row>
    <row r="367" spans="1:27">
      <c r="A367" s="29" t="s">
        <v>82</v>
      </c>
      <c r="B367" s="29">
        <v>2017</v>
      </c>
      <c r="C367" s="19">
        <v>-334218.09360397368</v>
      </c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</row>
    <row r="368" spans="1:27">
      <c r="A368" s="29" t="s">
        <v>83</v>
      </c>
      <c r="B368" s="29">
        <v>2017</v>
      </c>
      <c r="C368" s="19">
        <v>-4716868.736182536</v>
      </c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</row>
    <row r="369" spans="1:27">
      <c r="A369" s="28" t="s">
        <v>60</v>
      </c>
      <c r="B369" s="29">
        <v>2018</v>
      </c>
      <c r="C369" s="19">
        <v>2642510.7428082931</v>
      </c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</row>
    <row r="370" spans="1:27">
      <c r="A370" s="28" t="s">
        <v>61</v>
      </c>
      <c r="B370" s="29">
        <v>2018</v>
      </c>
      <c r="C370" s="19">
        <v>-1680858.5460498338</v>
      </c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</row>
    <row r="371" spans="1:27">
      <c r="A371" s="28" t="s">
        <v>62</v>
      </c>
      <c r="B371" s="29">
        <v>2018</v>
      </c>
      <c r="C371" s="19">
        <v>552554.51830452483</v>
      </c>
      <c r="D371" s="10"/>
      <c r="E371" s="28" t="s">
        <v>69</v>
      </c>
      <c r="F371" s="29">
        <v>2018</v>
      </c>
      <c r="G371" s="30">
        <v>-8241094.5692244405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</row>
    <row r="372" spans="1:27">
      <c r="A372" s="28" t="s">
        <v>112</v>
      </c>
      <c r="B372" s="29">
        <v>2018</v>
      </c>
      <c r="C372" s="19">
        <v>-5093049.1909673037</v>
      </c>
      <c r="D372" s="10"/>
      <c r="E372" s="29" t="s">
        <v>78</v>
      </c>
      <c r="F372" s="29">
        <v>2018</v>
      </c>
      <c r="G372" s="32">
        <v>-6769369.8961860603</v>
      </c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</row>
    <row r="373" spans="1:27">
      <c r="A373" s="28" t="s">
        <v>63</v>
      </c>
      <c r="B373" s="29">
        <v>2018</v>
      </c>
      <c r="C373" s="19">
        <v>-687600.88953520893</v>
      </c>
      <c r="D373" s="10"/>
      <c r="E373" s="28" t="s">
        <v>114</v>
      </c>
      <c r="F373" s="29">
        <v>2018</v>
      </c>
      <c r="G373" s="34">
        <v>-6067724.4805744952</v>
      </c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</row>
    <row r="374" spans="1:27">
      <c r="A374" s="28" t="s">
        <v>64</v>
      </c>
      <c r="B374" s="29">
        <v>2018</v>
      </c>
      <c r="C374" s="19">
        <v>935558.98932119168</v>
      </c>
      <c r="D374" s="10"/>
      <c r="E374" s="29" t="s">
        <v>74</v>
      </c>
      <c r="F374" s="29">
        <v>2018</v>
      </c>
      <c r="G374" s="37">
        <v>-5828262.17057529</v>
      </c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</row>
    <row r="375" spans="1:27">
      <c r="A375" s="28" t="s">
        <v>65</v>
      </c>
      <c r="B375" s="29">
        <v>2018</v>
      </c>
      <c r="C375" s="19">
        <v>-595809.54233556066</v>
      </c>
      <c r="D375" s="10"/>
      <c r="E375" s="28" t="s">
        <v>112</v>
      </c>
      <c r="F375" s="29">
        <v>2018</v>
      </c>
      <c r="G375" s="36">
        <v>-5093049.1909673037</v>
      </c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</row>
    <row r="376" spans="1:27">
      <c r="A376" s="28" t="s">
        <v>113</v>
      </c>
      <c r="B376" s="29">
        <v>2018</v>
      </c>
      <c r="C376" s="19">
        <v>337688.15379672928</v>
      </c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</row>
    <row r="377" spans="1:27">
      <c r="A377" s="28" t="s">
        <v>114</v>
      </c>
      <c r="B377" s="29">
        <v>2018</v>
      </c>
      <c r="C377" s="19">
        <v>-6067724.4805744952</v>
      </c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</row>
    <row r="378" spans="1:27">
      <c r="A378" s="28" t="s">
        <v>66</v>
      </c>
      <c r="B378" s="29">
        <v>2018</v>
      </c>
      <c r="C378" s="19">
        <v>-2193554.4381862022</v>
      </c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</row>
    <row r="379" spans="1:27">
      <c r="A379" s="28" t="s">
        <v>115</v>
      </c>
      <c r="B379" s="29">
        <v>2018</v>
      </c>
      <c r="C379" s="19">
        <v>-2766938.344783728</v>
      </c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</row>
    <row r="380" spans="1:27">
      <c r="A380" s="28" t="s">
        <v>116</v>
      </c>
      <c r="B380" s="29">
        <v>2018</v>
      </c>
      <c r="C380" s="19">
        <v>2517443.5878898236</v>
      </c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</row>
    <row r="381" spans="1:27">
      <c r="A381" s="28" t="s">
        <v>67</v>
      </c>
      <c r="B381" s="29">
        <v>2018</v>
      </c>
      <c r="C381" s="19">
        <v>-1297074.753507751</v>
      </c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</row>
    <row r="382" spans="1:27">
      <c r="A382" s="28" t="s">
        <v>117</v>
      </c>
      <c r="B382" s="29">
        <v>2018</v>
      </c>
      <c r="C382" s="19">
        <v>-4722700.2723264499</v>
      </c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</row>
    <row r="383" spans="1:27">
      <c r="A383" s="28" t="s">
        <v>68</v>
      </c>
      <c r="B383" s="29">
        <v>2018</v>
      </c>
      <c r="C383" s="19">
        <v>2204178.5693580406</v>
      </c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</row>
    <row r="384" spans="1:27">
      <c r="A384" s="28" t="s">
        <v>69</v>
      </c>
      <c r="B384" s="29">
        <v>2018</v>
      </c>
      <c r="C384" s="19">
        <v>-8241094.5692244405</v>
      </c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</row>
    <row r="385" spans="1:27">
      <c r="A385" s="28" t="s">
        <v>118</v>
      </c>
      <c r="B385" s="29">
        <v>2018</v>
      </c>
      <c r="C385" s="19">
        <v>3980897.4686647519</v>
      </c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</row>
    <row r="386" spans="1:27">
      <c r="A386" s="28" t="s">
        <v>70</v>
      </c>
      <c r="B386" s="29">
        <v>2018</v>
      </c>
      <c r="C386" s="19">
        <v>-1557221.5785044802</v>
      </c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</row>
    <row r="387" spans="1:27">
      <c r="A387" s="28" t="s">
        <v>71</v>
      </c>
      <c r="B387" s="29">
        <v>2018</v>
      </c>
      <c r="C387" s="19">
        <v>-352021.5140852094</v>
      </c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</row>
    <row r="388" spans="1:27">
      <c r="A388" s="29" t="s">
        <v>119</v>
      </c>
      <c r="B388" s="29">
        <v>2018</v>
      </c>
      <c r="C388" s="19">
        <v>-3947166.3908361821</v>
      </c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</row>
    <row r="389" spans="1:27">
      <c r="A389" s="29" t="s">
        <v>120</v>
      </c>
      <c r="B389" s="29">
        <v>2018</v>
      </c>
      <c r="C389" s="19">
        <v>1169692.6148675117</v>
      </c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</row>
    <row r="390" spans="1:27">
      <c r="A390" s="29" t="s">
        <v>72</v>
      </c>
      <c r="B390" s="29">
        <v>2018</v>
      </c>
      <c r="C390" s="19">
        <v>-3864661.0828895755</v>
      </c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</row>
    <row r="391" spans="1:27">
      <c r="A391" s="29" t="s">
        <v>73</v>
      </c>
      <c r="B391" s="29">
        <v>2018</v>
      </c>
      <c r="C391" s="19">
        <v>-290223.142779166</v>
      </c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</row>
    <row r="392" spans="1:27">
      <c r="A392" s="29" t="s">
        <v>74</v>
      </c>
      <c r="B392" s="29">
        <v>2018</v>
      </c>
      <c r="C392" s="19">
        <v>-5828262.17057529</v>
      </c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</row>
    <row r="393" spans="1:27">
      <c r="A393" s="29" t="s">
        <v>75</v>
      </c>
      <c r="B393" s="29">
        <v>2018</v>
      </c>
      <c r="C393" s="19">
        <v>3470899.4247448188</v>
      </c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</row>
    <row r="394" spans="1:27">
      <c r="A394" s="29" t="s">
        <v>76</v>
      </c>
      <c r="B394" s="29">
        <v>2018</v>
      </c>
      <c r="C394" s="19">
        <v>-465653.66191602714</v>
      </c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</row>
    <row r="395" spans="1:27">
      <c r="A395" s="29" t="s">
        <v>77</v>
      </c>
      <c r="B395" s="29">
        <v>2018</v>
      </c>
      <c r="C395" s="19">
        <v>-209830.50523965893</v>
      </c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</row>
    <row r="396" spans="1:27">
      <c r="A396" s="29" t="s">
        <v>78</v>
      </c>
      <c r="B396" s="29">
        <v>2018</v>
      </c>
      <c r="C396" s="19">
        <v>-6769369.8961860603</v>
      </c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</row>
    <row r="397" spans="1:27">
      <c r="A397" s="29" t="s">
        <v>79</v>
      </c>
      <c r="B397" s="29">
        <v>2018</v>
      </c>
      <c r="C397" s="19">
        <v>1108380.4323664056</v>
      </c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</row>
    <row r="398" spans="1:27">
      <c r="A398" s="29" t="s">
        <v>80</v>
      </c>
      <c r="B398" s="29">
        <v>2018</v>
      </c>
      <c r="C398" s="19">
        <v>-775516.88038371899</v>
      </c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</row>
    <row r="399" spans="1:27">
      <c r="A399" s="29" t="s">
        <v>121</v>
      </c>
      <c r="B399" s="29">
        <v>2018</v>
      </c>
      <c r="C399" s="19">
        <v>-2369048.1631313842</v>
      </c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</row>
    <row r="400" spans="1:27">
      <c r="A400" s="29" t="s">
        <v>82</v>
      </c>
      <c r="B400" s="29">
        <v>2018</v>
      </c>
      <c r="C400" s="19">
        <v>-279273.55459469708</v>
      </c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</row>
    <row r="401" spans="1:27">
      <c r="A401" s="29" t="s">
        <v>83</v>
      </c>
      <c r="B401" s="29">
        <v>2018</v>
      </c>
      <c r="C401" s="19">
        <v>-4694104.3299308605</v>
      </c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</row>
    <row r="402" spans="1:27">
      <c r="A402" s="28" t="s">
        <v>60</v>
      </c>
      <c r="B402" s="29">
        <v>2019</v>
      </c>
      <c r="C402" s="19">
        <v>2606810.6018787264</v>
      </c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</row>
    <row r="403" spans="1:27">
      <c r="A403" s="28" t="s">
        <v>61</v>
      </c>
      <c r="B403" s="29">
        <v>2019</v>
      </c>
      <c r="C403" s="19">
        <v>-1773209.0288271799</v>
      </c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</row>
    <row r="404" spans="1:27">
      <c r="A404" s="28" t="s">
        <v>62</v>
      </c>
      <c r="B404" s="29">
        <v>2019</v>
      </c>
      <c r="C404" s="19">
        <v>627153.78620957083</v>
      </c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</row>
    <row r="405" spans="1:27">
      <c r="A405" s="28" t="s">
        <v>112</v>
      </c>
      <c r="B405" s="29">
        <v>2019</v>
      </c>
      <c r="C405" s="19">
        <v>-4952162.6709004985</v>
      </c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</row>
    <row r="406" spans="1:27">
      <c r="A406" s="28" t="s">
        <v>63</v>
      </c>
      <c r="B406" s="29">
        <v>2019</v>
      </c>
      <c r="C406" s="19">
        <v>-808777.20807075349</v>
      </c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</row>
    <row r="407" spans="1:27">
      <c r="A407" s="28" t="s">
        <v>64</v>
      </c>
      <c r="B407" s="29">
        <v>2019</v>
      </c>
      <c r="C407" s="19">
        <v>977113.07081643736</v>
      </c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</row>
    <row r="408" spans="1:27">
      <c r="A408" s="28" t="s">
        <v>65</v>
      </c>
      <c r="B408" s="29">
        <v>2019</v>
      </c>
      <c r="C408" s="19">
        <v>-641514.21880189364</v>
      </c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</row>
    <row r="409" spans="1:27">
      <c r="A409" s="28" t="s">
        <v>113</v>
      </c>
      <c r="B409" s="29">
        <v>2019</v>
      </c>
      <c r="C409" s="19">
        <v>345174.0101533556</v>
      </c>
      <c r="D409" s="10"/>
      <c r="E409" s="28" t="s">
        <v>69</v>
      </c>
      <c r="F409" s="29">
        <v>2019</v>
      </c>
      <c r="G409" s="30">
        <v>-8118991.8366817161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</row>
    <row r="410" spans="1:27">
      <c r="A410" s="28" t="s">
        <v>114</v>
      </c>
      <c r="B410" s="29">
        <v>2019</v>
      </c>
      <c r="C410" s="19">
        <v>-5977094.2176576378</v>
      </c>
      <c r="D410" s="10"/>
      <c r="E410" s="29" t="s">
        <v>78</v>
      </c>
      <c r="F410" s="29">
        <v>2019</v>
      </c>
      <c r="G410" s="32">
        <v>-6765761.080821869</v>
      </c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</row>
    <row r="411" spans="1:27">
      <c r="A411" s="28" t="s">
        <v>66</v>
      </c>
      <c r="B411" s="29">
        <v>2019</v>
      </c>
      <c r="C411" s="19">
        <v>-2105619.8081110967</v>
      </c>
      <c r="D411" s="10"/>
      <c r="E411" s="28" t="s">
        <v>114</v>
      </c>
      <c r="F411" s="29">
        <v>2019</v>
      </c>
      <c r="G411" s="34">
        <v>-5977094.2176576378</v>
      </c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</row>
    <row r="412" spans="1:27">
      <c r="A412" s="28" t="s">
        <v>115</v>
      </c>
      <c r="B412" s="29">
        <v>2019</v>
      </c>
      <c r="C412" s="19">
        <v>-2821325.1519345851</v>
      </c>
      <c r="D412" s="10"/>
      <c r="E412" s="29" t="s">
        <v>74</v>
      </c>
      <c r="F412" s="29">
        <v>2019</v>
      </c>
      <c r="G412" s="37">
        <v>-5745035.7389441198</v>
      </c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</row>
    <row r="413" spans="1:27">
      <c r="A413" s="28" t="s">
        <v>116</v>
      </c>
      <c r="B413" s="29">
        <v>2019</v>
      </c>
      <c r="C413" s="19">
        <v>2516411.4090805878</v>
      </c>
      <c r="D413" s="10"/>
      <c r="E413" s="28" t="s">
        <v>112</v>
      </c>
      <c r="F413" s="29">
        <v>2019</v>
      </c>
      <c r="G413" s="36">
        <v>-4952162.6709004985</v>
      </c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</row>
    <row r="414" spans="1:27">
      <c r="A414" s="28" t="s">
        <v>67</v>
      </c>
      <c r="B414" s="29">
        <v>2019</v>
      </c>
      <c r="C414" s="19">
        <v>-1214433.5447550293</v>
      </c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</row>
    <row r="415" spans="1:27">
      <c r="A415" s="28" t="s">
        <v>117</v>
      </c>
      <c r="B415" s="29">
        <v>2019</v>
      </c>
      <c r="C415" s="19">
        <v>-4749418.7358519146</v>
      </c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</row>
    <row r="416" spans="1:27">
      <c r="A416" s="28" t="s">
        <v>68</v>
      </c>
      <c r="B416" s="29">
        <v>2019</v>
      </c>
      <c r="C416" s="19">
        <v>2201556.1327782078</v>
      </c>
      <c r="D416" s="10"/>
      <c r="E416" s="28"/>
      <c r="F416" s="29"/>
      <c r="G416" s="3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</row>
    <row r="417" spans="1:27">
      <c r="A417" s="28" t="s">
        <v>69</v>
      </c>
      <c r="B417" s="29">
        <v>2019</v>
      </c>
      <c r="C417" s="19">
        <v>-8118991.8366817161</v>
      </c>
      <c r="D417" s="10"/>
      <c r="E417" s="29"/>
      <c r="F417" s="29"/>
      <c r="G417" s="32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</row>
    <row r="418" spans="1:27">
      <c r="A418" s="28" t="s">
        <v>118</v>
      </c>
      <c r="B418" s="29">
        <v>2019</v>
      </c>
      <c r="C418" s="19">
        <v>3926139.8234939752</v>
      </c>
      <c r="D418" s="10"/>
      <c r="E418" s="28"/>
      <c r="F418" s="29"/>
      <c r="G418" s="34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</row>
    <row r="419" spans="1:27">
      <c r="A419" s="28" t="s">
        <v>70</v>
      </c>
      <c r="B419" s="29">
        <v>2019</v>
      </c>
      <c r="C419" s="19">
        <v>-1430073.0775719015</v>
      </c>
      <c r="D419" s="10"/>
      <c r="E419" s="29"/>
      <c r="F419" s="29"/>
      <c r="G419" s="3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</row>
    <row r="420" spans="1:27">
      <c r="A420" s="28" t="s">
        <v>71</v>
      </c>
      <c r="B420" s="29">
        <v>2019</v>
      </c>
      <c r="C420" s="19">
        <v>-372742.13132727996</v>
      </c>
      <c r="D420" s="10"/>
      <c r="E420" s="28"/>
      <c r="F420" s="29"/>
      <c r="G420" s="36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</row>
    <row r="421" spans="1:27">
      <c r="A421" s="29" t="s">
        <v>119</v>
      </c>
      <c r="B421" s="29">
        <v>2019</v>
      </c>
      <c r="C421" s="19">
        <v>-3858760.3474107138</v>
      </c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</row>
    <row r="422" spans="1:27">
      <c r="A422" s="29" t="s">
        <v>120</v>
      </c>
      <c r="B422" s="29">
        <v>2019</v>
      </c>
      <c r="C422" s="19">
        <v>1191459.2821150967</v>
      </c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</row>
    <row r="423" spans="1:27">
      <c r="A423" s="29" t="s">
        <v>72</v>
      </c>
      <c r="B423" s="29">
        <v>2019</v>
      </c>
      <c r="C423" s="19">
        <v>-3806591.0022937949</v>
      </c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</row>
    <row r="424" spans="1:27">
      <c r="A424" s="29" t="s">
        <v>73</v>
      </c>
      <c r="B424" s="29">
        <v>2019</v>
      </c>
      <c r="C424" s="19">
        <v>-304031.3514726662</v>
      </c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</row>
    <row r="425" spans="1:27">
      <c r="A425" s="29" t="s">
        <v>74</v>
      </c>
      <c r="B425" s="29">
        <v>2019</v>
      </c>
      <c r="C425" s="19">
        <v>-5745035.7389441198</v>
      </c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</row>
    <row r="426" spans="1:27">
      <c r="A426" s="29" t="s">
        <v>75</v>
      </c>
      <c r="B426" s="29">
        <v>2019</v>
      </c>
      <c r="C426" s="19">
        <v>3421825.5177141489</v>
      </c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</row>
    <row r="427" spans="1:27">
      <c r="A427" s="29" t="s">
        <v>76</v>
      </c>
      <c r="B427" s="29">
        <v>2019</v>
      </c>
      <c r="C427" s="19">
        <v>-455658.54936316417</v>
      </c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</row>
    <row r="428" spans="1:27">
      <c r="A428" s="29" t="s">
        <v>77</v>
      </c>
      <c r="B428" s="29">
        <v>2019</v>
      </c>
      <c r="C428" s="19">
        <v>-218457.02002445684</v>
      </c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</row>
    <row r="429" spans="1:27">
      <c r="A429" s="29" t="s">
        <v>78</v>
      </c>
      <c r="B429" s="29">
        <v>2019</v>
      </c>
      <c r="C429" s="19">
        <v>-6765761.080821869</v>
      </c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</row>
    <row r="430" spans="1:27">
      <c r="A430" s="29" t="s">
        <v>79</v>
      </c>
      <c r="B430" s="29">
        <v>2019</v>
      </c>
      <c r="C430" s="19">
        <v>1163451.3977270185</v>
      </c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</row>
    <row r="431" spans="1:27">
      <c r="A431" s="29" t="s">
        <v>80</v>
      </c>
      <c r="B431" s="29">
        <v>2019</v>
      </c>
      <c r="C431" s="19">
        <v>-720101.62294147199</v>
      </c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</row>
    <row r="432" spans="1:27">
      <c r="A432" s="29" t="s">
        <v>121</v>
      </c>
      <c r="B432" s="29">
        <v>2019</v>
      </c>
      <c r="C432" s="19">
        <v>-2338048.077754538</v>
      </c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</row>
    <row r="433" spans="1:27">
      <c r="A433" s="29" t="s">
        <v>82</v>
      </c>
      <c r="B433" s="29">
        <v>2019</v>
      </c>
      <c r="C433" s="19">
        <v>-190485.45971002884</v>
      </c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</row>
    <row r="434" spans="1:27">
      <c r="A434" s="29" t="s">
        <v>83</v>
      </c>
      <c r="B434" s="29">
        <v>2019</v>
      </c>
      <c r="C434" s="19">
        <v>-4596623.521986709</v>
      </c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</row>
    <row r="435" spans="1:27">
      <c r="A435" s="28" t="s">
        <v>60</v>
      </c>
      <c r="B435" s="29">
        <v>2020</v>
      </c>
      <c r="C435" s="19">
        <v>2572937.9567302973</v>
      </c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</row>
    <row r="436" spans="1:27">
      <c r="A436" s="28" t="s">
        <v>61</v>
      </c>
      <c r="B436" s="29">
        <v>2020</v>
      </c>
      <c r="C436" s="19">
        <v>-1907351.6291443873</v>
      </c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</row>
    <row r="437" spans="1:27">
      <c r="A437" s="28" t="s">
        <v>62</v>
      </c>
      <c r="B437" s="29">
        <v>2020</v>
      </c>
      <c r="C437" s="19">
        <v>717193.79986244475</v>
      </c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</row>
    <row r="438" spans="1:27">
      <c r="A438" s="28" t="s">
        <v>112</v>
      </c>
      <c r="B438" s="29">
        <v>2020</v>
      </c>
      <c r="C438" s="19">
        <v>-4431083.8775214599</v>
      </c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</row>
    <row r="439" spans="1:27">
      <c r="A439" s="28" t="s">
        <v>63</v>
      </c>
      <c r="B439" s="29">
        <v>2020</v>
      </c>
      <c r="C439" s="19">
        <v>-1017923.9791226952</v>
      </c>
      <c r="D439" s="10"/>
      <c r="E439" s="41" t="s">
        <v>69</v>
      </c>
      <c r="F439" s="42">
        <v>2020</v>
      </c>
      <c r="G439" s="31">
        <v>-7985981.4914129591</v>
      </c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</row>
    <row r="440" spans="1:27">
      <c r="A440" s="28" t="s">
        <v>64</v>
      </c>
      <c r="B440" s="29">
        <v>2020</v>
      </c>
      <c r="C440" s="19">
        <v>955881.05521245161</v>
      </c>
      <c r="D440" s="10"/>
      <c r="E440" s="42" t="s">
        <v>78</v>
      </c>
      <c r="F440" s="42">
        <v>2020</v>
      </c>
      <c r="G440" s="33">
        <v>-6502632.855108765</v>
      </c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</row>
    <row r="441" spans="1:27">
      <c r="A441" s="28" t="s">
        <v>65</v>
      </c>
      <c r="B441" s="29">
        <v>2020</v>
      </c>
      <c r="C441" s="19">
        <v>-686281.73355908785</v>
      </c>
      <c r="D441" s="10"/>
      <c r="E441" s="41" t="s">
        <v>114</v>
      </c>
      <c r="F441" s="42">
        <v>2020</v>
      </c>
      <c r="G441" s="35">
        <v>-6021533.7487421706</v>
      </c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</row>
    <row r="442" spans="1:27">
      <c r="A442" s="28" t="s">
        <v>113</v>
      </c>
      <c r="B442" s="29">
        <v>2020</v>
      </c>
      <c r="C442" s="19">
        <v>395617.22271487903</v>
      </c>
      <c r="D442" s="10"/>
      <c r="E442" s="42" t="s">
        <v>74</v>
      </c>
      <c r="F442" s="42">
        <v>2020</v>
      </c>
      <c r="G442" s="38">
        <v>-5443214.0639588805</v>
      </c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</row>
    <row r="443" spans="1:27">
      <c r="A443" s="28" t="s">
        <v>114</v>
      </c>
      <c r="B443" s="29">
        <v>2020</v>
      </c>
      <c r="C443" s="19">
        <v>-6021533.7487421706</v>
      </c>
      <c r="D443" s="10"/>
      <c r="E443" s="41" t="s">
        <v>112</v>
      </c>
      <c r="F443" s="42">
        <v>2020</v>
      </c>
      <c r="G443" s="39">
        <v>-4431083.8775214599</v>
      </c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</row>
    <row r="444" spans="1:27">
      <c r="A444" s="28" t="s">
        <v>66</v>
      </c>
      <c r="B444" s="29">
        <v>2020</v>
      </c>
      <c r="C444" s="19">
        <v>-1889451.2704096874</v>
      </c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</row>
    <row r="445" spans="1:27">
      <c r="A445" s="28" t="s">
        <v>115</v>
      </c>
      <c r="B445" s="29">
        <v>2020</v>
      </c>
      <c r="C445" s="19">
        <v>-2973785.0201034113</v>
      </c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</row>
    <row r="446" spans="1:27">
      <c r="A446" s="28" t="s">
        <v>116</v>
      </c>
      <c r="B446" s="29">
        <v>2020</v>
      </c>
      <c r="C446" s="19">
        <v>2541701.8878662968</v>
      </c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</row>
    <row r="447" spans="1:27">
      <c r="A447" s="28" t="s">
        <v>67</v>
      </c>
      <c r="B447" s="29">
        <v>2020</v>
      </c>
      <c r="C447" s="19">
        <v>-1064066.2394891356</v>
      </c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</row>
    <row r="448" spans="1:27">
      <c r="A448" s="28" t="s">
        <v>117</v>
      </c>
      <c r="B448" s="29">
        <v>2020</v>
      </c>
      <c r="C448" s="19">
        <v>-4795549.7443766072</v>
      </c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</row>
    <row r="449" spans="1:27">
      <c r="A449" s="28" t="s">
        <v>68</v>
      </c>
      <c r="B449" s="29">
        <v>2020</v>
      </c>
      <c r="C449" s="19">
        <v>2185023.8152561961</v>
      </c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</row>
    <row r="450" spans="1:27">
      <c r="A450" s="28" t="s">
        <v>69</v>
      </c>
      <c r="B450" s="29">
        <v>2020</v>
      </c>
      <c r="C450" s="19">
        <v>-7985981.4914129591</v>
      </c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</row>
    <row r="451" spans="1:27">
      <c r="A451" s="28" t="s">
        <v>118</v>
      </c>
      <c r="B451" s="29">
        <v>2020</v>
      </c>
      <c r="C451" s="19">
        <v>3868680.2459966014</v>
      </c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</row>
    <row r="452" spans="1:27">
      <c r="A452" s="28" t="s">
        <v>70</v>
      </c>
      <c r="B452" s="29">
        <v>2020</v>
      </c>
      <c r="C452" s="19">
        <v>-1219306.7593876531</v>
      </c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</row>
    <row r="453" spans="1:27">
      <c r="A453" s="28" t="s">
        <v>71</v>
      </c>
      <c r="B453" s="29">
        <v>2020</v>
      </c>
      <c r="C453" s="19">
        <v>-372068.17403812666</v>
      </c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</row>
    <row r="454" spans="1:27">
      <c r="A454" s="29" t="s">
        <v>119</v>
      </c>
      <c r="B454" s="29">
        <v>2020</v>
      </c>
      <c r="C454" s="19">
        <v>-3645667.2142174612</v>
      </c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</row>
    <row r="455" spans="1:27">
      <c r="A455" s="29" t="s">
        <v>120</v>
      </c>
      <c r="B455" s="29">
        <v>2020</v>
      </c>
      <c r="C455" s="19">
        <v>1158327.8927599918</v>
      </c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</row>
    <row r="456" spans="1:27">
      <c r="A456" s="29" t="s">
        <v>72</v>
      </c>
      <c r="B456" s="29">
        <v>2020</v>
      </c>
      <c r="C456" s="19">
        <v>-3868684.9241180206</v>
      </c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</row>
    <row r="457" spans="1:27">
      <c r="A457" s="29" t="s">
        <v>73</v>
      </c>
      <c r="B457" s="29">
        <v>2020</v>
      </c>
      <c r="C457" s="19">
        <v>-263561.67143131461</v>
      </c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</row>
    <row r="458" spans="1:27">
      <c r="A458" s="29" t="s">
        <v>74</v>
      </c>
      <c r="B458" s="29">
        <v>2020</v>
      </c>
      <c r="C458" s="19">
        <v>-5443214.0639588805</v>
      </c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</row>
    <row r="459" spans="1:27">
      <c r="A459" s="29" t="s">
        <v>75</v>
      </c>
      <c r="B459" s="29">
        <v>2020</v>
      </c>
      <c r="C459" s="19">
        <v>3258207.8459742265</v>
      </c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</row>
    <row r="460" spans="1:27">
      <c r="A460" s="29" t="s">
        <v>76</v>
      </c>
      <c r="B460" s="29">
        <v>2020</v>
      </c>
      <c r="C460" s="19">
        <v>-477458.88415674487</v>
      </c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</row>
    <row r="461" spans="1:27">
      <c r="A461" s="29" t="s">
        <v>77</v>
      </c>
      <c r="B461" s="29">
        <v>2020</v>
      </c>
      <c r="C461" s="19">
        <v>-218905.28584141977</v>
      </c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</row>
    <row r="462" spans="1:27">
      <c r="A462" s="29" t="s">
        <v>78</v>
      </c>
      <c r="B462" s="29">
        <v>2020</v>
      </c>
      <c r="C462" s="19">
        <v>-6502632.855108765</v>
      </c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</row>
    <row r="463" spans="1:27">
      <c r="A463" s="29" t="s">
        <v>79</v>
      </c>
      <c r="B463" s="29">
        <v>2020</v>
      </c>
      <c r="C463" s="19">
        <v>1089043.5678456333</v>
      </c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</row>
    <row r="464" spans="1:27">
      <c r="A464" s="29" t="s">
        <v>80</v>
      </c>
      <c r="B464" s="29">
        <v>2020</v>
      </c>
      <c r="C464" s="19">
        <v>-613826.80720181868</v>
      </c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</row>
    <row r="465" spans="1:27">
      <c r="A465" s="29" t="s">
        <v>121</v>
      </c>
      <c r="B465" s="29">
        <v>2020</v>
      </c>
      <c r="C465" s="19">
        <v>-2402313.3392891809</v>
      </c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</row>
    <row r="466" spans="1:27">
      <c r="A466" s="29" t="s">
        <v>82</v>
      </c>
      <c r="B466" s="29">
        <v>2020</v>
      </c>
      <c r="C466" s="19">
        <v>13018.877993123882</v>
      </c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</row>
    <row r="467" spans="1:27">
      <c r="A467" s="29" t="s">
        <v>83</v>
      </c>
      <c r="B467" s="29">
        <v>2020</v>
      </c>
      <c r="C467" s="19">
        <v>-4625151.3168531163</v>
      </c>
      <c r="D467" s="10"/>
      <c r="E467" s="41" t="s">
        <v>69</v>
      </c>
      <c r="F467" s="42">
        <v>2021</v>
      </c>
      <c r="G467" s="31">
        <v>-7934657.2028891463</v>
      </c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</row>
    <row r="468" spans="1:27">
      <c r="A468" s="28" t="s">
        <v>60</v>
      </c>
      <c r="B468" s="29">
        <v>2021</v>
      </c>
      <c r="C468" s="19">
        <v>2547057.9391993214</v>
      </c>
      <c r="D468" s="10"/>
      <c r="E468" s="42" t="s">
        <v>78</v>
      </c>
      <c r="F468" s="42">
        <v>2021</v>
      </c>
      <c r="G468" s="33">
        <v>-6373260.6245730547</v>
      </c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</row>
    <row r="469" spans="1:27">
      <c r="A469" s="28" t="s">
        <v>61</v>
      </c>
      <c r="B469" s="29">
        <v>2021</v>
      </c>
      <c r="C469" s="19">
        <v>-1985804.9325895114</v>
      </c>
      <c r="D469" s="10"/>
      <c r="E469" s="41" t="s">
        <v>114</v>
      </c>
      <c r="F469" s="42">
        <v>2021</v>
      </c>
      <c r="G469" s="35">
        <v>-6278751.7085440569</v>
      </c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</row>
    <row r="470" spans="1:27">
      <c r="A470" s="28" t="s">
        <v>62</v>
      </c>
      <c r="B470" s="29">
        <v>2021</v>
      </c>
      <c r="C470" s="19">
        <v>762311.80978584255</v>
      </c>
      <c r="D470" s="10"/>
      <c r="E470" s="42" t="s">
        <v>74</v>
      </c>
      <c r="F470" s="42">
        <v>2021</v>
      </c>
      <c r="G470" s="38">
        <v>-5230982.3492653565</v>
      </c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</row>
    <row r="471" spans="1:27">
      <c r="A471" s="28" t="s">
        <v>112</v>
      </c>
      <c r="B471" s="29">
        <v>2021</v>
      </c>
      <c r="C471" s="19">
        <v>-4226276.6640436267</v>
      </c>
      <c r="D471" s="10"/>
      <c r="E471" s="41" t="s">
        <v>112</v>
      </c>
      <c r="F471" s="42">
        <v>2021</v>
      </c>
      <c r="G471" s="39">
        <v>-4226276.6640436267</v>
      </c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</row>
    <row r="472" spans="1:27">
      <c r="A472" s="28" t="s">
        <v>63</v>
      </c>
      <c r="B472" s="29">
        <v>2021</v>
      </c>
      <c r="C472" s="19">
        <v>-1081494.0695929162</v>
      </c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</row>
    <row r="473" spans="1:27">
      <c r="A473" s="28" t="s">
        <v>64</v>
      </c>
      <c r="B473" s="29">
        <v>2021</v>
      </c>
      <c r="C473" s="19">
        <v>877474.9379332005</v>
      </c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</row>
    <row r="474" spans="1:27">
      <c r="A474" s="28" t="s">
        <v>65</v>
      </c>
      <c r="B474" s="29">
        <v>2021</v>
      </c>
      <c r="C474" s="19">
        <v>-688858.71839487331</v>
      </c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</row>
    <row r="475" spans="1:27">
      <c r="A475" s="28" t="s">
        <v>113</v>
      </c>
      <c r="B475" s="29">
        <v>2021</v>
      </c>
      <c r="C475" s="19">
        <v>420981.95428136567</v>
      </c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</row>
    <row r="476" spans="1:27">
      <c r="A476" s="28" t="s">
        <v>114</v>
      </c>
      <c r="B476" s="29">
        <v>2021</v>
      </c>
      <c r="C476" s="19">
        <v>-6278751.7085440569</v>
      </c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</row>
    <row r="477" spans="1:27">
      <c r="A477" s="28" t="s">
        <v>66</v>
      </c>
      <c r="B477" s="29">
        <v>2021</v>
      </c>
      <c r="C477" s="19">
        <v>-1786200.9506983969</v>
      </c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</row>
    <row r="478" spans="1:27">
      <c r="A478" s="28" t="s">
        <v>115</v>
      </c>
      <c r="B478" s="29">
        <v>2021</v>
      </c>
      <c r="C478" s="19">
        <v>-2999368.8628583667</v>
      </c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</row>
    <row r="479" spans="1:27">
      <c r="A479" s="28" t="s">
        <v>116</v>
      </c>
      <c r="B479" s="29">
        <v>2021</v>
      </c>
      <c r="C479" s="19">
        <v>2545108.9123028726</v>
      </c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</row>
    <row r="480" spans="1:27">
      <c r="A480" s="28" t="s">
        <v>67</v>
      </c>
      <c r="B480" s="29">
        <v>2021</v>
      </c>
      <c r="C480" s="19">
        <v>-962952.08860622742</v>
      </c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</row>
    <row r="481" spans="1:27">
      <c r="A481" s="28" t="s">
        <v>117</v>
      </c>
      <c r="B481" s="29">
        <v>2021</v>
      </c>
      <c r="C481" s="19">
        <v>-4838576.4260268342</v>
      </c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</row>
    <row r="482" spans="1:27">
      <c r="A482" s="28" t="s">
        <v>68</v>
      </c>
      <c r="B482" s="29">
        <v>2021</v>
      </c>
      <c r="C482" s="19">
        <v>2153600.2099868325</v>
      </c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</row>
    <row r="483" spans="1:27">
      <c r="A483" s="28" t="s">
        <v>69</v>
      </c>
      <c r="B483" s="29">
        <v>2021</v>
      </c>
      <c r="C483" s="19">
        <v>-7934657.2028891463</v>
      </c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</row>
    <row r="484" spans="1:27">
      <c r="A484" s="28" t="s">
        <v>118</v>
      </c>
      <c r="B484" s="29">
        <v>2021</v>
      </c>
      <c r="C484" s="19">
        <v>3809304.1008954644</v>
      </c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</row>
    <row r="485" spans="1:27">
      <c r="A485" s="28" t="s">
        <v>70</v>
      </c>
      <c r="B485" s="29">
        <v>2021</v>
      </c>
      <c r="C485" s="19">
        <v>-1084744.1848196897</v>
      </c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</row>
    <row r="486" spans="1:27">
      <c r="A486" s="28" t="s">
        <v>71</v>
      </c>
      <c r="B486" s="29">
        <v>2021</v>
      </c>
      <c r="C486" s="19">
        <v>-317356.09639133333</v>
      </c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</row>
    <row r="487" spans="1:27">
      <c r="A487" s="29" t="s">
        <v>119</v>
      </c>
      <c r="B487" s="29">
        <v>2021</v>
      </c>
      <c r="C487" s="19">
        <v>-3524634.3106544032</v>
      </c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</row>
    <row r="488" spans="1:27">
      <c r="A488" s="29" t="s">
        <v>120</v>
      </c>
      <c r="B488" s="29">
        <v>2021</v>
      </c>
      <c r="C488" s="19">
        <v>1178535.134557002</v>
      </c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</row>
    <row r="489" spans="1:27">
      <c r="A489" s="29" t="s">
        <v>72</v>
      </c>
      <c r="B489" s="29">
        <v>2021</v>
      </c>
      <c r="C489" s="19">
        <v>-4091201.6327983956</v>
      </c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</row>
    <row r="490" spans="1:27">
      <c r="A490" s="29" t="s">
        <v>73</v>
      </c>
      <c r="B490" s="29">
        <v>2021</v>
      </c>
      <c r="C490" s="19">
        <v>-193329.20158541508</v>
      </c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</row>
    <row r="491" spans="1:27">
      <c r="A491" s="29" t="s">
        <v>74</v>
      </c>
      <c r="B491" s="29">
        <v>2021</v>
      </c>
      <c r="C491" s="19">
        <v>-5230982.3492653565</v>
      </c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</row>
    <row r="492" spans="1:27">
      <c r="A492" s="29" t="s">
        <v>75</v>
      </c>
      <c r="B492" s="29">
        <v>2021</v>
      </c>
      <c r="C492" s="19">
        <v>3149675.9857030232</v>
      </c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</row>
    <row r="493" spans="1:27">
      <c r="A493" s="29" t="s">
        <v>76</v>
      </c>
      <c r="B493" s="29">
        <v>2021</v>
      </c>
      <c r="C493" s="19">
        <v>-526223.22964661522</v>
      </c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</row>
    <row r="494" spans="1:27">
      <c r="A494" s="29" t="s">
        <v>77</v>
      </c>
      <c r="B494" s="29">
        <v>2021</v>
      </c>
      <c r="C494" s="19">
        <v>-233704.33526461929</v>
      </c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</row>
    <row r="495" spans="1:27">
      <c r="A495" s="29" t="s">
        <v>78</v>
      </c>
      <c r="B495" s="29">
        <v>2021</v>
      </c>
      <c r="C495" s="19">
        <v>-6373260.6245730547</v>
      </c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</row>
    <row r="496" spans="1:27">
      <c r="A496" s="29" t="s">
        <v>79</v>
      </c>
      <c r="B496" s="29">
        <v>2021</v>
      </c>
      <c r="C496" s="19">
        <v>1028186.0776363291</v>
      </c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</row>
    <row r="497" spans="1:27">
      <c r="A497" s="29" t="s">
        <v>80</v>
      </c>
      <c r="B497" s="29">
        <v>2021</v>
      </c>
      <c r="C497" s="19">
        <v>-493801.07806512364</v>
      </c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</row>
    <row r="498" spans="1:27">
      <c r="A498" s="29" t="s">
        <v>121</v>
      </c>
      <c r="B498" s="29">
        <v>2021</v>
      </c>
      <c r="C498" s="19">
        <v>-2466903.7937979354</v>
      </c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</row>
    <row r="499" spans="1:27">
      <c r="A499" s="29" t="s">
        <v>82</v>
      </c>
      <c r="B499" s="29">
        <v>2021</v>
      </c>
      <c r="C499" s="19">
        <v>19152.790942580094</v>
      </c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</row>
    <row r="500" spans="1:27">
      <c r="A500" s="29" t="s">
        <v>83</v>
      </c>
      <c r="B500" s="29">
        <v>2021</v>
      </c>
      <c r="C500" s="19">
        <v>-4711577.4149828078</v>
      </c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</row>
    <row r="501" spans="1:27">
      <c r="A501" s="28" t="s">
        <v>60</v>
      </c>
      <c r="B501" s="29">
        <v>2022</v>
      </c>
      <c r="C501" s="19">
        <v>2577953.7415079717</v>
      </c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</row>
    <row r="502" spans="1:27">
      <c r="A502" s="28" t="s">
        <v>61</v>
      </c>
      <c r="B502" s="29">
        <v>2022</v>
      </c>
      <c r="C502" s="19">
        <v>-1940336.5756108302</v>
      </c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</row>
    <row r="503" spans="1:27">
      <c r="A503" s="28" t="s">
        <v>62</v>
      </c>
      <c r="B503" s="29">
        <v>2022</v>
      </c>
      <c r="C503" s="19">
        <v>736734.91496310837</v>
      </c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</row>
    <row r="504" spans="1:27">
      <c r="A504" s="28" t="s">
        <v>112</v>
      </c>
      <c r="B504" s="29">
        <v>2022</v>
      </c>
      <c r="C504" s="19">
        <v>-4151128.849006427</v>
      </c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</row>
    <row r="505" spans="1:27">
      <c r="A505" s="28" t="s">
        <v>63</v>
      </c>
      <c r="B505" s="29">
        <v>2022</v>
      </c>
      <c r="C505" s="19">
        <v>-1101527.3976603486</v>
      </c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</row>
    <row r="506" spans="1:27">
      <c r="A506" s="28" t="s">
        <v>64</v>
      </c>
      <c r="B506" s="29">
        <v>2022</v>
      </c>
      <c r="C506" s="19">
        <v>843805.95987619436</v>
      </c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</row>
    <row r="507" spans="1:27">
      <c r="A507" s="28" t="s">
        <v>65</v>
      </c>
      <c r="B507" s="29">
        <v>2022</v>
      </c>
      <c r="C507" s="19">
        <v>-657502.14644981059</v>
      </c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</row>
    <row r="508" spans="1:27">
      <c r="A508" s="28" t="s">
        <v>113</v>
      </c>
      <c r="B508" s="29">
        <v>2022</v>
      </c>
      <c r="C508" s="19">
        <v>411733.89287941024</v>
      </c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</row>
    <row r="509" spans="1:27">
      <c r="A509" s="28" t="s">
        <v>114</v>
      </c>
      <c r="B509" s="29">
        <v>2022</v>
      </c>
      <c r="C509" s="19">
        <v>-6305409.8647368699</v>
      </c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</row>
    <row r="510" spans="1:27">
      <c r="A510" s="28" t="s">
        <v>66</v>
      </c>
      <c r="B510" s="29">
        <v>2022</v>
      </c>
      <c r="C510" s="19">
        <v>-1740835.3571483286</v>
      </c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</row>
    <row r="511" spans="1:27">
      <c r="A511" s="28" t="s">
        <v>115</v>
      </c>
      <c r="B511" s="29">
        <v>2022</v>
      </c>
      <c r="C511" s="19">
        <v>-3005981.2845019614</v>
      </c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</row>
    <row r="512" spans="1:27">
      <c r="A512" s="28" t="s">
        <v>116</v>
      </c>
      <c r="B512" s="29">
        <v>2022</v>
      </c>
      <c r="C512" s="19">
        <v>2537728.7348053479</v>
      </c>
      <c r="D512" s="10"/>
      <c r="E512" s="41" t="s">
        <v>69</v>
      </c>
      <c r="F512" s="42">
        <v>2022</v>
      </c>
      <c r="G512" s="31">
        <v>-7923732.3374637514</v>
      </c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</row>
    <row r="513" spans="1:27">
      <c r="A513" s="28" t="s">
        <v>67</v>
      </c>
      <c r="B513" s="29">
        <v>2022</v>
      </c>
      <c r="C513" s="19">
        <v>-955149.75260863907</v>
      </c>
      <c r="D513" s="10"/>
      <c r="E513" s="42" t="s">
        <v>78</v>
      </c>
      <c r="F513" s="42">
        <v>2022</v>
      </c>
      <c r="G513" s="33">
        <v>-6210811.5907320138</v>
      </c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</row>
    <row r="514" spans="1:27">
      <c r="A514" s="28" t="s">
        <v>117</v>
      </c>
      <c r="B514" s="29">
        <v>2022</v>
      </c>
      <c r="C514" s="19">
        <v>-4829142.7567460528</v>
      </c>
      <c r="D514" s="10"/>
      <c r="E514" s="41" t="s">
        <v>114</v>
      </c>
      <c r="F514" s="42">
        <v>2022</v>
      </c>
      <c r="G514" s="35">
        <v>-6305409.8647368699</v>
      </c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</row>
    <row r="515" spans="1:27">
      <c r="A515" s="28" t="s">
        <v>68</v>
      </c>
      <c r="B515" s="29">
        <v>2022</v>
      </c>
      <c r="C515" s="19">
        <v>2146655.8975085095</v>
      </c>
      <c r="D515" s="10"/>
      <c r="E515" s="42" t="s">
        <v>74</v>
      </c>
      <c r="F515" s="42">
        <v>2022</v>
      </c>
      <c r="G515" s="38">
        <v>-5179567.0100324899</v>
      </c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</row>
    <row r="516" spans="1:27">
      <c r="A516" s="28" t="s">
        <v>69</v>
      </c>
      <c r="B516" s="29">
        <v>2022</v>
      </c>
      <c r="C516" s="19">
        <v>-7923732.3374637514</v>
      </c>
      <c r="D516" s="10"/>
      <c r="E516" s="41" t="s">
        <v>112</v>
      </c>
      <c r="F516" s="42">
        <v>2022</v>
      </c>
      <c r="G516" s="39">
        <v>-4151128.849006427</v>
      </c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</row>
    <row r="517" spans="1:27">
      <c r="A517" s="28" t="s">
        <v>118</v>
      </c>
      <c r="B517" s="29">
        <v>2022</v>
      </c>
      <c r="C517" s="19">
        <v>3784149.3572212076</v>
      </c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</row>
    <row r="518" spans="1:27">
      <c r="A518" s="28" t="s">
        <v>70</v>
      </c>
      <c r="B518" s="29">
        <v>2022</v>
      </c>
      <c r="C518" s="19">
        <v>-1072523.3765424758</v>
      </c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</row>
    <row r="519" spans="1:27">
      <c r="A519" s="28" t="s">
        <v>71</v>
      </c>
      <c r="B519" s="29">
        <v>2022</v>
      </c>
      <c r="C519" s="19">
        <v>-298693.45947804756</v>
      </c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</row>
    <row r="520" spans="1:27">
      <c r="A520" s="29" t="s">
        <v>119</v>
      </c>
      <c r="B520" s="29">
        <v>2022</v>
      </c>
      <c r="C520" s="19">
        <v>-3491376.8482315564</v>
      </c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</row>
    <row r="521" spans="1:27">
      <c r="A521" s="29" t="s">
        <v>120</v>
      </c>
      <c r="B521" s="29">
        <v>2022</v>
      </c>
      <c r="C521" s="19">
        <v>1176035.1444803777</v>
      </c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</row>
    <row r="522" spans="1:27">
      <c r="A522" s="29" t="s">
        <v>72</v>
      </c>
      <c r="B522" s="29">
        <v>2022</v>
      </c>
      <c r="C522" s="19">
        <v>-4134956.3404617785</v>
      </c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</row>
    <row r="523" spans="1:27">
      <c r="A523" s="29" t="s">
        <v>73</v>
      </c>
      <c r="B523" s="29">
        <v>2022</v>
      </c>
      <c r="C523" s="19">
        <v>-172373.90522905943</v>
      </c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</row>
    <row r="524" spans="1:27">
      <c r="A524" s="29" t="s">
        <v>74</v>
      </c>
      <c r="B524" s="29">
        <v>2022</v>
      </c>
      <c r="C524" s="19">
        <v>-5179567.0100324899</v>
      </c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</row>
    <row r="525" spans="1:27">
      <c r="A525" s="29" t="s">
        <v>75</v>
      </c>
      <c r="B525" s="29">
        <v>2022</v>
      </c>
      <c r="C525" s="19">
        <v>3119107.8094826471</v>
      </c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</row>
    <row r="526" spans="1:27">
      <c r="A526" s="29" t="s">
        <v>76</v>
      </c>
      <c r="B526" s="29">
        <v>2022</v>
      </c>
      <c r="C526" s="19">
        <v>-525598.92589211813</v>
      </c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</row>
    <row r="527" spans="1:27">
      <c r="A527" s="29" t="s">
        <v>77</v>
      </c>
      <c r="B527" s="29">
        <v>2022</v>
      </c>
      <c r="C527" s="19">
        <v>-236444.66172219822</v>
      </c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</row>
    <row r="528" spans="1:27">
      <c r="A528" s="29" t="s">
        <v>78</v>
      </c>
      <c r="B528" s="29">
        <v>2022</v>
      </c>
      <c r="C528" s="19">
        <v>-6210811.5907320138</v>
      </c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</row>
    <row r="529" spans="1:27">
      <c r="A529" s="29" t="s">
        <v>79</v>
      </c>
      <c r="B529" s="29">
        <v>2022</v>
      </c>
      <c r="C529" s="19">
        <v>935288.03603298066</v>
      </c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</row>
    <row r="530" spans="1:27">
      <c r="A530" s="29" t="s">
        <v>80</v>
      </c>
      <c r="B530" s="29">
        <v>2022</v>
      </c>
      <c r="C530" s="19">
        <v>-449764.49777565233</v>
      </c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</row>
    <row r="531" spans="1:27">
      <c r="A531" s="29" t="s">
        <v>121</v>
      </c>
      <c r="B531" s="29">
        <v>2022</v>
      </c>
      <c r="C531" s="19">
        <v>-2474452.9285359206</v>
      </c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</row>
    <row r="532" spans="1:27">
      <c r="A532" s="29" t="s">
        <v>82</v>
      </c>
      <c r="B532" s="29">
        <v>2022</v>
      </c>
      <c r="C532" s="19">
        <v>-11002.426458827656</v>
      </c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</row>
    <row r="533" spans="1:27">
      <c r="A533" s="29" t="s">
        <v>83</v>
      </c>
      <c r="B533" s="29">
        <v>2022</v>
      </c>
      <c r="C533" s="19">
        <v>-4704793.8888790198</v>
      </c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</row>
    <row r="534" spans="1:27">
      <c r="A534" s="1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</row>
    <row r="535" spans="1:27">
      <c r="A535" s="1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</row>
    <row r="536" spans="1:27">
      <c r="A536" s="1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</row>
    <row r="537" spans="1:27">
      <c r="A537" s="1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</row>
    <row r="538" spans="1:27">
      <c r="A538" s="1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</row>
    <row r="539" spans="1:27">
      <c r="A539" s="1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</row>
    <row r="540" spans="1:27">
      <c r="A540" s="1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</row>
    <row r="541" spans="1:27">
      <c r="A541" s="1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</row>
    <row r="542" spans="1:27">
      <c r="A542" s="1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</row>
    <row r="543" spans="1:27">
      <c r="A543" s="1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</row>
    <row r="544" spans="1:27">
      <c r="A544" s="1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</row>
    <row r="545" spans="1:27">
      <c r="A545" s="1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</row>
    <row r="546" spans="1:27">
      <c r="A546" s="1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</row>
    <row r="547" spans="1:27">
      <c r="A547" s="1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</row>
    <row r="548" spans="1:27">
      <c r="A548" s="1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</row>
    <row r="549" spans="1:27">
      <c r="A549" s="1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</row>
    <row r="550" spans="1:27">
      <c r="A550" s="1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</row>
    <row r="551" spans="1:27">
      <c r="A551" s="1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</row>
    <row r="552" spans="1:27">
      <c r="A552" s="1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</row>
    <row r="553" spans="1:27">
      <c r="A553" s="1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</row>
    <row r="554" spans="1:27">
      <c r="A554" s="1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</row>
    <row r="555" spans="1:27">
      <c r="A555" s="1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</row>
    <row r="556" spans="1:27">
      <c r="A556" s="1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</row>
    <row r="557" spans="1:27">
      <c r="A557" s="1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</row>
    <row r="558" spans="1:27">
      <c r="A558" s="1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</row>
    <row r="559" spans="1:27">
      <c r="A559" s="1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</row>
    <row r="560" spans="1:27">
      <c r="A560" s="1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</row>
    <row r="561" spans="1:27">
      <c r="A561" s="1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</row>
    <row r="562" spans="1:27">
      <c r="A562" s="1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</row>
    <row r="563" spans="1:27">
      <c r="A563" s="1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</row>
    <row r="564" spans="1:27">
      <c r="A564" s="1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</row>
    <row r="565" spans="1:27">
      <c r="A565" s="1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</row>
    <row r="566" spans="1:27">
      <c r="A566" s="1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</row>
    <row r="567" spans="1:27">
      <c r="A567" s="1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</row>
    <row r="568" spans="1:27">
      <c r="A568" s="1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</row>
    <row r="569" spans="1:27">
      <c r="A569" s="1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</row>
    <row r="570" spans="1:27">
      <c r="A570" s="1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</row>
    <row r="571" spans="1:27">
      <c r="A571" s="1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</row>
    <row r="572" spans="1:27">
      <c r="A572" s="1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</row>
    <row r="573" spans="1:27">
      <c r="A573" s="1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</row>
    <row r="574" spans="1:27">
      <c r="A574" s="1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</row>
    <row r="575" spans="1:27">
      <c r="A575" s="1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</row>
    <row r="576" spans="1:27">
      <c r="A576" s="1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</row>
    <row r="577" spans="1:27">
      <c r="A577" s="1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</row>
    <row r="578" spans="1:27">
      <c r="A578" s="1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</row>
    <row r="579" spans="1:27">
      <c r="A579" s="1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</row>
    <row r="580" spans="1:27">
      <c r="A580" s="1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</row>
    <row r="581" spans="1:27">
      <c r="A581" s="1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</row>
    <row r="582" spans="1:27">
      <c r="A582" s="1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</row>
    <row r="583" spans="1:27">
      <c r="A583" s="1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</row>
    <row r="584" spans="1:27">
      <c r="A584" s="1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</row>
    <row r="585" spans="1:27">
      <c r="A585" s="1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</row>
    <row r="586" spans="1:27">
      <c r="A586" s="1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</row>
    <row r="587" spans="1:27">
      <c r="A587" s="1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</row>
    <row r="588" spans="1:27">
      <c r="A588" s="1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</row>
    <row r="589" spans="1:27">
      <c r="A589" s="1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</row>
    <row r="590" spans="1:27">
      <c r="A590" s="1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</row>
    <row r="591" spans="1:27">
      <c r="A591" s="1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</row>
    <row r="592" spans="1:27">
      <c r="A592" s="1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</row>
    <row r="593" spans="1:27">
      <c r="A593" s="1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</row>
    <row r="594" spans="1:27">
      <c r="A594" s="1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</row>
    <row r="595" spans="1:27">
      <c r="A595" s="1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</row>
    <row r="596" spans="1:27">
      <c r="A596" s="1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</row>
    <row r="597" spans="1:27">
      <c r="A597" s="1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</row>
    <row r="598" spans="1:27">
      <c r="A598" s="1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</row>
    <row r="599" spans="1:27">
      <c r="A599" s="1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</row>
    <row r="600" spans="1:27">
      <c r="A600" s="1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</row>
    <row r="601" spans="1:27">
      <c r="A601" s="1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</row>
    <row r="602" spans="1:27">
      <c r="A602" s="1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</row>
    <row r="603" spans="1:27">
      <c r="A603" s="1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</row>
    <row r="604" spans="1:27">
      <c r="A604" s="1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</row>
    <row r="605" spans="1:27">
      <c r="A605" s="1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</row>
    <row r="606" spans="1:27">
      <c r="A606" s="1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</row>
    <row r="607" spans="1:27">
      <c r="A607" s="1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</row>
    <row r="608" spans="1:27">
      <c r="A608" s="1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</row>
    <row r="609" spans="1:27">
      <c r="A609" s="1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</row>
    <row r="610" spans="1:27">
      <c r="A610" s="1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</row>
    <row r="611" spans="1:27">
      <c r="A611" s="1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</row>
    <row r="612" spans="1:27">
      <c r="A612" s="1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</row>
    <row r="613" spans="1:27">
      <c r="A613" s="1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</row>
    <row r="614" spans="1:27">
      <c r="A614" s="1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</row>
    <row r="615" spans="1:27">
      <c r="A615" s="1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</row>
    <row r="616" spans="1:27">
      <c r="A616" s="1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</row>
    <row r="617" spans="1:27">
      <c r="A617" s="1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</row>
    <row r="618" spans="1:27">
      <c r="A618" s="1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</row>
    <row r="619" spans="1:27">
      <c r="A619" s="1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</row>
    <row r="620" spans="1:27">
      <c r="A620" s="1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</row>
    <row r="621" spans="1:27">
      <c r="A621" s="1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</row>
    <row r="622" spans="1:27">
      <c r="A622" s="1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</row>
    <row r="623" spans="1:27">
      <c r="A623" s="1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</row>
    <row r="624" spans="1:27">
      <c r="A624" s="1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</row>
    <row r="625" spans="1:27">
      <c r="A625" s="1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</row>
    <row r="626" spans="1:27">
      <c r="A626" s="1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</row>
    <row r="627" spans="1:27">
      <c r="A627" s="1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</row>
    <row r="628" spans="1:27">
      <c r="A628" s="1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</row>
    <row r="629" spans="1:27">
      <c r="A629" s="1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</row>
    <row r="630" spans="1:27">
      <c r="A630" s="1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</row>
    <row r="631" spans="1:27">
      <c r="A631" s="1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</row>
    <row r="632" spans="1:27">
      <c r="A632" s="1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</row>
    <row r="633" spans="1:27">
      <c r="A633" s="1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</row>
    <row r="634" spans="1:27">
      <c r="A634" s="1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</row>
    <row r="635" spans="1:27">
      <c r="A635" s="1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</row>
    <row r="636" spans="1:27">
      <c r="A636" s="1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</row>
    <row r="637" spans="1:27">
      <c r="A637" s="1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</row>
    <row r="638" spans="1:27">
      <c r="A638" s="1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</row>
    <row r="639" spans="1:27">
      <c r="A639" s="1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</row>
    <row r="640" spans="1:27">
      <c r="A640" s="1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</row>
    <row r="641" spans="1:27">
      <c r="A641" s="1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</row>
    <row r="642" spans="1:27">
      <c r="A642" s="1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</row>
    <row r="643" spans="1:27">
      <c r="A643" s="1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</row>
    <row r="644" spans="1:27">
      <c r="A644" s="1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</row>
    <row r="645" spans="1:27">
      <c r="A645" s="1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</row>
    <row r="646" spans="1:27">
      <c r="A646" s="1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</row>
    <row r="647" spans="1:27">
      <c r="A647" s="1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</row>
    <row r="648" spans="1:27">
      <c r="A648" s="1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</row>
    <row r="649" spans="1:27">
      <c r="A649" s="1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</row>
    <row r="650" spans="1:27">
      <c r="A650" s="1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</row>
    <row r="651" spans="1:27">
      <c r="A651" s="1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</row>
    <row r="652" spans="1:27">
      <c r="A652" s="1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</row>
    <row r="653" spans="1:27">
      <c r="A653" s="1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</row>
    <row r="654" spans="1:27">
      <c r="A654" s="1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</row>
    <row r="655" spans="1:27">
      <c r="A655" s="1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</row>
    <row r="656" spans="1:27">
      <c r="A656" s="1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</row>
    <row r="657" spans="1:27">
      <c r="A657" s="1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</row>
    <row r="658" spans="1:27">
      <c r="A658" s="1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</row>
    <row r="659" spans="1:27">
      <c r="A659" s="1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</row>
    <row r="660" spans="1:27">
      <c r="A660" s="1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</row>
    <row r="661" spans="1:27">
      <c r="A661" s="1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</row>
    <row r="662" spans="1:27">
      <c r="A662" s="1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</row>
    <row r="663" spans="1:27">
      <c r="A663" s="1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</row>
    <row r="664" spans="1:27">
      <c r="A664" s="1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</row>
    <row r="665" spans="1:27">
      <c r="A665" s="1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</row>
    <row r="666" spans="1:27">
      <c r="A666" s="1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</row>
    <row r="667" spans="1:27">
      <c r="A667" s="1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</row>
    <row r="668" spans="1:27">
      <c r="A668" s="1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</row>
    <row r="669" spans="1:27">
      <c r="A669" s="1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</row>
    <row r="670" spans="1:27">
      <c r="A670" s="1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</row>
    <row r="671" spans="1:27">
      <c r="A671" s="1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</row>
    <row r="672" spans="1:27">
      <c r="A672" s="1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</row>
    <row r="673" spans="1:27">
      <c r="A673" s="1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</row>
    <row r="674" spans="1:27">
      <c r="A674" s="1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</row>
    <row r="675" spans="1:27">
      <c r="A675" s="1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</row>
    <row r="676" spans="1:27">
      <c r="A676" s="1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</row>
    <row r="677" spans="1:27">
      <c r="A677" s="1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</row>
    <row r="678" spans="1:27">
      <c r="A678" s="1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</row>
    <row r="679" spans="1:27">
      <c r="A679" s="1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</row>
    <row r="680" spans="1:27">
      <c r="A680" s="1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</row>
    <row r="681" spans="1:27">
      <c r="A681" s="1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</row>
    <row r="682" spans="1:27">
      <c r="A682" s="1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</row>
    <row r="683" spans="1:27">
      <c r="A683" s="1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</row>
    <row r="684" spans="1:27">
      <c r="A684" s="1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</row>
    <row r="685" spans="1:27">
      <c r="A685" s="1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</row>
    <row r="686" spans="1:27">
      <c r="A686" s="1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</row>
    <row r="687" spans="1:27">
      <c r="A687" s="1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</row>
    <row r="688" spans="1:27">
      <c r="A688" s="1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</row>
    <row r="689" spans="1:27">
      <c r="A689" s="1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</row>
    <row r="690" spans="1:27">
      <c r="A690" s="1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</row>
    <row r="691" spans="1:27">
      <c r="A691" s="1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</row>
    <row r="692" spans="1:27">
      <c r="A692" s="1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</row>
    <row r="693" spans="1:27">
      <c r="A693" s="1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</row>
    <row r="694" spans="1:27">
      <c r="A694" s="1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</row>
    <row r="695" spans="1:27">
      <c r="A695" s="1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</row>
    <row r="696" spans="1:27">
      <c r="A696" s="1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</row>
    <row r="697" spans="1:27">
      <c r="A697" s="1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</row>
    <row r="698" spans="1:27">
      <c r="A698" s="1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</row>
    <row r="699" spans="1:27">
      <c r="A699" s="1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</row>
    <row r="700" spans="1:27">
      <c r="A700" s="1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</row>
    <row r="701" spans="1:27">
      <c r="A701" s="1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</row>
    <row r="702" spans="1:27">
      <c r="A702" s="1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</row>
    <row r="703" spans="1:27">
      <c r="A703" s="1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</row>
    <row r="704" spans="1:27">
      <c r="A704" s="1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</row>
    <row r="705" spans="1:27">
      <c r="A705" s="1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</row>
    <row r="706" spans="1:27">
      <c r="A706" s="1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</row>
    <row r="707" spans="1:27">
      <c r="A707" s="1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</row>
    <row r="708" spans="1:27">
      <c r="A708" s="1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</row>
    <row r="709" spans="1:27">
      <c r="A709" s="1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</row>
    <row r="710" spans="1:27">
      <c r="A710" s="1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</row>
    <row r="711" spans="1:27">
      <c r="A711" s="1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</row>
    <row r="712" spans="1:27">
      <c r="A712" s="1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</row>
    <row r="713" spans="1:27">
      <c r="A713" s="1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</row>
    <row r="714" spans="1:27">
      <c r="A714" s="1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</row>
    <row r="715" spans="1:27">
      <c r="A715" s="1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</row>
    <row r="716" spans="1:27">
      <c r="A716" s="1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</row>
    <row r="717" spans="1:27">
      <c r="A717" s="1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</row>
    <row r="718" spans="1:27">
      <c r="A718" s="1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</row>
    <row r="719" spans="1:27">
      <c r="A719" s="1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</row>
    <row r="720" spans="1:27">
      <c r="A720" s="1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</row>
    <row r="721" spans="1:27">
      <c r="A721" s="1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</row>
    <row r="722" spans="1:27">
      <c r="A722" s="1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</row>
    <row r="723" spans="1:27">
      <c r="A723" s="1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</row>
    <row r="724" spans="1:27">
      <c r="A724" s="1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</row>
    <row r="725" spans="1:27">
      <c r="A725" s="1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</row>
    <row r="726" spans="1:27">
      <c r="A726" s="1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</row>
    <row r="727" spans="1:27">
      <c r="A727" s="1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</row>
    <row r="728" spans="1:27">
      <c r="A728" s="1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</row>
    <row r="729" spans="1:27">
      <c r="A729" s="1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</row>
    <row r="730" spans="1:27">
      <c r="A730" s="1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</row>
    <row r="731" spans="1:27">
      <c r="A731" s="1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</row>
    <row r="732" spans="1:27">
      <c r="A732" s="1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</row>
    <row r="733" spans="1:27">
      <c r="A733" s="1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</row>
    <row r="734" spans="1:27">
      <c r="A734" s="1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</row>
    <row r="735" spans="1:27">
      <c r="A735" s="1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</row>
    <row r="736" spans="1:27">
      <c r="A736" s="1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</row>
    <row r="737" spans="1:27">
      <c r="A737" s="1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</row>
    <row r="738" spans="1:27">
      <c r="A738" s="1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</row>
    <row r="739" spans="1:27">
      <c r="A739" s="1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</row>
    <row r="740" spans="1:27">
      <c r="A740" s="1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</row>
    <row r="741" spans="1:27">
      <c r="A741" s="1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</row>
    <row r="742" spans="1:27">
      <c r="A742" s="1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</row>
    <row r="743" spans="1:27">
      <c r="A743" s="1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</row>
    <row r="744" spans="1:27">
      <c r="A744" s="1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</row>
    <row r="745" spans="1:27">
      <c r="A745" s="1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</row>
    <row r="746" spans="1:27">
      <c r="A746" s="1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</row>
    <row r="747" spans="1:27">
      <c r="A747" s="1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</row>
    <row r="748" spans="1:27">
      <c r="A748" s="1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</row>
    <row r="749" spans="1:27">
      <c r="A749" s="1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</row>
    <row r="750" spans="1:27">
      <c r="A750" s="1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</row>
    <row r="751" spans="1:27">
      <c r="A751" s="1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</row>
    <row r="752" spans="1:27">
      <c r="A752" s="1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</row>
    <row r="753" spans="1:27">
      <c r="A753" s="1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</row>
    <row r="754" spans="1:27">
      <c r="A754" s="1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</row>
    <row r="755" spans="1:27">
      <c r="A755" s="1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</row>
    <row r="756" spans="1:27">
      <c r="A756" s="1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</row>
    <row r="757" spans="1:27">
      <c r="A757" s="1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</row>
    <row r="758" spans="1:27">
      <c r="A758" s="1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</row>
    <row r="759" spans="1:27">
      <c r="A759" s="1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</row>
    <row r="760" spans="1:27">
      <c r="A760" s="1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</row>
    <row r="761" spans="1:27">
      <c r="A761" s="1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</row>
    <row r="762" spans="1:27">
      <c r="A762" s="1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</row>
    <row r="763" spans="1:27">
      <c r="A763" s="1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</row>
    <row r="764" spans="1:27">
      <c r="A764" s="1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</row>
    <row r="765" spans="1:27">
      <c r="A765" s="1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</row>
    <row r="766" spans="1:27">
      <c r="A766" s="1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</row>
    <row r="767" spans="1:27">
      <c r="A767" s="1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</row>
    <row r="768" spans="1:27">
      <c r="A768" s="1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</row>
    <row r="769" spans="1:27">
      <c r="A769" s="1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</row>
    <row r="770" spans="1:27">
      <c r="A770" s="1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</row>
    <row r="771" spans="1:27">
      <c r="A771" s="1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</row>
    <row r="772" spans="1:27">
      <c r="A772" s="1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</row>
    <row r="773" spans="1:27">
      <c r="A773" s="1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</row>
    <row r="774" spans="1:27">
      <c r="A774" s="1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</row>
    <row r="775" spans="1:27">
      <c r="A775" s="1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</row>
    <row r="776" spans="1:27">
      <c r="A776" s="1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</row>
    <row r="777" spans="1:27">
      <c r="A777" s="1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</row>
    <row r="778" spans="1:27">
      <c r="A778" s="1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</row>
    <row r="779" spans="1:27">
      <c r="A779" s="1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</row>
    <row r="780" spans="1:27">
      <c r="A780" s="1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</row>
    <row r="781" spans="1:27">
      <c r="A781" s="1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</row>
    <row r="782" spans="1:27">
      <c r="A782" s="1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</row>
    <row r="783" spans="1:27">
      <c r="A783" s="1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</row>
    <row r="784" spans="1:27">
      <c r="A784" s="1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</row>
    <row r="785" spans="1:27">
      <c r="A785" s="1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</row>
    <row r="786" spans="1:27">
      <c r="A786" s="1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</row>
    <row r="787" spans="1:27">
      <c r="A787" s="1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</row>
    <row r="788" spans="1:27">
      <c r="A788" s="1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</row>
    <row r="789" spans="1:27">
      <c r="A789" s="1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</row>
    <row r="790" spans="1:27">
      <c r="A790" s="1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</row>
    <row r="791" spans="1:27">
      <c r="A791" s="1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</row>
    <row r="792" spans="1:27">
      <c r="A792" s="1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</row>
    <row r="793" spans="1:27">
      <c r="A793" s="1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</row>
    <row r="794" spans="1:27">
      <c r="A794" s="1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</row>
    <row r="795" spans="1:27">
      <c r="A795" s="1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</row>
    <row r="796" spans="1:27">
      <c r="A796" s="1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</row>
    <row r="797" spans="1:27">
      <c r="A797" s="1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</row>
    <row r="798" spans="1:27">
      <c r="A798" s="1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</row>
    <row r="799" spans="1:27">
      <c r="A799" s="1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</row>
    <row r="800" spans="1:27">
      <c r="A800" s="1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</row>
    <row r="801" spans="1:27">
      <c r="A801" s="1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</row>
    <row r="802" spans="1:27">
      <c r="A802" s="1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</row>
    <row r="803" spans="1:27">
      <c r="A803" s="1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</row>
    <row r="804" spans="1:27">
      <c r="A804" s="1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</row>
    <row r="805" spans="1:27">
      <c r="A805" s="1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</row>
    <row r="806" spans="1:27">
      <c r="A806" s="1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</row>
    <row r="807" spans="1:27">
      <c r="A807" s="1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</row>
    <row r="808" spans="1:27">
      <c r="A808" s="1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</row>
    <row r="809" spans="1:27">
      <c r="A809" s="1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</row>
    <row r="810" spans="1:27">
      <c r="A810" s="1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</row>
    <row r="811" spans="1:27">
      <c r="A811" s="1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</row>
    <row r="812" spans="1:27">
      <c r="A812" s="1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</row>
    <row r="813" spans="1:27">
      <c r="A813" s="1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</row>
    <row r="814" spans="1:27">
      <c r="A814" s="1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</row>
    <row r="815" spans="1:27">
      <c r="A815" s="1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</row>
    <row r="816" spans="1:27">
      <c r="A816" s="1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</row>
    <row r="817" spans="1:27">
      <c r="A817" s="1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</row>
    <row r="818" spans="1:27">
      <c r="A818" s="1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</row>
    <row r="819" spans="1:27">
      <c r="A819" s="1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</row>
    <row r="820" spans="1:27">
      <c r="A820" s="1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</row>
    <row r="821" spans="1:27">
      <c r="A821" s="1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</row>
    <row r="822" spans="1:27">
      <c r="A822" s="1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</row>
    <row r="823" spans="1:27">
      <c r="A823" s="1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</row>
    <row r="824" spans="1:27">
      <c r="A824" s="1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</row>
    <row r="825" spans="1:27">
      <c r="A825" s="1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</row>
    <row r="826" spans="1:27">
      <c r="A826" s="1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</row>
    <row r="827" spans="1:27">
      <c r="A827" s="1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</row>
    <row r="828" spans="1:27">
      <c r="A828" s="1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</row>
    <row r="829" spans="1:27">
      <c r="A829" s="1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</row>
    <row r="830" spans="1:27">
      <c r="A830" s="1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</row>
    <row r="831" spans="1:27">
      <c r="A831" s="1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</row>
    <row r="832" spans="1:27">
      <c r="A832" s="1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</row>
    <row r="833" spans="1:27">
      <c r="A833" s="1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</row>
    <row r="834" spans="1:27">
      <c r="A834" s="1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</row>
    <row r="835" spans="1:27">
      <c r="A835" s="1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</row>
    <row r="836" spans="1:27">
      <c r="A836" s="1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</row>
    <row r="837" spans="1:27">
      <c r="A837" s="1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</row>
    <row r="838" spans="1:27">
      <c r="A838" s="1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</row>
    <row r="839" spans="1:27">
      <c r="A839" s="1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</row>
    <row r="840" spans="1:27">
      <c r="A840" s="1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</row>
    <row r="841" spans="1:27">
      <c r="A841" s="1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</row>
    <row r="842" spans="1:27">
      <c r="A842" s="1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</row>
    <row r="843" spans="1:27">
      <c r="A843" s="1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</row>
    <row r="844" spans="1:27">
      <c r="A844" s="1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</row>
    <row r="845" spans="1:27">
      <c r="A845" s="1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</row>
    <row r="846" spans="1:27">
      <c r="A846" s="1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</row>
    <row r="847" spans="1:27">
      <c r="A847" s="1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</row>
    <row r="848" spans="1:27">
      <c r="A848" s="1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</row>
    <row r="849" spans="1:27">
      <c r="A849" s="1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</row>
    <row r="850" spans="1:27">
      <c r="A850" s="1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</row>
    <row r="851" spans="1:27">
      <c r="A851" s="1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</row>
    <row r="852" spans="1:27">
      <c r="A852" s="1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</row>
    <row r="853" spans="1:27">
      <c r="A853" s="1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</row>
    <row r="854" spans="1:27">
      <c r="A854" s="1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</row>
    <row r="855" spans="1:27">
      <c r="A855" s="1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</row>
    <row r="856" spans="1:27">
      <c r="A856" s="1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</row>
    <row r="857" spans="1:27">
      <c r="A857" s="1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</row>
    <row r="858" spans="1:27">
      <c r="A858" s="1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</row>
    <row r="859" spans="1:27">
      <c r="A859" s="1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</row>
    <row r="860" spans="1:27">
      <c r="A860" s="1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</row>
    <row r="861" spans="1:27">
      <c r="A861" s="1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</row>
    <row r="862" spans="1:27">
      <c r="A862" s="1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</row>
    <row r="863" spans="1:27">
      <c r="A863" s="1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</row>
    <row r="864" spans="1:27">
      <c r="A864" s="1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</row>
    <row r="865" spans="1:27">
      <c r="A865" s="1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</row>
    <row r="866" spans="1:27">
      <c r="A866" s="1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</row>
    <row r="867" spans="1:27">
      <c r="A867" s="1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</row>
    <row r="868" spans="1:27">
      <c r="A868" s="1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</row>
    <row r="869" spans="1:27">
      <c r="A869" s="1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</row>
    <row r="870" spans="1:27">
      <c r="A870" s="1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</row>
    <row r="871" spans="1:27">
      <c r="A871" s="1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</row>
    <row r="872" spans="1:27">
      <c r="A872" s="1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</row>
    <row r="873" spans="1:27">
      <c r="A873" s="1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</row>
    <row r="874" spans="1:27">
      <c r="A874" s="1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</row>
    <row r="875" spans="1:27">
      <c r="A875" s="1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</row>
    <row r="876" spans="1:27">
      <c r="A876" s="1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</row>
    <row r="877" spans="1:27">
      <c r="A877" s="1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</row>
    <row r="878" spans="1:27">
      <c r="A878" s="1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</row>
    <row r="879" spans="1:27">
      <c r="A879" s="1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</row>
    <row r="880" spans="1:27">
      <c r="A880" s="1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</row>
    <row r="881" spans="1:27">
      <c r="A881" s="1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</row>
    <row r="882" spans="1:27">
      <c r="A882" s="1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</row>
    <row r="883" spans="1:27">
      <c r="A883" s="1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</row>
    <row r="884" spans="1:27">
      <c r="A884" s="1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</row>
    <row r="885" spans="1:27">
      <c r="A885" s="1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</row>
    <row r="886" spans="1:27">
      <c r="A886" s="1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</row>
    <row r="887" spans="1:27">
      <c r="A887" s="1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</row>
    <row r="888" spans="1:27">
      <c r="A888" s="1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</row>
    <row r="889" spans="1:27">
      <c r="A889" s="1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</row>
    <row r="890" spans="1:27">
      <c r="A890" s="1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</row>
    <row r="891" spans="1:27">
      <c r="A891" s="1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</row>
    <row r="892" spans="1:27">
      <c r="A892" s="1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</row>
    <row r="893" spans="1:27">
      <c r="A893" s="1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</row>
    <row r="894" spans="1:27">
      <c r="A894" s="1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</row>
    <row r="895" spans="1:27">
      <c r="A895" s="1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</row>
    <row r="896" spans="1:27">
      <c r="A896" s="1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</row>
    <row r="897" spans="1:27">
      <c r="A897" s="1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</row>
    <row r="898" spans="1:27">
      <c r="A898" s="1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</row>
    <row r="899" spans="1:27">
      <c r="A899" s="1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</row>
    <row r="900" spans="1:27">
      <c r="A900" s="1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</row>
    <row r="901" spans="1:27">
      <c r="A901" s="1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</row>
    <row r="902" spans="1:27">
      <c r="A902" s="1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</row>
    <row r="903" spans="1:27">
      <c r="A903" s="1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</row>
    <row r="904" spans="1:27">
      <c r="A904" s="1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</row>
    <row r="905" spans="1:27">
      <c r="A905" s="1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</row>
    <row r="906" spans="1:27">
      <c r="A906" s="1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</row>
    <row r="907" spans="1:27">
      <c r="A907" s="1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</row>
    <row r="908" spans="1:27">
      <c r="A908" s="1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</row>
    <row r="909" spans="1:27">
      <c r="A909" s="1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</row>
    <row r="910" spans="1:27">
      <c r="A910" s="1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</row>
    <row r="911" spans="1:27">
      <c r="A911" s="1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</row>
    <row r="912" spans="1:27">
      <c r="A912" s="1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</row>
    <row r="913" spans="1:27">
      <c r="A913" s="1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</row>
    <row r="914" spans="1:27">
      <c r="A914" s="1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</row>
    <row r="915" spans="1:27">
      <c r="A915" s="1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</row>
    <row r="916" spans="1:27">
      <c r="A916" s="1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0"/>
      <c r="W916" s="10"/>
      <c r="X916" s="10"/>
      <c r="Y916" s="10"/>
      <c r="Z916" s="10"/>
      <c r="AA916" s="10"/>
    </row>
    <row r="917" spans="1:27">
      <c r="A917" s="1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0"/>
      <c r="W917" s="10"/>
      <c r="X917" s="10"/>
      <c r="Y917" s="10"/>
      <c r="Z917" s="10"/>
      <c r="AA917" s="10"/>
    </row>
    <row r="918" spans="1:27">
      <c r="A918" s="1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0"/>
      <c r="W918" s="10"/>
      <c r="X918" s="10"/>
      <c r="Y918" s="10"/>
      <c r="Z918" s="10"/>
      <c r="AA918" s="10"/>
    </row>
    <row r="919" spans="1:27">
      <c r="A919" s="1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0"/>
      <c r="W919" s="10"/>
      <c r="X919" s="10"/>
      <c r="Y919" s="10"/>
      <c r="Z919" s="10"/>
      <c r="AA919" s="10"/>
    </row>
    <row r="920" spans="1:27">
      <c r="A920" s="1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0"/>
      <c r="W920" s="10"/>
      <c r="X920" s="10"/>
      <c r="Y920" s="10"/>
      <c r="Z920" s="10"/>
      <c r="AA920" s="10"/>
    </row>
    <row r="921" spans="1:27">
      <c r="A921" s="1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0"/>
      <c r="W921" s="10"/>
      <c r="X921" s="10"/>
      <c r="Y921" s="10"/>
      <c r="Z921" s="10"/>
      <c r="AA921" s="10"/>
    </row>
    <row r="922" spans="1:27">
      <c r="A922" s="1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0"/>
      <c r="W922" s="10"/>
      <c r="X922" s="10"/>
      <c r="Y922" s="10"/>
      <c r="Z922" s="10"/>
      <c r="AA922" s="10"/>
    </row>
    <row r="923" spans="1:27">
      <c r="A923" s="1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0"/>
      <c r="W923" s="10"/>
      <c r="X923" s="10"/>
      <c r="Y923" s="10"/>
      <c r="Z923" s="10"/>
      <c r="AA923" s="10"/>
    </row>
    <row r="924" spans="1:27">
      <c r="A924" s="1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0"/>
      <c r="W924" s="10"/>
      <c r="X924" s="10"/>
      <c r="Y924" s="10"/>
      <c r="Z924" s="10"/>
      <c r="AA924" s="10"/>
    </row>
    <row r="925" spans="1:27">
      <c r="A925" s="1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0"/>
      <c r="W925" s="10"/>
      <c r="X925" s="10"/>
      <c r="Y925" s="10"/>
      <c r="Z925" s="10"/>
      <c r="AA925" s="10"/>
    </row>
    <row r="926" spans="1:27">
      <c r="A926" s="1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0"/>
      <c r="W926" s="10"/>
      <c r="X926" s="10"/>
      <c r="Y926" s="10"/>
      <c r="Z926" s="10"/>
      <c r="AA926" s="10"/>
    </row>
    <row r="927" spans="1:27">
      <c r="A927" s="1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0"/>
      <c r="W927" s="10"/>
      <c r="X927" s="10"/>
      <c r="Y927" s="10"/>
      <c r="Z927" s="10"/>
      <c r="AA927" s="10"/>
    </row>
    <row r="928" spans="1:27">
      <c r="A928" s="1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0"/>
      <c r="W928" s="10"/>
      <c r="X928" s="10"/>
      <c r="Y928" s="10"/>
      <c r="Z928" s="10"/>
      <c r="AA928" s="10"/>
    </row>
    <row r="929" spans="1:27">
      <c r="A929" s="1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0"/>
      <c r="W929" s="10"/>
      <c r="X929" s="10"/>
      <c r="Y929" s="10"/>
      <c r="Z929" s="10"/>
      <c r="AA929" s="10"/>
    </row>
    <row r="930" spans="1:27">
      <c r="A930" s="1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0"/>
      <c r="W930" s="10"/>
      <c r="X930" s="10"/>
      <c r="Y930" s="10"/>
      <c r="Z930" s="10"/>
      <c r="AA930" s="10"/>
    </row>
    <row r="931" spans="1:27">
      <c r="A931" s="1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0"/>
      <c r="W931" s="10"/>
      <c r="X931" s="10"/>
      <c r="Y931" s="10"/>
      <c r="Z931" s="10"/>
      <c r="AA931" s="10"/>
    </row>
    <row r="932" spans="1:27">
      <c r="A932" s="1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0"/>
      <c r="W932" s="10"/>
      <c r="X932" s="10"/>
      <c r="Y932" s="10"/>
      <c r="Z932" s="10"/>
      <c r="AA932" s="10"/>
    </row>
    <row r="933" spans="1:27">
      <c r="A933" s="1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0"/>
      <c r="W933" s="10"/>
      <c r="X933" s="10"/>
      <c r="Y933" s="10"/>
      <c r="Z933" s="10"/>
      <c r="AA933" s="10"/>
    </row>
    <row r="934" spans="1:27">
      <c r="A934" s="1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0"/>
      <c r="W934" s="10"/>
      <c r="X934" s="10"/>
      <c r="Y934" s="10"/>
      <c r="Z934" s="10"/>
      <c r="AA934" s="10"/>
    </row>
    <row r="935" spans="1:27">
      <c r="A935" s="1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0"/>
      <c r="W935" s="10"/>
      <c r="X935" s="10"/>
      <c r="Y935" s="10"/>
      <c r="Z935" s="10"/>
      <c r="AA935" s="10"/>
    </row>
    <row r="936" spans="1:27">
      <c r="A936" s="1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0"/>
      <c r="W936" s="10"/>
      <c r="X936" s="10"/>
      <c r="Y936" s="10"/>
      <c r="Z936" s="10"/>
      <c r="AA936" s="10"/>
    </row>
    <row r="937" spans="1:27">
      <c r="A937" s="1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0"/>
      <c r="W937" s="10"/>
      <c r="X937" s="10"/>
      <c r="Y937" s="10"/>
      <c r="Z937" s="10"/>
      <c r="AA937" s="10"/>
    </row>
    <row r="938" spans="1:27">
      <c r="A938" s="1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0"/>
      <c r="W938" s="10"/>
      <c r="X938" s="10"/>
      <c r="Y938" s="10"/>
      <c r="Z938" s="10"/>
      <c r="AA938" s="10"/>
    </row>
    <row r="939" spans="1:27">
      <c r="A939" s="1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0"/>
      <c r="W939" s="10"/>
      <c r="X939" s="10"/>
      <c r="Y939" s="10"/>
      <c r="Z939" s="10"/>
      <c r="AA939" s="10"/>
    </row>
    <row r="940" spans="1:27">
      <c r="A940" s="1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0"/>
      <c r="W940" s="10"/>
      <c r="X940" s="10"/>
      <c r="Y940" s="10"/>
      <c r="Z940" s="10"/>
      <c r="AA940" s="10"/>
    </row>
    <row r="941" spans="1:27">
      <c r="A941" s="1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0"/>
      <c r="W941" s="10"/>
      <c r="X941" s="10"/>
      <c r="Y941" s="10"/>
      <c r="Z941" s="10"/>
      <c r="AA941" s="10"/>
    </row>
    <row r="942" spans="1:27">
      <c r="A942" s="1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0"/>
      <c r="W942" s="10"/>
      <c r="X942" s="10"/>
      <c r="Y942" s="10"/>
      <c r="Z942" s="10"/>
      <c r="AA942" s="10"/>
    </row>
    <row r="943" spans="1:27">
      <c r="A943" s="1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0"/>
      <c r="W943" s="10"/>
      <c r="X943" s="10"/>
      <c r="Y943" s="10"/>
      <c r="Z943" s="10"/>
      <c r="AA943" s="10"/>
    </row>
    <row r="944" spans="1:27">
      <c r="A944" s="1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0"/>
      <c r="W944" s="10"/>
      <c r="X944" s="10"/>
      <c r="Y944" s="10"/>
      <c r="Z944" s="10"/>
      <c r="AA944" s="10"/>
    </row>
    <row r="945" spans="1:27">
      <c r="A945" s="1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0"/>
      <c r="W945" s="10"/>
      <c r="X945" s="10"/>
      <c r="Y945" s="10"/>
      <c r="Z945" s="10"/>
      <c r="AA945" s="10"/>
    </row>
    <row r="946" spans="1:27">
      <c r="A946" s="1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0"/>
      <c r="W946" s="10"/>
      <c r="X946" s="10"/>
      <c r="Y946" s="10"/>
      <c r="Z946" s="10"/>
      <c r="AA946" s="10"/>
    </row>
    <row r="947" spans="1:27">
      <c r="A947" s="1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0"/>
      <c r="W947" s="10"/>
      <c r="X947" s="10"/>
      <c r="Y947" s="10"/>
      <c r="Z947" s="10"/>
      <c r="AA947" s="10"/>
    </row>
    <row r="948" spans="1:27">
      <c r="A948" s="1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0"/>
      <c r="W948" s="10"/>
      <c r="X948" s="10"/>
      <c r="Y948" s="10"/>
      <c r="Z948" s="10"/>
      <c r="AA948" s="10"/>
    </row>
    <row r="949" spans="1:27">
      <c r="A949" s="1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0"/>
      <c r="W949" s="10"/>
      <c r="X949" s="10"/>
      <c r="Y949" s="10"/>
      <c r="Z949" s="10"/>
      <c r="AA949" s="10"/>
    </row>
    <row r="950" spans="1:27">
      <c r="A950" s="1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0"/>
      <c r="W950" s="10"/>
      <c r="X950" s="10"/>
      <c r="Y950" s="10"/>
      <c r="Z950" s="10"/>
      <c r="AA950" s="10"/>
    </row>
    <row r="951" spans="1:27">
      <c r="A951" s="1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0"/>
      <c r="W951" s="10"/>
      <c r="X951" s="10"/>
      <c r="Y951" s="10"/>
      <c r="Z951" s="10"/>
      <c r="AA951" s="10"/>
    </row>
    <row r="952" spans="1:27">
      <c r="A952" s="1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0"/>
      <c r="W952" s="10"/>
      <c r="X952" s="10"/>
      <c r="Y952" s="10"/>
      <c r="Z952" s="10"/>
      <c r="AA952" s="10"/>
    </row>
    <row r="953" spans="1:27">
      <c r="A953" s="1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0"/>
      <c r="W953" s="10"/>
      <c r="X953" s="10"/>
      <c r="Y953" s="10"/>
      <c r="Z953" s="10"/>
      <c r="AA953" s="10"/>
    </row>
    <row r="954" spans="1:27">
      <c r="A954" s="1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0"/>
      <c r="W954" s="10"/>
      <c r="X954" s="10"/>
      <c r="Y954" s="10"/>
      <c r="Z954" s="10"/>
      <c r="AA954" s="10"/>
    </row>
    <row r="955" spans="1:27">
      <c r="A955" s="1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0"/>
      <c r="W955" s="10"/>
      <c r="X955" s="10"/>
      <c r="Y955" s="10"/>
      <c r="Z955" s="10"/>
      <c r="AA955" s="10"/>
    </row>
    <row r="956" spans="1:27">
      <c r="A956" s="1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0"/>
      <c r="W956" s="10"/>
      <c r="X956" s="10"/>
      <c r="Y956" s="10"/>
      <c r="Z956" s="10"/>
      <c r="AA956" s="10"/>
    </row>
    <row r="957" spans="1:27">
      <c r="A957" s="1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0"/>
      <c r="W957" s="10"/>
      <c r="X957" s="10"/>
      <c r="Y957" s="10"/>
      <c r="Z957" s="10"/>
      <c r="AA957" s="10"/>
    </row>
    <row r="958" spans="1:27">
      <c r="A958" s="1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0"/>
      <c r="W958" s="10"/>
      <c r="X958" s="10"/>
      <c r="Y958" s="10"/>
      <c r="Z958" s="10"/>
      <c r="AA958" s="10"/>
    </row>
    <row r="959" spans="1:27">
      <c r="A959" s="1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0"/>
      <c r="W959" s="10"/>
      <c r="X959" s="10"/>
      <c r="Y959" s="10"/>
      <c r="Z959" s="10"/>
      <c r="AA959" s="10"/>
    </row>
    <row r="960" spans="1:27">
      <c r="A960" s="1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0"/>
      <c r="W960" s="10"/>
      <c r="X960" s="10"/>
      <c r="Y960" s="10"/>
      <c r="Z960" s="10"/>
      <c r="AA960" s="10"/>
    </row>
    <row r="961" spans="1:27">
      <c r="A961" s="1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0"/>
      <c r="W961" s="10"/>
      <c r="X961" s="10"/>
      <c r="Y961" s="10"/>
      <c r="Z961" s="10"/>
      <c r="AA961" s="10"/>
    </row>
    <row r="962" spans="1:27">
      <c r="A962" s="1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0"/>
      <c r="W962" s="10"/>
      <c r="X962" s="10"/>
      <c r="Y962" s="10"/>
      <c r="Z962" s="10"/>
      <c r="AA962" s="10"/>
    </row>
    <row r="963" spans="1:27">
      <c r="A963" s="1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0"/>
      <c r="W963" s="10"/>
      <c r="X963" s="10"/>
      <c r="Y963" s="10"/>
      <c r="Z963" s="10"/>
      <c r="AA963" s="10"/>
    </row>
    <row r="964" spans="1:27">
      <c r="A964" s="1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0"/>
      <c r="W964" s="10"/>
      <c r="X964" s="10"/>
      <c r="Y964" s="10"/>
      <c r="Z964" s="10"/>
      <c r="AA964" s="10"/>
    </row>
    <row r="965" spans="1:27">
      <c r="A965" s="1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0"/>
      <c r="W965" s="10"/>
      <c r="X965" s="10"/>
      <c r="Y965" s="10"/>
      <c r="Z965" s="10"/>
      <c r="AA965" s="10"/>
    </row>
    <row r="966" spans="1:27">
      <c r="A966" s="1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0"/>
      <c r="W966" s="10"/>
      <c r="X966" s="10"/>
      <c r="Y966" s="10"/>
      <c r="Z966" s="10"/>
      <c r="AA966" s="10"/>
    </row>
    <row r="967" spans="1:27">
      <c r="A967" s="1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0"/>
      <c r="W967" s="10"/>
      <c r="X967" s="10"/>
      <c r="Y967" s="10"/>
      <c r="Z967" s="10"/>
      <c r="AA967" s="10"/>
    </row>
    <row r="968" spans="1:27">
      <c r="A968" s="1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0"/>
      <c r="W968" s="10"/>
      <c r="X968" s="10"/>
      <c r="Y968" s="10"/>
      <c r="Z968" s="10"/>
      <c r="AA968" s="10"/>
    </row>
    <row r="969" spans="1:27">
      <c r="A969" s="1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0"/>
      <c r="W969" s="10"/>
      <c r="X969" s="10"/>
      <c r="Y969" s="10"/>
      <c r="Z969" s="10"/>
      <c r="AA969" s="10"/>
    </row>
    <row r="970" spans="1:27">
      <c r="A970" s="1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0"/>
      <c r="W970" s="10"/>
      <c r="X970" s="10"/>
      <c r="Y970" s="10"/>
      <c r="Z970" s="10"/>
      <c r="AA970" s="10"/>
    </row>
    <row r="971" spans="1:27">
      <c r="A971" s="1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0"/>
      <c r="W971" s="10"/>
      <c r="X971" s="10"/>
      <c r="Y971" s="10"/>
      <c r="Z971" s="10"/>
      <c r="AA971" s="10"/>
    </row>
    <row r="972" spans="1:27">
      <c r="A972" s="1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0"/>
      <c r="W972" s="10"/>
      <c r="X972" s="10"/>
      <c r="Y972" s="10"/>
      <c r="Z972" s="10"/>
      <c r="AA972" s="10"/>
    </row>
    <row r="973" spans="1:27">
      <c r="A973" s="1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0"/>
      <c r="W973" s="10"/>
      <c r="X973" s="10"/>
      <c r="Y973" s="10"/>
      <c r="Z973" s="10"/>
      <c r="AA973" s="10"/>
    </row>
    <row r="974" spans="1:27">
      <c r="A974" s="1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0"/>
      <c r="W974" s="10"/>
      <c r="X974" s="10"/>
      <c r="Y974" s="10"/>
      <c r="Z974" s="10"/>
      <c r="AA974" s="10"/>
    </row>
    <row r="975" spans="1:27">
      <c r="A975" s="1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0"/>
      <c r="W975" s="10"/>
      <c r="X975" s="10"/>
      <c r="Y975" s="10"/>
      <c r="Z975" s="10"/>
      <c r="AA975" s="10"/>
    </row>
    <row r="976" spans="1:27">
      <c r="A976" s="1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0"/>
      <c r="W976" s="10"/>
      <c r="X976" s="10"/>
      <c r="Y976" s="10"/>
      <c r="Z976" s="10"/>
      <c r="AA976" s="10"/>
    </row>
    <row r="977" spans="1:27">
      <c r="A977" s="1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0"/>
      <c r="W977" s="10"/>
      <c r="X977" s="10"/>
      <c r="Y977" s="10"/>
      <c r="Z977" s="10"/>
      <c r="AA977" s="10"/>
    </row>
    <row r="978" spans="1:27">
      <c r="A978" s="1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0"/>
      <c r="W978" s="10"/>
      <c r="X978" s="10"/>
      <c r="Y978" s="10"/>
      <c r="Z978" s="10"/>
      <c r="AA978" s="10"/>
    </row>
    <row r="979" spans="1:27">
      <c r="A979" s="1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0"/>
      <c r="W979" s="10"/>
      <c r="X979" s="10"/>
      <c r="Y979" s="10"/>
      <c r="Z979" s="10"/>
      <c r="AA979" s="10"/>
    </row>
    <row r="980" spans="1:27">
      <c r="A980" s="1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0"/>
      <c r="W980" s="10"/>
      <c r="X980" s="10"/>
      <c r="Y980" s="10"/>
      <c r="Z980" s="10"/>
      <c r="AA980" s="10"/>
    </row>
    <row r="981" spans="1:27">
      <c r="A981" s="1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0"/>
      <c r="W981" s="10"/>
      <c r="X981" s="10"/>
      <c r="Y981" s="10"/>
      <c r="Z981" s="10"/>
      <c r="AA981" s="10"/>
    </row>
    <row r="982" spans="1:27">
      <c r="A982" s="1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0"/>
      <c r="W982" s="10"/>
      <c r="X982" s="10"/>
      <c r="Y982" s="10"/>
      <c r="Z982" s="10"/>
      <c r="AA982" s="10"/>
    </row>
    <row r="983" spans="1:27">
      <c r="A983" s="1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0"/>
      <c r="W983" s="10"/>
      <c r="X983" s="10"/>
      <c r="Y983" s="10"/>
      <c r="Z983" s="10"/>
      <c r="AA983" s="10"/>
    </row>
    <row r="984" spans="1:27">
      <c r="A984" s="1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0"/>
      <c r="W984" s="10"/>
      <c r="X984" s="10"/>
      <c r="Y984" s="10"/>
      <c r="Z984" s="10"/>
      <c r="AA984" s="10"/>
    </row>
    <row r="985" spans="1:27">
      <c r="A985" s="1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0"/>
      <c r="W985" s="10"/>
      <c r="X985" s="10"/>
      <c r="Y985" s="10"/>
      <c r="Z985" s="10"/>
      <c r="AA985" s="10"/>
    </row>
    <row r="986" spans="1:27">
      <c r="A986" s="1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0"/>
      <c r="W986" s="10"/>
      <c r="X986" s="10"/>
      <c r="Y986" s="10"/>
      <c r="Z986" s="10"/>
      <c r="AA986" s="10"/>
    </row>
    <row r="987" spans="1:27">
      <c r="A987" s="1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0"/>
      <c r="W987" s="10"/>
      <c r="X987" s="10"/>
      <c r="Y987" s="10"/>
      <c r="Z987" s="10"/>
      <c r="AA987" s="10"/>
    </row>
    <row r="988" spans="1:27">
      <c r="A988" s="1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0"/>
      <c r="W988" s="10"/>
      <c r="X988" s="10"/>
      <c r="Y988" s="10"/>
      <c r="Z988" s="10"/>
      <c r="AA988" s="10"/>
    </row>
    <row r="989" spans="1:27">
      <c r="A989" s="1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0"/>
      <c r="W989" s="10"/>
      <c r="X989" s="10"/>
      <c r="Y989" s="10"/>
      <c r="Z989" s="10"/>
      <c r="AA989" s="10"/>
    </row>
    <row r="990" spans="1:27">
      <c r="A990" s="1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0"/>
      <c r="W990" s="10"/>
      <c r="X990" s="10"/>
      <c r="Y990" s="10"/>
      <c r="Z990" s="10"/>
      <c r="AA990" s="10"/>
    </row>
    <row r="991" spans="1:27">
      <c r="A991" s="1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0"/>
      <c r="W991" s="10"/>
      <c r="X991" s="10"/>
      <c r="Y991" s="10"/>
      <c r="Z991" s="10"/>
      <c r="AA991" s="10"/>
    </row>
    <row r="992" spans="1:27">
      <c r="A992" s="1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0"/>
      <c r="W992" s="10"/>
      <c r="X992" s="10"/>
      <c r="Y992" s="10"/>
      <c r="Z992" s="10"/>
      <c r="AA992" s="10"/>
    </row>
    <row r="993" spans="1:27">
      <c r="A993" s="1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0"/>
      <c r="W993" s="10"/>
      <c r="X993" s="10"/>
      <c r="Y993" s="10"/>
      <c r="Z993" s="10"/>
      <c r="AA993" s="10"/>
    </row>
    <row r="994" spans="1:27">
      <c r="A994" s="1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0"/>
      <c r="W994" s="10"/>
      <c r="X994" s="10"/>
      <c r="Y994" s="10"/>
      <c r="Z994" s="10"/>
      <c r="AA994" s="10"/>
    </row>
    <row r="995" spans="1:27">
      <c r="A995" s="1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0"/>
      <c r="W995" s="10"/>
      <c r="X995" s="10"/>
      <c r="Y995" s="10"/>
      <c r="Z995" s="10"/>
      <c r="AA995" s="10"/>
    </row>
    <row r="996" spans="1:27">
      <c r="A996" s="1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0"/>
      <c r="W996" s="10"/>
      <c r="X996" s="10"/>
      <c r="Y996" s="10"/>
      <c r="Z996" s="10"/>
      <c r="AA996" s="10"/>
    </row>
    <row r="997" spans="1:27">
      <c r="A997" s="1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0"/>
      <c r="W997" s="10"/>
      <c r="X997" s="10"/>
      <c r="Y997" s="10"/>
      <c r="Z997" s="10"/>
      <c r="AA997" s="10"/>
    </row>
    <row r="998" spans="1:27">
      <c r="A998" s="1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O998" s="10"/>
      <c r="P998" s="10"/>
      <c r="Q998" s="10"/>
      <c r="R998" s="10"/>
      <c r="S998" s="10"/>
      <c r="T998" s="10"/>
      <c r="U998" s="10"/>
      <c r="V998" s="10"/>
      <c r="W998" s="10"/>
      <c r="X998" s="10"/>
      <c r="Y998" s="10"/>
      <c r="Z998" s="10"/>
      <c r="AA998" s="10"/>
    </row>
    <row r="999" spans="1:27">
      <c r="A999" s="10"/>
      <c r="B999" s="10"/>
      <c r="C999" s="10"/>
      <c r="D999" s="10"/>
      <c r="H999" s="10"/>
      <c r="I999" s="10"/>
      <c r="J999" s="10"/>
      <c r="K999" s="10"/>
      <c r="L999" s="10"/>
      <c r="O999" s="10"/>
      <c r="P999" s="10"/>
      <c r="Q999" s="10"/>
      <c r="R999" s="10"/>
      <c r="S999" s="10"/>
      <c r="T999" s="10"/>
      <c r="U999" s="10"/>
      <c r="V999" s="10"/>
      <c r="W999" s="10"/>
      <c r="X999" s="10"/>
      <c r="Y999" s="10"/>
      <c r="Z999" s="10"/>
      <c r="AA999" s="10"/>
    </row>
    <row r="1000" spans="1:27">
      <c r="A1000" s="10"/>
      <c r="B1000" s="10"/>
      <c r="C1000" s="10"/>
      <c r="D1000" s="10"/>
      <c r="H1000" s="10"/>
      <c r="I1000" s="10"/>
      <c r="J1000" s="10"/>
      <c r="K1000" s="10"/>
      <c r="L1000" s="10"/>
      <c r="O1000" s="10"/>
      <c r="P1000" s="10"/>
      <c r="Q1000" s="10"/>
      <c r="R1000" s="10"/>
      <c r="S1000" s="10"/>
      <c r="T1000" s="10"/>
      <c r="U1000" s="10"/>
      <c r="V1000" s="10"/>
      <c r="W1000" s="10"/>
      <c r="X1000" s="10"/>
      <c r="Y1000" s="10"/>
      <c r="Z1000" s="10"/>
      <c r="AA1000" s="10"/>
    </row>
    <row r="1001" spans="1:27">
      <c r="A1001" s="10"/>
      <c r="B1001" s="10"/>
      <c r="C1001" s="10"/>
      <c r="D1001" s="10"/>
      <c r="H1001" s="10"/>
      <c r="I1001" s="10"/>
      <c r="J1001" s="10"/>
      <c r="K1001" s="10"/>
      <c r="L1001" s="10"/>
      <c r="O1001" s="10"/>
      <c r="P1001" s="10"/>
      <c r="Q1001" s="10"/>
      <c r="R1001" s="10"/>
      <c r="S1001" s="10"/>
      <c r="T1001" s="10"/>
      <c r="U1001" s="10"/>
      <c r="V1001" s="10"/>
      <c r="W1001" s="10"/>
      <c r="X1001" s="10"/>
      <c r="Y1001" s="10"/>
      <c r="Z1001" s="10"/>
      <c r="AA1001" s="10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Z1000"/>
  <sheetViews>
    <sheetView showGridLines="0" workbookViewId="0"/>
  </sheetViews>
  <sheetFormatPr defaultColWidth="12.6640625" defaultRowHeight="15.75" customHeight="1"/>
  <cols>
    <col min="1" max="26" width="12.21875" customWidth="1"/>
  </cols>
  <sheetData>
    <row r="1" spans="1:26">
      <c r="A1" s="43" t="s">
        <v>123</v>
      </c>
      <c r="B1" s="44"/>
      <c r="C1" s="43" t="s">
        <v>3</v>
      </c>
      <c r="D1" s="44"/>
      <c r="E1" s="44"/>
      <c r="F1" s="44"/>
      <c r="G1" s="44"/>
      <c r="H1" s="44"/>
      <c r="I1" s="44"/>
      <c r="J1" s="44"/>
      <c r="K1" s="44"/>
      <c r="L1" s="10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 spans="1:26">
      <c r="A2" s="43" t="s">
        <v>0</v>
      </c>
      <c r="B2" s="43" t="s">
        <v>1</v>
      </c>
      <c r="C2" s="46">
        <v>2015</v>
      </c>
      <c r="D2" s="46">
        <v>2016</v>
      </c>
      <c r="E2" s="46">
        <v>2017</v>
      </c>
      <c r="F2" s="46">
        <v>2018</v>
      </c>
      <c r="G2" s="46">
        <v>2019</v>
      </c>
      <c r="H2" s="46">
        <v>2020</v>
      </c>
      <c r="I2" s="46">
        <v>2021</v>
      </c>
      <c r="J2" s="46">
        <v>2022</v>
      </c>
      <c r="K2" s="47" t="s">
        <v>59</v>
      </c>
      <c r="L2" s="10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</row>
    <row r="3" spans="1:26">
      <c r="A3" s="48" t="s">
        <v>124</v>
      </c>
      <c r="B3" s="48" t="s">
        <v>5</v>
      </c>
      <c r="C3" s="49">
        <v>305.49669999999998</v>
      </c>
      <c r="D3" s="49">
        <v>278.13319999999999</v>
      </c>
      <c r="E3" s="49">
        <v>292.23919999999998</v>
      </c>
      <c r="F3" s="49">
        <v>360.13729999999998</v>
      </c>
      <c r="G3" s="49">
        <v>392.61180000000002</v>
      </c>
      <c r="H3" s="49">
        <v>335.25110000000001</v>
      </c>
      <c r="I3" s="49">
        <v>352.11320000000001</v>
      </c>
      <c r="J3" s="49">
        <v>548.30539999999996</v>
      </c>
      <c r="K3" s="49">
        <v>2864.2879000000003</v>
      </c>
      <c r="L3" s="10"/>
      <c r="M3" s="45"/>
      <c r="N3" s="45"/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</row>
    <row r="4" spans="1:26">
      <c r="A4" s="48"/>
      <c r="B4" s="48" t="s">
        <v>6</v>
      </c>
      <c r="C4" s="49">
        <v>6639.49</v>
      </c>
      <c r="D4" s="49">
        <v>6208.1779999999999</v>
      </c>
      <c r="E4" s="49">
        <v>5582.6369999999997</v>
      </c>
      <c r="F4" s="49">
        <v>5361.3490000000002</v>
      </c>
      <c r="G4" s="49">
        <v>5262.4110000000001</v>
      </c>
      <c r="H4" s="49">
        <v>3946.45</v>
      </c>
      <c r="I4" s="49">
        <v>3469.5970000000002</v>
      </c>
      <c r="J4" s="49">
        <v>3763.2559999999999</v>
      </c>
      <c r="K4" s="49">
        <v>40233.368000000002</v>
      </c>
      <c r="L4" s="10"/>
      <c r="M4" s="45"/>
      <c r="N4" s="45"/>
      <c r="O4" s="45"/>
      <c r="P4" s="45"/>
      <c r="Q4" s="45"/>
      <c r="R4" s="45"/>
      <c r="S4" s="45"/>
      <c r="T4" s="45"/>
      <c r="U4" s="45"/>
      <c r="V4" s="45"/>
      <c r="W4" s="45"/>
      <c r="X4" s="45"/>
      <c r="Y4" s="45"/>
      <c r="Z4" s="45"/>
    </row>
    <row r="5" spans="1:26">
      <c r="A5" s="48"/>
      <c r="B5" s="48" t="s">
        <v>7</v>
      </c>
      <c r="C5" s="49">
        <v>2.97</v>
      </c>
      <c r="D5" s="49">
        <v>4.59</v>
      </c>
      <c r="E5" s="49">
        <v>3.24</v>
      </c>
      <c r="F5" s="49">
        <v>3.7150590000000001</v>
      </c>
      <c r="G5" s="49">
        <v>2.97</v>
      </c>
      <c r="H5" s="49">
        <v>3.42</v>
      </c>
      <c r="I5" s="49">
        <v>3.42</v>
      </c>
      <c r="J5" s="49">
        <v>3.24</v>
      </c>
      <c r="K5" s="49">
        <v>27.565059000000005</v>
      </c>
      <c r="L5" s="10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5"/>
      <c r="Z5" s="45"/>
    </row>
    <row r="6" spans="1:26">
      <c r="A6" s="48"/>
      <c r="B6" s="48" t="s">
        <v>8</v>
      </c>
      <c r="C6" s="49">
        <v>5.04</v>
      </c>
      <c r="D6" s="49">
        <v>3.42</v>
      </c>
      <c r="E6" s="49">
        <v>1.8</v>
      </c>
      <c r="F6" s="49">
        <v>0.63</v>
      </c>
      <c r="G6" s="49">
        <v>4.3203529999999999</v>
      </c>
      <c r="H6" s="49">
        <v>2.16</v>
      </c>
      <c r="I6" s="49">
        <v>9.6300000000000008</v>
      </c>
      <c r="J6" s="49">
        <v>9.36</v>
      </c>
      <c r="K6" s="49">
        <v>36.360353000000003</v>
      </c>
      <c r="L6" s="10"/>
      <c r="M6" s="45"/>
      <c r="N6" s="45"/>
      <c r="O6" s="45"/>
      <c r="P6" s="45"/>
      <c r="Q6" s="45"/>
      <c r="R6" s="45"/>
      <c r="S6" s="45"/>
      <c r="T6" s="45"/>
      <c r="U6" s="45"/>
      <c r="V6" s="45"/>
      <c r="W6" s="45"/>
      <c r="X6" s="45"/>
      <c r="Y6" s="45"/>
      <c r="Z6" s="45"/>
    </row>
    <row r="7" spans="1:26">
      <c r="A7" s="48"/>
      <c r="B7" s="48" t="s">
        <v>9</v>
      </c>
      <c r="C7" s="49">
        <v>1.44</v>
      </c>
      <c r="D7" s="49">
        <v>0.54</v>
      </c>
      <c r="E7" s="49">
        <v>1.08</v>
      </c>
      <c r="F7" s="49">
        <v>19.260000000000002</v>
      </c>
      <c r="G7" s="49">
        <v>11.34</v>
      </c>
      <c r="H7" s="49">
        <v>7.74</v>
      </c>
      <c r="I7" s="49">
        <v>16.02</v>
      </c>
      <c r="J7" s="49">
        <v>11.7</v>
      </c>
      <c r="K7" s="49">
        <v>69.12</v>
      </c>
      <c r="L7" s="10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spans="1:26">
      <c r="A8" s="48"/>
      <c r="B8" s="48" t="s">
        <v>10</v>
      </c>
      <c r="C8" s="49">
        <v>613.94330000000002</v>
      </c>
      <c r="D8" s="49">
        <v>798.08190000000002</v>
      </c>
      <c r="E8" s="49">
        <v>594.47469999999998</v>
      </c>
      <c r="F8" s="49">
        <v>427.5487</v>
      </c>
      <c r="G8" s="49">
        <v>448.1968</v>
      </c>
      <c r="H8" s="49">
        <v>490.0027</v>
      </c>
      <c r="I8" s="49">
        <v>459.9074</v>
      </c>
      <c r="J8" s="49">
        <v>594.5838</v>
      </c>
      <c r="K8" s="49">
        <v>4426.7393000000002</v>
      </c>
      <c r="L8" s="10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</row>
    <row r="9" spans="1:26">
      <c r="A9" s="48"/>
      <c r="B9" s="48" t="s">
        <v>11</v>
      </c>
      <c r="C9" s="49">
        <v>14558.76</v>
      </c>
      <c r="D9" s="49">
        <v>16539.46</v>
      </c>
      <c r="E9" s="49">
        <v>16175.46</v>
      </c>
      <c r="F9" s="49">
        <v>16874.310000000001</v>
      </c>
      <c r="G9" s="49">
        <v>16712.32</v>
      </c>
      <c r="H9" s="49">
        <v>16395.150000000001</v>
      </c>
      <c r="I9" s="49">
        <v>14263.52</v>
      </c>
      <c r="J9" s="49">
        <v>12932.12</v>
      </c>
      <c r="K9" s="49">
        <v>124451.09999999999</v>
      </c>
      <c r="L9" s="10"/>
      <c r="M9" s="45"/>
      <c r="N9" s="45"/>
      <c r="O9" s="45"/>
      <c r="P9" s="45"/>
      <c r="Q9" s="45"/>
      <c r="R9" s="45"/>
      <c r="S9" s="45"/>
      <c r="T9" s="45"/>
      <c r="U9" s="45"/>
      <c r="V9" s="45"/>
      <c r="W9" s="45"/>
      <c r="X9" s="45"/>
      <c r="Y9" s="45"/>
      <c r="Z9" s="45"/>
    </row>
    <row r="10" spans="1:26">
      <c r="A10" s="48"/>
      <c r="B10" s="48" t="s">
        <v>12</v>
      </c>
      <c r="C10" s="49">
        <v>25165.57</v>
      </c>
      <c r="D10" s="49">
        <v>24467.05</v>
      </c>
      <c r="E10" s="49">
        <v>22232.62</v>
      </c>
      <c r="F10" s="49">
        <v>23643.4</v>
      </c>
      <c r="G10" s="49">
        <v>24660.68</v>
      </c>
      <c r="H10" s="49">
        <v>21860.15</v>
      </c>
      <c r="I10" s="49">
        <v>22719.439999999999</v>
      </c>
      <c r="J10" s="49">
        <v>22218.2</v>
      </c>
      <c r="K10" s="49">
        <v>186967.11</v>
      </c>
      <c r="L10" s="10"/>
      <c r="M10" s="45"/>
      <c r="N10" s="45"/>
      <c r="O10" s="45"/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</row>
    <row r="11" spans="1:26">
      <c r="A11" s="48"/>
      <c r="B11" s="48" t="s">
        <v>13</v>
      </c>
      <c r="C11" s="49">
        <v>20403.810000000001</v>
      </c>
      <c r="D11" s="49">
        <v>20801.5</v>
      </c>
      <c r="E11" s="49">
        <v>21558.69</v>
      </c>
      <c r="F11" s="49">
        <v>19871.29</v>
      </c>
      <c r="G11" s="49">
        <v>19797.62</v>
      </c>
      <c r="H11" s="49">
        <v>18876.009999999998</v>
      </c>
      <c r="I11" s="49">
        <v>18583.27</v>
      </c>
      <c r="J11" s="49">
        <v>18733.43</v>
      </c>
      <c r="K11" s="49">
        <v>158625.62</v>
      </c>
      <c r="L11" s="10"/>
      <c r="M11" s="45"/>
      <c r="N11" s="45"/>
      <c r="O11" s="45"/>
      <c r="P11" s="45"/>
      <c r="Q11" s="45"/>
      <c r="R11" s="45"/>
      <c r="S11" s="45"/>
      <c r="T11" s="45"/>
      <c r="U11" s="45"/>
      <c r="V11" s="45"/>
      <c r="W11" s="45"/>
      <c r="X11" s="45"/>
      <c r="Y11" s="45"/>
      <c r="Z11" s="45"/>
    </row>
    <row r="12" spans="1:26">
      <c r="A12" s="48"/>
      <c r="B12" s="48" t="s">
        <v>14</v>
      </c>
      <c r="C12" s="49">
        <v>49667.31</v>
      </c>
      <c r="D12" s="49">
        <v>50375.59</v>
      </c>
      <c r="E12" s="49">
        <v>51518.96</v>
      </c>
      <c r="F12" s="49">
        <v>50985.71</v>
      </c>
      <c r="G12" s="49">
        <v>51546.97</v>
      </c>
      <c r="H12" s="49">
        <v>51122.79</v>
      </c>
      <c r="I12" s="49">
        <v>51631.199999999997</v>
      </c>
      <c r="J12" s="49">
        <v>51615.12</v>
      </c>
      <c r="K12" s="49">
        <v>408463.64999999997</v>
      </c>
      <c r="L12" s="10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</row>
    <row r="13" spans="1:26">
      <c r="A13" s="48"/>
      <c r="B13" s="48" t="s">
        <v>15</v>
      </c>
      <c r="C13" s="49">
        <v>191215.6</v>
      </c>
      <c r="D13" s="49">
        <v>189021.8</v>
      </c>
      <c r="E13" s="49">
        <v>189554.7</v>
      </c>
      <c r="F13" s="49">
        <v>186007.3</v>
      </c>
      <c r="G13" s="49">
        <v>187041.1</v>
      </c>
      <c r="H13" s="49">
        <v>201756.1</v>
      </c>
      <c r="I13" s="49">
        <v>208947.1</v>
      </c>
      <c r="J13" s="49">
        <v>211444.6</v>
      </c>
      <c r="K13" s="49">
        <v>1564988.3000000003</v>
      </c>
      <c r="L13" s="10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</row>
    <row r="14" spans="1:26">
      <c r="A14" s="48"/>
      <c r="B14" s="48" t="s">
        <v>16</v>
      </c>
      <c r="C14" s="49">
        <v>2850.1970000000001</v>
      </c>
      <c r="D14" s="49">
        <v>2900.873</v>
      </c>
      <c r="E14" s="49">
        <v>3217.049</v>
      </c>
      <c r="F14" s="49">
        <v>3478.2559999999999</v>
      </c>
      <c r="G14" s="49">
        <v>3726.018</v>
      </c>
      <c r="H14" s="49">
        <v>3773.799</v>
      </c>
      <c r="I14" s="49">
        <v>3725.9859999999999</v>
      </c>
      <c r="J14" s="49">
        <v>3889.143</v>
      </c>
      <c r="K14" s="49">
        <v>27561.321</v>
      </c>
      <c r="L14" s="10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</row>
    <row r="15" spans="1:26">
      <c r="A15" s="48"/>
      <c r="B15" s="48" t="s">
        <v>17</v>
      </c>
      <c r="C15" s="49">
        <v>5986.4070000000002</v>
      </c>
      <c r="D15" s="49">
        <v>5767.3059999999996</v>
      </c>
      <c r="E15" s="49">
        <v>4918.9030000000002</v>
      </c>
      <c r="F15" s="49">
        <v>5198.759</v>
      </c>
      <c r="G15" s="49">
        <v>5667.8329999999996</v>
      </c>
      <c r="H15" s="49">
        <v>5956.5230000000001</v>
      </c>
      <c r="I15" s="49">
        <v>4650.67</v>
      </c>
      <c r="J15" s="49">
        <v>4812.8029999999999</v>
      </c>
      <c r="K15" s="49">
        <v>42959.203999999998</v>
      </c>
      <c r="L15" s="10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</row>
    <row r="16" spans="1:26">
      <c r="A16" s="48"/>
      <c r="B16" s="48" t="s">
        <v>18</v>
      </c>
      <c r="C16" s="49">
        <v>181.0616</v>
      </c>
      <c r="D16" s="49">
        <v>154.37469999999999</v>
      </c>
      <c r="E16" s="49">
        <v>131.38800000000001</v>
      </c>
      <c r="F16" s="49">
        <v>148.3066</v>
      </c>
      <c r="G16" s="49">
        <v>249.61660000000001</v>
      </c>
      <c r="H16" s="49">
        <v>188.13849999999999</v>
      </c>
      <c r="I16" s="49">
        <v>180.25129999999999</v>
      </c>
      <c r="J16" s="49">
        <v>192.15</v>
      </c>
      <c r="K16" s="49">
        <v>1425.2873</v>
      </c>
      <c r="L16" s="10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</row>
    <row r="17" spans="1:26">
      <c r="A17" s="48"/>
      <c r="B17" s="48" t="s">
        <v>19</v>
      </c>
      <c r="C17" s="49">
        <v>17.168119999999998</v>
      </c>
      <c r="D17" s="49">
        <v>11.048120000000001</v>
      </c>
      <c r="E17" s="49">
        <v>11.677759999999999</v>
      </c>
      <c r="F17" s="49">
        <v>12.76412</v>
      </c>
      <c r="G17" s="49">
        <v>42.320819999999998</v>
      </c>
      <c r="H17" s="49">
        <v>41.113410000000002</v>
      </c>
      <c r="I17" s="49">
        <v>43.273409999999998</v>
      </c>
      <c r="J17" s="49">
        <v>60.463410000000003</v>
      </c>
      <c r="K17" s="49">
        <v>239.82917000000003</v>
      </c>
      <c r="L17" s="10"/>
      <c r="M17" s="45"/>
      <c r="N17" s="45"/>
      <c r="O17" s="45"/>
      <c r="P17" s="45"/>
      <c r="Q17" s="45"/>
      <c r="R17" s="45"/>
      <c r="S17" s="45"/>
      <c r="T17" s="45"/>
      <c r="U17" s="45"/>
      <c r="V17" s="45"/>
      <c r="W17" s="45"/>
      <c r="X17" s="45"/>
      <c r="Y17" s="45"/>
      <c r="Z17" s="45"/>
    </row>
    <row r="18" spans="1:26">
      <c r="A18" s="48"/>
      <c r="B18" s="48" t="s">
        <v>20</v>
      </c>
      <c r="C18" s="49">
        <v>282.54599999999999</v>
      </c>
      <c r="D18" s="49">
        <v>304.89460000000003</v>
      </c>
      <c r="E18" s="49">
        <v>315.75420000000003</v>
      </c>
      <c r="F18" s="49">
        <v>195.9349</v>
      </c>
      <c r="G18" s="49">
        <v>176.97280000000001</v>
      </c>
      <c r="H18" s="49">
        <v>183.22909999999999</v>
      </c>
      <c r="I18" s="49">
        <v>240.70310000000001</v>
      </c>
      <c r="J18" s="49">
        <v>274.05180000000001</v>
      </c>
      <c r="K18" s="49">
        <v>1974.0864999999999</v>
      </c>
      <c r="L18" s="10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/>
      <c r="X18" s="45"/>
      <c r="Y18" s="45"/>
      <c r="Z18" s="45"/>
    </row>
    <row r="19" spans="1:26">
      <c r="A19" s="48"/>
      <c r="B19" s="48" t="s">
        <v>21</v>
      </c>
      <c r="C19" s="49">
        <v>537.52729999999997</v>
      </c>
      <c r="D19" s="49">
        <v>506.178</v>
      </c>
      <c r="E19" s="49">
        <v>552.57740000000001</v>
      </c>
      <c r="F19" s="49">
        <v>412.56880000000001</v>
      </c>
      <c r="G19" s="49">
        <v>364.73790000000002</v>
      </c>
      <c r="H19" s="49">
        <v>450.86930000000001</v>
      </c>
      <c r="I19" s="49">
        <v>567.57280000000003</v>
      </c>
      <c r="J19" s="49">
        <v>567.68190000000004</v>
      </c>
      <c r="K19" s="49">
        <v>3959.7134000000001</v>
      </c>
      <c r="L19" s="10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/>
      <c r="X19" s="45"/>
      <c r="Y19" s="45"/>
      <c r="Z19" s="45"/>
    </row>
    <row r="20" spans="1:26">
      <c r="A20" s="48"/>
      <c r="B20" s="48" t="s">
        <v>22</v>
      </c>
      <c r="C20" s="49">
        <v>590.41800000000001</v>
      </c>
      <c r="D20" s="49">
        <v>570.80470000000003</v>
      </c>
      <c r="E20" s="49">
        <v>541.88890000000004</v>
      </c>
      <c r="F20" s="49">
        <v>398.3227</v>
      </c>
      <c r="G20" s="49">
        <v>511.90550000000002</v>
      </c>
      <c r="H20" s="49">
        <v>490.62490000000003</v>
      </c>
      <c r="I20" s="49">
        <v>600.15110000000004</v>
      </c>
      <c r="J20" s="49">
        <v>609.39390000000003</v>
      </c>
      <c r="K20" s="49">
        <v>4313.5097000000005</v>
      </c>
      <c r="L20" s="10"/>
      <c r="M20" s="45"/>
      <c r="N20" s="45"/>
      <c r="O20" s="45"/>
      <c r="P20" s="45"/>
      <c r="Q20" s="45"/>
      <c r="R20" s="45"/>
      <c r="S20" s="45"/>
      <c r="T20" s="45"/>
      <c r="U20" s="45"/>
      <c r="V20" s="45"/>
      <c r="W20" s="45"/>
      <c r="X20" s="45"/>
      <c r="Y20" s="45"/>
      <c r="Z20" s="45"/>
    </row>
    <row r="21" spans="1:26">
      <c r="A21" s="48"/>
      <c r="B21" s="48" t="s">
        <v>23</v>
      </c>
      <c r="C21" s="49">
        <v>453475.2</v>
      </c>
      <c r="D21" s="49">
        <v>454539.1</v>
      </c>
      <c r="E21" s="49">
        <v>457392.9</v>
      </c>
      <c r="F21" s="49">
        <v>462523.6</v>
      </c>
      <c r="G21" s="49">
        <v>457693.4</v>
      </c>
      <c r="H21" s="49">
        <v>446911.3</v>
      </c>
      <c r="I21" s="49">
        <v>439752.6</v>
      </c>
      <c r="J21" s="49">
        <v>438573.7</v>
      </c>
      <c r="K21" s="49">
        <v>3610861.8000000003</v>
      </c>
      <c r="L21" s="10"/>
      <c r="M21" s="45"/>
      <c r="N21" s="45"/>
      <c r="O21" s="45"/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</row>
    <row r="22" spans="1:26">
      <c r="A22" s="48"/>
      <c r="B22" s="48" t="s">
        <v>32</v>
      </c>
      <c r="C22" s="49">
        <v>359.6968</v>
      </c>
      <c r="D22" s="49">
        <v>216.86009999999999</v>
      </c>
      <c r="E22" s="49">
        <v>107.2486</v>
      </c>
      <c r="F22" s="49">
        <v>37.614350000000002</v>
      </c>
      <c r="G22" s="49">
        <v>39.017290000000003</v>
      </c>
      <c r="H22" s="49">
        <v>56.029409999999999</v>
      </c>
      <c r="I22" s="49">
        <v>179.56379999999999</v>
      </c>
      <c r="J22" s="49">
        <v>96.852000000000004</v>
      </c>
      <c r="K22" s="49">
        <v>1092.8823500000001</v>
      </c>
      <c r="L22" s="10"/>
      <c r="M22" s="45"/>
      <c r="N22" s="45"/>
      <c r="O22" s="45"/>
      <c r="P22" s="45"/>
      <c r="Q22" s="45"/>
      <c r="R22" s="45"/>
      <c r="S22" s="45"/>
      <c r="T22" s="45"/>
      <c r="U22" s="45"/>
      <c r="V22" s="45"/>
      <c r="W22" s="45"/>
      <c r="X22" s="45"/>
      <c r="Y22" s="45"/>
      <c r="Z22" s="45"/>
    </row>
    <row r="23" spans="1:26">
      <c r="A23" s="48"/>
      <c r="B23" s="48" t="s">
        <v>24</v>
      </c>
      <c r="C23" s="49">
        <v>6454.8069999999998</v>
      </c>
      <c r="D23" s="49">
        <v>5637.6769999999997</v>
      </c>
      <c r="E23" s="49">
        <v>5001.7730000000001</v>
      </c>
      <c r="F23" s="49">
        <v>4939.357</v>
      </c>
      <c r="G23" s="49">
        <v>6520.2979999999998</v>
      </c>
      <c r="H23" s="49">
        <v>7512.5119999999997</v>
      </c>
      <c r="I23" s="49">
        <v>8329.9310000000005</v>
      </c>
      <c r="J23" s="49">
        <v>8040.1059999999998</v>
      </c>
      <c r="K23" s="49">
        <v>52436.460999999996</v>
      </c>
      <c r="L23" s="10"/>
      <c r="M23" s="45"/>
      <c r="N23" s="45"/>
      <c r="O23" s="45"/>
      <c r="P23" s="45"/>
      <c r="Q23" s="45"/>
      <c r="R23" s="45"/>
      <c r="S23" s="45"/>
      <c r="T23" s="45"/>
      <c r="U23" s="45"/>
      <c r="V23" s="45"/>
      <c r="W23" s="45"/>
      <c r="X23" s="45"/>
      <c r="Y23" s="45"/>
      <c r="Z23" s="45"/>
    </row>
    <row r="24" spans="1:26">
      <c r="A24" s="48"/>
      <c r="B24" s="48" t="s">
        <v>25</v>
      </c>
      <c r="C24" s="49">
        <v>3639.6640000000002</v>
      </c>
      <c r="D24" s="49">
        <v>3749.8310000000001</v>
      </c>
      <c r="E24" s="49">
        <v>3618.8850000000002</v>
      </c>
      <c r="F24" s="49">
        <v>2937.7939999999999</v>
      </c>
      <c r="G24" s="49">
        <v>2873.7379999999998</v>
      </c>
      <c r="H24" s="49">
        <v>2849.288</v>
      </c>
      <c r="I24" s="49">
        <v>2558.127</v>
      </c>
      <c r="J24" s="49">
        <v>2600.3139999999999</v>
      </c>
      <c r="K24" s="49">
        <v>24827.641</v>
      </c>
      <c r="L24" s="10"/>
      <c r="M24" s="45"/>
      <c r="N24" s="45"/>
      <c r="O24" s="45"/>
      <c r="P24" s="45"/>
      <c r="Q24" s="45"/>
      <c r="R24" s="45"/>
      <c r="S24" s="45"/>
      <c r="T24" s="45"/>
      <c r="U24" s="45"/>
      <c r="V24" s="45"/>
      <c r="W24" s="45"/>
      <c r="X24" s="45"/>
      <c r="Y24" s="45"/>
      <c r="Z24" s="45"/>
    </row>
    <row r="25" spans="1:26">
      <c r="A25" s="48"/>
      <c r="B25" s="48" t="s">
        <v>26</v>
      </c>
      <c r="C25" s="49">
        <v>12200.34</v>
      </c>
      <c r="D25" s="49">
        <v>12071.47</v>
      </c>
      <c r="E25" s="49">
        <v>11923.88</v>
      </c>
      <c r="F25" s="49">
        <v>11996.88</v>
      </c>
      <c r="G25" s="49">
        <v>11684.27</v>
      </c>
      <c r="H25" s="49">
        <v>11666.93</v>
      </c>
      <c r="I25" s="49">
        <v>11692.31</v>
      </c>
      <c r="J25" s="49">
        <v>11514.33</v>
      </c>
      <c r="K25" s="49">
        <v>94750.409999999989</v>
      </c>
      <c r="L25" s="10"/>
      <c r="M25" s="45"/>
      <c r="N25" s="45"/>
      <c r="O25" s="45"/>
      <c r="P25" s="45"/>
      <c r="Q25" s="45"/>
      <c r="R25" s="45"/>
      <c r="S25" s="45"/>
      <c r="T25" s="45"/>
      <c r="U25" s="45"/>
      <c r="V25" s="45"/>
      <c r="W25" s="45"/>
      <c r="X25" s="45"/>
      <c r="Y25" s="45"/>
      <c r="Z25" s="45"/>
    </row>
    <row r="26" spans="1:26">
      <c r="A26" s="48"/>
      <c r="B26" s="48" t="s">
        <v>27</v>
      </c>
      <c r="C26" s="49">
        <v>19.98</v>
      </c>
      <c r="D26" s="49">
        <v>28.89</v>
      </c>
      <c r="E26" s="49">
        <v>17.55</v>
      </c>
      <c r="F26" s="49">
        <v>40.86</v>
      </c>
      <c r="G26" s="49">
        <v>48.96</v>
      </c>
      <c r="H26" s="49">
        <v>70.650000000000006</v>
      </c>
      <c r="I26" s="49">
        <v>66.33</v>
      </c>
      <c r="J26" s="49">
        <v>75.510000000000005</v>
      </c>
      <c r="K26" s="49">
        <v>368.73</v>
      </c>
      <c r="L26" s="10"/>
      <c r="M26" s="45"/>
      <c r="N26" s="45"/>
      <c r="O26" s="45"/>
      <c r="P26" s="45"/>
      <c r="Q26" s="45"/>
      <c r="R26" s="45"/>
      <c r="S26" s="45"/>
      <c r="T26" s="45"/>
      <c r="U26" s="45"/>
      <c r="V26" s="45"/>
      <c r="W26" s="45"/>
      <c r="X26" s="45"/>
      <c r="Y26" s="45"/>
      <c r="Z26" s="45"/>
    </row>
    <row r="27" spans="1:26">
      <c r="A27" s="48"/>
      <c r="B27" s="48" t="s">
        <v>28</v>
      </c>
      <c r="C27" s="49">
        <v>7.29</v>
      </c>
      <c r="D27" s="49">
        <v>44.869759999999999</v>
      </c>
      <c r="E27" s="49">
        <v>149.5754</v>
      </c>
      <c r="F27" s="49">
        <v>81.98612</v>
      </c>
      <c r="G27" s="49">
        <v>46.236710000000002</v>
      </c>
      <c r="H27" s="49">
        <v>28.54588</v>
      </c>
      <c r="I27" s="49">
        <v>17.73</v>
      </c>
      <c r="J27" s="49">
        <v>20.16</v>
      </c>
      <c r="K27" s="49">
        <v>396.39387000000005</v>
      </c>
      <c r="L27" s="10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</row>
    <row r="28" spans="1:26">
      <c r="A28" s="48"/>
      <c r="B28" s="48" t="s">
        <v>29</v>
      </c>
      <c r="C28" s="49">
        <v>2677.7550000000001</v>
      </c>
      <c r="D28" s="49">
        <v>2856.8789999999999</v>
      </c>
      <c r="E28" s="49">
        <v>2442.444</v>
      </c>
      <c r="F28" s="49">
        <v>1901.6659999999999</v>
      </c>
      <c r="G28" s="49">
        <v>2333.5129999999999</v>
      </c>
      <c r="H28" s="49">
        <v>2884.6889999999999</v>
      </c>
      <c r="I28" s="49">
        <v>4799.0140000000001</v>
      </c>
      <c r="J28" s="49">
        <v>4658.8289999999997</v>
      </c>
      <c r="K28" s="49">
        <v>24554.788999999997</v>
      </c>
      <c r="L28" s="10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 spans="1:26">
      <c r="A29" s="44" t="s">
        <v>125</v>
      </c>
      <c r="B29" s="44"/>
      <c r="C29" s="50">
        <v>797859.48781999981</v>
      </c>
      <c r="D29" s="50">
        <v>797859.39907999989</v>
      </c>
      <c r="E29" s="50">
        <v>797859.39515999996</v>
      </c>
      <c r="F29" s="50">
        <v>797859.31964899995</v>
      </c>
      <c r="G29" s="50">
        <v>797859.37757299969</v>
      </c>
      <c r="H29" s="50">
        <v>797859.46530000016</v>
      </c>
      <c r="I29" s="50">
        <v>797859.43110999989</v>
      </c>
      <c r="J29" s="50">
        <v>797859.40321000002</v>
      </c>
      <c r="K29" s="50">
        <v>6382875.2789019989</v>
      </c>
      <c r="L29" s="10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</row>
    <row r="30" spans="1:26">
      <c r="A30" s="48" t="s">
        <v>126</v>
      </c>
      <c r="B30" s="48" t="s">
        <v>5</v>
      </c>
      <c r="C30" s="49">
        <v>69.74682</v>
      </c>
      <c r="D30" s="49">
        <v>52.49259</v>
      </c>
      <c r="E30" s="49">
        <v>49.95</v>
      </c>
      <c r="F30" s="49">
        <v>63.292589999999997</v>
      </c>
      <c r="G30" s="49">
        <v>78.690349999999995</v>
      </c>
      <c r="H30" s="49">
        <v>43.81729</v>
      </c>
      <c r="I30" s="49">
        <v>48.42</v>
      </c>
      <c r="J30" s="49">
        <v>53.64</v>
      </c>
      <c r="K30" s="49">
        <v>460.04964000000001</v>
      </c>
      <c r="L30" s="10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</row>
    <row r="31" spans="1:26">
      <c r="A31" s="48"/>
      <c r="B31" s="48" t="s">
        <v>6</v>
      </c>
      <c r="C31" s="49">
        <v>49769.1</v>
      </c>
      <c r="D31" s="49">
        <v>49858.98</v>
      </c>
      <c r="E31" s="49">
        <v>46753.21</v>
      </c>
      <c r="F31" s="49">
        <v>44257.61</v>
      </c>
      <c r="G31" s="49">
        <v>47317.68</v>
      </c>
      <c r="H31" s="49">
        <v>51073.19</v>
      </c>
      <c r="I31" s="49">
        <v>52161.91</v>
      </c>
      <c r="J31" s="49">
        <v>51118.68</v>
      </c>
      <c r="K31" s="49">
        <v>392310.36000000004</v>
      </c>
      <c r="L31" s="10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</row>
    <row r="32" spans="1:26">
      <c r="A32" s="48"/>
      <c r="B32" s="48" t="s">
        <v>7</v>
      </c>
      <c r="C32" s="49">
        <v>5.13</v>
      </c>
      <c r="D32" s="49">
        <v>8.2799999999999994</v>
      </c>
      <c r="E32" s="49">
        <v>7.38</v>
      </c>
      <c r="F32" s="49">
        <v>6.39</v>
      </c>
      <c r="G32" s="49">
        <v>6.57</v>
      </c>
      <c r="H32" s="49">
        <v>9.7200000000000006</v>
      </c>
      <c r="I32" s="49">
        <v>7.83</v>
      </c>
      <c r="J32" s="49">
        <v>7.02</v>
      </c>
      <c r="K32" s="49">
        <v>58.319999999999993</v>
      </c>
      <c r="L32" s="10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  <c r="Y32" s="45"/>
      <c r="Z32" s="45"/>
    </row>
    <row r="33" spans="1:26">
      <c r="A33" s="48"/>
      <c r="B33" s="48" t="s">
        <v>8</v>
      </c>
      <c r="C33" s="51"/>
      <c r="D33" s="49">
        <v>1.35</v>
      </c>
      <c r="E33" s="49">
        <v>0.18</v>
      </c>
      <c r="F33" s="49">
        <v>0.09</v>
      </c>
      <c r="G33" s="51"/>
      <c r="H33" s="51"/>
      <c r="I33" s="49">
        <v>5.2940000000000001E-3</v>
      </c>
      <c r="J33" s="49">
        <v>0.45529399999999998</v>
      </c>
      <c r="K33" s="49">
        <v>2.0805880000000001</v>
      </c>
      <c r="L33" s="10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</row>
    <row r="34" spans="1:26">
      <c r="A34" s="48"/>
      <c r="B34" s="48" t="s">
        <v>9</v>
      </c>
      <c r="C34" s="49">
        <v>0.27</v>
      </c>
      <c r="D34" s="51"/>
      <c r="E34" s="49">
        <v>0.27</v>
      </c>
      <c r="F34" s="49">
        <v>1.08</v>
      </c>
      <c r="G34" s="49">
        <v>0.27</v>
      </c>
      <c r="H34" s="49">
        <v>0.27</v>
      </c>
      <c r="I34" s="49">
        <v>0.9</v>
      </c>
      <c r="J34" s="49">
        <v>0.63</v>
      </c>
      <c r="K34" s="49">
        <v>3.69</v>
      </c>
      <c r="L34" s="10"/>
      <c r="M34" s="45"/>
      <c r="N34" s="45"/>
      <c r="O34" s="45"/>
      <c r="P34" s="45"/>
      <c r="Q34" s="45"/>
      <c r="R34" s="45"/>
      <c r="S34" s="45"/>
      <c r="T34" s="45"/>
      <c r="U34" s="45"/>
      <c r="V34" s="45"/>
      <c r="W34" s="45"/>
      <c r="X34" s="45"/>
      <c r="Y34" s="45"/>
      <c r="Z34" s="45"/>
    </row>
    <row r="35" spans="1:26">
      <c r="A35" s="48"/>
      <c r="B35" s="48" t="s">
        <v>10</v>
      </c>
      <c r="C35" s="49">
        <v>427.77</v>
      </c>
      <c r="D35" s="49">
        <v>450.18</v>
      </c>
      <c r="E35" s="49">
        <v>404.28879999999998</v>
      </c>
      <c r="F35" s="49">
        <v>359.66149999999999</v>
      </c>
      <c r="G35" s="49">
        <v>333.39210000000003</v>
      </c>
      <c r="H35" s="49">
        <v>334.82330000000002</v>
      </c>
      <c r="I35" s="49">
        <v>342.56330000000003</v>
      </c>
      <c r="J35" s="49">
        <v>374.55919999999998</v>
      </c>
      <c r="K35" s="49">
        <v>3027.2382000000002</v>
      </c>
      <c r="L35" s="10"/>
      <c r="M35" s="45"/>
      <c r="N35" s="45"/>
      <c r="O35" s="45"/>
      <c r="P35" s="45"/>
      <c r="Q35" s="45"/>
      <c r="R35" s="45"/>
      <c r="S35" s="45"/>
      <c r="T35" s="45"/>
      <c r="U35" s="45"/>
      <c r="V35" s="45"/>
      <c r="W35" s="45"/>
      <c r="X35" s="45"/>
      <c r="Y35" s="45"/>
      <c r="Z35" s="45"/>
    </row>
    <row r="36" spans="1:26">
      <c r="A36" s="48"/>
      <c r="B36" s="48" t="s">
        <v>11</v>
      </c>
      <c r="C36" s="49">
        <v>5824.4679999999998</v>
      </c>
      <c r="D36" s="49">
        <v>5838.2659999999996</v>
      </c>
      <c r="E36" s="49">
        <v>5865.5929999999998</v>
      </c>
      <c r="F36" s="49">
        <v>5551.2879999999996</v>
      </c>
      <c r="G36" s="49">
        <v>5704.26</v>
      </c>
      <c r="H36" s="49">
        <v>6637.1930000000002</v>
      </c>
      <c r="I36" s="49">
        <v>6672.7079999999996</v>
      </c>
      <c r="J36" s="49">
        <v>6466.3869999999997</v>
      </c>
      <c r="K36" s="49">
        <v>48560.163</v>
      </c>
      <c r="L36" s="10"/>
      <c r="M36" s="45"/>
      <c r="N36" s="45"/>
      <c r="O36" s="45"/>
      <c r="P36" s="45"/>
      <c r="Q36" s="45"/>
      <c r="R36" s="45"/>
      <c r="S36" s="45"/>
      <c r="T36" s="45"/>
      <c r="U36" s="45"/>
      <c r="V36" s="45"/>
      <c r="W36" s="45"/>
      <c r="X36" s="45"/>
      <c r="Y36" s="45"/>
      <c r="Z36" s="45"/>
    </row>
    <row r="37" spans="1:26">
      <c r="A37" s="48"/>
      <c r="B37" s="48" t="s">
        <v>12</v>
      </c>
      <c r="C37" s="49">
        <v>3063.12</v>
      </c>
      <c r="D37" s="49">
        <v>2924.576</v>
      </c>
      <c r="E37" s="49">
        <v>2829.5050000000001</v>
      </c>
      <c r="F37" s="49">
        <v>3315.52</v>
      </c>
      <c r="G37" s="49">
        <v>3178.8890000000001</v>
      </c>
      <c r="H37" s="49">
        <v>2855.8090000000002</v>
      </c>
      <c r="I37" s="49">
        <v>2834.77</v>
      </c>
      <c r="J37" s="49">
        <v>2878.9270000000001</v>
      </c>
      <c r="K37" s="49">
        <v>23881.116000000002</v>
      </c>
      <c r="L37" s="10"/>
      <c r="M37" s="45"/>
      <c r="N37" s="45"/>
      <c r="O37" s="45"/>
      <c r="P37" s="45"/>
      <c r="Q37" s="45"/>
      <c r="R37" s="45"/>
      <c r="S37" s="45"/>
      <c r="T37" s="45"/>
      <c r="U37" s="45"/>
      <c r="V37" s="45"/>
      <c r="W37" s="45"/>
      <c r="X37" s="45"/>
      <c r="Y37" s="45"/>
      <c r="Z37" s="45"/>
    </row>
    <row r="38" spans="1:26">
      <c r="A38" s="48"/>
      <c r="B38" s="48" t="s">
        <v>13</v>
      </c>
      <c r="C38" s="49">
        <v>5535.3609999999999</v>
      </c>
      <c r="D38" s="49">
        <v>5224.1689999999999</v>
      </c>
      <c r="E38" s="49">
        <v>5159.2610000000004</v>
      </c>
      <c r="F38" s="49">
        <v>5071.4750000000004</v>
      </c>
      <c r="G38" s="49">
        <v>5577.9679999999998</v>
      </c>
      <c r="H38" s="49">
        <v>4941.6130000000003</v>
      </c>
      <c r="I38" s="49">
        <v>4825.2349999999997</v>
      </c>
      <c r="J38" s="49">
        <v>4913.402</v>
      </c>
      <c r="K38" s="49">
        <v>41248.484000000004</v>
      </c>
      <c r="L38" s="10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</row>
    <row r="39" spans="1:26">
      <c r="A39" s="48"/>
      <c r="B39" s="48" t="s">
        <v>14</v>
      </c>
      <c r="C39" s="49">
        <v>17958.88</v>
      </c>
      <c r="D39" s="49">
        <v>18361.47</v>
      </c>
      <c r="E39" s="49">
        <v>19000.55</v>
      </c>
      <c r="F39" s="49">
        <v>18116.71</v>
      </c>
      <c r="G39" s="49">
        <v>17471.78</v>
      </c>
      <c r="H39" s="49">
        <v>18013.52</v>
      </c>
      <c r="I39" s="49">
        <v>18350</v>
      </c>
      <c r="J39" s="49">
        <v>18080.29</v>
      </c>
      <c r="K39" s="49">
        <v>145353.20000000001</v>
      </c>
      <c r="L39" s="10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</row>
    <row r="40" spans="1:26">
      <c r="A40" s="48"/>
      <c r="B40" s="48" t="s">
        <v>15</v>
      </c>
      <c r="C40" s="49">
        <v>62542.76</v>
      </c>
      <c r="D40" s="49">
        <v>61909.06</v>
      </c>
      <c r="E40" s="49">
        <v>59820.12</v>
      </c>
      <c r="F40" s="49">
        <v>59230.87</v>
      </c>
      <c r="G40" s="49">
        <v>60632.04</v>
      </c>
      <c r="H40" s="49">
        <v>60416.2</v>
      </c>
      <c r="I40" s="49">
        <v>58768.74</v>
      </c>
      <c r="J40" s="49">
        <v>58720.160000000003</v>
      </c>
      <c r="K40" s="49">
        <v>482039.94999999995</v>
      </c>
      <c r="L40" s="10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</row>
    <row r="41" spans="1:26">
      <c r="A41" s="48"/>
      <c r="B41" s="48" t="s">
        <v>16</v>
      </c>
      <c r="C41" s="49">
        <v>1113.422</v>
      </c>
      <c r="D41" s="49">
        <v>1208.28</v>
      </c>
      <c r="E41" s="49">
        <v>1225.1569999999999</v>
      </c>
      <c r="F41" s="49">
        <v>1168.2639999999999</v>
      </c>
      <c r="G41" s="49">
        <v>1318.627</v>
      </c>
      <c r="H41" s="49">
        <v>1311.808</v>
      </c>
      <c r="I41" s="49">
        <v>1275.2070000000001</v>
      </c>
      <c r="J41" s="49">
        <v>1222.366</v>
      </c>
      <c r="K41" s="49">
        <v>9843.1309999999994</v>
      </c>
      <c r="L41" s="10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</row>
    <row r="42" spans="1:26">
      <c r="A42" s="48"/>
      <c r="B42" s="48" t="s">
        <v>17</v>
      </c>
      <c r="C42" s="49">
        <v>1993.5250000000001</v>
      </c>
      <c r="D42" s="49">
        <v>1835.0650000000001</v>
      </c>
      <c r="E42" s="49">
        <v>1582.7080000000001</v>
      </c>
      <c r="F42" s="49">
        <v>1579.0150000000001</v>
      </c>
      <c r="G42" s="49">
        <v>1922.838</v>
      </c>
      <c r="H42" s="49">
        <v>2278.1579999999999</v>
      </c>
      <c r="I42" s="49">
        <v>1329.038</v>
      </c>
      <c r="J42" s="49">
        <v>1346.5219999999999</v>
      </c>
      <c r="K42" s="49">
        <v>13866.869000000002</v>
      </c>
      <c r="L42" s="10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</row>
    <row r="43" spans="1:26">
      <c r="A43" s="48"/>
      <c r="B43" s="48" t="s">
        <v>18</v>
      </c>
      <c r="C43" s="49">
        <v>409.74</v>
      </c>
      <c r="D43" s="49">
        <v>400.02670000000001</v>
      </c>
      <c r="E43" s="49">
        <v>356.02089999999998</v>
      </c>
      <c r="F43" s="49">
        <v>314.11090000000002</v>
      </c>
      <c r="G43" s="49">
        <v>345.34309999999999</v>
      </c>
      <c r="H43" s="49">
        <v>334.12939999999998</v>
      </c>
      <c r="I43" s="49">
        <v>380.89519999999999</v>
      </c>
      <c r="J43" s="49">
        <v>392.00009999999997</v>
      </c>
      <c r="K43" s="49">
        <v>2932.2663000000002</v>
      </c>
      <c r="L43" s="10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</row>
    <row r="44" spans="1:26">
      <c r="A44" s="48"/>
      <c r="B44" s="48" t="s">
        <v>19</v>
      </c>
      <c r="C44" s="49">
        <v>8.2799999999999994</v>
      </c>
      <c r="D44" s="49">
        <v>5.58</v>
      </c>
      <c r="E44" s="49">
        <v>4.05</v>
      </c>
      <c r="F44" s="49">
        <v>3.69</v>
      </c>
      <c r="G44" s="49">
        <v>4.1399999999999997</v>
      </c>
      <c r="H44" s="49">
        <v>7.2</v>
      </c>
      <c r="I44" s="49">
        <v>8.2799999999999994</v>
      </c>
      <c r="J44" s="49">
        <v>9.7200000000000006</v>
      </c>
      <c r="K44" s="49">
        <v>50.940000000000005</v>
      </c>
      <c r="L44" s="10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</row>
    <row r="45" spans="1:26">
      <c r="A45" s="48"/>
      <c r="B45" s="48" t="s">
        <v>20</v>
      </c>
      <c r="C45" s="49">
        <v>2748.4450000000002</v>
      </c>
      <c r="D45" s="49">
        <v>2391.5569999999998</v>
      </c>
      <c r="E45" s="49">
        <v>2558.5410000000002</v>
      </c>
      <c r="F45" s="49">
        <v>2991.808</v>
      </c>
      <c r="G45" s="49">
        <v>3148.8969999999999</v>
      </c>
      <c r="H45" s="49">
        <v>2780.605</v>
      </c>
      <c r="I45" s="49">
        <v>3023.0279999999998</v>
      </c>
      <c r="J45" s="49">
        <v>3034.5740000000001</v>
      </c>
      <c r="K45" s="49">
        <v>22677.454999999998</v>
      </c>
      <c r="L45" s="10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</row>
    <row r="46" spans="1:26">
      <c r="A46" s="48"/>
      <c r="B46" s="48" t="s">
        <v>21</v>
      </c>
      <c r="C46" s="49">
        <v>245.2627</v>
      </c>
      <c r="D46" s="49">
        <v>182.86689999999999</v>
      </c>
      <c r="E46" s="49">
        <v>161.65729999999999</v>
      </c>
      <c r="F46" s="49">
        <v>145.2748</v>
      </c>
      <c r="G46" s="49">
        <v>212.17339999999999</v>
      </c>
      <c r="H46" s="49">
        <v>248.16139999999999</v>
      </c>
      <c r="I46" s="49">
        <v>204.60249999999999</v>
      </c>
      <c r="J46" s="49">
        <v>193.64009999999999</v>
      </c>
      <c r="K46" s="49">
        <v>1593.6391000000001</v>
      </c>
      <c r="L46" s="10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</row>
    <row r="47" spans="1:26">
      <c r="A47" s="48"/>
      <c r="B47" s="48" t="s">
        <v>22</v>
      </c>
      <c r="C47" s="49">
        <v>6092.5010000000002</v>
      </c>
      <c r="D47" s="49">
        <v>6220.4380000000001</v>
      </c>
      <c r="E47" s="49">
        <v>6313.6090000000004</v>
      </c>
      <c r="F47" s="49">
        <v>7124.8530000000001</v>
      </c>
      <c r="G47" s="49">
        <v>6762.5</v>
      </c>
      <c r="H47" s="49">
        <v>6814.9880000000003</v>
      </c>
      <c r="I47" s="49">
        <v>7692.4669999999996</v>
      </c>
      <c r="J47" s="49">
        <v>7489.1729999999998</v>
      </c>
      <c r="K47" s="49">
        <v>54510.529000000002</v>
      </c>
      <c r="L47" s="10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</row>
    <row r="48" spans="1:26">
      <c r="A48" s="48"/>
      <c r="B48" s="48" t="s">
        <v>23</v>
      </c>
      <c r="C48" s="49">
        <v>621143</v>
      </c>
      <c r="D48" s="49">
        <v>621774.5</v>
      </c>
      <c r="E48" s="49">
        <v>626345</v>
      </c>
      <c r="F48" s="49">
        <v>629731.9</v>
      </c>
      <c r="G48" s="49">
        <v>625612.69999999995</v>
      </c>
      <c r="H48" s="49">
        <v>621666.69999999995</v>
      </c>
      <c r="I48" s="49">
        <v>618719.6</v>
      </c>
      <c r="J48" s="49">
        <v>619589.69999999995</v>
      </c>
      <c r="K48" s="49">
        <v>4984583.0999999996</v>
      </c>
      <c r="L48" s="10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</row>
    <row r="49" spans="1:26">
      <c r="A49" s="48"/>
      <c r="B49" s="48" t="s">
        <v>32</v>
      </c>
      <c r="C49" s="49">
        <v>0.45</v>
      </c>
      <c r="D49" s="49">
        <v>0.72</v>
      </c>
      <c r="E49" s="49">
        <v>0.9</v>
      </c>
      <c r="F49" s="49">
        <v>0.63988199999999995</v>
      </c>
      <c r="G49" s="49">
        <v>1.041882</v>
      </c>
      <c r="H49" s="49">
        <v>0.86188200000000004</v>
      </c>
      <c r="I49" s="49">
        <v>0.90882399999999997</v>
      </c>
      <c r="J49" s="49">
        <v>1.3305880000000001</v>
      </c>
      <c r="K49" s="49">
        <v>6.853057999999999</v>
      </c>
      <c r="L49" s="10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</row>
    <row r="50" spans="1:26">
      <c r="A50" s="48"/>
      <c r="B50" s="48" t="s">
        <v>24</v>
      </c>
      <c r="C50" s="49">
        <v>12336.39</v>
      </c>
      <c r="D50" s="49">
        <v>12764.48</v>
      </c>
      <c r="E50" s="49">
        <v>13073.24</v>
      </c>
      <c r="F50" s="49">
        <v>12291.62</v>
      </c>
      <c r="G50" s="49">
        <v>11928.82</v>
      </c>
      <c r="H50" s="49">
        <v>12312.5</v>
      </c>
      <c r="I50" s="49">
        <v>14229.12</v>
      </c>
      <c r="J50" s="49">
        <v>15018.49</v>
      </c>
      <c r="K50" s="49">
        <v>103954.66</v>
      </c>
      <c r="L50" s="10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</row>
    <row r="51" spans="1:26">
      <c r="A51" s="48"/>
      <c r="B51" s="48" t="s">
        <v>25</v>
      </c>
      <c r="C51" s="49">
        <v>421.2724</v>
      </c>
      <c r="D51" s="49">
        <v>351.11610000000002</v>
      </c>
      <c r="E51" s="49">
        <v>341.16559999999998</v>
      </c>
      <c r="F51" s="49">
        <v>345.74079999999998</v>
      </c>
      <c r="G51" s="49">
        <v>304.92919999999998</v>
      </c>
      <c r="H51" s="49">
        <v>336.21460000000002</v>
      </c>
      <c r="I51" s="49">
        <v>307.39839999999998</v>
      </c>
      <c r="J51" s="49">
        <v>333.19729999999998</v>
      </c>
      <c r="K51" s="49">
        <v>2741.0344</v>
      </c>
      <c r="L51" s="10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</row>
    <row r="52" spans="1:26">
      <c r="A52" s="48"/>
      <c r="B52" s="48" t="s">
        <v>26</v>
      </c>
      <c r="C52" s="49">
        <v>624.88409999999999</v>
      </c>
      <c r="D52" s="49">
        <v>632.98800000000006</v>
      </c>
      <c r="E52" s="49">
        <v>625.87130000000002</v>
      </c>
      <c r="F52" s="49">
        <v>648.28840000000002</v>
      </c>
      <c r="G52" s="49">
        <v>656.98590000000002</v>
      </c>
      <c r="H52" s="49">
        <v>605.15219999999999</v>
      </c>
      <c r="I52" s="49">
        <v>629.98379999999997</v>
      </c>
      <c r="J52" s="49">
        <v>626.58280000000002</v>
      </c>
      <c r="K52" s="49">
        <v>5050.7365000000009</v>
      </c>
      <c r="L52" s="10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</row>
    <row r="53" spans="1:26">
      <c r="A53" s="48"/>
      <c r="B53" s="48" t="s">
        <v>27</v>
      </c>
      <c r="C53" s="49">
        <v>4.2300000000000004</v>
      </c>
      <c r="D53" s="49">
        <v>4.32</v>
      </c>
      <c r="E53" s="49">
        <v>3.42</v>
      </c>
      <c r="F53" s="49">
        <v>9.6300000000000008</v>
      </c>
      <c r="G53" s="49">
        <v>8.64</v>
      </c>
      <c r="H53" s="49">
        <v>11.25</v>
      </c>
      <c r="I53" s="49">
        <v>6.21</v>
      </c>
      <c r="J53" s="49">
        <v>13.59</v>
      </c>
      <c r="K53" s="49">
        <v>61.290000000000006</v>
      </c>
      <c r="L53" s="10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</row>
    <row r="54" spans="1:26">
      <c r="A54" s="48"/>
      <c r="B54" s="48" t="s">
        <v>28</v>
      </c>
      <c r="C54" s="49">
        <v>7.38</v>
      </c>
      <c r="D54" s="49">
        <v>47.976709999999997</v>
      </c>
      <c r="E54" s="49">
        <v>77.314239999999998</v>
      </c>
      <c r="F54" s="49">
        <v>57.24671</v>
      </c>
      <c r="G54" s="49">
        <v>91.203530000000001</v>
      </c>
      <c r="H54" s="49">
        <v>37.167879999999997</v>
      </c>
      <c r="I54" s="49">
        <v>16.56671</v>
      </c>
      <c r="J54" s="49">
        <v>31.056709999999999</v>
      </c>
      <c r="K54" s="49">
        <v>365.91249000000005</v>
      </c>
      <c r="L54" s="10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</row>
    <row r="55" spans="1:26">
      <c r="A55" s="48"/>
      <c r="B55" s="48" t="s">
        <v>29</v>
      </c>
      <c r="C55" s="49">
        <v>3729.9160000000002</v>
      </c>
      <c r="D55" s="49">
        <v>3626.585</v>
      </c>
      <c r="E55" s="49">
        <v>3516.424</v>
      </c>
      <c r="F55" s="49">
        <v>3689.28</v>
      </c>
      <c r="G55" s="49">
        <v>3455.0129999999999</v>
      </c>
      <c r="H55" s="49">
        <v>3004.2759999999998</v>
      </c>
      <c r="I55" s="49">
        <v>4238.9669999999996</v>
      </c>
      <c r="J55" s="49">
        <v>4159.2240000000002</v>
      </c>
      <c r="K55" s="49">
        <v>29419.684999999998</v>
      </c>
      <c r="L55" s="10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</row>
    <row r="56" spans="1:26">
      <c r="A56" s="44" t="s">
        <v>127</v>
      </c>
      <c r="B56" s="44"/>
      <c r="C56" s="50">
        <v>796075.30402000004</v>
      </c>
      <c r="D56" s="50">
        <v>796075.32299999974</v>
      </c>
      <c r="E56" s="50">
        <v>796075.38614000008</v>
      </c>
      <c r="F56" s="50">
        <v>796075.34858199977</v>
      </c>
      <c r="G56" s="50">
        <v>796075.3914620002</v>
      </c>
      <c r="H56" s="50">
        <v>796075.32795199985</v>
      </c>
      <c r="I56" s="50">
        <v>796075.35402800015</v>
      </c>
      <c r="J56" s="50">
        <v>796075.31709200004</v>
      </c>
      <c r="K56" s="50">
        <v>6368602.7522760006</v>
      </c>
      <c r="L56" s="10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</row>
    <row r="57" spans="1:26">
      <c r="A57" s="48" t="s">
        <v>128</v>
      </c>
      <c r="B57" s="48" t="s">
        <v>5</v>
      </c>
      <c r="C57" s="49">
        <v>86.737409999999997</v>
      </c>
      <c r="D57" s="49">
        <v>98.394350000000003</v>
      </c>
      <c r="E57" s="49">
        <v>142.59989999999999</v>
      </c>
      <c r="F57" s="49">
        <v>189.24180000000001</v>
      </c>
      <c r="G57" s="49">
        <v>158.75149999999999</v>
      </c>
      <c r="H57" s="49">
        <v>77.884590000000003</v>
      </c>
      <c r="I57" s="49">
        <v>60.262239999999998</v>
      </c>
      <c r="J57" s="49">
        <v>58.490119999999997</v>
      </c>
      <c r="K57" s="49">
        <v>872.36190999999997</v>
      </c>
      <c r="L57" s="10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</row>
    <row r="58" spans="1:26">
      <c r="A58" s="48"/>
      <c r="B58" s="48" t="s">
        <v>6</v>
      </c>
      <c r="C58" s="49">
        <v>10168.469999999999</v>
      </c>
      <c r="D58" s="49">
        <v>10304.86</v>
      </c>
      <c r="E58" s="49">
        <v>10359.36</v>
      </c>
      <c r="F58" s="49">
        <v>9834.76</v>
      </c>
      <c r="G58" s="49">
        <v>8889.2119999999995</v>
      </c>
      <c r="H58" s="49">
        <v>7822.7889999999998</v>
      </c>
      <c r="I58" s="49">
        <v>7511.7030000000004</v>
      </c>
      <c r="J58" s="49">
        <v>7706.8040000000001</v>
      </c>
      <c r="K58" s="49">
        <v>72597.957999999999</v>
      </c>
      <c r="L58" s="10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</row>
    <row r="59" spans="1:26">
      <c r="A59" s="48"/>
      <c r="B59" s="48" t="s">
        <v>7</v>
      </c>
      <c r="C59" s="49">
        <v>54.250590000000003</v>
      </c>
      <c r="D59" s="49">
        <v>61.06165</v>
      </c>
      <c r="E59" s="49">
        <v>58.598820000000003</v>
      </c>
      <c r="F59" s="49">
        <v>62.31776</v>
      </c>
      <c r="G59" s="49">
        <v>61.423760000000001</v>
      </c>
      <c r="H59" s="49">
        <v>58.406120000000001</v>
      </c>
      <c r="I59" s="49">
        <v>50.549289999999999</v>
      </c>
      <c r="J59" s="49">
        <v>49.316119999999998</v>
      </c>
      <c r="K59" s="49">
        <v>455.92410999999998</v>
      </c>
      <c r="L59" s="10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</row>
    <row r="60" spans="1:26">
      <c r="A60" s="48"/>
      <c r="B60" s="48" t="s">
        <v>8</v>
      </c>
      <c r="C60" s="49">
        <v>3.42</v>
      </c>
      <c r="D60" s="49">
        <v>2.97</v>
      </c>
      <c r="E60" s="49">
        <v>2.4300000000000002</v>
      </c>
      <c r="F60" s="49">
        <v>1.62</v>
      </c>
      <c r="G60" s="49">
        <v>0.9</v>
      </c>
      <c r="H60" s="49">
        <v>1.71</v>
      </c>
      <c r="I60" s="49">
        <v>2.1896469999999999</v>
      </c>
      <c r="J60" s="49">
        <v>4.7096470000000004</v>
      </c>
      <c r="K60" s="49">
        <v>19.949294000000002</v>
      </c>
      <c r="L60" s="10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</row>
    <row r="61" spans="1:26">
      <c r="A61" s="48"/>
      <c r="B61" s="48" t="s">
        <v>9</v>
      </c>
      <c r="C61" s="51"/>
      <c r="D61" s="51"/>
      <c r="E61" s="51"/>
      <c r="F61" s="49">
        <v>0.09</v>
      </c>
      <c r="G61" s="49">
        <v>0.27</v>
      </c>
      <c r="H61" s="51"/>
      <c r="I61" s="49">
        <v>0.36</v>
      </c>
      <c r="J61" s="51"/>
      <c r="K61" s="49">
        <v>0.72</v>
      </c>
      <c r="L61" s="10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</row>
    <row r="62" spans="1:26">
      <c r="A62" s="48"/>
      <c r="B62" s="48" t="s">
        <v>10</v>
      </c>
      <c r="C62" s="49">
        <v>55.64188</v>
      </c>
      <c r="D62" s="49">
        <v>77.560940000000002</v>
      </c>
      <c r="E62" s="49">
        <v>60.527290000000001</v>
      </c>
      <c r="F62" s="49">
        <v>49.179180000000002</v>
      </c>
      <c r="G62" s="49">
        <v>47.121180000000003</v>
      </c>
      <c r="H62" s="49">
        <v>50.694710000000001</v>
      </c>
      <c r="I62" s="49">
        <v>52.929879999999997</v>
      </c>
      <c r="J62" s="49">
        <v>71.008589999999998</v>
      </c>
      <c r="K62" s="49">
        <v>464.66364999999996</v>
      </c>
      <c r="L62" s="10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</row>
    <row r="63" spans="1:26">
      <c r="A63" s="48"/>
      <c r="B63" s="48" t="s">
        <v>11</v>
      </c>
      <c r="C63" s="49">
        <v>12669.41</v>
      </c>
      <c r="D63" s="49">
        <v>13066.43</v>
      </c>
      <c r="E63" s="49">
        <v>14589.29</v>
      </c>
      <c r="F63" s="49">
        <v>14545.87</v>
      </c>
      <c r="G63" s="49">
        <v>14750.87</v>
      </c>
      <c r="H63" s="49">
        <v>14601.05</v>
      </c>
      <c r="I63" s="49">
        <v>12431.92</v>
      </c>
      <c r="J63" s="49">
        <v>11691.6</v>
      </c>
      <c r="K63" s="49">
        <v>108346.44000000002</v>
      </c>
      <c r="L63" s="10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</row>
    <row r="64" spans="1:26">
      <c r="A64" s="48"/>
      <c r="B64" s="48" t="s">
        <v>12</v>
      </c>
      <c r="C64" s="49">
        <v>4073.7049999999999</v>
      </c>
      <c r="D64" s="49">
        <v>3849.2080000000001</v>
      </c>
      <c r="E64" s="49">
        <v>3494.2849999999999</v>
      </c>
      <c r="F64" s="49">
        <v>4542.5119999999997</v>
      </c>
      <c r="G64" s="49">
        <v>4918.1909999999998</v>
      </c>
      <c r="H64" s="49">
        <v>4179.08</v>
      </c>
      <c r="I64" s="49">
        <v>3926.194</v>
      </c>
      <c r="J64" s="49">
        <v>3773.623</v>
      </c>
      <c r="K64" s="49">
        <v>32756.797999999999</v>
      </c>
      <c r="L64" s="10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</row>
    <row r="65" spans="1:26">
      <c r="A65" s="48"/>
      <c r="B65" s="48" t="s">
        <v>13</v>
      </c>
      <c r="C65" s="49">
        <v>961.0924</v>
      </c>
      <c r="D65" s="49">
        <v>983.60329999999999</v>
      </c>
      <c r="E65" s="49">
        <v>1006.547</v>
      </c>
      <c r="F65" s="49">
        <v>932.46389999999997</v>
      </c>
      <c r="G65" s="49">
        <v>928.41279999999995</v>
      </c>
      <c r="H65" s="49">
        <v>887.55460000000005</v>
      </c>
      <c r="I65" s="49">
        <v>896.5444</v>
      </c>
      <c r="J65" s="49">
        <v>917.69439999999997</v>
      </c>
      <c r="K65" s="49">
        <v>7513.9128000000001</v>
      </c>
      <c r="L65" s="10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</row>
    <row r="66" spans="1:26">
      <c r="A66" s="48"/>
      <c r="B66" s="48" t="s">
        <v>14</v>
      </c>
      <c r="C66" s="49">
        <v>14940.3</v>
      </c>
      <c r="D66" s="49">
        <v>15003.81</v>
      </c>
      <c r="E66" s="49">
        <v>14777.23</v>
      </c>
      <c r="F66" s="49">
        <v>14317.24</v>
      </c>
      <c r="G66" s="49">
        <v>15235.8</v>
      </c>
      <c r="H66" s="49">
        <v>15316.68</v>
      </c>
      <c r="I66" s="49">
        <v>14938.4</v>
      </c>
      <c r="J66" s="49">
        <v>14754.47</v>
      </c>
      <c r="K66" s="49">
        <v>119283.93</v>
      </c>
      <c r="L66" s="10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</row>
    <row r="67" spans="1:26">
      <c r="A67" s="48"/>
      <c r="B67" s="48" t="s">
        <v>15</v>
      </c>
      <c r="C67" s="49">
        <v>223299</v>
      </c>
      <c r="D67" s="49">
        <v>222907.7</v>
      </c>
      <c r="E67" s="49">
        <v>223787.1</v>
      </c>
      <c r="F67" s="49">
        <v>224430.4</v>
      </c>
      <c r="G67" s="49">
        <v>224648.8</v>
      </c>
      <c r="H67" s="49">
        <v>227171.20000000001</v>
      </c>
      <c r="I67" s="49">
        <v>227616.8</v>
      </c>
      <c r="J67" s="49">
        <v>227709</v>
      </c>
      <c r="K67" s="49">
        <v>1801570</v>
      </c>
      <c r="L67" s="10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</row>
    <row r="68" spans="1:26">
      <c r="A68" s="48"/>
      <c r="B68" s="48" t="s">
        <v>16</v>
      </c>
      <c r="C68" s="49">
        <v>1636.4290000000001</v>
      </c>
      <c r="D68" s="49">
        <v>1369.3679999999999</v>
      </c>
      <c r="E68" s="49">
        <v>1400.972</v>
      </c>
      <c r="F68" s="49">
        <v>1339.5250000000001</v>
      </c>
      <c r="G68" s="49">
        <v>1480.97</v>
      </c>
      <c r="H68" s="49">
        <v>1629.1210000000001</v>
      </c>
      <c r="I68" s="49">
        <v>1437.396</v>
      </c>
      <c r="J68" s="49">
        <v>1584.0530000000001</v>
      </c>
      <c r="K68" s="49">
        <v>11877.834000000001</v>
      </c>
      <c r="L68" s="10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</row>
    <row r="69" spans="1:26">
      <c r="A69" s="48"/>
      <c r="B69" s="48" t="s">
        <v>17</v>
      </c>
      <c r="C69" s="49">
        <v>1106.2329999999999</v>
      </c>
      <c r="D69" s="49">
        <v>937.90620000000001</v>
      </c>
      <c r="E69" s="49">
        <v>946.68640000000005</v>
      </c>
      <c r="F69" s="49">
        <v>1107.3330000000001</v>
      </c>
      <c r="G69" s="49">
        <v>917.7808</v>
      </c>
      <c r="H69" s="49">
        <v>740.49459999999999</v>
      </c>
      <c r="I69" s="49">
        <v>868.17780000000005</v>
      </c>
      <c r="J69" s="49">
        <v>824.98199999999997</v>
      </c>
      <c r="K69" s="49">
        <v>7449.5938000000015</v>
      </c>
      <c r="L69" s="10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</row>
    <row r="70" spans="1:26">
      <c r="A70" s="48"/>
      <c r="B70" s="48" t="s">
        <v>18</v>
      </c>
      <c r="C70" s="49">
        <v>99.12</v>
      </c>
      <c r="D70" s="49">
        <v>99.049409999999995</v>
      </c>
      <c r="E70" s="49">
        <v>96.138350000000003</v>
      </c>
      <c r="F70" s="49">
        <v>94.582589999999996</v>
      </c>
      <c r="G70" s="49">
        <v>113.0086</v>
      </c>
      <c r="H70" s="49">
        <v>102.2153</v>
      </c>
      <c r="I70" s="49">
        <v>94.064819999999997</v>
      </c>
      <c r="J70" s="49">
        <v>93.703760000000003</v>
      </c>
      <c r="K70" s="49">
        <v>791.8828299999999</v>
      </c>
      <c r="L70" s="10"/>
      <c r="M70" s="45"/>
      <c r="N70" s="45"/>
      <c r="O70" s="45"/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</row>
    <row r="71" spans="1:26">
      <c r="A71" s="48"/>
      <c r="B71" s="48" t="s">
        <v>19</v>
      </c>
      <c r="C71" s="49">
        <v>6.12</v>
      </c>
      <c r="D71" s="49">
        <v>3.51</v>
      </c>
      <c r="E71" s="49">
        <v>2.885294</v>
      </c>
      <c r="F71" s="49">
        <v>3.155294</v>
      </c>
      <c r="G71" s="49">
        <v>2.52</v>
      </c>
      <c r="H71" s="49">
        <v>2.7</v>
      </c>
      <c r="I71" s="49">
        <v>3.51</v>
      </c>
      <c r="J71" s="49">
        <v>3.87</v>
      </c>
      <c r="K71" s="49">
        <v>28.270588</v>
      </c>
      <c r="L71" s="10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</row>
    <row r="72" spans="1:26">
      <c r="A72" s="48"/>
      <c r="B72" s="48" t="s">
        <v>20</v>
      </c>
      <c r="C72" s="49">
        <v>180.41079999999999</v>
      </c>
      <c r="D72" s="49">
        <v>177.2072</v>
      </c>
      <c r="E72" s="49">
        <v>161.56659999999999</v>
      </c>
      <c r="F72" s="49">
        <v>145.0856</v>
      </c>
      <c r="G72" s="49">
        <v>178.08600000000001</v>
      </c>
      <c r="H72" s="49">
        <v>209.6806</v>
      </c>
      <c r="I72" s="49">
        <v>269.86380000000003</v>
      </c>
      <c r="J72" s="49">
        <v>259.5138</v>
      </c>
      <c r="K72" s="49">
        <v>1581.4144000000001</v>
      </c>
      <c r="L72" s="10"/>
      <c r="M72" s="45"/>
      <c r="N72" s="45"/>
      <c r="O72" s="45"/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</row>
    <row r="73" spans="1:26">
      <c r="A73" s="48"/>
      <c r="B73" s="48" t="s">
        <v>21</v>
      </c>
      <c r="C73" s="49">
        <v>79.353880000000004</v>
      </c>
      <c r="D73" s="49">
        <v>78.327179999999998</v>
      </c>
      <c r="E73" s="49">
        <v>68.245760000000004</v>
      </c>
      <c r="F73" s="49">
        <v>61.442120000000003</v>
      </c>
      <c r="G73" s="49">
        <v>48.239649999999997</v>
      </c>
      <c r="H73" s="49">
        <v>35.427880000000002</v>
      </c>
      <c r="I73" s="49">
        <v>45.382939999999998</v>
      </c>
      <c r="J73" s="49">
        <v>44.489289999999997</v>
      </c>
      <c r="K73" s="49">
        <v>460.90870000000001</v>
      </c>
      <c r="L73" s="10"/>
      <c r="M73" s="45"/>
      <c r="N73" s="45"/>
      <c r="O73" s="45"/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</row>
    <row r="74" spans="1:26">
      <c r="A74" s="48"/>
      <c r="B74" s="48" t="s">
        <v>22</v>
      </c>
      <c r="C74" s="49">
        <v>45.058590000000002</v>
      </c>
      <c r="D74" s="49">
        <v>45</v>
      </c>
      <c r="E74" s="49">
        <v>33.368119999999998</v>
      </c>
      <c r="F74" s="49">
        <v>41.722239999999999</v>
      </c>
      <c r="G74" s="49">
        <v>77.200590000000005</v>
      </c>
      <c r="H74" s="49">
        <v>62.583880000000001</v>
      </c>
      <c r="I74" s="49">
        <v>61.863880000000002</v>
      </c>
      <c r="J74" s="49">
        <v>56.643880000000003</v>
      </c>
      <c r="K74" s="49">
        <v>423.44118000000003</v>
      </c>
      <c r="L74" s="10"/>
      <c r="M74" s="45"/>
      <c r="N74" s="45"/>
      <c r="O74" s="45"/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</row>
    <row r="75" spans="1:26">
      <c r="A75" s="48"/>
      <c r="B75" s="48" t="s">
        <v>23</v>
      </c>
      <c r="C75" s="49">
        <v>33064.86</v>
      </c>
      <c r="D75" s="49">
        <v>33205.22</v>
      </c>
      <c r="E75" s="49">
        <v>33079.18</v>
      </c>
      <c r="F75" s="49">
        <v>32854.14</v>
      </c>
      <c r="G75" s="49">
        <v>32241.3</v>
      </c>
      <c r="H75" s="49">
        <v>31796.84</v>
      </c>
      <c r="I75" s="49">
        <v>32492.06</v>
      </c>
      <c r="J75" s="49">
        <v>33251.61</v>
      </c>
      <c r="K75" s="49">
        <v>261985.21000000002</v>
      </c>
      <c r="L75" s="10"/>
      <c r="M75" s="45"/>
      <c r="N75" s="45"/>
      <c r="O75" s="45"/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</row>
    <row r="76" spans="1:26">
      <c r="A76" s="48"/>
      <c r="B76" s="48" t="s">
        <v>32</v>
      </c>
      <c r="C76" s="49">
        <v>35.729999999999997</v>
      </c>
      <c r="D76" s="49">
        <v>108.09</v>
      </c>
      <c r="E76" s="49">
        <v>61.02</v>
      </c>
      <c r="F76" s="49">
        <v>18.54</v>
      </c>
      <c r="G76" s="49">
        <v>0.57529399999999997</v>
      </c>
      <c r="H76" s="49">
        <v>0.12529399999999999</v>
      </c>
      <c r="I76" s="49">
        <v>8.9262350000000001</v>
      </c>
      <c r="J76" s="49">
        <v>9.619059</v>
      </c>
      <c r="K76" s="49">
        <v>242.62588199999999</v>
      </c>
      <c r="L76" s="10"/>
      <c r="M76" s="45"/>
      <c r="N76" s="45"/>
      <c r="O76" s="45"/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</row>
    <row r="77" spans="1:26">
      <c r="A77" s="48"/>
      <c r="B77" s="48" t="s">
        <v>24</v>
      </c>
      <c r="C77" s="49">
        <v>876.8922</v>
      </c>
      <c r="D77" s="49">
        <v>745.15689999999995</v>
      </c>
      <c r="E77" s="49">
        <v>703.1961</v>
      </c>
      <c r="F77" s="49">
        <v>704.93439999999998</v>
      </c>
      <c r="G77" s="49">
        <v>800.41409999999996</v>
      </c>
      <c r="H77" s="49">
        <v>779.67280000000005</v>
      </c>
      <c r="I77" s="49">
        <v>844.74419999999998</v>
      </c>
      <c r="J77" s="49">
        <v>820.39269999999999</v>
      </c>
      <c r="K77" s="49">
        <v>6275.4034000000001</v>
      </c>
      <c r="L77" s="10"/>
      <c r="M77" s="45"/>
      <c r="N77" s="45"/>
      <c r="O77" s="45"/>
      <c r="P77" s="45"/>
      <c r="Q77" s="45"/>
      <c r="R77" s="45"/>
      <c r="S77" s="45"/>
      <c r="T77" s="45"/>
      <c r="U77" s="45"/>
      <c r="V77" s="45"/>
      <c r="W77" s="45"/>
      <c r="X77" s="45"/>
      <c r="Y77" s="45"/>
      <c r="Z77" s="45"/>
    </row>
    <row r="78" spans="1:26">
      <c r="A78" s="48"/>
      <c r="B78" s="48" t="s">
        <v>25</v>
      </c>
      <c r="C78" s="49">
        <v>426.39420000000001</v>
      </c>
      <c r="D78" s="49">
        <v>332.49</v>
      </c>
      <c r="E78" s="49">
        <v>352.77210000000002</v>
      </c>
      <c r="F78" s="49">
        <v>323.93860000000001</v>
      </c>
      <c r="G78" s="49">
        <v>292.77949999999998</v>
      </c>
      <c r="H78" s="49">
        <v>334.99590000000001</v>
      </c>
      <c r="I78" s="49">
        <v>260.25639999999999</v>
      </c>
      <c r="J78" s="49">
        <v>358.35669999999999</v>
      </c>
      <c r="K78" s="49">
        <v>2681.9833999999996</v>
      </c>
      <c r="L78" s="10"/>
      <c r="M78" s="45"/>
      <c r="N78" s="45"/>
      <c r="O78" s="45"/>
      <c r="P78" s="45"/>
      <c r="Q78" s="45"/>
      <c r="R78" s="45"/>
      <c r="S78" s="45"/>
      <c r="T78" s="45"/>
      <c r="U78" s="45"/>
      <c r="V78" s="45"/>
      <c r="W78" s="45"/>
      <c r="X78" s="45"/>
      <c r="Y78" s="45"/>
      <c r="Z78" s="45"/>
    </row>
    <row r="79" spans="1:26">
      <c r="A79" s="48"/>
      <c r="B79" s="48" t="s">
        <v>26</v>
      </c>
      <c r="C79" s="49">
        <v>38934</v>
      </c>
      <c r="D79" s="49">
        <v>39174.639999999999</v>
      </c>
      <c r="E79" s="49">
        <v>37573.620000000003</v>
      </c>
      <c r="F79" s="49">
        <v>37463.660000000003</v>
      </c>
      <c r="G79" s="49">
        <v>37183.24</v>
      </c>
      <c r="H79" s="49">
        <v>36849.120000000003</v>
      </c>
      <c r="I79" s="49">
        <v>38733.19</v>
      </c>
      <c r="J79" s="49">
        <v>38423.379999999997</v>
      </c>
      <c r="K79" s="49">
        <v>304334.84999999998</v>
      </c>
      <c r="L79" s="10"/>
      <c r="M79" s="45"/>
      <c r="N79" s="45"/>
      <c r="O79" s="45"/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</row>
    <row r="80" spans="1:26">
      <c r="A80" s="48"/>
      <c r="B80" s="48" t="s">
        <v>27</v>
      </c>
      <c r="C80" s="49">
        <v>0.09</v>
      </c>
      <c r="D80" s="51"/>
      <c r="E80" s="49">
        <v>0.09</v>
      </c>
      <c r="F80" s="49">
        <v>1.35</v>
      </c>
      <c r="G80" s="49">
        <v>0.72</v>
      </c>
      <c r="H80" s="49">
        <v>1.71</v>
      </c>
      <c r="I80" s="49">
        <v>1.44</v>
      </c>
      <c r="J80" s="49">
        <v>1.62</v>
      </c>
      <c r="K80" s="49">
        <v>7.0200000000000005</v>
      </c>
      <c r="L80" s="10"/>
      <c r="M80" s="45"/>
      <c r="N80" s="45"/>
      <c r="O80" s="45"/>
      <c r="P80" s="45"/>
      <c r="Q80" s="45"/>
      <c r="R80" s="45"/>
      <c r="S80" s="45"/>
      <c r="T80" s="45"/>
      <c r="U80" s="45"/>
      <c r="V80" s="45"/>
      <c r="W80" s="45"/>
      <c r="X80" s="45"/>
      <c r="Y80" s="45"/>
      <c r="Z80" s="45"/>
    </row>
    <row r="81" spans="1:26">
      <c r="A81" s="48"/>
      <c r="B81" s="48" t="s">
        <v>28</v>
      </c>
      <c r="C81" s="49">
        <v>1.53</v>
      </c>
      <c r="D81" s="49">
        <v>32.040709999999997</v>
      </c>
      <c r="E81" s="49">
        <v>53.924819999999997</v>
      </c>
      <c r="F81" s="49">
        <v>31.43965</v>
      </c>
      <c r="G81" s="49">
        <v>22.05</v>
      </c>
      <c r="H81" s="49">
        <v>8.5500000000000007</v>
      </c>
      <c r="I81" s="49">
        <v>5.76</v>
      </c>
      <c r="J81" s="49">
        <v>6.57</v>
      </c>
      <c r="K81" s="49">
        <v>161.86518000000001</v>
      </c>
      <c r="L81" s="10"/>
      <c r="M81" s="45"/>
      <c r="N81" s="45"/>
      <c r="O81" s="45"/>
      <c r="P81" s="45"/>
      <c r="Q81" s="45"/>
      <c r="R81" s="45"/>
      <c r="S81" s="45"/>
      <c r="T81" s="45"/>
      <c r="U81" s="45"/>
      <c r="V81" s="45"/>
      <c r="W81" s="45"/>
      <c r="X81" s="45"/>
      <c r="Y81" s="45"/>
      <c r="Z81" s="45"/>
    </row>
    <row r="82" spans="1:26">
      <c r="A82" s="48"/>
      <c r="B82" s="48" t="s">
        <v>29</v>
      </c>
      <c r="C82" s="49">
        <v>2289.6219999999998</v>
      </c>
      <c r="D82" s="49">
        <v>2430.232</v>
      </c>
      <c r="E82" s="49">
        <v>2282.2350000000001</v>
      </c>
      <c r="F82" s="49">
        <v>1997.3230000000001</v>
      </c>
      <c r="G82" s="49">
        <v>2095.2829999999999</v>
      </c>
      <c r="H82" s="49">
        <v>2373.6010000000001</v>
      </c>
      <c r="I82" s="49">
        <v>2479.4180000000001</v>
      </c>
      <c r="J82" s="49">
        <v>2618.3180000000002</v>
      </c>
      <c r="K82" s="49">
        <v>18566.031999999999</v>
      </c>
      <c r="L82" s="10"/>
      <c r="M82" s="45"/>
      <c r="N82" s="45"/>
      <c r="O82" s="45"/>
      <c r="P82" s="45"/>
      <c r="Q82" s="45"/>
      <c r="R82" s="45"/>
      <c r="S82" s="45"/>
      <c r="T82" s="45"/>
      <c r="U82" s="45"/>
      <c r="V82" s="45"/>
      <c r="W82" s="45"/>
      <c r="X82" s="45"/>
      <c r="Y82" s="45"/>
      <c r="Z82" s="45"/>
    </row>
    <row r="83" spans="1:26">
      <c r="A83" s="44" t="s">
        <v>129</v>
      </c>
      <c r="B83" s="44"/>
      <c r="C83" s="50">
        <v>345093.87094999995</v>
      </c>
      <c r="D83" s="50">
        <v>345093.83584000001</v>
      </c>
      <c r="E83" s="50">
        <v>345093.86855400004</v>
      </c>
      <c r="F83" s="50">
        <v>345093.86613400001</v>
      </c>
      <c r="G83" s="50">
        <v>345093.91977400007</v>
      </c>
      <c r="H83" s="50">
        <v>345093.88727399998</v>
      </c>
      <c r="I83" s="50">
        <v>345093.90653199999</v>
      </c>
      <c r="J83" s="50">
        <v>345093.83806599997</v>
      </c>
      <c r="K83" s="50">
        <v>2760750.9931240007</v>
      </c>
      <c r="L83" s="10"/>
      <c r="M83" s="45"/>
      <c r="N83" s="45"/>
      <c r="O83" s="45"/>
      <c r="P83" s="45"/>
      <c r="Q83" s="45"/>
      <c r="R83" s="45"/>
      <c r="S83" s="45"/>
      <c r="T83" s="45"/>
      <c r="U83" s="45"/>
      <c r="V83" s="45"/>
      <c r="W83" s="45"/>
      <c r="X83" s="45"/>
      <c r="Y83" s="45"/>
      <c r="Z83" s="45"/>
    </row>
    <row r="84" spans="1:26">
      <c r="A84" s="48" t="s">
        <v>130</v>
      </c>
      <c r="B84" s="48" t="s">
        <v>5</v>
      </c>
      <c r="C84" s="49">
        <v>156.9949</v>
      </c>
      <c r="D84" s="49">
        <v>181.5187</v>
      </c>
      <c r="E84" s="49">
        <v>40.409999999999997</v>
      </c>
      <c r="F84" s="49">
        <v>82.714590000000001</v>
      </c>
      <c r="G84" s="49">
        <v>83.317760000000007</v>
      </c>
      <c r="H84" s="49">
        <v>42.684710000000003</v>
      </c>
      <c r="I84" s="49">
        <v>35.609650000000002</v>
      </c>
      <c r="J84" s="49">
        <v>35.423999999999999</v>
      </c>
      <c r="K84" s="49">
        <v>658.67430999999988</v>
      </c>
      <c r="L84" s="10"/>
      <c r="M84" s="45"/>
      <c r="N84" s="45"/>
      <c r="O84" s="45"/>
      <c r="P84" s="45"/>
      <c r="Q84" s="45"/>
      <c r="R84" s="45"/>
      <c r="S84" s="45"/>
      <c r="T84" s="45"/>
      <c r="U84" s="45"/>
      <c r="V84" s="45"/>
      <c r="W84" s="45"/>
      <c r="X84" s="45"/>
      <c r="Y84" s="45"/>
      <c r="Z84" s="45"/>
    </row>
    <row r="85" spans="1:26">
      <c r="A85" s="48"/>
      <c r="B85" s="48" t="s">
        <v>6</v>
      </c>
      <c r="C85" s="49">
        <v>155152.70000000001</v>
      </c>
      <c r="D85" s="49">
        <v>158938.6</v>
      </c>
      <c r="E85" s="49">
        <v>156162.1</v>
      </c>
      <c r="F85" s="49">
        <v>156821.79999999999</v>
      </c>
      <c r="G85" s="49">
        <v>151592.1</v>
      </c>
      <c r="H85" s="49">
        <v>134537.9</v>
      </c>
      <c r="I85" s="49">
        <v>127980.2</v>
      </c>
      <c r="J85" s="49">
        <v>125856.1</v>
      </c>
      <c r="K85" s="49">
        <v>1167041.5</v>
      </c>
      <c r="L85" s="10"/>
      <c r="M85" s="45"/>
      <c r="N85" s="45"/>
      <c r="O85" s="45"/>
      <c r="P85" s="45"/>
      <c r="Q85" s="45"/>
      <c r="R85" s="45"/>
      <c r="S85" s="45"/>
      <c r="T85" s="45"/>
      <c r="U85" s="45"/>
      <c r="V85" s="45"/>
      <c r="W85" s="45"/>
      <c r="X85" s="45"/>
      <c r="Y85" s="45"/>
      <c r="Z85" s="45"/>
    </row>
    <row r="86" spans="1:26">
      <c r="A86" s="48"/>
      <c r="B86" s="48" t="s">
        <v>7</v>
      </c>
      <c r="C86" s="49">
        <v>29.79494</v>
      </c>
      <c r="D86" s="49">
        <v>26.284939999999999</v>
      </c>
      <c r="E86" s="49">
        <v>25.83494</v>
      </c>
      <c r="F86" s="49">
        <v>25.74494</v>
      </c>
      <c r="G86" s="49">
        <v>24.917999999999999</v>
      </c>
      <c r="H86" s="49">
        <v>21.24494</v>
      </c>
      <c r="I86" s="49">
        <v>21.604939999999999</v>
      </c>
      <c r="J86" s="49">
        <v>21.33494</v>
      </c>
      <c r="K86" s="49">
        <v>196.76257999999999</v>
      </c>
      <c r="L86" s="10"/>
      <c r="M86" s="45"/>
      <c r="N86" s="45"/>
      <c r="O86" s="45"/>
      <c r="P86" s="45"/>
      <c r="Q86" s="45"/>
      <c r="R86" s="45"/>
      <c r="S86" s="45"/>
      <c r="T86" s="45"/>
      <c r="U86" s="45"/>
      <c r="V86" s="45"/>
      <c r="W86" s="45"/>
      <c r="X86" s="45"/>
      <c r="Y86" s="45"/>
      <c r="Z86" s="45"/>
    </row>
    <row r="87" spans="1:26">
      <c r="A87" s="48"/>
      <c r="B87" s="48" t="s">
        <v>8</v>
      </c>
      <c r="C87" s="49">
        <v>6.7771759999999999</v>
      </c>
      <c r="D87" s="49">
        <v>65.650940000000006</v>
      </c>
      <c r="E87" s="49">
        <v>28.737179999999999</v>
      </c>
      <c r="F87" s="49">
        <v>18.186710000000001</v>
      </c>
      <c r="G87" s="49">
        <v>8.0985879999999995</v>
      </c>
      <c r="H87" s="49">
        <v>11.698589999999999</v>
      </c>
      <c r="I87" s="49">
        <v>8.6385880000000004</v>
      </c>
      <c r="J87" s="49">
        <v>9.0042349999999995</v>
      </c>
      <c r="K87" s="49">
        <v>156.79200699999998</v>
      </c>
      <c r="L87" s="10"/>
      <c r="M87" s="45"/>
      <c r="N87" s="45"/>
      <c r="O87" s="45"/>
      <c r="P87" s="45"/>
      <c r="Q87" s="45"/>
      <c r="R87" s="45"/>
      <c r="S87" s="45"/>
      <c r="T87" s="45"/>
      <c r="U87" s="45"/>
      <c r="V87" s="45"/>
      <c r="W87" s="45"/>
      <c r="X87" s="45"/>
      <c r="Y87" s="45"/>
      <c r="Z87" s="45"/>
    </row>
    <row r="88" spans="1:26">
      <c r="A88" s="48"/>
      <c r="B88" s="48" t="s">
        <v>9</v>
      </c>
      <c r="C88" s="51"/>
      <c r="D88" s="51"/>
      <c r="E88" s="51"/>
      <c r="F88" s="51"/>
      <c r="G88" s="49">
        <v>0.09</v>
      </c>
      <c r="H88" s="49">
        <v>0.27</v>
      </c>
      <c r="I88" s="49">
        <v>0.45</v>
      </c>
      <c r="J88" s="49">
        <v>0.09</v>
      </c>
      <c r="K88" s="49">
        <v>0.9</v>
      </c>
      <c r="L88" s="10"/>
      <c r="M88" s="45"/>
      <c r="N88" s="45"/>
      <c r="O88" s="45"/>
      <c r="P88" s="45"/>
      <c r="Q88" s="45"/>
      <c r="R88" s="45"/>
      <c r="S88" s="45"/>
      <c r="T88" s="45"/>
      <c r="U88" s="45"/>
      <c r="V88" s="45"/>
      <c r="W88" s="45"/>
      <c r="X88" s="45"/>
      <c r="Y88" s="45"/>
      <c r="Z88" s="45"/>
    </row>
    <row r="89" spans="1:26">
      <c r="A89" s="48"/>
      <c r="B89" s="48" t="s">
        <v>10</v>
      </c>
      <c r="C89" s="49">
        <v>16.2</v>
      </c>
      <c r="D89" s="49">
        <v>20.88</v>
      </c>
      <c r="E89" s="49">
        <v>22.59</v>
      </c>
      <c r="F89" s="49">
        <v>18.899999999999999</v>
      </c>
      <c r="G89" s="49">
        <v>17.55</v>
      </c>
      <c r="H89" s="49">
        <v>27.81</v>
      </c>
      <c r="I89" s="49">
        <v>35.46</v>
      </c>
      <c r="J89" s="49">
        <v>32.58</v>
      </c>
      <c r="K89" s="49">
        <v>191.96999999999997</v>
      </c>
      <c r="L89" s="10"/>
      <c r="M89" s="45"/>
      <c r="N89" s="45"/>
      <c r="O89" s="45"/>
      <c r="P89" s="45"/>
      <c r="Q89" s="45"/>
      <c r="R89" s="45"/>
      <c r="S89" s="45"/>
      <c r="T89" s="45"/>
      <c r="U89" s="45"/>
      <c r="V89" s="45"/>
      <c r="W89" s="45"/>
      <c r="X89" s="45"/>
      <c r="Y89" s="45"/>
      <c r="Z89" s="45"/>
    </row>
    <row r="90" spans="1:26">
      <c r="A90" s="48"/>
      <c r="B90" s="48" t="s">
        <v>11</v>
      </c>
      <c r="C90" s="49">
        <v>709.65390000000002</v>
      </c>
      <c r="D90" s="49">
        <v>748.16150000000005</v>
      </c>
      <c r="E90" s="49">
        <v>633.74959999999999</v>
      </c>
      <c r="F90" s="49">
        <v>670.08529999999996</v>
      </c>
      <c r="G90" s="49">
        <v>569.34559999999999</v>
      </c>
      <c r="H90" s="49">
        <v>367.36759999999998</v>
      </c>
      <c r="I90" s="49">
        <v>325.46859999999998</v>
      </c>
      <c r="J90" s="49">
        <v>372.39949999999999</v>
      </c>
      <c r="K90" s="49">
        <v>4396.231600000001</v>
      </c>
      <c r="L90" s="10"/>
      <c r="M90" s="45"/>
      <c r="N90" s="45"/>
      <c r="O90" s="45"/>
      <c r="P90" s="45"/>
      <c r="Q90" s="45"/>
      <c r="R90" s="45"/>
      <c r="S90" s="45"/>
      <c r="T90" s="45"/>
      <c r="U90" s="45"/>
      <c r="V90" s="45"/>
      <c r="W90" s="45"/>
      <c r="X90" s="45"/>
      <c r="Y90" s="45"/>
      <c r="Z90" s="45"/>
    </row>
    <row r="91" spans="1:26">
      <c r="A91" s="48"/>
      <c r="B91" s="48" t="s">
        <v>12</v>
      </c>
      <c r="C91" s="49">
        <v>22.457999999999998</v>
      </c>
      <c r="D91" s="49">
        <v>19.92388</v>
      </c>
      <c r="E91" s="49">
        <v>16.905529999999999</v>
      </c>
      <c r="F91" s="49">
        <v>18.200119999999998</v>
      </c>
      <c r="G91" s="49">
        <v>22.875530000000001</v>
      </c>
      <c r="H91" s="49">
        <v>29.277529999999999</v>
      </c>
      <c r="I91" s="49">
        <v>41.247529999999998</v>
      </c>
      <c r="J91" s="49">
        <v>36.724939999999997</v>
      </c>
      <c r="K91" s="49">
        <v>207.61305999999996</v>
      </c>
      <c r="L91" s="10"/>
      <c r="M91" s="45"/>
      <c r="N91" s="45"/>
      <c r="O91" s="45"/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</row>
    <row r="92" spans="1:26">
      <c r="A92" s="48"/>
      <c r="B92" s="48" t="s">
        <v>13</v>
      </c>
      <c r="C92" s="49">
        <v>321.60559999999998</v>
      </c>
      <c r="D92" s="49">
        <v>321.10019999999997</v>
      </c>
      <c r="E92" s="49">
        <v>322.18020000000001</v>
      </c>
      <c r="F92" s="49">
        <v>321.67520000000002</v>
      </c>
      <c r="G92" s="49">
        <v>326.16919999999999</v>
      </c>
      <c r="H92" s="49">
        <v>344.48439999999999</v>
      </c>
      <c r="I92" s="49">
        <v>385.71420000000001</v>
      </c>
      <c r="J92" s="49">
        <v>386.73390000000001</v>
      </c>
      <c r="K92" s="49">
        <v>2729.6629000000003</v>
      </c>
      <c r="L92" s="10"/>
      <c r="M92" s="45"/>
      <c r="N92" s="45"/>
      <c r="O92" s="45"/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</row>
    <row r="93" spans="1:26">
      <c r="A93" s="48"/>
      <c r="B93" s="48" t="s">
        <v>14</v>
      </c>
      <c r="C93" s="49">
        <v>6054.6540000000005</v>
      </c>
      <c r="D93" s="49">
        <v>6153.5640000000003</v>
      </c>
      <c r="E93" s="49">
        <v>6280.3459999999995</v>
      </c>
      <c r="F93" s="49">
        <v>5763.6270000000004</v>
      </c>
      <c r="G93" s="49">
        <v>6330.6229999999996</v>
      </c>
      <c r="H93" s="49">
        <v>6601.7579999999998</v>
      </c>
      <c r="I93" s="49">
        <v>6377.1959999999999</v>
      </c>
      <c r="J93" s="49">
        <v>6114.076</v>
      </c>
      <c r="K93" s="49">
        <v>49675.843999999997</v>
      </c>
      <c r="L93" s="10"/>
      <c r="M93" s="45"/>
      <c r="N93" s="45"/>
      <c r="O93" s="45"/>
      <c r="P93" s="45"/>
      <c r="Q93" s="45"/>
      <c r="R93" s="45"/>
      <c r="S93" s="45"/>
      <c r="T93" s="45"/>
      <c r="U93" s="45"/>
      <c r="V93" s="45"/>
      <c r="W93" s="45"/>
      <c r="X93" s="45"/>
      <c r="Y93" s="45"/>
      <c r="Z93" s="45"/>
    </row>
    <row r="94" spans="1:26">
      <c r="A94" s="48"/>
      <c r="B94" s="48" t="s">
        <v>15</v>
      </c>
      <c r="C94" s="49">
        <v>81830.98</v>
      </c>
      <c r="D94" s="49">
        <v>80244.289999999994</v>
      </c>
      <c r="E94" s="49">
        <v>82424.33</v>
      </c>
      <c r="F94" s="49">
        <v>80605.23</v>
      </c>
      <c r="G94" s="49">
        <v>83838.77</v>
      </c>
      <c r="H94" s="49">
        <v>93191.62</v>
      </c>
      <c r="I94" s="49">
        <v>92740.53</v>
      </c>
      <c r="J94" s="49">
        <v>92856.26</v>
      </c>
      <c r="K94" s="49">
        <v>687732.01</v>
      </c>
      <c r="L94" s="10"/>
      <c r="M94" s="45"/>
      <c r="N94" s="45"/>
      <c r="O94" s="45"/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</row>
    <row r="95" spans="1:26">
      <c r="A95" s="48"/>
      <c r="B95" s="48" t="s">
        <v>17</v>
      </c>
      <c r="C95" s="49">
        <v>2404.11</v>
      </c>
      <c r="D95" s="49">
        <v>2881.3490000000002</v>
      </c>
      <c r="E95" s="49">
        <v>3567.9479999999999</v>
      </c>
      <c r="F95" s="49">
        <v>3884.2930000000001</v>
      </c>
      <c r="G95" s="49">
        <v>3427.2020000000002</v>
      </c>
      <c r="H95" s="49">
        <v>3566.6379999999999</v>
      </c>
      <c r="I95" s="49">
        <v>3230.81</v>
      </c>
      <c r="J95" s="49">
        <v>2869.1010000000001</v>
      </c>
      <c r="K95" s="49">
        <v>25831.451000000001</v>
      </c>
      <c r="L95" s="10"/>
      <c r="M95" s="45"/>
      <c r="N95" s="45"/>
      <c r="O95" s="45"/>
      <c r="P95" s="45"/>
      <c r="Q95" s="45"/>
      <c r="R95" s="45"/>
      <c r="S95" s="45"/>
      <c r="T95" s="45"/>
      <c r="U95" s="45"/>
      <c r="V95" s="45"/>
      <c r="W95" s="45"/>
      <c r="X95" s="45"/>
      <c r="Y95" s="45"/>
      <c r="Z95" s="45"/>
    </row>
    <row r="96" spans="1:26">
      <c r="A96" s="48"/>
      <c r="B96" s="48" t="s">
        <v>18</v>
      </c>
      <c r="C96" s="49">
        <v>173.5384</v>
      </c>
      <c r="D96" s="49">
        <v>183.9092</v>
      </c>
      <c r="E96" s="49">
        <v>150.69919999999999</v>
      </c>
      <c r="F96" s="49">
        <v>178.1746</v>
      </c>
      <c r="G96" s="49">
        <v>191.28530000000001</v>
      </c>
      <c r="H96" s="49">
        <v>260.49919999999997</v>
      </c>
      <c r="I96" s="49">
        <v>442.10789999999997</v>
      </c>
      <c r="J96" s="49">
        <v>367.94009999999997</v>
      </c>
      <c r="K96" s="49">
        <v>1948.1539</v>
      </c>
      <c r="L96" s="10"/>
      <c r="M96" s="45"/>
      <c r="N96" s="45"/>
      <c r="O96" s="45"/>
      <c r="P96" s="45"/>
      <c r="Q96" s="45"/>
      <c r="R96" s="45"/>
      <c r="S96" s="45"/>
      <c r="T96" s="45"/>
      <c r="U96" s="45"/>
      <c r="V96" s="45"/>
      <c r="W96" s="45"/>
      <c r="X96" s="45"/>
      <c r="Y96" s="45"/>
      <c r="Z96" s="45"/>
    </row>
    <row r="97" spans="1:26">
      <c r="A97" s="48"/>
      <c r="B97" s="48" t="s">
        <v>19</v>
      </c>
      <c r="C97" s="49">
        <v>1.4354119999999999</v>
      </c>
      <c r="D97" s="49">
        <v>1.17</v>
      </c>
      <c r="E97" s="49">
        <v>0.9</v>
      </c>
      <c r="F97" s="49">
        <v>0.54</v>
      </c>
      <c r="G97" s="49">
        <v>0.99</v>
      </c>
      <c r="H97" s="49">
        <v>0.99</v>
      </c>
      <c r="I97" s="49">
        <v>0.72</v>
      </c>
      <c r="J97" s="49">
        <v>0.63</v>
      </c>
      <c r="K97" s="49">
        <v>7.3754119999999999</v>
      </c>
      <c r="L97" s="10"/>
      <c r="M97" s="45"/>
      <c r="N97" s="45"/>
      <c r="O97" s="45"/>
      <c r="P97" s="45"/>
      <c r="Q97" s="45"/>
      <c r="R97" s="45"/>
      <c r="S97" s="45"/>
      <c r="T97" s="45"/>
      <c r="U97" s="45"/>
      <c r="V97" s="45"/>
      <c r="W97" s="45"/>
      <c r="X97" s="45"/>
      <c r="Y97" s="45"/>
      <c r="Z97" s="45"/>
    </row>
    <row r="98" spans="1:26">
      <c r="A98" s="48"/>
      <c r="B98" s="48" t="s">
        <v>20</v>
      </c>
      <c r="C98" s="49">
        <v>1980.453</v>
      </c>
      <c r="D98" s="49">
        <v>1781.0229999999999</v>
      </c>
      <c r="E98" s="49">
        <v>1822.6659999999999</v>
      </c>
      <c r="F98" s="49">
        <v>1826.454</v>
      </c>
      <c r="G98" s="49">
        <v>2049.038</v>
      </c>
      <c r="H98" s="49">
        <v>2328.9589999999998</v>
      </c>
      <c r="I98" s="49">
        <v>2503.0430000000001</v>
      </c>
      <c r="J98" s="49">
        <v>2481.3040000000001</v>
      </c>
      <c r="K98" s="49">
        <v>16772.940000000002</v>
      </c>
      <c r="L98" s="10"/>
      <c r="M98" s="45"/>
      <c r="N98" s="45"/>
      <c r="O98" s="45"/>
      <c r="P98" s="45"/>
      <c r="Q98" s="45"/>
      <c r="R98" s="45"/>
      <c r="S98" s="45"/>
      <c r="T98" s="45"/>
      <c r="U98" s="45"/>
      <c r="V98" s="45"/>
      <c r="W98" s="45"/>
      <c r="X98" s="45"/>
      <c r="Y98" s="45"/>
      <c r="Z98" s="45"/>
    </row>
    <row r="99" spans="1:26">
      <c r="A99" s="48"/>
      <c r="B99" s="48" t="s">
        <v>21</v>
      </c>
      <c r="C99" s="49">
        <v>1377.59</v>
      </c>
      <c r="D99" s="49">
        <v>1160.085</v>
      </c>
      <c r="E99" s="49">
        <v>843.60810000000004</v>
      </c>
      <c r="F99" s="49">
        <v>877.35599999999999</v>
      </c>
      <c r="G99" s="49">
        <v>1801.5909999999999</v>
      </c>
      <c r="H99" s="49">
        <v>1625.65</v>
      </c>
      <c r="I99" s="49">
        <v>1361.356</v>
      </c>
      <c r="J99" s="49">
        <v>1477.7719999999999</v>
      </c>
      <c r="K99" s="49">
        <v>10525.008099999999</v>
      </c>
      <c r="L99" s="10"/>
      <c r="M99" s="45"/>
      <c r="N99" s="45"/>
      <c r="O99" s="45"/>
      <c r="P99" s="45"/>
      <c r="Q99" s="45"/>
      <c r="R99" s="45"/>
      <c r="S99" s="45"/>
      <c r="T99" s="45"/>
      <c r="U99" s="45"/>
      <c r="V99" s="45"/>
      <c r="W99" s="45"/>
      <c r="X99" s="45"/>
      <c r="Y99" s="45"/>
      <c r="Z99" s="45"/>
    </row>
    <row r="100" spans="1:26">
      <c r="A100" s="48"/>
      <c r="B100" s="48" t="s">
        <v>22</v>
      </c>
      <c r="C100" s="49">
        <v>2604.143</v>
      </c>
      <c r="D100" s="49">
        <v>2027.2750000000001</v>
      </c>
      <c r="E100" s="49">
        <v>2460.83</v>
      </c>
      <c r="F100" s="49">
        <v>2738.9479999999999</v>
      </c>
      <c r="G100" s="49">
        <v>2976.7420000000002</v>
      </c>
      <c r="H100" s="49">
        <v>3141.944</v>
      </c>
      <c r="I100" s="49">
        <v>2915.8710000000001</v>
      </c>
      <c r="J100" s="49">
        <v>2914.819</v>
      </c>
      <c r="K100" s="49">
        <v>21780.572</v>
      </c>
      <c r="L100" s="10"/>
      <c r="M100" s="45"/>
      <c r="N100" s="45"/>
      <c r="O100" s="45"/>
      <c r="P100" s="45"/>
      <c r="Q100" s="45"/>
      <c r="R100" s="45"/>
      <c r="S100" s="45"/>
      <c r="T100" s="45"/>
      <c r="U100" s="45"/>
      <c r="V100" s="45"/>
      <c r="W100" s="45"/>
      <c r="X100" s="45"/>
      <c r="Y100" s="45"/>
      <c r="Z100" s="45"/>
    </row>
    <row r="101" spans="1:26">
      <c r="A101" s="48"/>
      <c r="B101" s="48" t="s">
        <v>23</v>
      </c>
      <c r="C101" s="49">
        <v>51272.76</v>
      </c>
      <c r="D101" s="49">
        <v>49981.120000000003</v>
      </c>
      <c r="E101" s="49">
        <v>49557.440000000002</v>
      </c>
      <c r="F101" s="49">
        <v>50843.81</v>
      </c>
      <c r="G101" s="49">
        <v>52072.77</v>
      </c>
      <c r="H101" s="49">
        <v>58311.59</v>
      </c>
      <c r="I101" s="49">
        <v>61856.78</v>
      </c>
      <c r="J101" s="49">
        <v>63149</v>
      </c>
      <c r="K101" s="49">
        <v>437045.27</v>
      </c>
      <c r="L101" s="10"/>
      <c r="M101" s="45"/>
      <c r="N101" s="45"/>
      <c r="O101" s="45"/>
      <c r="P101" s="45"/>
      <c r="Q101" s="45"/>
      <c r="R101" s="45"/>
      <c r="S101" s="45"/>
      <c r="T101" s="45"/>
      <c r="U101" s="45"/>
      <c r="V101" s="45"/>
      <c r="W101" s="45"/>
      <c r="X101" s="45"/>
      <c r="Y101" s="45"/>
      <c r="Z101" s="45"/>
    </row>
    <row r="102" spans="1:26">
      <c r="A102" s="48"/>
      <c r="B102" s="48" t="s">
        <v>24</v>
      </c>
      <c r="C102" s="49">
        <v>39708.97</v>
      </c>
      <c r="D102" s="49">
        <v>39506.25</v>
      </c>
      <c r="E102" s="49">
        <v>39733.33</v>
      </c>
      <c r="F102" s="49">
        <v>39891.79</v>
      </c>
      <c r="G102" s="49">
        <v>38665.35</v>
      </c>
      <c r="H102" s="49">
        <v>39327.910000000003</v>
      </c>
      <c r="I102" s="49">
        <v>43561.56</v>
      </c>
      <c r="J102" s="49">
        <v>44985.86</v>
      </c>
      <c r="K102" s="49">
        <v>325381.02</v>
      </c>
      <c r="L102" s="10"/>
      <c r="M102" s="45"/>
      <c r="N102" s="45"/>
      <c r="O102" s="45"/>
      <c r="P102" s="45"/>
      <c r="Q102" s="45"/>
      <c r="R102" s="45"/>
      <c r="S102" s="45"/>
      <c r="T102" s="45"/>
      <c r="U102" s="45"/>
      <c r="V102" s="45"/>
      <c r="W102" s="45"/>
      <c r="X102" s="45"/>
      <c r="Y102" s="45"/>
      <c r="Z102" s="45"/>
    </row>
    <row r="103" spans="1:26">
      <c r="A103" s="48"/>
      <c r="B103" s="48" t="s">
        <v>25</v>
      </c>
      <c r="C103" s="49">
        <v>196.27269999999999</v>
      </c>
      <c r="D103" s="49">
        <v>125.01</v>
      </c>
      <c r="E103" s="49">
        <v>160.13329999999999</v>
      </c>
      <c r="F103" s="49">
        <v>116.03189999999999</v>
      </c>
      <c r="G103" s="49">
        <v>102.53400000000001</v>
      </c>
      <c r="H103" s="49">
        <v>132.34129999999999</v>
      </c>
      <c r="I103" s="49">
        <v>123.3198</v>
      </c>
      <c r="J103" s="49">
        <v>101.27679999999999</v>
      </c>
      <c r="K103" s="49">
        <v>1056.9197999999999</v>
      </c>
      <c r="L103" s="10"/>
      <c r="M103" s="45"/>
      <c r="N103" s="45"/>
      <c r="O103" s="45"/>
      <c r="P103" s="45"/>
      <c r="Q103" s="45"/>
      <c r="R103" s="45"/>
      <c r="S103" s="45"/>
      <c r="T103" s="45"/>
      <c r="U103" s="45"/>
      <c r="V103" s="45"/>
      <c r="W103" s="45"/>
      <c r="X103" s="45"/>
      <c r="Y103" s="45"/>
      <c r="Z103" s="45"/>
    </row>
    <row r="104" spans="1:26">
      <c r="A104" s="48"/>
      <c r="B104" s="48" t="s">
        <v>27</v>
      </c>
      <c r="C104" s="51"/>
      <c r="D104" s="51"/>
      <c r="E104" s="49">
        <v>0.18</v>
      </c>
      <c r="F104" s="49">
        <v>2.7</v>
      </c>
      <c r="G104" s="49">
        <v>1.53</v>
      </c>
      <c r="H104" s="49">
        <v>3.78</v>
      </c>
      <c r="I104" s="49">
        <v>3.42</v>
      </c>
      <c r="J104" s="49">
        <v>2.97</v>
      </c>
      <c r="K104" s="49">
        <v>14.58</v>
      </c>
      <c r="L104" s="10"/>
      <c r="M104" s="45"/>
      <c r="N104" s="45"/>
      <c r="O104" s="45"/>
      <c r="P104" s="45"/>
      <c r="Q104" s="45"/>
      <c r="R104" s="45"/>
      <c r="S104" s="45"/>
      <c r="T104" s="45"/>
      <c r="U104" s="45"/>
      <c r="V104" s="45"/>
      <c r="W104" s="45"/>
      <c r="X104" s="45"/>
      <c r="Y104" s="45"/>
      <c r="Z104" s="45"/>
    </row>
    <row r="105" spans="1:26">
      <c r="A105" s="48"/>
      <c r="B105" s="48" t="s">
        <v>28</v>
      </c>
      <c r="C105" s="49">
        <v>0.36</v>
      </c>
      <c r="D105" s="49">
        <v>0.9</v>
      </c>
      <c r="E105" s="49">
        <v>2.61</v>
      </c>
      <c r="F105" s="49">
        <v>1.62</v>
      </c>
      <c r="G105" s="49">
        <v>19.74671</v>
      </c>
      <c r="H105" s="49">
        <v>10.53</v>
      </c>
      <c r="I105" s="49">
        <v>3.33</v>
      </c>
      <c r="J105" s="49">
        <v>4.2300000000000004</v>
      </c>
      <c r="K105" s="49">
        <v>43.326710000000006</v>
      </c>
      <c r="L105" s="10"/>
      <c r="M105" s="45"/>
      <c r="N105" s="45"/>
      <c r="O105" s="45"/>
      <c r="P105" s="45"/>
      <c r="Q105" s="45"/>
      <c r="R105" s="45"/>
      <c r="S105" s="45"/>
      <c r="T105" s="45"/>
      <c r="U105" s="45"/>
      <c r="V105" s="45"/>
      <c r="W105" s="45"/>
      <c r="X105" s="45"/>
      <c r="Y105" s="45"/>
      <c r="Z105" s="45"/>
    </row>
    <row r="106" spans="1:26">
      <c r="A106" s="48"/>
      <c r="B106" s="48" t="s">
        <v>29</v>
      </c>
      <c r="C106" s="49">
        <v>2360.723</v>
      </c>
      <c r="D106" s="49">
        <v>2014.0809999999999</v>
      </c>
      <c r="E106" s="49">
        <v>2124.6280000000002</v>
      </c>
      <c r="F106" s="49">
        <v>1674.3109999999999</v>
      </c>
      <c r="G106" s="49">
        <v>2259.5500000000002</v>
      </c>
      <c r="H106" s="49">
        <v>2495.152</v>
      </c>
      <c r="I106" s="49">
        <v>2427.665</v>
      </c>
      <c r="J106" s="49">
        <v>2306.5140000000001</v>
      </c>
      <c r="K106" s="49">
        <v>17662.624</v>
      </c>
      <c r="L106" s="10"/>
      <c r="M106" s="45"/>
      <c r="N106" s="45"/>
      <c r="O106" s="45"/>
      <c r="P106" s="45"/>
      <c r="Q106" s="45"/>
      <c r="R106" s="45"/>
      <c r="S106" s="45"/>
      <c r="T106" s="45"/>
      <c r="U106" s="45"/>
      <c r="V106" s="45"/>
      <c r="W106" s="45"/>
      <c r="X106" s="45"/>
      <c r="Y106" s="45"/>
      <c r="Z106" s="45"/>
    </row>
    <row r="107" spans="1:26">
      <c r="A107" s="44" t="s">
        <v>131</v>
      </c>
      <c r="B107" s="44"/>
      <c r="C107" s="50">
        <v>346382.17402799998</v>
      </c>
      <c r="D107" s="50">
        <v>346382.14636000007</v>
      </c>
      <c r="E107" s="50">
        <v>346382.15605000005</v>
      </c>
      <c r="F107" s="50">
        <v>346382.19235999993</v>
      </c>
      <c r="G107" s="50">
        <v>346382.18668799999</v>
      </c>
      <c r="H107" s="50">
        <v>346382.09927000001</v>
      </c>
      <c r="I107" s="50">
        <v>346382.10220799997</v>
      </c>
      <c r="J107" s="50">
        <v>346382.14441499999</v>
      </c>
      <c r="K107" s="50">
        <v>2771057.2013789993</v>
      </c>
      <c r="L107" s="10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spans="1:26">
      <c r="A108" s="48" t="s">
        <v>132</v>
      </c>
      <c r="B108" s="48" t="s">
        <v>5</v>
      </c>
      <c r="C108" s="49">
        <v>1323.5640000000001</v>
      </c>
      <c r="D108" s="49">
        <v>1008.526</v>
      </c>
      <c r="E108" s="49">
        <v>1216.279</v>
      </c>
      <c r="F108" s="49">
        <v>1487.684</v>
      </c>
      <c r="G108" s="49">
        <v>1184.538</v>
      </c>
      <c r="H108" s="49">
        <v>1091.664</v>
      </c>
      <c r="I108" s="49">
        <v>1474.204</v>
      </c>
      <c r="J108" s="49">
        <v>1336.1659999999999</v>
      </c>
      <c r="K108" s="49">
        <v>10122.625</v>
      </c>
      <c r="L108" s="10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spans="1:26">
      <c r="A109" s="48"/>
      <c r="B109" s="48" t="s">
        <v>6</v>
      </c>
      <c r="C109" s="49">
        <v>93821.69</v>
      </c>
      <c r="D109" s="49">
        <v>93905.81</v>
      </c>
      <c r="E109" s="49">
        <v>94474.58</v>
      </c>
      <c r="F109" s="49">
        <v>97353.68</v>
      </c>
      <c r="G109" s="49">
        <v>98458.82</v>
      </c>
      <c r="H109" s="49">
        <v>96514.58</v>
      </c>
      <c r="I109" s="49">
        <v>94794.240000000005</v>
      </c>
      <c r="J109" s="49">
        <v>94355.64</v>
      </c>
      <c r="K109" s="49">
        <v>763679.04</v>
      </c>
      <c r="L109" s="10"/>
      <c r="M109" s="45"/>
      <c r="N109" s="45"/>
      <c r="O109" s="45"/>
      <c r="P109" s="45"/>
      <c r="Q109" s="45"/>
      <c r="R109" s="45"/>
      <c r="S109" s="45"/>
      <c r="T109" s="45"/>
      <c r="U109" s="45"/>
      <c r="V109" s="45"/>
      <c r="W109" s="45"/>
      <c r="X109" s="45"/>
      <c r="Y109" s="45"/>
      <c r="Z109" s="45"/>
    </row>
    <row r="110" spans="1:26">
      <c r="A110" s="48"/>
      <c r="B110" s="48" t="s">
        <v>7</v>
      </c>
      <c r="C110" s="49">
        <v>13.90376</v>
      </c>
      <c r="D110" s="49">
        <v>14.26376</v>
      </c>
      <c r="E110" s="49">
        <v>13.273759999999999</v>
      </c>
      <c r="F110" s="49">
        <v>10.933759999999999</v>
      </c>
      <c r="G110" s="49">
        <v>11.203760000000001</v>
      </c>
      <c r="H110" s="49">
        <v>10.213760000000001</v>
      </c>
      <c r="I110" s="49">
        <v>8.7737649999999991</v>
      </c>
      <c r="J110" s="49">
        <v>8.5937649999999994</v>
      </c>
      <c r="K110" s="49">
        <v>91.160090000000011</v>
      </c>
      <c r="L110" s="10"/>
      <c r="M110" s="45"/>
      <c r="N110" s="45"/>
      <c r="O110" s="45"/>
      <c r="P110" s="45"/>
      <c r="Q110" s="45"/>
      <c r="R110" s="45"/>
      <c r="S110" s="45"/>
      <c r="T110" s="45"/>
      <c r="U110" s="45"/>
      <c r="V110" s="45"/>
      <c r="W110" s="45"/>
      <c r="X110" s="45"/>
      <c r="Y110" s="45"/>
      <c r="Z110" s="45"/>
    </row>
    <row r="111" spans="1:26">
      <c r="A111" s="48"/>
      <c r="B111" s="48" t="s">
        <v>8</v>
      </c>
      <c r="C111" s="49">
        <v>16.158709999999999</v>
      </c>
      <c r="D111" s="49">
        <v>37.851179999999999</v>
      </c>
      <c r="E111" s="49">
        <v>22.908709999999999</v>
      </c>
      <c r="F111" s="49">
        <v>21.108709999999999</v>
      </c>
      <c r="G111" s="49">
        <v>19.574819999999999</v>
      </c>
      <c r="H111" s="49">
        <v>20.654820000000001</v>
      </c>
      <c r="I111" s="49">
        <v>32.035409999999999</v>
      </c>
      <c r="J111" s="49">
        <v>29.24541</v>
      </c>
      <c r="K111" s="49">
        <v>199.53777000000002</v>
      </c>
      <c r="L111" s="10"/>
      <c r="M111" s="45"/>
      <c r="N111" s="45"/>
      <c r="O111" s="45"/>
      <c r="P111" s="45"/>
      <c r="Q111" s="45"/>
      <c r="R111" s="45"/>
      <c r="S111" s="45"/>
      <c r="T111" s="45"/>
      <c r="U111" s="45"/>
      <c r="V111" s="45"/>
      <c r="W111" s="45"/>
      <c r="X111" s="45"/>
      <c r="Y111" s="45"/>
      <c r="Z111" s="45"/>
    </row>
    <row r="112" spans="1:26">
      <c r="A112" s="48"/>
      <c r="B112" s="48" t="s">
        <v>9</v>
      </c>
      <c r="C112" s="49">
        <v>1.227176</v>
      </c>
      <c r="D112" s="49">
        <v>0.97870599999999996</v>
      </c>
      <c r="E112" s="49">
        <v>0.43870599999999998</v>
      </c>
      <c r="F112" s="49">
        <v>1.230353</v>
      </c>
      <c r="G112" s="49">
        <v>5.9160000000000004</v>
      </c>
      <c r="H112" s="49">
        <v>2.9714119999999999</v>
      </c>
      <c r="I112" s="49">
        <v>13.20388</v>
      </c>
      <c r="J112" s="49">
        <v>9.1895290000000003</v>
      </c>
      <c r="K112" s="49">
        <v>35.155762000000003</v>
      </c>
      <c r="L112" s="10"/>
      <c r="M112" s="45"/>
      <c r="N112" s="45"/>
      <c r="O112" s="45"/>
      <c r="P112" s="45"/>
      <c r="Q112" s="45"/>
      <c r="R112" s="45"/>
      <c r="S112" s="45"/>
      <c r="T112" s="45"/>
      <c r="U112" s="45"/>
      <c r="V112" s="45"/>
      <c r="W112" s="45"/>
      <c r="X112" s="45"/>
      <c r="Y112" s="45"/>
      <c r="Z112" s="45"/>
    </row>
    <row r="113" spans="1:26">
      <c r="A113" s="48"/>
      <c r="B113" s="48" t="s">
        <v>10</v>
      </c>
      <c r="C113" s="49">
        <v>11234.78</v>
      </c>
      <c r="D113" s="49">
        <v>13339.09</v>
      </c>
      <c r="E113" s="49">
        <v>14538.44</v>
      </c>
      <c r="F113" s="49">
        <v>13745.19</v>
      </c>
      <c r="G113" s="49">
        <v>13565.56</v>
      </c>
      <c r="H113" s="49">
        <v>13877.34</v>
      </c>
      <c r="I113" s="49">
        <v>14493.07</v>
      </c>
      <c r="J113" s="49">
        <v>15813.63</v>
      </c>
      <c r="K113" s="49">
        <v>110607.1</v>
      </c>
      <c r="L113" s="10"/>
      <c r="M113" s="45"/>
      <c r="N113" s="45"/>
      <c r="O113" s="45"/>
      <c r="P113" s="45"/>
      <c r="Q113" s="45"/>
      <c r="R113" s="45"/>
      <c r="S113" s="45"/>
      <c r="T113" s="45"/>
      <c r="U113" s="45"/>
      <c r="V113" s="45"/>
      <c r="W113" s="45"/>
      <c r="X113" s="45"/>
      <c r="Y113" s="45"/>
      <c r="Z113" s="45"/>
    </row>
    <row r="114" spans="1:26">
      <c r="A114" s="48"/>
      <c r="B114" s="48" t="s">
        <v>11</v>
      </c>
      <c r="C114" s="49">
        <v>1035.521</v>
      </c>
      <c r="D114" s="49">
        <v>1098.356</v>
      </c>
      <c r="E114" s="49">
        <v>1323.9559999999999</v>
      </c>
      <c r="F114" s="49">
        <v>1235.8589999999999</v>
      </c>
      <c r="G114" s="49">
        <v>1096.077</v>
      </c>
      <c r="H114" s="49">
        <v>905.80730000000005</v>
      </c>
      <c r="I114" s="49">
        <v>816.63530000000003</v>
      </c>
      <c r="J114" s="49">
        <v>783.29650000000004</v>
      </c>
      <c r="K114" s="49">
        <v>8295.5080999999991</v>
      </c>
      <c r="L114" s="10"/>
      <c r="M114" s="45"/>
      <c r="N114" s="45"/>
      <c r="O114" s="45"/>
      <c r="P114" s="45"/>
      <c r="Q114" s="45"/>
      <c r="R114" s="45"/>
      <c r="S114" s="45"/>
      <c r="T114" s="45"/>
      <c r="U114" s="45"/>
      <c r="V114" s="45"/>
      <c r="W114" s="45"/>
      <c r="X114" s="45"/>
      <c r="Y114" s="45"/>
      <c r="Z114" s="45"/>
    </row>
    <row r="115" spans="1:26">
      <c r="A115" s="48"/>
      <c r="B115" s="48" t="s">
        <v>12</v>
      </c>
      <c r="C115" s="49">
        <v>614.6848</v>
      </c>
      <c r="D115" s="49">
        <v>873.77859999999998</v>
      </c>
      <c r="E115" s="49">
        <v>662.4529</v>
      </c>
      <c r="F115" s="49">
        <v>716.93510000000003</v>
      </c>
      <c r="G115" s="49">
        <v>941.04949999999997</v>
      </c>
      <c r="H115" s="49">
        <v>901.3066</v>
      </c>
      <c r="I115" s="49">
        <v>731.38980000000004</v>
      </c>
      <c r="J115" s="49">
        <v>729.8107</v>
      </c>
      <c r="K115" s="49">
        <v>6171.4080000000004</v>
      </c>
      <c r="L115" s="10"/>
      <c r="M115" s="45"/>
      <c r="N115" s="45"/>
      <c r="O115" s="45"/>
      <c r="P115" s="45"/>
      <c r="Q115" s="45"/>
      <c r="R115" s="45"/>
      <c r="S115" s="45"/>
      <c r="T115" s="45"/>
      <c r="U115" s="45"/>
      <c r="V115" s="45"/>
      <c r="W115" s="45"/>
      <c r="X115" s="45"/>
      <c r="Y115" s="45"/>
      <c r="Z115" s="45"/>
    </row>
    <row r="116" spans="1:26">
      <c r="A116" s="48"/>
      <c r="B116" s="48" t="s">
        <v>13</v>
      </c>
      <c r="C116" s="49">
        <v>144976.9</v>
      </c>
      <c r="D116" s="49">
        <v>142725.20000000001</v>
      </c>
      <c r="E116" s="49">
        <v>140795.79999999999</v>
      </c>
      <c r="F116" s="49">
        <v>140284.9</v>
      </c>
      <c r="G116" s="49">
        <v>142023.4</v>
      </c>
      <c r="H116" s="49">
        <v>139779.29999999999</v>
      </c>
      <c r="I116" s="49">
        <v>136166.6</v>
      </c>
      <c r="J116" s="49">
        <v>134334.79999999999</v>
      </c>
      <c r="K116" s="49">
        <v>1121086.8999999999</v>
      </c>
      <c r="L116" s="10"/>
      <c r="M116" s="45"/>
      <c r="N116" s="45"/>
      <c r="O116" s="45"/>
      <c r="P116" s="45"/>
      <c r="Q116" s="45"/>
      <c r="R116" s="45"/>
      <c r="S116" s="45"/>
      <c r="T116" s="45"/>
      <c r="U116" s="45"/>
      <c r="V116" s="45"/>
      <c r="W116" s="45"/>
      <c r="X116" s="45"/>
      <c r="Y116" s="45"/>
      <c r="Z116" s="45"/>
    </row>
    <row r="117" spans="1:26">
      <c r="A117" s="48"/>
      <c r="B117" s="48" t="s">
        <v>14</v>
      </c>
      <c r="C117" s="49">
        <v>21715.86</v>
      </c>
      <c r="D117" s="49">
        <v>21160.89</v>
      </c>
      <c r="E117" s="49">
        <v>21281.61</v>
      </c>
      <c r="F117" s="49">
        <v>21455.81</v>
      </c>
      <c r="G117" s="49">
        <v>23069.25</v>
      </c>
      <c r="H117" s="49">
        <v>20844.259999999998</v>
      </c>
      <c r="I117" s="49">
        <v>20271.25</v>
      </c>
      <c r="J117" s="49">
        <v>20081.5</v>
      </c>
      <c r="K117" s="49">
        <v>169880.43</v>
      </c>
      <c r="L117" s="10"/>
      <c r="M117" s="45"/>
      <c r="N117" s="45"/>
      <c r="O117" s="45"/>
      <c r="P117" s="45"/>
      <c r="Q117" s="45"/>
      <c r="R117" s="45"/>
      <c r="S117" s="45"/>
      <c r="T117" s="45"/>
      <c r="U117" s="45"/>
      <c r="V117" s="45"/>
      <c r="W117" s="45"/>
      <c r="X117" s="45"/>
      <c r="Y117" s="45"/>
      <c r="Z117" s="45"/>
    </row>
    <row r="118" spans="1:26">
      <c r="A118" s="48"/>
      <c r="B118" s="48" t="s">
        <v>15</v>
      </c>
      <c r="C118" s="49">
        <v>371204.3</v>
      </c>
      <c r="D118" s="49">
        <v>371462.3</v>
      </c>
      <c r="E118" s="49">
        <v>372088.5</v>
      </c>
      <c r="F118" s="49">
        <v>369897.2</v>
      </c>
      <c r="G118" s="49">
        <v>369764.5</v>
      </c>
      <c r="H118" s="49">
        <v>372814.3</v>
      </c>
      <c r="I118" s="49">
        <v>374163.20000000001</v>
      </c>
      <c r="J118" s="49">
        <v>373808.4</v>
      </c>
      <c r="K118" s="49">
        <v>2975202.7</v>
      </c>
      <c r="L118" s="10"/>
      <c r="M118" s="45"/>
      <c r="N118" s="45"/>
      <c r="O118" s="45"/>
      <c r="P118" s="45"/>
      <c r="Q118" s="45"/>
      <c r="R118" s="45"/>
      <c r="S118" s="45"/>
      <c r="T118" s="45"/>
      <c r="U118" s="45"/>
      <c r="V118" s="45"/>
      <c r="W118" s="45"/>
      <c r="X118" s="45"/>
      <c r="Y118" s="45"/>
      <c r="Z118" s="45"/>
    </row>
    <row r="119" spans="1:26">
      <c r="A119" s="48"/>
      <c r="B119" s="48" t="s">
        <v>17</v>
      </c>
      <c r="C119" s="49">
        <v>2408.8519999999999</v>
      </c>
      <c r="D119" s="49">
        <v>3170.654</v>
      </c>
      <c r="E119" s="49">
        <v>3030.4209999999998</v>
      </c>
      <c r="F119" s="49">
        <v>3370.2550000000001</v>
      </c>
      <c r="G119" s="49">
        <v>2625.9609999999998</v>
      </c>
      <c r="H119" s="49">
        <v>2205.1909999999998</v>
      </c>
      <c r="I119" s="49">
        <v>2056.6030000000001</v>
      </c>
      <c r="J119" s="49">
        <v>1439.6479999999999</v>
      </c>
      <c r="K119" s="49">
        <v>20307.584999999999</v>
      </c>
      <c r="L119" s="10"/>
      <c r="M119" s="45"/>
      <c r="N119" s="45"/>
      <c r="O119" s="45"/>
      <c r="P119" s="45"/>
      <c r="Q119" s="45"/>
      <c r="R119" s="45"/>
      <c r="S119" s="45"/>
      <c r="T119" s="45"/>
      <c r="U119" s="45"/>
      <c r="V119" s="45"/>
      <c r="W119" s="45"/>
      <c r="X119" s="45"/>
      <c r="Y119" s="45"/>
      <c r="Z119" s="45"/>
    </row>
    <row r="120" spans="1:26">
      <c r="A120" s="48"/>
      <c r="B120" s="48" t="s">
        <v>18</v>
      </c>
      <c r="C120" s="49">
        <v>340.46749999999997</v>
      </c>
      <c r="D120" s="49">
        <v>384.75880000000001</v>
      </c>
      <c r="E120" s="49">
        <v>350.46809999999999</v>
      </c>
      <c r="F120" s="49">
        <v>340.03269999999998</v>
      </c>
      <c r="G120" s="49">
        <v>325.99979999999999</v>
      </c>
      <c r="H120" s="49">
        <v>307.03339999999997</v>
      </c>
      <c r="I120" s="49">
        <v>326.17840000000001</v>
      </c>
      <c r="J120" s="49">
        <v>320.02589999999998</v>
      </c>
      <c r="K120" s="49">
        <v>2694.9645999999998</v>
      </c>
      <c r="L120" s="10"/>
      <c r="M120" s="45"/>
      <c r="N120" s="45"/>
      <c r="O120" s="45"/>
      <c r="P120" s="45"/>
      <c r="Q120" s="45"/>
      <c r="R120" s="45"/>
      <c r="S120" s="45"/>
      <c r="T120" s="45"/>
      <c r="U120" s="45"/>
      <c r="V120" s="45"/>
      <c r="W120" s="45"/>
      <c r="X120" s="45"/>
      <c r="Y120" s="45"/>
      <c r="Z120" s="45"/>
    </row>
    <row r="121" spans="1:26">
      <c r="A121" s="48"/>
      <c r="B121" s="48" t="s">
        <v>19</v>
      </c>
      <c r="C121" s="49">
        <v>1.8</v>
      </c>
      <c r="D121" s="49">
        <v>0.54</v>
      </c>
      <c r="E121" s="49">
        <v>0.72</v>
      </c>
      <c r="F121" s="49">
        <v>1.08</v>
      </c>
      <c r="G121" s="49">
        <v>0.81</v>
      </c>
      <c r="H121" s="49">
        <v>2.4300000000000002</v>
      </c>
      <c r="I121" s="49">
        <v>3.51</v>
      </c>
      <c r="J121" s="49">
        <v>2.25</v>
      </c>
      <c r="K121" s="49">
        <v>13.139999999999999</v>
      </c>
      <c r="L121" s="10"/>
      <c r="M121" s="45"/>
      <c r="N121" s="45"/>
      <c r="O121" s="45"/>
      <c r="P121" s="45"/>
      <c r="Q121" s="45"/>
      <c r="R121" s="45"/>
      <c r="S121" s="45"/>
      <c r="T121" s="45"/>
      <c r="U121" s="45"/>
      <c r="V121" s="45"/>
      <c r="W121" s="45"/>
      <c r="X121" s="45"/>
      <c r="Y121" s="45"/>
      <c r="Z121" s="45"/>
    </row>
    <row r="122" spans="1:26">
      <c r="A122" s="48"/>
      <c r="B122" s="48" t="s">
        <v>20</v>
      </c>
      <c r="C122" s="49">
        <v>2314.0279999999998</v>
      </c>
      <c r="D122" s="49">
        <v>2117.8200000000002</v>
      </c>
      <c r="E122" s="49">
        <v>1994.38</v>
      </c>
      <c r="F122" s="49">
        <v>1795.3589999999999</v>
      </c>
      <c r="G122" s="49">
        <v>1899.413</v>
      </c>
      <c r="H122" s="49">
        <v>1896.2819999999999</v>
      </c>
      <c r="I122" s="49">
        <v>2254.6590000000001</v>
      </c>
      <c r="J122" s="49">
        <v>2231.0520000000001</v>
      </c>
      <c r="K122" s="49">
        <v>16502.992999999999</v>
      </c>
      <c r="L122" s="10"/>
      <c r="M122" s="45"/>
      <c r="N122" s="45"/>
      <c r="O122" s="45"/>
      <c r="P122" s="45"/>
      <c r="Q122" s="45"/>
      <c r="R122" s="45"/>
      <c r="S122" s="45"/>
      <c r="T122" s="45"/>
      <c r="U122" s="45"/>
      <c r="V122" s="45"/>
      <c r="W122" s="45"/>
      <c r="X122" s="45"/>
      <c r="Y122" s="45"/>
      <c r="Z122" s="45"/>
    </row>
    <row r="123" spans="1:26">
      <c r="A123" s="48"/>
      <c r="B123" s="48" t="s">
        <v>21</v>
      </c>
      <c r="C123" s="49">
        <v>222.04660000000001</v>
      </c>
      <c r="D123" s="49">
        <v>242.4187</v>
      </c>
      <c r="E123" s="49">
        <v>163.9264</v>
      </c>
      <c r="F123" s="49">
        <v>157.0712</v>
      </c>
      <c r="G123" s="49">
        <v>344.04180000000002</v>
      </c>
      <c r="H123" s="49">
        <v>256.1728</v>
      </c>
      <c r="I123" s="49">
        <v>217.35319999999999</v>
      </c>
      <c r="J123" s="49">
        <v>268.53489999999999</v>
      </c>
      <c r="K123" s="49">
        <v>1871.5655999999999</v>
      </c>
      <c r="L123" s="10"/>
      <c r="M123" s="45"/>
      <c r="N123" s="45"/>
      <c r="O123" s="45"/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</row>
    <row r="124" spans="1:26">
      <c r="A124" s="48"/>
      <c r="B124" s="48" t="s">
        <v>22</v>
      </c>
      <c r="C124" s="49">
        <v>2061.8409999999999</v>
      </c>
      <c r="D124" s="49">
        <v>1926.7080000000001</v>
      </c>
      <c r="E124" s="49">
        <v>1908.521</v>
      </c>
      <c r="F124" s="49">
        <v>1879.7329999999999</v>
      </c>
      <c r="G124" s="49">
        <v>2046.3510000000001</v>
      </c>
      <c r="H124" s="49">
        <v>2226.3560000000002</v>
      </c>
      <c r="I124" s="49">
        <v>2332.4569999999999</v>
      </c>
      <c r="J124" s="49">
        <v>2313.616</v>
      </c>
      <c r="K124" s="49">
        <v>16695.582999999999</v>
      </c>
      <c r="L124" s="10"/>
      <c r="M124" s="45"/>
      <c r="N124" s="45"/>
      <c r="O124" s="45"/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</row>
    <row r="125" spans="1:26">
      <c r="A125" s="48"/>
      <c r="B125" s="48" t="s">
        <v>23</v>
      </c>
      <c r="C125" s="49">
        <v>501486.1</v>
      </c>
      <c r="D125" s="49">
        <v>500329.4</v>
      </c>
      <c r="E125" s="49">
        <v>499126.9</v>
      </c>
      <c r="F125" s="49">
        <v>499477.5</v>
      </c>
      <c r="G125" s="49">
        <v>496299</v>
      </c>
      <c r="H125" s="49">
        <v>501413.6</v>
      </c>
      <c r="I125" s="49">
        <v>504161</v>
      </c>
      <c r="J125" s="49">
        <v>504373</v>
      </c>
      <c r="K125" s="49">
        <v>4006666.5</v>
      </c>
      <c r="L125" s="10"/>
      <c r="M125" s="45"/>
      <c r="N125" s="45"/>
      <c r="O125" s="45"/>
      <c r="P125" s="45"/>
      <c r="Q125" s="45"/>
      <c r="R125" s="45"/>
      <c r="S125" s="45"/>
      <c r="T125" s="45"/>
      <c r="U125" s="45"/>
      <c r="V125" s="45"/>
      <c r="W125" s="45"/>
      <c r="X125" s="45"/>
      <c r="Y125" s="45"/>
      <c r="Z125" s="45"/>
    </row>
    <row r="126" spans="1:26">
      <c r="A126" s="48"/>
      <c r="B126" s="48" t="s">
        <v>34</v>
      </c>
      <c r="C126" s="49">
        <v>5334.2240000000002</v>
      </c>
      <c r="D126" s="49">
        <v>6201.3140000000003</v>
      </c>
      <c r="E126" s="49">
        <v>5989.1909999999998</v>
      </c>
      <c r="F126" s="49">
        <v>5501.0609999999997</v>
      </c>
      <c r="G126" s="49">
        <v>5278.4080000000004</v>
      </c>
      <c r="H126" s="49">
        <v>5379.7470000000003</v>
      </c>
      <c r="I126" s="49">
        <v>4964.7650000000003</v>
      </c>
      <c r="J126" s="49">
        <v>5104.8530000000001</v>
      </c>
      <c r="K126" s="49">
        <v>43753.563000000002</v>
      </c>
      <c r="L126" s="10"/>
      <c r="M126" s="45"/>
      <c r="N126" s="45"/>
      <c r="O126" s="45"/>
      <c r="P126" s="45"/>
      <c r="Q126" s="45"/>
      <c r="R126" s="45"/>
      <c r="S126" s="45"/>
      <c r="T126" s="45"/>
      <c r="U126" s="45"/>
      <c r="V126" s="45"/>
      <c r="W126" s="45"/>
      <c r="X126" s="45"/>
      <c r="Y126" s="45"/>
      <c r="Z126" s="45"/>
    </row>
    <row r="127" spans="1:26">
      <c r="A127" s="48"/>
      <c r="B127" s="48" t="s">
        <v>24</v>
      </c>
      <c r="C127" s="49">
        <v>21427.56</v>
      </c>
      <c r="D127" s="49">
        <v>21770.720000000001</v>
      </c>
      <c r="E127" s="49">
        <v>21853.47</v>
      </c>
      <c r="F127" s="49">
        <v>21974.63</v>
      </c>
      <c r="G127" s="49">
        <v>21343.43</v>
      </c>
      <c r="H127" s="49">
        <v>20261.259999999998</v>
      </c>
      <c r="I127" s="49">
        <v>21159.57</v>
      </c>
      <c r="J127" s="49">
        <v>22301.15</v>
      </c>
      <c r="K127" s="49">
        <v>172091.78999999998</v>
      </c>
      <c r="L127" s="10"/>
      <c r="M127" s="45"/>
      <c r="N127" s="45"/>
      <c r="O127" s="45"/>
      <c r="P127" s="45"/>
      <c r="Q127" s="45"/>
      <c r="R127" s="45"/>
      <c r="S127" s="45"/>
      <c r="T127" s="45"/>
      <c r="U127" s="45"/>
      <c r="V127" s="45"/>
      <c r="W127" s="45"/>
      <c r="X127" s="45"/>
      <c r="Y127" s="45"/>
      <c r="Z127" s="45"/>
    </row>
    <row r="128" spans="1:26">
      <c r="A128" s="48"/>
      <c r="B128" s="48" t="s">
        <v>25</v>
      </c>
      <c r="C128" s="49">
        <v>2612.9290000000001</v>
      </c>
      <c r="D128" s="49">
        <v>2423.4490000000001</v>
      </c>
      <c r="E128" s="49">
        <v>3090.0790000000002</v>
      </c>
      <c r="F128" s="49">
        <v>3744.8690000000001</v>
      </c>
      <c r="G128" s="49">
        <v>4223.0770000000002</v>
      </c>
      <c r="H128" s="49">
        <v>3889.9789999999998</v>
      </c>
      <c r="I128" s="49">
        <v>3993.1179999999999</v>
      </c>
      <c r="J128" s="49">
        <v>4459.6310000000003</v>
      </c>
      <c r="K128" s="49">
        <v>28437.131000000001</v>
      </c>
      <c r="L128" s="10"/>
      <c r="M128" s="45"/>
      <c r="N128" s="45"/>
      <c r="O128" s="45"/>
      <c r="P128" s="45"/>
      <c r="Q128" s="45"/>
      <c r="R128" s="45"/>
      <c r="S128" s="45"/>
      <c r="T128" s="45"/>
      <c r="U128" s="45"/>
      <c r="V128" s="45"/>
      <c r="W128" s="45"/>
      <c r="X128" s="45"/>
      <c r="Y128" s="45"/>
      <c r="Z128" s="45"/>
    </row>
    <row r="129" spans="1:26">
      <c r="A129" s="48"/>
      <c r="B129" s="48" t="s">
        <v>27</v>
      </c>
      <c r="C129" s="49">
        <v>21.771879999999999</v>
      </c>
      <c r="D129" s="49">
        <v>13.816940000000001</v>
      </c>
      <c r="E129" s="49">
        <v>28.136469999999999</v>
      </c>
      <c r="F129" s="49">
        <v>66.027180000000001</v>
      </c>
      <c r="G129" s="49">
        <v>32.64282</v>
      </c>
      <c r="H129" s="49">
        <v>33.860469999999999</v>
      </c>
      <c r="I129" s="49">
        <v>41.05659</v>
      </c>
      <c r="J129" s="49">
        <v>45.433059999999998</v>
      </c>
      <c r="K129" s="49">
        <v>282.74540999999999</v>
      </c>
      <c r="L129" s="10"/>
      <c r="M129" s="45"/>
      <c r="N129" s="45"/>
      <c r="O129" s="45"/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</row>
    <row r="130" spans="1:26">
      <c r="A130" s="48"/>
      <c r="B130" s="48" t="s">
        <v>28</v>
      </c>
      <c r="C130" s="49">
        <v>58.99447</v>
      </c>
      <c r="D130" s="49">
        <v>67.342590000000001</v>
      </c>
      <c r="E130" s="49">
        <v>159.99529999999999</v>
      </c>
      <c r="F130" s="49">
        <v>91.777410000000003</v>
      </c>
      <c r="G130" s="49">
        <v>42.590470000000003</v>
      </c>
      <c r="H130" s="49">
        <v>23.87576</v>
      </c>
      <c r="I130" s="49">
        <v>16.52647</v>
      </c>
      <c r="J130" s="49">
        <v>20.342120000000001</v>
      </c>
      <c r="K130" s="49">
        <v>481.44459000000006</v>
      </c>
      <c r="L130" s="10"/>
      <c r="M130" s="45"/>
      <c r="N130" s="45"/>
      <c r="O130" s="45"/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</row>
    <row r="131" spans="1:26">
      <c r="A131" s="48"/>
      <c r="B131" s="48" t="s">
        <v>29</v>
      </c>
      <c r="C131" s="49">
        <v>1946.9169999999999</v>
      </c>
      <c r="D131" s="49">
        <v>1920.0409999999999</v>
      </c>
      <c r="E131" s="49">
        <v>2081.6570000000002</v>
      </c>
      <c r="F131" s="49">
        <v>1586.1469999999999</v>
      </c>
      <c r="G131" s="49">
        <v>1594.452</v>
      </c>
      <c r="H131" s="49">
        <v>1537.9179999999999</v>
      </c>
      <c r="I131" s="49">
        <v>1704.7329999999999</v>
      </c>
      <c r="J131" s="49">
        <v>2026.3389999999999</v>
      </c>
      <c r="K131" s="49">
        <v>14398.204</v>
      </c>
      <c r="L131" s="10"/>
      <c r="M131" s="45"/>
      <c r="N131" s="45"/>
      <c r="O131" s="45"/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</row>
    <row r="132" spans="1:26">
      <c r="A132" s="44" t="s">
        <v>133</v>
      </c>
      <c r="B132" s="44"/>
      <c r="C132" s="50">
        <v>1186196.1208959997</v>
      </c>
      <c r="D132" s="50">
        <v>1186196.0272760002</v>
      </c>
      <c r="E132" s="50">
        <v>1186196.1043459999</v>
      </c>
      <c r="F132" s="50">
        <v>1186196.073413</v>
      </c>
      <c r="G132" s="50">
        <v>1186196.0659700003</v>
      </c>
      <c r="H132" s="50">
        <v>1186196.103322</v>
      </c>
      <c r="I132" s="50">
        <v>1186196.1318149997</v>
      </c>
      <c r="J132" s="50">
        <v>1186196.1468840002</v>
      </c>
      <c r="K132" s="50">
        <v>9489568.7739219945</v>
      </c>
      <c r="L132" s="10"/>
      <c r="M132" s="45"/>
      <c r="N132" s="45"/>
      <c r="O132" s="45"/>
      <c r="P132" s="45"/>
      <c r="Q132" s="45"/>
      <c r="R132" s="45"/>
      <c r="S132" s="45"/>
      <c r="T132" s="45"/>
      <c r="U132" s="45"/>
      <c r="V132" s="45"/>
      <c r="W132" s="45"/>
      <c r="X132" s="45"/>
      <c r="Y132" s="45"/>
      <c r="Z132" s="45"/>
    </row>
    <row r="133" spans="1:26">
      <c r="A133" s="48" t="s">
        <v>134</v>
      </c>
      <c r="B133" s="48" t="s">
        <v>5</v>
      </c>
      <c r="C133" s="49">
        <v>231.53649999999999</v>
      </c>
      <c r="D133" s="49">
        <v>223.2484</v>
      </c>
      <c r="E133" s="49">
        <v>232.91749999999999</v>
      </c>
      <c r="F133" s="49">
        <v>229.3246</v>
      </c>
      <c r="G133" s="49">
        <v>241.4658</v>
      </c>
      <c r="H133" s="49">
        <v>205.44210000000001</v>
      </c>
      <c r="I133" s="49">
        <v>181.72020000000001</v>
      </c>
      <c r="J133" s="49">
        <v>188.96889999999999</v>
      </c>
      <c r="K133" s="49">
        <v>1734.624</v>
      </c>
      <c r="L133" s="10"/>
      <c r="M133" s="45"/>
      <c r="N133" s="45"/>
      <c r="O133" s="45"/>
      <c r="P133" s="45"/>
      <c r="Q133" s="45"/>
      <c r="R133" s="45"/>
      <c r="S133" s="45"/>
      <c r="T133" s="45"/>
      <c r="U133" s="45"/>
      <c r="V133" s="45"/>
      <c r="W133" s="45"/>
      <c r="X133" s="45"/>
      <c r="Y133" s="45"/>
      <c r="Z133" s="45"/>
    </row>
    <row r="134" spans="1:26">
      <c r="A134" s="48"/>
      <c r="B134" s="48" t="s">
        <v>6</v>
      </c>
      <c r="C134" s="49">
        <v>18728.25</v>
      </c>
      <c r="D134" s="49">
        <v>19940.189999999999</v>
      </c>
      <c r="E134" s="49">
        <v>20695.32</v>
      </c>
      <c r="F134" s="49">
        <v>19561.939999999999</v>
      </c>
      <c r="G134" s="49">
        <v>18904.38</v>
      </c>
      <c r="H134" s="49">
        <v>18464.599999999999</v>
      </c>
      <c r="I134" s="49">
        <v>19815.740000000002</v>
      </c>
      <c r="J134" s="49">
        <v>20662.88</v>
      </c>
      <c r="K134" s="49">
        <v>156773.29999999999</v>
      </c>
      <c r="L134" s="10"/>
      <c r="M134" s="45"/>
      <c r="N134" s="45"/>
      <c r="O134" s="45"/>
      <c r="P134" s="45"/>
      <c r="Q134" s="45"/>
      <c r="R134" s="45"/>
      <c r="S134" s="45"/>
      <c r="T134" s="45"/>
      <c r="U134" s="45"/>
      <c r="V134" s="45"/>
      <c r="W134" s="45"/>
      <c r="X134" s="45"/>
      <c r="Y134" s="45"/>
      <c r="Z134" s="45"/>
    </row>
    <row r="135" spans="1:26">
      <c r="A135" s="48"/>
      <c r="B135" s="48" t="s">
        <v>7</v>
      </c>
      <c r="C135" s="49">
        <v>6.66</v>
      </c>
      <c r="D135" s="49">
        <v>7.02</v>
      </c>
      <c r="E135" s="49">
        <v>9.27</v>
      </c>
      <c r="F135" s="49">
        <v>11.07</v>
      </c>
      <c r="G135" s="49">
        <v>10.44</v>
      </c>
      <c r="H135" s="49">
        <v>14.49</v>
      </c>
      <c r="I135" s="49">
        <v>12.69</v>
      </c>
      <c r="J135" s="49">
        <v>12.24</v>
      </c>
      <c r="K135" s="49">
        <v>83.88</v>
      </c>
      <c r="L135" s="10"/>
      <c r="M135" s="45"/>
      <c r="N135" s="45"/>
      <c r="O135" s="45"/>
      <c r="P135" s="45"/>
      <c r="Q135" s="45"/>
      <c r="R135" s="45"/>
      <c r="S135" s="45"/>
      <c r="T135" s="45"/>
      <c r="U135" s="45"/>
      <c r="V135" s="45"/>
      <c r="W135" s="45"/>
      <c r="X135" s="45"/>
      <c r="Y135" s="45"/>
      <c r="Z135" s="45"/>
    </row>
    <row r="136" spans="1:26">
      <c r="A136" s="48"/>
      <c r="B136" s="48" t="s">
        <v>8</v>
      </c>
      <c r="C136" s="49">
        <v>0.50823499999999999</v>
      </c>
      <c r="D136" s="49">
        <v>3.96</v>
      </c>
      <c r="E136" s="49">
        <v>2.79</v>
      </c>
      <c r="F136" s="49">
        <v>0.99</v>
      </c>
      <c r="G136" s="49">
        <v>0.63</v>
      </c>
      <c r="H136" s="49">
        <v>0.18</v>
      </c>
      <c r="I136" s="49">
        <v>0.9</v>
      </c>
      <c r="J136" s="49">
        <v>0.79835299999999998</v>
      </c>
      <c r="K136" s="49">
        <v>10.756588000000001</v>
      </c>
      <c r="L136" s="10"/>
      <c r="M136" s="45"/>
      <c r="N136" s="45"/>
      <c r="O136" s="45"/>
      <c r="P136" s="45"/>
      <c r="Q136" s="45"/>
      <c r="R136" s="45"/>
      <c r="S136" s="45"/>
      <c r="T136" s="45"/>
      <c r="U136" s="45"/>
      <c r="V136" s="45"/>
      <c r="W136" s="45"/>
      <c r="X136" s="45"/>
      <c r="Y136" s="45"/>
      <c r="Z136" s="45"/>
    </row>
    <row r="137" spans="1:26">
      <c r="A137" s="48"/>
      <c r="B137" s="48" t="s">
        <v>9</v>
      </c>
      <c r="C137" s="49">
        <v>1.17</v>
      </c>
      <c r="D137" s="49">
        <v>0.81</v>
      </c>
      <c r="E137" s="49">
        <v>2.25</v>
      </c>
      <c r="F137" s="49">
        <v>7.2</v>
      </c>
      <c r="G137" s="49">
        <v>8.91</v>
      </c>
      <c r="H137" s="49">
        <v>1.8</v>
      </c>
      <c r="I137" s="49">
        <v>6.12</v>
      </c>
      <c r="J137" s="49">
        <v>1.89</v>
      </c>
      <c r="K137" s="49">
        <v>30.150000000000002</v>
      </c>
      <c r="L137" s="10"/>
      <c r="M137" s="45"/>
      <c r="N137" s="45"/>
      <c r="O137" s="45"/>
      <c r="P137" s="45"/>
      <c r="Q137" s="45"/>
      <c r="R137" s="45"/>
      <c r="S137" s="45"/>
      <c r="T137" s="45"/>
      <c r="U137" s="45"/>
      <c r="V137" s="45"/>
      <c r="W137" s="45"/>
      <c r="X137" s="45"/>
      <c r="Y137" s="45"/>
      <c r="Z137" s="45"/>
    </row>
    <row r="138" spans="1:26">
      <c r="A138" s="48"/>
      <c r="B138" s="48" t="s">
        <v>10</v>
      </c>
      <c r="C138" s="49">
        <v>99.48706</v>
      </c>
      <c r="D138" s="49">
        <v>79.687060000000002</v>
      </c>
      <c r="E138" s="49">
        <v>71.407060000000001</v>
      </c>
      <c r="F138" s="49">
        <v>64.657060000000001</v>
      </c>
      <c r="G138" s="49">
        <v>73.027060000000006</v>
      </c>
      <c r="H138" s="49">
        <v>85.537059999999997</v>
      </c>
      <c r="I138" s="49">
        <v>99.786000000000001</v>
      </c>
      <c r="J138" s="49">
        <v>147.4924</v>
      </c>
      <c r="K138" s="49">
        <v>721.08075999999994</v>
      </c>
      <c r="L138" s="10"/>
      <c r="M138" s="45"/>
      <c r="N138" s="45"/>
      <c r="O138" s="45"/>
      <c r="P138" s="45"/>
      <c r="Q138" s="45"/>
      <c r="R138" s="45"/>
      <c r="S138" s="45"/>
      <c r="T138" s="45"/>
      <c r="U138" s="45"/>
      <c r="V138" s="45"/>
      <c r="W138" s="45"/>
      <c r="X138" s="45"/>
      <c r="Y138" s="45"/>
      <c r="Z138" s="45"/>
    </row>
    <row r="139" spans="1:26">
      <c r="A139" s="48"/>
      <c r="B139" s="48" t="s">
        <v>11</v>
      </c>
      <c r="C139" s="49">
        <v>11113.72</v>
      </c>
      <c r="D139" s="49">
        <v>11821.54</v>
      </c>
      <c r="E139" s="49">
        <v>11647.8</v>
      </c>
      <c r="F139" s="49">
        <v>12724.12</v>
      </c>
      <c r="G139" s="49">
        <v>11291.37</v>
      </c>
      <c r="H139" s="49">
        <v>11212.16</v>
      </c>
      <c r="I139" s="49">
        <v>10849.14</v>
      </c>
      <c r="J139" s="49">
        <v>10657.43</v>
      </c>
      <c r="K139" s="49">
        <v>91317.28</v>
      </c>
      <c r="L139" s="10"/>
      <c r="M139" s="45"/>
      <c r="N139" s="45"/>
      <c r="O139" s="45"/>
      <c r="P139" s="45"/>
      <c r="Q139" s="45"/>
      <c r="R139" s="45"/>
      <c r="S139" s="45"/>
      <c r="T139" s="45"/>
      <c r="U139" s="45"/>
      <c r="V139" s="45"/>
      <c r="W139" s="45"/>
      <c r="X139" s="45"/>
      <c r="Y139" s="45"/>
      <c r="Z139" s="45"/>
    </row>
    <row r="140" spans="1:26">
      <c r="A140" s="48"/>
      <c r="B140" s="48" t="s">
        <v>12</v>
      </c>
      <c r="C140" s="49">
        <v>4554.4309999999996</v>
      </c>
      <c r="D140" s="49">
        <v>4399.7749999999996</v>
      </c>
      <c r="E140" s="49">
        <v>3850.0479999999998</v>
      </c>
      <c r="F140" s="49">
        <v>4227.6049999999996</v>
      </c>
      <c r="G140" s="49">
        <v>4563.1390000000001</v>
      </c>
      <c r="H140" s="49">
        <v>4247.3599999999997</v>
      </c>
      <c r="I140" s="49">
        <v>4210.7529999999997</v>
      </c>
      <c r="J140" s="49">
        <v>3466.9870000000001</v>
      </c>
      <c r="K140" s="49">
        <v>33520.097999999998</v>
      </c>
      <c r="L140" s="10"/>
      <c r="M140" s="45"/>
      <c r="N140" s="45"/>
      <c r="O140" s="45"/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</row>
    <row r="141" spans="1:26">
      <c r="A141" s="48"/>
      <c r="B141" s="48" t="s">
        <v>13</v>
      </c>
      <c r="C141" s="49">
        <v>4714.9610000000002</v>
      </c>
      <c r="D141" s="49">
        <v>4776.6289999999999</v>
      </c>
      <c r="E141" s="49">
        <v>4771.1289999999999</v>
      </c>
      <c r="F141" s="49">
        <v>4642.0119999999997</v>
      </c>
      <c r="G141" s="49">
        <v>4607.4229999999998</v>
      </c>
      <c r="H141" s="49">
        <v>4457.1419999999998</v>
      </c>
      <c r="I141" s="49">
        <v>4471.0780000000004</v>
      </c>
      <c r="J141" s="49">
        <v>4472.5959999999995</v>
      </c>
      <c r="K141" s="49">
        <v>36912.97</v>
      </c>
      <c r="L141" s="10"/>
      <c r="M141" s="45"/>
      <c r="N141" s="45"/>
      <c r="O141" s="45"/>
      <c r="P141" s="45"/>
      <c r="Q141" s="45"/>
      <c r="R141" s="45"/>
      <c r="S141" s="45"/>
      <c r="T141" s="45"/>
      <c r="U141" s="45"/>
      <c r="V141" s="45"/>
      <c r="W141" s="45"/>
      <c r="X141" s="45"/>
      <c r="Y141" s="45"/>
      <c r="Z141" s="45"/>
    </row>
    <row r="142" spans="1:26">
      <c r="A142" s="48"/>
      <c r="B142" s="48" t="s">
        <v>14</v>
      </c>
      <c r="C142" s="49">
        <v>18487.099999999999</v>
      </c>
      <c r="D142" s="49">
        <v>18827.88</v>
      </c>
      <c r="E142" s="49">
        <v>18885.740000000002</v>
      </c>
      <c r="F142" s="49">
        <v>19090.79</v>
      </c>
      <c r="G142" s="49">
        <v>19551.740000000002</v>
      </c>
      <c r="H142" s="49">
        <v>18582.8</v>
      </c>
      <c r="I142" s="49">
        <v>18152.63</v>
      </c>
      <c r="J142" s="49">
        <v>17783.740000000002</v>
      </c>
      <c r="K142" s="49">
        <v>149362.42000000001</v>
      </c>
      <c r="L142" s="10"/>
      <c r="M142" s="45"/>
      <c r="N142" s="45"/>
      <c r="O142" s="45"/>
      <c r="P142" s="45"/>
      <c r="Q142" s="45"/>
      <c r="R142" s="45"/>
      <c r="S142" s="45"/>
      <c r="T142" s="45"/>
      <c r="U142" s="45"/>
      <c r="V142" s="45"/>
      <c r="W142" s="45"/>
      <c r="X142" s="45"/>
      <c r="Y142" s="45"/>
      <c r="Z142" s="45"/>
    </row>
    <row r="143" spans="1:26">
      <c r="A143" s="48"/>
      <c r="B143" s="48" t="s">
        <v>15</v>
      </c>
      <c r="C143" s="49">
        <v>153650.4</v>
      </c>
      <c r="D143" s="49">
        <v>152655.4</v>
      </c>
      <c r="E143" s="49">
        <v>151971.29999999999</v>
      </c>
      <c r="F143" s="49">
        <v>153469.29999999999</v>
      </c>
      <c r="G143" s="49">
        <v>154440.70000000001</v>
      </c>
      <c r="H143" s="49">
        <v>154169.20000000001</v>
      </c>
      <c r="I143" s="49">
        <v>152819.1</v>
      </c>
      <c r="J143" s="49">
        <v>153042.20000000001</v>
      </c>
      <c r="K143" s="49">
        <v>1226217.5999999999</v>
      </c>
      <c r="L143" s="10"/>
      <c r="M143" s="45"/>
      <c r="N143" s="45"/>
      <c r="O143" s="45"/>
      <c r="P143" s="45"/>
      <c r="Q143" s="45"/>
      <c r="R143" s="45"/>
      <c r="S143" s="45"/>
      <c r="T143" s="45"/>
      <c r="U143" s="45"/>
      <c r="V143" s="45"/>
      <c r="W143" s="45"/>
      <c r="X143" s="45"/>
      <c r="Y143" s="45"/>
      <c r="Z143" s="45"/>
    </row>
    <row r="144" spans="1:26">
      <c r="A144" s="48"/>
      <c r="B144" s="48" t="s">
        <v>16</v>
      </c>
      <c r="C144" s="49">
        <v>504.42809999999997</v>
      </c>
      <c r="D144" s="49">
        <v>534.27739999999994</v>
      </c>
      <c r="E144" s="49">
        <v>662.79349999999999</v>
      </c>
      <c r="F144" s="49">
        <v>606.64800000000002</v>
      </c>
      <c r="G144" s="49">
        <v>611.55600000000004</v>
      </c>
      <c r="H144" s="49">
        <v>599.00049999999999</v>
      </c>
      <c r="I144" s="49">
        <v>640.24800000000005</v>
      </c>
      <c r="J144" s="49">
        <v>586.21550000000002</v>
      </c>
      <c r="K144" s="49">
        <v>4745.1670000000004</v>
      </c>
      <c r="L144" s="10"/>
      <c r="M144" s="45"/>
      <c r="N144" s="45"/>
      <c r="O144" s="45"/>
      <c r="P144" s="45"/>
      <c r="Q144" s="45"/>
      <c r="R144" s="45"/>
      <c r="S144" s="45"/>
      <c r="T144" s="45"/>
      <c r="U144" s="45"/>
      <c r="V144" s="45"/>
      <c r="W144" s="45"/>
      <c r="X144" s="45"/>
      <c r="Y144" s="45"/>
      <c r="Z144" s="45"/>
    </row>
    <row r="145" spans="1:26">
      <c r="A145" s="48"/>
      <c r="B145" s="48" t="s">
        <v>17</v>
      </c>
      <c r="C145" s="49">
        <v>1106.1010000000001</v>
      </c>
      <c r="D145" s="49">
        <v>1199.395</v>
      </c>
      <c r="E145" s="49">
        <v>1169.913</v>
      </c>
      <c r="F145" s="49">
        <v>1320.5139999999999</v>
      </c>
      <c r="G145" s="49">
        <v>1631.1949999999999</v>
      </c>
      <c r="H145" s="49">
        <v>2012.8530000000001</v>
      </c>
      <c r="I145" s="49">
        <v>1885.3789999999999</v>
      </c>
      <c r="J145" s="49">
        <v>1916.316</v>
      </c>
      <c r="K145" s="49">
        <v>12241.665999999999</v>
      </c>
      <c r="L145" s="10"/>
      <c r="M145" s="45"/>
      <c r="N145" s="45"/>
      <c r="O145" s="45"/>
      <c r="P145" s="45"/>
      <c r="Q145" s="45"/>
      <c r="R145" s="45"/>
      <c r="S145" s="45"/>
      <c r="T145" s="45"/>
      <c r="U145" s="45"/>
      <c r="V145" s="45"/>
      <c r="W145" s="45"/>
      <c r="X145" s="45"/>
      <c r="Y145" s="45"/>
      <c r="Z145" s="45"/>
    </row>
    <row r="146" spans="1:26">
      <c r="A146" s="48"/>
      <c r="B146" s="48" t="s">
        <v>18</v>
      </c>
      <c r="C146" s="49">
        <v>559.21939999999995</v>
      </c>
      <c r="D146" s="49">
        <v>554.34140000000002</v>
      </c>
      <c r="E146" s="49">
        <v>546.14750000000004</v>
      </c>
      <c r="F146" s="49">
        <v>559.91959999999995</v>
      </c>
      <c r="G146" s="49">
        <v>573.58550000000002</v>
      </c>
      <c r="H146" s="49">
        <v>552.11009999999999</v>
      </c>
      <c r="I146" s="49">
        <v>544.63059999999996</v>
      </c>
      <c r="J146" s="49">
        <v>550.25080000000003</v>
      </c>
      <c r="K146" s="49">
        <v>4440.2048999999997</v>
      </c>
      <c r="L146" s="10"/>
      <c r="M146" s="45"/>
      <c r="N146" s="45"/>
      <c r="O146" s="45"/>
      <c r="P146" s="45"/>
      <c r="Q146" s="45"/>
      <c r="R146" s="45"/>
      <c r="S146" s="45"/>
      <c r="T146" s="45"/>
      <c r="U146" s="45"/>
      <c r="V146" s="45"/>
      <c r="W146" s="45"/>
      <c r="X146" s="45"/>
      <c r="Y146" s="45"/>
      <c r="Z146" s="45"/>
    </row>
    <row r="147" spans="1:26">
      <c r="A147" s="48"/>
      <c r="B147" s="48" t="s">
        <v>19</v>
      </c>
      <c r="C147" s="49">
        <v>8.0195290000000004</v>
      </c>
      <c r="D147" s="49">
        <v>7.02</v>
      </c>
      <c r="E147" s="49">
        <v>6.57</v>
      </c>
      <c r="F147" s="49">
        <v>18.899999999999999</v>
      </c>
      <c r="G147" s="49">
        <v>19.350000000000001</v>
      </c>
      <c r="H147" s="49">
        <v>17.64</v>
      </c>
      <c r="I147" s="49">
        <v>16.739999999999998</v>
      </c>
      <c r="J147" s="49">
        <v>17.73424</v>
      </c>
      <c r="K147" s="49">
        <v>111.97376899999999</v>
      </c>
      <c r="L147" s="10"/>
      <c r="M147" s="45"/>
      <c r="N147" s="45"/>
      <c r="O147" s="45"/>
      <c r="P147" s="45"/>
      <c r="Q147" s="45"/>
      <c r="R147" s="45"/>
      <c r="S147" s="45"/>
      <c r="T147" s="45"/>
      <c r="U147" s="45"/>
      <c r="V147" s="45"/>
      <c r="W147" s="45"/>
      <c r="X147" s="45"/>
      <c r="Y147" s="45"/>
      <c r="Z147" s="45"/>
    </row>
    <row r="148" spans="1:26">
      <c r="A148" s="48"/>
      <c r="B148" s="48" t="s">
        <v>20</v>
      </c>
      <c r="C148" s="49">
        <v>683.36360000000002</v>
      </c>
      <c r="D148" s="49">
        <v>562.64120000000003</v>
      </c>
      <c r="E148" s="49">
        <v>508.21690000000001</v>
      </c>
      <c r="F148" s="49">
        <v>527.30610000000001</v>
      </c>
      <c r="G148" s="49">
        <v>601.82219999999995</v>
      </c>
      <c r="H148" s="49">
        <v>674.98339999999996</v>
      </c>
      <c r="I148" s="49">
        <v>724.57759999999996</v>
      </c>
      <c r="J148" s="49">
        <v>692.83519999999999</v>
      </c>
      <c r="K148" s="49">
        <v>4975.7461999999996</v>
      </c>
      <c r="L148" s="10"/>
      <c r="M148" s="45"/>
      <c r="N148" s="45"/>
      <c r="O148" s="45"/>
      <c r="P148" s="45"/>
      <c r="Q148" s="45"/>
      <c r="R148" s="45"/>
      <c r="S148" s="45"/>
      <c r="T148" s="45"/>
      <c r="U148" s="45"/>
      <c r="V148" s="45"/>
      <c r="W148" s="45"/>
      <c r="X148" s="45"/>
      <c r="Y148" s="45"/>
      <c r="Z148" s="45"/>
    </row>
    <row r="149" spans="1:26">
      <c r="A149" s="48"/>
      <c r="B149" s="48" t="s">
        <v>21</v>
      </c>
      <c r="C149" s="49">
        <v>260.59800000000001</v>
      </c>
      <c r="D149" s="49">
        <v>229.49289999999999</v>
      </c>
      <c r="E149" s="49">
        <v>181.70330000000001</v>
      </c>
      <c r="F149" s="49">
        <v>184.15799999999999</v>
      </c>
      <c r="G149" s="49">
        <v>160.8399</v>
      </c>
      <c r="H149" s="49">
        <v>158.56620000000001</v>
      </c>
      <c r="I149" s="49">
        <v>170.28639999999999</v>
      </c>
      <c r="J149" s="49">
        <v>164.05869999999999</v>
      </c>
      <c r="K149" s="49">
        <v>1509.7034000000001</v>
      </c>
      <c r="L149" s="10"/>
      <c r="M149" s="45"/>
      <c r="N149" s="45"/>
      <c r="O149" s="45"/>
      <c r="P149" s="45"/>
      <c r="Q149" s="45"/>
      <c r="R149" s="45"/>
      <c r="S149" s="45"/>
      <c r="T149" s="45"/>
      <c r="U149" s="45"/>
      <c r="V149" s="45"/>
      <c r="W149" s="45"/>
      <c r="X149" s="45"/>
      <c r="Y149" s="45"/>
      <c r="Z149" s="45"/>
    </row>
    <row r="150" spans="1:26">
      <c r="A150" s="48"/>
      <c r="B150" s="48" t="s">
        <v>22</v>
      </c>
      <c r="C150" s="49">
        <v>801.62540000000001</v>
      </c>
      <c r="D150" s="49">
        <v>769.34220000000005</v>
      </c>
      <c r="E150" s="49">
        <v>871.69060000000002</v>
      </c>
      <c r="F150" s="49">
        <v>930.20860000000005</v>
      </c>
      <c r="G150" s="49">
        <v>899.43179999999995</v>
      </c>
      <c r="H150" s="49">
        <v>1048.4649999999999</v>
      </c>
      <c r="I150" s="49">
        <v>1451.979</v>
      </c>
      <c r="J150" s="49">
        <v>1424.2049999999999</v>
      </c>
      <c r="K150" s="49">
        <v>8196.9475999999995</v>
      </c>
      <c r="L150" s="10"/>
      <c r="M150" s="45"/>
      <c r="N150" s="45"/>
      <c r="O150" s="45"/>
      <c r="P150" s="45"/>
      <c r="Q150" s="45"/>
      <c r="R150" s="45"/>
      <c r="S150" s="45"/>
      <c r="T150" s="45"/>
      <c r="U150" s="45"/>
      <c r="V150" s="45"/>
      <c r="W150" s="45"/>
      <c r="X150" s="45"/>
      <c r="Y150" s="45"/>
      <c r="Z150" s="45"/>
    </row>
    <row r="151" spans="1:26">
      <c r="A151" s="48"/>
      <c r="B151" s="48" t="s">
        <v>23</v>
      </c>
      <c r="C151" s="49">
        <v>299804.09999999998</v>
      </c>
      <c r="D151" s="49">
        <v>299307.09999999998</v>
      </c>
      <c r="E151" s="49">
        <v>300253.90000000002</v>
      </c>
      <c r="F151" s="49">
        <v>298642.40000000002</v>
      </c>
      <c r="G151" s="49">
        <v>296874.09999999998</v>
      </c>
      <c r="H151" s="49">
        <v>297301.90000000002</v>
      </c>
      <c r="I151" s="49">
        <v>297297.2</v>
      </c>
      <c r="J151" s="49">
        <v>297646.2</v>
      </c>
      <c r="K151" s="49">
        <v>2387126.9</v>
      </c>
      <c r="L151" s="10"/>
      <c r="M151" s="45"/>
      <c r="N151" s="45"/>
      <c r="O151" s="45"/>
      <c r="P151" s="45"/>
      <c r="Q151" s="45"/>
      <c r="R151" s="45"/>
      <c r="S151" s="45"/>
      <c r="T151" s="45"/>
      <c r="U151" s="45"/>
      <c r="V151" s="45"/>
      <c r="W151" s="45"/>
      <c r="X151" s="45"/>
      <c r="Y151" s="45"/>
      <c r="Z151" s="45"/>
    </row>
    <row r="152" spans="1:26">
      <c r="A152" s="48"/>
      <c r="B152" s="48" t="s">
        <v>32</v>
      </c>
      <c r="C152" s="49">
        <v>7.3408239999999996</v>
      </c>
      <c r="D152" s="49">
        <v>29.047409999999999</v>
      </c>
      <c r="E152" s="49">
        <v>26.973179999999999</v>
      </c>
      <c r="F152" s="49">
        <v>14.854240000000001</v>
      </c>
      <c r="G152" s="49">
        <v>16.350349999999999</v>
      </c>
      <c r="H152" s="49">
        <v>9.6564709999999998</v>
      </c>
      <c r="I152" s="49">
        <v>12.499409999999999</v>
      </c>
      <c r="J152" s="49">
        <v>11.26235</v>
      </c>
      <c r="K152" s="49">
        <v>127.98423499999998</v>
      </c>
      <c r="L152" s="10"/>
      <c r="M152" s="45"/>
      <c r="N152" s="45"/>
      <c r="O152" s="45"/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</row>
    <row r="153" spans="1:26">
      <c r="A153" s="48"/>
      <c r="B153" s="48" t="s">
        <v>24</v>
      </c>
      <c r="C153" s="49">
        <v>2242.2669999999998</v>
      </c>
      <c r="D153" s="49">
        <v>2230.154</v>
      </c>
      <c r="E153" s="49">
        <v>1967.41</v>
      </c>
      <c r="F153" s="49">
        <v>1923.5070000000001</v>
      </c>
      <c r="G153" s="49">
        <v>2331.9380000000001</v>
      </c>
      <c r="H153" s="49">
        <v>2759.2550000000001</v>
      </c>
      <c r="I153" s="49">
        <v>3083.9679999999998</v>
      </c>
      <c r="J153" s="49">
        <v>2968.8649999999998</v>
      </c>
      <c r="K153" s="49">
        <v>19507.364000000001</v>
      </c>
      <c r="L153" s="10"/>
      <c r="M153" s="45"/>
      <c r="N153" s="45"/>
      <c r="O153" s="45"/>
      <c r="P153" s="45"/>
      <c r="Q153" s="45"/>
      <c r="R153" s="45"/>
      <c r="S153" s="45"/>
      <c r="T153" s="45"/>
      <c r="U153" s="45"/>
      <c r="V153" s="45"/>
      <c r="W153" s="45"/>
      <c r="X153" s="45"/>
      <c r="Y153" s="45"/>
      <c r="Z153" s="45"/>
    </row>
    <row r="154" spans="1:26">
      <c r="A154" s="48"/>
      <c r="B154" s="48" t="s">
        <v>25</v>
      </c>
      <c r="C154" s="49">
        <v>1317.99</v>
      </c>
      <c r="D154" s="49">
        <v>830.79920000000004</v>
      </c>
      <c r="E154" s="49">
        <v>863.21609999999998</v>
      </c>
      <c r="F154" s="49">
        <v>617.06010000000003</v>
      </c>
      <c r="G154" s="49">
        <v>1442.6130000000001</v>
      </c>
      <c r="H154" s="49">
        <v>1723.817</v>
      </c>
      <c r="I154" s="49">
        <v>1108.23</v>
      </c>
      <c r="J154" s="49">
        <v>933.57640000000004</v>
      </c>
      <c r="K154" s="49">
        <v>8837.3018000000011</v>
      </c>
      <c r="L154" s="10"/>
      <c r="M154" s="45"/>
      <c r="N154" s="45"/>
      <c r="O154" s="45"/>
      <c r="P154" s="45"/>
      <c r="Q154" s="45"/>
      <c r="R154" s="45"/>
      <c r="S154" s="45"/>
      <c r="T154" s="45"/>
      <c r="U154" s="45"/>
      <c r="V154" s="45"/>
      <c r="W154" s="45"/>
      <c r="X154" s="45"/>
      <c r="Y154" s="45"/>
      <c r="Z154" s="45"/>
    </row>
    <row r="155" spans="1:26">
      <c r="A155" s="48"/>
      <c r="B155" s="48" t="s">
        <v>135</v>
      </c>
      <c r="C155" s="49">
        <v>0.18</v>
      </c>
      <c r="D155" s="51"/>
      <c r="E155" s="51"/>
      <c r="F155" s="51"/>
      <c r="G155" s="51"/>
      <c r="H155" s="51"/>
      <c r="I155" s="51"/>
      <c r="J155" s="51"/>
      <c r="K155" s="49">
        <v>0.18</v>
      </c>
      <c r="L155" s="10"/>
      <c r="M155" s="45"/>
      <c r="N155" s="45"/>
      <c r="O155" s="45"/>
      <c r="P155" s="45"/>
      <c r="Q155" s="45"/>
      <c r="R155" s="45"/>
      <c r="S155" s="45"/>
      <c r="T155" s="45"/>
      <c r="U155" s="45"/>
      <c r="V155" s="45"/>
      <c r="W155" s="45"/>
      <c r="X155" s="45"/>
      <c r="Y155" s="45"/>
      <c r="Z155" s="45"/>
    </row>
    <row r="156" spans="1:26">
      <c r="A156" s="48"/>
      <c r="B156" s="48" t="s">
        <v>26</v>
      </c>
      <c r="C156" s="49">
        <v>8124.8639999999996</v>
      </c>
      <c r="D156" s="49">
        <v>8092.0540000000001</v>
      </c>
      <c r="E156" s="49">
        <v>7968.7740000000003</v>
      </c>
      <c r="F156" s="49">
        <v>8021.7349999999997</v>
      </c>
      <c r="G156" s="49">
        <v>8033.8549999999996</v>
      </c>
      <c r="H156" s="49">
        <v>7981.8630000000003</v>
      </c>
      <c r="I156" s="49">
        <v>8056.0159999999996</v>
      </c>
      <c r="J156" s="49">
        <v>8095.7160000000003</v>
      </c>
      <c r="K156" s="49">
        <v>64374.876999999993</v>
      </c>
      <c r="L156" s="10"/>
      <c r="M156" s="45"/>
      <c r="N156" s="45"/>
      <c r="O156" s="45"/>
      <c r="P156" s="45"/>
      <c r="Q156" s="45"/>
      <c r="R156" s="45"/>
      <c r="S156" s="45"/>
      <c r="T156" s="45"/>
      <c r="U156" s="45"/>
      <c r="V156" s="45"/>
      <c r="W156" s="45"/>
      <c r="X156" s="45"/>
      <c r="Y156" s="45"/>
      <c r="Z156" s="45"/>
    </row>
    <row r="157" spans="1:26">
      <c r="A157" s="48"/>
      <c r="B157" s="48" t="s">
        <v>27</v>
      </c>
      <c r="C157" s="49">
        <v>8.82</v>
      </c>
      <c r="D157" s="49">
        <v>7.2</v>
      </c>
      <c r="E157" s="49">
        <v>5.13</v>
      </c>
      <c r="F157" s="49">
        <v>16.2</v>
      </c>
      <c r="G157" s="49">
        <v>9.9</v>
      </c>
      <c r="H157" s="49">
        <v>28.17</v>
      </c>
      <c r="I157" s="49">
        <v>25.65</v>
      </c>
      <c r="J157" s="49">
        <v>27</v>
      </c>
      <c r="K157" s="49">
        <v>128.07</v>
      </c>
      <c r="L157" s="10"/>
      <c r="M157" s="45"/>
      <c r="N157" s="45"/>
      <c r="O157" s="45"/>
      <c r="P157" s="45"/>
      <c r="Q157" s="45"/>
      <c r="R157" s="45"/>
      <c r="S157" s="45"/>
      <c r="T157" s="45"/>
      <c r="U157" s="45"/>
      <c r="V157" s="45"/>
      <c r="W157" s="45"/>
      <c r="X157" s="45"/>
      <c r="Y157" s="45"/>
      <c r="Z157" s="45"/>
    </row>
    <row r="158" spans="1:26">
      <c r="A158" s="48"/>
      <c r="B158" s="48" t="s">
        <v>28</v>
      </c>
      <c r="C158" s="49">
        <v>3.33</v>
      </c>
      <c r="D158" s="49">
        <v>32.927999999999997</v>
      </c>
      <c r="E158" s="49">
        <v>107.73</v>
      </c>
      <c r="F158" s="49">
        <v>57.905650000000001</v>
      </c>
      <c r="G158" s="49">
        <v>29.73882</v>
      </c>
      <c r="H158" s="49">
        <v>15.39706</v>
      </c>
      <c r="I158" s="49">
        <v>11.70706</v>
      </c>
      <c r="J158" s="49">
        <v>10.89706</v>
      </c>
      <c r="K158" s="49">
        <v>269.63365000000005</v>
      </c>
      <c r="L158" s="10"/>
      <c r="M158" s="45"/>
      <c r="N158" s="45"/>
      <c r="O158" s="45"/>
      <c r="P158" s="45"/>
      <c r="Q158" s="45"/>
      <c r="R158" s="45"/>
      <c r="S158" s="45"/>
      <c r="T158" s="45"/>
      <c r="U158" s="45"/>
      <c r="V158" s="45"/>
      <c r="W158" s="45"/>
      <c r="X158" s="45"/>
      <c r="Y158" s="45"/>
      <c r="Z158" s="45"/>
    </row>
    <row r="159" spans="1:26">
      <c r="A159" s="48"/>
      <c r="B159" s="48" t="s">
        <v>29</v>
      </c>
      <c r="C159" s="49">
        <v>6241.6180000000004</v>
      </c>
      <c r="D159" s="49">
        <v>6140.1890000000003</v>
      </c>
      <c r="E159" s="49">
        <v>5981.9859999999999</v>
      </c>
      <c r="F159" s="49">
        <v>5791.8720000000003</v>
      </c>
      <c r="G159" s="49">
        <v>6332.6570000000002</v>
      </c>
      <c r="H159" s="49">
        <v>6937.723</v>
      </c>
      <c r="I159" s="49">
        <v>7613.3249999999998</v>
      </c>
      <c r="J159" s="49">
        <v>7779.7060000000001</v>
      </c>
      <c r="K159" s="49">
        <v>52819.075999999994</v>
      </c>
      <c r="L159" s="10"/>
      <c r="M159" s="45"/>
      <c r="N159" s="45"/>
      <c r="O159" s="45"/>
      <c r="P159" s="45"/>
      <c r="Q159" s="45"/>
      <c r="R159" s="45"/>
      <c r="S159" s="45"/>
      <c r="T159" s="45"/>
      <c r="U159" s="45"/>
      <c r="V159" s="45"/>
      <c r="W159" s="45"/>
      <c r="X159" s="45"/>
      <c r="Y159" s="45"/>
      <c r="Z159" s="45"/>
    </row>
    <row r="160" spans="1:26">
      <c r="A160" s="44" t="s">
        <v>136</v>
      </c>
      <c r="B160" s="44"/>
      <c r="C160" s="50">
        <v>533262.08864799992</v>
      </c>
      <c r="D160" s="50">
        <v>533262.12116999994</v>
      </c>
      <c r="E160" s="50">
        <v>533262.12563999998</v>
      </c>
      <c r="F160" s="50">
        <v>533262.19695000001</v>
      </c>
      <c r="G160" s="50">
        <v>533262.15743000002</v>
      </c>
      <c r="H160" s="50">
        <v>533262.11089100002</v>
      </c>
      <c r="I160" s="50">
        <v>533262.09327000007</v>
      </c>
      <c r="J160" s="50">
        <v>533262.06090299995</v>
      </c>
      <c r="K160" s="50">
        <v>4266096.9549020007</v>
      </c>
      <c r="L160" s="10"/>
      <c r="M160" s="45"/>
      <c r="N160" s="45"/>
      <c r="O160" s="45"/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</row>
    <row r="161" spans="1:26">
      <c r="A161" s="48" t="s">
        <v>137</v>
      </c>
      <c r="B161" s="48" t="s">
        <v>5</v>
      </c>
      <c r="C161" s="49">
        <v>143.63999999999999</v>
      </c>
      <c r="D161" s="49">
        <v>139.13999999999999</v>
      </c>
      <c r="E161" s="49">
        <v>130.8794</v>
      </c>
      <c r="F161" s="49">
        <v>151.9768</v>
      </c>
      <c r="G161" s="49">
        <v>180.82939999999999</v>
      </c>
      <c r="H161" s="49">
        <v>148.24940000000001</v>
      </c>
      <c r="I161" s="49">
        <v>134.92939999999999</v>
      </c>
      <c r="J161" s="49">
        <v>142.7594</v>
      </c>
      <c r="K161" s="49">
        <v>1172.4038</v>
      </c>
      <c r="L161" s="10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spans="1:26">
      <c r="A162" s="48"/>
      <c r="B162" s="48" t="s">
        <v>6</v>
      </c>
      <c r="C162" s="49">
        <v>25121.57</v>
      </c>
      <c r="D162" s="49">
        <v>25618.23</v>
      </c>
      <c r="E162" s="49">
        <v>24869.72</v>
      </c>
      <c r="F162" s="49">
        <v>23412.39</v>
      </c>
      <c r="G162" s="49">
        <v>24885.439999999999</v>
      </c>
      <c r="H162" s="49">
        <v>26104.58</v>
      </c>
      <c r="I162" s="49">
        <v>26374.36</v>
      </c>
      <c r="J162" s="49">
        <v>25763.64</v>
      </c>
      <c r="K162" s="49">
        <v>202149.93</v>
      </c>
      <c r="L162" s="10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spans="1:26">
      <c r="A163" s="48"/>
      <c r="B163" s="48" t="s">
        <v>7</v>
      </c>
      <c r="C163" s="49">
        <v>5.04</v>
      </c>
      <c r="D163" s="49">
        <v>4.95</v>
      </c>
      <c r="E163" s="49">
        <v>6.03</v>
      </c>
      <c r="F163" s="49">
        <v>4.1399999999999997</v>
      </c>
      <c r="G163" s="49">
        <v>5.67</v>
      </c>
      <c r="H163" s="49">
        <v>10.53</v>
      </c>
      <c r="I163" s="49">
        <v>6.57</v>
      </c>
      <c r="J163" s="49">
        <v>6.39</v>
      </c>
      <c r="K163" s="49">
        <v>49.32</v>
      </c>
      <c r="L163" s="10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spans="1:26">
      <c r="A164" s="48"/>
      <c r="B164" s="48" t="s">
        <v>8</v>
      </c>
      <c r="C164" s="51"/>
      <c r="D164" s="49">
        <v>0.45</v>
      </c>
      <c r="E164" s="49">
        <v>0.18</v>
      </c>
      <c r="F164" s="51"/>
      <c r="G164" s="51"/>
      <c r="H164" s="51"/>
      <c r="I164" s="51"/>
      <c r="J164" s="51"/>
      <c r="K164" s="49">
        <v>0.63</v>
      </c>
      <c r="L164" s="10"/>
      <c r="M164" s="45"/>
      <c r="N164" s="45"/>
      <c r="O164" s="45"/>
      <c r="P164" s="45"/>
      <c r="Q164" s="45"/>
      <c r="R164" s="45"/>
      <c r="S164" s="45"/>
      <c r="T164" s="45"/>
      <c r="U164" s="45"/>
      <c r="V164" s="45"/>
      <c r="W164" s="45"/>
      <c r="X164" s="45"/>
      <c r="Y164" s="45"/>
      <c r="Z164" s="45"/>
    </row>
    <row r="165" spans="1:26">
      <c r="A165" s="48"/>
      <c r="B165" s="48" t="s">
        <v>9</v>
      </c>
      <c r="C165" s="49">
        <v>12.69</v>
      </c>
      <c r="D165" s="49">
        <v>5.13</v>
      </c>
      <c r="E165" s="49">
        <v>11.52</v>
      </c>
      <c r="F165" s="49">
        <v>18.63</v>
      </c>
      <c r="G165" s="49">
        <v>14.04</v>
      </c>
      <c r="H165" s="49">
        <v>18.45</v>
      </c>
      <c r="I165" s="49">
        <v>27</v>
      </c>
      <c r="J165" s="49">
        <v>56.43</v>
      </c>
      <c r="K165" s="49">
        <v>163.89</v>
      </c>
      <c r="L165" s="10"/>
      <c r="M165" s="45"/>
      <c r="N165" s="45"/>
      <c r="O165" s="45"/>
      <c r="P165" s="45"/>
      <c r="Q165" s="45"/>
      <c r="R165" s="45"/>
      <c r="S165" s="45"/>
      <c r="T165" s="45"/>
      <c r="U165" s="45"/>
      <c r="V165" s="45"/>
      <c r="W165" s="45"/>
      <c r="X165" s="45"/>
      <c r="Y165" s="45"/>
      <c r="Z165" s="45"/>
    </row>
    <row r="166" spans="1:26">
      <c r="A166" s="48"/>
      <c r="B166" s="48" t="s">
        <v>10</v>
      </c>
      <c r="C166" s="49">
        <v>99.27</v>
      </c>
      <c r="D166" s="49">
        <v>127.08</v>
      </c>
      <c r="E166" s="49">
        <v>96.12</v>
      </c>
      <c r="F166" s="49">
        <v>83.61</v>
      </c>
      <c r="G166" s="49">
        <v>65.88</v>
      </c>
      <c r="H166" s="49">
        <v>58.32</v>
      </c>
      <c r="I166" s="49">
        <v>56.61</v>
      </c>
      <c r="J166" s="49">
        <v>99.72</v>
      </c>
      <c r="K166" s="49">
        <v>686.61000000000013</v>
      </c>
      <c r="L166" s="10"/>
      <c r="M166" s="45"/>
      <c r="N166" s="45"/>
      <c r="O166" s="45"/>
      <c r="P166" s="45"/>
      <c r="Q166" s="45"/>
      <c r="R166" s="45"/>
      <c r="S166" s="45"/>
      <c r="T166" s="45"/>
      <c r="U166" s="45"/>
      <c r="V166" s="45"/>
      <c r="W166" s="45"/>
      <c r="X166" s="45"/>
      <c r="Y166" s="45"/>
      <c r="Z166" s="45"/>
    </row>
    <row r="167" spans="1:26">
      <c r="A167" s="48"/>
      <c r="B167" s="48" t="s">
        <v>11</v>
      </c>
      <c r="C167" s="49">
        <v>22092.85</v>
      </c>
      <c r="D167" s="49">
        <v>23195.67</v>
      </c>
      <c r="E167" s="49">
        <v>22461.4</v>
      </c>
      <c r="F167" s="49">
        <v>22661.35</v>
      </c>
      <c r="G167" s="49">
        <v>22006.33</v>
      </c>
      <c r="H167" s="49">
        <v>21842.18</v>
      </c>
      <c r="I167" s="49">
        <v>18975.05</v>
      </c>
      <c r="J167" s="49">
        <v>19013.439999999999</v>
      </c>
      <c r="K167" s="49">
        <v>172248.27</v>
      </c>
      <c r="L167" s="10"/>
      <c r="M167" s="45"/>
      <c r="N167" s="45"/>
      <c r="O167" s="45"/>
      <c r="P167" s="45"/>
      <c r="Q167" s="45"/>
      <c r="R167" s="45"/>
      <c r="S167" s="45"/>
      <c r="T167" s="45"/>
      <c r="U167" s="45"/>
      <c r="V167" s="45"/>
      <c r="W167" s="45"/>
      <c r="X167" s="45"/>
      <c r="Y167" s="45"/>
      <c r="Z167" s="45"/>
    </row>
    <row r="168" spans="1:26">
      <c r="A168" s="48"/>
      <c r="B168" s="48" t="s">
        <v>12</v>
      </c>
      <c r="C168" s="49">
        <v>17915.080000000002</v>
      </c>
      <c r="D168" s="49">
        <v>16609.080000000002</v>
      </c>
      <c r="E168" s="49">
        <v>16239.79</v>
      </c>
      <c r="F168" s="49">
        <v>17453.32</v>
      </c>
      <c r="G168" s="49">
        <v>17640.16</v>
      </c>
      <c r="H168" s="49">
        <v>15738.37</v>
      </c>
      <c r="I168" s="49">
        <v>15113.78</v>
      </c>
      <c r="J168" s="49">
        <v>14220.46</v>
      </c>
      <c r="K168" s="49">
        <v>130930.04000000001</v>
      </c>
      <c r="L168" s="10"/>
      <c r="M168" s="45"/>
      <c r="N168" s="45"/>
      <c r="O168" s="45"/>
      <c r="P168" s="45"/>
      <c r="Q168" s="45"/>
      <c r="R168" s="45"/>
      <c r="S168" s="45"/>
      <c r="T168" s="45"/>
      <c r="U168" s="45"/>
      <c r="V168" s="45"/>
      <c r="W168" s="45"/>
      <c r="X168" s="45"/>
      <c r="Y168" s="45"/>
      <c r="Z168" s="45"/>
    </row>
    <row r="169" spans="1:26">
      <c r="A169" s="48"/>
      <c r="B169" s="48" t="s">
        <v>13</v>
      </c>
      <c r="C169" s="49">
        <v>5506.402</v>
      </c>
      <c r="D169" s="49">
        <v>4953.6499999999996</v>
      </c>
      <c r="E169" s="49">
        <v>4904.8379999999997</v>
      </c>
      <c r="F169" s="49">
        <v>4152.9979999999996</v>
      </c>
      <c r="G169" s="49">
        <v>4461.5540000000001</v>
      </c>
      <c r="H169" s="49">
        <v>3718.3980000000001</v>
      </c>
      <c r="I169" s="49">
        <v>3521.4189999999999</v>
      </c>
      <c r="J169" s="49">
        <v>3610.8470000000002</v>
      </c>
      <c r="K169" s="49">
        <v>34830.106</v>
      </c>
      <c r="L169" s="10"/>
      <c r="M169" s="45"/>
      <c r="N169" s="45"/>
      <c r="O169" s="45"/>
      <c r="P169" s="45"/>
      <c r="Q169" s="45"/>
      <c r="R169" s="45"/>
      <c r="S169" s="45"/>
      <c r="T169" s="45"/>
      <c r="U169" s="45"/>
      <c r="V169" s="45"/>
      <c r="W169" s="45"/>
      <c r="X169" s="45"/>
      <c r="Y169" s="45"/>
      <c r="Z169" s="45"/>
    </row>
    <row r="170" spans="1:26">
      <c r="A170" s="48"/>
      <c r="B170" s="48" t="s">
        <v>14</v>
      </c>
      <c r="C170" s="49">
        <v>23768.16</v>
      </c>
      <c r="D170" s="49">
        <v>24213.87</v>
      </c>
      <c r="E170" s="49">
        <v>24936.03</v>
      </c>
      <c r="F170" s="49">
        <v>23963.119999999999</v>
      </c>
      <c r="G170" s="49">
        <v>23073.07</v>
      </c>
      <c r="H170" s="49">
        <v>23512.9</v>
      </c>
      <c r="I170" s="49">
        <v>23974.97</v>
      </c>
      <c r="J170" s="49">
        <v>23861.24</v>
      </c>
      <c r="K170" s="49">
        <v>191303.36</v>
      </c>
      <c r="L170" s="10"/>
      <c r="M170" s="45"/>
      <c r="N170" s="45"/>
      <c r="O170" s="45"/>
      <c r="P170" s="45"/>
      <c r="Q170" s="45"/>
      <c r="R170" s="45"/>
      <c r="S170" s="45"/>
      <c r="T170" s="45"/>
      <c r="U170" s="45"/>
      <c r="V170" s="45"/>
      <c r="W170" s="45"/>
      <c r="X170" s="45"/>
      <c r="Y170" s="45"/>
      <c r="Z170" s="45"/>
    </row>
    <row r="171" spans="1:26">
      <c r="A171" s="48"/>
      <c r="B171" s="48" t="s">
        <v>15</v>
      </c>
      <c r="C171" s="49">
        <v>120085.3</v>
      </c>
      <c r="D171" s="49">
        <v>119237.2</v>
      </c>
      <c r="E171" s="49">
        <v>118532.9</v>
      </c>
      <c r="F171" s="49">
        <v>117748.4</v>
      </c>
      <c r="G171" s="49">
        <v>118499.5</v>
      </c>
      <c r="H171" s="49">
        <v>120107.1</v>
      </c>
      <c r="I171" s="49">
        <v>120940.6</v>
      </c>
      <c r="J171" s="49">
        <v>122561.8</v>
      </c>
      <c r="K171" s="49">
        <v>957712.8</v>
      </c>
      <c r="L171" s="10"/>
      <c r="M171" s="45"/>
      <c r="N171" s="45"/>
      <c r="O171" s="45"/>
      <c r="P171" s="45"/>
      <c r="Q171" s="45"/>
      <c r="R171" s="45"/>
      <c r="S171" s="45"/>
      <c r="T171" s="45"/>
      <c r="U171" s="45"/>
      <c r="V171" s="45"/>
      <c r="W171" s="45"/>
      <c r="X171" s="45"/>
      <c r="Y171" s="45"/>
      <c r="Z171" s="45"/>
    </row>
    <row r="172" spans="1:26">
      <c r="A172" s="48"/>
      <c r="B172" s="48" t="s">
        <v>16</v>
      </c>
      <c r="C172" s="49">
        <v>948.99850000000004</v>
      </c>
      <c r="D172" s="49">
        <v>944.66679999999997</v>
      </c>
      <c r="E172" s="49">
        <v>1023.49</v>
      </c>
      <c r="F172" s="49">
        <v>1030.2950000000001</v>
      </c>
      <c r="G172" s="49">
        <v>1084.9380000000001</v>
      </c>
      <c r="H172" s="49">
        <v>1121.3440000000001</v>
      </c>
      <c r="I172" s="49">
        <v>1097.713</v>
      </c>
      <c r="J172" s="49">
        <v>1193.0119999999999</v>
      </c>
      <c r="K172" s="49">
        <v>8444.4573</v>
      </c>
      <c r="L172" s="10"/>
      <c r="M172" s="45"/>
      <c r="N172" s="45"/>
      <c r="O172" s="45"/>
      <c r="P172" s="45"/>
      <c r="Q172" s="45"/>
      <c r="R172" s="45"/>
      <c r="S172" s="45"/>
      <c r="T172" s="45"/>
      <c r="U172" s="45"/>
      <c r="V172" s="45"/>
      <c r="W172" s="45"/>
      <c r="X172" s="45"/>
      <c r="Y172" s="45"/>
      <c r="Z172" s="45"/>
    </row>
    <row r="173" spans="1:26">
      <c r="A173" s="48"/>
      <c r="B173" s="48" t="s">
        <v>17</v>
      </c>
      <c r="C173" s="49">
        <v>7020.835</v>
      </c>
      <c r="D173" s="49">
        <v>6985.1</v>
      </c>
      <c r="E173" s="49">
        <v>5768.2349999999997</v>
      </c>
      <c r="F173" s="49">
        <v>5888.8059999999996</v>
      </c>
      <c r="G173" s="49">
        <v>7116.2629999999999</v>
      </c>
      <c r="H173" s="49">
        <v>8210.634</v>
      </c>
      <c r="I173" s="49">
        <v>4916.4080000000004</v>
      </c>
      <c r="J173" s="49">
        <v>4461.4260000000004</v>
      </c>
      <c r="K173" s="49">
        <v>50367.707000000002</v>
      </c>
      <c r="L173" s="10"/>
      <c r="M173" s="45"/>
      <c r="N173" s="45"/>
      <c r="O173" s="45"/>
      <c r="P173" s="45"/>
      <c r="Q173" s="45"/>
      <c r="R173" s="45"/>
      <c r="S173" s="45"/>
      <c r="T173" s="45"/>
      <c r="U173" s="45"/>
      <c r="V173" s="45"/>
      <c r="W173" s="45"/>
      <c r="X173" s="45"/>
      <c r="Y173" s="45"/>
      <c r="Z173" s="45"/>
    </row>
    <row r="174" spans="1:26">
      <c r="A174" s="48"/>
      <c r="B174" s="48" t="s">
        <v>18</v>
      </c>
      <c r="C174" s="49">
        <v>237.18530000000001</v>
      </c>
      <c r="D174" s="49">
        <v>247.9948</v>
      </c>
      <c r="E174" s="49">
        <v>221.90360000000001</v>
      </c>
      <c r="F174" s="49">
        <v>193.42840000000001</v>
      </c>
      <c r="G174" s="49">
        <v>201.55690000000001</v>
      </c>
      <c r="H174" s="49">
        <v>182.92519999999999</v>
      </c>
      <c r="I174" s="49">
        <v>173.65799999999999</v>
      </c>
      <c r="J174" s="49">
        <v>190.9331</v>
      </c>
      <c r="K174" s="49">
        <v>1649.5852999999997</v>
      </c>
      <c r="L174" s="10"/>
      <c r="M174" s="45"/>
      <c r="N174" s="45"/>
      <c r="O174" s="45"/>
      <c r="P174" s="45"/>
      <c r="Q174" s="45"/>
      <c r="R174" s="45"/>
      <c r="S174" s="45"/>
      <c r="T174" s="45"/>
      <c r="U174" s="45"/>
      <c r="V174" s="45"/>
      <c r="W174" s="45"/>
      <c r="X174" s="45"/>
      <c r="Y174" s="45"/>
      <c r="Z174" s="45"/>
    </row>
    <row r="175" spans="1:26">
      <c r="A175" s="48"/>
      <c r="B175" s="48" t="s">
        <v>19</v>
      </c>
      <c r="C175" s="49">
        <v>15.48</v>
      </c>
      <c r="D175" s="49">
        <v>10.98</v>
      </c>
      <c r="E175" s="49">
        <v>9.7200000000000006</v>
      </c>
      <c r="F175" s="49">
        <v>9.4499999999999993</v>
      </c>
      <c r="G175" s="49">
        <v>14.994</v>
      </c>
      <c r="H175" s="49">
        <v>18.63</v>
      </c>
      <c r="I175" s="49">
        <v>24.39</v>
      </c>
      <c r="J175" s="49">
        <v>29.79</v>
      </c>
      <c r="K175" s="49">
        <v>133.434</v>
      </c>
      <c r="L175" s="10"/>
      <c r="M175" s="45"/>
      <c r="N175" s="45"/>
      <c r="O175" s="45"/>
      <c r="P175" s="45"/>
      <c r="Q175" s="45"/>
      <c r="R175" s="45"/>
      <c r="S175" s="45"/>
      <c r="T175" s="45"/>
      <c r="U175" s="45"/>
      <c r="V175" s="45"/>
      <c r="W175" s="45"/>
      <c r="X175" s="45"/>
      <c r="Y175" s="45"/>
      <c r="Z175" s="45"/>
    </row>
    <row r="176" spans="1:26">
      <c r="A176" s="48"/>
      <c r="B176" s="48" t="s">
        <v>20</v>
      </c>
      <c r="C176" s="49">
        <v>1025.1199999999999</v>
      </c>
      <c r="D176" s="49">
        <v>881.1635</v>
      </c>
      <c r="E176" s="49">
        <v>896.65380000000005</v>
      </c>
      <c r="F176" s="49">
        <v>979.8741</v>
      </c>
      <c r="G176" s="49">
        <v>870.66489999999999</v>
      </c>
      <c r="H176" s="49">
        <v>787.15409999999997</v>
      </c>
      <c r="I176" s="49">
        <v>823.20069999999998</v>
      </c>
      <c r="J176" s="49">
        <v>876.69949999999994</v>
      </c>
      <c r="K176" s="49">
        <v>7140.5306</v>
      </c>
      <c r="L176" s="10"/>
      <c r="M176" s="45"/>
      <c r="N176" s="45"/>
      <c r="O176" s="45"/>
      <c r="P176" s="45"/>
      <c r="Q176" s="45"/>
      <c r="R176" s="45"/>
      <c r="S176" s="45"/>
      <c r="T176" s="45"/>
      <c r="U176" s="45"/>
      <c r="V176" s="45"/>
      <c r="W176" s="45"/>
      <c r="X176" s="45"/>
      <c r="Y176" s="45"/>
      <c r="Z176" s="45"/>
    </row>
    <row r="177" spans="1:26">
      <c r="A177" s="48"/>
      <c r="B177" s="48" t="s">
        <v>21</v>
      </c>
      <c r="C177" s="49">
        <v>402.40410000000003</v>
      </c>
      <c r="D177" s="49">
        <v>402.92290000000003</v>
      </c>
      <c r="E177" s="49">
        <v>470.27960000000002</v>
      </c>
      <c r="F177" s="49">
        <v>358.57339999999999</v>
      </c>
      <c r="G177" s="49">
        <v>231.52269999999999</v>
      </c>
      <c r="H177" s="49">
        <v>279.44819999999999</v>
      </c>
      <c r="I177" s="49">
        <v>303.30990000000003</v>
      </c>
      <c r="J177" s="49">
        <v>317.45260000000002</v>
      </c>
      <c r="K177" s="49">
        <v>2765.9134000000004</v>
      </c>
      <c r="L177" s="10"/>
      <c r="M177" s="45"/>
      <c r="N177" s="45"/>
      <c r="O177" s="45"/>
      <c r="P177" s="45"/>
      <c r="Q177" s="45"/>
      <c r="R177" s="45"/>
      <c r="S177" s="45"/>
      <c r="T177" s="45"/>
      <c r="U177" s="45"/>
      <c r="V177" s="45"/>
      <c r="W177" s="45"/>
      <c r="X177" s="45"/>
      <c r="Y177" s="45"/>
      <c r="Z177" s="45"/>
    </row>
    <row r="178" spans="1:26">
      <c r="A178" s="48"/>
      <c r="B178" s="48" t="s">
        <v>22</v>
      </c>
      <c r="C178" s="49">
        <v>4503.973</v>
      </c>
      <c r="D178" s="49">
        <v>4750.5839999999998</v>
      </c>
      <c r="E178" s="49">
        <v>4317.6040000000003</v>
      </c>
      <c r="F178" s="49">
        <v>4444.3729999999996</v>
      </c>
      <c r="G178" s="49">
        <v>4177.2719999999999</v>
      </c>
      <c r="H178" s="49">
        <v>4314.652</v>
      </c>
      <c r="I178" s="49">
        <v>4992.6379999999999</v>
      </c>
      <c r="J178" s="49">
        <v>4962.7110000000002</v>
      </c>
      <c r="K178" s="49">
        <v>36463.807000000001</v>
      </c>
      <c r="L178" s="10"/>
      <c r="M178" s="45"/>
      <c r="N178" s="45"/>
      <c r="O178" s="45"/>
      <c r="P178" s="45"/>
      <c r="Q178" s="45"/>
      <c r="R178" s="45"/>
      <c r="S178" s="45"/>
      <c r="T178" s="45"/>
      <c r="U178" s="45"/>
      <c r="V178" s="45"/>
      <c r="W178" s="45"/>
      <c r="X178" s="45"/>
      <c r="Y178" s="45"/>
      <c r="Z178" s="45"/>
    </row>
    <row r="179" spans="1:26">
      <c r="A179" s="48"/>
      <c r="B179" s="48" t="s">
        <v>23</v>
      </c>
      <c r="C179" s="49">
        <v>470626.1</v>
      </c>
      <c r="D179" s="49">
        <v>469191.3</v>
      </c>
      <c r="E179" s="49">
        <v>471912.2</v>
      </c>
      <c r="F179" s="49">
        <v>476637.6</v>
      </c>
      <c r="G179" s="49">
        <v>474741.6</v>
      </c>
      <c r="H179" s="49">
        <v>471683.9</v>
      </c>
      <c r="I179" s="49">
        <v>469772.6</v>
      </c>
      <c r="J179" s="49">
        <v>470827.3</v>
      </c>
      <c r="K179" s="49">
        <v>3775392.5999999996</v>
      </c>
      <c r="L179" s="10"/>
      <c r="M179" s="45"/>
      <c r="N179" s="45"/>
      <c r="O179" s="45"/>
      <c r="P179" s="45"/>
      <c r="Q179" s="45"/>
      <c r="R179" s="45"/>
      <c r="S179" s="45"/>
      <c r="T179" s="45"/>
      <c r="U179" s="45"/>
      <c r="V179" s="45"/>
      <c r="W179" s="45"/>
      <c r="X179" s="45"/>
      <c r="Y179" s="45"/>
      <c r="Z179" s="45"/>
    </row>
    <row r="180" spans="1:26">
      <c r="A180" s="48"/>
      <c r="B180" s="48" t="s">
        <v>32</v>
      </c>
      <c r="C180" s="49">
        <v>1.317882</v>
      </c>
      <c r="D180" s="49">
        <v>3.7372939999999999</v>
      </c>
      <c r="E180" s="49">
        <v>7.8321180000000004</v>
      </c>
      <c r="F180" s="49">
        <v>5.0325879999999996</v>
      </c>
      <c r="G180" s="49">
        <v>9.5731760000000001</v>
      </c>
      <c r="H180" s="49">
        <v>24.75282</v>
      </c>
      <c r="I180" s="49">
        <v>133.78550000000001</v>
      </c>
      <c r="J180" s="49">
        <v>140.25640000000001</v>
      </c>
      <c r="K180" s="49">
        <v>326.287778</v>
      </c>
      <c r="L180" s="10"/>
      <c r="M180" s="45"/>
      <c r="N180" s="45"/>
      <c r="O180" s="45"/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</row>
    <row r="181" spans="1:26">
      <c r="A181" s="48"/>
      <c r="B181" s="48" t="s">
        <v>24</v>
      </c>
      <c r="C181" s="49">
        <v>8530.5769999999993</v>
      </c>
      <c r="D181" s="49">
        <v>10084.42</v>
      </c>
      <c r="E181" s="49">
        <v>10727.59</v>
      </c>
      <c r="F181" s="49">
        <v>9564.2819999999992</v>
      </c>
      <c r="G181" s="49">
        <v>9048.8649999999998</v>
      </c>
      <c r="H181" s="49">
        <v>9375.4060000000009</v>
      </c>
      <c r="I181" s="49">
        <v>10467.950000000001</v>
      </c>
      <c r="J181" s="49">
        <v>10359.65</v>
      </c>
      <c r="K181" s="49">
        <v>78158.739999999991</v>
      </c>
      <c r="L181" s="10"/>
      <c r="M181" s="45"/>
      <c r="N181" s="45"/>
      <c r="O181" s="45"/>
      <c r="P181" s="45"/>
      <c r="Q181" s="45"/>
      <c r="R181" s="45"/>
      <c r="S181" s="45"/>
      <c r="T181" s="45"/>
      <c r="U181" s="45"/>
      <c r="V181" s="45"/>
      <c r="W181" s="45"/>
      <c r="X181" s="45"/>
      <c r="Y181" s="45"/>
      <c r="Z181" s="45"/>
    </row>
    <row r="182" spans="1:26">
      <c r="A182" s="48"/>
      <c r="B182" s="48" t="s">
        <v>25</v>
      </c>
      <c r="C182" s="49">
        <v>2453.7359999999999</v>
      </c>
      <c r="D182" s="49">
        <v>2566.5700000000002</v>
      </c>
      <c r="E182" s="49">
        <v>2269.2280000000001</v>
      </c>
      <c r="F182" s="49">
        <v>1837.5070000000001</v>
      </c>
      <c r="G182" s="49">
        <v>1681.9010000000001</v>
      </c>
      <c r="H182" s="49">
        <v>1557.673</v>
      </c>
      <c r="I182" s="49">
        <v>1295.5119999999999</v>
      </c>
      <c r="J182" s="49">
        <v>1240.049</v>
      </c>
      <c r="K182" s="49">
        <v>14902.176000000003</v>
      </c>
      <c r="L182" s="10"/>
      <c r="M182" s="45"/>
      <c r="N182" s="45"/>
      <c r="O182" s="45"/>
      <c r="P182" s="45"/>
      <c r="Q182" s="45"/>
      <c r="R182" s="45"/>
      <c r="S182" s="45"/>
      <c r="T182" s="45"/>
      <c r="U182" s="45"/>
      <c r="V182" s="45"/>
      <c r="W182" s="45"/>
      <c r="X182" s="45"/>
      <c r="Y182" s="45"/>
      <c r="Z182" s="45"/>
    </row>
    <row r="183" spans="1:26">
      <c r="A183" s="48"/>
      <c r="B183" s="48" t="s">
        <v>135</v>
      </c>
      <c r="C183" s="49">
        <v>0.09</v>
      </c>
      <c r="D183" s="49">
        <v>0.09</v>
      </c>
      <c r="E183" s="49">
        <v>0.09</v>
      </c>
      <c r="F183" s="49">
        <v>0.09</v>
      </c>
      <c r="G183" s="49">
        <v>0.09</v>
      </c>
      <c r="H183" s="49">
        <v>0.09</v>
      </c>
      <c r="I183" s="49">
        <v>0.09</v>
      </c>
      <c r="J183" s="49">
        <v>0.09</v>
      </c>
      <c r="K183" s="49">
        <v>0.71999999999999986</v>
      </c>
      <c r="L183" s="10"/>
      <c r="M183" s="45"/>
      <c r="N183" s="45"/>
      <c r="O183" s="45"/>
      <c r="P183" s="45"/>
      <c r="Q183" s="45"/>
      <c r="R183" s="45"/>
      <c r="S183" s="45"/>
      <c r="T183" s="45"/>
      <c r="U183" s="45"/>
      <c r="V183" s="45"/>
      <c r="W183" s="45"/>
      <c r="X183" s="45"/>
      <c r="Y183" s="45"/>
      <c r="Z183" s="45"/>
    </row>
    <row r="184" spans="1:26">
      <c r="A184" s="48"/>
      <c r="B184" s="48" t="s">
        <v>26</v>
      </c>
      <c r="C184" s="49">
        <v>1978.616</v>
      </c>
      <c r="D184" s="49">
        <v>1978.008</v>
      </c>
      <c r="E184" s="49">
        <v>1910.5619999999999</v>
      </c>
      <c r="F184" s="49">
        <v>1940.3869999999999</v>
      </c>
      <c r="G184" s="49">
        <v>1874.7049999999999</v>
      </c>
      <c r="H184" s="49">
        <v>1797.087</v>
      </c>
      <c r="I184" s="49">
        <v>1752.5619999999999</v>
      </c>
      <c r="J184" s="49">
        <v>1657.0429999999999</v>
      </c>
      <c r="K184" s="49">
        <v>14888.969999999998</v>
      </c>
      <c r="L184" s="10"/>
      <c r="M184" s="45"/>
      <c r="N184" s="45"/>
      <c r="O184" s="45"/>
      <c r="P184" s="45"/>
      <c r="Q184" s="45"/>
      <c r="R184" s="45"/>
      <c r="S184" s="45"/>
      <c r="T184" s="45"/>
      <c r="U184" s="45"/>
      <c r="V184" s="45"/>
      <c r="W184" s="45"/>
      <c r="X184" s="45"/>
      <c r="Y184" s="45"/>
      <c r="Z184" s="45"/>
    </row>
    <row r="185" spans="1:26">
      <c r="A185" s="48"/>
      <c r="B185" s="48" t="s">
        <v>27</v>
      </c>
      <c r="C185" s="49">
        <v>2.7</v>
      </c>
      <c r="D185" s="49">
        <v>1.17</v>
      </c>
      <c r="E185" s="49">
        <v>0.99</v>
      </c>
      <c r="F185" s="49">
        <v>3.87</v>
      </c>
      <c r="G185" s="49">
        <v>6.03</v>
      </c>
      <c r="H185" s="49">
        <v>8.82</v>
      </c>
      <c r="I185" s="49">
        <v>4.68</v>
      </c>
      <c r="J185" s="49">
        <v>5.13</v>
      </c>
      <c r="K185" s="49">
        <v>33.39</v>
      </c>
      <c r="L185" s="10"/>
      <c r="M185" s="45"/>
      <c r="N185" s="45"/>
      <c r="O185" s="45"/>
      <c r="P185" s="45"/>
      <c r="Q185" s="45"/>
      <c r="R185" s="45"/>
      <c r="S185" s="45"/>
      <c r="T185" s="45"/>
      <c r="U185" s="45"/>
      <c r="V185" s="45"/>
      <c r="W185" s="45"/>
      <c r="X185" s="45"/>
      <c r="Y185" s="45"/>
      <c r="Z185" s="45"/>
    </row>
    <row r="186" spans="1:26">
      <c r="A186" s="48"/>
      <c r="B186" s="48" t="s">
        <v>28</v>
      </c>
      <c r="C186" s="49">
        <v>4.3916469999999999</v>
      </c>
      <c r="D186" s="49">
        <v>54.207180000000001</v>
      </c>
      <c r="E186" s="49">
        <v>136.20070000000001</v>
      </c>
      <c r="F186" s="49">
        <v>97.751289999999997</v>
      </c>
      <c r="G186" s="49">
        <v>132.5051</v>
      </c>
      <c r="H186" s="49">
        <v>54.805059999999997</v>
      </c>
      <c r="I186" s="49">
        <v>22.670470000000002</v>
      </c>
      <c r="J186" s="49">
        <v>31.670470000000002</v>
      </c>
      <c r="K186" s="49">
        <v>534.20191700000009</v>
      </c>
      <c r="L186" s="10"/>
      <c r="M186" s="45"/>
      <c r="N186" s="45"/>
      <c r="O186" s="45"/>
      <c r="P186" s="45"/>
      <c r="Q186" s="45"/>
      <c r="R186" s="45"/>
      <c r="S186" s="45"/>
      <c r="T186" s="45"/>
      <c r="U186" s="45"/>
      <c r="V186" s="45"/>
      <c r="W186" s="45"/>
      <c r="X186" s="45"/>
      <c r="Y186" s="45"/>
      <c r="Z186" s="45"/>
    </row>
    <row r="187" spans="1:26">
      <c r="A187" s="48"/>
      <c r="B187" s="48" t="s">
        <v>29</v>
      </c>
      <c r="C187" s="49">
        <v>11927.05</v>
      </c>
      <c r="D187" s="49">
        <v>12221.3</v>
      </c>
      <c r="E187" s="49">
        <v>12566.65</v>
      </c>
      <c r="F187" s="49">
        <v>11787.37</v>
      </c>
      <c r="G187" s="49">
        <v>12403.64</v>
      </c>
      <c r="H187" s="49">
        <v>13752.32</v>
      </c>
      <c r="I187" s="49">
        <v>19522.2</v>
      </c>
      <c r="J187" s="49">
        <v>18798.66</v>
      </c>
      <c r="K187" s="49">
        <v>112979.19</v>
      </c>
      <c r="L187" s="10"/>
      <c r="M187" s="45"/>
      <c r="N187" s="45"/>
      <c r="O187" s="45"/>
      <c r="P187" s="45"/>
      <c r="Q187" s="45"/>
      <c r="R187" s="45"/>
      <c r="S187" s="45"/>
      <c r="T187" s="45"/>
      <c r="U187" s="45"/>
      <c r="V187" s="45"/>
      <c r="W187" s="45"/>
      <c r="X187" s="45"/>
      <c r="Y187" s="45"/>
      <c r="Z187" s="45"/>
    </row>
    <row r="188" spans="1:26">
      <c r="A188" s="44" t="s">
        <v>138</v>
      </c>
      <c r="B188" s="44"/>
      <c r="C188" s="50">
        <v>724428.57642900012</v>
      </c>
      <c r="D188" s="50">
        <v>724428.66447400011</v>
      </c>
      <c r="E188" s="50">
        <v>724428.63621800009</v>
      </c>
      <c r="F188" s="50">
        <v>724428.62457799993</v>
      </c>
      <c r="G188" s="50">
        <v>724428.59417599987</v>
      </c>
      <c r="H188" s="50">
        <v>724428.71878000011</v>
      </c>
      <c r="I188" s="50">
        <v>724428.65597000008</v>
      </c>
      <c r="J188" s="50">
        <v>724428.59947000013</v>
      </c>
      <c r="K188" s="50">
        <v>5795429.0700950027</v>
      </c>
      <c r="L188" s="10"/>
      <c r="M188" s="45"/>
      <c r="N188" s="45"/>
      <c r="O188" s="45"/>
      <c r="P188" s="45"/>
      <c r="Q188" s="45"/>
      <c r="R188" s="45"/>
      <c r="S188" s="45"/>
      <c r="T188" s="45"/>
      <c r="U188" s="45"/>
      <c r="V188" s="45"/>
      <c r="W188" s="45"/>
      <c r="X188" s="45"/>
      <c r="Y188" s="45"/>
      <c r="Z188" s="45"/>
    </row>
    <row r="189" spans="1:26">
      <c r="A189" s="48" t="s">
        <v>139</v>
      </c>
      <c r="B189" s="48" t="s">
        <v>5</v>
      </c>
      <c r="C189" s="49">
        <v>38.113410000000002</v>
      </c>
      <c r="D189" s="49">
        <v>41.813290000000002</v>
      </c>
      <c r="E189" s="49">
        <v>42.000349999999997</v>
      </c>
      <c r="F189" s="49">
        <v>43.283999999999999</v>
      </c>
      <c r="G189" s="49">
        <v>36.560470000000002</v>
      </c>
      <c r="H189" s="49">
        <v>26.262350000000001</v>
      </c>
      <c r="I189" s="49">
        <v>29.421880000000002</v>
      </c>
      <c r="J189" s="49">
        <v>35.745179999999998</v>
      </c>
      <c r="K189" s="49">
        <v>293.20093000000003</v>
      </c>
      <c r="L189" s="10"/>
      <c r="M189" s="45"/>
      <c r="N189" s="45"/>
      <c r="O189" s="45"/>
      <c r="P189" s="45"/>
      <c r="Q189" s="45"/>
      <c r="R189" s="45"/>
      <c r="S189" s="45"/>
      <c r="T189" s="45"/>
      <c r="U189" s="45"/>
      <c r="V189" s="45"/>
      <c r="W189" s="45"/>
      <c r="X189" s="45"/>
      <c r="Y189" s="45"/>
      <c r="Z189" s="45"/>
    </row>
    <row r="190" spans="1:26">
      <c r="A190" s="48"/>
      <c r="B190" s="48" t="s">
        <v>6</v>
      </c>
      <c r="C190" s="49">
        <v>2752.99</v>
      </c>
      <c r="D190" s="49">
        <v>2737.2890000000002</v>
      </c>
      <c r="E190" s="49">
        <v>2795.7249999999999</v>
      </c>
      <c r="F190" s="49">
        <v>3072.2</v>
      </c>
      <c r="G190" s="49">
        <v>3519.473</v>
      </c>
      <c r="H190" s="49">
        <v>2685.9940000000001</v>
      </c>
      <c r="I190" s="49">
        <v>2277.3510000000001</v>
      </c>
      <c r="J190" s="49">
        <v>2238.605</v>
      </c>
      <c r="K190" s="49">
        <v>22079.627</v>
      </c>
      <c r="L190" s="10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</row>
    <row r="191" spans="1:26">
      <c r="A191" s="48"/>
      <c r="B191" s="48" t="s">
        <v>7</v>
      </c>
      <c r="C191" s="49">
        <v>0.36</v>
      </c>
      <c r="D191" s="49">
        <v>0.36</v>
      </c>
      <c r="E191" s="49">
        <v>0.63</v>
      </c>
      <c r="F191" s="49">
        <v>0.36</v>
      </c>
      <c r="G191" s="49">
        <v>0.45</v>
      </c>
      <c r="H191" s="49">
        <v>0.63</v>
      </c>
      <c r="I191" s="49">
        <v>0.81</v>
      </c>
      <c r="J191" s="49">
        <v>0.72</v>
      </c>
      <c r="K191" s="49">
        <v>4.32</v>
      </c>
      <c r="L191" s="10"/>
      <c r="M191" s="45"/>
      <c r="N191" s="45"/>
      <c r="O191" s="45"/>
      <c r="P191" s="45"/>
      <c r="Q191" s="45"/>
      <c r="R191" s="45"/>
      <c r="S191" s="45"/>
      <c r="T191" s="45"/>
      <c r="U191" s="45"/>
      <c r="V191" s="45"/>
      <c r="W191" s="45"/>
      <c r="X191" s="45"/>
      <c r="Y191" s="45"/>
      <c r="Z191" s="45"/>
    </row>
    <row r="192" spans="1:26">
      <c r="A192" s="48"/>
      <c r="B192" s="48" t="s">
        <v>8</v>
      </c>
      <c r="C192" s="51"/>
      <c r="D192" s="51"/>
      <c r="E192" s="51"/>
      <c r="F192" s="51"/>
      <c r="G192" s="51"/>
      <c r="H192" s="51"/>
      <c r="I192" s="49">
        <v>0.27</v>
      </c>
      <c r="J192" s="49">
        <v>1.35</v>
      </c>
      <c r="K192" s="49">
        <v>1.62</v>
      </c>
      <c r="L192" s="10"/>
      <c r="M192" s="45"/>
      <c r="N192" s="45"/>
      <c r="O192" s="45"/>
      <c r="P192" s="45"/>
      <c r="Q192" s="45"/>
      <c r="R192" s="45"/>
      <c r="S192" s="45"/>
      <c r="T192" s="45"/>
      <c r="U192" s="45"/>
      <c r="V192" s="45"/>
      <c r="W192" s="45"/>
      <c r="X192" s="45"/>
      <c r="Y192" s="45"/>
      <c r="Z192" s="45"/>
    </row>
    <row r="193" spans="1:26">
      <c r="A193" s="48"/>
      <c r="B193" s="48" t="s">
        <v>9</v>
      </c>
      <c r="C193" s="49">
        <v>0.09</v>
      </c>
      <c r="D193" s="49">
        <v>0.09</v>
      </c>
      <c r="E193" s="49">
        <v>0.18</v>
      </c>
      <c r="F193" s="49">
        <v>0.36</v>
      </c>
      <c r="G193" s="49">
        <v>0.45</v>
      </c>
      <c r="H193" s="51"/>
      <c r="I193" s="49">
        <v>0.36</v>
      </c>
      <c r="J193" s="51"/>
      <c r="K193" s="49">
        <v>1.5299999999999998</v>
      </c>
      <c r="L193" s="10"/>
      <c r="M193" s="45"/>
      <c r="N193" s="45"/>
      <c r="O193" s="45"/>
      <c r="P193" s="45"/>
      <c r="Q193" s="45"/>
      <c r="R193" s="45"/>
      <c r="S193" s="45"/>
      <c r="T193" s="45"/>
      <c r="U193" s="45"/>
      <c r="V193" s="45"/>
      <c r="W193" s="45"/>
      <c r="X193" s="45"/>
      <c r="Y193" s="45"/>
      <c r="Z193" s="45"/>
    </row>
    <row r="194" spans="1:26">
      <c r="A194" s="48"/>
      <c r="B194" s="48" t="s">
        <v>10</v>
      </c>
      <c r="C194" s="49">
        <v>25.861409999999999</v>
      </c>
      <c r="D194" s="49">
        <v>44.645290000000003</v>
      </c>
      <c r="E194" s="49">
        <v>27.185289999999998</v>
      </c>
      <c r="F194" s="49">
        <v>21.098120000000002</v>
      </c>
      <c r="G194" s="49">
        <v>17.37</v>
      </c>
      <c r="H194" s="49">
        <v>18.72</v>
      </c>
      <c r="I194" s="49">
        <v>21.24</v>
      </c>
      <c r="J194" s="49">
        <v>25.08</v>
      </c>
      <c r="K194" s="49">
        <v>201.20011</v>
      </c>
      <c r="L194" s="10"/>
      <c r="M194" s="45"/>
      <c r="N194" s="45"/>
      <c r="O194" s="45"/>
      <c r="P194" s="45"/>
      <c r="Q194" s="45"/>
      <c r="R194" s="45"/>
      <c r="S194" s="45"/>
      <c r="T194" s="45"/>
      <c r="U194" s="45"/>
      <c r="V194" s="45"/>
      <c r="W194" s="45"/>
      <c r="X194" s="45"/>
      <c r="Y194" s="45"/>
      <c r="Z194" s="45"/>
    </row>
    <row r="195" spans="1:26">
      <c r="A195" s="48"/>
      <c r="B195" s="48" t="s">
        <v>11</v>
      </c>
      <c r="C195" s="49">
        <v>545.65200000000004</v>
      </c>
      <c r="D195" s="49">
        <v>468.86790000000002</v>
      </c>
      <c r="E195" s="49">
        <v>512.87750000000005</v>
      </c>
      <c r="F195" s="49">
        <v>643.32320000000004</v>
      </c>
      <c r="G195" s="49">
        <v>767.7056</v>
      </c>
      <c r="H195" s="49">
        <v>1044.056</v>
      </c>
      <c r="I195" s="49">
        <v>620.1925</v>
      </c>
      <c r="J195" s="49">
        <v>611.16459999999995</v>
      </c>
      <c r="K195" s="49">
        <v>5213.8392999999996</v>
      </c>
      <c r="L195" s="10"/>
      <c r="M195" s="45"/>
      <c r="N195" s="45"/>
      <c r="O195" s="45"/>
      <c r="P195" s="45"/>
      <c r="Q195" s="45"/>
      <c r="R195" s="45"/>
      <c r="S195" s="45"/>
      <c r="T195" s="45"/>
      <c r="U195" s="45"/>
      <c r="V195" s="45"/>
      <c r="W195" s="45"/>
      <c r="X195" s="45"/>
      <c r="Y195" s="45"/>
      <c r="Z195" s="45"/>
    </row>
    <row r="196" spans="1:26">
      <c r="A196" s="48"/>
      <c r="B196" s="48" t="s">
        <v>12</v>
      </c>
      <c r="C196" s="49">
        <v>1397.943</v>
      </c>
      <c r="D196" s="49">
        <v>1560.0740000000001</v>
      </c>
      <c r="E196" s="49">
        <v>1431.778</v>
      </c>
      <c r="F196" s="49">
        <v>1490.5429999999999</v>
      </c>
      <c r="G196" s="49">
        <v>1263.4269999999999</v>
      </c>
      <c r="H196" s="49">
        <v>1205.5409999999999</v>
      </c>
      <c r="I196" s="49">
        <v>1170.3530000000001</v>
      </c>
      <c r="J196" s="49">
        <v>1234.1320000000001</v>
      </c>
      <c r="K196" s="49">
        <v>10753.790999999999</v>
      </c>
      <c r="L196" s="10"/>
      <c r="M196" s="45"/>
      <c r="N196" s="45"/>
      <c r="O196" s="45"/>
      <c r="P196" s="45"/>
      <c r="Q196" s="45"/>
      <c r="R196" s="45"/>
      <c r="S196" s="45"/>
      <c r="T196" s="45"/>
      <c r="U196" s="45"/>
      <c r="V196" s="45"/>
      <c r="W196" s="45"/>
      <c r="X196" s="45"/>
      <c r="Y196" s="45"/>
      <c r="Z196" s="45"/>
    </row>
    <row r="197" spans="1:26">
      <c r="A197" s="48"/>
      <c r="B197" s="48" t="s">
        <v>13</v>
      </c>
      <c r="C197" s="49">
        <v>2947.377</v>
      </c>
      <c r="D197" s="49">
        <v>2928.279</v>
      </c>
      <c r="E197" s="49">
        <v>2993.9110000000001</v>
      </c>
      <c r="F197" s="49">
        <v>3114.779</v>
      </c>
      <c r="G197" s="49">
        <v>3116.1010000000001</v>
      </c>
      <c r="H197" s="49">
        <v>2598.1979999999999</v>
      </c>
      <c r="I197" s="49">
        <v>2526.1390000000001</v>
      </c>
      <c r="J197" s="49">
        <v>2576.9549999999999</v>
      </c>
      <c r="K197" s="49">
        <v>22801.739000000001</v>
      </c>
      <c r="L197" s="10"/>
      <c r="M197" s="45"/>
      <c r="N197" s="45"/>
      <c r="O197" s="45"/>
      <c r="P197" s="45"/>
      <c r="Q197" s="45"/>
      <c r="R197" s="45"/>
      <c r="S197" s="45"/>
      <c r="T197" s="45"/>
      <c r="U197" s="45"/>
      <c r="V197" s="45"/>
      <c r="W197" s="45"/>
      <c r="X197" s="45"/>
      <c r="Y197" s="45"/>
      <c r="Z197" s="45"/>
    </row>
    <row r="198" spans="1:26">
      <c r="A198" s="48"/>
      <c r="B198" s="48" t="s">
        <v>14</v>
      </c>
      <c r="C198" s="49">
        <v>7371.9859999999999</v>
      </c>
      <c r="D198" s="49">
        <v>7277.5749999999998</v>
      </c>
      <c r="E198" s="49">
        <v>7597.4539999999997</v>
      </c>
      <c r="F198" s="49">
        <v>7258.0780000000004</v>
      </c>
      <c r="G198" s="49">
        <v>7333.192</v>
      </c>
      <c r="H198" s="49">
        <v>7502.1350000000002</v>
      </c>
      <c r="I198" s="49">
        <v>7467.6239999999998</v>
      </c>
      <c r="J198" s="49">
        <v>7286.1030000000001</v>
      </c>
      <c r="K198" s="49">
        <v>59094.147000000012</v>
      </c>
      <c r="L198" s="10"/>
      <c r="M198" s="45"/>
      <c r="N198" s="45"/>
      <c r="O198" s="45"/>
      <c r="P198" s="45"/>
      <c r="Q198" s="45"/>
      <c r="R198" s="45"/>
      <c r="S198" s="45"/>
      <c r="T198" s="45"/>
      <c r="U198" s="45"/>
      <c r="V198" s="45"/>
      <c r="W198" s="45"/>
      <c r="X198" s="45"/>
      <c r="Y198" s="45"/>
      <c r="Z198" s="45"/>
    </row>
    <row r="199" spans="1:26">
      <c r="A199" s="48"/>
      <c r="B199" s="48" t="s">
        <v>15</v>
      </c>
      <c r="C199" s="49">
        <v>42646.89</v>
      </c>
      <c r="D199" s="49">
        <v>42424.42</v>
      </c>
      <c r="E199" s="49">
        <v>41539.440000000002</v>
      </c>
      <c r="F199" s="49">
        <v>41966.37</v>
      </c>
      <c r="G199" s="49">
        <v>42327.68</v>
      </c>
      <c r="H199" s="49">
        <v>42438.58</v>
      </c>
      <c r="I199" s="49">
        <v>42196.87</v>
      </c>
      <c r="J199" s="49">
        <v>42136.2</v>
      </c>
      <c r="K199" s="49">
        <v>337676.45</v>
      </c>
      <c r="L199" s="10"/>
      <c r="M199" s="45"/>
      <c r="N199" s="45"/>
      <c r="O199" s="45"/>
      <c r="P199" s="45"/>
      <c r="Q199" s="45"/>
      <c r="R199" s="45"/>
      <c r="S199" s="45"/>
      <c r="T199" s="45"/>
      <c r="U199" s="45"/>
      <c r="V199" s="45"/>
      <c r="W199" s="45"/>
      <c r="X199" s="45"/>
      <c r="Y199" s="45"/>
      <c r="Z199" s="45"/>
    </row>
    <row r="200" spans="1:26">
      <c r="A200" s="48"/>
      <c r="B200" s="48" t="s">
        <v>17</v>
      </c>
      <c r="C200" s="49">
        <v>847.28290000000004</v>
      </c>
      <c r="D200" s="49">
        <v>642.3152</v>
      </c>
      <c r="E200" s="49">
        <v>711.14469999999994</v>
      </c>
      <c r="F200" s="49">
        <v>740.53800000000001</v>
      </c>
      <c r="G200" s="49">
        <v>845.84119999999996</v>
      </c>
      <c r="H200" s="49">
        <v>922.64790000000005</v>
      </c>
      <c r="I200" s="49">
        <v>524.15650000000005</v>
      </c>
      <c r="J200" s="49">
        <v>573.55129999999997</v>
      </c>
      <c r="K200" s="49">
        <v>5807.4777000000004</v>
      </c>
      <c r="L200" s="10"/>
      <c r="M200" s="45"/>
      <c r="N200" s="45"/>
      <c r="O200" s="45"/>
      <c r="P200" s="45"/>
      <c r="Q200" s="45"/>
      <c r="R200" s="45"/>
      <c r="S200" s="45"/>
      <c r="T200" s="45"/>
      <c r="U200" s="45"/>
      <c r="V200" s="45"/>
      <c r="W200" s="45"/>
      <c r="X200" s="45"/>
      <c r="Y200" s="45"/>
      <c r="Z200" s="45"/>
    </row>
    <row r="201" spans="1:26">
      <c r="A201" s="48"/>
      <c r="B201" s="48" t="s">
        <v>18</v>
      </c>
      <c r="C201" s="49">
        <v>168.36320000000001</v>
      </c>
      <c r="D201" s="49">
        <v>193.55789999999999</v>
      </c>
      <c r="E201" s="49">
        <v>171.684</v>
      </c>
      <c r="F201" s="49">
        <v>107.2574</v>
      </c>
      <c r="G201" s="49">
        <v>84.454589999999996</v>
      </c>
      <c r="H201" s="49">
        <v>71.584590000000006</v>
      </c>
      <c r="I201" s="49">
        <v>86.259180000000001</v>
      </c>
      <c r="J201" s="49">
        <v>86.597999999999999</v>
      </c>
      <c r="K201" s="49">
        <v>969.75886000000003</v>
      </c>
      <c r="L201" s="10"/>
      <c r="M201" s="45"/>
      <c r="N201" s="45"/>
      <c r="O201" s="45"/>
      <c r="P201" s="45"/>
      <c r="Q201" s="45"/>
      <c r="R201" s="45"/>
      <c r="S201" s="45"/>
      <c r="T201" s="45"/>
      <c r="U201" s="45"/>
      <c r="V201" s="45"/>
      <c r="W201" s="45"/>
      <c r="X201" s="45"/>
      <c r="Y201" s="45"/>
      <c r="Z201" s="45"/>
    </row>
    <row r="202" spans="1:26">
      <c r="A202" s="48"/>
      <c r="B202" s="48" t="s">
        <v>19</v>
      </c>
      <c r="C202" s="49">
        <v>12.33</v>
      </c>
      <c r="D202" s="49">
        <v>7.65</v>
      </c>
      <c r="E202" s="49">
        <v>6.21</v>
      </c>
      <c r="F202" s="49">
        <v>5.4</v>
      </c>
      <c r="G202" s="49">
        <v>4.7699999999999996</v>
      </c>
      <c r="H202" s="49">
        <v>8.01</v>
      </c>
      <c r="I202" s="49">
        <v>15.57</v>
      </c>
      <c r="J202" s="49">
        <v>18.54</v>
      </c>
      <c r="K202" s="49">
        <v>78.47999999999999</v>
      </c>
      <c r="L202" s="10"/>
      <c r="M202" s="45"/>
      <c r="N202" s="45"/>
      <c r="O202" s="45"/>
      <c r="P202" s="45"/>
      <c r="Q202" s="45"/>
      <c r="R202" s="45"/>
      <c r="S202" s="45"/>
      <c r="T202" s="45"/>
      <c r="U202" s="45"/>
      <c r="V202" s="45"/>
      <c r="W202" s="45"/>
      <c r="X202" s="45"/>
      <c r="Y202" s="45"/>
      <c r="Z202" s="45"/>
    </row>
    <row r="203" spans="1:26">
      <c r="A203" s="48"/>
      <c r="B203" s="48" t="s">
        <v>20</v>
      </c>
      <c r="C203" s="49">
        <v>220.58009999999999</v>
      </c>
      <c r="D203" s="49">
        <v>232.34289999999999</v>
      </c>
      <c r="E203" s="49">
        <v>280.3768</v>
      </c>
      <c r="F203" s="49">
        <v>292.00799999999998</v>
      </c>
      <c r="G203" s="49">
        <v>241.72380000000001</v>
      </c>
      <c r="H203" s="49">
        <v>238.9931</v>
      </c>
      <c r="I203" s="49">
        <v>279.40660000000003</v>
      </c>
      <c r="J203" s="49">
        <v>303.9049</v>
      </c>
      <c r="K203" s="49">
        <v>2089.3361999999997</v>
      </c>
      <c r="L203" s="10"/>
      <c r="M203" s="45"/>
      <c r="N203" s="45"/>
      <c r="O203" s="45"/>
      <c r="P203" s="45"/>
      <c r="Q203" s="45"/>
      <c r="R203" s="45"/>
      <c r="S203" s="45"/>
      <c r="T203" s="45"/>
      <c r="U203" s="45"/>
      <c r="V203" s="45"/>
      <c r="W203" s="45"/>
      <c r="X203" s="45"/>
      <c r="Y203" s="45"/>
      <c r="Z203" s="45"/>
    </row>
    <row r="204" spans="1:26">
      <c r="A204" s="48"/>
      <c r="B204" s="48" t="s">
        <v>21</v>
      </c>
      <c r="C204" s="49">
        <v>204.67910000000001</v>
      </c>
      <c r="D204" s="49">
        <v>189.94239999999999</v>
      </c>
      <c r="E204" s="49">
        <v>176.57509999999999</v>
      </c>
      <c r="F204" s="49">
        <v>157.5829</v>
      </c>
      <c r="G204" s="49">
        <v>143.0111</v>
      </c>
      <c r="H204" s="49">
        <v>121.7954</v>
      </c>
      <c r="I204" s="49">
        <v>111.64870000000001</v>
      </c>
      <c r="J204" s="49">
        <v>140.68520000000001</v>
      </c>
      <c r="K204" s="49">
        <v>1245.9198999999999</v>
      </c>
      <c r="L204" s="10"/>
      <c r="M204" s="45"/>
      <c r="N204" s="45"/>
      <c r="O204" s="45"/>
      <c r="P204" s="45"/>
      <c r="Q204" s="45"/>
      <c r="R204" s="45"/>
      <c r="S204" s="45"/>
      <c r="T204" s="45"/>
      <c r="U204" s="45"/>
      <c r="V204" s="45"/>
      <c r="W204" s="45"/>
      <c r="X204" s="45"/>
      <c r="Y204" s="45"/>
      <c r="Z204" s="45"/>
    </row>
    <row r="205" spans="1:26">
      <c r="A205" s="48"/>
      <c r="B205" s="48" t="s">
        <v>22</v>
      </c>
      <c r="C205" s="49">
        <v>560.18579999999997</v>
      </c>
      <c r="D205" s="49">
        <v>529.04650000000004</v>
      </c>
      <c r="E205" s="49">
        <v>543.40309999999999</v>
      </c>
      <c r="F205" s="49">
        <v>567.59929999999997</v>
      </c>
      <c r="G205" s="49">
        <v>512.68020000000001</v>
      </c>
      <c r="H205" s="49">
        <v>436.52859999999998</v>
      </c>
      <c r="I205" s="49">
        <v>492.30279999999999</v>
      </c>
      <c r="J205" s="49">
        <v>507.4556</v>
      </c>
      <c r="K205" s="49">
        <v>4149.2019</v>
      </c>
      <c r="L205" s="10"/>
      <c r="M205" s="45"/>
      <c r="N205" s="45"/>
      <c r="O205" s="45"/>
      <c r="P205" s="45"/>
      <c r="Q205" s="45"/>
      <c r="R205" s="45"/>
      <c r="S205" s="45"/>
      <c r="T205" s="45"/>
      <c r="U205" s="45"/>
      <c r="V205" s="45"/>
      <c r="W205" s="45"/>
      <c r="X205" s="45"/>
      <c r="Y205" s="45"/>
      <c r="Z205" s="45"/>
    </row>
    <row r="206" spans="1:26">
      <c r="A206" s="48"/>
      <c r="B206" s="48" t="s">
        <v>23</v>
      </c>
      <c r="C206" s="49">
        <v>208778.7</v>
      </c>
      <c r="D206" s="49">
        <v>209124.9</v>
      </c>
      <c r="E206" s="49">
        <v>209438.5</v>
      </c>
      <c r="F206" s="49">
        <v>208847</v>
      </c>
      <c r="G206" s="49">
        <v>208414.3</v>
      </c>
      <c r="H206" s="49">
        <v>209305.5</v>
      </c>
      <c r="I206" s="49">
        <v>209934.6</v>
      </c>
      <c r="J206" s="49">
        <v>210050.9</v>
      </c>
      <c r="K206" s="49">
        <v>1673894.4</v>
      </c>
      <c r="L206" s="10"/>
      <c r="M206" s="45"/>
      <c r="N206" s="45"/>
      <c r="O206" s="45"/>
      <c r="P206" s="45"/>
      <c r="Q206" s="45"/>
      <c r="R206" s="45"/>
      <c r="S206" s="45"/>
      <c r="T206" s="45"/>
      <c r="U206" s="45"/>
      <c r="V206" s="45"/>
      <c r="W206" s="45"/>
      <c r="X206" s="45"/>
      <c r="Y206" s="45"/>
      <c r="Z206" s="45"/>
    </row>
    <row r="207" spans="1:26">
      <c r="A207" s="48"/>
      <c r="B207" s="48" t="s">
        <v>24</v>
      </c>
      <c r="C207" s="49">
        <v>2069.8739999999998</v>
      </c>
      <c r="D207" s="49">
        <v>2223.9589999999998</v>
      </c>
      <c r="E207" s="49">
        <v>2293.7779999999998</v>
      </c>
      <c r="F207" s="49">
        <v>2285.192</v>
      </c>
      <c r="G207" s="49">
        <v>1957.1079999999999</v>
      </c>
      <c r="H207" s="49">
        <v>1920.1780000000001</v>
      </c>
      <c r="I207" s="49">
        <v>2101.3870000000002</v>
      </c>
      <c r="J207" s="49">
        <v>2163.1689999999999</v>
      </c>
      <c r="K207" s="49">
        <v>17014.645</v>
      </c>
      <c r="L207" s="10"/>
      <c r="M207" s="45"/>
      <c r="N207" s="45"/>
      <c r="O207" s="45"/>
      <c r="P207" s="45"/>
      <c r="Q207" s="45"/>
      <c r="R207" s="45"/>
      <c r="S207" s="45"/>
      <c r="T207" s="45"/>
      <c r="U207" s="45"/>
      <c r="V207" s="45"/>
      <c r="W207" s="45"/>
      <c r="X207" s="45"/>
      <c r="Y207" s="45"/>
      <c r="Z207" s="45"/>
    </row>
    <row r="208" spans="1:26">
      <c r="A208" s="48"/>
      <c r="B208" s="48" t="s">
        <v>25</v>
      </c>
      <c r="C208" s="49">
        <v>373.44349999999997</v>
      </c>
      <c r="D208" s="49">
        <v>334.0027</v>
      </c>
      <c r="E208" s="49">
        <v>289.13260000000002</v>
      </c>
      <c r="F208" s="49">
        <v>256.52820000000003</v>
      </c>
      <c r="G208" s="49">
        <v>219.21809999999999</v>
      </c>
      <c r="H208" s="49">
        <v>213.42250000000001</v>
      </c>
      <c r="I208" s="49">
        <v>294.3501</v>
      </c>
      <c r="J208" s="49">
        <v>234.3699</v>
      </c>
      <c r="K208" s="49">
        <v>2214.4676000000004</v>
      </c>
      <c r="L208" s="10"/>
      <c r="M208" s="45"/>
      <c r="N208" s="45"/>
      <c r="O208" s="45"/>
      <c r="P208" s="45"/>
      <c r="Q208" s="45"/>
      <c r="R208" s="45"/>
      <c r="S208" s="45"/>
      <c r="T208" s="45"/>
      <c r="U208" s="45"/>
      <c r="V208" s="45"/>
      <c r="W208" s="45"/>
      <c r="X208" s="45"/>
      <c r="Y208" s="45"/>
      <c r="Z208" s="45"/>
    </row>
    <row r="209" spans="1:26">
      <c r="A209" s="48"/>
      <c r="B209" s="48" t="s">
        <v>27</v>
      </c>
      <c r="C209" s="49">
        <v>0.36</v>
      </c>
      <c r="D209" s="49">
        <v>0.36</v>
      </c>
      <c r="E209" s="49">
        <v>0.36</v>
      </c>
      <c r="F209" s="49">
        <v>3.06</v>
      </c>
      <c r="G209" s="49">
        <v>1.8</v>
      </c>
      <c r="H209" s="49">
        <v>4.59</v>
      </c>
      <c r="I209" s="49">
        <v>1.89</v>
      </c>
      <c r="J209" s="49">
        <v>2.52</v>
      </c>
      <c r="K209" s="49">
        <v>14.940000000000001</v>
      </c>
      <c r="L209" s="10"/>
      <c r="M209" s="45"/>
      <c r="N209" s="45"/>
      <c r="O209" s="45"/>
      <c r="P209" s="45"/>
      <c r="Q209" s="45"/>
      <c r="R209" s="45"/>
      <c r="S209" s="45"/>
      <c r="T209" s="45"/>
      <c r="U209" s="45"/>
      <c r="V209" s="45"/>
      <c r="W209" s="45"/>
      <c r="X209" s="45"/>
      <c r="Y209" s="45"/>
      <c r="Z209" s="45"/>
    </row>
    <row r="210" spans="1:26">
      <c r="A210" s="48"/>
      <c r="B210" s="48" t="s">
        <v>28</v>
      </c>
      <c r="C210" s="49">
        <v>5.3280000000000003</v>
      </c>
      <c r="D210" s="49">
        <v>20.568709999999999</v>
      </c>
      <c r="E210" s="49">
        <v>121.3588</v>
      </c>
      <c r="F210" s="49">
        <v>59.288469999999997</v>
      </c>
      <c r="G210" s="49">
        <v>87.358239999999995</v>
      </c>
      <c r="H210" s="49">
        <v>31.06588</v>
      </c>
      <c r="I210" s="49">
        <v>15.77929</v>
      </c>
      <c r="J210" s="49">
        <v>14.384119999999999</v>
      </c>
      <c r="K210" s="49">
        <v>355.13150999999999</v>
      </c>
      <c r="L210" s="10"/>
      <c r="M210" s="45"/>
      <c r="N210" s="45"/>
      <c r="O210" s="45"/>
      <c r="P210" s="45"/>
      <c r="Q210" s="45"/>
      <c r="R210" s="45"/>
      <c r="S210" s="45"/>
      <c r="T210" s="45"/>
      <c r="U210" s="45"/>
      <c r="V210" s="45"/>
      <c r="W210" s="45"/>
      <c r="X210" s="45"/>
      <c r="Y210" s="45"/>
      <c r="Z210" s="45"/>
    </row>
    <row r="211" spans="1:26">
      <c r="A211" s="48"/>
      <c r="B211" s="48" t="s">
        <v>29</v>
      </c>
      <c r="C211" s="49">
        <v>47.026940000000003</v>
      </c>
      <c r="D211" s="49">
        <v>33.36918</v>
      </c>
      <c r="E211" s="49">
        <v>41.698239999999998</v>
      </c>
      <c r="F211" s="49">
        <v>83.522120000000001</v>
      </c>
      <c r="G211" s="49">
        <v>120.72069999999999</v>
      </c>
      <c r="H211" s="49">
        <v>220.9666</v>
      </c>
      <c r="I211" s="49">
        <v>847.45270000000005</v>
      </c>
      <c r="J211" s="49">
        <v>773.2645</v>
      </c>
      <c r="K211" s="49">
        <v>2168.0209800000002</v>
      </c>
      <c r="L211" s="10"/>
      <c r="M211" s="45"/>
      <c r="N211" s="45"/>
      <c r="O211" s="45"/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</row>
    <row r="212" spans="1:26">
      <c r="A212" s="44" t="s">
        <v>140</v>
      </c>
      <c r="B212" s="44"/>
      <c r="C212" s="50">
        <v>271015.41636000009</v>
      </c>
      <c r="D212" s="50">
        <v>271015.42797000002</v>
      </c>
      <c r="E212" s="50">
        <v>271015.40247999999</v>
      </c>
      <c r="F212" s="50">
        <v>271015.37170999998</v>
      </c>
      <c r="G212" s="50">
        <v>271015.39500000002</v>
      </c>
      <c r="H212" s="50">
        <v>271015.39892000007</v>
      </c>
      <c r="I212" s="50">
        <v>271015.43425000011</v>
      </c>
      <c r="J212" s="50">
        <v>271015.3972999999</v>
      </c>
      <c r="K212" s="50">
        <v>2168123.2439900022</v>
      </c>
      <c r="L212" s="10"/>
      <c r="M212" s="45"/>
      <c r="N212" s="45"/>
      <c r="O212" s="45"/>
      <c r="P212" s="45"/>
      <c r="Q212" s="45"/>
      <c r="R212" s="45"/>
      <c r="S212" s="45"/>
      <c r="T212" s="45"/>
      <c r="U212" s="45"/>
      <c r="V212" s="45"/>
      <c r="W212" s="45"/>
      <c r="X212" s="45"/>
      <c r="Y212" s="45"/>
      <c r="Z212" s="45"/>
    </row>
    <row r="213" spans="1:26">
      <c r="A213" s="48" t="s">
        <v>141</v>
      </c>
      <c r="B213" s="48" t="s">
        <v>5</v>
      </c>
      <c r="C213" s="49">
        <v>158.4314</v>
      </c>
      <c r="D213" s="49">
        <v>104.5779</v>
      </c>
      <c r="E213" s="49">
        <v>132.78139999999999</v>
      </c>
      <c r="F213" s="49">
        <v>88.253649999999993</v>
      </c>
      <c r="G213" s="49">
        <v>133.7647</v>
      </c>
      <c r="H213" s="49">
        <v>62.548589999999997</v>
      </c>
      <c r="I213" s="49">
        <v>60.226239999999997</v>
      </c>
      <c r="J213" s="49">
        <v>62.026240000000001</v>
      </c>
      <c r="K213" s="49">
        <v>802.61012000000005</v>
      </c>
      <c r="L213" s="10"/>
      <c r="M213" s="45"/>
      <c r="N213" s="45"/>
      <c r="O213" s="45"/>
      <c r="P213" s="45"/>
      <c r="Q213" s="45"/>
      <c r="R213" s="45"/>
      <c r="S213" s="45"/>
      <c r="T213" s="45"/>
      <c r="U213" s="45"/>
      <c r="V213" s="45"/>
      <c r="W213" s="45"/>
      <c r="X213" s="45"/>
      <c r="Y213" s="45"/>
      <c r="Z213" s="45"/>
    </row>
    <row r="214" spans="1:26">
      <c r="A214" s="48"/>
      <c r="B214" s="48" t="s">
        <v>6</v>
      </c>
      <c r="C214" s="49">
        <v>169764.4</v>
      </c>
      <c r="D214" s="49">
        <v>180538.6</v>
      </c>
      <c r="E214" s="49">
        <v>185111.6</v>
      </c>
      <c r="F214" s="49">
        <v>182638.9</v>
      </c>
      <c r="G214" s="49">
        <v>179337.9</v>
      </c>
      <c r="H214" s="49">
        <v>179815.5</v>
      </c>
      <c r="I214" s="49">
        <v>187538.4</v>
      </c>
      <c r="J214" s="49">
        <v>188334</v>
      </c>
      <c r="K214" s="49">
        <v>1453079.2999999998</v>
      </c>
      <c r="L214" s="10"/>
      <c r="M214" s="45"/>
      <c r="N214" s="45"/>
      <c r="O214" s="45"/>
      <c r="P214" s="45"/>
      <c r="Q214" s="45"/>
      <c r="R214" s="45"/>
      <c r="S214" s="45"/>
      <c r="T214" s="45"/>
      <c r="U214" s="45"/>
      <c r="V214" s="45"/>
      <c r="W214" s="45"/>
      <c r="X214" s="45"/>
      <c r="Y214" s="45"/>
      <c r="Z214" s="45"/>
    </row>
    <row r="215" spans="1:26">
      <c r="A215" s="48"/>
      <c r="B215" s="48" t="s">
        <v>7</v>
      </c>
      <c r="C215" s="49">
        <v>74.181529999999995</v>
      </c>
      <c r="D215" s="49">
        <v>82.011529999999993</v>
      </c>
      <c r="E215" s="49">
        <v>97.223290000000006</v>
      </c>
      <c r="F215" s="49">
        <v>100.8233</v>
      </c>
      <c r="G215" s="49">
        <v>111.8527</v>
      </c>
      <c r="H215" s="49">
        <v>109.44670000000001</v>
      </c>
      <c r="I215" s="49">
        <v>114.4486</v>
      </c>
      <c r="J215" s="49">
        <v>109.76860000000001</v>
      </c>
      <c r="K215" s="49">
        <v>799.75625000000002</v>
      </c>
      <c r="L215" s="10"/>
      <c r="M215" s="45"/>
      <c r="N215" s="45"/>
      <c r="O215" s="45"/>
      <c r="P215" s="45"/>
      <c r="Q215" s="45"/>
      <c r="R215" s="45"/>
      <c r="S215" s="45"/>
      <c r="T215" s="45"/>
      <c r="U215" s="45"/>
      <c r="V215" s="45"/>
      <c r="W215" s="45"/>
      <c r="X215" s="45"/>
      <c r="Y215" s="45"/>
      <c r="Z215" s="45"/>
    </row>
    <row r="216" spans="1:26">
      <c r="A216" s="48"/>
      <c r="B216" s="48" t="s">
        <v>8</v>
      </c>
      <c r="C216" s="49">
        <v>0.99</v>
      </c>
      <c r="D216" s="49">
        <v>8.3699999999999992</v>
      </c>
      <c r="E216" s="49">
        <v>7.56</v>
      </c>
      <c r="F216" s="49">
        <v>8.19</v>
      </c>
      <c r="G216" s="49">
        <v>4.05</v>
      </c>
      <c r="H216" s="49">
        <v>3.24</v>
      </c>
      <c r="I216" s="49">
        <v>5.13</v>
      </c>
      <c r="J216" s="49">
        <v>5.58</v>
      </c>
      <c r="K216" s="49">
        <v>43.11</v>
      </c>
      <c r="L216" s="10"/>
      <c r="M216" s="45"/>
      <c r="N216" s="45"/>
      <c r="O216" s="45"/>
      <c r="P216" s="45"/>
      <c r="Q216" s="45"/>
      <c r="R216" s="45"/>
      <c r="S216" s="45"/>
      <c r="T216" s="45"/>
      <c r="U216" s="45"/>
      <c r="V216" s="45"/>
      <c r="W216" s="45"/>
      <c r="X216" s="45"/>
      <c r="Y216" s="45"/>
      <c r="Z216" s="45"/>
    </row>
    <row r="217" spans="1:26">
      <c r="A217" s="48"/>
      <c r="B217" s="48" t="s">
        <v>9</v>
      </c>
      <c r="C217" s="51"/>
      <c r="D217" s="51"/>
      <c r="E217" s="51"/>
      <c r="F217" s="51"/>
      <c r="G217" s="49">
        <v>0.27</v>
      </c>
      <c r="H217" s="51"/>
      <c r="I217" s="49">
        <v>0.09</v>
      </c>
      <c r="J217" s="51"/>
      <c r="K217" s="49">
        <v>0.36</v>
      </c>
      <c r="L217" s="10"/>
      <c r="M217" s="45"/>
      <c r="N217" s="45"/>
      <c r="O217" s="45"/>
      <c r="P217" s="45"/>
      <c r="Q217" s="45"/>
      <c r="R217" s="45"/>
      <c r="S217" s="45"/>
      <c r="T217" s="45"/>
      <c r="U217" s="45"/>
      <c r="V217" s="45"/>
      <c r="W217" s="45"/>
      <c r="X217" s="45"/>
      <c r="Y217" s="45"/>
      <c r="Z217" s="45"/>
    </row>
    <row r="218" spans="1:26">
      <c r="A218" s="48"/>
      <c r="B218" s="48" t="s">
        <v>10</v>
      </c>
      <c r="C218" s="49">
        <v>80.846119999999999</v>
      </c>
      <c r="D218" s="49">
        <v>87.721410000000006</v>
      </c>
      <c r="E218" s="49">
        <v>70.2</v>
      </c>
      <c r="F218" s="49">
        <v>68.489999999999995</v>
      </c>
      <c r="G218" s="49">
        <v>67.86</v>
      </c>
      <c r="H218" s="49">
        <v>120.06</v>
      </c>
      <c r="I218" s="49">
        <v>131.66999999999999</v>
      </c>
      <c r="J218" s="49">
        <v>132.21</v>
      </c>
      <c r="K218" s="49">
        <v>759.05753000000004</v>
      </c>
      <c r="L218" s="10"/>
      <c r="M218" s="45"/>
      <c r="N218" s="45"/>
      <c r="O218" s="45"/>
      <c r="P218" s="45"/>
      <c r="Q218" s="45"/>
      <c r="R218" s="45"/>
      <c r="S218" s="45"/>
      <c r="T218" s="45"/>
      <c r="U218" s="45"/>
      <c r="V218" s="45"/>
      <c r="W218" s="45"/>
      <c r="X218" s="45"/>
      <c r="Y218" s="45"/>
      <c r="Z218" s="45"/>
    </row>
    <row r="219" spans="1:26">
      <c r="A219" s="48"/>
      <c r="B219" s="48" t="s">
        <v>11</v>
      </c>
      <c r="C219" s="49">
        <v>743.89729999999997</v>
      </c>
      <c r="D219" s="49">
        <v>634.13049999999998</v>
      </c>
      <c r="E219" s="49">
        <v>862.47490000000005</v>
      </c>
      <c r="F219" s="49">
        <v>1147.8599999999999</v>
      </c>
      <c r="G219" s="49">
        <v>1203.364</v>
      </c>
      <c r="H219" s="49">
        <v>661.89179999999999</v>
      </c>
      <c r="I219" s="49">
        <v>355.43579999999997</v>
      </c>
      <c r="J219" s="49">
        <v>633.45039999999995</v>
      </c>
      <c r="K219" s="49">
        <v>6242.5046999999995</v>
      </c>
      <c r="L219" s="10"/>
      <c r="M219" s="45"/>
      <c r="N219" s="45"/>
      <c r="O219" s="45"/>
      <c r="P219" s="45"/>
      <c r="Q219" s="45"/>
      <c r="R219" s="45"/>
      <c r="S219" s="45"/>
      <c r="T219" s="45"/>
      <c r="U219" s="45"/>
      <c r="V219" s="45"/>
      <c r="W219" s="45"/>
      <c r="X219" s="45"/>
      <c r="Y219" s="45"/>
      <c r="Z219" s="45"/>
    </row>
    <row r="220" spans="1:26">
      <c r="A220" s="48"/>
      <c r="B220" s="48" t="s">
        <v>12</v>
      </c>
      <c r="C220" s="49">
        <v>140.7244</v>
      </c>
      <c r="D220" s="49">
        <v>125.3622</v>
      </c>
      <c r="E220" s="49">
        <v>104.1773</v>
      </c>
      <c r="F220" s="49">
        <v>111.11579999999999</v>
      </c>
      <c r="G220" s="49">
        <v>168.78319999999999</v>
      </c>
      <c r="H220" s="49">
        <v>146.5376</v>
      </c>
      <c r="I220" s="49">
        <v>140.7484</v>
      </c>
      <c r="J220" s="49">
        <v>133.42910000000001</v>
      </c>
      <c r="K220" s="49">
        <v>1070.8779999999999</v>
      </c>
      <c r="L220" s="10"/>
      <c r="M220" s="45"/>
      <c r="N220" s="45"/>
      <c r="O220" s="45"/>
      <c r="P220" s="45"/>
      <c r="Q220" s="45"/>
      <c r="R220" s="45"/>
      <c r="S220" s="45"/>
      <c r="T220" s="45"/>
      <c r="U220" s="45"/>
      <c r="V220" s="45"/>
      <c r="W220" s="45"/>
      <c r="X220" s="45"/>
      <c r="Y220" s="45"/>
      <c r="Z220" s="45"/>
    </row>
    <row r="221" spans="1:26">
      <c r="A221" s="48"/>
      <c r="B221" s="48" t="s">
        <v>13</v>
      </c>
      <c r="C221" s="49">
        <v>2399.3679999999999</v>
      </c>
      <c r="D221" s="49">
        <v>2360.5369999999998</v>
      </c>
      <c r="E221" s="49">
        <v>2314.8200000000002</v>
      </c>
      <c r="F221" s="49">
        <v>2323.605</v>
      </c>
      <c r="G221" s="49">
        <v>2405.7660000000001</v>
      </c>
      <c r="H221" s="49">
        <v>2327.5540000000001</v>
      </c>
      <c r="I221" s="49">
        <v>2267.817</v>
      </c>
      <c r="J221" s="49">
        <v>2254.692</v>
      </c>
      <c r="K221" s="49">
        <v>18654.159</v>
      </c>
      <c r="L221" s="10"/>
      <c r="M221" s="45"/>
      <c r="N221" s="45"/>
      <c r="O221" s="45"/>
      <c r="P221" s="45"/>
      <c r="Q221" s="45"/>
      <c r="R221" s="45"/>
      <c r="S221" s="45"/>
      <c r="T221" s="45"/>
      <c r="U221" s="45"/>
      <c r="V221" s="45"/>
      <c r="W221" s="45"/>
      <c r="X221" s="45"/>
      <c r="Y221" s="45"/>
      <c r="Z221" s="45"/>
    </row>
    <row r="222" spans="1:26">
      <c r="A222" s="48"/>
      <c r="B222" s="48" t="s">
        <v>14</v>
      </c>
      <c r="C222" s="49">
        <v>4062.174</v>
      </c>
      <c r="D222" s="49">
        <v>4047.5439999999999</v>
      </c>
      <c r="E222" s="49">
        <v>3909.3620000000001</v>
      </c>
      <c r="F222" s="49">
        <v>4219.4799999999996</v>
      </c>
      <c r="G222" s="49">
        <v>4789.6459999999997</v>
      </c>
      <c r="H222" s="49">
        <v>4246.5929999999998</v>
      </c>
      <c r="I222" s="49">
        <v>4273.3280000000004</v>
      </c>
      <c r="J222" s="49">
        <v>4288.0640000000003</v>
      </c>
      <c r="K222" s="49">
        <v>33836.190999999999</v>
      </c>
      <c r="L222" s="10"/>
      <c r="M222" s="45"/>
      <c r="N222" s="45"/>
      <c r="O222" s="45"/>
      <c r="P222" s="45"/>
      <c r="Q222" s="45"/>
      <c r="R222" s="45"/>
      <c r="S222" s="45"/>
      <c r="T222" s="45"/>
      <c r="U222" s="45"/>
      <c r="V222" s="45"/>
      <c r="W222" s="45"/>
      <c r="X222" s="45"/>
      <c r="Y222" s="45"/>
      <c r="Z222" s="45"/>
    </row>
    <row r="223" spans="1:26">
      <c r="A223" s="48"/>
      <c r="B223" s="48" t="s">
        <v>15</v>
      </c>
      <c r="C223" s="49">
        <v>55279.7</v>
      </c>
      <c r="D223" s="49">
        <v>52596.6</v>
      </c>
      <c r="E223" s="49">
        <v>51295.93</v>
      </c>
      <c r="F223" s="49">
        <v>52031.39</v>
      </c>
      <c r="G223" s="49">
        <v>53065.13</v>
      </c>
      <c r="H223" s="49">
        <v>50608.81</v>
      </c>
      <c r="I223" s="49">
        <v>46836.17</v>
      </c>
      <c r="J223" s="49">
        <v>46795.43</v>
      </c>
      <c r="K223" s="49">
        <v>408509.16</v>
      </c>
      <c r="L223" s="10"/>
      <c r="M223" s="45"/>
      <c r="N223" s="45"/>
      <c r="O223" s="45"/>
      <c r="P223" s="45"/>
      <c r="Q223" s="45"/>
      <c r="R223" s="45"/>
      <c r="S223" s="45"/>
      <c r="T223" s="45"/>
      <c r="U223" s="45"/>
      <c r="V223" s="45"/>
      <c r="W223" s="45"/>
      <c r="X223" s="45"/>
      <c r="Y223" s="45"/>
      <c r="Z223" s="45"/>
    </row>
    <row r="224" spans="1:26">
      <c r="A224" s="48"/>
      <c r="B224" s="48" t="s">
        <v>17</v>
      </c>
      <c r="C224" s="49">
        <v>1233.193</v>
      </c>
      <c r="D224" s="49">
        <v>1074.4690000000001</v>
      </c>
      <c r="E224" s="49">
        <v>1233.3679999999999</v>
      </c>
      <c r="F224" s="49">
        <v>1207.9739999999999</v>
      </c>
      <c r="G224" s="49">
        <v>1409.7239999999999</v>
      </c>
      <c r="H224" s="49">
        <v>1504</v>
      </c>
      <c r="I224" s="49">
        <v>903.06709999999998</v>
      </c>
      <c r="J224" s="49">
        <v>885.8922</v>
      </c>
      <c r="K224" s="49">
        <v>9451.6872999999996</v>
      </c>
      <c r="L224" s="10"/>
      <c r="M224" s="45"/>
      <c r="N224" s="45"/>
      <c r="O224" s="45"/>
      <c r="P224" s="45"/>
      <c r="Q224" s="45"/>
      <c r="R224" s="45"/>
      <c r="S224" s="45"/>
      <c r="T224" s="45"/>
      <c r="U224" s="45"/>
      <c r="V224" s="45"/>
      <c r="W224" s="45"/>
      <c r="X224" s="45"/>
      <c r="Y224" s="45"/>
      <c r="Z224" s="45"/>
    </row>
    <row r="225" spans="1:26">
      <c r="A225" s="48"/>
      <c r="B225" s="48" t="s">
        <v>18</v>
      </c>
      <c r="C225" s="49">
        <v>1311.9449999999999</v>
      </c>
      <c r="D225" s="49">
        <v>1309.145</v>
      </c>
      <c r="E225" s="49">
        <v>1301.6659999999999</v>
      </c>
      <c r="F225" s="49">
        <v>1314.175</v>
      </c>
      <c r="G225" s="49">
        <v>1311.328</v>
      </c>
      <c r="H225" s="49">
        <v>1305.403</v>
      </c>
      <c r="I225" s="49">
        <v>1305.2090000000001</v>
      </c>
      <c r="J225" s="49">
        <v>1308.989</v>
      </c>
      <c r="K225" s="49">
        <v>10467.86</v>
      </c>
      <c r="L225" s="10"/>
      <c r="M225" s="45"/>
      <c r="N225" s="45"/>
      <c r="O225" s="45"/>
      <c r="P225" s="45"/>
      <c r="Q225" s="45"/>
      <c r="R225" s="45"/>
      <c r="S225" s="45"/>
      <c r="T225" s="45"/>
      <c r="U225" s="45"/>
      <c r="V225" s="45"/>
      <c r="W225" s="45"/>
      <c r="X225" s="45"/>
      <c r="Y225" s="45"/>
      <c r="Z225" s="45"/>
    </row>
    <row r="226" spans="1:26">
      <c r="A226" s="48"/>
      <c r="B226" s="48" t="s">
        <v>19</v>
      </c>
      <c r="C226" s="49">
        <v>2.6205880000000001</v>
      </c>
      <c r="D226" s="49">
        <v>1.17</v>
      </c>
      <c r="E226" s="49">
        <v>0.9</v>
      </c>
      <c r="F226" s="49">
        <v>1.17</v>
      </c>
      <c r="G226" s="49">
        <v>0.99</v>
      </c>
      <c r="H226" s="49">
        <v>1.89</v>
      </c>
      <c r="I226" s="49">
        <v>1.5289410000000001</v>
      </c>
      <c r="J226" s="49">
        <v>1.438941</v>
      </c>
      <c r="K226" s="49">
        <v>11.70847</v>
      </c>
      <c r="L226" s="10"/>
      <c r="M226" s="45"/>
      <c r="N226" s="45"/>
      <c r="O226" s="45"/>
      <c r="P226" s="45"/>
      <c r="Q226" s="45"/>
      <c r="R226" s="45"/>
      <c r="S226" s="45"/>
      <c r="T226" s="45"/>
      <c r="U226" s="45"/>
      <c r="V226" s="45"/>
      <c r="W226" s="45"/>
      <c r="X226" s="45"/>
      <c r="Y226" s="45"/>
      <c r="Z226" s="45"/>
    </row>
    <row r="227" spans="1:26">
      <c r="A227" s="48"/>
      <c r="B227" s="48" t="s">
        <v>20</v>
      </c>
      <c r="C227" s="49">
        <v>2388.39</v>
      </c>
      <c r="D227" s="49">
        <v>1920.883</v>
      </c>
      <c r="E227" s="49">
        <v>1759.2739999999999</v>
      </c>
      <c r="F227" s="49">
        <v>1888.4559999999999</v>
      </c>
      <c r="G227" s="49">
        <v>2143.5940000000001</v>
      </c>
      <c r="H227" s="49">
        <v>2064.1590000000001</v>
      </c>
      <c r="I227" s="49">
        <v>1887.704</v>
      </c>
      <c r="J227" s="49">
        <v>1884.2619999999999</v>
      </c>
      <c r="K227" s="49">
        <v>15936.722000000002</v>
      </c>
      <c r="L227" s="10"/>
      <c r="M227" s="45"/>
      <c r="N227" s="45"/>
      <c r="O227" s="45"/>
      <c r="P227" s="45"/>
      <c r="Q227" s="45"/>
      <c r="R227" s="45"/>
      <c r="S227" s="45"/>
      <c r="T227" s="45"/>
      <c r="U227" s="45"/>
      <c r="V227" s="45"/>
      <c r="W227" s="45"/>
      <c r="X227" s="45"/>
      <c r="Y227" s="45"/>
      <c r="Z227" s="45"/>
    </row>
    <row r="228" spans="1:26">
      <c r="A228" s="48"/>
      <c r="B228" s="48" t="s">
        <v>21</v>
      </c>
      <c r="C228" s="49">
        <v>232.3066</v>
      </c>
      <c r="D228" s="49">
        <v>214.64859999999999</v>
      </c>
      <c r="E228" s="49">
        <v>162.03989999999999</v>
      </c>
      <c r="F228" s="49">
        <v>135.636</v>
      </c>
      <c r="G228" s="49">
        <v>177.64160000000001</v>
      </c>
      <c r="H228" s="49">
        <v>230.48609999999999</v>
      </c>
      <c r="I228" s="49">
        <v>225.66069999999999</v>
      </c>
      <c r="J228" s="49">
        <v>212.98089999999999</v>
      </c>
      <c r="K228" s="49">
        <v>1591.4004</v>
      </c>
      <c r="L228" s="10"/>
      <c r="M228" s="45"/>
      <c r="N228" s="45"/>
      <c r="O228" s="45"/>
      <c r="P228" s="45"/>
      <c r="Q228" s="45"/>
      <c r="R228" s="45"/>
      <c r="S228" s="45"/>
      <c r="T228" s="45"/>
      <c r="U228" s="45"/>
      <c r="V228" s="45"/>
      <c r="W228" s="45"/>
      <c r="X228" s="45"/>
      <c r="Y228" s="45"/>
      <c r="Z228" s="45"/>
    </row>
    <row r="229" spans="1:26">
      <c r="A229" s="48"/>
      <c r="B229" s="48" t="s">
        <v>22</v>
      </c>
      <c r="C229" s="49">
        <v>2522.5569999999998</v>
      </c>
      <c r="D229" s="49">
        <v>2089.1439999999998</v>
      </c>
      <c r="E229" s="49">
        <v>2371.2860000000001</v>
      </c>
      <c r="F229" s="49">
        <v>2557.0770000000002</v>
      </c>
      <c r="G229" s="49">
        <v>2967.799</v>
      </c>
      <c r="H229" s="49">
        <v>3484.4479999999999</v>
      </c>
      <c r="I229" s="49">
        <v>3691.0830000000001</v>
      </c>
      <c r="J229" s="49">
        <v>3719.7449999999999</v>
      </c>
      <c r="K229" s="49">
        <v>23403.138999999996</v>
      </c>
      <c r="L229" s="10"/>
      <c r="M229" s="45"/>
      <c r="N229" s="45"/>
      <c r="O229" s="45"/>
      <c r="P229" s="45"/>
      <c r="Q229" s="45"/>
      <c r="R229" s="45"/>
      <c r="S229" s="45"/>
      <c r="T229" s="45"/>
      <c r="U229" s="45"/>
      <c r="V229" s="45"/>
      <c r="W229" s="45"/>
      <c r="X229" s="45"/>
      <c r="Y229" s="45"/>
      <c r="Z229" s="45"/>
    </row>
    <row r="230" spans="1:26">
      <c r="A230" s="48"/>
      <c r="B230" s="48" t="s">
        <v>23</v>
      </c>
      <c r="C230" s="49">
        <v>105045</v>
      </c>
      <c r="D230" s="49">
        <v>99878.6</v>
      </c>
      <c r="E230" s="49">
        <v>96888.57</v>
      </c>
      <c r="F230" s="49">
        <v>97340.29</v>
      </c>
      <c r="G230" s="49">
        <v>97377.55</v>
      </c>
      <c r="H230" s="49">
        <v>97645.08</v>
      </c>
      <c r="I230" s="49">
        <v>93773.4</v>
      </c>
      <c r="J230" s="49">
        <v>93417.34</v>
      </c>
      <c r="K230" s="49">
        <v>781365.83</v>
      </c>
      <c r="L230" s="10"/>
      <c r="M230" s="45"/>
      <c r="N230" s="45"/>
      <c r="O230" s="45"/>
      <c r="P230" s="45"/>
      <c r="Q230" s="45"/>
      <c r="R230" s="45"/>
      <c r="S230" s="45"/>
      <c r="T230" s="45"/>
      <c r="U230" s="45"/>
      <c r="V230" s="45"/>
      <c r="W230" s="45"/>
      <c r="X230" s="45"/>
      <c r="Y230" s="45"/>
      <c r="Z230" s="45"/>
    </row>
    <row r="231" spans="1:26">
      <c r="A231" s="48"/>
      <c r="B231" s="48" t="s">
        <v>24</v>
      </c>
      <c r="C231" s="49">
        <v>27336.080000000002</v>
      </c>
      <c r="D231" s="49">
        <v>25646.84</v>
      </c>
      <c r="E231" s="49">
        <v>25365.040000000001</v>
      </c>
      <c r="F231" s="49">
        <v>25846.13</v>
      </c>
      <c r="G231" s="49">
        <v>26151.1</v>
      </c>
      <c r="H231" s="49">
        <v>27577.1</v>
      </c>
      <c r="I231" s="49">
        <v>27620.1</v>
      </c>
      <c r="J231" s="49">
        <v>27410.99</v>
      </c>
      <c r="K231" s="49">
        <v>212953.38</v>
      </c>
      <c r="L231" s="10"/>
      <c r="M231" s="45"/>
      <c r="N231" s="45"/>
      <c r="O231" s="45"/>
      <c r="P231" s="45"/>
      <c r="Q231" s="45"/>
      <c r="R231" s="45"/>
      <c r="S231" s="45"/>
      <c r="T231" s="45"/>
      <c r="U231" s="45"/>
      <c r="V231" s="45"/>
      <c r="W231" s="45"/>
      <c r="X231" s="45"/>
      <c r="Y231" s="45"/>
      <c r="Z231" s="45"/>
    </row>
    <row r="232" spans="1:26">
      <c r="A232" s="48"/>
      <c r="B232" s="48" t="s">
        <v>25</v>
      </c>
      <c r="C232" s="49">
        <v>150.58449999999999</v>
      </c>
      <c r="D232" s="49">
        <v>103.69799999999999</v>
      </c>
      <c r="E232" s="49">
        <v>127.9705</v>
      </c>
      <c r="F232" s="49">
        <v>75.685410000000005</v>
      </c>
      <c r="G232" s="49">
        <v>153.7722</v>
      </c>
      <c r="H232" s="49">
        <v>162.054</v>
      </c>
      <c r="I232" s="49">
        <v>146.19210000000001</v>
      </c>
      <c r="J232" s="49">
        <v>101.90649999999999</v>
      </c>
      <c r="K232" s="49">
        <v>1021.86321</v>
      </c>
      <c r="L232" s="10"/>
      <c r="M232" s="45"/>
      <c r="N232" s="45"/>
      <c r="O232" s="45"/>
      <c r="P232" s="45"/>
      <c r="Q232" s="45"/>
      <c r="R232" s="45"/>
      <c r="S232" s="45"/>
      <c r="T232" s="45"/>
      <c r="U232" s="45"/>
      <c r="V232" s="45"/>
      <c r="W232" s="45"/>
      <c r="X232" s="45"/>
      <c r="Y232" s="45"/>
      <c r="Z232" s="45"/>
    </row>
    <row r="233" spans="1:26">
      <c r="A233" s="48"/>
      <c r="B233" s="48" t="s">
        <v>27</v>
      </c>
      <c r="C233" s="49">
        <v>0.18</v>
      </c>
      <c r="D233" s="49">
        <v>0.18</v>
      </c>
      <c r="E233" s="49">
        <v>0.27</v>
      </c>
      <c r="F233" s="49">
        <v>1.8</v>
      </c>
      <c r="G233" s="49">
        <v>0.81</v>
      </c>
      <c r="H233" s="49">
        <v>0.9</v>
      </c>
      <c r="I233" s="49">
        <v>0.9</v>
      </c>
      <c r="J233" s="49">
        <v>0.72</v>
      </c>
      <c r="K233" s="49">
        <v>5.7600000000000007</v>
      </c>
      <c r="L233" s="10"/>
      <c r="M233" s="45"/>
      <c r="N233" s="45"/>
      <c r="O233" s="45"/>
      <c r="P233" s="45"/>
      <c r="Q233" s="45"/>
      <c r="R233" s="45"/>
      <c r="S233" s="45"/>
      <c r="T233" s="45"/>
      <c r="U233" s="45"/>
      <c r="V233" s="45"/>
      <c r="W233" s="45"/>
      <c r="X233" s="45"/>
      <c r="Y233" s="45"/>
      <c r="Z233" s="45"/>
    </row>
    <row r="234" spans="1:26">
      <c r="A234" s="48"/>
      <c r="B234" s="48" t="s">
        <v>28</v>
      </c>
      <c r="C234" s="49">
        <v>0.27</v>
      </c>
      <c r="D234" s="49">
        <v>0.54</v>
      </c>
      <c r="E234" s="49">
        <v>4.1580000000000004</v>
      </c>
      <c r="F234" s="49">
        <v>17.069289999999999</v>
      </c>
      <c r="G234" s="49">
        <v>44.657290000000003</v>
      </c>
      <c r="H234" s="49">
        <v>42.297179999999997</v>
      </c>
      <c r="I234" s="49">
        <v>21.42</v>
      </c>
      <c r="J234" s="49">
        <v>32.671059999999997</v>
      </c>
      <c r="K234" s="49">
        <v>163.08282000000003</v>
      </c>
      <c r="L234" s="10"/>
      <c r="M234" s="45"/>
      <c r="N234" s="45"/>
      <c r="O234" s="45"/>
      <c r="P234" s="45"/>
      <c r="Q234" s="45"/>
      <c r="R234" s="45"/>
      <c r="S234" s="45"/>
      <c r="T234" s="45"/>
      <c r="U234" s="45"/>
      <c r="V234" s="45"/>
      <c r="W234" s="45"/>
      <c r="X234" s="45"/>
      <c r="Y234" s="45"/>
      <c r="Z234" s="45"/>
    </row>
    <row r="235" spans="1:26">
      <c r="A235" s="48"/>
      <c r="B235" s="48" t="s">
        <v>29</v>
      </c>
      <c r="C235" s="49">
        <v>2407.1320000000001</v>
      </c>
      <c r="D235" s="49">
        <v>2510.2040000000002</v>
      </c>
      <c r="E235" s="49">
        <v>2214.2629999999999</v>
      </c>
      <c r="F235" s="49">
        <v>2211.4639999999999</v>
      </c>
      <c r="G235" s="49">
        <v>2307.6080000000002</v>
      </c>
      <c r="H235" s="49">
        <v>3214.9839999999999</v>
      </c>
      <c r="I235" s="49">
        <v>4035.3</v>
      </c>
      <c r="J235" s="49">
        <v>3609.4490000000001</v>
      </c>
      <c r="K235" s="49">
        <v>22510.404000000002</v>
      </c>
      <c r="L235" s="10"/>
      <c r="M235" s="45"/>
      <c r="N235" s="45"/>
      <c r="O235" s="45"/>
      <c r="P235" s="45"/>
      <c r="Q235" s="45"/>
      <c r="R235" s="45"/>
      <c r="S235" s="45"/>
      <c r="T235" s="45"/>
      <c r="U235" s="45"/>
      <c r="V235" s="45"/>
      <c r="W235" s="45"/>
      <c r="X235" s="45"/>
      <c r="Y235" s="45"/>
      <c r="Z235" s="45"/>
    </row>
    <row r="236" spans="1:26">
      <c r="A236" s="44" t="s">
        <v>142</v>
      </c>
      <c r="B236" s="44"/>
      <c r="C236" s="50">
        <v>375334.97143799998</v>
      </c>
      <c r="D236" s="50">
        <v>375334.97613999993</v>
      </c>
      <c r="E236" s="50">
        <v>375334.93429</v>
      </c>
      <c r="F236" s="50">
        <v>375335.03444999992</v>
      </c>
      <c r="G236" s="50">
        <v>375334.96068999998</v>
      </c>
      <c r="H236" s="50">
        <v>375334.9829699999</v>
      </c>
      <c r="I236" s="50">
        <v>375335.02888099989</v>
      </c>
      <c r="J236" s="50">
        <v>375335.03494099999</v>
      </c>
      <c r="K236" s="50">
        <v>3002679.9237999995</v>
      </c>
      <c r="L236" s="10"/>
      <c r="M236" s="45"/>
      <c r="N236" s="45"/>
      <c r="O236" s="45"/>
      <c r="P236" s="45"/>
      <c r="Q236" s="45"/>
      <c r="R236" s="45"/>
      <c r="S236" s="45"/>
      <c r="T236" s="45"/>
      <c r="U236" s="45"/>
      <c r="V236" s="45"/>
      <c r="W236" s="45"/>
      <c r="X236" s="45"/>
      <c r="Y236" s="45"/>
      <c r="Z236" s="45"/>
    </row>
    <row r="237" spans="1:26">
      <c r="A237" s="48" t="s">
        <v>143</v>
      </c>
      <c r="B237" s="48" t="s">
        <v>5</v>
      </c>
      <c r="C237" s="49">
        <v>124.2766</v>
      </c>
      <c r="D237" s="49">
        <v>83.902590000000004</v>
      </c>
      <c r="E237" s="49">
        <v>84.988939999999999</v>
      </c>
      <c r="F237" s="49">
        <v>58.576590000000003</v>
      </c>
      <c r="G237" s="49">
        <v>93.753879999999995</v>
      </c>
      <c r="H237" s="49">
        <v>63.974469999999997</v>
      </c>
      <c r="I237" s="49">
        <v>56.749409999999997</v>
      </c>
      <c r="J237" s="49">
        <v>80.904709999999994</v>
      </c>
      <c r="K237" s="49">
        <v>647.12719000000004</v>
      </c>
      <c r="L237" s="10"/>
      <c r="M237" s="45"/>
      <c r="N237" s="45"/>
      <c r="O237" s="45"/>
      <c r="P237" s="45"/>
      <c r="Q237" s="45"/>
      <c r="R237" s="45"/>
      <c r="S237" s="45"/>
      <c r="T237" s="45"/>
      <c r="U237" s="45"/>
      <c r="V237" s="45"/>
      <c r="W237" s="45"/>
      <c r="X237" s="45"/>
      <c r="Y237" s="45"/>
      <c r="Z237" s="45"/>
    </row>
    <row r="238" spans="1:26">
      <c r="A238" s="48"/>
      <c r="B238" s="48" t="s">
        <v>6</v>
      </c>
      <c r="C238" s="49">
        <v>140813.70000000001</v>
      </c>
      <c r="D238" s="49">
        <v>151723.1</v>
      </c>
      <c r="E238" s="49">
        <v>153643.79999999999</v>
      </c>
      <c r="F238" s="49">
        <v>148741.1</v>
      </c>
      <c r="G238" s="49">
        <v>143398.39999999999</v>
      </c>
      <c r="H238" s="49">
        <v>135950.29999999999</v>
      </c>
      <c r="I238" s="49">
        <v>137263.29999999999</v>
      </c>
      <c r="J238" s="49">
        <v>136273.60000000001</v>
      </c>
      <c r="K238" s="49">
        <v>1147807.3000000003</v>
      </c>
      <c r="L238" s="10"/>
      <c r="M238" s="45"/>
      <c r="N238" s="45"/>
      <c r="O238" s="45"/>
      <c r="P238" s="45"/>
      <c r="Q238" s="45"/>
      <c r="R238" s="45"/>
      <c r="S238" s="45"/>
      <c r="T238" s="45"/>
      <c r="U238" s="45"/>
      <c r="V238" s="45"/>
      <c r="W238" s="45"/>
      <c r="X238" s="45"/>
      <c r="Y238" s="45"/>
      <c r="Z238" s="45"/>
    </row>
    <row r="239" spans="1:26">
      <c r="A239" s="48"/>
      <c r="B239" s="48" t="s">
        <v>7</v>
      </c>
      <c r="C239" s="49">
        <v>9.18</v>
      </c>
      <c r="D239" s="49">
        <v>10.08</v>
      </c>
      <c r="E239" s="49">
        <v>10.98</v>
      </c>
      <c r="F239" s="49">
        <v>11.25</v>
      </c>
      <c r="G239" s="49">
        <v>10.35</v>
      </c>
      <c r="H239" s="49">
        <v>9.09</v>
      </c>
      <c r="I239" s="49">
        <v>10.17</v>
      </c>
      <c r="J239" s="49">
        <v>9.81</v>
      </c>
      <c r="K239" s="49">
        <v>80.91</v>
      </c>
      <c r="L239" s="10"/>
      <c r="M239" s="45"/>
      <c r="N239" s="45"/>
      <c r="O239" s="45"/>
      <c r="P239" s="45"/>
      <c r="Q239" s="45"/>
      <c r="R239" s="45"/>
      <c r="S239" s="45"/>
      <c r="T239" s="45"/>
      <c r="U239" s="45"/>
      <c r="V239" s="45"/>
      <c r="W239" s="45"/>
      <c r="X239" s="45"/>
      <c r="Y239" s="45"/>
      <c r="Z239" s="45"/>
    </row>
    <row r="240" spans="1:26">
      <c r="A240" s="48"/>
      <c r="B240" s="48" t="s">
        <v>8</v>
      </c>
      <c r="C240" s="49">
        <v>5.49</v>
      </c>
      <c r="D240" s="49">
        <v>76.564940000000007</v>
      </c>
      <c r="E240" s="49">
        <v>41.744120000000002</v>
      </c>
      <c r="F240" s="49">
        <v>32.04</v>
      </c>
      <c r="G240" s="49">
        <v>16.2</v>
      </c>
      <c r="H240" s="49">
        <v>18.54</v>
      </c>
      <c r="I240" s="49">
        <v>29.7</v>
      </c>
      <c r="J240" s="49">
        <v>23.54541</v>
      </c>
      <c r="K240" s="49">
        <v>243.82446999999996</v>
      </c>
      <c r="L240" s="10"/>
      <c r="M240" s="45"/>
      <c r="N240" s="45"/>
      <c r="O240" s="45"/>
      <c r="P240" s="45"/>
      <c r="Q240" s="45"/>
      <c r="R240" s="45"/>
      <c r="S240" s="45"/>
      <c r="T240" s="45"/>
      <c r="U240" s="45"/>
      <c r="V240" s="45"/>
      <c r="W240" s="45"/>
      <c r="X240" s="45"/>
      <c r="Y240" s="45"/>
      <c r="Z240" s="45"/>
    </row>
    <row r="241" spans="1:26">
      <c r="A241" s="48"/>
      <c r="B241" s="48" t="s">
        <v>9</v>
      </c>
      <c r="C241" s="51"/>
      <c r="D241" s="51"/>
      <c r="E241" s="51"/>
      <c r="F241" s="51"/>
      <c r="G241" s="51"/>
      <c r="H241" s="51"/>
      <c r="I241" s="49">
        <v>0.09</v>
      </c>
      <c r="J241" s="51"/>
      <c r="K241" s="49">
        <v>0.09</v>
      </c>
      <c r="L241" s="10"/>
      <c r="M241" s="45"/>
      <c r="N241" s="45"/>
      <c r="O241" s="45"/>
      <c r="P241" s="45"/>
      <c r="Q241" s="45"/>
      <c r="R241" s="45"/>
      <c r="S241" s="45"/>
      <c r="T241" s="45"/>
      <c r="U241" s="45"/>
      <c r="V241" s="45"/>
      <c r="W241" s="45"/>
      <c r="X241" s="45"/>
      <c r="Y241" s="45"/>
      <c r="Z241" s="45"/>
    </row>
    <row r="242" spans="1:26">
      <c r="A242" s="48"/>
      <c r="B242" s="48" t="s">
        <v>10</v>
      </c>
      <c r="C242" s="49">
        <v>10.71</v>
      </c>
      <c r="D242" s="49">
        <v>13.08212</v>
      </c>
      <c r="E242" s="49">
        <v>10.293530000000001</v>
      </c>
      <c r="F242" s="49">
        <v>8.6696469999999994</v>
      </c>
      <c r="G242" s="49">
        <v>5.8934119999999997</v>
      </c>
      <c r="H242" s="49">
        <v>7.74</v>
      </c>
      <c r="I242" s="49">
        <v>8.82</v>
      </c>
      <c r="J242" s="49">
        <v>7.1876470000000001</v>
      </c>
      <c r="K242" s="49">
        <v>72.396355999999997</v>
      </c>
      <c r="L242" s="10"/>
      <c r="M242" s="45"/>
      <c r="N242" s="45"/>
      <c r="O242" s="45"/>
      <c r="P242" s="45"/>
      <c r="Q242" s="45"/>
      <c r="R242" s="45"/>
      <c r="S242" s="45"/>
      <c r="T242" s="45"/>
      <c r="U242" s="45"/>
      <c r="V242" s="45"/>
      <c r="W242" s="45"/>
      <c r="X242" s="45"/>
      <c r="Y242" s="45"/>
      <c r="Z242" s="45"/>
    </row>
    <row r="243" spans="1:26">
      <c r="A243" s="48"/>
      <c r="B243" s="48" t="s">
        <v>11</v>
      </c>
      <c r="C243" s="49">
        <v>1126.326</v>
      </c>
      <c r="D243" s="49">
        <v>993.05399999999997</v>
      </c>
      <c r="E243" s="49">
        <v>932.56380000000001</v>
      </c>
      <c r="F243" s="49">
        <v>1197.2919999999999</v>
      </c>
      <c r="G243" s="49">
        <v>1054.463</v>
      </c>
      <c r="H243" s="49">
        <v>711.40160000000003</v>
      </c>
      <c r="I243" s="49">
        <v>496.48410000000001</v>
      </c>
      <c r="J243" s="49">
        <v>642.61339999999996</v>
      </c>
      <c r="K243" s="49">
        <v>7154.1979000000001</v>
      </c>
      <c r="L243" s="10"/>
      <c r="M243" s="45"/>
      <c r="N243" s="45"/>
      <c r="O243" s="45"/>
      <c r="P243" s="45"/>
      <c r="Q243" s="45"/>
      <c r="R243" s="45"/>
      <c r="S243" s="45"/>
      <c r="T243" s="45"/>
      <c r="U243" s="45"/>
      <c r="V243" s="45"/>
      <c r="W243" s="45"/>
      <c r="X243" s="45"/>
      <c r="Y243" s="45"/>
      <c r="Z243" s="45"/>
    </row>
    <row r="244" spans="1:26">
      <c r="A244" s="48"/>
      <c r="B244" s="48" t="s">
        <v>12</v>
      </c>
      <c r="C244" s="49">
        <v>186.27420000000001</v>
      </c>
      <c r="D244" s="49">
        <v>138.648</v>
      </c>
      <c r="E244" s="49">
        <v>117.9752</v>
      </c>
      <c r="F244" s="49">
        <v>105.4504</v>
      </c>
      <c r="G244" s="49">
        <v>106.3991</v>
      </c>
      <c r="H244" s="49">
        <v>138.05539999999999</v>
      </c>
      <c r="I244" s="49">
        <v>145.2893</v>
      </c>
      <c r="J244" s="49">
        <v>141.2774</v>
      </c>
      <c r="K244" s="49">
        <v>1079.3689999999999</v>
      </c>
      <c r="L244" s="10"/>
      <c r="M244" s="45"/>
      <c r="N244" s="45"/>
      <c r="O244" s="45"/>
      <c r="P244" s="45"/>
      <c r="Q244" s="45"/>
      <c r="R244" s="45"/>
      <c r="S244" s="45"/>
      <c r="T244" s="45"/>
      <c r="U244" s="45"/>
      <c r="V244" s="45"/>
      <c r="W244" s="45"/>
      <c r="X244" s="45"/>
      <c r="Y244" s="45"/>
      <c r="Z244" s="45"/>
    </row>
    <row r="245" spans="1:26">
      <c r="A245" s="48"/>
      <c r="B245" s="48" t="s">
        <v>13</v>
      </c>
      <c r="C245" s="49">
        <v>989.95450000000005</v>
      </c>
      <c r="D245" s="49">
        <v>1042.154</v>
      </c>
      <c r="E245" s="49">
        <v>841.03480000000002</v>
      </c>
      <c r="F245" s="49">
        <v>783.62189999999998</v>
      </c>
      <c r="G245" s="49">
        <v>814.5258</v>
      </c>
      <c r="H245" s="49">
        <v>777.26440000000002</v>
      </c>
      <c r="I245" s="49">
        <v>761.44200000000001</v>
      </c>
      <c r="J245" s="49">
        <v>769.34789999999998</v>
      </c>
      <c r="K245" s="49">
        <v>6779.3453</v>
      </c>
      <c r="L245" s="10"/>
      <c r="M245" s="45"/>
      <c r="N245" s="45"/>
      <c r="O245" s="45"/>
      <c r="P245" s="45"/>
      <c r="Q245" s="45"/>
      <c r="R245" s="45"/>
      <c r="S245" s="45"/>
      <c r="T245" s="45"/>
      <c r="U245" s="45"/>
      <c r="V245" s="45"/>
      <c r="W245" s="45"/>
      <c r="X245" s="45"/>
      <c r="Y245" s="45"/>
      <c r="Z245" s="45"/>
    </row>
    <row r="246" spans="1:26">
      <c r="A246" s="48"/>
      <c r="B246" s="48" t="s">
        <v>14</v>
      </c>
      <c r="C246" s="49">
        <v>3877.654</v>
      </c>
      <c r="D246" s="49">
        <v>3921.857</v>
      </c>
      <c r="E246" s="49">
        <v>3913.62</v>
      </c>
      <c r="F246" s="49">
        <v>4226.3050000000003</v>
      </c>
      <c r="G246" s="49">
        <v>4676.7259999999997</v>
      </c>
      <c r="H246" s="49">
        <v>4092.627</v>
      </c>
      <c r="I246" s="49">
        <v>4109.8509999999997</v>
      </c>
      <c r="J246" s="49">
        <v>4106.107</v>
      </c>
      <c r="K246" s="49">
        <v>32924.747000000003</v>
      </c>
      <c r="L246" s="10"/>
      <c r="M246" s="45"/>
      <c r="N246" s="45"/>
      <c r="O246" s="45"/>
      <c r="P246" s="45"/>
      <c r="Q246" s="45"/>
      <c r="R246" s="45"/>
      <c r="S246" s="45"/>
      <c r="T246" s="45"/>
      <c r="U246" s="45"/>
      <c r="V246" s="45"/>
      <c r="W246" s="45"/>
      <c r="X246" s="45"/>
      <c r="Y246" s="45"/>
      <c r="Z246" s="45"/>
    </row>
    <row r="247" spans="1:26">
      <c r="A247" s="48"/>
      <c r="B247" s="48" t="s">
        <v>15</v>
      </c>
      <c r="C247" s="49">
        <v>31833.39</v>
      </c>
      <c r="D247" s="49">
        <v>31445.89</v>
      </c>
      <c r="E247" s="49">
        <v>32910.120000000003</v>
      </c>
      <c r="F247" s="49">
        <v>32978.57</v>
      </c>
      <c r="G247" s="49">
        <v>33873.910000000003</v>
      </c>
      <c r="H247" s="49">
        <v>34662.43</v>
      </c>
      <c r="I247" s="49">
        <v>35626.11</v>
      </c>
      <c r="J247" s="49">
        <v>36062.36</v>
      </c>
      <c r="K247" s="49">
        <v>269392.77999999997</v>
      </c>
      <c r="L247" s="10"/>
      <c r="M247" s="45"/>
      <c r="N247" s="45"/>
      <c r="O247" s="45"/>
      <c r="P247" s="45"/>
      <c r="Q247" s="45"/>
      <c r="R247" s="45"/>
      <c r="S247" s="45"/>
      <c r="T247" s="45"/>
      <c r="U247" s="45"/>
      <c r="V247" s="45"/>
      <c r="W247" s="45"/>
      <c r="X247" s="45"/>
      <c r="Y247" s="45"/>
      <c r="Z247" s="45"/>
    </row>
    <row r="248" spans="1:26">
      <c r="A248" s="48"/>
      <c r="B248" s="48" t="s">
        <v>17</v>
      </c>
      <c r="C248" s="49">
        <v>1943.55</v>
      </c>
      <c r="D248" s="49">
        <v>1960.085</v>
      </c>
      <c r="E248" s="49">
        <v>2024.047</v>
      </c>
      <c r="F248" s="49">
        <v>1724.989</v>
      </c>
      <c r="G248" s="49">
        <v>1838.3520000000001</v>
      </c>
      <c r="H248" s="49">
        <v>2137.058</v>
      </c>
      <c r="I248" s="49">
        <v>1447.857</v>
      </c>
      <c r="J248" s="49">
        <v>1374.3320000000001</v>
      </c>
      <c r="K248" s="49">
        <v>14450.270000000002</v>
      </c>
      <c r="L248" s="10"/>
      <c r="M248" s="45"/>
      <c r="N248" s="45"/>
      <c r="O248" s="45"/>
      <c r="P248" s="45"/>
      <c r="Q248" s="45"/>
      <c r="R248" s="45"/>
      <c r="S248" s="45"/>
      <c r="T248" s="45"/>
      <c r="U248" s="45"/>
      <c r="V248" s="45"/>
      <c r="W248" s="45"/>
      <c r="X248" s="45"/>
      <c r="Y248" s="45"/>
      <c r="Z248" s="45"/>
    </row>
    <row r="249" spans="1:26">
      <c r="A249" s="48"/>
      <c r="B249" s="48" t="s">
        <v>18</v>
      </c>
      <c r="C249" s="49">
        <v>443.9248</v>
      </c>
      <c r="D249" s="49">
        <v>465.03530000000001</v>
      </c>
      <c r="E249" s="49">
        <v>430.0299</v>
      </c>
      <c r="F249" s="49">
        <v>440.2158</v>
      </c>
      <c r="G249" s="49">
        <v>424.15339999999998</v>
      </c>
      <c r="H249" s="49">
        <v>513.14440000000002</v>
      </c>
      <c r="I249" s="49">
        <v>548.11270000000002</v>
      </c>
      <c r="J249" s="49">
        <v>530.3827</v>
      </c>
      <c r="K249" s="49">
        <v>3794.9990000000003</v>
      </c>
      <c r="L249" s="10"/>
      <c r="M249" s="45"/>
      <c r="N249" s="45"/>
      <c r="O249" s="45"/>
      <c r="P249" s="45"/>
      <c r="Q249" s="45"/>
      <c r="R249" s="45"/>
      <c r="S249" s="45"/>
      <c r="T249" s="45"/>
      <c r="U249" s="45"/>
      <c r="V249" s="45"/>
      <c r="W249" s="45"/>
      <c r="X249" s="45"/>
      <c r="Y249" s="45"/>
      <c r="Z249" s="45"/>
    </row>
    <row r="250" spans="1:26">
      <c r="A250" s="48"/>
      <c r="B250" s="48" t="s">
        <v>19</v>
      </c>
      <c r="C250" s="49">
        <v>1.6259999999999999</v>
      </c>
      <c r="D250" s="49">
        <v>0.99</v>
      </c>
      <c r="E250" s="49">
        <v>0.81</v>
      </c>
      <c r="F250" s="49">
        <v>1.17</v>
      </c>
      <c r="G250" s="49">
        <v>1.89</v>
      </c>
      <c r="H250" s="49">
        <v>1.89</v>
      </c>
      <c r="I250" s="49">
        <v>1.71</v>
      </c>
      <c r="J250" s="49">
        <v>1.89</v>
      </c>
      <c r="K250" s="49">
        <v>11.975999999999999</v>
      </c>
      <c r="L250" s="10"/>
      <c r="M250" s="45"/>
      <c r="N250" s="45"/>
      <c r="O250" s="45"/>
      <c r="P250" s="45"/>
      <c r="Q250" s="45"/>
      <c r="R250" s="45"/>
      <c r="S250" s="45"/>
      <c r="T250" s="45"/>
      <c r="U250" s="45"/>
      <c r="V250" s="45"/>
      <c r="W250" s="45"/>
      <c r="X250" s="45"/>
      <c r="Y250" s="45"/>
      <c r="Z250" s="45"/>
    </row>
    <row r="251" spans="1:26">
      <c r="A251" s="48"/>
      <c r="B251" s="48" t="s">
        <v>20</v>
      </c>
      <c r="C251" s="49">
        <v>2277.1410000000001</v>
      </c>
      <c r="D251" s="49">
        <v>1729.1479999999999</v>
      </c>
      <c r="E251" s="49">
        <v>1533.3340000000001</v>
      </c>
      <c r="F251" s="49">
        <v>1720.096</v>
      </c>
      <c r="G251" s="49">
        <v>2072.5329999999999</v>
      </c>
      <c r="H251" s="49">
        <v>2578.752</v>
      </c>
      <c r="I251" s="49">
        <v>2472.567</v>
      </c>
      <c r="J251" s="49">
        <v>2475.2130000000002</v>
      </c>
      <c r="K251" s="49">
        <v>16858.784</v>
      </c>
      <c r="L251" s="10"/>
      <c r="M251" s="45"/>
      <c r="N251" s="45"/>
      <c r="O251" s="45"/>
      <c r="P251" s="45"/>
      <c r="Q251" s="45"/>
      <c r="R251" s="45"/>
      <c r="S251" s="45"/>
      <c r="T251" s="45"/>
      <c r="U251" s="45"/>
      <c r="V251" s="45"/>
      <c r="W251" s="45"/>
      <c r="X251" s="45"/>
      <c r="Y251" s="45"/>
      <c r="Z251" s="45"/>
    </row>
    <row r="252" spans="1:26">
      <c r="A252" s="48"/>
      <c r="B252" s="48" t="s">
        <v>21</v>
      </c>
      <c r="C252" s="49">
        <v>1830.5640000000001</v>
      </c>
      <c r="D252" s="49">
        <v>828.45780000000002</v>
      </c>
      <c r="E252" s="49">
        <v>507.88310000000001</v>
      </c>
      <c r="F252" s="49">
        <v>432.26929999999999</v>
      </c>
      <c r="G252" s="49">
        <v>819.37270000000001</v>
      </c>
      <c r="H252" s="49">
        <v>1081.8330000000001</v>
      </c>
      <c r="I252" s="49">
        <v>992.9905</v>
      </c>
      <c r="J252" s="49">
        <v>1082.05</v>
      </c>
      <c r="K252" s="49">
        <v>7575.4204</v>
      </c>
      <c r="L252" s="10"/>
      <c r="M252" s="45"/>
      <c r="N252" s="45"/>
      <c r="O252" s="45"/>
      <c r="P252" s="45"/>
      <c r="Q252" s="45"/>
      <c r="R252" s="45"/>
      <c r="S252" s="45"/>
      <c r="T252" s="45"/>
      <c r="U252" s="45"/>
      <c r="V252" s="45"/>
      <c r="W252" s="45"/>
      <c r="X252" s="45"/>
      <c r="Y252" s="45"/>
      <c r="Z252" s="45"/>
    </row>
    <row r="253" spans="1:26">
      <c r="A253" s="48"/>
      <c r="B253" s="48" t="s">
        <v>22</v>
      </c>
      <c r="C253" s="49">
        <v>10176.18</v>
      </c>
      <c r="D253" s="49">
        <v>8634.7160000000003</v>
      </c>
      <c r="E253" s="49">
        <v>9208.2790000000005</v>
      </c>
      <c r="F253" s="49">
        <v>10115.700000000001</v>
      </c>
      <c r="G253" s="49">
        <v>11115.68</v>
      </c>
      <c r="H253" s="49">
        <v>11775.98</v>
      </c>
      <c r="I253" s="49">
        <v>11212.25</v>
      </c>
      <c r="J253" s="49">
        <v>11230.24</v>
      </c>
      <c r="K253" s="49">
        <v>83469.025000000009</v>
      </c>
      <c r="L253" s="10"/>
      <c r="M253" s="45"/>
      <c r="N253" s="45"/>
      <c r="O253" s="45"/>
      <c r="P253" s="45"/>
      <c r="Q253" s="45"/>
      <c r="R253" s="45"/>
      <c r="S253" s="45"/>
      <c r="T253" s="45"/>
      <c r="U253" s="45"/>
      <c r="V253" s="45"/>
      <c r="W253" s="45"/>
      <c r="X253" s="45"/>
      <c r="Y253" s="45"/>
      <c r="Z253" s="45"/>
    </row>
    <row r="254" spans="1:26">
      <c r="A254" s="48"/>
      <c r="B254" s="48" t="s">
        <v>23</v>
      </c>
      <c r="C254" s="49">
        <v>114152.5</v>
      </c>
      <c r="D254" s="49">
        <v>110766.2</v>
      </c>
      <c r="E254" s="49">
        <v>109186.3</v>
      </c>
      <c r="F254" s="49">
        <v>111513.1</v>
      </c>
      <c r="G254" s="49">
        <v>114606.3</v>
      </c>
      <c r="H254" s="49">
        <v>116108.7</v>
      </c>
      <c r="I254" s="49">
        <v>113981.1</v>
      </c>
      <c r="J254" s="49">
        <v>114671.2</v>
      </c>
      <c r="K254" s="49">
        <v>904985.39999999991</v>
      </c>
      <c r="L254" s="10"/>
      <c r="M254" s="45"/>
      <c r="N254" s="45"/>
      <c r="O254" s="45"/>
      <c r="P254" s="45"/>
      <c r="Q254" s="45"/>
      <c r="R254" s="45"/>
      <c r="S254" s="45"/>
      <c r="T254" s="45"/>
      <c r="U254" s="45"/>
      <c r="V254" s="45"/>
      <c r="W254" s="45"/>
      <c r="X254" s="45"/>
      <c r="Y254" s="45"/>
      <c r="Z254" s="45"/>
    </row>
    <row r="255" spans="1:26">
      <c r="A255" s="48"/>
      <c r="B255" s="48" t="s">
        <v>24</v>
      </c>
      <c r="C255" s="49">
        <v>86190.34</v>
      </c>
      <c r="D255" s="49">
        <v>82103.47</v>
      </c>
      <c r="E255" s="49">
        <v>80276.850000000006</v>
      </c>
      <c r="F255" s="49">
        <v>81534.58</v>
      </c>
      <c r="G255" s="49">
        <v>80659.78</v>
      </c>
      <c r="H255" s="49">
        <v>84648.4</v>
      </c>
      <c r="I255" s="49">
        <v>85596.08</v>
      </c>
      <c r="J255" s="49">
        <v>85671.98</v>
      </c>
      <c r="K255" s="49">
        <v>666681.48</v>
      </c>
      <c r="L255" s="10"/>
      <c r="M255" s="45"/>
      <c r="N255" s="45"/>
      <c r="O255" s="45"/>
      <c r="P255" s="45"/>
      <c r="Q255" s="45"/>
      <c r="R255" s="45"/>
      <c r="S255" s="45"/>
      <c r="T255" s="45"/>
      <c r="U255" s="45"/>
      <c r="V255" s="45"/>
      <c r="W255" s="45"/>
      <c r="X255" s="45"/>
      <c r="Y255" s="45"/>
      <c r="Z255" s="45"/>
    </row>
    <row r="256" spans="1:26">
      <c r="A256" s="48"/>
      <c r="B256" s="48" t="s">
        <v>25</v>
      </c>
      <c r="C256" s="49">
        <v>140.84540000000001</v>
      </c>
      <c r="D256" s="49">
        <v>106.2028</v>
      </c>
      <c r="E256" s="49">
        <v>181.7884</v>
      </c>
      <c r="F256" s="49">
        <v>134.22669999999999</v>
      </c>
      <c r="G256" s="49">
        <v>112.5095</v>
      </c>
      <c r="H256" s="49">
        <v>141.0265</v>
      </c>
      <c r="I256" s="49">
        <v>122.7071</v>
      </c>
      <c r="J256" s="49">
        <v>97.316820000000007</v>
      </c>
      <c r="K256" s="49">
        <v>1036.6232199999999</v>
      </c>
      <c r="L256" s="10"/>
      <c r="M256" s="45"/>
      <c r="N256" s="45"/>
      <c r="O256" s="45"/>
      <c r="P256" s="45"/>
      <c r="Q256" s="45"/>
      <c r="R256" s="45"/>
      <c r="S256" s="45"/>
      <c r="T256" s="45"/>
      <c r="U256" s="45"/>
      <c r="V256" s="45"/>
      <c r="W256" s="45"/>
      <c r="X256" s="45"/>
      <c r="Y256" s="45"/>
      <c r="Z256" s="45"/>
    </row>
    <row r="257" spans="1:26">
      <c r="A257" s="48"/>
      <c r="B257" s="48" t="s">
        <v>27</v>
      </c>
      <c r="C257" s="49">
        <v>0.09</v>
      </c>
      <c r="D257" s="49">
        <v>0.09</v>
      </c>
      <c r="E257" s="49">
        <v>0.27</v>
      </c>
      <c r="F257" s="49">
        <v>0.45</v>
      </c>
      <c r="G257" s="49">
        <v>0.18</v>
      </c>
      <c r="H257" s="49">
        <v>0.09</v>
      </c>
      <c r="I257" s="49">
        <v>0.09</v>
      </c>
      <c r="J257" s="49">
        <v>0.27</v>
      </c>
      <c r="K257" s="49">
        <v>1.5300000000000002</v>
      </c>
      <c r="L257" s="10"/>
      <c r="M257" s="45"/>
      <c r="N257" s="45"/>
      <c r="O257" s="45"/>
      <c r="P257" s="45"/>
      <c r="Q257" s="45"/>
      <c r="R257" s="45"/>
      <c r="S257" s="45"/>
      <c r="T257" s="45"/>
      <c r="U257" s="45"/>
      <c r="V257" s="45"/>
      <c r="W257" s="45"/>
      <c r="X257" s="45"/>
      <c r="Y257" s="45"/>
      <c r="Z257" s="45"/>
    </row>
    <row r="258" spans="1:26">
      <c r="A258" s="48"/>
      <c r="B258" s="48" t="s">
        <v>28</v>
      </c>
      <c r="C258" s="49">
        <v>0.45</v>
      </c>
      <c r="D258" s="49">
        <v>2.61</v>
      </c>
      <c r="E258" s="49">
        <v>2.448</v>
      </c>
      <c r="F258" s="49">
        <v>3.396353</v>
      </c>
      <c r="G258" s="49">
        <v>29.134589999999999</v>
      </c>
      <c r="H258" s="49">
        <v>9.064235</v>
      </c>
      <c r="I258" s="49">
        <v>5.3742349999999997</v>
      </c>
      <c r="J258" s="49">
        <v>13.97471</v>
      </c>
      <c r="K258" s="49">
        <v>66.452123</v>
      </c>
      <c r="L258" s="10"/>
      <c r="M258" s="45"/>
      <c r="N258" s="45"/>
      <c r="O258" s="45"/>
      <c r="P258" s="45"/>
      <c r="Q258" s="45"/>
      <c r="R258" s="45"/>
      <c r="S258" s="45"/>
      <c r="T258" s="45"/>
      <c r="U258" s="45"/>
      <c r="V258" s="45"/>
      <c r="W258" s="45"/>
      <c r="X258" s="45"/>
      <c r="Y258" s="45"/>
      <c r="Z258" s="45"/>
    </row>
    <row r="259" spans="1:26">
      <c r="A259" s="48"/>
      <c r="B259" s="48" t="s">
        <v>29</v>
      </c>
      <c r="C259" s="49">
        <v>928.79049999999995</v>
      </c>
      <c r="D259" s="49">
        <v>1017.643</v>
      </c>
      <c r="E259" s="49">
        <v>1203.877</v>
      </c>
      <c r="F259" s="49">
        <v>1299.8599999999999</v>
      </c>
      <c r="G259" s="49">
        <v>1332.5150000000001</v>
      </c>
      <c r="H259" s="49">
        <v>1635.576</v>
      </c>
      <c r="I259" s="49">
        <v>2174.1309999999999</v>
      </c>
      <c r="J259" s="49">
        <v>1797.338</v>
      </c>
      <c r="K259" s="49">
        <v>11389.7305</v>
      </c>
      <c r="L259" s="10"/>
      <c r="M259" s="45"/>
      <c r="N259" s="45"/>
      <c r="O259" s="45"/>
      <c r="P259" s="45"/>
      <c r="Q259" s="45"/>
      <c r="R259" s="45"/>
      <c r="S259" s="45"/>
      <c r="T259" s="45"/>
      <c r="U259" s="45"/>
      <c r="V259" s="45"/>
      <c r="W259" s="45"/>
      <c r="X259" s="45"/>
      <c r="Y259" s="45"/>
      <c r="Z259" s="45"/>
    </row>
    <row r="260" spans="1:26">
      <c r="A260" s="44" t="s">
        <v>144</v>
      </c>
      <c r="B260" s="44"/>
      <c r="C260" s="50">
        <v>397062.95700000005</v>
      </c>
      <c r="D260" s="50">
        <v>397062.98054999992</v>
      </c>
      <c r="E260" s="50">
        <v>397063.03678999993</v>
      </c>
      <c r="F260" s="50">
        <v>397062.92868999997</v>
      </c>
      <c r="G260" s="50">
        <v>397063.02138200006</v>
      </c>
      <c r="H260" s="50">
        <v>397062.9370049999</v>
      </c>
      <c r="I260" s="50">
        <v>397062.97534500004</v>
      </c>
      <c r="J260" s="50">
        <v>397062.94069699995</v>
      </c>
      <c r="K260" s="50">
        <v>3176503.7774589979</v>
      </c>
      <c r="L260" s="10"/>
      <c r="M260" s="45"/>
      <c r="N260" s="45"/>
      <c r="O260" s="45"/>
      <c r="P260" s="45"/>
      <c r="Q260" s="45"/>
      <c r="R260" s="45"/>
      <c r="S260" s="45"/>
      <c r="T260" s="45"/>
      <c r="U260" s="45"/>
      <c r="V260" s="45"/>
      <c r="W260" s="45"/>
      <c r="X260" s="45"/>
      <c r="Y260" s="45"/>
      <c r="Z260" s="45"/>
    </row>
    <row r="261" spans="1:26">
      <c r="A261" s="52" t="s">
        <v>145</v>
      </c>
      <c r="B261" s="48" t="s">
        <v>5</v>
      </c>
      <c r="C261" s="49">
        <v>16.490120000000001</v>
      </c>
      <c r="D261" s="49">
        <v>12.57812</v>
      </c>
      <c r="E261" s="49">
        <v>11.228120000000001</v>
      </c>
      <c r="F261" s="49">
        <v>5.9216470000000001</v>
      </c>
      <c r="G261" s="49">
        <v>8.9816470000000006</v>
      </c>
      <c r="H261" s="49">
        <v>8.0816470000000002</v>
      </c>
      <c r="I261" s="49">
        <v>10.601649999999999</v>
      </c>
      <c r="J261" s="49">
        <v>10.601649999999999</v>
      </c>
      <c r="K261" s="49">
        <v>84.484601000000026</v>
      </c>
      <c r="L261" s="10"/>
      <c r="M261" s="45"/>
      <c r="N261" s="45"/>
      <c r="O261" s="45"/>
      <c r="P261" s="45"/>
      <c r="Q261" s="45"/>
      <c r="R261" s="45"/>
      <c r="S261" s="45"/>
      <c r="T261" s="45"/>
      <c r="U261" s="45"/>
      <c r="V261" s="45"/>
      <c r="W261" s="45"/>
      <c r="X261" s="45"/>
      <c r="Y261" s="45"/>
      <c r="Z261" s="45"/>
    </row>
    <row r="262" spans="1:26">
      <c r="A262" s="48"/>
      <c r="B262" s="48" t="s">
        <v>6</v>
      </c>
      <c r="C262" s="49">
        <v>166714.79999999999</v>
      </c>
      <c r="D262" s="49">
        <v>164734.5</v>
      </c>
      <c r="E262" s="49">
        <v>163708.4</v>
      </c>
      <c r="F262" s="49">
        <v>163157.29999999999</v>
      </c>
      <c r="G262" s="49">
        <v>162840.9</v>
      </c>
      <c r="H262" s="49">
        <v>163875.29999999999</v>
      </c>
      <c r="I262" s="49">
        <v>164571.20000000001</v>
      </c>
      <c r="J262" s="49">
        <v>164271.29999999999</v>
      </c>
      <c r="K262" s="49">
        <v>1313873.7</v>
      </c>
      <c r="L262" s="10"/>
      <c r="M262" s="45"/>
      <c r="N262" s="45"/>
      <c r="O262" s="45"/>
      <c r="P262" s="45"/>
      <c r="Q262" s="45"/>
      <c r="R262" s="45"/>
      <c r="S262" s="45"/>
      <c r="T262" s="45"/>
      <c r="U262" s="45"/>
      <c r="V262" s="45"/>
      <c r="W262" s="45"/>
      <c r="X262" s="45"/>
      <c r="Y262" s="45"/>
      <c r="Z262" s="45"/>
    </row>
    <row r="263" spans="1:26">
      <c r="A263" s="48"/>
      <c r="B263" s="48" t="s">
        <v>7</v>
      </c>
      <c r="C263" s="49">
        <v>2.0699999999999998</v>
      </c>
      <c r="D263" s="49">
        <v>2.34</v>
      </c>
      <c r="E263" s="49">
        <v>4.05</v>
      </c>
      <c r="F263" s="49">
        <v>2.88</v>
      </c>
      <c r="G263" s="49">
        <v>2.7</v>
      </c>
      <c r="H263" s="49">
        <v>2.79</v>
      </c>
      <c r="I263" s="49">
        <v>3.78</v>
      </c>
      <c r="J263" s="49">
        <v>3.69</v>
      </c>
      <c r="K263" s="49">
        <v>24.3</v>
      </c>
      <c r="L263" s="10"/>
      <c r="M263" s="45"/>
      <c r="N263" s="45"/>
      <c r="O263" s="45"/>
      <c r="P263" s="45"/>
      <c r="Q263" s="45"/>
      <c r="R263" s="45"/>
      <c r="S263" s="45"/>
      <c r="T263" s="45"/>
      <c r="U263" s="45"/>
      <c r="V263" s="45"/>
      <c r="W263" s="45"/>
      <c r="X263" s="45"/>
      <c r="Y263" s="45"/>
      <c r="Z263" s="45"/>
    </row>
    <row r="264" spans="1:26">
      <c r="A264" s="48"/>
      <c r="B264" s="48" t="s">
        <v>8</v>
      </c>
      <c r="C264" s="49">
        <v>108.02679999999999</v>
      </c>
      <c r="D264" s="49">
        <v>116.8938</v>
      </c>
      <c r="E264" s="49">
        <v>114.5312</v>
      </c>
      <c r="F264" s="49">
        <v>112.20529999999999</v>
      </c>
      <c r="G264" s="49">
        <v>109.1855</v>
      </c>
      <c r="H264" s="49">
        <v>109.0235</v>
      </c>
      <c r="I264" s="49">
        <v>110.43600000000001</v>
      </c>
      <c r="J264" s="49">
        <v>109.39619999999999</v>
      </c>
      <c r="K264" s="49">
        <v>889.69830000000013</v>
      </c>
      <c r="L264" s="10"/>
      <c r="M264" s="45"/>
      <c r="N264" s="45"/>
      <c r="O264" s="45"/>
      <c r="P264" s="45"/>
      <c r="Q264" s="45"/>
      <c r="R264" s="45"/>
      <c r="S264" s="45"/>
      <c r="T264" s="45"/>
      <c r="U264" s="45"/>
      <c r="V264" s="45"/>
      <c r="W264" s="45"/>
      <c r="X264" s="45"/>
      <c r="Y264" s="45"/>
      <c r="Z264" s="45"/>
    </row>
    <row r="265" spans="1:26">
      <c r="A265" s="48"/>
      <c r="B265" s="48" t="s">
        <v>10</v>
      </c>
      <c r="C265" s="49">
        <v>0.45</v>
      </c>
      <c r="D265" s="49">
        <v>0.81</v>
      </c>
      <c r="E265" s="49">
        <v>0.9</v>
      </c>
      <c r="F265" s="49">
        <v>0.81</v>
      </c>
      <c r="G265" s="49">
        <v>0.63</v>
      </c>
      <c r="H265" s="49">
        <v>0.72</v>
      </c>
      <c r="I265" s="49">
        <v>0.54</v>
      </c>
      <c r="J265" s="49">
        <v>0.27</v>
      </c>
      <c r="K265" s="49">
        <v>5.1300000000000008</v>
      </c>
      <c r="L265" s="10"/>
      <c r="M265" s="45"/>
      <c r="N265" s="45"/>
      <c r="O265" s="45"/>
      <c r="P265" s="45"/>
      <c r="Q265" s="45"/>
      <c r="R265" s="45"/>
      <c r="S265" s="45"/>
      <c r="T265" s="45"/>
      <c r="U265" s="45"/>
      <c r="V265" s="45"/>
      <c r="W265" s="45"/>
      <c r="X265" s="45"/>
      <c r="Y265" s="45"/>
      <c r="Z265" s="45"/>
    </row>
    <row r="266" spans="1:26">
      <c r="A266" s="48"/>
      <c r="B266" s="48" t="s">
        <v>11</v>
      </c>
      <c r="C266" s="49">
        <v>53.660820000000001</v>
      </c>
      <c r="D266" s="49">
        <v>72.692819999999998</v>
      </c>
      <c r="E266" s="49">
        <v>75.218469999999996</v>
      </c>
      <c r="F266" s="49">
        <v>120.0836</v>
      </c>
      <c r="G266" s="49">
        <v>103.52679999999999</v>
      </c>
      <c r="H266" s="49">
        <v>73.896709999999999</v>
      </c>
      <c r="I266" s="49">
        <v>59.756819999999998</v>
      </c>
      <c r="J266" s="49">
        <v>60.527650000000001</v>
      </c>
      <c r="K266" s="49">
        <v>619.36368999999991</v>
      </c>
      <c r="L266" s="10"/>
      <c r="M266" s="45"/>
      <c r="N266" s="45"/>
      <c r="O266" s="45"/>
      <c r="P266" s="45"/>
      <c r="Q266" s="45"/>
      <c r="R266" s="45"/>
      <c r="S266" s="45"/>
      <c r="T266" s="45"/>
      <c r="U266" s="45"/>
      <c r="V266" s="45"/>
      <c r="W266" s="45"/>
      <c r="X266" s="45"/>
      <c r="Y266" s="45"/>
      <c r="Z266" s="45"/>
    </row>
    <row r="267" spans="1:26">
      <c r="A267" s="48"/>
      <c r="B267" s="48" t="s">
        <v>12</v>
      </c>
      <c r="C267" s="49">
        <v>1.35</v>
      </c>
      <c r="D267" s="49">
        <v>0.99</v>
      </c>
      <c r="E267" s="49">
        <v>0.81</v>
      </c>
      <c r="F267" s="49">
        <v>0.99</v>
      </c>
      <c r="G267" s="49">
        <v>1.26</v>
      </c>
      <c r="H267" s="49">
        <v>2.79</v>
      </c>
      <c r="I267" s="49">
        <v>1.9658819999999999</v>
      </c>
      <c r="J267" s="49">
        <v>1.7558819999999999</v>
      </c>
      <c r="K267" s="49">
        <v>11.911764</v>
      </c>
      <c r="L267" s="10"/>
      <c r="M267" s="45"/>
      <c r="N267" s="45"/>
      <c r="O267" s="45"/>
      <c r="P267" s="45"/>
      <c r="Q267" s="45"/>
      <c r="R267" s="45"/>
      <c r="S267" s="45"/>
      <c r="T267" s="45"/>
      <c r="U267" s="45"/>
      <c r="V267" s="45"/>
      <c r="W267" s="45"/>
      <c r="X267" s="45"/>
      <c r="Y267" s="45"/>
      <c r="Z267" s="45"/>
    </row>
    <row r="268" spans="1:26">
      <c r="A268" s="48"/>
      <c r="B268" s="48" t="s">
        <v>13</v>
      </c>
      <c r="C268" s="49">
        <v>22.95</v>
      </c>
      <c r="D268" s="49">
        <v>14.13</v>
      </c>
      <c r="E268" s="49">
        <v>13.05</v>
      </c>
      <c r="F268" s="49">
        <v>12.78</v>
      </c>
      <c r="G268" s="49">
        <v>10.53</v>
      </c>
      <c r="H268" s="49">
        <v>9.6300000000000008</v>
      </c>
      <c r="I268" s="49">
        <v>8.73</v>
      </c>
      <c r="J268" s="49">
        <v>9</v>
      </c>
      <c r="K268" s="49">
        <v>100.8</v>
      </c>
      <c r="L268" s="10"/>
      <c r="M268" s="45"/>
      <c r="N268" s="45"/>
      <c r="O268" s="45"/>
      <c r="P268" s="45"/>
      <c r="Q268" s="45"/>
      <c r="R268" s="45"/>
      <c r="S268" s="45"/>
      <c r="T268" s="45"/>
      <c r="U268" s="45"/>
      <c r="V268" s="45"/>
      <c r="W268" s="45"/>
      <c r="X268" s="45"/>
      <c r="Y268" s="45"/>
      <c r="Z268" s="45"/>
    </row>
    <row r="269" spans="1:26">
      <c r="A269" s="48"/>
      <c r="B269" s="48" t="s">
        <v>14</v>
      </c>
      <c r="C269" s="49">
        <v>218.75219999999999</v>
      </c>
      <c r="D269" s="49">
        <v>237.0547</v>
      </c>
      <c r="E269" s="49">
        <v>215.55670000000001</v>
      </c>
      <c r="F269" s="49">
        <v>256.9221</v>
      </c>
      <c r="G269" s="49">
        <v>295.1986</v>
      </c>
      <c r="H269" s="49">
        <v>242.97640000000001</v>
      </c>
      <c r="I269" s="49">
        <v>260.79669999999999</v>
      </c>
      <c r="J269" s="49">
        <v>281.92840000000001</v>
      </c>
      <c r="K269" s="49">
        <v>2009.1858</v>
      </c>
      <c r="L269" s="10"/>
      <c r="M269" s="45"/>
      <c r="N269" s="45"/>
      <c r="O269" s="45"/>
      <c r="P269" s="45"/>
      <c r="Q269" s="45"/>
      <c r="R269" s="45"/>
      <c r="S269" s="45"/>
      <c r="T269" s="45"/>
      <c r="U269" s="45"/>
      <c r="V269" s="45"/>
      <c r="W269" s="45"/>
      <c r="X269" s="45"/>
      <c r="Y269" s="45"/>
      <c r="Z269" s="45"/>
    </row>
    <row r="270" spans="1:26">
      <c r="A270" s="48"/>
      <c r="B270" s="48" t="s">
        <v>15</v>
      </c>
      <c r="C270" s="49">
        <v>2560.5430000000001</v>
      </c>
      <c r="D270" s="49">
        <v>2220.241</v>
      </c>
      <c r="E270" s="49">
        <v>2095.8629999999998</v>
      </c>
      <c r="F270" s="49">
        <v>1971.5129999999999</v>
      </c>
      <c r="G270" s="49">
        <v>1874.998</v>
      </c>
      <c r="H270" s="49">
        <v>1648.462</v>
      </c>
      <c r="I270" s="49">
        <v>1541.8040000000001</v>
      </c>
      <c r="J270" s="49">
        <v>1611.4110000000001</v>
      </c>
      <c r="K270" s="49">
        <v>15524.834999999999</v>
      </c>
      <c r="L270" s="10"/>
      <c r="M270" s="45"/>
      <c r="N270" s="45"/>
      <c r="O270" s="45"/>
      <c r="P270" s="45"/>
      <c r="Q270" s="45"/>
      <c r="R270" s="45"/>
      <c r="S270" s="45"/>
      <c r="T270" s="45"/>
      <c r="U270" s="45"/>
      <c r="V270" s="45"/>
      <c r="W270" s="45"/>
      <c r="X270" s="45"/>
      <c r="Y270" s="45"/>
      <c r="Z270" s="45"/>
    </row>
    <row r="271" spans="1:26">
      <c r="A271" s="48"/>
      <c r="B271" s="48" t="s">
        <v>17</v>
      </c>
      <c r="C271" s="49">
        <v>9.0254119999999993</v>
      </c>
      <c r="D271" s="49">
        <v>25.412120000000002</v>
      </c>
      <c r="E271" s="49">
        <v>13.81765</v>
      </c>
      <c r="F271" s="49">
        <v>49.555759999999999</v>
      </c>
      <c r="G271" s="49">
        <v>39.152119999999996</v>
      </c>
      <c r="H271" s="49">
        <v>55.738239999999998</v>
      </c>
      <c r="I271" s="49">
        <v>23.299759999999999</v>
      </c>
      <c r="J271" s="49">
        <v>36.17118</v>
      </c>
      <c r="K271" s="49">
        <v>252.17224199999998</v>
      </c>
      <c r="L271" s="10"/>
      <c r="M271" s="45"/>
      <c r="N271" s="45"/>
      <c r="O271" s="45"/>
      <c r="P271" s="45"/>
      <c r="Q271" s="45"/>
      <c r="R271" s="45"/>
      <c r="S271" s="45"/>
      <c r="T271" s="45"/>
      <c r="U271" s="45"/>
      <c r="V271" s="45"/>
      <c r="W271" s="45"/>
      <c r="X271" s="45"/>
      <c r="Y271" s="45"/>
      <c r="Z271" s="45"/>
    </row>
    <row r="272" spans="1:26">
      <c r="A272" s="48"/>
      <c r="B272" s="48" t="s">
        <v>18</v>
      </c>
      <c r="C272" s="49">
        <v>241.2593</v>
      </c>
      <c r="D272" s="49">
        <v>237.74930000000001</v>
      </c>
      <c r="E272" s="49">
        <v>237.11930000000001</v>
      </c>
      <c r="F272" s="49">
        <v>238.0616</v>
      </c>
      <c r="G272" s="49">
        <v>240.81460000000001</v>
      </c>
      <c r="H272" s="49">
        <v>251.3922</v>
      </c>
      <c r="I272" s="49">
        <v>248.16669999999999</v>
      </c>
      <c r="J272" s="49">
        <v>253.11670000000001</v>
      </c>
      <c r="K272" s="49">
        <v>1947.6796999999999</v>
      </c>
      <c r="L272" s="10"/>
      <c r="M272" s="45"/>
      <c r="N272" s="45"/>
      <c r="O272" s="45"/>
      <c r="P272" s="45"/>
      <c r="Q272" s="45"/>
      <c r="R272" s="45"/>
      <c r="S272" s="45"/>
      <c r="T272" s="45"/>
      <c r="U272" s="45"/>
      <c r="V272" s="45"/>
      <c r="W272" s="45"/>
      <c r="X272" s="45"/>
      <c r="Y272" s="45"/>
      <c r="Z272" s="45"/>
    </row>
    <row r="273" spans="1:26">
      <c r="A273" s="48"/>
      <c r="B273" s="48" t="s">
        <v>19</v>
      </c>
      <c r="C273" s="49">
        <v>2.88</v>
      </c>
      <c r="D273" s="49">
        <v>2.4300000000000002</v>
      </c>
      <c r="E273" s="49">
        <v>2.34</v>
      </c>
      <c r="F273" s="49">
        <v>2.0699999999999998</v>
      </c>
      <c r="G273" s="49">
        <v>2.16</v>
      </c>
      <c r="H273" s="49">
        <v>2.16</v>
      </c>
      <c r="I273" s="49">
        <v>2.34</v>
      </c>
      <c r="J273" s="49">
        <v>2.25</v>
      </c>
      <c r="K273" s="49">
        <v>18.630000000000003</v>
      </c>
      <c r="L273" s="10"/>
      <c r="M273" s="45"/>
      <c r="N273" s="45"/>
      <c r="O273" s="45"/>
      <c r="P273" s="45"/>
      <c r="Q273" s="45"/>
      <c r="R273" s="45"/>
      <c r="S273" s="45"/>
      <c r="T273" s="45"/>
      <c r="U273" s="45"/>
      <c r="V273" s="45"/>
      <c r="W273" s="45"/>
      <c r="X273" s="45"/>
      <c r="Y273" s="45"/>
      <c r="Z273" s="45"/>
    </row>
    <row r="274" spans="1:26">
      <c r="A274" s="48"/>
      <c r="B274" s="48" t="s">
        <v>20</v>
      </c>
      <c r="C274" s="49">
        <v>769.09310000000005</v>
      </c>
      <c r="D274" s="49">
        <v>624.67020000000002</v>
      </c>
      <c r="E274" s="49">
        <v>682.00840000000005</v>
      </c>
      <c r="F274" s="49">
        <v>585.71079999999995</v>
      </c>
      <c r="G274" s="49">
        <v>599.0788</v>
      </c>
      <c r="H274" s="49">
        <v>696.11890000000005</v>
      </c>
      <c r="I274" s="49">
        <v>780.25239999999997</v>
      </c>
      <c r="J274" s="49">
        <v>805.27589999999998</v>
      </c>
      <c r="K274" s="49">
        <v>5542.2084999999997</v>
      </c>
      <c r="L274" s="10"/>
      <c r="M274" s="45"/>
      <c r="N274" s="45"/>
      <c r="O274" s="45"/>
      <c r="P274" s="45"/>
      <c r="Q274" s="45"/>
      <c r="R274" s="45"/>
      <c r="S274" s="45"/>
      <c r="T274" s="45"/>
      <c r="U274" s="45"/>
      <c r="V274" s="45"/>
      <c r="W274" s="45"/>
      <c r="X274" s="45"/>
      <c r="Y274" s="45"/>
      <c r="Z274" s="45"/>
    </row>
    <row r="275" spans="1:26">
      <c r="A275" s="48"/>
      <c r="B275" s="48" t="s">
        <v>21</v>
      </c>
      <c r="C275" s="49">
        <v>26.1</v>
      </c>
      <c r="D275" s="49">
        <v>16.95459</v>
      </c>
      <c r="E275" s="49">
        <v>11.37459</v>
      </c>
      <c r="F275" s="49">
        <v>10.12729</v>
      </c>
      <c r="G275" s="49">
        <v>9.9345879999999998</v>
      </c>
      <c r="H275" s="49">
        <v>28.764710000000001</v>
      </c>
      <c r="I275" s="49">
        <v>30.744710000000001</v>
      </c>
      <c r="J275" s="49">
        <v>27.14471</v>
      </c>
      <c r="K275" s="49">
        <v>161.14518800000002</v>
      </c>
      <c r="L275" s="10"/>
      <c r="M275" s="45"/>
      <c r="N275" s="45"/>
      <c r="O275" s="45"/>
      <c r="P275" s="45"/>
      <c r="Q275" s="45"/>
      <c r="R275" s="45"/>
      <c r="S275" s="45"/>
      <c r="T275" s="45"/>
      <c r="U275" s="45"/>
      <c r="V275" s="45"/>
      <c r="W275" s="45"/>
      <c r="X275" s="45"/>
      <c r="Y275" s="45"/>
      <c r="Z275" s="45"/>
    </row>
    <row r="276" spans="1:26">
      <c r="A276" s="48"/>
      <c r="B276" s="48" t="s">
        <v>22</v>
      </c>
      <c r="C276" s="49">
        <v>1339.8989999999999</v>
      </c>
      <c r="D276" s="49">
        <v>1099.184</v>
      </c>
      <c r="E276" s="49">
        <v>1188.9690000000001</v>
      </c>
      <c r="F276" s="49">
        <v>1025.422</v>
      </c>
      <c r="G276" s="49">
        <v>1007.48</v>
      </c>
      <c r="H276" s="49">
        <v>1475.4110000000001</v>
      </c>
      <c r="I276" s="49">
        <v>1821.1980000000001</v>
      </c>
      <c r="J276" s="49">
        <v>1804.229</v>
      </c>
      <c r="K276" s="49">
        <v>10761.791999999999</v>
      </c>
      <c r="L276" s="10"/>
      <c r="M276" s="45"/>
      <c r="N276" s="45"/>
      <c r="O276" s="45"/>
      <c r="P276" s="45"/>
      <c r="Q276" s="45"/>
      <c r="R276" s="45"/>
      <c r="S276" s="45"/>
      <c r="T276" s="45"/>
      <c r="U276" s="45"/>
      <c r="V276" s="45"/>
      <c r="W276" s="45"/>
      <c r="X276" s="45"/>
      <c r="Y276" s="45"/>
      <c r="Z276" s="45"/>
    </row>
    <row r="277" spans="1:26">
      <c r="A277" s="48"/>
      <c r="B277" s="48" t="s">
        <v>23</v>
      </c>
      <c r="C277" s="49">
        <v>14969.08</v>
      </c>
      <c r="D277" s="49">
        <v>18017.57</v>
      </c>
      <c r="E277" s="49">
        <v>19213.580000000002</v>
      </c>
      <c r="F277" s="49">
        <v>20498.439999999999</v>
      </c>
      <c r="G277" s="49">
        <v>20530.580000000002</v>
      </c>
      <c r="H277" s="49">
        <v>17906.740000000002</v>
      </c>
      <c r="I277" s="49">
        <v>16602.18</v>
      </c>
      <c r="J277" s="49">
        <v>16675.89</v>
      </c>
      <c r="K277" s="49">
        <v>144414.06</v>
      </c>
      <c r="L277" s="10"/>
      <c r="M277" s="45"/>
      <c r="N277" s="45"/>
      <c r="O277" s="45"/>
      <c r="P277" s="45"/>
      <c r="Q277" s="45"/>
      <c r="R277" s="45"/>
      <c r="S277" s="45"/>
      <c r="T277" s="45"/>
      <c r="U277" s="45"/>
      <c r="V277" s="45"/>
      <c r="W277" s="45"/>
      <c r="X277" s="45"/>
      <c r="Y277" s="45"/>
      <c r="Z277" s="45"/>
    </row>
    <row r="278" spans="1:26">
      <c r="A278" s="48"/>
      <c r="B278" s="48" t="s">
        <v>24</v>
      </c>
      <c r="C278" s="49">
        <v>2683.8040000000001</v>
      </c>
      <c r="D278" s="49">
        <v>2315.9430000000002</v>
      </c>
      <c r="E278" s="49">
        <v>2154.0459999999998</v>
      </c>
      <c r="F278" s="49">
        <v>1743.482</v>
      </c>
      <c r="G278" s="49">
        <v>2103.877</v>
      </c>
      <c r="H278" s="49">
        <v>3368.3589999999999</v>
      </c>
      <c r="I278" s="49">
        <v>3664.5889999999999</v>
      </c>
      <c r="J278" s="49">
        <v>3791.596</v>
      </c>
      <c r="K278" s="49">
        <v>21825.696</v>
      </c>
      <c r="L278" s="10"/>
      <c r="M278" s="45"/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spans="1:26">
      <c r="A279" s="48"/>
      <c r="B279" s="48" t="s">
        <v>25</v>
      </c>
      <c r="C279" s="49">
        <v>69.727410000000006</v>
      </c>
      <c r="D279" s="49">
        <v>57.691760000000002</v>
      </c>
      <c r="E279" s="49">
        <v>70.491529999999997</v>
      </c>
      <c r="F279" s="49">
        <v>38.67671</v>
      </c>
      <c r="G279" s="49">
        <v>35.86553</v>
      </c>
      <c r="H279" s="49">
        <v>35.614240000000002</v>
      </c>
      <c r="I279" s="49">
        <v>43.735410000000002</v>
      </c>
      <c r="J279" s="49">
        <v>34.362000000000002</v>
      </c>
      <c r="K279" s="49">
        <v>386.16459000000003</v>
      </c>
      <c r="L279" s="10"/>
      <c r="M279" s="45"/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spans="1:26">
      <c r="A280" s="48"/>
      <c r="B280" s="48" t="s">
        <v>28</v>
      </c>
      <c r="C280" s="49">
        <v>1.08</v>
      </c>
      <c r="D280" s="49">
        <v>0.54</v>
      </c>
      <c r="E280" s="49">
        <v>0.45</v>
      </c>
      <c r="F280" s="49">
        <v>0.54</v>
      </c>
      <c r="G280" s="49">
        <v>6.5375290000000001</v>
      </c>
      <c r="H280" s="49">
        <v>2.7575289999999999</v>
      </c>
      <c r="I280" s="49">
        <v>1.799647</v>
      </c>
      <c r="J280" s="49">
        <v>2.0696469999999998</v>
      </c>
      <c r="K280" s="49">
        <v>15.774352</v>
      </c>
      <c r="L280" s="10"/>
      <c r="M280" s="45"/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spans="1:26">
      <c r="A281" s="48"/>
      <c r="B281" s="48" t="s">
        <v>29</v>
      </c>
      <c r="C281" s="49">
        <v>65.732470000000006</v>
      </c>
      <c r="D281" s="49">
        <v>66.439409999999995</v>
      </c>
      <c r="E281" s="49">
        <v>63.019410000000001</v>
      </c>
      <c r="F281" s="49">
        <v>43.276940000000003</v>
      </c>
      <c r="G281" s="49">
        <v>53.446939999999998</v>
      </c>
      <c r="H281" s="49">
        <v>80.103179999999995</v>
      </c>
      <c r="I281" s="49">
        <v>88.887879999999996</v>
      </c>
      <c r="J281" s="49">
        <v>84.783180000000002</v>
      </c>
      <c r="K281" s="49">
        <v>545.68940999999995</v>
      </c>
      <c r="L281" s="10"/>
      <c r="M281" s="45"/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spans="1:26">
      <c r="A282" s="44" t="s">
        <v>146</v>
      </c>
      <c r="B282" s="44"/>
      <c r="C282" s="50">
        <v>189876.773632</v>
      </c>
      <c r="D282" s="50">
        <v>189876.81482</v>
      </c>
      <c r="E282" s="50">
        <v>189876.82337</v>
      </c>
      <c r="F282" s="50">
        <v>189876.76874699999</v>
      </c>
      <c r="G282" s="50">
        <v>189876.837654</v>
      </c>
      <c r="H282" s="50">
        <v>189876.82925599997</v>
      </c>
      <c r="I282" s="50">
        <v>189876.80455900001</v>
      </c>
      <c r="J282" s="50">
        <v>189876.76909899997</v>
      </c>
      <c r="K282" s="50">
        <v>1519014.4211370004</v>
      </c>
      <c r="L282" s="10"/>
      <c r="M282" s="45"/>
      <c r="N282" s="45"/>
      <c r="O282" s="45"/>
      <c r="P282" s="45"/>
      <c r="Q282" s="45"/>
      <c r="R282" s="45"/>
      <c r="S282" s="45"/>
      <c r="T282" s="45"/>
      <c r="U282" s="45"/>
      <c r="V282" s="45"/>
      <c r="W282" s="45"/>
      <c r="X282" s="45"/>
      <c r="Y282" s="45"/>
      <c r="Z282" s="45"/>
    </row>
    <row r="283" spans="1:26">
      <c r="A283" s="48" t="s">
        <v>147</v>
      </c>
      <c r="B283" s="48" t="s">
        <v>5</v>
      </c>
      <c r="C283" s="49">
        <v>491.55950000000001</v>
      </c>
      <c r="D283" s="49">
        <v>519.52549999999997</v>
      </c>
      <c r="E283" s="49">
        <v>565.44000000000005</v>
      </c>
      <c r="F283" s="49">
        <v>530.63440000000003</v>
      </c>
      <c r="G283" s="49">
        <v>489.6</v>
      </c>
      <c r="H283" s="49">
        <v>424.5702</v>
      </c>
      <c r="I283" s="49">
        <v>355.11989999999997</v>
      </c>
      <c r="J283" s="49">
        <v>385.10890000000001</v>
      </c>
      <c r="K283" s="49">
        <v>3761.5584000000003</v>
      </c>
      <c r="L283" s="10"/>
      <c r="M283" s="45"/>
      <c r="N283" s="45"/>
      <c r="O283" s="45"/>
      <c r="P283" s="45"/>
      <c r="Q283" s="45"/>
      <c r="R283" s="45"/>
      <c r="S283" s="45"/>
      <c r="T283" s="45"/>
      <c r="U283" s="45"/>
      <c r="V283" s="45"/>
      <c r="W283" s="45"/>
      <c r="X283" s="45"/>
      <c r="Y283" s="45"/>
      <c r="Z283" s="45"/>
    </row>
    <row r="284" spans="1:26">
      <c r="A284" s="48"/>
      <c r="B284" s="48" t="s">
        <v>6</v>
      </c>
      <c r="C284" s="49">
        <v>3533.7080000000001</v>
      </c>
      <c r="D284" s="49">
        <v>3668.1509999999998</v>
      </c>
      <c r="E284" s="49">
        <v>3584.45</v>
      </c>
      <c r="F284" s="49">
        <v>3548.9470000000001</v>
      </c>
      <c r="G284" s="49">
        <v>3504.0369999999998</v>
      </c>
      <c r="H284" s="49">
        <v>3589.2849999999999</v>
      </c>
      <c r="I284" s="49">
        <v>3892.355</v>
      </c>
      <c r="J284" s="49">
        <v>3967.9380000000001</v>
      </c>
      <c r="K284" s="49">
        <v>29288.870999999999</v>
      </c>
      <c r="L284" s="10"/>
      <c r="M284" s="45"/>
      <c r="N284" s="45"/>
      <c r="O284" s="45"/>
      <c r="P284" s="45"/>
      <c r="Q284" s="45"/>
      <c r="R284" s="45"/>
      <c r="S284" s="45"/>
      <c r="T284" s="45"/>
      <c r="U284" s="45"/>
      <c r="V284" s="45"/>
      <c r="W284" s="45"/>
      <c r="X284" s="45"/>
      <c r="Y284" s="45"/>
      <c r="Z284" s="45"/>
    </row>
    <row r="285" spans="1:26">
      <c r="A285" s="48"/>
      <c r="B285" s="48" t="s">
        <v>7</v>
      </c>
      <c r="C285" s="49">
        <v>0.63</v>
      </c>
      <c r="D285" s="49">
        <v>0.54</v>
      </c>
      <c r="E285" s="49">
        <v>0.27</v>
      </c>
      <c r="F285" s="49">
        <v>0.27</v>
      </c>
      <c r="G285" s="49">
        <v>0.27</v>
      </c>
      <c r="H285" s="49">
        <v>0.36</v>
      </c>
      <c r="I285" s="49">
        <v>0.27</v>
      </c>
      <c r="J285" s="49">
        <v>0.27</v>
      </c>
      <c r="K285" s="49">
        <v>2.88</v>
      </c>
      <c r="L285" s="10"/>
      <c r="M285" s="45"/>
      <c r="N285" s="45"/>
      <c r="O285" s="45"/>
      <c r="P285" s="45"/>
      <c r="Q285" s="45"/>
      <c r="R285" s="45"/>
      <c r="S285" s="45"/>
      <c r="T285" s="45"/>
      <c r="U285" s="45"/>
      <c r="V285" s="45"/>
      <c r="W285" s="45"/>
      <c r="X285" s="45"/>
      <c r="Y285" s="45"/>
      <c r="Z285" s="45"/>
    </row>
    <row r="286" spans="1:26">
      <c r="A286" s="48"/>
      <c r="B286" s="48" t="s">
        <v>9</v>
      </c>
      <c r="C286" s="49">
        <v>55.435409999999997</v>
      </c>
      <c r="D286" s="49">
        <v>44.545760000000001</v>
      </c>
      <c r="E286" s="49">
        <v>24.67306</v>
      </c>
      <c r="F286" s="49">
        <v>21.827649999999998</v>
      </c>
      <c r="G286" s="49">
        <v>20.979880000000001</v>
      </c>
      <c r="H286" s="49">
        <v>31.880469999999999</v>
      </c>
      <c r="I286" s="49">
        <v>37.840240000000001</v>
      </c>
      <c r="J286" s="49">
        <v>27.05894</v>
      </c>
      <c r="K286" s="49">
        <v>264.24140999999997</v>
      </c>
      <c r="L286" s="10"/>
      <c r="M286" s="45"/>
      <c r="N286" s="45"/>
      <c r="O286" s="45"/>
      <c r="P286" s="45"/>
      <c r="Q286" s="45"/>
      <c r="R286" s="45"/>
      <c r="S286" s="45"/>
      <c r="T286" s="45"/>
      <c r="U286" s="45"/>
      <c r="V286" s="45"/>
      <c r="W286" s="45"/>
      <c r="X286" s="45"/>
      <c r="Y286" s="45"/>
      <c r="Z286" s="45"/>
    </row>
    <row r="287" spans="1:26">
      <c r="A287" s="48"/>
      <c r="B287" s="48" t="s">
        <v>10</v>
      </c>
      <c r="C287" s="49">
        <v>1870.0609999999999</v>
      </c>
      <c r="D287" s="49">
        <v>1938.903</v>
      </c>
      <c r="E287" s="49">
        <v>1941.95</v>
      </c>
      <c r="F287" s="49">
        <v>1749.5650000000001</v>
      </c>
      <c r="G287" s="49">
        <v>1418.614</v>
      </c>
      <c r="H287" s="49">
        <v>1218.69</v>
      </c>
      <c r="I287" s="49">
        <v>1104.442</v>
      </c>
      <c r="J287" s="49">
        <v>1100.1479999999999</v>
      </c>
      <c r="K287" s="49">
        <v>12342.372999999998</v>
      </c>
      <c r="L287" s="10"/>
      <c r="M287" s="45"/>
      <c r="N287" s="45"/>
      <c r="O287" s="45"/>
      <c r="P287" s="45"/>
      <c r="Q287" s="45"/>
      <c r="R287" s="45"/>
      <c r="S287" s="45"/>
      <c r="T287" s="45"/>
      <c r="U287" s="45"/>
      <c r="V287" s="45"/>
      <c r="W287" s="45"/>
      <c r="X287" s="45"/>
      <c r="Y287" s="45"/>
      <c r="Z287" s="45"/>
    </row>
    <row r="288" spans="1:26">
      <c r="A288" s="48"/>
      <c r="B288" s="48" t="s">
        <v>11</v>
      </c>
      <c r="C288" s="49">
        <v>11047.27</v>
      </c>
      <c r="D288" s="49">
        <v>10932.2</v>
      </c>
      <c r="E288" s="49">
        <v>10142.77</v>
      </c>
      <c r="F288" s="49">
        <v>10248.64</v>
      </c>
      <c r="G288" s="49">
        <v>10477.31</v>
      </c>
      <c r="H288" s="49">
        <v>10271.82</v>
      </c>
      <c r="I288" s="49">
        <v>9470.75</v>
      </c>
      <c r="J288" s="49">
        <v>9818.66</v>
      </c>
      <c r="K288" s="49">
        <v>82409.420000000013</v>
      </c>
      <c r="L288" s="10"/>
      <c r="M288" s="45"/>
      <c r="N288" s="45"/>
      <c r="O288" s="45"/>
      <c r="P288" s="45"/>
      <c r="Q288" s="45"/>
      <c r="R288" s="45"/>
      <c r="S288" s="45"/>
      <c r="T288" s="45"/>
      <c r="U288" s="45"/>
      <c r="V288" s="45"/>
      <c r="W288" s="45"/>
      <c r="X288" s="45"/>
      <c r="Y288" s="45"/>
      <c r="Z288" s="45"/>
    </row>
    <row r="289" spans="1:26">
      <c r="A289" s="48"/>
      <c r="B289" s="48" t="s">
        <v>12</v>
      </c>
      <c r="C289" s="49">
        <v>40204.43</v>
      </c>
      <c r="D289" s="49">
        <v>41484.129999999997</v>
      </c>
      <c r="E289" s="49">
        <v>39536.33</v>
      </c>
      <c r="F289" s="49">
        <v>38106.43</v>
      </c>
      <c r="G289" s="49">
        <v>34861.949999999997</v>
      </c>
      <c r="H289" s="49">
        <v>33054.06</v>
      </c>
      <c r="I289" s="49">
        <v>34289.370000000003</v>
      </c>
      <c r="J289" s="49">
        <v>34618.730000000003</v>
      </c>
      <c r="K289" s="49">
        <v>296155.43</v>
      </c>
      <c r="L289" s="10"/>
      <c r="M289" s="45"/>
      <c r="N289" s="45"/>
      <c r="O289" s="45"/>
      <c r="P289" s="45"/>
      <c r="Q289" s="45"/>
      <c r="R289" s="45"/>
      <c r="S289" s="45"/>
      <c r="T289" s="45"/>
      <c r="U289" s="45"/>
      <c r="V289" s="45"/>
      <c r="W289" s="45"/>
      <c r="X289" s="45"/>
      <c r="Y289" s="45"/>
      <c r="Z289" s="45"/>
    </row>
    <row r="290" spans="1:26">
      <c r="A290" s="48"/>
      <c r="B290" s="48" t="s">
        <v>13</v>
      </c>
      <c r="C290" s="49">
        <v>21302.19</v>
      </c>
      <c r="D290" s="49">
        <v>23650.2</v>
      </c>
      <c r="E290" s="49">
        <v>25264.21</v>
      </c>
      <c r="F290" s="49">
        <v>29459.42</v>
      </c>
      <c r="G290" s="49">
        <v>30505.63</v>
      </c>
      <c r="H290" s="49">
        <v>26807.54</v>
      </c>
      <c r="I290" s="49">
        <v>23416.720000000001</v>
      </c>
      <c r="J290" s="49">
        <v>22763.08</v>
      </c>
      <c r="K290" s="49">
        <v>203168.99</v>
      </c>
      <c r="L290" s="10"/>
      <c r="M290" s="45"/>
      <c r="N290" s="45"/>
      <c r="O290" s="45"/>
      <c r="P290" s="45"/>
      <c r="Q290" s="45"/>
      <c r="R290" s="45"/>
      <c r="S290" s="45"/>
      <c r="T290" s="45"/>
      <c r="U290" s="45"/>
      <c r="V290" s="45"/>
      <c r="W290" s="45"/>
      <c r="X290" s="45"/>
      <c r="Y290" s="45"/>
      <c r="Z290" s="45"/>
    </row>
    <row r="291" spans="1:26">
      <c r="A291" s="48"/>
      <c r="B291" s="48" t="s">
        <v>14</v>
      </c>
      <c r="C291" s="49">
        <v>9337.2090000000007</v>
      </c>
      <c r="D291" s="49">
        <v>8989.8829999999998</v>
      </c>
      <c r="E291" s="49">
        <v>9345.3909999999996</v>
      </c>
      <c r="F291" s="49">
        <v>10067.6</v>
      </c>
      <c r="G291" s="49">
        <v>10283.82</v>
      </c>
      <c r="H291" s="49">
        <v>9805.2459999999992</v>
      </c>
      <c r="I291" s="49">
        <v>9908.402</v>
      </c>
      <c r="J291" s="49">
        <v>10366.85</v>
      </c>
      <c r="K291" s="49">
        <v>78104.400999999998</v>
      </c>
      <c r="L291" s="10"/>
      <c r="M291" s="45"/>
      <c r="N291" s="45"/>
      <c r="O291" s="45"/>
      <c r="P291" s="45"/>
      <c r="Q291" s="45"/>
      <c r="R291" s="45"/>
      <c r="S291" s="45"/>
      <c r="T291" s="45"/>
      <c r="U291" s="45"/>
      <c r="V291" s="45"/>
      <c r="W291" s="45"/>
      <c r="X291" s="45"/>
      <c r="Y291" s="45"/>
      <c r="Z291" s="45"/>
    </row>
    <row r="292" spans="1:26">
      <c r="A292" s="48"/>
      <c r="B292" s="48" t="s">
        <v>15</v>
      </c>
      <c r="C292" s="49">
        <v>25570.03</v>
      </c>
      <c r="D292" s="49">
        <v>27150.85</v>
      </c>
      <c r="E292" s="49">
        <v>24680.69</v>
      </c>
      <c r="F292" s="49">
        <v>23009.599999999999</v>
      </c>
      <c r="G292" s="49">
        <v>23726.799999999999</v>
      </c>
      <c r="H292" s="49">
        <v>28028.5</v>
      </c>
      <c r="I292" s="49">
        <v>30009.57</v>
      </c>
      <c r="J292" s="49">
        <v>32461.83</v>
      </c>
      <c r="K292" s="49">
        <v>214637.87</v>
      </c>
      <c r="L292" s="10"/>
      <c r="M292" s="45"/>
      <c r="N292" s="45"/>
      <c r="O292" s="45"/>
      <c r="P292" s="45"/>
      <c r="Q292" s="45"/>
      <c r="R292" s="45"/>
      <c r="S292" s="45"/>
      <c r="T292" s="45"/>
      <c r="U292" s="45"/>
      <c r="V292" s="45"/>
      <c r="W292" s="45"/>
      <c r="X292" s="45"/>
      <c r="Y292" s="45"/>
      <c r="Z292" s="45"/>
    </row>
    <row r="293" spans="1:26">
      <c r="A293" s="48"/>
      <c r="B293" s="48" t="s">
        <v>16</v>
      </c>
      <c r="C293" s="49">
        <v>4805.8819999999996</v>
      </c>
      <c r="D293" s="49">
        <v>4751.857</v>
      </c>
      <c r="E293" s="49">
        <v>4685.9269999999997</v>
      </c>
      <c r="F293" s="49">
        <v>4830.01</v>
      </c>
      <c r="G293" s="49">
        <v>4805.4260000000004</v>
      </c>
      <c r="H293" s="49">
        <v>4833.4970000000003</v>
      </c>
      <c r="I293" s="49">
        <v>4902.6629999999996</v>
      </c>
      <c r="J293" s="49">
        <v>4874.8900000000003</v>
      </c>
      <c r="K293" s="49">
        <v>38490.151999999995</v>
      </c>
      <c r="L293" s="10"/>
      <c r="M293" s="45"/>
      <c r="N293" s="45"/>
      <c r="O293" s="45"/>
      <c r="P293" s="45"/>
      <c r="Q293" s="45"/>
      <c r="R293" s="45"/>
      <c r="S293" s="45"/>
      <c r="T293" s="45"/>
      <c r="U293" s="45"/>
      <c r="V293" s="45"/>
      <c r="W293" s="45"/>
      <c r="X293" s="45"/>
      <c r="Y293" s="45"/>
      <c r="Z293" s="45"/>
    </row>
    <row r="294" spans="1:26">
      <c r="A294" s="48"/>
      <c r="B294" s="48" t="s">
        <v>17</v>
      </c>
      <c r="C294" s="49">
        <v>671.7826</v>
      </c>
      <c r="D294" s="49">
        <v>614.27189999999996</v>
      </c>
      <c r="E294" s="49">
        <v>661.34649999999999</v>
      </c>
      <c r="F294" s="49">
        <v>749.56240000000003</v>
      </c>
      <c r="G294" s="49">
        <v>881.94560000000001</v>
      </c>
      <c r="H294" s="49">
        <v>1127.559</v>
      </c>
      <c r="I294" s="49">
        <v>1517.2650000000001</v>
      </c>
      <c r="J294" s="49">
        <v>1561.9480000000001</v>
      </c>
      <c r="K294" s="49">
        <v>7785.6810000000005</v>
      </c>
      <c r="L294" s="10"/>
      <c r="M294" s="45"/>
      <c r="N294" s="45"/>
      <c r="O294" s="45"/>
      <c r="P294" s="45"/>
      <c r="Q294" s="45"/>
      <c r="R294" s="45"/>
      <c r="S294" s="45"/>
      <c r="T294" s="45"/>
      <c r="U294" s="45"/>
      <c r="V294" s="45"/>
      <c r="W294" s="45"/>
      <c r="X294" s="45"/>
      <c r="Y294" s="45"/>
      <c r="Z294" s="45"/>
    </row>
    <row r="295" spans="1:26">
      <c r="A295" s="48"/>
      <c r="B295" s="48" t="s">
        <v>18</v>
      </c>
      <c r="C295" s="49">
        <v>18.538239999999998</v>
      </c>
      <c r="D295" s="49">
        <v>18.988240000000001</v>
      </c>
      <c r="E295" s="49">
        <v>22.13824</v>
      </c>
      <c r="F295" s="49">
        <v>9.8082349999999998</v>
      </c>
      <c r="G295" s="49">
        <v>8.9982349999999993</v>
      </c>
      <c r="H295" s="49">
        <v>5.1282350000000001</v>
      </c>
      <c r="I295" s="49">
        <v>14.12824</v>
      </c>
      <c r="J295" s="49">
        <v>13.94824</v>
      </c>
      <c r="K295" s="49">
        <v>111.675905</v>
      </c>
      <c r="L295" s="10"/>
      <c r="M295" s="45"/>
      <c r="N295" s="45"/>
      <c r="O295" s="45"/>
      <c r="P295" s="45"/>
      <c r="Q295" s="45"/>
      <c r="R295" s="45"/>
      <c r="S295" s="45"/>
      <c r="T295" s="45"/>
      <c r="U295" s="45"/>
      <c r="V295" s="45"/>
      <c r="W295" s="45"/>
      <c r="X295" s="45"/>
      <c r="Y295" s="45"/>
      <c r="Z295" s="45"/>
    </row>
    <row r="296" spans="1:26">
      <c r="A296" s="48"/>
      <c r="B296" s="48" t="s">
        <v>20</v>
      </c>
      <c r="C296" s="49">
        <v>626.35159999999996</v>
      </c>
      <c r="D296" s="49">
        <v>624.86329999999998</v>
      </c>
      <c r="E296" s="49">
        <v>674.13919999999996</v>
      </c>
      <c r="F296" s="49">
        <v>562.61080000000004</v>
      </c>
      <c r="G296" s="49">
        <v>530.47270000000003</v>
      </c>
      <c r="H296" s="49">
        <v>469.30340000000001</v>
      </c>
      <c r="I296" s="49">
        <v>498.98009999999999</v>
      </c>
      <c r="J296" s="49">
        <v>491.55070000000001</v>
      </c>
      <c r="K296" s="49">
        <v>4478.2717999999995</v>
      </c>
      <c r="L296" s="10"/>
      <c r="M296" s="45"/>
      <c r="N296" s="45"/>
      <c r="O296" s="45"/>
      <c r="P296" s="45"/>
      <c r="Q296" s="45"/>
      <c r="R296" s="45"/>
      <c r="S296" s="45"/>
      <c r="T296" s="45"/>
      <c r="U296" s="45"/>
      <c r="V296" s="45"/>
      <c r="W296" s="45"/>
      <c r="X296" s="45"/>
      <c r="Y296" s="45"/>
      <c r="Z296" s="45"/>
    </row>
    <row r="297" spans="1:26">
      <c r="A297" s="48"/>
      <c r="B297" s="48" t="s">
        <v>21</v>
      </c>
      <c r="C297" s="49">
        <v>219.58410000000001</v>
      </c>
      <c r="D297" s="49">
        <v>158.3954</v>
      </c>
      <c r="E297" s="49">
        <v>111.1045</v>
      </c>
      <c r="F297" s="49">
        <v>35.766350000000003</v>
      </c>
      <c r="G297" s="49">
        <v>23.616350000000001</v>
      </c>
      <c r="H297" s="49">
        <v>20.504819999999999</v>
      </c>
      <c r="I297" s="49">
        <v>89.597290000000001</v>
      </c>
      <c r="J297" s="49">
        <v>141.94659999999999</v>
      </c>
      <c r="K297" s="49">
        <v>800.51541000000009</v>
      </c>
      <c r="L297" s="10"/>
      <c r="M297" s="45"/>
      <c r="N297" s="45"/>
      <c r="O297" s="45"/>
      <c r="P297" s="45"/>
      <c r="Q297" s="45"/>
      <c r="R297" s="45"/>
      <c r="S297" s="45"/>
      <c r="T297" s="45"/>
      <c r="U297" s="45"/>
      <c r="V297" s="45"/>
      <c r="W297" s="45"/>
      <c r="X297" s="45"/>
      <c r="Y297" s="45"/>
      <c r="Z297" s="45"/>
    </row>
    <row r="298" spans="1:26">
      <c r="A298" s="48"/>
      <c r="B298" s="48" t="s">
        <v>22</v>
      </c>
      <c r="C298" s="49">
        <v>493.06380000000001</v>
      </c>
      <c r="D298" s="49">
        <v>507.7835</v>
      </c>
      <c r="E298" s="49">
        <v>531.69069999999999</v>
      </c>
      <c r="F298" s="49">
        <v>447.53789999999998</v>
      </c>
      <c r="G298" s="49">
        <v>399.0025</v>
      </c>
      <c r="H298" s="49">
        <v>400.93759999999997</v>
      </c>
      <c r="I298" s="49">
        <v>512.53689999999995</v>
      </c>
      <c r="J298" s="49">
        <v>528.87850000000003</v>
      </c>
      <c r="K298" s="49">
        <v>3821.4313999999995</v>
      </c>
      <c r="L298" s="10"/>
      <c r="M298" s="45"/>
      <c r="N298" s="45"/>
      <c r="O298" s="45"/>
      <c r="P298" s="45"/>
      <c r="Q298" s="45"/>
      <c r="R298" s="45"/>
      <c r="S298" s="45"/>
      <c r="T298" s="45"/>
      <c r="U298" s="45"/>
      <c r="V298" s="45"/>
      <c r="W298" s="45"/>
      <c r="X298" s="45"/>
      <c r="Y298" s="45"/>
      <c r="Z298" s="45"/>
    </row>
    <row r="299" spans="1:26">
      <c r="A299" s="48"/>
      <c r="B299" s="48" t="s">
        <v>23</v>
      </c>
      <c r="C299" s="49">
        <v>319607.59999999998</v>
      </c>
      <c r="D299" s="49">
        <v>314662</v>
      </c>
      <c r="E299" s="49">
        <v>315724.90000000002</v>
      </c>
      <c r="F299" s="49">
        <v>314646.2</v>
      </c>
      <c r="G299" s="49">
        <v>315236.09999999998</v>
      </c>
      <c r="H299" s="49">
        <v>315625.5</v>
      </c>
      <c r="I299" s="49">
        <v>314666.3</v>
      </c>
      <c r="J299" s="49">
        <v>312216.09999999998</v>
      </c>
      <c r="K299" s="49">
        <v>2522384.6999999997</v>
      </c>
      <c r="L299" s="10"/>
      <c r="M299" s="45"/>
      <c r="N299" s="45"/>
      <c r="O299" s="45"/>
      <c r="P299" s="45"/>
      <c r="Q299" s="45"/>
      <c r="R299" s="45"/>
      <c r="S299" s="45"/>
      <c r="T299" s="45"/>
      <c r="U299" s="45"/>
      <c r="V299" s="45"/>
      <c r="W299" s="45"/>
      <c r="X299" s="45"/>
      <c r="Y299" s="45"/>
      <c r="Z299" s="45"/>
    </row>
    <row r="300" spans="1:26">
      <c r="A300" s="48"/>
      <c r="B300" s="48" t="s">
        <v>32</v>
      </c>
      <c r="C300" s="49">
        <v>35.622</v>
      </c>
      <c r="D300" s="49">
        <v>37.650709999999997</v>
      </c>
      <c r="E300" s="49">
        <v>36.130589999999998</v>
      </c>
      <c r="F300" s="49">
        <v>35.93329</v>
      </c>
      <c r="G300" s="49">
        <v>60.638820000000003</v>
      </c>
      <c r="H300" s="49">
        <v>67.953180000000003</v>
      </c>
      <c r="I300" s="49">
        <v>71.548590000000004</v>
      </c>
      <c r="J300" s="49">
        <v>79.497879999999995</v>
      </c>
      <c r="K300" s="49">
        <v>424.97505999999998</v>
      </c>
      <c r="L300" s="10"/>
      <c r="M300" s="45"/>
      <c r="N300" s="45"/>
      <c r="O300" s="45"/>
      <c r="P300" s="45"/>
      <c r="Q300" s="45"/>
      <c r="R300" s="45"/>
      <c r="S300" s="45"/>
      <c r="T300" s="45"/>
      <c r="U300" s="45"/>
      <c r="V300" s="45"/>
      <c r="W300" s="45"/>
      <c r="X300" s="45"/>
      <c r="Y300" s="45"/>
      <c r="Z300" s="45"/>
    </row>
    <row r="301" spans="1:26">
      <c r="A301" s="48"/>
      <c r="B301" s="48" t="s">
        <v>24</v>
      </c>
      <c r="C301" s="49">
        <v>1528.3620000000001</v>
      </c>
      <c r="D301" s="49">
        <v>1446.9649999999999</v>
      </c>
      <c r="E301" s="49">
        <v>1802.444</v>
      </c>
      <c r="F301" s="49">
        <v>1944.6559999999999</v>
      </c>
      <c r="G301" s="49">
        <v>3285.623</v>
      </c>
      <c r="H301" s="49">
        <v>3617.165</v>
      </c>
      <c r="I301" s="49">
        <v>3304.9079999999999</v>
      </c>
      <c r="J301" s="49">
        <v>2958</v>
      </c>
      <c r="K301" s="49">
        <v>19888.123</v>
      </c>
      <c r="L301" s="10"/>
      <c r="M301" s="45"/>
      <c r="N301" s="45"/>
      <c r="O301" s="45"/>
      <c r="P301" s="45"/>
      <c r="Q301" s="45"/>
      <c r="R301" s="45"/>
      <c r="S301" s="45"/>
      <c r="T301" s="45"/>
      <c r="U301" s="45"/>
      <c r="V301" s="45"/>
      <c r="W301" s="45"/>
      <c r="X301" s="45"/>
      <c r="Y301" s="45"/>
      <c r="Z301" s="45"/>
    </row>
    <row r="302" spans="1:26">
      <c r="A302" s="48"/>
      <c r="B302" s="48" t="s">
        <v>25</v>
      </c>
      <c r="C302" s="49">
        <v>845.38589999999999</v>
      </c>
      <c r="D302" s="49">
        <v>750.26329999999996</v>
      </c>
      <c r="E302" s="49">
        <v>1055.434</v>
      </c>
      <c r="F302" s="49">
        <v>1492.9839999999999</v>
      </c>
      <c r="G302" s="49">
        <v>1307.2739999999999</v>
      </c>
      <c r="H302" s="49">
        <v>1430.6</v>
      </c>
      <c r="I302" s="49">
        <v>845.80089999999996</v>
      </c>
      <c r="J302" s="49">
        <v>985.0299</v>
      </c>
      <c r="K302" s="49">
        <v>8712.771999999999</v>
      </c>
      <c r="L302" s="10"/>
      <c r="M302" s="45"/>
      <c r="N302" s="45"/>
      <c r="O302" s="45"/>
      <c r="P302" s="45"/>
      <c r="Q302" s="45"/>
      <c r="R302" s="45"/>
      <c r="S302" s="45"/>
      <c r="T302" s="45"/>
      <c r="U302" s="45"/>
      <c r="V302" s="45"/>
      <c r="W302" s="45"/>
      <c r="X302" s="45"/>
      <c r="Y302" s="45"/>
      <c r="Z302" s="45"/>
    </row>
    <row r="303" spans="1:26">
      <c r="A303" s="48"/>
      <c r="B303" s="48" t="s">
        <v>26</v>
      </c>
      <c r="C303" s="49">
        <v>1912.829</v>
      </c>
      <c r="D303" s="49">
        <v>1853.0150000000001</v>
      </c>
      <c r="E303" s="49">
        <v>2053.7330000000002</v>
      </c>
      <c r="F303" s="49">
        <v>2183.9490000000001</v>
      </c>
      <c r="G303" s="49">
        <v>2137.1239999999998</v>
      </c>
      <c r="H303" s="49">
        <v>2046.2190000000001</v>
      </c>
      <c r="I303" s="49">
        <v>2016.366</v>
      </c>
      <c r="J303" s="49">
        <v>1936.076</v>
      </c>
      <c r="K303" s="49">
        <v>16139.310999999998</v>
      </c>
      <c r="L303" s="10"/>
      <c r="M303" s="45"/>
      <c r="N303" s="45"/>
      <c r="O303" s="45"/>
      <c r="P303" s="45"/>
      <c r="Q303" s="45"/>
      <c r="R303" s="45"/>
      <c r="S303" s="45"/>
      <c r="T303" s="45"/>
      <c r="U303" s="45"/>
      <c r="V303" s="45"/>
      <c r="W303" s="45"/>
      <c r="X303" s="45"/>
      <c r="Y303" s="45"/>
      <c r="Z303" s="45"/>
    </row>
    <row r="304" spans="1:26">
      <c r="A304" s="48"/>
      <c r="B304" s="48" t="s">
        <v>27</v>
      </c>
      <c r="C304" s="49">
        <v>50.240819999999999</v>
      </c>
      <c r="D304" s="49">
        <v>43.54871</v>
      </c>
      <c r="E304" s="49">
        <v>48.365650000000002</v>
      </c>
      <c r="F304" s="49">
        <v>70.358469999999997</v>
      </c>
      <c r="G304" s="49">
        <v>61.610120000000002</v>
      </c>
      <c r="H304" s="49">
        <v>42.004240000000003</v>
      </c>
      <c r="I304" s="49">
        <v>40.402239999999999</v>
      </c>
      <c r="J304" s="49">
        <v>44.109180000000002</v>
      </c>
      <c r="K304" s="49">
        <v>400.63942999999995</v>
      </c>
      <c r="L304" s="10"/>
      <c r="M304" s="45"/>
      <c r="N304" s="45"/>
      <c r="O304" s="45"/>
      <c r="P304" s="45"/>
      <c r="Q304" s="45"/>
      <c r="R304" s="45"/>
      <c r="S304" s="45"/>
      <c r="T304" s="45"/>
      <c r="U304" s="45"/>
      <c r="V304" s="45"/>
      <c r="W304" s="45"/>
      <c r="X304" s="45"/>
      <c r="Y304" s="45"/>
      <c r="Z304" s="45"/>
    </row>
    <row r="305" spans="1:26">
      <c r="A305" s="48"/>
      <c r="B305" s="48" t="s">
        <v>28</v>
      </c>
      <c r="C305" s="49">
        <v>20.732469999999999</v>
      </c>
      <c r="D305" s="49">
        <v>21.452470000000002</v>
      </c>
      <c r="E305" s="49">
        <v>55.95176</v>
      </c>
      <c r="F305" s="49">
        <v>48.151409999999998</v>
      </c>
      <c r="G305" s="49">
        <v>38.064</v>
      </c>
      <c r="H305" s="49">
        <v>42.569290000000002</v>
      </c>
      <c r="I305" s="49">
        <v>28.530709999999999</v>
      </c>
      <c r="J305" s="49">
        <v>28.720590000000001</v>
      </c>
      <c r="K305" s="49">
        <v>284.17269999999996</v>
      </c>
      <c r="L305" s="10"/>
      <c r="M305" s="45"/>
      <c r="N305" s="45"/>
      <c r="O305" s="45"/>
      <c r="P305" s="45"/>
      <c r="Q305" s="45"/>
      <c r="R305" s="45"/>
      <c r="S305" s="45"/>
      <c r="T305" s="45"/>
      <c r="U305" s="45"/>
      <c r="V305" s="45"/>
      <c r="W305" s="45"/>
      <c r="X305" s="45"/>
      <c r="Y305" s="45"/>
      <c r="Z305" s="45"/>
    </row>
    <row r="306" spans="1:26">
      <c r="A306" s="48"/>
      <c r="B306" s="48" t="s">
        <v>29</v>
      </c>
      <c r="C306" s="49">
        <v>6855.2049999999999</v>
      </c>
      <c r="D306" s="49">
        <v>7233.7340000000004</v>
      </c>
      <c r="E306" s="49">
        <v>8554.2459999999992</v>
      </c>
      <c r="F306" s="49">
        <v>7303.2920000000004</v>
      </c>
      <c r="G306" s="49">
        <v>7038.8630000000003</v>
      </c>
      <c r="H306" s="49">
        <v>8142.8720000000003</v>
      </c>
      <c r="I306" s="49">
        <v>10109.85</v>
      </c>
      <c r="J306" s="49">
        <v>9733.3860000000004</v>
      </c>
      <c r="K306" s="49">
        <v>64971.447999999997</v>
      </c>
      <c r="L306" s="10"/>
      <c r="M306" s="45"/>
      <c r="N306" s="45"/>
      <c r="O306" s="45"/>
      <c r="P306" s="45"/>
      <c r="Q306" s="45"/>
      <c r="R306" s="45"/>
      <c r="S306" s="45"/>
      <c r="T306" s="45"/>
      <c r="U306" s="45"/>
      <c r="V306" s="45"/>
      <c r="W306" s="45"/>
      <c r="X306" s="45"/>
      <c r="Y306" s="45"/>
      <c r="Z306" s="45"/>
    </row>
    <row r="307" spans="1:26">
      <c r="A307" s="44" t="s">
        <v>148</v>
      </c>
      <c r="B307" s="44"/>
      <c r="C307" s="50">
        <v>451103.70243999991</v>
      </c>
      <c r="D307" s="50">
        <v>451103.71679000003</v>
      </c>
      <c r="E307" s="50">
        <v>451103.72520000016</v>
      </c>
      <c r="F307" s="50">
        <v>451103.75390499999</v>
      </c>
      <c r="G307" s="50">
        <v>451103.76920500002</v>
      </c>
      <c r="H307" s="50">
        <v>451103.76443499979</v>
      </c>
      <c r="I307" s="50">
        <v>451103.71610999998</v>
      </c>
      <c r="J307" s="50">
        <v>451103.75543000002</v>
      </c>
      <c r="K307" s="50">
        <v>3608829.9035149985</v>
      </c>
      <c r="L307" s="10"/>
      <c r="M307" s="45"/>
      <c r="N307" s="45"/>
      <c r="O307" s="45"/>
      <c r="P307" s="45"/>
      <c r="Q307" s="45"/>
      <c r="R307" s="45"/>
      <c r="S307" s="45"/>
      <c r="T307" s="45"/>
      <c r="U307" s="45"/>
      <c r="V307" s="45"/>
      <c r="W307" s="45"/>
      <c r="X307" s="45"/>
      <c r="Y307" s="45"/>
      <c r="Z307" s="45"/>
    </row>
    <row r="308" spans="1:26">
      <c r="A308" s="48" t="s">
        <v>149</v>
      </c>
      <c r="B308" s="48" t="s">
        <v>5</v>
      </c>
      <c r="C308" s="49">
        <v>63.730589999999999</v>
      </c>
      <c r="D308" s="49">
        <v>56.527059999999999</v>
      </c>
      <c r="E308" s="49">
        <v>65.218590000000006</v>
      </c>
      <c r="F308" s="49">
        <v>53.789650000000002</v>
      </c>
      <c r="G308" s="49">
        <v>42.38541</v>
      </c>
      <c r="H308" s="49">
        <v>36.100589999999997</v>
      </c>
      <c r="I308" s="49">
        <v>51.547759999999997</v>
      </c>
      <c r="J308" s="49">
        <v>55.756590000000003</v>
      </c>
      <c r="K308" s="49">
        <v>425.05624</v>
      </c>
      <c r="L308" s="10"/>
      <c r="M308" s="45"/>
      <c r="N308" s="45"/>
      <c r="O308" s="45"/>
      <c r="P308" s="45"/>
      <c r="Q308" s="45"/>
      <c r="R308" s="45"/>
      <c r="S308" s="45"/>
      <c r="T308" s="45"/>
      <c r="U308" s="45"/>
      <c r="V308" s="45"/>
      <c r="W308" s="45"/>
      <c r="X308" s="45"/>
      <c r="Y308" s="45"/>
      <c r="Z308" s="45"/>
    </row>
    <row r="309" spans="1:26">
      <c r="A309" s="48"/>
      <c r="B309" s="48" t="s">
        <v>6</v>
      </c>
      <c r="C309" s="49">
        <v>45115.54</v>
      </c>
      <c r="D309" s="49">
        <v>44781.7</v>
      </c>
      <c r="E309" s="49">
        <v>42390.32</v>
      </c>
      <c r="F309" s="49">
        <v>40917.39</v>
      </c>
      <c r="G309" s="49">
        <v>38313.300000000003</v>
      </c>
      <c r="H309" s="49">
        <v>33656.78</v>
      </c>
      <c r="I309" s="49">
        <v>30772.01</v>
      </c>
      <c r="J309" s="49">
        <v>30574.98</v>
      </c>
      <c r="K309" s="49">
        <v>306522.01999999996</v>
      </c>
      <c r="L309" s="10"/>
      <c r="M309" s="45"/>
      <c r="N309" s="45"/>
      <c r="O309" s="45"/>
      <c r="P309" s="45"/>
      <c r="Q309" s="45"/>
      <c r="R309" s="45"/>
      <c r="S309" s="45"/>
      <c r="T309" s="45"/>
      <c r="U309" s="45"/>
      <c r="V309" s="45"/>
      <c r="W309" s="45"/>
      <c r="X309" s="45"/>
      <c r="Y309" s="45"/>
      <c r="Z309" s="45"/>
    </row>
    <row r="310" spans="1:26">
      <c r="A310" s="48"/>
      <c r="B310" s="48" t="s">
        <v>7</v>
      </c>
      <c r="C310" s="49">
        <v>24.59329</v>
      </c>
      <c r="D310" s="49">
        <v>22.483059999999998</v>
      </c>
      <c r="E310" s="49">
        <v>19.379650000000002</v>
      </c>
      <c r="F310" s="49">
        <v>27.367760000000001</v>
      </c>
      <c r="G310" s="49">
        <v>26.585290000000001</v>
      </c>
      <c r="H310" s="49">
        <v>21.681529999999999</v>
      </c>
      <c r="I310" s="49">
        <v>20.421880000000002</v>
      </c>
      <c r="J310" s="49">
        <v>19.565290000000001</v>
      </c>
      <c r="K310" s="49">
        <v>182.07775000000004</v>
      </c>
      <c r="L310" s="10"/>
      <c r="M310" s="45"/>
      <c r="N310" s="45"/>
      <c r="O310" s="45"/>
      <c r="P310" s="45"/>
      <c r="Q310" s="45"/>
      <c r="R310" s="45"/>
      <c r="S310" s="45"/>
      <c r="T310" s="45"/>
      <c r="U310" s="45"/>
      <c r="V310" s="45"/>
      <c r="W310" s="45"/>
      <c r="X310" s="45"/>
      <c r="Y310" s="45"/>
      <c r="Z310" s="45"/>
    </row>
    <row r="311" spans="1:26">
      <c r="A311" s="48"/>
      <c r="B311" s="48" t="s">
        <v>8</v>
      </c>
      <c r="C311" s="49">
        <v>0.18</v>
      </c>
      <c r="D311" s="49">
        <v>0.37941200000000003</v>
      </c>
      <c r="E311" s="49">
        <v>0.17929400000000001</v>
      </c>
      <c r="F311" s="49">
        <v>0.101294</v>
      </c>
      <c r="G311" s="49">
        <v>0.101294</v>
      </c>
      <c r="H311" s="49">
        <v>0.101294</v>
      </c>
      <c r="I311" s="51"/>
      <c r="J311" s="49">
        <v>0.77258800000000005</v>
      </c>
      <c r="K311" s="49">
        <v>1.8151760000000001</v>
      </c>
      <c r="L311" s="10"/>
      <c r="M311" s="45"/>
      <c r="N311" s="45"/>
      <c r="O311" s="45"/>
      <c r="P311" s="45"/>
      <c r="Q311" s="45"/>
      <c r="R311" s="45"/>
      <c r="S311" s="45"/>
      <c r="T311" s="45"/>
      <c r="U311" s="45"/>
      <c r="V311" s="45"/>
      <c r="W311" s="45"/>
      <c r="X311" s="45"/>
      <c r="Y311" s="45"/>
      <c r="Z311" s="45"/>
    </row>
    <row r="312" spans="1:26">
      <c r="A312" s="48"/>
      <c r="B312" s="48" t="s">
        <v>9</v>
      </c>
      <c r="C312" s="51"/>
      <c r="D312" s="49">
        <v>0.27</v>
      </c>
      <c r="E312" s="51"/>
      <c r="F312" s="51"/>
      <c r="G312" s="49">
        <v>0.72</v>
      </c>
      <c r="H312" s="49">
        <v>0.09</v>
      </c>
      <c r="I312" s="49">
        <v>0.63</v>
      </c>
      <c r="J312" s="49">
        <v>0.09</v>
      </c>
      <c r="K312" s="49">
        <v>1.8</v>
      </c>
      <c r="L312" s="10"/>
      <c r="M312" s="45"/>
      <c r="N312" s="45"/>
      <c r="O312" s="45"/>
      <c r="P312" s="45"/>
      <c r="Q312" s="45"/>
      <c r="R312" s="45"/>
      <c r="S312" s="45"/>
      <c r="T312" s="45"/>
      <c r="U312" s="45"/>
      <c r="V312" s="45"/>
      <c r="W312" s="45"/>
      <c r="X312" s="45"/>
      <c r="Y312" s="45"/>
      <c r="Z312" s="45"/>
    </row>
    <row r="313" spans="1:26">
      <c r="A313" s="48"/>
      <c r="B313" s="48" t="s">
        <v>10</v>
      </c>
      <c r="C313" s="49">
        <v>338.55849999999998</v>
      </c>
      <c r="D313" s="49">
        <v>379.7749</v>
      </c>
      <c r="E313" s="49">
        <v>186.10589999999999</v>
      </c>
      <c r="F313" s="49">
        <v>139.10470000000001</v>
      </c>
      <c r="G313" s="49">
        <v>131.16640000000001</v>
      </c>
      <c r="H313" s="49">
        <v>157.4538</v>
      </c>
      <c r="I313" s="49">
        <v>161.41589999999999</v>
      </c>
      <c r="J313" s="49">
        <v>214.41390000000001</v>
      </c>
      <c r="K313" s="49">
        <v>1707.9940000000001</v>
      </c>
      <c r="L313" s="10"/>
      <c r="M313" s="45"/>
      <c r="N313" s="45"/>
      <c r="O313" s="45"/>
      <c r="P313" s="45"/>
      <c r="Q313" s="45"/>
      <c r="R313" s="45"/>
      <c r="S313" s="45"/>
      <c r="T313" s="45"/>
      <c r="U313" s="45"/>
      <c r="V313" s="45"/>
      <c r="W313" s="45"/>
      <c r="X313" s="45"/>
      <c r="Y313" s="45"/>
      <c r="Z313" s="45"/>
    </row>
    <row r="314" spans="1:26">
      <c r="A314" s="48"/>
      <c r="B314" s="48" t="s">
        <v>11</v>
      </c>
      <c r="C314" s="49">
        <v>417.53750000000002</v>
      </c>
      <c r="D314" s="49">
        <v>481.1019</v>
      </c>
      <c r="E314" s="49">
        <v>402.0505</v>
      </c>
      <c r="F314" s="49">
        <v>524.81219999999996</v>
      </c>
      <c r="G314" s="49">
        <v>469.14600000000002</v>
      </c>
      <c r="H314" s="49">
        <v>284.02800000000002</v>
      </c>
      <c r="I314" s="49">
        <v>217.5035</v>
      </c>
      <c r="J314" s="49">
        <v>198.2594</v>
      </c>
      <c r="K314" s="49">
        <v>2994.4390000000003</v>
      </c>
      <c r="L314" s="10"/>
      <c r="M314" s="45"/>
      <c r="N314" s="45"/>
      <c r="O314" s="45"/>
      <c r="P314" s="45"/>
      <c r="Q314" s="45"/>
      <c r="R314" s="45"/>
      <c r="S314" s="45"/>
      <c r="T314" s="45"/>
      <c r="U314" s="45"/>
      <c r="V314" s="45"/>
      <c r="W314" s="45"/>
      <c r="X314" s="45"/>
      <c r="Y314" s="45"/>
      <c r="Z314" s="45"/>
    </row>
    <row r="315" spans="1:26">
      <c r="A315" s="48"/>
      <c r="B315" s="48" t="s">
        <v>12</v>
      </c>
      <c r="C315" s="49">
        <v>37.835999999999999</v>
      </c>
      <c r="D315" s="49">
        <v>44.053060000000002</v>
      </c>
      <c r="E315" s="49">
        <v>32.716239999999999</v>
      </c>
      <c r="F315" s="49">
        <v>37.686709999999998</v>
      </c>
      <c r="G315" s="49">
        <v>55.07929</v>
      </c>
      <c r="H315" s="49">
        <v>61.976819999999996</v>
      </c>
      <c r="I315" s="49">
        <v>68.155760000000001</v>
      </c>
      <c r="J315" s="49">
        <v>70.541290000000004</v>
      </c>
      <c r="K315" s="49">
        <v>408.04516999999998</v>
      </c>
      <c r="L315" s="10"/>
      <c r="M315" s="45"/>
      <c r="N315" s="45"/>
      <c r="O315" s="45"/>
      <c r="P315" s="45"/>
      <c r="Q315" s="45"/>
      <c r="R315" s="45"/>
      <c r="S315" s="45"/>
      <c r="T315" s="45"/>
      <c r="U315" s="45"/>
      <c r="V315" s="45"/>
      <c r="W315" s="45"/>
      <c r="X315" s="45"/>
      <c r="Y315" s="45"/>
      <c r="Z315" s="45"/>
    </row>
    <row r="316" spans="1:26">
      <c r="A316" s="48"/>
      <c r="B316" s="48" t="s">
        <v>13</v>
      </c>
      <c r="C316" s="49">
        <v>1723.0550000000001</v>
      </c>
      <c r="D316" s="49">
        <v>1519.5119999999999</v>
      </c>
      <c r="E316" s="49">
        <v>1395.6610000000001</v>
      </c>
      <c r="F316" s="49">
        <v>1396.838</v>
      </c>
      <c r="G316" s="49">
        <v>1508.1569999999999</v>
      </c>
      <c r="H316" s="49">
        <v>1473.4749999999999</v>
      </c>
      <c r="I316" s="49">
        <v>1458.133</v>
      </c>
      <c r="J316" s="49">
        <v>1496.7380000000001</v>
      </c>
      <c r="K316" s="49">
        <v>11971.569</v>
      </c>
      <c r="L316" s="10"/>
      <c r="M316" s="45"/>
      <c r="N316" s="45"/>
      <c r="O316" s="45"/>
      <c r="P316" s="45"/>
      <c r="Q316" s="45"/>
      <c r="R316" s="45"/>
      <c r="S316" s="45"/>
      <c r="T316" s="45"/>
      <c r="U316" s="45"/>
      <c r="V316" s="45"/>
      <c r="W316" s="45"/>
      <c r="X316" s="45"/>
      <c r="Y316" s="45"/>
      <c r="Z316" s="45"/>
    </row>
    <row r="317" spans="1:26">
      <c r="A317" s="48"/>
      <c r="B317" s="48" t="s">
        <v>14</v>
      </c>
      <c r="C317" s="49">
        <v>15611.16</v>
      </c>
      <c r="D317" s="49">
        <v>15857.61</v>
      </c>
      <c r="E317" s="49">
        <v>16173.3</v>
      </c>
      <c r="F317" s="49">
        <v>15928.31</v>
      </c>
      <c r="G317" s="49">
        <v>16353.14</v>
      </c>
      <c r="H317" s="49">
        <v>16502.38</v>
      </c>
      <c r="I317" s="49">
        <v>16451.240000000002</v>
      </c>
      <c r="J317" s="49">
        <v>16492.669999999998</v>
      </c>
      <c r="K317" s="49">
        <v>129369.81</v>
      </c>
      <c r="L317" s="10"/>
      <c r="M317" s="45"/>
      <c r="N317" s="45"/>
      <c r="O317" s="45"/>
      <c r="P317" s="45"/>
      <c r="Q317" s="45"/>
      <c r="R317" s="45"/>
      <c r="S317" s="45"/>
      <c r="T317" s="45"/>
      <c r="U317" s="45"/>
      <c r="V317" s="45"/>
      <c r="W317" s="45"/>
      <c r="X317" s="45"/>
      <c r="Y317" s="45"/>
      <c r="Z317" s="45"/>
    </row>
    <row r="318" spans="1:26">
      <c r="A318" s="48"/>
      <c r="B318" s="48" t="s">
        <v>15</v>
      </c>
      <c r="C318" s="49">
        <v>110716.2</v>
      </c>
      <c r="D318" s="49">
        <v>110043.5</v>
      </c>
      <c r="E318" s="49">
        <v>111572.7</v>
      </c>
      <c r="F318" s="49">
        <v>111560.3</v>
      </c>
      <c r="G318" s="49">
        <v>113009</v>
      </c>
      <c r="H318" s="49">
        <v>115542.1</v>
      </c>
      <c r="I318" s="49">
        <v>115885</v>
      </c>
      <c r="J318" s="49">
        <v>115232.4</v>
      </c>
      <c r="K318" s="49">
        <v>903561.2</v>
      </c>
      <c r="L318" s="10"/>
      <c r="M318" s="45"/>
      <c r="N318" s="45"/>
      <c r="O318" s="45"/>
      <c r="P318" s="45"/>
      <c r="Q318" s="45"/>
      <c r="R318" s="45"/>
      <c r="S318" s="45"/>
      <c r="T318" s="45"/>
      <c r="U318" s="45"/>
      <c r="V318" s="45"/>
      <c r="W318" s="45"/>
      <c r="X318" s="45"/>
      <c r="Y318" s="45"/>
      <c r="Z318" s="45"/>
    </row>
    <row r="319" spans="1:26">
      <c r="A319" s="48"/>
      <c r="B319" s="48" t="s">
        <v>17</v>
      </c>
      <c r="C319" s="49">
        <v>60.482819999999997</v>
      </c>
      <c r="D319" s="49">
        <v>78.200819999999993</v>
      </c>
      <c r="E319" s="49">
        <v>97.493290000000002</v>
      </c>
      <c r="F319" s="49">
        <v>136.02809999999999</v>
      </c>
      <c r="G319" s="49">
        <v>162.1309</v>
      </c>
      <c r="H319" s="49">
        <v>198.93209999999999</v>
      </c>
      <c r="I319" s="49">
        <v>109.9729</v>
      </c>
      <c r="J319" s="49">
        <v>75.342349999999996</v>
      </c>
      <c r="K319" s="49">
        <v>918.58327999999995</v>
      </c>
      <c r="L319" s="10"/>
      <c r="M319" s="45"/>
      <c r="N319" s="45"/>
      <c r="O319" s="45"/>
      <c r="P319" s="45"/>
      <c r="Q319" s="45"/>
      <c r="R319" s="45"/>
      <c r="S319" s="45"/>
      <c r="T319" s="45"/>
      <c r="U319" s="45"/>
      <c r="V319" s="45"/>
      <c r="W319" s="45"/>
      <c r="X319" s="45"/>
      <c r="Y319" s="45"/>
      <c r="Z319" s="45"/>
    </row>
    <row r="320" spans="1:26">
      <c r="A320" s="48"/>
      <c r="B320" s="48" t="s">
        <v>18</v>
      </c>
      <c r="C320" s="49">
        <v>88.671180000000007</v>
      </c>
      <c r="D320" s="49">
        <v>89.732119999999995</v>
      </c>
      <c r="E320" s="49">
        <v>76.549760000000006</v>
      </c>
      <c r="F320" s="49">
        <v>96.581649999999996</v>
      </c>
      <c r="G320" s="49">
        <v>90.658240000000006</v>
      </c>
      <c r="H320" s="49">
        <v>98.206940000000003</v>
      </c>
      <c r="I320" s="49">
        <v>115.8099</v>
      </c>
      <c r="J320" s="49">
        <v>121.0196</v>
      </c>
      <c r="K320" s="49">
        <v>777.22938999999997</v>
      </c>
      <c r="L320" s="10"/>
      <c r="M320" s="45"/>
      <c r="N320" s="45"/>
      <c r="O320" s="45"/>
      <c r="P320" s="45"/>
      <c r="Q320" s="45"/>
      <c r="R320" s="45"/>
      <c r="S320" s="45"/>
      <c r="T320" s="45"/>
      <c r="U320" s="45"/>
      <c r="V320" s="45"/>
      <c r="W320" s="45"/>
      <c r="X320" s="45"/>
      <c r="Y320" s="45"/>
      <c r="Z320" s="45"/>
    </row>
    <row r="321" spans="1:26">
      <c r="A321" s="48"/>
      <c r="B321" s="48" t="s">
        <v>19</v>
      </c>
      <c r="C321" s="49">
        <v>1.1692940000000001</v>
      </c>
      <c r="D321" s="49">
        <v>0.36</v>
      </c>
      <c r="E321" s="49">
        <v>0.36</v>
      </c>
      <c r="F321" s="49">
        <v>0.64835299999999996</v>
      </c>
      <c r="G321" s="49">
        <v>0.73835300000000004</v>
      </c>
      <c r="H321" s="49">
        <v>1.307647</v>
      </c>
      <c r="I321" s="49">
        <v>1.003412</v>
      </c>
      <c r="J321" s="49">
        <v>0.82341200000000003</v>
      </c>
      <c r="K321" s="49">
        <v>6.4104710000000003</v>
      </c>
      <c r="L321" s="10"/>
      <c r="M321" s="45"/>
      <c r="N321" s="45"/>
      <c r="O321" s="45"/>
      <c r="P321" s="45"/>
      <c r="Q321" s="45"/>
      <c r="R321" s="45"/>
      <c r="S321" s="45"/>
      <c r="T321" s="45"/>
      <c r="U321" s="45"/>
      <c r="V321" s="45"/>
      <c r="W321" s="45"/>
      <c r="X321" s="45"/>
      <c r="Y321" s="45"/>
      <c r="Z321" s="45"/>
    </row>
    <row r="322" spans="1:26">
      <c r="A322" s="48"/>
      <c r="B322" s="48" t="s">
        <v>20</v>
      </c>
      <c r="C322" s="49">
        <v>596.89549999999997</v>
      </c>
      <c r="D322" s="49">
        <v>587.04740000000004</v>
      </c>
      <c r="E322" s="49">
        <v>573.40520000000004</v>
      </c>
      <c r="F322" s="49">
        <v>504.56259999999997</v>
      </c>
      <c r="G322" s="49">
        <v>512.63930000000005</v>
      </c>
      <c r="H322" s="49">
        <v>507.47930000000002</v>
      </c>
      <c r="I322" s="49">
        <v>596.82320000000004</v>
      </c>
      <c r="J322" s="49">
        <v>597.82309999999995</v>
      </c>
      <c r="K322" s="49">
        <v>4476.6755999999996</v>
      </c>
      <c r="L322" s="10"/>
      <c r="M322" s="45"/>
      <c r="N322" s="45"/>
      <c r="O322" s="45"/>
      <c r="P322" s="45"/>
      <c r="Q322" s="45"/>
      <c r="R322" s="45"/>
      <c r="S322" s="45"/>
      <c r="T322" s="45"/>
      <c r="U322" s="45"/>
      <c r="V322" s="45"/>
      <c r="W322" s="45"/>
      <c r="X322" s="45"/>
      <c r="Y322" s="45"/>
      <c r="Z322" s="45"/>
    </row>
    <row r="323" spans="1:26">
      <c r="A323" s="48"/>
      <c r="B323" s="48" t="s">
        <v>21</v>
      </c>
      <c r="C323" s="49">
        <v>260.7851</v>
      </c>
      <c r="D323" s="49">
        <v>337.49079999999998</v>
      </c>
      <c r="E323" s="49">
        <v>284.88670000000002</v>
      </c>
      <c r="F323" s="49">
        <v>271.89600000000002</v>
      </c>
      <c r="G323" s="49">
        <v>378.7962</v>
      </c>
      <c r="H323" s="49">
        <v>301.38740000000001</v>
      </c>
      <c r="I323" s="49">
        <v>256.10610000000003</v>
      </c>
      <c r="J323" s="49">
        <v>263.74160000000001</v>
      </c>
      <c r="K323" s="49">
        <v>2355.0898999999999</v>
      </c>
      <c r="L323" s="10"/>
      <c r="M323" s="45"/>
      <c r="N323" s="45"/>
      <c r="O323" s="45"/>
      <c r="P323" s="45"/>
      <c r="Q323" s="45"/>
      <c r="R323" s="45"/>
      <c r="S323" s="45"/>
      <c r="T323" s="45"/>
      <c r="U323" s="45"/>
      <c r="V323" s="45"/>
      <c r="W323" s="45"/>
      <c r="X323" s="45"/>
      <c r="Y323" s="45"/>
      <c r="Z323" s="45"/>
    </row>
    <row r="324" spans="1:26">
      <c r="A324" s="48"/>
      <c r="B324" s="48" t="s">
        <v>22</v>
      </c>
      <c r="C324" s="49">
        <v>520.83180000000004</v>
      </c>
      <c r="D324" s="49">
        <v>462.06670000000003</v>
      </c>
      <c r="E324" s="49">
        <v>564.04729999999995</v>
      </c>
      <c r="F324" s="49">
        <v>589.15620000000001</v>
      </c>
      <c r="G324" s="49">
        <v>589.10440000000006</v>
      </c>
      <c r="H324" s="49">
        <v>637.59349999999995</v>
      </c>
      <c r="I324" s="49">
        <v>533.9873</v>
      </c>
      <c r="J324" s="49">
        <v>527.72789999999998</v>
      </c>
      <c r="K324" s="49">
        <v>4424.5150999999996</v>
      </c>
      <c r="L324" s="10"/>
      <c r="M324" s="45"/>
      <c r="N324" s="45"/>
      <c r="O324" s="45"/>
      <c r="P324" s="45"/>
      <c r="Q324" s="45"/>
      <c r="R324" s="45"/>
      <c r="S324" s="45"/>
      <c r="T324" s="45"/>
      <c r="U324" s="45"/>
      <c r="V324" s="45"/>
      <c r="W324" s="45"/>
      <c r="X324" s="45"/>
      <c r="Y324" s="45"/>
      <c r="Z324" s="45"/>
    </row>
    <row r="325" spans="1:26">
      <c r="A325" s="48"/>
      <c r="B325" s="48" t="s">
        <v>23</v>
      </c>
      <c r="C325" s="49">
        <v>50164.63</v>
      </c>
      <c r="D325" s="49">
        <v>50923.83</v>
      </c>
      <c r="E325" s="49">
        <v>51309.45</v>
      </c>
      <c r="F325" s="49">
        <v>52942.9</v>
      </c>
      <c r="G325" s="49">
        <v>53025.49</v>
      </c>
      <c r="H325" s="49">
        <v>54645.65</v>
      </c>
      <c r="I325" s="49">
        <v>56724.84</v>
      </c>
      <c r="J325" s="49">
        <v>57092.05</v>
      </c>
      <c r="K325" s="49">
        <v>426828.83999999991</v>
      </c>
      <c r="L325" s="10"/>
      <c r="M325" s="45"/>
      <c r="N325" s="45"/>
      <c r="O325" s="45"/>
      <c r="P325" s="45"/>
      <c r="Q325" s="45"/>
      <c r="R325" s="45"/>
      <c r="S325" s="45"/>
      <c r="T325" s="45"/>
      <c r="U325" s="45"/>
      <c r="V325" s="45"/>
      <c r="W325" s="45"/>
      <c r="X325" s="45"/>
      <c r="Y325" s="45"/>
      <c r="Z325" s="45"/>
    </row>
    <row r="326" spans="1:26">
      <c r="A326" s="48"/>
      <c r="B326" s="48" t="s">
        <v>24</v>
      </c>
      <c r="C326" s="49">
        <v>3918.1419999999998</v>
      </c>
      <c r="D326" s="49">
        <v>3955.15</v>
      </c>
      <c r="E326" s="49">
        <v>4446.9009999999998</v>
      </c>
      <c r="F326" s="49">
        <v>4518.8900000000003</v>
      </c>
      <c r="G326" s="49">
        <v>4916.79</v>
      </c>
      <c r="H326" s="49">
        <v>5317.1459999999997</v>
      </c>
      <c r="I326" s="49">
        <v>5965.2380000000003</v>
      </c>
      <c r="J326" s="49">
        <v>6386.6620000000003</v>
      </c>
      <c r="K326" s="49">
        <v>39424.918999999994</v>
      </c>
      <c r="L326" s="10"/>
      <c r="M326" s="45"/>
      <c r="N326" s="45"/>
      <c r="O326" s="45"/>
      <c r="P326" s="45"/>
      <c r="Q326" s="45"/>
      <c r="R326" s="45"/>
      <c r="S326" s="45"/>
      <c r="T326" s="45"/>
      <c r="U326" s="45"/>
      <c r="V326" s="45"/>
      <c r="W326" s="45"/>
      <c r="X326" s="45"/>
      <c r="Y326" s="45"/>
      <c r="Z326" s="45"/>
    </row>
    <row r="327" spans="1:26">
      <c r="A327" s="48"/>
      <c r="B327" s="48" t="s">
        <v>25</v>
      </c>
      <c r="C327" s="49">
        <v>162.1602</v>
      </c>
      <c r="D327" s="49">
        <v>139.6249</v>
      </c>
      <c r="E327" s="49">
        <v>144.21530000000001</v>
      </c>
      <c r="F327" s="49">
        <v>150.36850000000001</v>
      </c>
      <c r="G327" s="49">
        <v>189.24709999999999</v>
      </c>
      <c r="H327" s="49">
        <v>255.00389999999999</v>
      </c>
      <c r="I327" s="49">
        <v>261.23329999999999</v>
      </c>
      <c r="J327" s="49">
        <v>217.2646</v>
      </c>
      <c r="K327" s="49">
        <v>1519.1178</v>
      </c>
      <c r="L327" s="10"/>
      <c r="M327" s="45"/>
      <c r="N327" s="45"/>
      <c r="O327" s="45"/>
      <c r="P327" s="45"/>
      <c r="Q327" s="45"/>
      <c r="R327" s="45"/>
      <c r="S327" s="45"/>
      <c r="T327" s="45"/>
      <c r="U327" s="45"/>
      <c r="V327" s="45"/>
      <c r="W327" s="45"/>
      <c r="X327" s="45"/>
      <c r="Y327" s="45"/>
      <c r="Z327" s="45"/>
    </row>
    <row r="328" spans="1:26">
      <c r="A328" s="48"/>
      <c r="B328" s="48" t="s">
        <v>27</v>
      </c>
      <c r="C328" s="49">
        <v>0.99</v>
      </c>
      <c r="D328" s="49">
        <v>0.63</v>
      </c>
      <c r="E328" s="49">
        <v>1.17</v>
      </c>
      <c r="F328" s="49">
        <v>5.58</v>
      </c>
      <c r="G328" s="49">
        <v>2.52</v>
      </c>
      <c r="H328" s="49">
        <v>6.66</v>
      </c>
      <c r="I328" s="49">
        <v>4.7699999999999996</v>
      </c>
      <c r="J328" s="49">
        <v>4.5</v>
      </c>
      <c r="K328" s="49">
        <v>26.82</v>
      </c>
      <c r="L328" s="10"/>
      <c r="M328" s="45"/>
      <c r="N328" s="45"/>
      <c r="O328" s="45"/>
      <c r="P328" s="45"/>
      <c r="Q328" s="45"/>
      <c r="R328" s="45"/>
      <c r="S328" s="45"/>
      <c r="T328" s="45"/>
      <c r="U328" s="45"/>
      <c r="V328" s="45"/>
      <c r="W328" s="45"/>
      <c r="X328" s="45"/>
      <c r="Y328" s="45"/>
      <c r="Z328" s="45"/>
    </row>
    <row r="329" spans="1:26">
      <c r="A329" s="48"/>
      <c r="B329" s="48" t="s">
        <v>28</v>
      </c>
      <c r="C329" s="49">
        <v>5.035412</v>
      </c>
      <c r="D329" s="49">
        <v>10.235290000000001</v>
      </c>
      <c r="E329" s="49">
        <v>9.6667059999999996</v>
      </c>
      <c r="F329" s="49">
        <v>31.14282</v>
      </c>
      <c r="G329" s="49">
        <v>25.89988</v>
      </c>
      <c r="H329" s="49">
        <v>6.2495289999999999</v>
      </c>
      <c r="I329" s="49">
        <v>3.9130590000000001</v>
      </c>
      <c r="J329" s="49">
        <v>5.2997649999999998</v>
      </c>
      <c r="K329" s="49">
        <v>97.442460999999994</v>
      </c>
      <c r="L329" s="10"/>
      <c r="M329" s="45"/>
      <c r="N329" s="45"/>
      <c r="O329" s="45"/>
      <c r="P329" s="45"/>
      <c r="Q329" s="45"/>
      <c r="R329" s="45"/>
      <c r="S329" s="45"/>
      <c r="T329" s="45"/>
      <c r="U329" s="45"/>
      <c r="V329" s="45"/>
      <c r="W329" s="45"/>
      <c r="X329" s="45"/>
      <c r="Y329" s="45"/>
      <c r="Z329" s="45"/>
    </row>
    <row r="330" spans="1:26">
      <c r="A330" s="48"/>
      <c r="B330" s="48" t="s">
        <v>29</v>
      </c>
      <c r="C330" s="49">
        <v>156.8947</v>
      </c>
      <c r="D330" s="49">
        <v>213.8689</v>
      </c>
      <c r="E330" s="49">
        <v>239.36859999999999</v>
      </c>
      <c r="F330" s="49">
        <v>151.65389999999999</v>
      </c>
      <c r="G330" s="49">
        <v>182.3065</v>
      </c>
      <c r="H330" s="49">
        <v>273.3614</v>
      </c>
      <c r="I330" s="49">
        <v>325.35489999999999</v>
      </c>
      <c r="J330" s="49">
        <v>336.63740000000001</v>
      </c>
      <c r="K330" s="49">
        <v>1879.4463000000003</v>
      </c>
      <c r="L330" s="10"/>
      <c r="M330" s="45"/>
      <c r="N330" s="45"/>
      <c r="O330" s="45"/>
      <c r="P330" s="45"/>
      <c r="Q330" s="45"/>
      <c r="R330" s="45"/>
      <c r="S330" s="45"/>
      <c r="T330" s="45"/>
      <c r="U330" s="45"/>
      <c r="V330" s="45"/>
      <c r="W330" s="45"/>
      <c r="X330" s="45"/>
      <c r="Y330" s="45"/>
      <c r="Z330" s="45"/>
    </row>
    <row r="331" spans="1:26">
      <c r="A331" s="44" t="s">
        <v>150</v>
      </c>
      <c r="B331" s="44"/>
      <c r="C331" s="50">
        <v>229985.078886</v>
      </c>
      <c r="D331" s="50">
        <v>229985.14832199999</v>
      </c>
      <c r="E331" s="50">
        <v>229985.14502999999</v>
      </c>
      <c r="F331" s="50">
        <v>229985.10843699999</v>
      </c>
      <c r="G331" s="50">
        <v>229985.10155699996</v>
      </c>
      <c r="H331" s="50">
        <v>229985.14475000001</v>
      </c>
      <c r="I331" s="50">
        <v>229985.10987100002</v>
      </c>
      <c r="J331" s="50">
        <v>229985.07878500002</v>
      </c>
      <c r="K331" s="50">
        <v>1839880.9156379993</v>
      </c>
      <c r="L331" s="10"/>
      <c r="M331" s="45"/>
      <c r="N331" s="45"/>
      <c r="O331" s="45"/>
      <c r="P331" s="45"/>
      <c r="Q331" s="45"/>
      <c r="R331" s="45"/>
      <c r="S331" s="45"/>
      <c r="T331" s="45"/>
      <c r="U331" s="45"/>
      <c r="V331" s="45"/>
      <c r="W331" s="45"/>
      <c r="X331" s="45"/>
      <c r="Y331" s="45"/>
      <c r="Z331" s="45"/>
    </row>
    <row r="332" spans="1:26">
      <c r="A332" s="48" t="s">
        <v>151</v>
      </c>
      <c r="B332" s="48" t="s">
        <v>5</v>
      </c>
      <c r="C332" s="49">
        <v>62.226349999999996</v>
      </c>
      <c r="D332" s="49">
        <v>63.43976</v>
      </c>
      <c r="E332" s="49">
        <v>61.066240000000001</v>
      </c>
      <c r="F332" s="49">
        <v>81.734819999999999</v>
      </c>
      <c r="G332" s="49">
        <v>86.601879999999994</v>
      </c>
      <c r="H332" s="49">
        <v>71.677760000000006</v>
      </c>
      <c r="I332" s="49">
        <v>59.984819999999999</v>
      </c>
      <c r="J332" s="49">
        <v>64.877650000000003</v>
      </c>
      <c r="K332" s="49">
        <v>551.60928000000001</v>
      </c>
      <c r="L332" s="10"/>
      <c r="M332" s="45"/>
      <c r="N332" s="45"/>
      <c r="O332" s="45"/>
      <c r="P332" s="45"/>
      <c r="Q332" s="45"/>
      <c r="R332" s="45"/>
      <c r="S332" s="45"/>
      <c r="T332" s="45"/>
      <c r="U332" s="45"/>
      <c r="V332" s="45"/>
      <c r="W332" s="45"/>
      <c r="X332" s="45"/>
      <c r="Y332" s="45"/>
      <c r="Z332" s="45"/>
    </row>
    <row r="333" spans="1:26">
      <c r="A333" s="48"/>
      <c r="B333" s="48" t="s">
        <v>6</v>
      </c>
      <c r="C333" s="49">
        <v>161993.29999999999</v>
      </c>
      <c r="D333" s="49">
        <v>163420.5</v>
      </c>
      <c r="E333" s="49">
        <v>163762.6</v>
      </c>
      <c r="F333" s="49">
        <v>162461</v>
      </c>
      <c r="G333" s="49">
        <v>161418.6</v>
      </c>
      <c r="H333" s="49">
        <v>160528.79999999999</v>
      </c>
      <c r="I333" s="49">
        <v>160152.4</v>
      </c>
      <c r="J333" s="49">
        <v>159808.5</v>
      </c>
      <c r="K333" s="49">
        <v>1293545.7</v>
      </c>
      <c r="L333" s="10"/>
      <c r="M333" s="45"/>
      <c r="N333" s="45"/>
      <c r="O333" s="45"/>
      <c r="P333" s="45"/>
      <c r="Q333" s="45"/>
      <c r="R333" s="45"/>
      <c r="S333" s="45"/>
      <c r="T333" s="45"/>
      <c r="U333" s="45"/>
      <c r="V333" s="45"/>
      <c r="W333" s="45"/>
      <c r="X333" s="45"/>
      <c r="Y333" s="45"/>
      <c r="Z333" s="45"/>
    </row>
    <row r="334" spans="1:26">
      <c r="A334" s="48"/>
      <c r="B334" s="48" t="s">
        <v>7</v>
      </c>
      <c r="C334" s="49">
        <v>101.86199999999999</v>
      </c>
      <c r="D334" s="49">
        <v>126.13590000000001</v>
      </c>
      <c r="E334" s="49">
        <v>142.62</v>
      </c>
      <c r="F334" s="49">
        <v>141.5693</v>
      </c>
      <c r="G334" s="49">
        <v>503.23270000000002</v>
      </c>
      <c r="H334" s="49">
        <v>223.7432</v>
      </c>
      <c r="I334" s="49">
        <v>274.69549999999998</v>
      </c>
      <c r="J334" s="49">
        <v>270.01549999999997</v>
      </c>
      <c r="K334" s="49">
        <v>1783.8741000000002</v>
      </c>
      <c r="L334" s="10"/>
      <c r="M334" s="45"/>
      <c r="N334" s="45"/>
      <c r="O334" s="45"/>
      <c r="P334" s="45"/>
      <c r="Q334" s="45"/>
      <c r="R334" s="45"/>
      <c r="S334" s="45"/>
      <c r="T334" s="45"/>
      <c r="U334" s="45"/>
      <c r="V334" s="45"/>
      <c r="W334" s="45"/>
      <c r="X334" s="45"/>
      <c r="Y334" s="45"/>
      <c r="Z334" s="45"/>
    </row>
    <row r="335" spans="1:26">
      <c r="A335" s="48"/>
      <c r="B335" s="48" t="s">
        <v>8</v>
      </c>
      <c r="C335" s="49">
        <v>7.9058820000000001</v>
      </c>
      <c r="D335" s="49">
        <v>23.598710000000001</v>
      </c>
      <c r="E335" s="49">
        <v>17.309999999999999</v>
      </c>
      <c r="F335" s="49">
        <v>21.392469999999999</v>
      </c>
      <c r="G335" s="49">
        <v>27.54</v>
      </c>
      <c r="H335" s="49">
        <v>288.68889999999999</v>
      </c>
      <c r="I335" s="49">
        <v>184.1866</v>
      </c>
      <c r="J335" s="49">
        <v>184.19220000000001</v>
      </c>
      <c r="K335" s="49">
        <v>754.81476199999997</v>
      </c>
      <c r="L335" s="10"/>
      <c r="M335" s="45"/>
      <c r="N335" s="45"/>
      <c r="O335" s="45"/>
      <c r="P335" s="45"/>
      <c r="Q335" s="45"/>
      <c r="R335" s="45"/>
      <c r="S335" s="45"/>
      <c r="T335" s="45"/>
      <c r="U335" s="45"/>
      <c r="V335" s="45"/>
      <c r="W335" s="45"/>
      <c r="X335" s="45"/>
      <c r="Y335" s="45"/>
      <c r="Z335" s="45"/>
    </row>
    <row r="336" spans="1:26">
      <c r="A336" s="48"/>
      <c r="B336" s="48" t="s">
        <v>9</v>
      </c>
      <c r="C336" s="51"/>
      <c r="D336" s="51"/>
      <c r="E336" s="51"/>
      <c r="F336" s="49">
        <v>0.45</v>
      </c>
      <c r="G336" s="49">
        <v>0.27</v>
      </c>
      <c r="H336" s="49">
        <v>0.27</v>
      </c>
      <c r="I336" s="49">
        <v>0.36</v>
      </c>
      <c r="J336" s="51"/>
      <c r="K336" s="49">
        <v>1.35</v>
      </c>
      <c r="L336" s="10"/>
      <c r="M336" s="45"/>
      <c r="N336" s="45"/>
      <c r="O336" s="45"/>
      <c r="P336" s="45"/>
      <c r="Q336" s="45"/>
      <c r="R336" s="45"/>
      <c r="S336" s="45"/>
      <c r="T336" s="45"/>
      <c r="U336" s="45"/>
      <c r="V336" s="45"/>
      <c r="W336" s="45"/>
      <c r="X336" s="45"/>
      <c r="Y336" s="45"/>
      <c r="Z336" s="45"/>
    </row>
    <row r="337" spans="1:26">
      <c r="A337" s="48"/>
      <c r="B337" s="48" t="s">
        <v>10</v>
      </c>
      <c r="C337" s="49">
        <v>265.53140000000002</v>
      </c>
      <c r="D337" s="49">
        <v>282.00139999999999</v>
      </c>
      <c r="E337" s="49">
        <v>202.4178</v>
      </c>
      <c r="F337" s="49">
        <v>169.4778</v>
      </c>
      <c r="G337" s="49">
        <v>165.16200000000001</v>
      </c>
      <c r="H337" s="49">
        <v>178.01009999999999</v>
      </c>
      <c r="I337" s="49">
        <v>176.84010000000001</v>
      </c>
      <c r="J337" s="49">
        <v>198.61199999999999</v>
      </c>
      <c r="K337" s="49">
        <v>1638.0526</v>
      </c>
      <c r="L337" s="10"/>
      <c r="M337" s="45"/>
      <c r="N337" s="45"/>
      <c r="O337" s="45"/>
      <c r="P337" s="45"/>
      <c r="Q337" s="45"/>
      <c r="R337" s="45"/>
      <c r="S337" s="45"/>
      <c r="T337" s="45"/>
      <c r="U337" s="45"/>
      <c r="V337" s="45"/>
      <c r="W337" s="45"/>
      <c r="X337" s="45"/>
      <c r="Y337" s="45"/>
      <c r="Z337" s="45"/>
    </row>
    <row r="338" spans="1:26">
      <c r="A338" s="48"/>
      <c r="B338" s="48" t="s">
        <v>11</v>
      </c>
      <c r="C338" s="49">
        <v>3827.1790000000001</v>
      </c>
      <c r="D338" s="49">
        <v>3630.913</v>
      </c>
      <c r="E338" s="49">
        <v>3762.6790000000001</v>
      </c>
      <c r="F338" s="49">
        <v>3331.0650000000001</v>
      </c>
      <c r="G338" s="49">
        <v>3242.2429999999999</v>
      </c>
      <c r="H338" s="49">
        <v>2872.0650000000001</v>
      </c>
      <c r="I338" s="49">
        <v>2281.5830000000001</v>
      </c>
      <c r="J338" s="49">
        <v>2176.6959999999999</v>
      </c>
      <c r="K338" s="49">
        <v>25124.422999999999</v>
      </c>
      <c r="L338" s="10"/>
      <c r="M338" s="45"/>
      <c r="N338" s="45"/>
      <c r="O338" s="45"/>
      <c r="P338" s="45"/>
      <c r="Q338" s="45"/>
      <c r="R338" s="45"/>
      <c r="S338" s="45"/>
      <c r="T338" s="45"/>
      <c r="U338" s="45"/>
      <c r="V338" s="45"/>
      <c r="W338" s="45"/>
      <c r="X338" s="45"/>
      <c r="Y338" s="45"/>
      <c r="Z338" s="45"/>
    </row>
    <row r="339" spans="1:26">
      <c r="A339" s="48"/>
      <c r="B339" s="48" t="s">
        <v>12</v>
      </c>
      <c r="C339" s="49">
        <v>334.73509999999999</v>
      </c>
      <c r="D339" s="49">
        <v>307.0059</v>
      </c>
      <c r="E339" s="49">
        <v>276.92860000000002</v>
      </c>
      <c r="F339" s="49">
        <v>306.80220000000003</v>
      </c>
      <c r="G339" s="49">
        <v>410.3372</v>
      </c>
      <c r="H339" s="49">
        <v>441.65960000000001</v>
      </c>
      <c r="I339" s="49">
        <v>444.70729999999998</v>
      </c>
      <c r="J339" s="49">
        <v>400.25650000000002</v>
      </c>
      <c r="K339" s="49">
        <v>2922.4324000000001</v>
      </c>
      <c r="L339" s="10"/>
      <c r="M339" s="45"/>
      <c r="N339" s="45"/>
      <c r="O339" s="45"/>
      <c r="P339" s="45"/>
      <c r="Q339" s="45"/>
      <c r="R339" s="45"/>
      <c r="S339" s="45"/>
      <c r="T339" s="45"/>
      <c r="U339" s="45"/>
      <c r="V339" s="45"/>
      <c r="W339" s="45"/>
      <c r="X339" s="45"/>
      <c r="Y339" s="45"/>
      <c r="Z339" s="45"/>
    </row>
    <row r="340" spans="1:26">
      <c r="A340" s="48"/>
      <c r="B340" s="48" t="s">
        <v>13</v>
      </c>
      <c r="C340" s="49">
        <v>1769.7760000000001</v>
      </c>
      <c r="D340" s="49">
        <v>1718.212</v>
      </c>
      <c r="E340" s="49">
        <v>1626.9639999999999</v>
      </c>
      <c r="F340" s="49">
        <v>1649.2650000000001</v>
      </c>
      <c r="G340" s="49">
        <v>1772.952</v>
      </c>
      <c r="H340" s="49">
        <v>1633.4649999999999</v>
      </c>
      <c r="I340" s="49">
        <v>1554.845</v>
      </c>
      <c r="J340" s="49">
        <v>1558.95</v>
      </c>
      <c r="K340" s="49">
        <v>13284.429</v>
      </c>
      <c r="L340" s="10"/>
      <c r="M340" s="45"/>
      <c r="N340" s="45"/>
      <c r="O340" s="45"/>
      <c r="P340" s="45"/>
      <c r="Q340" s="45"/>
      <c r="R340" s="45"/>
      <c r="S340" s="45"/>
      <c r="T340" s="45"/>
      <c r="U340" s="45"/>
      <c r="V340" s="45"/>
      <c r="W340" s="45"/>
      <c r="X340" s="45"/>
      <c r="Y340" s="45"/>
      <c r="Z340" s="45"/>
    </row>
    <row r="341" spans="1:26">
      <c r="A341" s="48"/>
      <c r="B341" s="48" t="s">
        <v>14</v>
      </c>
      <c r="C341" s="49">
        <v>8156.5789999999997</v>
      </c>
      <c r="D341" s="49">
        <v>8111.1469999999999</v>
      </c>
      <c r="E341" s="49">
        <v>8304.5560000000005</v>
      </c>
      <c r="F341" s="49">
        <v>8577.5789999999997</v>
      </c>
      <c r="G341" s="49">
        <v>8508.5589999999993</v>
      </c>
      <c r="H341" s="49">
        <v>8245.3719999999994</v>
      </c>
      <c r="I341" s="49">
        <v>8372.0149999999994</v>
      </c>
      <c r="J341" s="49">
        <v>8279.2139999999999</v>
      </c>
      <c r="K341" s="49">
        <v>66555.021000000008</v>
      </c>
      <c r="L341" s="10"/>
      <c r="M341" s="45"/>
      <c r="N341" s="45"/>
      <c r="O341" s="45"/>
      <c r="P341" s="45"/>
      <c r="Q341" s="45"/>
      <c r="R341" s="45"/>
      <c r="S341" s="45"/>
      <c r="T341" s="45"/>
      <c r="U341" s="45"/>
      <c r="V341" s="45"/>
      <c r="W341" s="45"/>
      <c r="X341" s="45"/>
      <c r="Y341" s="45"/>
      <c r="Z341" s="45"/>
    </row>
    <row r="342" spans="1:26">
      <c r="A342" s="48"/>
      <c r="B342" s="48" t="s">
        <v>15</v>
      </c>
      <c r="C342" s="49">
        <v>36272.370000000003</v>
      </c>
      <c r="D342" s="49">
        <v>35929.75</v>
      </c>
      <c r="E342" s="49">
        <v>36039.43</v>
      </c>
      <c r="F342" s="49">
        <v>35915.49</v>
      </c>
      <c r="G342" s="49">
        <v>35963.61</v>
      </c>
      <c r="H342" s="49">
        <v>35459.57</v>
      </c>
      <c r="I342" s="49">
        <v>34563.99</v>
      </c>
      <c r="J342" s="49">
        <v>34682.620000000003</v>
      </c>
      <c r="K342" s="49">
        <v>284826.82999999996</v>
      </c>
      <c r="L342" s="10"/>
      <c r="M342" s="45"/>
      <c r="N342" s="45"/>
      <c r="O342" s="45"/>
      <c r="P342" s="45"/>
      <c r="Q342" s="45"/>
      <c r="R342" s="45"/>
      <c r="S342" s="45"/>
      <c r="T342" s="45"/>
      <c r="U342" s="45"/>
      <c r="V342" s="45"/>
      <c r="W342" s="45"/>
      <c r="X342" s="45"/>
      <c r="Y342" s="45"/>
      <c r="Z342" s="45"/>
    </row>
    <row r="343" spans="1:26">
      <c r="A343" s="48"/>
      <c r="B343" s="48" t="s">
        <v>16</v>
      </c>
      <c r="C343" s="49">
        <v>1448.4269999999999</v>
      </c>
      <c r="D343" s="49">
        <v>1419.8019999999999</v>
      </c>
      <c r="E343" s="49">
        <v>1248.923</v>
      </c>
      <c r="F343" s="49">
        <v>1470.925</v>
      </c>
      <c r="G343" s="49">
        <v>1497.712</v>
      </c>
      <c r="H343" s="49">
        <v>1314.8050000000001</v>
      </c>
      <c r="I343" s="49">
        <v>1497.3030000000001</v>
      </c>
      <c r="J343" s="49">
        <v>1409.83</v>
      </c>
      <c r="K343" s="49">
        <v>11307.727000000001</v>
      </c>
      <c r="L343" s="10"/>
      <c r="M343" s="45"/>
      <c r="N343" s="45"/>
      <c r="O343" s="45"/>
      <c r="P343" s="45"/>
      <c r="Q343" s="45"/>
      <c r="R343" s="45"/>
      <c r="S343" s="45"/>
      <c r="T343" s="45"/>
      <c r="U343" s="45"/>
      <c r="V343" s="45"/>
      <c r="W343" s="45"/>
      <c r="X343" s="45"/>
      <c r="Y343" s="45"/>
      <c r="Z343" s="45"/>
    </row>
    <row r="344" spans="1:26">
      <c r="A344" s="48"/>
      <c r="B344" s="48" t="s">
        <v>17</v>
      </c>
      <c r="C344" s="49">
        <v>1584.8409999999999</v>
      </c>
      <c r="D344" s="49">
        <v>1590.62</v>
      </c>
      <c r="E344" s="49">
        <v>1685.4770000000001</v>
      </c>
      <c r="F344" s="49">
        <v>1794.4</v>
      </c>
      <c r="G344" s="49">
        <v>1892.9659999999999</v>
      </c>
      <c r="H344" s="49">
        <v>2128.7750000000001</v>
      </c>
      <c r="I344" s="49">
        <v>2011.6969999999999</v>
      </c>
      <c r="J344" s="49">
        <v>2048.6260000000002</v>
      </c>
      <c r="K344" s="49">
        <v>14737.402</v>
      </c>
      <c r="L344" s="10"/>
      <c r="M344" s="45"/>
      <c r="N344" s="45"/>
      <c r="O344" s="45"/>
      <c r="P344" s="45"/>
      <c r="Q344" s="45"/>
      <c r="R344" s="45"/>
      <c r="S344" s="45"/>
      <c r="T344" s="45"/>
      <c r="U344" s="45"/>
      <c r="V344" s="45"/>
      <c r="W344" s="45"/>
      <c r="X344" s="45"/>
      <c r="Y344" s="45"/>
      <c r="Z344" s="45"/>
    </row>
    <row r="345" spans="1:26">
      <c r="A345" s="48"/>
      <c r="B345" s="48" t="s">
        <v>18</v>
      </c>
      <c r="C345" s="49">
        <v>1292.451</v>
      </c>
      <c r="D345" s="49">
        <v>1311.5039999999999</v>
      </c>
      <c r="E345" s="49">
        <v>1280.008</v>
      </c>
      <c r="F345" s="49">
        <v>1287.2919999999999</v>
      </c>
      <c r="G345" s="49">
        <v>1292.8399999999999</v>
      </c>
      <c r="H345" s="49">
        <v>1475.36</v>
      </c>
      <c r="I345" s="49">
        <v>1505.067</v>
      </c>
      <c r="J345" s="49">
        <v>1489.2159999999999</v>
      </c>
      <c r="K345" s="49">
        <v>10933.737999999999</v>
      </c>
      <c r="L345" s="10"/>
      <c r="M345" s="45"/>
      <c r="N345" s="45"/>
      <c r="O345" s="45"/>
      <c r="P345" s="45"/>
      <c r="Q345" s="45"/>
      <c r="R345" s="45"/>
      <c r="S345" s="45"/>
      <c r="T345" s="45"/>
      <c r="U345" s="45"/>
      <c r="V345" s="45"/>
      <c r="W345" s="45"/>
      <c r="X345" s="45"/>
      <c r="Y345" s="45"/>
      <c r="Z345" s="45"/>
    </row>
    <row r="346" spans="1:26">
      <c r="A346" s="48"/>
      <c r="B346" s="48" t="s">
        <v>19</v>
      </c>
      <c r="C346" s="49">
        <v>5.76</v>
      </c>
      <c r="D346" s="49">
        <v>3.96</v>
      </c>
      <c r="E346" s="49">
        <v>3.7524709999999999</v>
      </c>
      <c r="F346" s="49">
        <v>2.97</v>
      </c>
      <c r="G346" s="49">
        <v>5.76</v>
      </c>
      <c r="H346" s="49">
        <v>3.51</v>
      </c>
      <c r="I346" s="49">
        <v>2.52</v>
      </c>
      <c r="J346" s="49">
        <v>2.7</v>
      </c>
      <c r="K346" s="49">
        <v>30.932470999999993</v>
      </c>
      <c r="L346" s="10"/>
      <c r="M346" s="45"/>
      <c r="N346" s="45"/>
      <c r="O346" s="45"/>
      <c r="P346" s="45"/>
      <c r="Q346" s="45"/>
      <c r="R346" s="45"/>
      <c r="S346" s="45"/>
      <c r="T346" s="45"/>
      <c r="U346" s="45"/>
      <c r="V346" s="45"/>
      <c r="W346" s="45"/>
      <c r="X346" s="45"/>
      <c r="Y346" s="45"/>
      <c r="Z346" s="45"/>
    </row>
    <row r="347" spans="1:26">
      <c r="A347" s="48"/>
      <c r="B347" s="48" t="s">
        <v>20</v>
      </c>
      <c r="C347" s="49">
        <v>1426.7090000000001</v>
      </c>
      <c r="D347" s="49">
        <v>1269.6880000000001</v>
      </c>
      <c r="E347" s="49">
        <v>1221.7560000000001</v>
      </c>
      <c r="F347" s="49">
        <v>1231.74</v>
      </c>
      <c r="G347" s="49">
        <v>1378.808</v>
      </c>
      <c r="H347" s="49">
        <v>1430.742</v>
      </c>
      <c r="I347" s="49">
        <v>1569.846</v>
      </c>
      <c r="J347" s="49">
        <v>1565.5219999999999</v>
      </c>
      <c r="K347" s="49">
        <v>11094.811000000002</v>
      </c>
      <c r="L347" s="10"/>
      <c r="M347" s="45"/>
      <c r="N347" s="45"/>
      <c r="O347" s="45"/>
      <c r="P347" s="45"/>
      <c r="Q347" s="45"/>
      <c r="R347" s="45"/>
      <c r="S347" s="45"/>
      <c r="T347" s="45"/>
      <c r="U347" s="45"/>
      <c r="V347" s="45"/>
      <c r="W347" s="45"/>
      <c r="X347" s="45"/>
      <c r="Y347" s="45"/>
      <c r="Z347" s="45"/>
    </row>
    <row r="348" spans="1:26">
      <c r="A348" s="48"/>
      <c r="B348" s="48" t="s">
        <v>21</v>
      </c>
      <c r="C348" s="49">
        <v>141.8365</v>
      </c>
      <c r="D348" s="49">
        <v>125.0086</v>
      </c>
      <c r="E348" s="49">
        <v>112.63979999999999</v>
      </c>
      <c r="F348" s="49">
        <v>90.63</v>
      </c>
      <c r="G348" s="49">
        <v>148.45590000000001</v>
      </c>
      <c r="H348" s="49">
        <v>166.93199999999999</v>
      </c>
      <c r="I348" s="49">
        <v>156.40199999999999</v>
      </c>
      <c r="J348" s="49">
        <v>151.09200000000001</v>
      </c>
      <c r="K348" s="49">
        <v>1092.9968000000001</v>
      </c>
      <c r="L348" s="10"/>
      <c r="M348" s="45"/>
      <c r="N348" s="45"/>
      <c r="O348" s="45"/>
      <c r="P348" s="45"/>
      <c r="Q348" s="45"/>
      <c r="R348" s="45"/>
      <c r="S348" s="45"/>
      <c r="T348" s="45"/>
      <c r="U348" s="45"/>
      <c r="V348" s="45"/>
      <c r="W348" s="45"/>
      <c r="X348" s="45"/>
      <c r="Y348" s="45"/>
      <c r="Z348" s="45"/>
    </row>
    <row r="349" spans="1:26">
      <c r="A349" s="48"/>
      <c r="B349" s="48" t="s">
        <v>22</v>
      </c>
      <c r="C349" s="49">
        <v>958.38810000000001</v>
      </c>
      <c r="D349" s="49">
        <v>911.60149999999999</v>
      </c>
      <c r="E349" s="49">
        <v>931.28359999999998</v>
      </c>
      <c r="F349" s="49">
        <v>956.36120000000005</v>
      </c>
      <c r="G349" s="49">
        <v>1013.147</v>
      </c>
      <c r="H349" s="49">
        <v>1076.2380000000001</v>
      </c>
      <c r="I349" s="49">
        <v>1123.771</v>
      </c>
      <c r="J349" s="49">
        <v>1104.2840000000001</v>
      </c>
      <c r="K349" s="49">
        <v>8075.0743999999995</v>
      </c>
      <c r="L349" s="10"/>
      <c r="M349" s="45"/>
      <c r="N349" s="45"/>
      <c r="O349" s="45"/>
      <c r="P349" s="45"/>
      <c r="Q349" s="45"/>
      <c r="R349" s="45"/>
      <c r="S349" s="45"/>
      <c r="T349" s="45"/>
      <c r="U349" s="45"/>
      <c r="V349" s="45"/>
      <c r="W349" s="45"/>
      <c r="X349" s="45"/>
      <c r="Y349" s="45"/>
      <c r="Z349" s="45"/>
    </row>
    <row r="350" spans="1:26">
      <c r="A350" s="48"/>
      <c r="B350" s="48" t="s">
        <v>23</v>
      </c>
      <c r="C350" s="49">
        <v>50749.39</v>
      </c>
      <c r="D350" s="49">
        <v>50018.02</v>
      </c>
      <c r="E350" s="49">
        <v>49854.99</v>
      </c>
      <c r="F350" s="49">
        <v>50422.48</v>
      </c>
      <c r="G350" s="49">
        <v>50429.75</v>
      </c>
      <c r="H350" s="49">
        <v>51668.41</v>
      </c>
      <c r="I350" s="49">
        <v>52351.35</v>
      </c>
      <c r="J350" s="49">
        <v>52869.22</v>
      </c>
      <c r="K350" s="49">
        <v>408363.61</v>
      </c>
      <c r="L350" s="10"/>
      <c r="M350" s="45"/>
      <c r="N350" s="45"/>
      <c r="O350" s="45"/>
      <c r="P350" s="45"/>
      <c r="Q350" s="45"/>
      <c r="R350" s="45"/>
      <c r="S350" s="45"/>
      <c r="T350" s="45"/>
      <c r="U350" s="45"/>
      <c r="V350" s="45"/>
      <c r="W350" s="45"/>
      <c r="X350" s="45"/>
      <c r="Y350" s="45"/>
      <c r="Z350" s="45"/>
    </row>
    <row r="351" spans="1:26">
      <c r="A351" s="48"/>
      <c r="B351" s="48" t="s">
        <v>32</v>
      </c>
      <c r="C351" s="49">
        <v>2.2270590000000001</v>
      </c>
      <c r="D351" s="49">
        <v>2.52</v>
      </c>
      <c r="E351" s="49">
        <v>6.0931759999999997</v>
      </c>
      <c r="F351" s="49">
        <v>2.8383530000000001</v>
      </c>
      <c r="G351" s="49">
        <v>2.7</v>
      </c>
      <c r="H351" s="49">
        <v>6.0607059999999997</v>
      </c>
      <c r="I351" s="49">
        <v>5.4307059999999998</v>
      </c>
      <c r="J351" s="49">
        <v>8.2207059999999998</v>
      </c>
      <c r="K351" s="49">
        <v>36.090705999999997</v>
      </c>
      <c r="L351" s="10"/>
      <c r="M351" s="45"/>
      <c r="N351" s="45"/>
      <c r="O351" s="45"/>
      <c r="P351" s="45"/>
      <c r="Q351" s="45"/>
      <c r="R351" s="45"/>
      <c r="S351" s="45"/>
      <c r="T351" s="45"/>
      <c r="U351" s="45"/>
      <c r="V351" s="45"/>
      <c r="W351" s="45"/>
      <c r="X351" s="45"/>
      <c r="Y351" s="45"/>
      <c r="Z351" s="45"/>
    </row>
    <row r="352" spans="1:26">
      <c r="A352" s="48"/>
      <c r="B352" s="48" t="s">
        <v>24</v>
      </c>
      <c r="C352" s="49">
        <v>11243.4</v>
      </c>
      <c r="D352" s="49">
        <v>11111.74</v>
      </c>
      <c r="E352" s="49">
        <v>10788.88</v>
      </c>
      <c r="F352" s="49">
        <v>11138.06</v>
      </c>
      <c r="G352" s="49">
        <v>11408.13</v>
      </c>
      <c r="H352" s="49">
        <v>11614.54</v>
      </c>
      <c r="I352" s="49">
        <v>11893.34</v>
      </c>
      <c r="J352" s="49">
        <v>11874.19</v>
      </c>
      <c r="K352" s="49">
        <v>91072.28</v>
      </c>
      <c r="L352" s="10"/>
      <c r="M352" s="45"/>
      <c r="N352" s="45"/>
      <c r="O352" s="45"/>
      <c r="P352" s="45"/>
      <c r="Q352" s="45"/>
      <c r="R352" s="45"/>
      <c r="S352" s="45"/>
      <c r="T352" s="45"/>
      <c r="U352" s="45"/>
      <c r="V352" s="45"/>
      <c r="W352" s="45"/>
      <c r="X352" s="45"/>
      <c r="Y352" s="45"/>
      <c r="Z352" s="45"/>
    </row>
    <row r="353" spans="1:26">
      <c r="A353" s="48"/>
      <c r="B353" s="48" t="s">
        <v>25</v>
      </c>
      <c r="C353" s="49">
        <v>330.0607</v>
      </c>
      <c r="D353" s="49">
        <v>350.3322</v>
      </c>
      <c r="E353" s="49">
        <v>364.37959999999998</v>
      </c>
      <c r="F353" s="49">
        <v>352.57380000000001</v>
      </c>
      <c r="G353" s="49">
        <v>353.08839999999998</v>
      </c>
      <c r="H353" s="49">
        <v>427.02069999999998</v>
      </c>
      <c r="I353" s="49">
        <v>384.702</v>
      </c>
      <c r="J353" s="49">
        <v>374.77589999999998</v>
      </c>
      <c r="K353" s="49">
        <v>2936.9333000000001</v>
      </c>
      <c r="L353" s="10"/>
      <c r="M353" s="45"/>
      <c r="N353" s="45"/>
      <c r="O353" s="45"/>
      <c r="P353" s="45"/>
      <c r="Q353" s="45"/>
      <c r="R353" s="45"/>
      <c r="S353" s="45"/>
      <c r="T353" s="45"/>
      <c r="U353" s="45"/>
      <c r="V353" s="45"/>
      <c r="W353" s="45"/>
      <c r="X353" s="45"/>
      <c r="Y353" s="45"/>
      <c r="Z353" s="45"/>
    </row>
    <row r="354" spans="1:26">
      <c r="A354" s="48"/>
      <c r="B354" s="48" t="s">
        <v>26</v>
      </c>
      <c r="C354" s="49">
        <v>911.6644</v>
      </c>
      <c r="D354" s="49">
        <v>1061.038</v>
      </c>
      <c r="E354" s="49">
        <v>1028.2739999999999</v>
      </c>
      <c r="F354" s="49">
        <v>1185.3920000000001</v>
      </c>
      <c r="G354" s="49">
        <v>1186.9459999999999</v>
      </c>
      <c r="H354" s="49">
        <v>1102.587</v>
      </c>
      <c r="I354" s="49">
        <v>951.64160000000004</v>
      </c>
      <c r="J354" s="49">
        <v>1142.384</v>
      </c>
      <c r="K354" s="49">
        <v>8569.9269999999997</v>
      </c>
      <c r="L354" s="10"/>
      <c r="M354" s="45"/>
      <c r="N354" s="45"/>
      <c r="O354" s="45"/>
      <c r="P354" s="45"/>
      <c r="Q354" s="45"/>
      <c r="R354" s="45"/>
      <c r="S354" s="45"/>
      <c r="T354" s="45"/>
      <c r="U354" s="45"/>
      <c r="V354" s="45"/>
      <c r="W354" s="45"/>
      <c r="X354" s="45"/>
      <c r="Y354" s="45"/>
      <c r="Z354" s="45"/>
    </row>
    <row r="355" spans="1:26">
      <c r="A355" s="48"/>
      <c r="B355" s="48" t="s">
        <v>43</v>
      </c>
      <c r="C355" s="49">
        <v>13.32</v>
      </c>
      <c r="D355" s="49">
        <v>13.32</v>
      </c>
      <c r="E355" s="49">
        <v>13.32</v>
      </c>
      <c r="F355" s="49">
        <v>13.32</v>
      </c>
      <c r="G355" s="49">
        <v>13.32</v>
      </c>
      <c r="H355" s="49">
        <v>13.32</v>
      </c>
      <c r="I355" s="49">
        <v>13.32</v>
      </c>
      <c r="J355" s="49">
        <v>13.32</v>
      </c>
      <c r="K355" s="49">
        <v>106.55999999999997</v>
      </c>
      <c r="L355" s="10"/>
      <c r="M355" s="45"/>
      <c r="N355" s="45"/>
      <c r="O355" s="45"/>
      <c r="P355" s="45"/>
      <c r="Q355" s="45"/>
      <c r="R355" s="45"/>
      <c r="S355" s="45"/>
      <c r="T355" s="45"/>
      <c r="U355" s="45"/>
      <c r="V355" s="45"/>
      <c r="W355" s="45"/>
      <c r="X355" s="45"/>
      <c r="Y355" s="45"/>
      <c r="Z355" s="45"/>
    </row>
    <row r="356" spans="1:26">
      <c r="A356" s="48"/>
      <c r="B356" s="48" t="s">
        <v>27</v>
      </c>
      <c r="C356" s="49">
        <v>3.06</v>
      </c>
      <c r="D356" s="49">
        <v>2.34</v>
      </c>
      <c r="E356" s="49">
        <v>1.62</v>
      </c>
      <c r="F356" s="49">
        <v>1.62</v>
      </c>
      <c r="G356" s="49">
        <v>1.35</v>
      </c>
      <c r="H356" s="49">
        <v>3.6</v>
      </c>
      <c r="I356" s="49">
        <v>2.34</v>
      </c>
      <c r="J356" s="49">
        <v>2.4300000000000002</v>
      </c>
      <c r="K356" s="49">
        <v>18.36</v>
      </c>
      <c r="L356" s="10"/>
      <c r="M356" s="45"/>
      <c r="N356" s="45"/>
      <c r="O356" s="45"/>
      <c r="P356" s="45"/>
      <c r="Q356" s="45"/>
      <c r="R356" s="45"/>
      <c r="S356" s="45"/>
      <c r="T356" s="45"/>
      <c r="U356" s="45"/>
      <c r="V356" s="45"/>
      <c r="W356" s="45"/>
      <c r="X356" s="45"/>
      <c r="Y356" s="45"/>
      <c r="Z356" s="45"/>
    </row>
    <row r="357" spans="1:26">
      <c r="A357" s="48"/>
      <c r="B357" s="48" t="s">
        <v>28</v>
      </c>
      <c r="C357" s="49">
        <v>2.79</v>
      </c>
      <c r="D357" s="49">
        <v>10.35</v>
      </c>
      <c r="E357" s="49">
        <v>12.06</v>
      </c>
      <c r="F357" s="49">
        <v>20.61</v>
      </c>
      <c r="G357" s="49">
        <v>27.929649999999999</v>
      </c>
      <c r="H357" s="49">
        <v>17.32835</v>
      </c>
      <c r="I357" s="49">
        <v>9.27</v>
      </c>
      <c r="J357" s="49">
        <v>11.568350000000001</v>
      </c>
      <c r="K357" s="49">
        <v>111.90634999999999</v>
      </c>
      <c r="L357" s="10"/>
      <c r="M357" s="45"/>
      <c r="N357" s="45"/>
      <c r="O357" s="45"/>
      <c r="P357" s="45"/>
      <c r="Q357" s="45"/>
      <c r="R357" s="45"/>
      <c r="S357" s="45"/>
      <c r="T357" s="45"/>
      <c r="U357" s="45"/>
      <c r="V357" s="45"/>
      <c r="W357" s="45"/>
      <c r="X357" s="45"/>
      <c r="Y357" s="45"/>
      <c r="Z357" s="45"/>
    </row>
    <row r="358" spans="1:26">
      <c r="A358" s="48"/>
      <c r="B358" s="48" t="s">
        <v>29</v>
      </c>
      <c r="C358" s="49">
        <v>1656.269</v>
      </c>
      <c r="D358" s="49">
        <v>1747.5139999999999</v>
      </c>
      <c r="E358" s="49">
        <v>1812.0119999999999</v>
      </c>
      <c r="F358" s="49">
        <v>1935.069</v>
      </c>
      <c r="G358" s="49">
        <v>1810.04</v>
      </c>
      <c r="H358" s="49">
        <v>2169.5810000000001</v>
      </c>
      <c r="I358" s="49">
        <v>3018.444</v>
      </c>
      <c r="J358" s="49">
        <v>2870.7669999999998</v>
      </c>
      <c r="K358" s="49">
        <v>17019.695999999996</v>
      </c>
      <c r="L358" s="10"/>
      <c r="M358" s="45"/>
      <c r="N358" s="45"/>
      <c r="O358" s="45"/>
      <c r="P358" s="45"/>
      <c r="Q358" s="45"/>
      <c r="R358" s="45"/>
      <c r="S358" s="45"/>
      <c r="T358" s="45"/>
      <c r="U358" s="45"/>
      <c r="V358" s="45"/>
      <c r="W358" s="45"/>
      <c r="X358" s="45"/>
      <c r="Y358" s="45"/>
      <c r="Z358" s="45"/>
    </row>
    <row r="359" spans="1:26">
      <c r="A359" s="44" t="s">
        <v>152</v>
      </c>
      <c r="B359" s="44"/>
      <c r="C359" s="50">
        <v>284562.05849099992</v>
      </c>
      <c r="D359" s="50">
        <v>284562.06196999998</v>
      </c>
      <c r="E359" s="50">
        <v>284562.04028700001</v>
      </c>
      <c r="F359" s="50">
        <v>284562.10694299999</v>
      </c>
      <c r="G359" s="50">
        <v>284562.05072999996</v>
      </c>
      <c r="H359" s="50">
        <v>284562.13131600001</v>
      </c>
      <c r="I359" s="50">
        <v>284562.05162600003</v>
      </c>
      <c r="J359" s="50">
        <v>284562.07980599994</v>
      </c>
      <c r="K359" s="50">
        <v>2276496.5811690008</v>
      </c>
      <c r="L359" s="10"/>
      <c r="M359" s="45"/>
      <c r="N359" s="45"/>
      <c r="O359" s="45"/>
      <c r="P359" s="45"/>
      <c r="Q359" s="45"/>
      <c r="R359" s="45"/>
      <c r="S359" s="45"/>
      <c r="T359" s="45"/>
      <c r="U359" s="45"/>
      <c r="V359" s="45"/>
      <c r="W359" s="45"/>
      <c r="X359" s="45"/>
      <c r="Y359" s="45"/>
      <c r="Z359" s="45"/>
    </row>
    <row r="360" spans="1:26">
      <c r="A360" s="48" t="s">
        <v>153</v>
      </c>
      <c r="B360" s="48" t="s">
        <v>5</v>
      </c>
      <c r="C360" s="49">
        <v>310.73610000000002</v>
      </c>
      <c r="D360" s="49">
        <v>451.11320000000001</v>
      </c>
      <c r="E360" s="49">
        <v>283.97750000000002</v>
      </c>
      <c r="F360" s="49">
        <v>380.70069999999998</v>
      </c>
      <c r="G360" s="49">
        <v>316.00479999999999</v>
      </c>
      <c r="H360" s="49">
        <v>256.92039999999997</v>
      </c>
      <c r="I360" s="49">
        <v>105.2407</v>
      </c>
      <c r="J360" s="49">
        <v>166.9391</v>
      </c>
      <c r="K360" s="49">
        <v>2271.6325000000002</v>
      </c>
      <c r="L360" s="10"/>
      <c r="M360" s="45"/>
      <c r="N360" s="45"/>
      <c r="O360" s="45"/>
      <c r="P360" s="45"/>
      <c r="Q360" s="45"/>
      <c r="R360" s="45"/>
      <c r="S360" s="45"/>
      <c r="T360" s="45"/>
      <c r="U360" s="45"/>
      <c r="V360" s="45"/>
      <c r="W360" s="45"/>
      <c r="X360" s="45"/>
      <c r="Y360" s="45"/>
      <c r="Z360" s="45"/>
    </row>
    <row r="361" spans="1:26">
      <c r="A361" s="48"/>
      <c r="B361" s="48" t="s">
        <v>6</v>
      </c>
      <c r="C361" s="49">
        <v>10775.92</v>
      </c>
      <c r="D361" s="49">
        <v>11311.89</v>
      </c>
      <c r="E361" s="49">
        <v>10731.08</v>
      </c>
      <c r="F361" s="49">
        <v>10041.02</v>
      </c>
      <c r="G361" s="49">
        <v>9831.8919999999998</v>
      </c>
      <c r="H361" s="49">
        <v>9855.2430000000004</v>
      </c>
      <c r="I361" s="49">
        <v>10512.46</v>
      </c>
      <c r="J361" s="49">
        <v>10614.93</v>
      </c>
      <c r="K361" s="49">
        <v>83674.434999999998</v>
      </c>
      <c r="L361" s="10"/>
      <c r="M361" s="45"/>
      <c r="N361" s="45"/>
      <c r="O361" s="45"/>
      <c r="P361" s="45"/>
      <c r="Q361" s="45"/>
      <c r="R361" s="45"/>
      <c r="S361" s="45"/>
      <c r="T361" s="45"/>
      <c r="U361" s="45"/>
      <c r="V361" s="45"/>
      <c r="W361" s="45"/>
      <c r="X361" s="45"/>
      <c r="Y361" s="45"/>
      <c r="Z361" s="45"/>
    </row>
    <row r="362" spans="1:26">
      <c r="A362" s="48"/>
      <c r="B362" s="48" t="s">
        <v>7</v>
      </c>
      <c r="C362" s="49">
        <v>1.44</v>
      </c>
      <c r="D362" s="49">
        <v>1.17</v>
      </c>
      <c r="E362" s="49">
        <v>1.17</v>
      </c>
      <c r="F362" s="49">
        <v>1.35</v>
      </c>
      <c r="G362" s="49">
        <v>1.17</v>
      </c>
      <c r="H362" s="49">
        <v>1.08</v>
      </c>
      <c r="I362" s="49">
        <v>0.99</v>
      </c>
      <c r="J362" s="49">
        <v>1.17</v>
      </c>
      <c r="K362" s="49">
        <v>9.5399999999999991</v>
      </c>
      <c r="L362" s="10"/>
      <c r="M362" s="45"/>
      <c r="N362" s="45"/>
      <c r="O362" s="45"/>
      <c r="P362" s="45"/>
      <c r="Q362" s="45"/>
      <c r="R362" s="45"/>
      <c r="S362" s="45"/>
      <c r="T362" s="45"/>
      <c r="U362" s="45"/>
      <c r="V362" s="45"/>
      <c r="W362" s="45"/>
      <c r="X362" s="45"/>
      <c r="Y362" s="45"/>
      <c r="Z362" s="45"/>
    </row>
    <row r="363" spans="1:26">
      <c r="A363" s="48"/>
      <c r="B363" s="48" t="s">
        <v>8</v>
      </c>
      <c r="C363" s="51"/>
      <c r="D363" s="49">
        <v>0.09</v>
      </c>
      <c r="E363" s="51"/>
      <c r="F363" s="49">
        <v>0.09</v>
      </c>
      <c r="G363" s="51"/>
      <c r="H363" s="49">
        <v>0.27</v>
      </c>
      <c r="I363" s="51"/>
      <c r="J363" s="49">
        <v>0.27</v>
      </c>
      <c r="K363" s="49">
        <v>0.72</v>
      </c>
      <c r="L363" s="10"/>
      <c r="M363" s="45"/>
      <c r="N363" s="45"/>
      <c r="O363" s="45"/>
      <c r="P363" s="45"/>
      <c r="Q363" s="45"/>
      <c r="R363" s="45"/>
      <c r="S363" s="45"/>
      <c r="T363" s="45"/>
      <c r="U363" s="45"/>
      <c r="V363" s="45"/>
      <c r="W363" s="45"/>
      <c r="X363" s="45"/>
      <c r="Y363" s="45"/>
      <c r="Z363" s="45"/>
    </row>
    <row r="364" spans="1:26">
      <c r="A364" s="48"/>
      <c r="B364" s="48" t="s">
        <v>9</v>
      </c>
      <c r="C364" s="49">
        <v>2.0699999999999998</v>
      </c>
      <c r="D364" s="49">
        <v>3.87</v>
      </c>
      <c r="E364" s="49">
        <v>2.52</v>
      </c>
      <c r="F364" s="49">
        <v>4.68</v>
      </c>
      <c r="G364" s="49">
        <v>2.79</v>
      </c>
      <c r="H364" s="49">
        <v>5.76</v>
      </c>
      <c r="I364" s="49">
        <v>3.24</v>
      </c>
      <c r="J364" s="49">
        <v>5.04</v>
      </c>
      <c r="K364" s="49">
        <v>29.97</v>
      </c>
      <c r="L364" s="10"/>
      <c r="M364" s="45"/>
      <c r="N364" s="45"/>
      <c r="O364" s="45"/>
      <c r="P364" s="45"/>
      <c r="Q364" s="45"/>
      <c r="R364" s="45"/>
      <c r="S364" s="45"/>
      <c r="T364" s="45"/>
      <c r="U364" s="45"/>
      <c r="V364" s="45"/>
      <c r="W364" s="45"/>
      <c r="X364" s="45"/>
      <c r="Y364" s="45"/>
      <c r="Z364" s="45"/>
    </row>
    <row r="365" spans="1:26">
      <c r="A365" s="48"/>
      <c r="B365" s="48" t="s">
        <v>10</v>
      </c>
      <c r="C365" s="49">
        <v>196.42160000000001</v>
      </c>
      <c r="D365" s="49">
        <v>242.04740000000001</v>
      </c>
      <c r="E365" s="49">
        <v>200.70320000000001</v>
      </c>
      <c r="F365" s="49">
        <v>184.0521</v>
      </c>
      <c r="G365" s="49">
        <v>154.10509999999999</v>
      </c>
      <c r="H365" s="49">
        <v>152.0351</v>
      </c>
      <c r="I365" s="49">
        <v>157.43510000000001</v>
      </c>
      <c r="J365" s="49">
        <v>195.4384</v>
      </c>
      <c r="K365" s="49">
        <v>1482.2380000000001</v>
      </c>
      <c r="L365" s="10"/>
      <c r="M365" s="45"/>
      <c r="N365" s="45"/>
      <c r="O365" s="45"/>
      <c r="P365" s="45"/>
      <c r="Q365" s="45"/>
      <c r="R365" s="45"/>
      <c r="S365" s="45"/>
      <c r="T365" s="45"/>
      <c r="U365" s="45"/>
      <c r="V365" s="45"/>
      <c r="W365" s="45"/>
      <c r="X365" s="45"/>
      <c r="Y365" s="45"/>
      <c r="Z365" s="45"/>
    </row>
    <row r="366" spans="1:26">
      <c r="A366" s="48"/>
      <c r="B366" s="48" t="s">
        <v>40</v>
      </c>
      <c r="C366" s="49">
        <v>0.63</v>
      </c>
      <c r="D366" s="49">
        <v>0.81</v>
      </c>
      <c r="E366" s="49">
        <v>0.72</v>
      </c>
      <c r="F366" s="49">
        <v>1.08</v>
      </c>
      <c r="G366" s="49">
        <v>0.81</v>
      </c>
      <c r="H366" s="49">
        <v>0.81</v>
      </c>
      <c r="I366" s="49">
        <v>0.63</v>
      </c>
      <c r="J366" s="49">
        <v>0.9</v>
      </c>
      <c r="K366" s="49">
        <v>6.3900000000000015</v>
      </c>
      <c r="L366" s="10"/>
      <c r="M366" s="45"/>
      <c r="N366" s="45"/>
      <c r="O366" s="45"/>
      <c r="P366" s="45"/>
      <c r="Q366" s="45"/>
      <c r="R366" s="45"/>
      <c r="S366" s="45"/>
      <c r="T366" s="45"/>
      <c r="U366" s="45"/>
      <c r="V366" s="45"/>
      <c r="W366" s="45"/>
      <c r="X366" s="45"/>
      <c r="Y366" s="45"/>
      <c r="Z366" s="45"/>
    </row>
    <row r="367" spans="1:26">
      <c r="A367" s="48"/>
      <c r="B367" s="48" t="s">
        <v>11</v>
      </c>
      <c r="C367" s="49">
        <v>8273.9320000000007</v>
      </c>
      <c r="D367" s="49">
        <v>8380.8970000000008</v>
      </c>
      <c r="E367" s="49">
        <v>10106.049999999999</v>
      </c>
      <c r="F367" s="49">
        <v>10592.27</v>
      </c>
      <c r="G367" s="49">
        <v>11513.37</v>
      </c>
      <c r="H367" s="49">
        <v>11832.65</v>
      </c>
      <c r="I367" s="49">
        <v>8189.0349999999999</v>
      </c>
      <c r="J367" s="49">
        <v>7616.6679999999997</v>
      </c>
      <c r="K367" s="49">
        <v>76504.872000000018</v>
      </c>
      <c r="L367" s="10"/>
      <c r="M367" s="45"/>
      <c r="N367" s="45"/>
      <c r="O367" s="45"/>
      <c r="P367" s="45"/>
      <c r="Q367" s="45"/>
      <c r="R367" s="45"/>
      <c r="S367" s="45"/>
      <c r="T367" s="45"/>
      <c r="U367" s="45"/>
      <c r="V367" s="45"/>
      <c r="W367" s="45"/>
      <c r="X367" s="45"/>
      <c r="Y367" s="45"/>
      <c r="Z367" s="45"/>
    </row>
    <row r="368" spans="1:26">
      <c r="A368" s="48"/>
      <c r="B368" s="48" t="s">
        <v>12</v>
      </c>
      <c r="C368" s="49">
        <v>25102.44</v>
      </c>
      <c r="D368" s="49">
        <v>24238.67</v>
      </c>
      <c r="E368" s="49">
        <v>23665.95</v>
      </c>
      <c r="F368" s="49">
        <v>23509.07</v>
      </c>
      <c r="G368" s="49">
        <v>22093.15</v>
      </c>
      <c r="H368" s="49">
        <v>21834.32</v>
      </c>
      <c r="I368" s="49">
        <v>22110.51</v>
      </c>
      <c r="J368" s="49">
        <v>22127.13</v>
      </c>
      <c r="K368" s="49">
        <v>184681.24000000002</v>
      </c>
      <c r="L368" s="10"/>
      <c r="M368" s="45"/>
      <c r="N368" s="45"/>
      <c r="O368" s="45"/>
      <c r="P368" s="45"/>
      <c r="Q368" s="45"/>
      <c r="R368" s="45"/>
      <c r="S368" s="45"/>
      <c r="T368" s="45"/>
      <c r="U368" s="45"/>
      <c r="V368" s="45"/>
      <c r="W368" s="45"/>
      <c r="X368" s="45"/>
      <c r="Y368" s="45"/>
      <c r="Z368" s="45"/>
    </row>
    <row r="369" spans="1:26">
      <c r="A369" s="48"/>
      <c r="B369" s="48" t="s">
        <v>13</v>
      </c>
      <c r="C369" s="49">
        <v>5090.37</v>
      </c>
      <c r="D369" s="49">
        <v>5171.982</v>
      </c>
      <c r="E369" s="49">
        <v>5238.0510000000004</v>
      </c>
      <c r="F369" s="49">
        <v>5773.7110000000002</v>
      </c>
      <c r="G369" s="49">
        <v>7306.14</v>
      </c>
      <c r="H369" s="49">
        <v>6534.74</v>
      </c>
      <c r="I369" s="49">
        <v>5974.7610000000004</v>
      </c>
      <c r="J369" s="49">
        <v>5929.2139999999999</v>
      </c>
      <c r="K369" s="49">
        <v>47018.968999999997</v>
      </c>
      <c r="L369" s="10"/>
      <c r="M369" s="45"/>
      <c r="N369" s="45"/>
      <c r="O369" s="45"/>
      <c r="P369" s="45"/>
      <c r="Q369" s="45"/>
      <c r="R369" s="45"/>
      <c r="S369" s="45"/>
      <c r="T369" s="45"/>
      <c r="U369" s="45"/>
      <c r="V369" s="45"/>
      <c r="W369" s="45"/>
      <c r="X369" s="45"/>
      <c r="Y369" s="45"/>
      <c r="Z369" s="45"/>
    </row>
    <row r="370" spans="1:26">
      <c r="A370" s="48"/>
      <c r="B370" s="48" t="s">
        <v>14</v>
      </c>
      <c r="C370" s="49">
        <v>20738.97</v>
      </c>
      <c r="D370" s="49">
        <v>21303.02</v>
      </c>
      <c r="E370" s="49">
        <v>22251.61</v>
      </c>
      <c r="F370" s="49">
        <v>21173.23</v>
      </c>
      <c r="G370" s="49">
        <v>20840.29</v>
      </c>
      <c r="H370" s="49">
        <v>20779.099999999999</v>
      </c>
      <c r="I370" s="49">
        <v>21494.81</v>
      </c>
      <c r="J370" s="49">
        <v>22869.119999999999</v>
      </c>
      <c r="K370" s="49">
        <v>171450.15</v>
      </c>
      <c r="L370" s="10"/>
      <c r="M370" s="45"/>
      <c r="N370" s="45"/>
      <c r="O370" s="45"/>
      <c r="P370" s="45"/>
      <c r="Q370" s="45"/>
      <c r="R370" s="45"/>
      <c r="S370" s="45"/>
      <c r="T370" s="45"/>
      <c r="U370" s="45"/>
      <c r="V370" s="45"/>
      <c r="W370" s="45"/>
      <c r="X370" s="45"/>
      <c r="Y370" s="45"/>
      <c r="Z370" s="45"/>
    </row>
    <row r="371" spans="1:26">
      <c r="A371" s="48"/>
      <c r="B371" s="48" t="s">
        <v>15</v>
      </c>
      <c r="C371" s="49">
        <v>65365.48</v>
      </c>
      <c r="D371" s="49">
        <v>63573.98</v>
      </c>
      <c r="E371" s="49">
        <v>62299.6</v>
      </c>
      <c r="F371" s="49">
        <v>61134.6</v>
      </c>
      <c r="G371" s="49">
        <v>61611.33</v>
      </c>
      <c r="H371" s="49">
        <v>63625.31</v>
      </c>
      <c r="I371" s="49">
        <v>66120.78</v>
      </c>
      <c r="J371" s="49">
        <v>67553.58</v>
      </c>
      <c r="K371" s="49">
        <v>511284.66</v>
      </c>
      <c r="L371" s="10"/>
      <c r="M371" s="45"/>
      <c r="N371" s="45"/>
      <c r="O371" s="45"/>
      <c r="P371" s="45"/>
      <c r="Q371" s="45"/>
      <c r="R371" s="45"/>
      <c r="S371" s="45"/>
      <c r="T371" s="45"/>
      <c r="U371" s="45"/>
      <c r="V371" s="45"/>
      <c r="W371" s="45"/>
      <c r="X371" s="45"/>
      <c r="Y371" s="45"/>
      <c r="Z371" s="45"/>
    </row>
    <row r="372" spans="1:26">
      <c r="A372" s="48"/>
      <c r="B372" s="48" t="s">
        <v>16</v>
      </c>
      <c r="C372" s="49">
        <v>745.38319999999999</v>
      </c>
      <c r="D372" s="49">
        <v>735.04870000000005</v>
      </c>
      <c r="E372" s="49">
        <v>727.15909999999997</v>
      </c>
      <c r="F372" s="49">
        <v>766.15449999999998</v>
      </c>
      <c r="G372" s="49">
        <v>762.75599999999997</v>
      </c>
      <c r="H372" s="49">
        <v>779.99959999999999</v>
      </c>
      <c r="I372" s="49">
        <v>800.19529999999997</v>
      </c>
      <c r="J372" s="49">
        <v>793.42589999999996</v>
      </c>
      <c r="K372" s="49">
        <v>6110.1223</v>
      </c>
      <c r="L372" s="10"/>
      <c r="M372" s="45"/>
      <c r="N372" s="45"/>
      <c r="O372" s="45"/>
      <c r="P372" s="45"/>
      <c r="Q372" s="45"/>
      <c r="R372" s="45"/>
      <c r="S372" s="45"/>
      <c r="T372" s="45"/>
      <c r="U372" s="45"/>
      <c r="V372" s="45"/>
      <c r="W372" s="45"/>
      <c r="X372" s="45"/>
      <c r="Y372" s="45"/>
      <c r="Z372" s="45"/>
    </row>
    <row r="373" spans="1:26">
      <c r="A373" s="48"/>
      <c r="B373" s="48" t="s">
        <v>17</v>
      </c>
      <c r="C373" s="49">
        <v>2858.61</v>
      </c>
      <c r="D373" s="49">
        <v>2602.4070000000002</v>
      </c>
      <c r="E373" s="49">
        <v>3601.348</v>
      </c>
      <c r="F373" s="49">
        <v>3481.8580000000002</v>
      </c>
      <c r="G373" s="49">
        <v>3558.96</v>
      </c>
      <c r="H373" s="49">
        <v>3647.549</v>
      </c>
      <c r="I373" s="49">
        <v>2010.557</v>
      </c>
      <c r="J373" s="49">
        <v>2238.3710000000001</v>
      </c>
      <c r="K373" s="49">
        <v>23999.66</v>
      </c>
      <c r="L373" s="10"/>
      <c r="M373" s="45"/>
      <c r="N373" s="45"/>
      <c r="O373" s="45"/>
      <c r="P373" s="45"/>
      <c r="Q373" s="45"/>
      <c r="R373" s="45"/>
      <c r="S373" s="45"/>
      <c r="T373" s="45"/>
      <c r="U373" s="45"/>
      <c r="V373" s="45"/>
      <c r="W373" s="45"/>
      <c r="X373" s="45"/>
      <c r="Y373" s="45"/>
      <c r="Z373" s="45"/>
    </row>
    <row r="374" spans="1:26">
      <c r="A374" s="48"/>
      <c r="B374" s="48" t="s">
        <v>18</v>
      </c>
      <c r="C374" s="49">
        <v>286.61860000000001</v>
      </c>
      <c r="D374" s="49">
        <v>336.80470000000003</v>
      </c>
      <c r="E374" s="49">
        <v>282.84210000000002</v>
      </c>
      <c r="F374" s="49">
        <v>235.14709999999999</v>
      </c>
      <c r="G374" s="49">
        <v>239.2638</v>
      </c>
      <c r="H374" s="49">
        <v>221.77979999999999</v>
      </c>
      <c r="I374" s="49">
        <v>208.5745</v>
      </c>
      <c r="J374" s="49">
        <v>206.3245</v>
      </c>
      <c r="K374" s="49">
        <v>2017.3550999999998</v>
      </c>
      <c r="L374" s="10"/>
      <c r="M374" s="45"/>
      <c r="N374" s="45"/>
      <c r="O374" s="45"/>
      <c r="P374" s="45"/>
      <c r="Q374" s="45"/>
      <c r="R374" s="45"/>
      <c r="S374" s="45"/>
      <c r="T374" s="45"/>
      <c r="U374" s="45"/>
      <c r="V374" s="45"/>
      <c r="W374" s="45"/>
      <c r="X374" s="45"/>
      <c r="Y374" s="45"/>
      <c r="Z374" s="45"/>
    </row>
    <row r="375" spans="1:26">
      <c r="A375" s="48"/>
      <c r="B375" s="48" t="s">
        <v>19</v>
      </c>
      <c r="C375" s="49">
        <v>11.15929</v>
      </c>
      <c r="D375" s="49">
        <v>8.4144710000000007</v>
      </c>
      <c r="E375" s="49">
        <v>10.54729</v>
      </c>
      <c r="F375" s="49">
        <v>13.212350000000001</v>
      </c>
      <c r="G375" s="49">
        <v>13.620710000000001</v>
      </c>
      <c r="H375" s="49">
        <v>16.308350000000001</v>
      </c>
      <c r="I375" s="49">
        <v>18.791650000000001</v>
      </c>
      <c r="J375" s="49">
        <v>19.76118</v>
      </c>
      <c r="K375" s="49">
        <v>111.815291</v>
      </c>
      <c r="L375" s="10"/>
      <c r="M375" s="45"/>
      <c r="N375" s="45"/>
      <c r="O375" s="45"/>
      <c r="P375" s="45"/>
      <c r="Q375" s="45"/>
      <c r="R375" s="45"/>
      <c r="S375" s="45"/>
      <c r="T375" s="45"/>
      <c r="U375" s="45"/>
      <c r="V375" s="45"/>
      <c r="W375" s="45"/>
      <c r="X375" s="45"/>
      <c r="Y375" s="45"/>
      <c r="Z375" s="45"/>
    </row>
    <row r="376" spans="1:26">
      <c r="A376" s="48"/>
      <c r="B376" s="48" t="s">
        <v>20</v>
      </c>
      <c r="C376" s="49">
        <v>1166.17</v>
      </c>
      <c r="D376" s="49">
        <v>1367.4259999999999</v>
      </c>
      <c r="E376" s="49">
        <v>1425.2619999999999</v>
      </c>
      <c r="F376" s="49">
        <v>1048.8599999999999</v>
      </c>
      <c r="G376" s="49">
        <v>1109.0809999999999</v>
      </c>
      <c r="H376" s="49">
        <v>1064.077</v>
      </c>
      <c r="I376" s="49">
        <v>1050.04</v>
      </c>
      <c r="J376" s="49">
        <v>997.39380000000006</v>
      </c>
      <c r="K376" s="49">
        <v>9228.3098000000009</v>
      </c>
      <c r="L376" s="10"/>
      <c r="M376" s="45"/>
      <c r="N376" s="45"/>
      <c r="O376" s="45"/>
      <c r="P376" s="45"/>
      <c r="Q376" s="45"/>
      <c r="R376" s="45"/>
      <c r="S376" s="45"/>
      <c r="T376" s="45"/>
      <c r="U376" s="45"/>
      <c r="V376" s="45"/>
      <c r="W376" s="45"/>
      <c r="X376" s="45"/>
      <c r="Y376" s="45"/>
      <c r="Z376" s="45"/>
    </row>
    <row r="377" spans="1:26">
      <c r="A377" s="48"/>
      <c r="B377" s="48" t="s">
        <v>21</v>
      </c>
      <c r="C377" s="49">
        <v>759.60180000000003</v>
      </c>
      <c r="D377" s="49">
        <v>656.19640000000004</v>
      </c>
      <c r="E377" s="49">
        <v>581.71310000000005</v>
      </c>
      <c r="F377" s="49">
        <v>414.32650000000001</v>
      </c>
      <c r="G377" s="49">
        <v>381.63709999999998</v>
      </c>
      <c r="H377" s="49">
        <v>365.98450000000003</v>
      </c>
      <c r="I377" s="49">
        <v>308.53620000000001</v>
      </c>
      <c r="J377" s="49">
        <v>306.76799999999997</v>
      </c>
      <c r="K377" s="49">
        <v>3774.7636000000002</v>
      </c>
      <c r="L377" s="10"/>
      <c r="M377" s="45"/>
      <c r="N377" s="45"/>
      <c r="O377" s="45"/>
      <c r="P377" s="45"/>
      <c r="Q377" s="45"/>
      <c r="R377" s="45"/>
      <c r="S377" s="45"/>
      <c r="T377" s="45"/>
      <c r="U377" s="45"/>
      <c r="V377" s="45"/>
      <c r="W377" s="45"/>
      <c r="X377" s="45"/>
      <c r="Y377" s="45"/>
      <c r="Z377" s="45"/>
    </row>
    <row r="378" spans="1:26">
      <c r="A378" s="48"/>
      <c r="B378" s="48" t="s">
        <v>22</v>
      </c>
      <c r="C378" s="49">
        <v>3108.8890000000001</v>
      </c>
      <c r="D378" s="49">
        <v>3440.0309999999999</v>
      </c>
      <c r="E378" s="49">
        <v>3516.9920000000002</v>
      </c>
      <c r="F378" s="49">
        <v>3401.7579999999998</v>
      </c>
      <c r="G378" s="49">
        <v>3393.2649999999999</v>
      </c>
      <c r="H378" s="49">
        <v>3507.71</v>
      </c>
      <c r="I378" s="49">
        <v>3789.4589999999998</v>
      </c>
      <c r="J378" s="49">
        <v>3762.34</v>
      </c>
      <c r="K378" s="49">
        <v>27920.444</v>
      </c>
      <c r="L378" s="10"/>
      <c r="M378" s="45"/>
      <c r="N378" s="45"/>
      <c r="O378" s="45"/>
      <c r="P378" s="45"/>
      <c r="Q378" s="45"/>
      <c r="R378" s="45"/>
      <c r="S378" s="45"/>
      <c r="T378" s="45"/>
      <c r="U378" s="45"/>
      <c r="V378" s="45"/>
      <c r="W378" s="45"/>
      <c r="X378" s="45"/>
      <c r="Y378" s="45"/>
      <c r="Z378" s="45"/>
    </row>
    <row r="379" spans="1:26">
      <c r="A379" s="48"/>
      <c r="B379" s="48" t="s">
        <v>23</v>
      </c>
      <c r="C379" s="49">
        <v>480950.4</v>
      </c>
      <c r="D379" s="49">
        <v>479732.7</v>
      </c>
      <c r="E379" s="49">
        <v>478169.2</v>
      </c>
      <c r="F379" s="49">
        <v>479830</v>
      </c>
      <c r="G379" s="49">
        <v>479694.6</v>
      </c>
      <c r="H379" s="49">
        <v>478189.6</v>
      </c>
      <c r="I379" s="49">
        <v>473677</v>
      </c>
      <c r="J379" s="49">
        <v>471938.6</v>
      </c>
      <c r="K379" s="49">
        <v>3822182.1</v>
      </c>
      <c r="L379" s="10"/>
      <c r="M379" s="45"/>
      <c r="N379" s="45"/>
      <c r="O379" s="45"/>
      <c r="P379" s="45"/>
      <c r="Q379" s="45"/>
      <c r="R379" s="45"/>
      <c r="S379" s="45"/>
      <c r="T379" s="45"/>
      <c r="U379" s="45"/>
      <c r="V379" s="45"/>
      <c r="W379" s="45"/>
      <c r="X379" s="45"/>
      <c r="Y379" s="45"/>
      <c r="Z379" s="45"/>
    </row>
    <row r="380" spans="1:26">
      <c r="A380" s="48"/>
      <c r="B380" s="48" t="s">
        <v>32</v>
      </c>
      <c r="C380" s="49">
        <v>0.9</v>
      </c>
      <c r="D380" s="49">
        <v>12.743650000000001</v>
      </c>
      <c r="E380" s="49">
        <v>14.27365</v>
      </c>
      <c r="F380" s="49">
        <v>9.3236469999999994</v>
      </c>
      <c r="G380" s="49">
        <v>11.303649999999999</v>
      </c>
      <c r="H380" s="49">
        <v>14.903650000000001</v>
      </c>
      <c r="I380" s="49">
        <v>39.563650000000003</v>
      </c>
      <c r="J380" s="49">
        <v>31.553650000000001</v>
      </c>
      <c r="K380" s="49">
        <v>134.56554700000001</v>
      </c>
      <c r="L380" s="10"/>
      <c r="M380" s="45"/>
      <c r="N380" s="45"/>
      <c r="O380" s="45"/>
      <c r="P380" s="45"/>
      <c r="Q380" s="45"/>
      <c r="R380" s="45"/>
      <c r="S380" s="45"/>
      <c r="T380" s="45"/>
      <c r="U380" s="45"/>
      <c r="V380" s="45"/>
      <c r="W380" s="45"/>
      <c r="X380" s="45"/>
      <c r="Y380" s="45"/>
      <c r="Z380" s="45"/>
    </row>
    <row r="381" spans="1:26">
      <c r="A381" s="48"/>
      <c r="B381" s="48" t="s">
        <v>24</v>
      </c>
      <c r="C381" s="49">
        <v>12237.36</v>
      </c>
      <c r="D381" s="49">
        <v>13821.96</v>
      </c>
      <c r="E381" s="49">
        <v>15027.77</v>
      </c>
      <c r="F381" s="49">
        <v>16406.849999999999</v>
      </c>
      <c r="G381" s="49">
        <v>16170.37</v>
      </c>
      <c r="H381" s="49">
        <v>15683.97</v>
      </c>
      <c r="I381" s="49">
        <v>15910.92</v>
      </c>
      <c r="J381" s="49">
        <v>15456.8</v>
      </c>
      <c r="K381" s="49">
        <v>120716</v>
      </c>
      <c r="L381" s="10"/>
      <c r="M381" s="45"/>
      <c r="N381" s="45"/>
      <c r="O381" s="45"/>
      <c r="P381" s="45"/>
      <c r="Q381" s="45"/>
      <c r="R381" s="45"/>
      <c r="S381" s="45"/>
      <c r="T381" s="45"/>
      <c r="U381" s="45"/>
      <c r="V381" s="45"/>
      <c r="W381" s="45"/>
      <c r="X381" s="45"/>
      <c r="Y381" s="45"/>
      <c r="Z381" s="45"/>
    </row>
    <row r="382" spans="1:26">
      <c r="A382" s="48"/>
      <c r="B382" s="48" t="s">
        <v>25</v>
      </c>
      <c r="C382" s="49">
        <v>832.79470000000003</v>
      </c>
      <c r="D382" s="49">
        <v>893.12009999999998</v>
      </c>
      <c r="E382" s="49">
        <v>899.67849999999999</v>
      </c>
      <c r="F382" s="49">
        <v>924.54039999999998</v>
      </c>
      <c r="G382" s="49">
        <v>929.55740000000003</v>
      </c>
      <c r="H382" s="49">
        <v>901.08069999999998</v>
      </c>
      <c r="I382" s="49">
        <v>715.43820000000005</v>
      </c>
      <c r="J382" s="49">
        <v>899.00819999999999</v>
      </c>
      <c r="K382" s="49">
        <v>6995.2182000000012</v>
      </c>
      <c r="L382" s="10"/>
      <c r="M382" s="45"/>
      <c r="N382" s="45"/>
      <c r="O382" s="45"/>
      <c r="P382" s="45"/>
      <c r="Q382" s="45"/>
      <c r="R382" s="45"/>
      <c r="S382" s="45"/>
      <c r="T382" s="45"/>
      <c r="U382" s="45"/>
      <c r="V382" s="45"/>
      <c r="W382" s="45"/>
      <c r="X382" s="45"/>
      <c r="Y382" s="45"/>
      <c r="Z382" s="45"/>
    </row>
    <row r="383" spans="1:26">
      <c r="A383" s="48"/>
      <c r="B383" s="48" t="s">
        <v>26</v>
      </c>
      <c r="C383" s="49">
        <v>2181.0320000000002</v>
      </c>
      <c r="D383" s="49">
        <v>2493.2330000000002</v>
      </c>
      <c r="E383" s="49">
        <v>1413.6869999999999</v>
      </c>
      <c r="F383" s="49">
        <v>1542.2</v>
      </c>
      <c r="G383" s="49">
        <v>766.33479999999997</v>
      </c>
      <c r="H383" s="49">
        <v>722.8528</v>
      </c>
      <c r="I383" s="49">
        <v>1834.703</v>
      </c>
      <c r="J383" s="49">
        <v>2171.2370000000001</v>
      </c>
      <c r="K383" s="49">
        <v>13125.279600000002</v>
      </c>
      <c r="L383" s="10"/>
      <c r="M383" s="45"/>
      <c r="N383" s="45"/>
      <c r="O383" s="45"/>
      <c r="P383" s="45"/>
      <c r="Q383" s="45"/>
      <c r="R383" s="45"/>
      <c r="S383" s="45"/>
      <c r="T383" s="45"/>
      <c r="U383" s="45"/>
      <c r="V383" s="45"/>
      <c r="W383" s="45"/>
      <c r="X383" s="45"/>
      <c r="Y383" s="45"/>
      <c r="Z383" s="45"/>
    </row>
    <row r="384" spans="1:26">
      <c r="A384" s="48"/>
      <c r="B384" s="48" t="s">
        <v>27</v>
      </c>
      <c r="C384" s="49">
        <v>5.49</v>
      </c>
      <c r="D384" s="49">
        <v>5.67</v>
      </c>
      <c r="E384" s="49">
        <v>6.48</v>
      </c>
      <c r="F384" s="49">
        <v>10.62</v>
      </c>
      <c r="G384" s="49">
        <v>10.26</v>
      </c>
      <c r="H384" s="49">
        <v>19.62</v>
      </c>
      <c r="I384" s="49">
        <v>19.260000000000002</v>
      </c>
      <c r="J384" s="49">
        <v>19.75553</v>
      </c>
      <c r="K384" s="49">
        <v>97.155529999999999</v>
      </c>
      <c r="L384" s="10"/>
      <c r="M384" s="45"/>
      <c r="N384" s="45"/>
      <c r="O384" s="45"/>
      <c r="P384" s="45"/>
      <c r="Q384" s="45"/>
      <c r="R384" s="45"/>
      <c r="S384" s="45"/>
      <c r="T384" s="45"/>
      <c r="U384" s="45"/>
      <c r="V384" s="45"/>
      <c r="W384" s="45"/>
      <c r="X384" s="45"/>
      <c r="Y384" s="45"/>
      <c r="Z384" s="45"/>
    </row>
    <row r="385" spans="1:26">
      <c r="A385" s="48"/>
      <c r="B385" s="48" t="s">
        <v>28</v>
      </c>
      <c r="C385" s="49">
        <v>7.920706</v>
      </c>
      <c r="D385" s="49">
        <v>100.2222</v>
      </c>
      <c r="E385" s="49">
        <v>228.06710000000001</v>
      </c>
      <c r="F385" s="49">
        <v>348.42180000000002</v>
      </c>
      <c r="G385" s="49">
        <v>344.1388</v>
      </c>
      <c r="H385" s="49">
        <v>224.5856</v>
      </c>
      <c r="I385" s="49">
        <v>135.05609999999999</v>
      </c>
      <c r="J385" s="49">
        <v>161.85040000000001</v>
      </c>
      <c r="K385" s="49">
        <v>1550.262706</v>
      </c>
      <c r="L385" s="10"/>
      <c r="M385" s="45"/>
      <c r="N385" s="45"/>
      <c r="O385" s="45"/>
      <c r="P385" s="45"/>
      <c r="Q385" s="45"/>
      <c r="R385" s="45"/>
      <c r="S385" s="45"/>
      <c r="T385" s="45"/>
      <c r="U385" s="45"/>
      <c r="V385" s="45"/>
      <c r="W385" s="45"/>
      <c r="X385" s="45"/>
      <c r="Y385" s="45"/>
      <c r="Z385" s="45"/>
    </row>
    <row r="386" spans="1:26">
      <c r="A386" s="48"/>
      <c r="B386" s="48" t="s">
        <v>29</v>
      </c>
      <c r="C386" s="49">
        <v>1495.452</v>
      </c>
      <c r="D386" s="49">
        <v>1620.6880000000001</v>
      </c>
      <c r="E386" s="49">
        <v>1819.6790000000001</v>
      </c>
      <c r="F386" s="49">
        <v>1277.04</v>
      </c>
      <c r="G386" s="49">
        <v>1449.9480000000001</v>
      </c>
      <c r="H386" s="49">
        <v>2267.9360000000001</v>
      </c>
      <c r="I386" s="49">
        <v>7318.23</v>
      </c>
      <c r="J386" s="49">
        <v>6422.616</v>
      </c>
      <c r="K386" s="49">
        <v>23671.589</v>
      </c>
      <c r="L386" s="10"/>
      <c r="M386" s="45"/>
      <c r="N386" s="45"/>
      <c r="O386" s="45"/>
      <c r="P386" s="45"/>
      <c r="Q386" s="45"/>
      <c r="R386" s="45"/>
      <c r="S386" s="45"/>
      <c r="T386" s="45"/>
      <c r="U386" s="45"/>
      <c r="V386" s="45"/>
      <c r="W386" s="45"/>
      <c r="X386" s="45"/>
      <c r="Y386" s="45"/>
      <c r="Z386" s="45"/>
    </row>
    <row r="387" spans="1:26">
      <c r="A387" s="44" t="s">
        <v>154</v>
      </c>
      <c r="B387" s="44"/>
      <c r="C387" s="50">
        <v>642506.19099599996</v>
      </c>
      <c r="D387" s="50">
        <v>642506.20482099999</v>
      </c>
      <c r="E387" s="50">
        <v>642506.13054000016</v>
      </c>
      <c r="F387" s="50">
        <v>642506.16609700001</v>
      </c>
      <c r="G387" s="50">
        <v>642506.1481600001</v>
      </c>
      <c r="H387" s="50">
        <v>642506.19549999991</v>
      </c>
      <c r="I387" s="50">
        <v>642506.21640000003</v>
      </c>
      <c r="J387" s="50">
        <v>642506.20465999993</v>
      </c>
      <c r="K387" s="50">
        <v>5140049.4571740003</v>
      </c>
      <c r="L387" s="10"/>
      <c r="M387" s="45"/>
      <c r="N387" s="45"/>
      <c r="O387" s="45"/>
      <c r="P387" s="45"/>
      <c r="Q387" s="45"/>
      <c r="R387" s="45"/>
      <c r="S387" s="45"/>
      <c r="T387" s="45"/>
      <c r="U387" s="45"/>
      <c r="V387" s="45"/>
      <c r="W387" s="45"/>
      <c r="X387" s="45"/>
      <c r="Y387" s="45"/>
      <c r="Z387" s="45"/>
    </row>
    <row r="388" spans="1:26">
      <c r="A388" s="48" t="s">
        <v>155</v>
      </c>
      <c r="B388" s="48" t="s">
        <v>5</v>
      </c>
      <c r="C388" s="49">
        <v>60.279530000000001</v>
      </c>
      <c r="D388" s="49">
        <v>73.772469999999998</v>
      </c>
      <c r="E388" s="49">
        <v>67.753410000000002</v>
      </c>
      <c r="F388" s="49">
        <v>83.463880000000003</v>
      </c>
      <c r="G388" s="49">
        <v>119.85639999999999</v>
      </c>
      <c r="H388" s="49">
        <v>94.969059999999999</v>
      </c>
      <c r="I388" s="49">
        <v>62.352350000000001</v>
      </c>
      <c r="J388" s="49">
        <v>67.898120000000006</v>
      </c>
      <c r="K388" s="49">
        <v>630.34522000000015</v>
      </c>
      <c r="L388" s="10"/>
      <c r="M388" s="45"/>
      <c r="N388" s="45"/>
      <c r="O388" s="45"/>
      <c r="P388" s="45"/>
      <c r="Q388" s="45"/>
      <c r="R388" s="45"/>
      <c r="S388" s="45"/>
      <c r="T388" s="45"/>
      <c r="U388" s="45"/>
      <c r="V388" s="45"/>
      <c r="W388" s="45"/>
      <c r="X388" s="45"/>
      <c r="Y388" s="45"/>
      <c r="Z388" s="45"/>
    </row>
    <row r="389" spans="1:26">
      <c r="A389" s="48"/>
      <c r="B389" s="48" t="s">
        <v>6</v>
      </c>
      <c r="C389" s="49">
        <v>255858.8</v>
      </c>
      <c r="D389" s="49">
        <v>256762.4</v>
      </c>
      <c r="E389" s="49">
        <v>256500.4</v>
      </c>
      <c r="F389" s="49">
        <v>254032</v>
      </c>
      <c r="G389" s="49">
        <v>250279.1</v>
      </c>
      <c r="H389" s="49">
        <v>245517.9</v>
      </c>
      <c r="I389" s="49">
        <v>243761.2</v>
      </c>
      <c r="J389" s="49">
        <v>243687.7</v>
      </c>
      <c r="K389" s="49">
        <v>2006399.4999999998</v>
      </c>
      <c r="L389" s="10"/>
      <c r="M389" s="45"/>
      <c r="N389" s="45"/>
      <c r="O389" s="45"/>
      <c r="P389" s="45"/>
      <c r="Q389" s="45"/>
      <c r="R389" s="45"/>
      <c r="S389" s="45"/>
      <c r="T389" s="45"/>
      <c r="U389" s="45"/>
      <c r="V389" s="45"/>
      <c r="W389" s="45"/>
      <c r="X389" s="45"/>
      <c r="Y389" s="45"/>
      <c r="Z389" s="45"/>
    </row>
    <row r="390" spans="1:26">
      <c r="A390" s="48"/>
      <c r="B390" s="48" t="s">
        <v>7</v>
      </c>
      <c r="C390" s="49">
        <v>133.19399999999999</v>
      </c>
      <c r="D390" s="49">
        <v>164.35980000000001</v>
      </c>
      <c r="E390" s="49">
        <v>159.7938</v>
      </c>
      <c r="F390" s="49">
        <v>152.45609999999999</v>
      </c>
      <c r="G390" s="49">
        <v>235.97540000000001</v>
      </c>
      <c r="H390" s="49">
        <v>380.24650000000003</v>
      </c>
      <c r="I390" s="49">
        <v>465.28410000000002</v>
      </c>
      <c r="J390" s="49">
        <v>471.22410000000002</v>
      </c>
      <c r="K390" s="49">
        <v>2162.5338000000002</v>
      </c>
      <c r="L390" s="10"/>
      <c r="M390" s="45"/>
      <c r="N390" s="45"/>
      <c r="O390" s="45"/>
      <c r="P390" s="45"/>
      <c r="Q390" s="45"/>
      <c r="R390" s="45"/>
      <c r="S390" s="45"/>
      <c r="T390" s="45"/>
      <c r="U390" s="45"/>
      <c r="V390" s="45"/>
      <c r="W390" s="45"/>
      <c r="X390" s="45"/>
      <c r="Y390" s="45"/>
      <c r="Z390" s="45"/>
    </row>
    <row r="391" spans="1:26">
      <c r="A391" s="48"/>
      <c r="B391" s="48" t="s">
        <v>8</v>
      </c>
      <c r="C391" s="49">
        <v>40.418819999999997</v>
      </c>
      <c r="D391" s="49">
        <v>70.166120000000006</v>
      </c>
      <c r="E391" s="49">
        <v>55.124470000000002</v>
      </c>
      <c r="F391" s="49">
        <v>56.097180000000002</v>
      </c>
      <c r="G391" s="49">
        <v>45.63</v>
      </c>
      <c r="H391" s="49">
        <v>292.52960000000002</v>
      </c>
      <c r="I391" s="49">
        <v>244.2131</v>
      </c>
      <c r="J391" s="49">
        <v>237.5368</v>
      </c>
      <c r="K391" s="49">
        <v>1041.7160900000001</v>
      </c>
      <c r="L391" s="10"/>
      <c r="M391" s="45"/>
      <c r="N391" s="45"/>
      <c r="O391" s="45"/>
      <c r="P391" s="45"/>
      <c r="Q391" s="45"/>
      <c r="R391" s="45"/>
      <c r="S391" s="45"/>
      <c r="T391" s="45"/>
      <c r="U391" s="45"/>
      <c r="V391" s="45"/>
      <c r="W391" s="45"/>
      <c r="X391" s="45"/>
      <c r="Y391" s="45"/>
      <c r="Z391" s="45"/>
    </row>
    <row r="392" spans="1:26">
      <c r="A392" s="48"/>
      <c r="B392" s="48" t="s">
        <v>9</v>
      </c>
      <c r="C392" s="51"/>
      <c r="D392" s="51"/>
      <c r="E392" s="51"/>
      <c r="F392" s="49">
        <v>0.18</v>
      </c>
      <c r="G392" s="49">
        <v>0.09</v>
      </c>
      <c r="H392" s="51"/>
      <c r="I392" s="49">
        <v>0.45</v>
      </c>
      <c r="J392" s="51"/>
      <c r="K392" s="49">
        <v>0.72</v>
      </c>
      <c r="L392" s="10"/>
      <c r="M392" s="45"/>
      <c r="N392" s="45"/>
      <c r="O392" s="45"/>
      <c r="P392" s="45"/>
      <c r="Q392" s="45"/>
      <c r="R392" s="45"/>
      <c r="S392" s="45"/>
      <c r="T392" s="45"/>
      <c r="U392" s="45"/>
      <c r="V392" s="45"/>
      <c r="W392" s="45"/>
      <c r="X392" s="45"/>
      <c r="Y392" s="45"/>
      <c r="Z392" s="45"/>
    </row>
    <row r="393" spans="1:26">
      <c r="A393" s="48"/>
      <c r="B393" s="48" t="s">
        <v>10</v>
      </c>
      <c r="C393" s="49">
        <v>91.622470000000007</v>
      </c>
      <c r="D393" s="49">
        <v>112.44070000000001</v>
      </c>
      <c r="E393" s="49">
        <v>104.61920000000001</v>
      </c>
      <c r="F393" s="49">
        <v>99.109059999999999</v>
      </c>
      <c r="G393" s="49">
        <v>89.867289999999997</v>
      </c>
      <c r="H393" s="49">
        <v>102.32680000000001</v>
      </c>
      <c r="I393" s="49">
        <v>101.12609999999999</v>
      </c>
      <c r="J393" s="49">
        <v>109.32559999999999</v>
      </c>
      <c r="K393" s="49">
        <v>810.43722000000002</v>
      </c>
      <c r="L393" s="10"/>
      <c r="M393" s="45"/>
      <c r="N393" s="45"/>
      <c r="O393" s="45"/>
      <c r="P393" s="45"/>
      <c r="Q393" s="45"/>
      <c r="R393" s="45"/>
      <c r="S393" s="45"/>
      <c r="T393" s="45"/>
      <c r="U393" s="45"/>
      <c r="V393" s="45"/>
      <c r="W393" s="45"/>
      <c r="X393" s="45"/>
      <c r="Y393" s="45"/>
      <c r="Z393" s="45"/>
    </row>
    <row r="394" spans="1:26">
      <c r="A394" s="48"/>
      <c r="B394" s="48" t="s">
        <v>40</v>
      </c>
      <c r="C394" s="49">
        <v>0.18</v>
      </c>
      <c r="D394" s="51"/>
      <c r="E394" s="51"/>
      <c r="F394" s="51"/>
      <c r="G394" s="51"/>
      <c r="H394" s="51"/>
      <c r="I394" s="49">
        <v>0.09</v>
      </c>
      <c r="J394" s="49">
        <v>0.09</v>
      </c>
      <c r="K394" s="49">
        <v>0.36</v>
      </c>
      <c r="L394" s="10"/>
      <c r="M394" s="45"/>
      <c r="N394" s="45"/>
      <c r="O394" s="45"/>
      <c r="P394" s="45"/>
      <c r="Q394" s="45"/>
      <c r="R394" s="45"/>
      <c r="S394" s="45"/>
      <c r="T394" s="45"/>
      <c r="U394" s="45"/>
      <c r="V394" s="45"/>
      <c r="W394" s="45"/>
      <c r="X394" s="45"/>
      <c r="Y394" s="45"/>
      <c r="Z394" s="45"/>
    </row>
    <row r="395" spans="1:26">
      <c r="A395" s="48"/>
      <c r="B395" s="48" t="s">
        <v>11</v>
      </c>
      <c r="C395" s="49">
        <v>1756.6559999999999</v>
      </c>
      <c r="D395" s="49">
        <v>1638.058</v>
      </c>
      <c r="E395" s="49">
        <v>1743.798</v>
      </c>
      <c r="F395" s="49">
        <v>1828.152</v>
      </c>
      <c r="G395" s="49">
        <v>1965.9059999999999</v>
      </c>
      <c r="H395" s="49">
        <v>1674.9390000000001</v>
      </c>
      <c r="I395" s="49">
        <v>1240.1600000000001</v>
      </c>
      <c r="J395" s="49">
        <v>1270.3969999999999</v>
      </c>
      <c r="K395" s="49">
        <v>13118.065999999999</v>
      </c>
      <c r="L395" s="10"/>
      <c r="M395" s="45"/>
      <c r="N395" s="45"/>
      <c r="O395" s="45"/>
      <c r="P395" s="45"/>
      <c r="Q395" s="45"/>
      <c r="R395" s="45"/>
      <c r="S395" s="45"/>
      <c r="T395" s="45"/>
      <c r="U395" s="45"/>
      <c r="V395" s="45"/>
      <c r="W395" s="45"/>
      <c r="X395" s="45"/>
      <c r="Y395" s="45"/>
      <c r="Z395" s="45"/>
    </row>
    <row r="396" spans="1:26">
      <c r="A396" s="48"/>
      <c r="B396" s="48" t="s">
        <v>12</v>
      </c>
      <c r="C396" s="49">
        <v>226.7816</v>
      </c>
      <c r="D396" s="49">
        <v>231.83609999999999</v>
      </c>
      <c r="E396" s="49">
        <v>233.75470000000001</v>
      </c>
      <c r="F396" s="49">
        <v>284.51749999999998</v>
      </c>
      <c r="G396" s="49">
        <v>310.596</v>
      </c>
      <c r="H396" s="49">
        <v>345.59859999999998</v>
      </c>
      <c r="I396" s="49">
        <v>389.75819999999999</v>
      </c>
      <c r="J396" s="49">
        <v>349.13400000000001</v>
      </c>
      <c r="K396" s="49">
        <v>2371.9767000000002</v>
      </c>
      <c r="L396" s="10"/>
      <c r="M396" s="45"/>
      <c r="N396" s="45"/>
      <c r="O396" s="45"/>
      <c r="P396" s="45"/>
      <c r="Q396" s="45"/>
      <c r="R396" s="45"/>
      <c r="S396" s="45"/>
      <c r="T396" s="45"/>
      <c r="U396" s="45"/>
      <c r="V396" s="45"/>
      <c r="W396" s="45"/>
      <c r="X396" s="45"/>
      <c r="Y396" s="45"/>
      <c r="Z396" s="45"/>
    </row>
    <row r="397" spans="1:26">
      <c r="A397" s="48"/>
      <c r="B397" s="48" t="s">
        <v>13</v>
      </c>
      <c r="C397" s="49">
        <v>1376.0630000000001</v>
      </c>
      <c r="D397" s="49">
        <v>1349.558</v>
      </c>
      <c r="E397" s="49">
        <v>1316.4190000000001</v>
      </c>
      <c r="F397" s="49">
        <v>1282.9280000000001</v>
      </c>
      <c r="G397" s="49">
        <v>1333.702</v>
      </c>
      <c r="H397" s="49">
        <v>1266.7339999999999</v>
      </c>
      <c r="I397" s="49">
        <v>1245.817</v>
      </c>
      <c r="J397" s="49">
        <v>1240.8910000000001</v>
      </c>
      <c r="K397" s="49">
        <v>10412.112000000001</v>
      </c>
      <c r="L397" s="10"/>
      <c r="M397" s="45"/>
      <c r="N397" s="45"/>
      <c r="O397" s="45"/>
      <c r="P397" s="45"/>
      <c r="Q397" s="45"/>
      <c r="R397" s="45"/>
      <c r="S397" s="45"/>
      <c r="T397" s="45"/>
      <c r="U397" s="45"/>
      <c r="V397" s="45"/>
      <c r="W397" s="45"/>
      <c r="X397" s="45"/>
      <c r="Y397" s="45"/>
      <c r="Z397" s="45"/>
    </row>
    <row r="398" spans="1:26">
      <c r="A398" s="48"/>
      <c r="B398" s="48" t="s">
        <v>14</v>
      </c>
      <c r="C398" s="49">
        <v>12279.78</v>
      </c>
      <c r="D398" s="49">
        <v>12544.73</v>
      </c>
      <c r="E398" s="49">
        <v>12885.71</v>
      </c>
      <c r="F398" s="49">
        <v>12880.71</v>
      </c>
      <c r="G398" s="49">
        <v>13011.68</v>
      </c>
      <c r="H398" s="49">
        <v>12589.23</v>
      </c>
      <c r="I398" s="49">
        <v>12614.7</v>
      </c>
      <c r="J398" s="49">
        <v>12966.36</v>
      </c>
      <c r="K398" s="49">
        <v>101772.9</v>
      </c>
      <c r="L398" s="10"/>
      <c r="M398" s="45"/>
      <c r="N398" s="45"/>
      <c r="O398" s="45"/>
      <c r="P398" s="45"/>
      <c r="Q398" s="45"/>
      <c r="R398" s="45"/>
      <c r="S398" s="45"/>
      <c r="T398" s="45"/>
      <c r="U398" s="45"/>
      <c r="V398" s="45"/>
      <c r="W398" s="45"/>
      <c r="X398" s="45"/>
      <c r="Y398" s="45"/>
      <c r="Z398" s="45"/>
    </row>
    <row r="399" spans="1:26">
      <c r="A399" s="48"/>
      <c r="B399" s="48" t="s">
        <v>15</v>
      </c>
      <c r="C399" s="49">
        <v>66026.45</v>
      </c>
      <c r="D399" s="49">
        <v>65343.51</v>
      </c>
      <c r="E399" s="49">
        <v>65123.97</v>
      </c>
      <c r="F399" s="49">
        <v>65407.96</v>
      </c>
      <c r="G399" s="49">
        <v>67652.83</v>
      </c>
      <c r="H399" s="49">
        <v>67402.490000000005</v>
      </c>
      <c r="I399" s="49">
        <v>66560.14</v>
      </c>
      <c r="J399" s="49">
        <v>66772.37</v>
      </c>
      <c r="K399" s="49">
        <v>530289.72</v>
      </c>
      <c r="L399" s="10"/>
      <c r="M399" s="45"/>
      <c r="N399" s="45"/>
      <c r="O399" s="45"/>
      <c r="P399" s="45"/>
      <c r="Q399" s="45"/>
      <c r="R399" s="45"/>
      <c r="S399" s="45"/>
      <c r="T399" s="45"/>
      <c r="U399" s="45"/>
      <c r="V399" s="45"/>
      <c r="W399" s="45"/>
      <c r="X399" s="45"/>
      <c r="Y399" s="45"/>
      <c r="Z399" s="45"/>
    </row>
    <row r="400" spans="1:26">
      <c r="A400" s="48"/>
      <c r="B400" s="48" t="s">
        <v>16</v>
      </c>
      <c r="C400" s="49">
        <v>0.61199999999999999</v>
      </c>
      <c r="D400" s="49">
        <v>0.77435299999999996</v>
      </c>
      <c r="E400" s="49">
        <v>0.60352899999999998</v>
      </c>
      <c r="F400" s="49">
        <v>0.40235300000000002</v>
      </c>
      <c r="G400" s="49">
        <v>0.586588</v>
      </c>
      <c r="H400" s="49">
        <v>0.77647100000000002</v>
      </c>
      <c r="I400" s="49">
        <v>0.49199999999999999</v>
      </c>
      <c r="J400" s="49">
        <v>0.69952899999999996</v>
      </c>
      <c r="K400" s="49">
        <v>4.9468230000000002</v>
      </c>
      <c r="L400" s="10"/>
      <c r="M400" s="45"/>
      <c r="N400" s="45"/>
      <c r="O400" s="45"/>
      <c r="P400" s="45"/>
      <c r="Q400" s="45"/>
      <c r="R400" s="45"/>
      <c r="S400" s="45"/>
      <c r="T400" s="45"/>
      <c r="U400" s="45"/>
      <c r="V400" s="45"/>
      <c r="W400" s="45"/>
      <c r="X400" s="45"/>
      <c r="Y400" s="45"/>
      <c r="Z400" s="45"/>
    </row>
    <row r="401" spans="1:26">
      <c r="A401" s="48"/>
      <c r="B401" s="48" t="s">
        <v>17</v>
      </c>
      <c r="C401" s="49">
        <v>1774.239</v>
      </c>
      <c r="D401" s="49">
        <v>1758.7529999999999</v>
      </c>
      <c r="E401" s="49">
        <v>1933.3040000000001</v>
      </c>
      <c r="F401" s="49">
        <v>1937.566</v>
      </c>
      <c r="G401" s="49">
        <v>2053.8510000000001</v>
      </c>
      <c r="H401" s="49">
        <v>1913.009</v>
      </c>
      <c r="I401" s="49">
        <v>1257.972</v>
      </c>
      <c r="J401" s="49">
        <v>1391.7349999999999</v>
      </c>
      <c r="K401" s="49">
        <v>14020.429</v>
      </c>
      <c r="L401" s="10"/>
      <c r="M401" s="45"/>
      <c r="N401" s="45"/>
      <c r="O401" s="45"/>
      <c r="P401" s="45"/>
      <c r="Q401" s="45"/>
      <c r="R401" s="45"/>
      <c r="S401" s="45"/>
      <c r="T401" s="45"/>
      <c r="U401" s="45"/>
      <c r="V401" s="45"/>
      <c r="W401" s="45"/>
      <c r="X401" s="45"/>
      <c r="Y401" s="45"/>
      <c r="Z401" s="45"/>
    </row>
    <row r="402" spans="1:26">
      <c r="A402" s="48"/>
      <c r="B402" s="48" t="s">
        <v>18</v>
      </c>
      <c r="C402" s="49">
        <v>891.27350000000001</v>
      </c>
      <c r="D402" s="49">
        <v>936.02930000000003</v>
      </c>
      <c r="E402" s="49">
        <v>904.34540000000004</v>
      </c>
      <c r="F402" s="49">
        <v>895.53710000000001</v>
      </c>
      <c r="G402" s="49">
        <v>922.54939999999999</v>
      </c>
      <c r="H402" s="49">
        <v>1078.7360000000001</v>
      </c>
      <c r="I402" s="49">
        <v>1080.6379999999999</v>
      </c>
      <c r="J402" s="49">
        <v>1077.9490000000001</v>
      </c>
      <c r="K402" s="49">
        <v>7787.0576999999994</v>
      </c>
      <c r="L402" s="10"/>
      <c r="M402" s="45"/>
      <c r="N402" s="45"/>
      <c r="O402" s="45"/>
      <c r="P402" s="45"/>
      <c r="Q402" s="45"/>
      <c r="R402" s="45"/>
      <c r="S402" s="45"/>
      <c r="T402" s="45"/>
      <c r="U402" s="45"/>
      <c r="V402" s="45"/>
      <c r="W402" s="45"/>
      <c r="X402" s="45"/>
      <c r="Y402" s="45"/>
      <c r="Z402" s="45"/>
    </row>
    <row r="403" spans="1:26">
      <c r="A403" s="48"/>
      <c r="B403" s="48" t="s">
        <v>19</v>
      </c>
      <c r="C403" s="49">
        <v>4.05</v>
      </c>
      <c r="D403" s="49">
        <v>3.15</v>
      </c>
      <c r="E403" s="49">
        <v>3.0871759999999999</v>
      </c>
      <c r="F403" s="49">
        <v>4.32</v>
      </c>
      <c r="G403" s="49">
        <v>12.69</v>
      </c>
      <c r="H403" s="49">
        <v>6.5057650000000002</v>
      </c>
      <c r="I403" s="49">
        <v>6.5957650000000001</v>
      </c>
      <c r="J403" s="49">
        <v>6.5957650000000001</v>
      </c>
      <c r="K403" s="49">
        <v>46.994471000000004</v>
      </c>
      <c r="L403" s="10"/>
      <c r="M403" s="45"/>
      <c r="N403" s="45"/>
      <c r="O403" s="45"/>
      <c r="P403" s="45"/>
      <c r="Q403" s="45"/>
      <c r="R403" s="45"/>
      <c r="S403" s="45"/>
      <c r="T403" s="45"/>
      <c r="U403" s="45"/>
      <c r="V403" s="45"/>
      <c r="W403" s="45"/>
      <c r="X403" s="45"/>
      <c r="Y403" s="45"/>
      <c r="Z403" s="45"/>
    </row>
    <row r="404" spans="1:26">
      <c r="A404" s="48"/>
      <c r="B404" s="48" t="s">
        <v>20</v>
      </c>
      <c r="C404" s="49">
        <v>2255.25</v>
      </c>
      <c r="D404" s="49">
        <v>2046.028</v>
      </c>
      <c r="E404" s="49">
        <v>1951.319</v>
      </c>
      <c r="F404" s="49">
        <v>2129.1869999999999</v>
      </c>
      <c r="G404" s="49">
        <v>2190.4929999999999</v>
      </c>
      <c r="H404" s="49">
        <v>2396.2779999999998</v>
      </c>
      <c r="I404" s="49">
        <v>2708.5990000000002</v>
      </c>
      <c r="J404" s="49">
        <v>2638.5189999999998</v>
      </c>
      <c r="K404" s="49">
        <v>18315.672999999999</v>
      </c>
      <c r="L404" s="10"/>
      <c r="M404" s="45"/>
      <c r="N404" s="45"/>
      <c r="O404" s="45"/>
      <c r="P404" s="45"/>
      <c r="Q404" s="45"/>
      <c r="R404" s="45"/>
      <c r="S404" s="45"/>
      <c r="T404" s="45"/>
      <c r="U404" s="45"/>
      <c r="V404" s="45"/>
      <c r="W404" s="45"/>
      <c r="X404" s="45"/>
      <c r="Y404" s="45"/>
      <c r="Z404" s="45"/>
    </row>
    <row r="405" spans="1:26">
      <c r="A405" s="48"/>
      <c r="B405" s="48" t="s">
        <v>21</v>
      </c>
      <c r="C405" s="49">
        <v>121.2921</v>
      </c>
      <c r="D405" s="49">
        <v>107.18859999999999</v>
      </c>
      <c r="E405" s="49">
        <v>86.328710000000001</v>
      </c>
      <c r="F405" s="49">
        <v>81.753529999999998</v>
      </c>
      <c r="G405" s="49">
        <v>106.626</v>
      </c>
      <c r="H405" s="49">
        <v>137.79949999999999</v>
      </c>
      <c r="I405" s="49">
        <v>128.44130000000001</v>
      </c>
      <c r="J405" s="49">
        <v>117.6431</v>
      </c>
      <c r="K405" s="49">
        <v>887.07284000000004</v>
      </c>
      <c r="L405" s="10"/>
      <c r="M405" s="45"/>
      <c r="N405" s="45"/>
      <c r="O405" s="45"/>
      <c r="P405" s="45"/>
      <c r="Q405" s="45"/>
      <c r="R405" s="45"/>
      <c r="S405" s="45"/>
      <c r="T405" s="45"/>
      <c r="U405" s="45"/>
      <c r="V405" s="45"/>
      <c r="W405" s="45"/>
      <c r="X405" s="45"/>
      <c r="Y405" s="45"/>
      <c r="Z405" s="45"/>
    </row>
    <row r="406" spans="1:26">
      <c r="A406" s="48"/>
      <c r="B406" s="48" t="s">
        <v>22</v>
      </c>
      <c r="C406" s="49">
        <v>3176.5630000000001</v>
      </c>
      <c r="D406" s="49">
        <v>3238.6729999999998</v>
      </c>
      <c r="E406" s="49">
        <v>3226.433</v>
      </c>
      <c r="F406" s="49">
        <v>3397.4870000000001</v>
      </c>
      <c r="G406" s="49">
        <v>3149.473</v>
      </c>
      <c r="H406" s="49">
        <v>3353.6680000000001</v>
      </c>
      <c r="I406" s="49">
        <v>3586.3560000000002</v>
      </c>
      <c r="J406" s="49">
        <v>3401.1529999999998</v>
      </c>
      <c r="K406" s="49">
        <v>26529.805999999997</v>
      </c>
      <c r="L406" s="10"/>
      <c r="M406" s="45"/>
      <c r="N406" s="45"/>
      <c r="O406" s="45"/>
      <c r="P406" s="45"/>
      <c r="Q406" s="45"/>
      <c r="R406" s="45"/>
      <c r="S406" s="45"/>
      <c r="T406" s="45"/>
      <c r="U406" s="45"/>
      <c r="V406" s="45"/>
      <c r="W406" s="45"/>
      <c r="X406" s="45"/>
      <c r="Y406" s="45"/>
      <c r="Z406" s="45"/>
    </row>
    <row r="407" spans="1:26">
      <c r="A407" s="48"/>
      <c r="B407" s="48" t="s">
        <v>23</v>
      </c>
      <c r="C407" s="49">
        <v>304878.09999999998</v>
      </c>
      <c r="D407" s="49">
        <v>304143.2</v>
      </c>
      <c r="E407" s="49">
        <v>303982.40000000002</v>
      </c>
      <c r="F407" s="49">
        <v>305735.5</v>
      </c>
      <c r="G407" s="49">
        <v>306584</v>
      </c>
      <c r="H407" s="49">
        <v>310135.90000000002</v>
      </c>
      <c r="I407" s="49">
        <v>310512.09999999998</v>
      </c>
      <c r="J407" s="49">
        <v>310334.8</v>
      </c>
      <c r="K407" s="49">
        <v>2456306</v>
      </c>
      <c r="L407" s="10"/>
      <c r="M407" s="45"/>
      <c r="N407" s="45"/>
      <c r="O407" s="45"/>
      <c r="P407" s="45"/>
      <c r="Q407" s="45"/>
      <c r="R407" s="45"/>
      <c r="S407" s="45"/>
      <c r="T407" s="45"/>
      <c r="U407" s="45"/>
      <c r="V407" s="45"/>
      <c r="W407" s="45"/>
      <c r="X407" s="45"/>
      <c r="Y407" s="45"/>
      <c r="Z407" s="45"/>
    </row>
    <row r="408" spans="1:26">
      <c r="A408" s="48"/>
      <c r="B408" s="48" t="s">
        <v>32</v>
      </c>
      <c r="C408" s="51"/>
      <c r="D408" s="51"/>
      <c r="E408" s="51"/>
      <c r="F408" s="51"/>
      <c r="G408" s="51"/>
      <c r="H408" s="49">
        <v>1.4824E-2</v>
      </c>
      <c r="I408" s="49">
        <v>1.4824E-2</v>
      </c>
      <c r="J408" s="49">
        <v>1.4824E-2</v>
      </c>
      <c r="K408" s="49">
        <v>4.4471999999999998E-2</v>
      </c>
      <c r="L408" s="10"/>
      <c r="M408" s="45"/>
      <c r="N408" s="45"/>
      <c r="O408" s="45"/>
      <c r="P408" s="45"/>
      <c r="Q408" s="45"/>
      <c r="R408" s="45"/>
      <c r="S408" s="45"/>
      <c r="T408" s="45"/>
      <c r="U408" s="45"/>
      <c r="V408" s="45"/>
      <c r="W408" s="45"/>
      <c r="X408" s="45"/>
      <c r="Y408" s="45"/>
      <c r="Z408" s="45"/>
    </row>
    <row r="409" spans="1:26">
      <c r="A409" s="48"/>
      <c r="B409" s="48" t="s">
        <v>24</v>
      </c>
      <c r="C409" s="49">
        <v>11379.92</v>
      </c>
      <c r="D409" s="49">
        <v>11815.7</v>
      </c>
      <c r="E409" s="49">
        <v>12059.15</v>
      </c>
      <c r="F409" s="49">
        <v>11989.91</v>
      </c>
      <c r="G409" s="49">
        <v>12078.41</v>
      </c>
      <c r="H409" s="49">
        <v>12836.99</v>
      </c>
      <c r="I409" s="49">
        <v>14220.61</v>
      </c>
      <c r="J409" s="49">
        <v>14366.39</v>
      </c>
      <c r="K409" s="49">
        <v>100747.08000000002</v>
      </c>
      <c r="L409" s="10"/>
      <c r="M409" s="45"/>
      <c r="N409" s="45"/>
      <c r="O409" s="45"/>
      <c r="P409" s="45"/>
      <c r="Q409" s="45"/>
      <c r="R409" s="45"/>
      <c r="S409" s="45"/>
      <c r="T409" s="45"/>
      <c r="U409" s="45"/>
      <c r="V409" s="45"/>
      <c r="W409" s="45"/>
      <c r="X409" s="45"/>
      <c r="Y409" s="45"/>
      <c r="Z409" s="45"/>
    </row>
    <row r="410" spans="1:26">
      <c r="A410" s="48"/>
      <c r="B410" s="48" t="s">
        <v>25</v>
      </c>
      <c r="C410" s="49">
        <v>131.4734</v>
      </c>
      <c r="D410" s="49">
        <v>137.0001</v>
      </c>
      <c r="E410" s="49">
        <v>135.9194</v>
      </c>
      <c r="F410" s="49">
        <v>136.1026</v>
      </c>
      <c r="G410" s="49">
        <v>138.05539999999999</v>
      </c>
      <c r="H410" s="49">
        <v>167.5496</v>
      </c>
      <c r="I410" s="49">
        <v>157.24340000000001</v>
      </c>
      <c r="J410" s="49">
        <v>163.5505</v>
      </c>
      <c r="K410" s="49">
        <v>1166.8944000000001</v>
      </c>
      <c r="L410" s="10"/>
      <c r="M410" s="45"/>
      <c r="N410" s="45"/>
      <c r="O410" s="45"/>
      <c r="P410" s="45"/>
      <c r="Q410" s="45"/>
      <c r="R410" s="45"/>
      <c r="S410" s="45"/>
      <c r="T410" s="45"/>
      <c r="U410" s="45"/>
      <c r="V410" s="45"/>
      <c r="W410" s="45"/>
      <c r="X410" s="45"/>
      <c r="Y410" s="45"/>
      <c r="Z410" s="45"/>
    </row>
    <row r="411" spans="1:26">
      <c r="A411" s="48"/>
      <c r="B411" s="48" t="s">
        <v>26</v>
      </c>
      <c r="C411" s="49">
        <v>12.139760000000001</v>
      </c>
      <c r="D411" s="49">
        <v>19.74212</v>
      </c>
      <c r="E411" s="49">
        <v>16.663409999999999</v>
      </c>
      <c r="F411" s="49">
        <v>19.28294</v>
      </c>
      <c r="G411" s="49">
        <v>19.993760000000002</v>
      </c>
      <c r="H411" s="49">
        <v>13.455880000000001</v>
      </c>
      <c r="I411" s="49">
        <v>17.436350000000001</v>
      </c>
      <c r="J411" s="49">
        <v>18.858350000000002</v>
      </c>
      <c r="K411" s="49">
        <v>137.57257000000001</v>
      </c>
      <c r="L411" s="10"/>
      <c r="M411" s="45"/>
      <c r="N411" s="45"/>
      <c r="O411" s="45"/>
      <c r="P411" s="45"/>
      <c r="Q411" s="45"/>
      <c r="R411" s="45"/>
      <c r="S411" s="45"/>
      <c r="T411" s="45"/>
      <c r="U411" s="45"/>
      <c r="V411" s="45"/>
      <c r="W411" s="45"/>
      <c r="X411" s="45"/>
      <c r="Y411" s="45"/>
      <c r="Z411" s="45"/>
    </row>
    <row r="412" spans="1:26">
      <c r="A412" s="48"/>
      <c r="B412" s="48" t="s">
        <v>43</v>
      </c>
      <c r="C412" s="49">
        <v>0.81</v>
      </c>
      <c r="D412" s="49">
        <v>0.81</v>
      </c>
      <c r="E412" s="49">
        <v>0.81</v>
      </c>
      <c r="F412" s="49">
        <v>0.81</v>
      </c>
      <c r="G412" s="49">
        <v>0.81</v>
      </c>
      <c r="H412" s="49">
        <v>0.81</v>
      </c>
      <c r="I412" s="49">
        <v>0.81</v>
      </c>
      <c r="J412" s="49">
        <v>0.81</v>
      </c>
      <c r="K412" s="49">
        <v>6.4800000000000022</v>
      </c>
      <c r="L412" s="10"/>
      <c r="M412" s="45"/>
      <c r="N412" s="45"/>
      <c r="O412" s="45"/>
      <c r="P412" s="45"/>
      <c r="Q412" s="45"/>
      <c r="R412" s="45"/>
      <c r="S412" s="45"/>
      <c r="T412" s="45"/>
      <c r="U412" s="45"/>
      <c r="V412" s="45"/>
      <c r="W412" s="45"/>
      <c r="X412" s="45"/>
      <c r="Y412" s="45"/>
      <c r="Z412" s="45"/>
    </row>
    <row r="413" spans="1:26">
      <c r="A413" s="48"/>
      <c r="B413" s="48" t="s">
        <v>27</v>
      </c>
      <c r="C413" s="49">
        <v>0.27</v>
      </c>
      <c r="D413" s="49">
        <v>0.36</v>
      </c>
      <c r="E413" s="49">
        <v>0.9</v>
      </c>
      <c r="F413" s="49">
        <v>1.8</v>
      </c>
      <c r="G413" s="49">
        <v>1.26</v>
      </c>
      <c r="H413" s="49">
        <v>4.2300000000000004</v>
      </c>
      <c r="I413" s="49">
        <v>1.71</v>
      </c>
      <c r="J413" s="49">
        <v>1.8</v>
      </c>
      <c r="K413" s="49">
        <v>12.330000000000002</v>
      </c>
      <c r="L413" s="10"/>
      <c r="M413" s="45"/>
      <c r="N413" s="45"/>
      <c r="O413" s="45"/>
      <c r="P413" s="45"/>
      <c r="Q413" s="45"/>
      <c r="R413" s="45"/>
      <c r="S413" s="45"/>
      <c r="T413" s="45"/>
      <c r="U413" s="45"/>
      <c r="V413" s="45"/>
      <c r="W413" s="45"/>
      <c r="X413" s="45"/>
      <c r="Y413" s="45"/>
      <c r="Z413" s="45"/>
    </row>
    <row r="414" spans="1:26">
      <c r="A414" s="48"/>
      <c r="B414" s="48" t="s">
        <v>28</v>
      </c>
      <c r="C414" s="49">
        <v>2.0699999999999998</v>
      </c>
      <c r="D414" s="49">
        <v>16.65212</v>
      </c>
      <c r="E414" s="49">
        <v>14.318820000000001</v>
      </c>
      <c r="F414" s="49">
        <v>48.124940000000002</v>
      </c>
      <c r="G414" s="49">
        <v>101.17270000000001</v>
      </c>
      <c r="H414" s="49">
        <v>55.707529999999998</v>
      </c>
      <c r="I414" s="49">
        <v>31.412469999999999</v>
      </c>
      <c r="J414" s="49">
        <v>40.923180000000002</v>
      </c>
      <c r="K414" s="49">
        <v>310.38175999999999</v>
      </c>
      <c r="L414" s="10"/>
      <c r="M414" s="45"/>
      <c r="N414" s="45"/>
      <c r="O414" s="45"/>
      <c r="P414" s="45"/>
      <c r="Q414" s="45"/>
      <c r="R414" s="45"/>
      <c r="S414" s="45"/>
      <c r="T414" s="45"/>
      <c r="U414" s="45"/>
      <c r="V414" s="45"/>
      <c r="W414" s="45"/>
      <c r="X414" s="45"/>
      <c r="Y414" s="45"/>
      <c r="Z414" s="45"/>
    </row>
    <row r="415" spans="1:26">
      <c r="A415" s="48"/>
      <c r="B415" s="48" t="s">
        <v>29</v>
      </c>
      <c r="C415" s="49">
        <v>601.54060000000004</v>
      </c>
      <c r="D415" s="49">
        <v>564.9692</v>
      </c>
      <c r="E415" s="49">
        <v>572.904</v>
      </c>
      <c r="F415" s="49">
        <v>594.54669999999999</v>
      </c>
      <c r="G415" s="49">
        <v>674.76919999999996</v>
      </c>
      <c r="H415" s="49">
        <v>1311.5239999999999</v>
      </c>
      <c r="I415" s="49">
        <v>2684.1790000000001</v>
      </c>
      <c r="J415" s="49">
        <v>2345.5479999999998</v>
      </c>
      <c r="K415" s="49">
        <v>9349.9807000000001</v>
      </c>
      <c r="L415" s="10"/>
      <c r="M415" s="45"/>
      <c r="N415" s="45"/>
      <c r="O415" s="45"/>
      <c r="P415" s="45"/>
      <c r="Q415" s="45"/>
      <c r="R415" s="45"/>
      <c r="S415" s="45"/>
      <c r="T415" s="45"/>
      <c r="U415" s="45"/>
      <c r="V415" s="45"/>
      <c r="W415" s="45"/>
      <c r="X415" s="45"/>
      <c r="Y415" s="45"/>
      <c r="Z415" s="45"/>
    </row>
    <row r="416" spans="1:26">
      <c r="A416" s="44" t="s">
        <v>156</v>
      </c>
      <c r="B416" s="44"/>
      <c r="C416" s="50">
        <v>663079.8287800001</v>
      </c>
      <c r="D416" s="50">
        <v>663079.8609829999</v>
      </c>
      <c r="E416" s="50">
        <v>663079.8290250001</v>
      </c>
      <c r="F416" s="50">
        <v>663079.9038829999</v>
      </c>
      <c r="G416" s="50">
        <v>663079.97313800012</v>
      </c>
      <c r="H416" s="50">
        <v>663079.91812999989</v>
      </c>
      <c r="I416" s="50">
        <v>663079.90095899999</v>
      </c>
      <c r="J416" s="50">
        <v>663079.91586800001</v>
      </c>
      <c r="K416" s="50">
        <v>5304639.1307659987</v>
      </c>
      <c r="L416" s="10"/>
      <c r="M416" s="45"/>
      <c r="N416" s="45"/>
      <c r="O416" s="45"/>
      <c r="P416" s="45"/>
      <c r="Q416" s="45"/>
      <c r="R416" s="45"/>
      <c r="S416" s="45"/>
      <c r="T416" s="45"/>
      <c r="U416" s="45"/>
      <c r="V416" s="45"/>
      <c r="W416" s="45"/>
      <c r="X416" s="45"/>
      <c r="Y416" s="45"/>
      <c r="Z416" s="45"/>
    </row>
    <row r="417" spans="1:26">
      <c r="A417" s="48" t="s">
        <v>157</v>
      </c>
      <c r="B417" s="48" t="s">
        <v>5</v>
      </c>
      <c r="C417" s="49">
        <v>150384.1</v>
      </c>
      <c r="D417" s="49">
        <v>127480.8</v>
      </c>
      <c r="E417" s="49">
        <v>134824.20000000001</v>
      </c>
      <c r="F417" s="49">
        <v>137813.5</v>
      </c>
      <c r="G417" s="49">
        <v>108339.6</v>
      </c>
      <c r="H417" s="49">
        <v>87854.53</v>
      </c>
      <c r="I417" s="49">
        <v>95446.61</v>
      </c>
      <c r="J417" s="49">
        <v>90904.85</v>
      </c>
      <c r="K417" s="49">
        <v>933048.19000000006</v>
      </c>
      <c r="L417" s="10"/>
      <c r="M417" s="45"/>
      <c r="N417" s="45"/>
      <c r="O417" s="45"/>
      <c r="P417" s="45"/>
      <c r="Q417" s="45"/>
      <c r="R417" s="45"/>
      <c r="S417" s="45"/>
      <c r="T417" s="45"/>
      <c r="U417" s="45"/>
      <c r="V417" s="45"/>
      <c r="W417" s="45"/>
      <c r="X417" s="45"/>
      <c r="Y417" s="45"/>
      <c r="Z417" s="45"/>
    </row>
    <row r="418" spans="1:26">
      <c r="A418" s="48"/>
      <c r="B418" s="48" t="s">
        <v>6</v>
      </c>
      <c r="C418" s="49">
        <v>2352.2399999999998</v>
      </c>
      <c r="D418" s="49">
        <v>4313.79</v>
      </c>
      <c r="E418" s="49">
        <v>2597.04</v>
      </c>
      <c r="F418" s="49">
        <v>2146.14</v>
      </c>
      <c r="G418" s="49">
        <v>1927.8</v>
      </c>
      <c r="H418" s="49">
        <v>1955.4570000000001</v>
      </c>
      <c r="I418" s="49">
        <v>3130.549</v>
      </c>
      <c r="J418" s="49">
        <v>3326.7080000000001</v>
      </c>
      <c r="K418" s="49">
        <v>21749.723999999998</v>
      </c>
      <c r="L418" s="10"/>
      <c r="M418" s="45"/>
      <c r="N418" s="45"/>
      <c r="O418" s="45"/>
      <c r="P418" s="45"/>
      <c r="Q418" s="45"/>
      <c r="R418" s="45"/>
      <c r="S418" s="45"/>
      <c r="T418" s="45"/>
      <c r="U418" s="45"/>
      <c r="V418" s="45"/>
      <c r="W418" s="45"/>
      <c r="X418" s="45"/>
      <c r="Y418" s="45"/>
      <c r="Z418" s="45"/>
    </row>
    <row r="419" spans="1:26">
      <c r="A419" s="48"/>
      <c r="B419" s="48" t="s">
        <v>7</v>
      </c>
      <c r="C419" s="49">
        <v>9.27</v>
      </c>
      <c r="D419" s="49">
        <v>7.02</v>
      </c>
      <c r="E419" s="49">
        <v>6.21</v>
      </c>
      <c r="F419" s="49">
        <v>4.32</v>
      </c>
      <c r="G419" s="49">
        <v>3.06</v>
      </c>
      <c r="H419" s="49">
        <v>1.62</v>
      </c>
      <c r="I419" s="49">
        <v>1.26</v>
      </c>
      <c r="J419" s="49">
        <v>1.8</v>
      </c>
      <c r="K419" s="49">
        <v>34.559999999999995</v>
      </c>
      <c r="L419" s="10"/>
      <c r="M419" s="45"/>
      <c r="N419" s="45"/>
      <c r="O419" s="45"/>
      <c r="P419" s="45"/>
      <c r="Q419" s="45"/>
      <c r="R419" s="45"/>
      <c r="S419" s="45"/>
      <c r="T419" s="45"/>
      <c r="U419" s="45"/>
      <c r="V419" s="45"/>
      <c r="W419" s="45"/>
      <c r="X419" s="45"/>
      <c r="Y419" s="45"/>
      <c r="Z419" s="45"/>
    </row>
    <row r="420" spans="1:26">
      <c r="A420" s="48"/>
      <c r="B420" s="48" t="s">
        <v>8</v>
      </c>
      <c r="C420" s="51"/>
      <c r="D420" s="49">
        <v>1.62</v>
      </c>
      <c r="E420" s="49">
        <v>0.99</v>
      </c>
      <c r="F420" s="49">
        <v>0.09</v>
      </c>
      <c r="G420" s="49">
        <v>1.26</v>
      </c>
      <c r="H420" s="49">
        <v>0.36</v>
      </c>
      <c r="I420" s="49">
        <v>0.81</v>
      </c>
      <c r="J420" s="49">
        <v>1.8</v>
      </c>
      <c r="K420" s="49">
        <v>6.9300000000000006</v>
      </c>
      <c r="L420" s="10"/>
      <c r="M420" s="45"/>
      <c r="N420" s="45"/>
      <c r="O420" s="45"/>
      <c r="P420" s="45"/>
      <c r="Q420" s="45"/>
      <c r="R420" s="45"/>
      <c r="S420" s="45"/>
      <c r="T420" s="45"/>
      <c r="U420" s="45"/>
      <c r="V420" s="45"/>
      <c r="W420" s="45"/>
      <c r="X420" s="45"/>
      <c r="Y420" s="45"/>
      <c r="Z420" s="45"/>
    </row>
    <row r="421" spans="1:26">
      <c r="A421" s="48"/>
      <c r="B421" s="48" t="s">
        <v>9</v>
      </c>
      <c r="C421" s="49">
        <v>1825.45</v>
      </c>
      <c r="D421" s="49">
        <v>1321.8920000000001</v>
      </c>
      <c r="E421" s="49">
        <v>937.09799999999996</v>
      </c>
      <c r="F421" s="49">
        <v>890.93010000000004</v>
      </c>
      <c r="G421" s="49">
        <v>679.30060000000003</v>
      </c>
      <c r="H421" s="49">
        <v>877.95389999999998</v>
      </c>
      <c r="I421" s="49">
        <v>995.13490000000002</v>
      </c>
      <c r="J421" s="49">
        <v>825.85019999999997</v>
      </c>
      <c r="K421" s="49">
        <v>8353.6097000000009</v>
      </c>
      <c r="L421" s="10"/>
      <c r="M421" s="45"/>
      <c r="N421" s="45"/>
      <c r="O421" s="45"/>
      <c r="P421" s="45"/>
      <c r="Q421" s="45"/>
      <c r="R421" s="45"/>
      <c r="S421" s="45"/>
      <c r="T421" s="45"/>
      <c r="U421" s="45"/>
      <c r="V421" s="45"/>
      <c r="W421" s="45"/>
      <c r="X421" s="45"/>
      <c r="Y421" s="45"/>
      <c r="Z421" s="45"/>
    </row>
    <row r="422" spans="1:26">
      <c r="A422" s="48"/>
      <c r="B422" s="48" t="s">
        <v>10</v>
      </c>
      <c r="C422" s="49">
        <v>167710.6</v>
      </c>
      <c r="D422" s="49">
        <v>164947.5</v>
      </c>
      <c r="E422" s="49">
        <v>155969.79999999999</v>
      </c>
      <c r="F422" s="49">
        <v>144790</v>
      </c>
      <c r="G422" s="49">
        <v>125774</v>
      </c>
      <c r="H422" s="49">
        <v>110173.1</v>
      </c>
      <c r="I422" s="49">
        <v>104125</v>
      </c>
      <c r="J422" s="49">
        <v>115667</v>
      </c>
      <c r="K422" s="49">
        <v>1089157</v>
      </c>
      <c r="L422" s="10"/>
      <c r="M422" s="45"/>
      <c r="N422" s="45"/>
      <c r="O422" s="45"/>
      <c r="P422" s="45"/>
      <c r="Q422" s="45"/>
      <c r="R422" s="45"/>
      <c r="S422" s="45"/>
      <c r="T422" s="45"/>
      <c r="U422" s="45"/>
      <c r="V422" s="45"/>
      <c r="W422" s="45"/>
      <c r="X422" s="45"/>
      <c r="Y422" s="45"/>
      <c r="Z422" s="45"/>
    </row>
    <row r="423" spans="1:26">
      <c r="A423" s="48"/>
      <c r="B423" s="48" t="s">
        <v>40</v>
      </c>
      <c r="C423" s="49">
        <v>2.52</v>
      </c>
      <c r="D423" s="49">
        <v>0.99</v>
      </c>
      <c r="E423" s="49">
        <v>1.26</v>
      </c>
      <c r="F423" s="49">
        <v>1.08</v>
      </c>
      <c r="G423" s="49">
        <v>1.44</v>
      </c>
      <c r="H423" s="49">
        <v>1.44</v>
      </c>
      <c r="I423" s="49">
        <v>0.9</v>
      </c>
      <c r="J423" s="49">
        <v>0.9</v>
      </c>
      <c r="K423" s="49">
        <v>10.53</v>
      </c>
      <c r="L423" s="10"/>
      <c r="M423" s="45"/>
      <c r="N423" s="45"/>
      <c r="O423" s="45"/>
      <c r="P423" s="45"/>
      <c r="Q423" s="45"/>
      <c r="R423" s="45"/>
      <c r="S423" s="45"/>
      <c r="T423" s="45"/>
      <c r="U423" s="45"/>
      <c r="V423" s="45"/>
      <c r="W423" s="45"/>
      <c r="X423" s="45"/>
      <c r="Y423" s="45"/>
      <c r="Z423" s="45"/>
    </row>
    <row r="424" spans="1:26">
      <c r="A424" s="48"/>
      <c r="B424" s="48" t="s">
        <v>11</v>
      </c>
      <c r="C424" s="49">
        <v>32172.94</v>
      </c>
      <c r="D424" s="49">
        <v>31584.55</v>
      </c>
      <c r="E424" s="49">
        <v>29627.79</v>
      </c>
      <c r="F424" s="49">
        <v>30032.61</v>
      </c>
      <c r="G424" s="49">
        <v>30382.28</v>
      </c>
      <c r="H424" s="49">
        <v>31240.74</v>
      </c>
      <c r="I424" s="49">
        <v>29139.279999999999</v>
      </c>
      <c r="J424" s="49">
        <v>27730.25</v>
      </c>
      <c r="K424" s="49">
        <v>241910.43999999997</v>
      </c>
      <c r="L424" s="10"/>
      <c r="M424" s="45"/>
      <c r="N424" s="45"/>
      <c r="O424" s="45"/>
      <c r="P424" s="45"/>
      <c r="Q424" s="45"/>
      <c r="R424" s="45"/>
      <c r="S424" s="45"/>
      <c r="T424" s="45"/>
      <c r="U424" s="45"/>
      <c r="V424" s="45"/>
      <c r="W424" s="45"/>
      <c r="X424" s="45"/>
      <c r="Y424" s="45"/>
      <c r="Z424" s="45"/>
    </row>
    <row r="425" spans="1:26">
      <c r="A425" s="48"/>
      <c r="B425" s="48" t="s">
        <v>12</v>
      </c>
      <c r="C425" s="49">
        <v>155985.9</v>
      </c>
      <c r="D425" s="49">
        <v>152113.20000000001</v>
      </c>
      <c r="E425" s="49">
        <v>171701.3</v>
      </c>
      <c r="F425" s="49">
        <v>185516.9</v>
      </c>
      <c r="G425" s="49">
        <v>175712.6</v>
      </c>
      <c r="H425" s="49">
        <v>151129.79999999999</v>
      </c>
      <c r="I425" s="49">
        <v>146554.4</v>
      </c>
      <c r="J425" s="49">
        <v>152439.29999999999</v>
      </c>
      <c r="K425" s="49">
        <v>1291153.3999999999</v>
      </c>
      <c r="L425" s="10"/>
      <c r="M425" s="45"/>
      <c r="N425" s="45"/>
      <c r="O425" s="45"/>
      <c r="P425" s="45"/>
      <c r="Q425" s="45"/>
      <c r="R425" s="45"/>
      <c r="S425" s="45"/>
      <c r="T425" s="45"/>
      <c r="U425" s="45"/>
      <c r="V425" s="45"/>
      <c r="W425" s="45"/>
      <c r="X425" s="45"/>
      <c r="Y425" s="45"/>
      <c r="Z425" s="45"/>
    </row>
    <row r="426" spans="1:26">
      <c r="A426" s="48"/>
      <c r="B426" s="48" t="s">
        <v>13</v>
      </c>
      <c r="C426" s="49">
        <v>574155.1</v>
      </c>
      <c r="D426" s="49">
        <v>567406.19999999995</v>
      </c>
      <c r="E426" s="49">
        <v>561173.4</v>
      </c>
      <c r="F426" s="49">
        <v>585828</v>
      </c>
      <c r="G426" s="49">
        <v>595686.80000000005</v>
      </c>
      <c r="H426" s="49">
        <v>564755.80000000005</v>
      </c>
      <c r="I426" s="49">
        <v>535689.80000000005</v>
      </c>
      <c r="J426" s="49">
        <v>517859.4</v>
      </c>
      <c r="K426" s="49">
        <v>4502554.5</v>
      </c>
      <c r="L426" s="10"/>
      <c r="M426" s="45"/>
      <c r="N426" s="45"/>
      <c r="O426" s="45"/>
      <c r="P426" s="45"/>
      <c r="Q426" s="45"/>
      <c r="R426" s="45"/>
      <c r="S426" s="45"/>
      <c r="T426" s="45"/>
      <c r="U426" s="45"/>
      <c r="V426" s="45"/>
      <c r="W426" s="45"/>
      <c r="X426" s="45"/>
      <c r="Y426" s="45"/>
      <c r="Z426" s="45"/>
    </row>
    <row r="427" spans="1:26">
      <c r="A427" s="48"/>
      <c r="B427" s="48" t="s">
        <v>14</v>
      </c>
      <c r="C427" s="49">
        <v>36952.47</v>
      </c>
      <c r="D427" s="49">
        <v>37121.43</v>
      </c>
      <c r="E427" s="49">
        <v>38252.5</v>
      </c>
      <c r="F427" s="49">
        <v>37124.83</v>
      </c>
      <c r="G427" s="49">
        <v>36580.339999999997</v>
      </c>
      <c r="H427" s="49">
        <v>38643.040000000001</v>
      </c>
      <c r="I427" s="49">
        <v>38834.79</v>
      </c>
      <c r="J427" s="49">
        <v>38861.17</v>
      </c>
      <c r="K427" s="49">
        <v>302370.56999999995</v>
      </c>
      <c r="L427" s="10"/>
      <c r="M427" s="45"/>
      <c r="N427" s="45"/>
      <c r="O427" s="45"/>
      <c r="P427" s="45"/>
      <c r="Q427" s="45"/>
      <c r="R427" s="45"/>
      <c r="S427" s="45"/>
      <c r="T427" s="45"/>
      <c r="U427" s="45"/>
      <c r="V427" s="45"/>
      <c r="W427" s="45"/>
      <c r="X427" s="45"/>
      <c r="Y427" s="45"/>
      <c r="Z427" s="45"/>
    </row>
    <row r="428" spans="1:26">
      <c r="A428" s="48"/>
      <c r="B428" s="48" t="s">
        <v>15</v>
      </c>
      <c r="C428" s="49">
        <v>136117.20000000001</v>
      </c>
      <c r="D428" s="49">
        <v>132194.5</v>
      </c>
      <c r="E428" s="49">
        <v>124109.5</v>
      </c>
      <c r="F428" s="49">
        <v>126484.9</v>
      </c>
      <c r="G428" s="49">
        <v>136136</v>
      </c>
      <c r="H428" s="49">
        <v>149655</v>
      </c>
      <c r="I428" s="49">
        <v>158951.29999999999</v>
      </c>
      <c r="J428" s="49">
        <v>158790.20000000001</v>
      </c>
      <c r="K428" s="49">
        <v>1122438.5999999999</v>
      </c>
      <c r="L428" s="10"/>
      <c r="M428" s="45"/>
      <c r="N428" s="45"/>
      <c r="O428" s="45"/>
      <c r="P428" s="45"/>
      <c r="Q428" s="45"/>
      <c r="R428" s="45"/>
      <c r="S428" s="45"/>
      <c r="T428" s="45"/>
      <c r="U428" s="45"/>
      <c r="V428" s="45"/>
      <c r="W428" s="45"/>
      <c r="X428" s="45"/>
      <c r="Y428" s="45"/>
      <c r="Z428" s="45"/>
    </row>
    <row r="429" spans="1:26">
      <c r="A429" s="48"/>
      <c r="B429" s="48" t="s">
        <v>16</v>
      </c>
      <c r="C429" s="49">
        <v>10705.69</v>
      </c>
      <c r="D429" s="49">
        <v>10707.41</v>
      </c>
      <c r="E429" s="49">
        <v>10806.03</v>
      </c>
      <c r="F429" s="49">
        <v>10903.96</v>
      </c>
      <c r="G429" s="49">
        <v>11253.08</v>
      </c>
      <c r="H429" s="49">
        <v>10694.41</v>
      </c>
      <c r="I429" s="49">
        <v>11233.7</v>
      </c>
      <c r="J429" s="49">
        <v>11249.26</v>
      </c>
      <c r="K429" s="49">
        <v>87553.54</v>
      </c>
      <c r="L429" s="10"/>
      <c r="M429" s="45"/>
      <c r="N429" s="45"/>
      <c r="O429" s="45"/>
      <c r="P429" s="45"/>
      <c r="Q429" s="45"/>
      <c r="R429" s="45"/>
      <c r="S429" s="45"/>
      <c r="T429" s="45"/>
      <c r="U429" s="45"/>
      <c r="V429" s="45"/>
      <c r="W429" s="45"/>
      <c r="X429" s="45"/>
      <c r="Y429" s="45"/>
      <c r="Z429" s="45"/>
    </row>
    <row r="430" spans="1:26">
      <c r="A430" s="48"/>
      <c r="B430" s="48" t="s">
        <v>17</v>
      </c>
      <c r="C430" s="49">
        <v>1935.3</v>
      </c>
      <c r="D430" s="49">
        <v>2001.7</v>
      </c>
      <c r="E430" s="49">
        <v>1950.7739999999999</v>
      </c>
      <c r="F430" s="49">
        <v>2381.3200000000002</v>
      </c>
      <c r="G430" s="49">
        <v>2713.982</v>
      </c>
      <c r="H430" s="49">
        <v>2907.6619999999998</v>
      </c>
      <c r="I430" s="49">
        <v>3160.8969999999999</v>
      </c>
      <c r="J430" s="49">
        <v>3036.627</v>
      </c>
      <c r="K430" s="49">
        <v>20088.261999999999</v>
      </c>
      <c r="L430" s="10"/>
      <c r="M430" s="45"/>
      <c r="N430" s="45"/>
      <c r="O430" s="45"/>
      <c r="P430" s="45"/>
      <c r="Q430" s="45"/>
      <c r="R430" s="45"/>
      <c r="S430" s="45"/>
      <c r="T430" s="45"/>
      <c r="U430" s="45"/>
      <c r="V430" s="45"/>
      <c r="W430" s="45"/>
      <c r="X430" s="45"/>
      <c r="Y430" s="45"/>
      <c r="Z430" s="45"/>
    </row>
    <row r="431" spans="1:26">
      <c r="A431" s="48"/>
      <c r="B431" s="48" t="s">
        <v>18</v>
      </c>
      <c r="C431" s="49">
        <v>275.76</v>
      </c>
      <c r="D431" s="49">
        <v>303.85410000000002</v>
      </c>
      <c r="E431" s="49">
        <v>305.05840000000001</v>
      </c>
      <c r="F431" s="49">
        <v>183.59790000000001</v>
      </c>
      <c r="G431" s="49">
        <v>215.6294</v>
      </c>
      <c r="H431" s="49">
        <v>158.4607</v>
      </c>
      <c r="I431" s="49">
        <v>186.01660000000001</v>
      </c>
      <c r="J431" s="49">
        <v>184.57660000000001</v>
      </c>
      <c r="K431" s="49">
        <v>1812.9537000000003</v>
      </c>
      <c r="L431" s="10"/>
      <c r="M431" s="45"/>
      <c r="N431" s="45"/>
      <c r="O431" s="45"/>
      <c r="P431" s="45"/>
      <c r="Q431" s="45"/>
      <c r="R431" s="45"/>
      <c r="S431" s="45"/>
      <c r="T431" s="45"/>
      <c r="U431" s="45"/>
      <c r="V431" s="45"/>
      <c r="W431" s="45"/>
      <c r="X431" s="45"/>
      <c r="Y431" s="45"/>
      <c r="Z431" s="45"/>
    </row>
    <row r="432" spans="1:26">
      <c r="A432" s="48"/>
      <c r="B432" s="48" t="s">
        <v>19</v>
      </c>
      <c r="C432" s="49">
        <v>5.76</v>
      </c>
      <c r="D432" s="49">
        <v>1.17</v>
      </c>
      <c r="E432" s="49">
        <v>0.9</v>
      </c>
      <c r="F432" s="49">
        <v>0.72</v>
      </c>
      <c r="G432" s="49">
        <v>4.1731759999999998</v>
      </c>
      <c r="H432" s="49">
        <v>17.73</v>
      </c>
      <c r="I432" s="49">
        <v>16.559999999999999</v>
      </c>
      <c r="J432" s="49">
        <v>13.59</v>
      </c>
      <c r="K432" s="49">
        <v>60.603176000000005</v>
      </c>
      <c r="L432" s="10"/>
      <c r="M432" s="45"/>
      <c r="N432" s="45"/>
      <c r="O432" s="45"/>
      <c r="P432" s="45"/>
      <c r="Q432" s="45"/>
      <c r="R432" s="45"/>
      <c r="S432" s="45"/>
      <c r="T432" s="45"/>
      <c r="U432" s="45"/>
      <c r="V432" s="45"/>
      <c r="W432" s="45"/>
      <c r="X432" s="45"/>
      <c r="Y432" s="45"/>
      <c r="Z432" s="45"/>
    </row>
    <row r="433" spans="1:26">
      <c r="A433" s="48"/>
      <c r="B433" s="48" t="s">
        <v>20</v>
      </c>
      <c r="C433" s="49">
        <v>1267.165</v>
      </c>
      <c r="D433" s="49">
        <v>1580.6479999999999</v>
      </c>
      <c r="E433" s="49">
        <v>1873.96</v>
      </c>
      <c r="F433" s="49">
        <v>1367.5319999999999</v>
      </c>
      <c r="G433" s="49">
        <v>1324.704</v>
      </c>
      <c r="H433" s="49">
        <v>958.30380000000002</v>
      </c>
      <c r="I433" s="49">
        <v>824.78150000000005</v>
      </c>
      <c r="J433" s="49">
        <v>884.79250000000002</v>
      </c>
      <c r="K433" s="49">
        <v>10081.8868</v>
      </c>
      <c r="L433" s="10"/>
      <c r="M433" s="45"/>
      <c r="N433" s="45"/>
      <c r="O433" s="45"/>
      <c r="P433" s="45"/>
      <c r="Q433" s="45"/>
      <c r="R433" s="45"/>
      <c r="S433" s="45"/>
      <c r="T433" s="45"/>
      <c r="U433" s="45"/>
      <c r="V433" s="45"/>
      <c r="W433" s="45"/>
      <c r="X433" s="45"/>
      <c r="Y433" s="45"/>
      <c r="Z433" s="45"/>
    </row>
    <row r="434" spans="1:26">
      <c r="A434" s="48"/>
      <c r="B434" s="48" t="s">
        <v>21</v>
      </c>
      <c r="C434" s="49">
        <v>703.57270000000005</v>
      </c>
      <c r="D434" s="49">
        <v>833.34640000000002</v>
      </c>
      <c r="E434" s="49">
        <v>1243.269</v>
      </c>
      <c r="F434" s="49">
        <v>539.94809999999995</v>
      </c>
      <c r="G434" s="49">
        <v>419.65910000000002</v>
      </c>
      <c r="H434" s="49">
        <v>368.47590000000002</v>
      </c>
      <c r="I434" s="49">
        <v>365.50450000000001</v>
      </c>
      <c r="J434" s="49">
        <v>383.7251</v>
      </c>
      <c r="K434" s="49">
        <v>4857.5007999999998</v>
      </c>
      <c r="L434" s="10"/>
      <c r="M434" s="45"/>
      <c r="N434" s="45"/>
      <c r="O434" s="45"/>
      <c r="P434" s="45"/>
      <c r="Q434" s="45"/>
      <c r="R434" s="45"/>
      <c r="S434" s="45"/>
      <c r="T434" s="45"/>
      <c r="U434" s="45"/>
      <c r="V434" s="45"/>
      <c r="W434" s="45"/>
      <c r="X434" s="45"/>
      <c r="Y434" s="45"/>
      <c r="Z434" s="45"/>
    </row>
    <row r="435" spans="1:26">
      <c r="A435" s="48"/>
      <c r="B435" s="48" t="s">
        <v>22</v>
      </c>
      <c r="C435" s="49">
        <v>4197.5860000000002</v>
      </c>
      <c r="D435" s="49">
        <v>4391.7579999999998</v>
      </c>
      <c r="E435" s="49">
        <v>4363.2089999999998</v>
      </c>
      <c r="F435" s="49">
        <v>3361.4490000000001</v>
      </c>
      <c r="G435" s="49">
        <v>3373.3209999999999</v>
      </c>
      <c r="H435" s="49">
        <v>3525.1039999999998</v>
      </c>
      <c r="I435" s="49">
        <v>3722.732</v>
      </c>
      <c r="J435" s="49">
        <v>4078.942</v>
      </c>
      <c r="K435" s="49">
        <v>31014.100999999999</v>
      </c>
      <c r="L435" s="10"/>
      <c r="M435" s="45"/>
      <c r="N435" s="45"/>
      <c r="O435" s="45"/>
      <c r="P435" s="45"/>
      <c r="Q435" s="45"/>
      <c r="R435" s="45"/>
      <c r="S435" s="45"/>
      <c r="T435" s="45"/>
      <c r="U435" s="45"/>
      <c r="V435" s="45"/>
      <c r="W435" s="45"/>
      <c r="X435" s="45"/>
      <c r="Y435" s="45"/>
      <c r="Z435" s="45"/>
    </row>
    <row r="436" spans="1:26">
      <c r="A436" s="48"/>
      <c r="B436" s="48" t="s">
        <v>23</v>
      </c>
      <c r="C436" s="49">
        <v>1089831</v>
      </c>
      <c r="D436" s="49">
        <v>1101574</v>
      </c>
      <c r="E436" s="49">
        <v>1102958</v>
      </c>
      <c r="F436" s="49">
        <v>1073740</v>
      </c>
      <c r="G436" s="49">
        <v>1077277</v>
      </c>
      <c r="H436" s="49">
        <v>1129189</v>
      </c>
      <c r="I436" s="49">
        <v>1159144</v>
      </c>
      <c r="J436" s="49">
        <v>1166517</v>
      </c>
      <c r="K436" s="49">
        <v>8900230</v>
      </c>
      <c r="L436" s="10"/>
      <c r="M436" s="45"/>
      <c r="N436" s="45"/>
      <c r="O436" s="45"/>
      <c r="P436" s="45"/>
      <c r="Q436" s="45"/>
      <c r="R436" s="45"/>
      <c r="S436" s="45"/>
      <c r="T436" s="45"/>
      <c r="U436" s="45"/>
      <c r="V436" s="45"/>
      <c r="W436" s="45"/>
      <c r="X436" s="45"/>
      <c r="Y436" s="45"/>
      <c r="Z436" s="45"/>
    </row>
    <row r="437" spans="1:26">
      <c r="A437" s="48"/>
      <c r="B437" s="48" t="s">
        <v>34</v>
      </c>
      <c r="C437" s="49">
        <v>1912374</v>
      </c>
      <c r="D437" s="49">
        <v>1941995</v>
      </c>
      <c r="E437" s="49">
        <v>1921894</v>
      </c>
      <c r="F437" s="49">
        <v>1915612</v>
      </c>
      <c r="G437" s="49">
        <v>1957752</v>
      </c>
      <c r="H437" s="49">
        <v>1979642</v>
      </c>
      <c r="I437" s="49">
        <v>1967938</v>
      </c>
      <c r="J437" s="49">
        <v>1961825</v>
      </c>
      <c r="K437" s="49">
        <v>15559032</v>
      </c>
      <c r="L437" s="10"/>
      <c r="M437" s="45"/>
      <c r="N437" s="45"/>
      <c r="O437" s="45"/>
      <c r="P437" s="45"/>
      <c r="Q437" s="45"/>
      <c r="R437" s="45"/>
      <c r="S437" s="45"/>
      <c r="T437" s="45"/>
      <c r="U437" s="45"/>
      <c r="V437" s="45"/>
      <c r="W437" s="45"/>
      <c r="X437" s="45"/>
      <c r="Y437" s="45"/>
      <c r="Z437" s="45"/>
    </row>
    <row r="438" spans="1:26">
      <c r="A438" s="48"/>
      <c r="B438" s="48" t="s">
        <v>32</v>
      </c>
      <c r="C438" s="49">
        <v>582.25340000000006</v>
      </c>
      <c r="D438" s="49">
        <v>621.56539999999995</v>
      </c>
      <c r="E438" s="49">
        <v>623.83130000000006</v>
      </c>
      <c r="F438" s="49">
        <v>620.10879999999997</v>
      </c>
      <c r="G438" s="49">
        <v>695.72119999999995</v>
      </c>
      <c r="H438" s="49">
        <v>737.47059999999999</v>
      </c>
      <c r="I438" s="49">
        <v>801.42280000000005</v>
      </c>
      <c r="J438" s="49">
        <v>824.76419999999996</v>
      </c>
      <c r="K438" s="49">
        <v>5507.1376999999993</v>
      </c>
      <c r="L438" s="10"/>
      <c r="M438" s="45"/>
      <c r="N438" s="45"/>
      <c r="O438" s="45"/>
      <c r="P438" s="45"/>
      <c r="Q438" s="45"/>
      <c r="R438" s="45"/>
      <c r="S438" s="45"/>
      <c r="T438" s="45"/>
      <c r="U438" s="45"/>
      <c r="V438" s="45"/>
      <c r="W438" s="45"/>
      <c r="X438" s="45"/>
      <c r="Y438" s="45"/>
      <c r="Z438" s="45"/>
    </row>
    <row r="439" spans="1:26">
      <c r="A439" s="48"/>
      <c r="B439" s="48" t="s">
        <v>24</v>
      </c>
      <c r="C439" s="49">
        <v>18149.990000000002</v>
      </c>
      <c r="D439" s="49">
        <v>17285.73</v>
      </c>
      <c r="E439" s="49">
        <v>18680.27</v>
      </c>
      <c r="F439" s="49">
        <v>16077.17</v>
      </c>
      <c r="G439" s="49">
        <v>19408.14</v>
      </c>
      <c r="H439" s="49">
        <v>19493.27</v>
      </c>
      <c r="I439" s="49">
        <v>18890.419999999998</v>
      </c>
      <c r="J439" s="49">
        <v>18976.64</v>
      </c>
      <c r="K439" s="49">
        <v>146961.63</v>
      </c>
      <c r="L439" s="10"/>
      <c r="M439" s="45"/>
      <c r="N439" s="45"/>
      <c r="O439" s="45"/>
      <c r="P439" s="45"/>
      <c r="Q439" s="45"/>
      <c r="R439" s="45"/>
      <c r="S439" s="45"/>
      <c r="T439" s="45"/>
      <c r="U439" s="45"/>
      <c r="V439" s="45"/>
      <c r="W439" s="45"/>
      <c r="X439" s="45"/>
      <c r="Y439" s="45"/>
      <c r="Z439" s="45"/>
    </row>
    <row r="440" spans="1:26">
      <c r="A440" s="48"/>
      <c r="B440" s="48" t="s">
        <v>158</v>
      </c>
      <c r="C440" s="49">
        <v>0.45</v>
      </c>
      <c r="D440" s="49">
        <v>0.36</v>
      </c>
      <c r="E440" s="49">
        <v>0.63</v>
      </c>
      <c r="F440" s="49">
        <v>0.09</v>
      </c>
      <c r="G440" s="49">
        <v>0.18</v>
      </c>
      <c r="H440" s="49">
        <v>0.27</v>
      </c>
      <c r="I440" s="49">
        <v>0.45</v>
      </c>
      <c r="J440" s="49">
        <v>0.09</v>
      </c>
      <c r="K440" s="49">
        <v>2.52</v>
      </c>
      <c r="L440" s="10"/>
      <c r="M440" s="45"/>
      <c r="N440" s="45"/>
      <c r="O440" s="45"/>
      <c r="P440" s="45"/>
      <c r="Q440" s="45"/>
      <c r="R440" s="45"/>
      <c r="S440" s="45"/>
      <c r="T440" s="45"/>
      <c r="U440" s="45"/>
      <c r="V440" s="45"/>
      <c r="W440" s="45"/>
      <c r="X440" s="45"/>
      <c r="Y440" s="45"/>
      <c r="Z440" s="45"/>
    </row>
    <row r="441" spans="1:26">
      <c r="A441" s="48"/>
      <c r="B441" s="48" t="s">
        <v>25</v>
      </c>
      <c r="C441" s="49">
        <v>69098.179999999993</v>
      </c>
      <c r="D441" s="49">
        <v>69782.12</v>
      </c>
      <c r="E441" s="49">
        <v>81259.820000000007</v>
      </c>
      <c r="F441" s="49">
        <v>94676.2</v>
      </c>
      <c r="G441" s="49">
        <v>89690.43</v>
      </c>
      <c r="H441" s="49">
        <v>88185.05</v>
      </c>
      <c r="I441" s="49">
        <v>83663.02</v>
      </c>
      <c r="J441" s="49">
        <v>88222.44</v>
      </c>
      <c r="K441" s="49">
        <v>664577.26</v>
      </c>
      <c r="L441" s="10"/>
      <c r="M441" s="45"/>
      <c r="N441" s="45"/>
      <c r="O441" s="45"/>
      <c r="P441" s="45"/>
      <c r="Q441" s="45"/>
      <c r="R441" s="45"/>
      <c r="S441" s="45"/>
      <c r="T441" s="45"/>
      <c r="U441" s="45"/>
      <c r="V441" s="45"/>
      <c r="W441" s="45"/>
      <c r="X441" s="45"/>
      <c r="Y441" s="45"/>
      <c r="Z441" s="45"/>
    </row>
    <row r="442" spans="1:26">
      <c r="A442" s="48"/>
      <c r="B442" s="48" t="s">
        <v>26</v>
      </c>
      <c r="C442" s="49">
        <v>50584.9</v>
      </c>
      <c r="D442" s="49">
        <v>46218.07</v>
      </c>
      <c r="E442" s="49">
        <v>43927.61</v>
      </c>
      <c r="F442" s="49">
        <v>45215.99</v>
      </c>
      <c r="G442" s="49">
        <v>40502.080000000002</v>
      </c>
      <c r="H442" s="49">
        <v>42079.81</v>
      </c>
      <c r="I442" s="49">
        <v>50919.38</v>
      </c>
      <c r="J442" s="49">
        <v>51284.480000000003</v>
      </c>
      <c r="K442" s="49">
        <v>370732.32</v>
      </c>
      <c r="L442" s="10"/>
      <c r="M442" s="45"/>
      <c r="N442" s="45"/>
      <c r="O442" s="45"/>
      <c r="P442" s="45"/>
      <c r="Q442" s="45"/>
      <c r="R442" s="45"/>
      <c r="S442" s="45"/>
      <c r="T442" s="45"/>
      <c r="U442" s="45"/>
      <c r="V442" s="45"/>
      <c r="W442" s="45"/>
      <c r="X442" s="45"/>
      <c r="Y442" s="45"/>
      <c r="Z442" s="45"/>
    </row>
    <row r="443" spans="1:26">
      <c r="A443" s="48"/>
      <c r="B443" s="48" t="s">
        <v>27</v>
      </c>
      <c r="C443" s="49">
        <v>5523.5630000000001</v>
      </c>
      <c r="D443" s="49">
        <v>4926.0479999999998</v>
      </c>
      <c r="E443" s="49">
        <v>5788.9629999999997</v>
      </c>
      <c r="F443" s="49">
        <v>6091.5320000000002</v>
      </c>
      <c r="G443" s="49">
        <v>5524.4989999999998</v>
      </c>
      <c r="H443" s="49">
        <v>5526.1440000000002</v>
      </c>
      <c r="I443" s="49">
        <v>5135.1930000000002</v>
      </c>
      <c r="J443" s="49">
        <v>5585.2849999999999</v>
      </c>
      <c r="K443" s="49">
        <v>44101.226999999999</v>
      </c>
      <c r="L443" s="10"/>
      <c r="M443" s="45"/>
      <c r="N443" s="45"/>
      <c r="O443" s="45"/>
      <c r="P443" s="45"/>
      <c r="Q443" s="45"/>
      <c r="R443" s="45"/>
      <c r="S443" s="45"/>
      <c r="T443" s="45"/>
      <c r="U443" s="45"/>
      <c r="V443" s="45"/>
      <c r="W443" s="45"/>
      <c r="X443" s="45"/>
      <c r="Y443" s="45"/>
      <c r="Z443" s="45"/>
    </row>
    <row r="444" spans="1:26">
      <c r="A444" s="48"/>
      <c r="B444" s="48" t="s">
        <v>28</v>
      </c>
      <c r="C444" s="49">
        <v>487.74250000000001</v>
      </c>
      <c r="D444" s="49">
        <v>370.26069999999999</v>
      </c>
      <c r="E444" s="49">
        <v>621.68079999999998</v>
      </c>
      <c r="F444" s="49">
        <v>582.09990000000005</v>
      </c>
      <c r="G444" s="49">
        <v>536.18610000000001</v>
      </c>
      <c r="H444" s="49">
        <v>303.68150000000003</v>
      </c>
      <c r="I444" s="49">
        <v>173.99610000000001</v>
      </c>
      <c r="J444" s="49">
        <v>196.6387</v>
      </c>
      <c r="K444" s="49">
        <v>3272.2862999999998</v>
      </c>
      <c r="L444" s="10"/>
      <c r="M444" s="45"/>
      <c r="N444" s="45"/>
      <c r="O444" s="45"/>
      <c r="P444" s="45"/>
      <c r="Q444" s="45"/>
      <c r="R444" s="45"/>
      <c r="S444" s="45"/>
      <c r="T444" s="45"/>
      <c r="U444" s="45"/>
      <c r="V444" s="45"/>
      <c r="W444" s="45"/>
      <c r="X444" s="45"/>
      <c r="Y444" s="45"/>
      <c r="Z444" s="45"/>
    </row>
    <row r="445" spans="1:26">
      <c r="A445" s="48"/>
      <c r="B445" s="48" t="s">
        <v>29</v>
      </c>
      <c r="C445" s="49">
        <v>39911.089999999997</v>
      </c>
      <c r="D445" s="49">
        <v>42215.64</v>
      </c>
      <c r="E445" s="49">
        <v>47802.8</v>
      </c>
      <c r="F445" s="49">
        <v>41315.050000000003</v>
      </c>
      <c r="G445" s="49">
        <v>41386.870000000003</v>
      </c>
      <c r="H445" s="49">
        <v>43226.28</v>
      </c>
      <c r="I445" s="49">
        <v>44256.02</v>
      </c>
      <c r="J445" s="49">
        <v>43629.04</v>
      </c>
      <c r="K445" s="49">
        <v>343742.79</v>
      </c>
      <c r="L445" s="10"/>
      <c r="M445" s="45"/>
      <c r="N445" s="45"/>
      <c r="O445" s="45"/>
      <c r="P445" s="45"/>
      <c r="Q445" s="45"/>
      <c r="R445" s="45"/>
      <c r="S445" s="45"/>
      <c r="T445" s="45"/>
      <c r="U445" s="45"/>
      <c r="V445" s="45"/>
      <c r="W445" s="45"/>
      <c r="X445" s="45"/>
      <c r="Y445" s="45"/>
      <c r="Z445" s="45"/>
    </row>
    <row r="446" spans="1:26">
      <c r="A446" s="44" t="s">
        <v>159</v>
      </c>
      <c r="B446" s="44"/>
      <c r="C446" s="50">
        <v>4463301.7925999993</v>
      </c>
      <c r="D446" s="50">
        <v>4463302.1726000002</v>
      </c>
      <c r="E446" s="50">
        <v>4463301.8935000021</v>
      </c>
      <c r="F446" s="50">
        <v>4463302.0677999994</v>
      </c>
      <c r="G446" s="50">
        <v>4463302.1355759986</v>
      </c>
      <c r="H446" s="50">
        <v>4463301.9634000026</v>
      </c>
      <c r="I446" s="50">
        <v>4463301.9273999976</v>
      </c>
      <c r="J446" s="50">
        <v>4463302.1192999994</v>
      </c>
      <c r="K446" s="50">
        <v>35706416.072176017</v>
      </c>
      <c r="L446" s="10"/>
      <c r="M446" s="45"/>
      <c r="N446" s="45"/>
      <c r="O446" s="45"/>
      <c r="P446" s="45"/>
      <c r="Q446" s="45"/>
      <c r="R446" s="45"/>
      <c r="S446" s="45"/>
      <c r="T446" s="45"/>
      <c r="U446" s="45"/>
      <c r="V446" s="45"/>
      <c r="W446" s="45"/>
      <c r="X446" s="45"/>
      <c r="Y446" s="45"/>
      <c r="Z446" s="45"/>
    </row>
    <row r="447" spans="1:26">
      <c r="A447" s="48" t="s">
        <v>160</v>
      </c>
      <c r="B447" s="48" t="s">
        <v>5</v>
      </c>
      <c r="C447" s="49">
        <v>132.19589999999999</v>
      </c>
      <c r="D447" s="49">
        <v>116.38590000000001</v>
      </c>
      <c r="E447" s="49">
        <v>142.99799999999999</v>
      </c>
      <c r="F447" s="49">
        <v>138.2167</v>
      </c>
      <c r="G447" s="49">
        <v>113.05410000000001</v>
      </c>
      <c r="H447" s="49">
        <v>85.024940000000001</v>
      </c>
      <c r="I447" s="49">
        <v>85.418819999999997</v>
      </c>
      <c r="J447" s="49">
        <v>82.296000000000006</v>
      </c>
      <c r="K447" s="49">
        <v>895.59036000000003</v>
      </c>
      <c r="L447" s="10"/>
      <c r="M447" s="45"/>
      <c r="N447" s="45"/>
      <c r="O447" s="45"/>
      <c r="P447" s="45"/>
      <c r="Q447" s="45"/>
      <c r="R447" s="45"/>
      <c r="S447" s="45"/>
      <c r="T447" s="45"/>
      <c r="U447" s="45"/>
      <c r="V447" s="45"/>
      <c r="W447" s="45"/>
      <c r="X447" s="45"/>
      <c r="Y447" s="45"/>
      <c r="Z447" s="45"/>
    </row>
    <row r="448" spans="1:26">
      <c r="A448" s="48"/>
      <c r="B448" s="48" t="s">
        <v>6</v>
      </c>
      <c r="C448" s="49">
        <v>49318.96</v>
      </c>
      <c r="D448" s="49">
        <v>50263.74</v>
      </c>
      <c r="E448" s="49">
        <v>49859.78</v>
      </c>
      <c r="F448" s="49">
        <v>49504.76</v>
      </c>
      <c r="G448" s="49">
        <v>45379.48</v>
      </c>
      <c r="H448" s="49">
        <v>38671.24</v>
      </c>
      <c r="I448" s="49">
        <v>35017</v>
      </c>
      <c r="J448" s="49">
        <v>35009.4</v>
      </c>
      <c r="K448" s="49">
        <v>353024.36000000004</v>
      </c>
      <c r="L448" s="10"/>
      <c r="M448" s="45"/>
      <c r="N448" s="45"/>
      <c r="O448" s="45"/>
      <c r="P448" s="45"/>
      <c r="Q448" s="45"/>
      <c r="R448" s="45"/>
      <c r="S448" s="45"/>
      <c r="T448" s="45"/>
      <c r="U448" s="45"/>
      <c r="V448" s="45"/>
      <c r="W448" s="45"/>
      <c r="X448" s="45"/>
      <c r="Y448" s="45"/>
      <c r="Z448" s="45"/>
    </row>
    <row r="449" spans="1:26">
      <c r="A449" s="48"/>
      <c r="B449" s="48" t="s">
        <v>7</v>
      </c>
      <c r="C449" s="49">
        <v>86.848939999999999</v>
      </c>
      <c r="D449" s="49">
        <v>82.417410000000004</v>
      </c>
      <c r="E449" s="49">
        <v>82.763999999999996</v>
      </c>
      <c r="F449" s="49">
        <v>96.321879999999993</v>
      </c>
      <c r="G449" s="49">
        <v>105.4087</v>
      </c>
      <c r="H449" s="49">
        <v>110.0471</v>
      </c>
      <c r="I449" s="49">
        <v>101.4967</v>
      </c>
      <c r="J449" s="49">
        <v>99.562939999999998</v>
      </c>
      <c r="K449" s="49">
        <v>764.86766999999998</v>
      </c>
      <c r="L449" s="10"/>
      <c r="M449" s="45"/>
      <c r="N449" s="45"/>
      <c r="O449" s="45"/>
      <c r="P449" s="45"/>
      <c r="Q449" s="45"/>
      <c r="R449" s="45"/>
      <c r="S449" s="45"/>
      <c r="T449" s="45"/>
      <c r="U449" s="45"/>
      <c r="V449" s="45"/>
      <c r="W449" s="45"/>
      <c r="X449" s="45"/>
      <c r="Y449" s="45"/>
      <c r="Z449" s="45"/>
    </row>
    <row r="450" spans="1:26">
      <c r="A450" s="48"/>
      <c r="B450" s="48" t="s">
        <v>8</v>
      </c>
      <c r="C450" s="49">
        <v>17.190000000000001</v>
      </c>
      <c r="D450" s="49">
        <v>12.40165</v>
      </c>
      <c r="E450" s="49">
        <v>17.364000000000001</v>
      </c>
      <c r="F450" s="49">
        <v>7.9916470000000004</v>
      </c>
      <c r="G450" s="49">
        <v>5.9216470000000001</v>
      </c>
      <c r="H450" s="49">
        <v>8.8916470000000007</v>
      </c>
      <c r="I450" s="49">
        <v>21.69</v>
      </c>
      <c r="J450" s="49">
        <v>16.760470000000002</v>
      </c>
      <c r="K450" s="49">
        <v>108.211061</v>
      </c>
      <c r="L450" s="10"/>
      <c r="M450" s="45"/>
      <c r="N450" s="45"/>
      <c r="O450" s="45"/>
      <c r="P450" s="45"/>
      <c r="Q450" s="45"/>
      <c r="R450" s="45"/>
      <c r="S450" s="45"/>
      <c r="T450" s="45"/>
      <c r="U450" s="45"/>
      <c r="V450" s="45"/>
      <c r="W450" s="45"/>
      <c r="X450" s="45"/>
      <c r="Y450" s="45"/>
      <c r="Z450" s="45"/>
    </row>
    <row r="451" spans="1:26">
      <c r="A451" s="48"/>
      <c r="B451" s="48" t="s">
        <v>9</v>
      </c>
      <c r="C451" s="51"/>
      <c r="D451" s="51"/>
      <c r="E451" s="51"/>
      <c r="F451" s="51"/>
      <c r="G451" s="49">
        <v>0.9</v>
      </c>
      <c r="H451" s="49">
        <v>0.36</v>
      </c>
      <c r="I451" s="49">
        <v>0.81</v>
      </c>
      <c r="J451" s="49">
        <v>0.18</v>
      </c>
      <c r="K451" s="49">
        <v>2.2500000000000004</v>
      </c>
      <c r="L451" s="10"/>
      <c r="M451" s="45"/>
      <c r="N451" s="45"/>
      <c r="O451" s="45"/>
      <c r="P451" s="45"/>
      <c r="Q451" s="45"/>
      <c r="R451" s="45"/>
      <c r="S451" s="45"/>
      <c r="T451" s="45"/>
      <c r="U451" s="45"/>
      <c r="V451" s="45"/>
      <c r="W451" s="45"/>
      <c r="X451" s="45"/>
      <c r="Y451" s="45"/>
      <c r="Z451" s="45"/>
    </row>
    <row r="452" spans="1:26">
      <c r="A452" s="48"/>
      <c r="B452" s="48" t="s">
        <v>10</v>
      </c>
      <c r="C452" s="49">
        <v>269.70350000000002</v>
      </c>
      <c r="D452" s="49">
        <v>352.7439</v>
      </c>
      <c r="E452" s="49">
        <v>270.17750000000001</v>
      </c>
      <c r="F452" s="49">
        <v>208.59809999999999</v>
      </c>
      <c r="G452" s="49">
        <v>254.2482</v>
      </c>
      <c r="H452" s="49">
        <v>271.0641</v>
      </c>
      <c r="I452" s="49">
        <v>272.80619999999999</v>
      </c>
      <c r="J452" s="49">
        <v>289.85120000000001</v>
      </c>
      <c r="K452" s="49">
        <v>2189.1927000000001</v>
      </c>
      <c r="L452" s="10"/>
      <c r="M452" s="45"/>
      <c r="N452" s="45"/>
      <c r="O452" s="45"/>
      <c r="P452" s="45"/>
      <c r="Q452" s="45"/>
      <c r="R452" s="45"/>
      <c r="S452" s="45"/>
      <c r="T452" s="45"/>
      <c r="U452" s="45"/>
      <c r="V452" s="45"/>
      <c r="W452" s="45"/>
      <c r="X452" s="45"/>
      <c r="Y452" s="45"/>
      <c r="Z452" s="45"/>
    </row>
    <row r="453" spans="1:26">
      <c r="A453" s="48"/>
      <c r="B453" s="48" t="s">
        <v>11</v>
      </c>
      <c r="C453" s="49">
        <v>378.50720000000001</v>
      </c>
      <c r="D453" s="49">
        <v>431.56200000000001</v>
      </c>
      <c r="E453" s="49">
        <v>371.38479999999998</v>
      </c>
      <c r="F453" s="49">
        <v>477.27670000000001</v>
      </c>
      <c r="G453" s="49">
        <v>415.62529999999998</v>
      </c>
      <c r="H453" s="49">
        <v>307.3073</v>
      </c>
      <c r="I453" s="49">
        <v>243.58160000000001</v>
      </c>
      <c r="J453" s="49">
        <v>225.0438</v>
      </c>
      <c r="K453" s="49">
        <v>2850.2887000000001</v>
      </c>
      <c r="L453" s="10"/>
      <c r="M453" s="45"/>
      <c r="N453" s="45"/>
      <c r="O453" s="45"/>
      <c r="P453" s="45"/>
      <c r="Q453" s="45"/>
      <c r="R453" s="45"/>
      <c r="S453" s="45"/>
      <c r="T453" s="45"/>
      <c r="U453" s="45"/>
      <c r="V453" s="45"/>
      <c r="W453" s="45"/>
      <c r="X453" s="45"/>
      <c r="Y453" s="45"/>
      <c r="Z453" s="45"/>
    </row>
    <row r="454" spans="1:26">
      <c r="A454" s="48"/>
      <c r="B454" s="48" t="s">
        <v>12</v>
      </c>
      <c r="C454" s="49">
        <v>92.900819999999996</v>
      </c>
      <c r="D454" s="49">
        <v>96.924350000000004</v>
      </c>
      <c r="E454" s="49">
        <v>78.147880000000001</v>
      </c>
      <c r="F454" s="49">
        <v>88.857879999999994</v>
      </c>
      <c r="G454" s="49">
        <v>118.2332</v>
      </c>
      <c r="H454" s="49">
        <v>129.59540000000001</v>
      </c>
      <c r="I454" s="49">
        <v>126.6752</v>
      </c>
      <c r="J454" s="49">
        <v>119.6344</v>
      </c>
      <c r="K454" s="49">
        <v>850.96913000000006</v>
      </c>
      <c r="L454" s="10"/>
      <c r="M454" s="45"/>
      <c r="N454" s="45"/>
      <c r="O454" s="45"/>
      <c r="P454" s="45"/>
      <c r="Q454" s="45"/>
      <c r="R454" s="45"/>
      <c r="S454" s="45"/>
      <c r="T454" s="45"/>
      <c r="U454" s="45"/>
      <c r="V454" s="45"/>
      <c r="W454" s="45"/>
      <c r="X454" s="45"/>
      <c r="Y454" s="45"/>
      <c r="Z454" s="45"/>
    </row>
    <row r="455" spans="1:26">
      <c r="A455" s="48"/>
      <c r="B455" s="48" t="s">
        <v>13</v>
      </c>
      <c r="C455" s="49">
        <v>1530.941</v>
      </c>
      <c r="D455" s="49">
        <v>1501.0809999999999</v>
      </c>
      <c r="E455" s="49">
        <v>1551.8620000000001</v>
      </c>
      <c r="F455" s="49">
        <v>1512.7940000000001</v>
      </c>
      <c r="G455" s="49">
        <v>1524.127</v>
      </c>
      <c r="H455" s="49">
        <v>1383.5070000000001</v>
      </c>
      <c r="I455" s="49">
        <v>1335.6310000000001</v>
      </c>
      <c r="J455" s="49">
        <v>1349.7819999999999</v>
      </c>
      <c r="K455" s="49">
        <v>11689.724999999999</v>
      </c>
      <c r="L455" s="10"/>
      <c r="M455" s="45"/>
      <c r="N455" s="45"/>
      <c r="O455" s="45"/>
      <c r="P455" s="45"/>
      <c r="Q455" s="45"/>
      <c r="R455" s="45"/>
      <c r="S455" s="45"/>
      <c r="T455" s="45"/>
      <c r="U455" s="45"/>
      <c r="V455" s="45"/>
      <c r="W455" s="45"/>
      <c r="X455" s="45"/>
      <c r="Y455" s="45"/>
      <c r="Z455" s="45"/>
    </row>
    <row r="456" spans="1:26">
      <c r="A456" s="48"/>
      <c r="B456" s="48" t="s">
        <v>14</v>
      </c>
      <c r="C456" s="49">
        <v>12997.5</v>
      </c>
      <c r="D456" s="49">
        <v>13130.28</v>
      </c>
      <c r="E456" s="49">
        <v>12675.35</v>
      </c>
      <c r="F456" s="49">
        <v>12459.64</v>
      </c>
      <c r="G456" s="49">
        <v>13182.53</v>
      </c>
      <c r="H456" s="49">
        <v>13349.87</v>
      </c>
      <c r="I456" s="49">
        <v>12884.39</v>
      </c>
      <c r="J456" s="49">
        <v>12486.44</v>
      </c>
      <c r="K456" s="49">
        <v>103166</v>
      </c>
      <c r="L456" s="10"/>
      <c r="M456" s="45"/>
      <c r="N456" s="45"/>
      <c r="O456" s="45"/>
      <c r="P456" s="45"/>
      <c r="Q456" s="45"/>
      <c r="R456" s="45"/>
      <c r="S456" s="45"/>
      <c r="T456" s="45"/>
      <c r="U456" s="45"/>
      <c r="V456" s="45"/>
      <c r="W456" s="45"/>
      <c r="X456" s="45"/>
      <c r="Y456" s="45"/>
      <c r="Z456" s="45"/>
    </row>
    <row r="457" spans="1:26">
      <c r="A457" s="48"/>
      <c r="B457" s="48" t="s">
        <v>15</v>
      </c>
      <c r="C457" s="49">
        <v>220074.6</v>
      </c>
      <c r="D457" s="49">
        <v>218088.5</v>
      </c>
      <c r="E457" s="49">
        <v>219652.3</v>
      </c>
      <c r="F457" s="49">
        <v>220806.7</v>
      </c>
      <c r="G457" s="49">
        <v>223983.7</v>
      </c>
      <c r="H457" s="49">
        <v>227590.3</v>
      </c>
      <c r="I457" s="49">
        <v>228111.2</v>
      </c>
      <c r="J457" s="49">
        <v>227610.2</v>
      </c>
      <c r="K457" s="49">
        <v>1785917.4999999998</v>
      </c>
      <c r="L457" s="10"/>
      <c r="M457" s="45"/>
      <c r="N457" s="45"/>
      <c r="O457" s="45"/>
      <c r="P457" s="45"/>
      <c r="Q457" s="45"/>
      <c r="R457" s="45"/>
      <c r="S457" s="45"/>
      <c r="T457" s="45"/>
      <c r="U457" s="45"/>
      <c r="V457" s="45"/>
      <c r="W457" s="45"/>
      <c r="X457" s="45"/>
      <c r="Y457" s="45"/>
      <c r="Z457" s="45"/>
    </row>
    <row r="458" spans="1:26">
      <c r="A458" s="48"/>
      <c r="B458" s="48" t="s">
        <v>17</v>
      </c>
      <c r="C458" s="49">
        <v>779.202</v>
      </c>
      <c r="D458" s="49">
        <v>931.35879999999997</v>
      </c>
      <c r="E458" s="49">
        <v>752.46640000000002</v>
      </c>
      <c r="F458" s="49">
        <v>757.82960000000003</v>
      </c>
      <c r="G458" s="49">
        <v>783.12279999999998</v>
      </c>
      <c r="H458" s="49">
        <v>892.51909999999998</v>
      </c>
      <c r="I458" s="49">
        <v>636.51490000000001</v>
      </c>
      <c r="J458" s="49">
        <v>663.45280000000002</v>
      </c>
      <c r="K458" s="49">
        <v>6196.4664000000002</v>
      </c>
      <c r="L458" s="10"/>
      <c r="M458" s="45"/>
      <c r="N458" s="45"/>
      <c r="O458" s="45"/>
      <c r="P458" s="45"/>
      <c r="Q458" s="45"/>
      <c r="R458" s="45"/>
      <c r="S458" s="45"/>
      <c r="T458" s="45"/>
      <c r="U458" s="45"/>
      <c r="V458" s="45"/>
      <c r="W458" s="45"/>
      <c r="X458" s="45"/>
      <c r="Y458" s="45"/>
      <c r="Z458" s="45"/>
    </row>
    <row r="459" spans="1:26">
      <c r="A459" s="48"/>
      <c r="B459" s="48" t="s">
        <v>18</v>
      </c>
      <c r="C459" s="49">
        <v>225.6138</v>
      </c>
      <c r="D459" s="49">
        <v>239.8271</v>
      </c>
      <c r="E459" s="49">
        <v>210.0307</v>
      </c>
      <c r="F459" s="49">
        <v>213.55410000000001</v>
      </c>
      <c r="G459" s="49">
        <v>216.66810000000001</v>
      </c>
      <c r="H459" s="49">
        <v>223.30940000000001</v>
      </c>
      <c r="I459" s="49">
        <v>240.11009999999999</v>
      </c>
      <c r="J459" s="49">
        <v>231.3801</v>
      </c>
      <c r="K459" s="49">
        <v>1800.4934000000001</v>
      </c>
      <c r="L459" s="10"/>
      <c r="M459" s="45"/>
      <c r="N459" s="45"/>
      <c r="O459" s="45"/>
      <c r="P459" s="45"/>
      <c r="Q459" s="45"/>
      <c r="R459" s="45"/>
      <c r="S459" s="45"/>
      <c r="T459" s="45"/>
      <c r="U459" s="45"/>
      <c r="V459" s="45"/>
      <c r="W459" s="45"/>
      <c r="X459" s="45"/>
      <c r="Y459" s="45"/>
      <c r="Z459" s="45"/>
    </row>
    <row r="460" spans="1:26">
      <c r="A460" s="48"/>
      <c r="B460" s="48" t="s">
        <v>19</v>
      </c>
      <c r="C460" s="49">
        <v>2.8792939999999998</v>
      </c>
      <c r="D460" s="49">
        <v>1.6418820000000001</v>
      </c>
      <c r="E460" s="49">
        <v>2.97</v>
      </c>
      <c r="F460" s="49">
        <v>2.16</v>
      </c>
      <c r="G460" s="49">
        <v>4.59</v>
      </c>
      <c r="H460" s="49">
        <v>4.8169409999999999</v>
      </c>
      <c r="I460" s="49">
        <v>4.0069410000000003</v>
      </c>
      <c r="J460" s="49">
        <v>3.4669409999999998</v>
      </c>
      <c r="K460" s="49">
        <v>26.531998999999999</v>
      </c>
      <c r="L460" s="10"/>
      <c r="M460" s="45"/>
      <c r="N460" s="45"/>
      <c r="O460" s="45"/>
      <c r="P460" s="45"/>
      <c r="Q460" s="45"/>
      <c r="R460" s="45"/>
      <c r="S460" s="45"/>
      <c r="T460" s="45"/>
      <c r="U460" s="45"/>
      <c r="V460" s="45"/>
      <c r="W460" s="45"/>
      <c r="X460" s="45"/>
      <c r="Y460" s="45"/>
      <c r="Z460" s="45"/>
    </row>
    <row r="461" spans="1:26">
      <c r="A461" s="48"/>
      <c r="B461" s="48" t="s">
        <v>20</v>
      </c>
      <c r="C461" s="49">
        <v>1052.645</v>
      </c>
      <c r="D461" s="49">
        <v>1031.8869999999999</v>
      </c>
      <c r="E461" s="49">
        <v>1023.072</v>
      </c>
      <c r="F461" s="49">
        <v>880.29039999999998</v>
      </c>
      <c r="G461" s="49">
        <v>945.12350000000004</v>
      </c>
      <c r="H461" s="49">
        <v>1008.256</v>
      </c>
      <c r="I461" s="49">
        <v>1219.855</v>
      </c>
      <c r="J461" s="49">
        <v>1181.3710000000001</v>
      </c>
      <c r="K461" s="49">
        <v>8342.4998999999989</v>
      </c>
      <c r="L461" s="10"/>
      <c r="M461" s="45"/>
      <c r="N461" s="45"/>
      <c r="O461" s="45"/>
      <c r="P461" s="45"/>
      <c r="Q461" s="45"/>
      <c r="R461" s="45"/>
      <c r="S461" s="45"/>
      <c r="T461" s="45"/>
      <c r="U461" s="45"/>
      <c r="V461" s="45"/>
      <c r="W461" s="45"/>
      <c r="X461" s="45"/>
      <c r="Y461" s="45"/>
      <c r="Z461" s="45"/>
    </row>
    <row r="462" spans="1:26">
      <c r="A462" s="48"/>
      <c r="B462" s="48" t="s">
        <v>21</v>
      </c>
      <c r="C462" s="49">
        <v>398.94670000000002</v>
      </c>
      <c r="D462" s="49">
        <v>456.84559999999999</v>
      </c>
      <c r="E462" s="49">
        <v>382.88819999999998</v>
      </c>
      <c r="F462" s="49">
        <v>363.3886</v>
      </c>
      <c r="G462" s="49">
        <v>470.95549999999997</v>
      </c>
      <c r="H462" s="49">
        <v>332.57510000000002</v>
      </c>
      <c r="I462" s="49">
        <v>305.86840000000001</v>
      </c>
      <c r="J462" s="49">
        <v>309.85480000000001</v>
      </c>
      <c r="K462" s="49">
        <v>3021.3228999999997</v>
      </c>
      <c r="L462" s="10"/>
      <c r="M462" s="45"/>
      <c r="N462" s="45"/>
      <c r="O462" s="45"/>
      <c r="P462" s="45"/>
      <c r="Q462" s="45"/>
      <c r="R462" s="45"/>
      <c r="S462" s="45"/>
      <c r="T462" s="45"/>
      <c r="U462" s="45"/>
      <c r="V462" s="45"/>
      <c r="W462" s="45"/>
      <c r="X462" s="45"/>
      <c r="Y462" s="45"/>
      <c r="Z462" s="45"/>
    </row>
    <row r="463" spans="1:26">
      <c r="A463" s="48"/>
      <c r="B463" s="48" t="s">
        <v>22</v>
      </c>
      <c r="C463" s="49">
        <v>685.45659999999998</v>
      </c>
      <c r="D463" s="49">
        <v>585.68079999999998</v>
      </c>
      <c r="E463" s="49">
        <v>693.66489999999999</v>
      </c>
      <c r="F463" s="49">
        <v>674.28039999999999</v>
      </c>
      <c r="G463" s="49">
        <v>706.05740000000003</v>
      </c>
      <c r="H463" s="49">
        <v>739.96550000000002</v>
      </c>
      <c r="I463" s="49">
        <v>667.42309999999998</v>
      </c>
      <c r="J463" s="49">
        <v>652.22119999999995</v>
      </c>
      <c r="K463" s="49">
        <v>5404.7498999999998</v>
      </c>
      <c r="L463" s="10"/>
      <c r="M463" s="45"/>
      <c r="N463" s="45"/>
      <c r="O463" s="45"/>
      <c r="P463" s="45"/>
      <c r="Q463" s="45"/>
      <c r="R463" s="45"/>
      <c r="S463" s="45"/>
      <c r="T463" s="45"/>
      <c r="U463" s="45"/>
      <c r="V463" s="45"/>
      <c r="W463" s="45"/>
      <c r="X463" s="45"/>
      <c r="Y463" s="45"/>
      <c r="Z463" s="45"/>
    </row>
    <row r="464" spans="1:26">
      <c r="A464" s="48"/>
      <c r="B464" s="48" t="s">
        <v>23</v>
      </c>
      <c r="C464" s="49">
        <v>79641.179999999993</v>
      </c>
      <c r="D464" s="49">
        <v>80022.789999999994</v>
      </c>
      <c r="E464" s="49">
        <v>79387.61</v>
      </c>
      <c r="F464" s="49">
        <v>79312.03</v>
      </c>
      <c r="G464" s="49">
        <v>79038.679999999993</v>
      </c>
      <c r="H464" s="49">
        <v>81857.67</v>
      </c>
      <c r="I464" s="49">
        <v>85541.51</v>
      </c>
      <c r="J464" s="49">
        <v>86359.99</v>
      </c>
      <c r="K464" s="49">
        <v>651161.46</v>
      </c>
      <c r="L464" s="10"/>
      <c r="M464" s="45"/>
      <c r="N464" s="45"/>
      <c r="O464" s="45"/>
      <c r="P464" s="45"/>
      <c r="Q464" s="45"/>
      <c r="R464" s="45"/>
      <c r="S464" s="45"/>
      <c r="T464" s="45"/>
      <c r="U464" s="45"/>
      <c r="V464" s="45"/>
      <c r="W464" s="45"/>
      <c r="X464" s="45"/>
      <c r="Y464" s="45"/>
      <c r="Z464" s="45"/>
    </row>
    <row r="465" spans="1:26">
      <c r="A465" s="48"/>
      <c r="B465" s="48" t="s">
        <v>24</v>
      </c>
      <c r="C465" s="49">
        <v>5945.9949999999999</v>
      </c>
      <c r="D465" s="49">
        <v>6385.5780000000004</v>
      </c>
      <c r="E465" s="49">
        <v>6421.2150000000001</v>
      </c>
      <c r="F465" s="49">
        <v>6085.6450000000004</v>
      </c>
      <c r="G465" s="49">
        <v>6102.7910000000002</v>
      </c>
      <c r="H465" s="49">
        <v>6152.0230000000001</v>
      </c>
      <c r="I465" s="49">
        <v>6225.2439999999997</v>
      </c>
      <c r="J465" s="49">
        <v>6346.2020000000002</v>
      </c>
      <c r="K465" s="49">
        <v>49664.692999999999</v>
      </c>
      <c r="L465" s="10"/>
      <c r="M465" s="45"/>
      <c r="N465" s="45"/>
      <c r="O465" s="45"/>
      <c r="P465" s="45"/>
      <c r="Q465" s="45"/>
      <c r="R465" s="45"/>
      <c r="S465" s="45"/>
      <c r="T465" s="45"/>
      <c r="U465" s="45"/>
      <c r="V465" s="45"/>
      <c r="W465" s="45"/>
      <c r="X465" s="45"/>
      <c r="Y465" s="45"/>
      <c r="Z465" s="45"/>
    </row>
    <row r="466" spans="1:26">
      <c r="A466" s="48"/>
      <c r="B466" s="48" t="s">
        <v>25</v>
      </c>
      <c r="C466" s="49">
        <v>232.0514</v>
      </c>
      <c r="D466" s="49">
        <v>163.35849999999999</v>
      </c>
      <c r="E466" s="49">
        <v>258.6053</v>
      </c>
      <c r="F466" s="49">
        <v>211.40790000000001</v>
      </c>
      <c r="G466" s="49">
        <v>198.83330000000001</v>
      </c>
      <c r="H466" s="49">
        <v>228.5633</v>
      </c>
      <c r="I466" s="49">
        <v>224.14519999999999</v>
      </c>
      <c r="J466" s="49">
        <v>211.22120000000001</v>
      </c>
      <c r="K466" s="49">
        <v>1728.1861000000001</v>
      </c>
      <c r="L466" s="10"/>
      <c r="M466" s="45"/>
      <c r="N466" s="45"/>
      <c r="O466" s="45"/>
      <c r="P466" s="45"/>
      <c r="Q466" s="45"/>
      <c r="R466" s="45"/>
      <c r="S466" s="45"/>
      <c r="T466" s="45"/>
      <c r="U466" s="45"/>
      <c r="V466" s="45"/>
      <c r="W466" s="45"/>
      <c r="X466" s="45"/>
      <c r="Y466" s="45"/>
      <c r="Z466" s="45"/>
    </row>
    <row r="467" spans="1:26">
      <c r="A467" s="48"/>
      <c r="B467" s="48" t="s">
        <v>27</v>
      </c>
      <c r="C467" s="49">
        <v>0.09</v>
      </c>
      <c r="D467" s="51"/>
      <c r="E467" s="49">
        <v>0.27</v>
      </c>
      <c r="F467" s="49">
        <v>3.78</v>
      </c>
      <c r="G467" s="49">
        <v>3.24</v>
      </c>
      <c r="H467" s="49">
        <v>4.68</v>
      </c>
      <c r="I467" s="49">
        <v>4.41</v>
      </c>
      <c r="J467" s="49">
        <v>6.21</v>
      </c>
      <c r="K467" s="49">
        <v>22.68</v>
      </c>
      <c r="L467" s="10"/>
      <c r="M467" s="45"/>
      <c r="N467" s="45"/>
      <c r="O467" s="45"/>
      <c r="P467" s="45"/>
      <c r="Q467" s="45"/>
      <c r="R467" s="45"/>
      <c r="S467" s="45"/>
      <c r="T467" s="45"/>
      <c r="U467" s="45"/>
      <c r="V467" s="45"/>
      <c r="W467" s="45"/>
      <c r="X467" s="45"/>
      <c r="Y467" s="45"/>
      <c r="Z467" s="45"/>
    </row>
    <row r="468" spans="1:26">
      <c r="A468" s="48"/>
      <c r="B468" s="48" t="s">
        <v>28</v>
      </c>
      <c r="C468" s="49">
        <v>1.08</v>
      </c>
      <c r="D468" s="49">
        <v>2.288824</v>
      </c>
      <c r="E468" s="49">
        <v>8.4977649999999993</v>
      </c>
      <c r="F468" s="49">
        <v>2.88</v>
      </c>
      <c r="G468" s="49">
        <v>6.1912940000000001</v>
      </c>
      <c r="H468" s="49">
        <v>4.3648239999999996</v>
      </c>
      <c r="I468" s="49">
        <v>3.8696470000000001</v>
      </c>
      <c r="J468" s="49">
        <v>4.5</v>
      </c>
      <c r="K468" s="49">
        <v>33.672353999999999</v>
      </c>
      <c r="L468" s="10"/>
      <c r="M468" s="45"/>
      <c r="N468" s="45"/>
      <c r="O468" s="45"/>
      <c r="P468" s="45"/>
      <c r="Q468" s="45"/>
      <c r="R468" s="45"/>
      <c r="S468" s="45"/>
      <c r="T468" s="45"/>
      <c r="U468" s="45"/>
      <c r="V468" s="45"/>
      <c r="W468" s="45"/>
      <c r="X468" s="45"/>
      <c r="Y468" s="45"/>
      <c r="Z468" s="45"/>
    </row>
    <row r="469" spans="1:26">
      <c r="A469" s="48"/>
      <c r="B469" s="48" t="s">
        <v>29</v>
      </c>
      <c r="C469" s="49">
        <v>1257.8119999999999</v>
      </c>
      <c r="D469" s="49">
        <v>1224.9929999999999</v>
      </c>
      <c r="E469" s="49">
        <v>1278.8330000000001</v>
      </c>
      <c r="F469" s="49">
        <v>1313.835</v>
      </c>
      <c r="G469" s="49">
        <v>1562.807</v>
      </c>
      <c r="H469" s="49">
        <v>1766.29</v>
      </c>
      <c r="I469" s="49">
        <v>1848.6389999999999</v>
      </c>
      <c r="J469" s="49">
        <v>1863.23</v>
      </c>
      <c r="K469" s="49">
        <v>12116.438999999998</v>
      </c>
      <c r="L469" s="10"/>
      <c r="M469" s="45"/>
      <c r="N469" s="45"/>
      <c r="O469" s="45"/>
      <c r="P469" s="45"/>
      <c r="Q469" s="45"/>
      <c r="R469" s="45"/>
      <c r="S469" s="45"/>
      <c r="T469" s="45"/>
      <c r="U469" s="45"/>
      <c r="V469" s="45"/>
      <c r="W469" s="45"/>
      <c r="X469" s="45"/>
      <c r="Y469" s="45"/>
      <c r="Z469" s="45"/>
    </row>
    <row r="470" spans="1:26">
      <c r="A470" s="44" t="s">
        <v>161</v>
      </c>
      <c r="B470" s="44"/>
      <c r="C470" s="50">
        <v>375122.29915399995</v>
      </c>
      <c r="D470" s="50">
        <v>375122.28571600001</v>
      </c>
      <c r="E470" s="50">
        <v>375122.25144499994</v>
      </c>
      <c r="F470" s="50">
        <v>375122.23790700006</v>
      </c>
      <c r="G470" s="50">
        <v>375122.28804100002</v>
      </c>
      <c r="H470" s="50">
        <v>375122.24065199995</v>
      </c>
      <c r="I470" s="50">
        <v>375122.29580800002</v>
      </c>
      <c r="J470" s="50">
        <v>375122.25085099996</v>
      </c>
      <c r="K470" s="50">
        <v>3000978.1495740004</v>
      </c>
      <c r="L470" s="10"/>
      <c r="M470" s="45"/>
      <c r="N470" s="45"/>
      <c r="O470" s="45"/>
      <c r="P470" s="45"/>
      <c r="Q470" s="45"/>
      <c r="R470" s="45"/>
      <c r="S470" s="45"/>
      <c r="T470" s="45"/>
      <c r="U470" s="45"/>
      <c r="V470" s="45"/>
      <c r="W470" s="45"/>
      <c r="X470" s="45"/>
      <c r="Y470" s="45"/>
      <c r="Z470" s="45"/>
    </row>
    <row r="471" spans="1:26">
      <c r="A471" s="48" t="s">
        <v>162</v>
      </c>
      <c r="B471" s="48" t="s">
        <v>5</v>
      </c>
      <c r="C471" s="49">
        <v>84.352590000000006</v>
      </c>
      <c r="D471" s="49">
        <v>102.0155</v>
      </c>
      <c r="E471" s="49">
        <v>134.50309999999999</v>
      </c>
      <c r="F471" s="49">
        <v>164.61109999999999</v>
      </c>
      <c r="G471" s="49">
        <v>88.179180000000002</v>
      </c>
      <c r="H471" s="49">
        <v>90.848820000000003</v>
      </c>
      <c r="I471" s="49">
        <v>101.0658</v>
      </c>
      <c r="J471" s="49">
        <v>119.73139999999999</v>
      </c>
      <c r="K471" s="49">
        <v>885.30748999999992</v>
      </c>
      <c r="L471" s="10"/>
      <c r="M471" s="45"/>
      <c r="N471" s="45"/>
      <c r="O471" s="45"/>
      <c r="P471" s="45"/>
      <c r="Q471" s="45"/>
      <c r="R471" s="45"/>
      <c r="S471" s="45"/>
      <c r="T471" s="45"/>
      <c r="U471" s="45"/>
      <c r="V471" s="45"/>
      <c r="W471" s="45"/>
      <c r="X471" s="45"/>
      <c r="Y471" s="45"/>
      <c r="Z471" s="45"/>
    </row>
    <row r="472" spans="1:26">
      <c r="A472" s="48"/>
      <c r="B472" s="48" t="s">
        <v>6</v>
      </c>
      <c r="C472" s="49">
        <v>37385.379999999997</v>
      </c>
      <c r="D472" s="49">
        <v>36813.01</v>
      </c>
      <c r="E472" s="49">
        <v>34443.81</v>
      </c>
      <c r="F472" s="49">
        <v>33963.480000000003</v>
      </c>
      <c r="G472" s="49">
        <v>32529.88</v>
      </c>
      <c r="H472" s="49">
        <v>29473.45</v>
      </c>
      <c r="I472" s="49">
        <v>26073.54</v>
      </c>
      <c r="J472" s="49">
        <v>25485.16</v>
      </c>
      <c r="K472" s="49">
        <v>256167.71000000002</v>
      </c>
      <c r="L472" s="10"/>
      <c r="M472" s="45"/>
      <c r="N472" s="45"/>
      <c r="O472" s="45"/>
      <c r="P472" s="45"/>
      <c r="Q472" s="45"/>
      <c r="R472" s="45"/>
      <c r="S472" s="45"/>
      <c r="T472" s="45"/>
      <c r="U472" s="45"/>
      <c r="V472" s="45"/>
      <c r="W472" s="45"/>
      <c r="X472" s="45"/>
      <c r="Y472" s="45"/>
      <c r="Z472" s="45"/>
    </row>
    <row r="473" spans="1:26">
      <c r="A473" s="48"/>
      <c r="B473" s="48" t="s">
        <v>7</v>
      </c>
      <c r="C473" s="49">
        <v>19.079999999999998</v>
      </c>
      <c r="D473" s="49">
        <v>27.72</v>
      </c>
      <c r="E473" s="49">
        <v>25.74</v>
      </c>
      <c r="F473" s="49">
        <v>24.84</v>
      </c>
      <c r="G473" s="49">
        <v>25.373999999999999</v>
      </c>
      <c r="H473" s="49">
        <v>21.54776</v>
      </c>
      <c r="I473" s="49">
        <v>19.027760000000001</v>
      </c>
      <c r="J473" s="49">
        <v>18.127759999999999</v>
      </c>
      <c r="K473" s="49">
        <v>181.45728</v>
      </c>
      <c r="L473" s="10"/>
      <c r="M473" s="45"/>
      <c r="N473" s="45"/>
      <c r="O473" s="45"/>
      <c r="P473" s="45"/>
      <c r="Q473" s="45"/>
      <c r="R473" s="45"/>
      <c r="S473" s="45"/>
      <c r="T473" s="45"/>
      <c r="U473" s="45"/>
      <c r="V473" s="45"/>
      <c r="W473" s="45"/>
      <c r="X473" s="45"/>
      <c r="Y473" s="45"/>
      <c r="Z473" s="45"/>
    </row>
    <row r="474" spans="1:26">
      <c r="A474" s="48"/>
      <c r="B474" s="48" t="s">
        <v>8</v>
      </c>
      <c r="C474" s="49">
        <v>0.79305899999999996</v>
      </c>
      <c r="D474" s="49">
        <v>4.4802350000000004</v>
      </c>
      <c r="E474" s="49">
        <v>0.99247099999999999</v>
      </c>
      <c r="F474" s="49">
        <v>0.63</v>
      </c>
      <c r="G474" s="49">
        <v>0.54</v>
      </c>
      <c r="H474" s="49">
        <v>1.53</v>
      </c>
      <c r="I474" s="49">
        <v>1.08</v>
      </c>
      <c r="J474" s="49">
        <v>2.654118</v>
      </c>
      <c r="K474" s="49">
        <v>12.699883</v>
      </c>
      <c r="L474" s="10"/>
      <c r="M474" s="45"/>
      <c r="N474" s="45"/>
      <c r="O474" s="45"/>
      <c r="P474" s="45"/>
      <c r="Q474" s="45"/>
      <c r="R474" s="45"/>
      <c r="S474" s="45"/>
      <c r="T474" s="45"/>
      <c r="U474" s="45"/>
      <c r="V474" s="45"/>
      <c r="W474" s="45"/>
      <c r="X474" s="45"/>
      <c r="Y474" s="45"/>
      <c r="Z474" s="45"/>
    </row>
    <row r="475" spans="1:26">
      <c r="A475" s="48"/>
      <c r="B475" s="48" t="s">
        <v>9</v>
      </c>
      <c r="C475" s="51"/>
      <c r="D475" s="49">
        <v>0.18</v>
      </c>
      <c r="E475" s="49">
        <v>0.09</v>
      </c>
      <c r="F475" s="49">
        <v>0.54</v>
      </c>
      <c r="G475" s="49">
        <v>3.6</v>
      </c>
      <c r="H475" s="49">
        <v>0.9</v>
      </c>
      <c r="I475" s="49">
        <v>4.68</v>
      </c>
      <c r="J475" s="49">
        <v>1.26</v>
      </c>
      <c r="K475" s="49">
        <v>11.25</v>
      </c>
      <c r="L475" s="10"/>
      <c r="M475" s="45"/>
      <c r="N475" s="45"/>
      <c r="O475" s="45"/>
      <c r="P475" s="45"/>
      <c r="Q475" s="45"/>
      <c r="R475" s="45"/>
      <c r="S475" s="45"/>
      <c r="T475" s="45"/>
      <c r="U475" s="45"/>
      <c r="V475" s="45"/>
      <c r="W475" s="45"/>
      <c r="X475" s="45"/>
      <c r="Y475" s="45"/>
      <c r="Z475" s="45"/>
    </row>
    <row r="476" spans="1:26">
      <c r="A476" s="48"/>
      <c r="B476" s="48" t="s">
        <v>10</v>
      </c>
      <c r="C476" s="49">
        <v>391.98489999999998</v>
      </c>
      <c r="D476" s="49">
        <v>430.7407</v>
      </c>
      <c r="E476" s="49">
        <v>341.9248</v>
      </c>
      <c r="F476" s="49">
        <v>294.84140000000002</v>
      </c>
      <c r="G476" s="49">
        <v>238.4051</v>
      </c>
      <c r="H476" s="49">
        <v>314.9248</v>
      </c>
      <c r="I476" s="49">
        <v>326.44310000000002</v>
      </c>
      <c r="J476" s="49">
        <v>327.71510000000001</v>
      </c>
      <c r="K476" s="49">
        <v>2666.9798999999998</v>
      </c>
      <c r="L476" s="10"/>
      <c r="M476" s="45"/>
      <c r="N476" s="45"/>
      <c r="O476" s="45"/>
      <c r="P476" s="45"/>
      <c r="Q476" s="45"/>
      <c r="R476" s="45"/>
      <c r="S476" s="45"/>
      <c r="T476" s="45"/>
      <c r="U476" s="45"/>
      <c r="V476" s="45"/>
      <c r="W476" s="45"/>
      <c r="X476" s="45"/>
      <c r="Y476" s="45"/>
      <c r="Z476" s="45"/>
    </row>
    <row r="477" spans="1:26">
      <c r="A477" s="48"/>
      <c r="B477" s="48" t="s">
        <v>11</v>
      </c>
      <c r="C477" s="49">
        <v>584.16420000000005</v>
      </c>
      <c r="D477" s="49">
        <v>490.93090000000001</v>
      </c>
      <c r="E477" s="49">
        <v>467.93329999999997</v>
      </c>
      <c r="F477" s="49">
        <v>630.13340000000005</v>
      </c>
      <c r="G477" s="49">
        <v>600.96990000000005</v>
      </c>
      <c r="H477" s="49">
        <v>539.04179999999997</v>
      </c>
      <c r="I477" s="49">
        <v>405.5686</v>
      </c>
      <c r="J477" s="49">
        <v>341.19740000000002</v>
      </c>
      <c r="K477" s="49">
        <v>4059.9395</v>
      </c>
      <c r="L477" s="10"/>
      <c r="M477" s="45"/>
      <c r="N477" s="45"/>
      <c r="O477" s="45"/>
      <c r="P477" s="45"/>
      <c r="Q477" s="45"/>
      <c r="R477" s="45"/>
      <c r="S477" s="45"/>
      <c r="T477" s="45"/>
      <c r="U477" s="45"/>
      <c r="V477" s="45"/>
      <c r="W477" s="45"/>
      <c r="X477" s="45"/>
      <c r="Y477" s="45"/>
      <c r="Z477" s="45"/>
    </row>
    <row r="478" spans="1:26">
      <c r="A478" s="48"/>
      <c r="B478" s="48" t="s">
        <v>12</v>
      </c>
      <c r="C478" s="49">
        <v>32.663649999999997</v>
      </c>
      <c r="D478" s="49">
        <v>49.61788</v>
      </c>
      <c r="E478" s="49">
        <v>43.594940000000001</v>
      </c>
      <c r="F478" s="49">
        <v>46.770710000000001</v>
      </c>
      <c r="G478" s="49">
        <v>55.85718</v>
      </c>
      <c r="H478" s="49">
        <v>86.864469999999997</v>
      </c>
      <c r="I478" s="49">
        <v>97.778120000000001</v>
      </c>
      <c r="J478" s="49">
        <v>96.470820000000003</v>
      </c>
      <c r="K478" s="49">
        <v>509.61777000000001</v>
      </c>
      <c r="L478" s="10"/>
      <c r="M478" s="45"/>
      <c r="N478" s="45"/>
      <c r="O478" s="45"/>
      <c r="P478" s="45"/>
      <c r="Q478" s="45"/>
      <c r="R478" s="45"/>
      <c r="S478" s="45"/>
      <c r="T478" s="45"/>
      <c r="U478" s="45"/>
      <c r="V478" s="45"/>
      <c r="W478" s="45"/>
      <c r="X478" s="45"/>
      <c r="Y478" s="45"/>
      <c r="Z478" s="45"/>
    </row>
    <row r="479" spans="1:26">
      <c r="A479" s="48"/>
      <c r="B479" s="48" t="s">
        <v>13</v>
      </c>
      <c r="C479" s="49">
        <v>3203.2330000000002</v>
      </c>
      <c r="D479" s="49">
        <v>3217.0839999999998</v>
      </c>
      <c r="E479" s="49">
        <v>3090.7449999999999</v>
      </c>
      <c r="F479" s="49">
        <v>3201.6120000000001</v>
      </c>
      <c r="G479" s="49">
        <v>3314.8449999999998</v>
      </c>
      <c r="H479" s="49">
        <v>3161.6790000000001</v>
      </c>
      <c r="I479" s="49">
        <v>3051.3240000000001</v>
      </c>
      <c r="J479" s="49">
        <v>3015.9989999999998</v>
      </c>
      <c r="K479" s="49">
        <v>25256.520999999997</v>
      </c>
      <c r="L479" s="10"/>
      <c r="M479" s="45"/>
      <c r="N479" s="45"/>
      <c r="O479" s="45"/>
      <c r="P479" s="45"/>
      <c r="Q479" s="45"/>
      <c r="R479" s="45"/>
      <c r="S479" s="45"/>
      <c r="T479" s="45"/>
      <c r="U479" s="45"/>
      <c r="V479" s="45"/>
      <c r="W479" s="45"/>
      <c r="X479" s="45"/>
      <c r="Y479" s="45"/>
      <c r="Z479" s="45"/>
    </row>
    <row r="480" spans="1:26">
      <c r="A480" s="48"/>
      <c r="B480" s="48" t="s">
        <v>14</v>
      </c>
      <c r="C480" s="49">
        <v>22232.32</v>
      </c>
      <c r="D480" s="49">
        <v>22196.32</v>
      </c>
      <c r="E480" s="49">
        <v>22815.32</v>
      </c>
      <c r="F480" s="49">
        <v>22388.19</v>
      </c>
      <c r="G480" s="49">
        <v>22565.67</v>
      </c>
      <c r="H480" s="49">
        <v>21778.31</v>
      </c>
      <c r="I480" s="49">
        <v>21755.45</v>
      </c>
      <c r="J480" s="49">
        <v>21894.03</v>
      </c>
      <c r="K480" s="49">
        <v>177625.61000000002</v>
      </c>
      <c r="L480" s="10"/>
      <c r="M480" s="45"/>
      <c r="N480" s="45"/>
      <c r="O480" s="45"/>
      <c r="P480" s="45"/>
      <c r="Q480" s="45"/>
      <c r="R480" s="45"/>
      <c r="S480" s="45"/>
      <c r="T480" s="45"/>
      <c r="U480" s="45"/>
      <c r="V480" s="45"/>
      <c r="W480" s="45"/>
      <c r="X480" s="45"/>
      <c r="Y480" s="45"/>
      <c r="Z480" s="45"/>
    </row>
    <row r="481" spans="1:26">
      <c r="A481" s="48"/>
      <c r="B481" s="48" t="s">
        <v>15</v>
      </c>
      <c r="C481" s="49">
        <v>219542.3</v>
      </c>
      <c r="D481" s="49">
        <v>218836</v>
      </c>
      <c r="E481" s="49">
        <v>220197</v>
      </c>
      <c r="F481" s="49">
        <v>219642.1</v>
      </c>
      <c r="G481" s="49">
        <v>219201.3</v>
      </c>
      <c r="H481" s="49">
        <v>219635</v>
      </c>
      <c r="I481" s="49">
        <v>220684.2</v>
      </c>
      <c r="J481" s="49">
        <v>220374.7</v>
      </c>
      <c r="K481" s="49">
        <v>1758112.5999999999</v>
      </c>
      <c r="L481" s="10"/>
      <c r="M481" s="45"/>
      <c r="N481" s="45"/>
      <c r="O481" s="45"/>
      <c r="P481" s="45"/>
      <c r="Q481" s="45"/>
      <c r="R481" s="45"/>
      <c r="S481" s="45"/>
      <c r="T481" s="45"/>
      <c r="U481" s="45"/>
      <c r="V481" s="45"/>
      <c r="W481" s="45"/>
      <c r="X481" s="45"/>
      <c r="Y481" s="45"/>
      <c r="Z481" s="45"/>
    </row>
    <row r="482" spans="1:26">
      <c r="A482" s="48"/>
      <c r="B482" s="48" t="s">
        <v>17</v>
      </c>
      <c r="C482" s="49">
        <v>510.18279999999999</v>
      </c>
      <c r="D482" s="49">
        <v>612.73760000000004</v>
      </c>
      <c r="E482" s="49">
        <v>584.66010000000006</v>
      </c>
      <c r="F482" s="49">
        <v>542.28880000000004</v>
      </c>
      <c r="G482" s="49">
        <v>469.84660000000002</v>
      </c>
      <c r="H482" s="49">
        <v>597.2509</v>
      </c>
      <c r="I482" s="49">
        <v>377.95589999999999</v>
      </c>
      <c r="J482" s="49">
        <v>329.38619999999997</v>
      </c>
      <c r="K482" s="49">
        <v>4024.3089</v>
      </c>
      <c r="L482" s="10"/>
      <c r="M482" s="45"/>
      <c r="N482" s="45"/>
      <c r="O482" s="45"/>
      <c r="P482" s="45"/>
      <c r="Q482" s="45"/>
      <c r="R482" s="45"/>
      <c r="S482" s="45"/>
      <c r="T482" s="45"/>
      <c r="U482" s="45"/>
      <c r="V482" s="45"/>
      <c r="W482" s="45"/>
      <c r="X482" s="45"/>
      <c r="Y482" s="45"/>
      <c r="Z482" s="45"/>
    </row>
    <row r="483" spans="1:26">
      <c r="A483" s="48"/>
      <c r="B483" s="48" t="s">
        <v>18</v>
      </c>
      <c r="C483" s="49">
        <v>118.11879999999999</v>
      </c>
      <c r="D483" s="49">
        <v>118.1382</v>
      </c>
      <c r="E483" s="49">
        <v>99.799059999999997</v>
      </c>
      <c r="F483" s="49">
        <v>112.1164</v>
      </c>
      <c r="G483" s="49">
        <v>124.4308</v>
      </c>
      <c r="H483" s="49">
        <v>151.24340000000001</v>
      </c>
      <c r="I483" s="49">
        <v>200.5052</v>
      </c>
      <c r="J483" s="49">
        <v>186.6155</v>
      </c>
      <c r="K483" s="49">
        <v>1110.9673600000001</v>
      </c>
      <c r="L483" s="10"/>
      <c r="M483" s="45"/>
      <c r="N483" s="45"/>
      <c r="O483" s="45"/>
      <c r="P483" s="45"/>
      <c r="Q483" s="45"/>
      <c r="R483" s="45"/>
      <c r="S483" s="45"/>
      <c r="T483" s="45"/>
      <c r="U483" s="45"/>
      <c r="V483" s="45"/>
      <c r="W483" s="45"/>
      <c r="X483" s="45"/>
      <c r="Y483" s="45"/>
      <c r="Z483" s="45"/>
    </row>
    <row r="484" spans="1:26">
      <c r="A484" s="48"/>
      <c r="B484" s="48" t="s">
        <v>19</v>
      </c>
      <c r="C484" s="49">
        <v>1.6948240000000001</v>
      </c>
      <c r="D484" s="49">
        <v>0.36</v>
      </c>
      <c r="E484" s="49">
        <v>0.72</v>
      </c>
      <c r="F484" s="49">
        <v>0.99</v>
      </c>
      <c r="G484" s="49">
        <v>0.99</v>
      </c>
      <c r="H484" s="49">
        <v>2.7003529999999998</v>
      </c>
      <c r="I484" s="49">
        <v>2.011765</v>
      </c>
      <c r="J484" s="49">
        <v>2.281765</v>
      </c>
      <c r="K484" s="49">
        <v>11.748707</v>
      </c>
      <c r="L484" s="10"/>
      <c r="M484" s="45"/>
      <c r="N484" s="45"/>
      <c r="O484" s="45"/>
      <c r="P484" s="45"/>
      <c r="Q484" s="45"/>
      <c r="R484" s="45"/>
      <c r="S484" s="45"/>
      <c r="T484" s="45"/>
      <c r="U484" s="45"/>
      <c r="V484" s="45"/>
      <c r="W484" s="45"/>
      <c r="X484" s="45"/>
      <c r="Y484" s="45"/>
      <c r="Z484" s="45"/>
    </row>
    <row r="485" spans="1:26">
      <c r="A485" s="48"/>
      <c r="B485" s="48" t="s">
        <v>20</v>
      </c>
      <c r="C485" s="49">
        <v>1115.8209999999999</v>
      </c>
      <c r="D485" s="49">
        <v>1186.818</v>
      </c>
      <c r="E485" s="49">
        <v>1182.0029999999999</v>
      </c>
      <c r="F485" s="49">
        <v>1016.629</v>
      </c>
      <c r="G485" s="49">
        <v>1144.07</v>
      </c>
      <c r="H485" s="49">
        <v>1031.962</v>
      </c>
      <c r="I485" s="49">
        <v>1128.8240000000001</v>
      </c>
      <c r="J485" s="49">
        <v>1126.44</v>
      </c>
      <c r="K485" s="49">
        <v>8932.5670000000009</v>
      </c>
      <c r="L485" s="10"/>
      <c r="M485" s="45"/>
      <c r="N485" s="45"/>
      <c r="O485" s="45"/>
      <c r="P485" s="45"/>
      <c r="Q485" s="45"/>
      <c r="R485" s="45"/>
      <c r="S485" s="45"/>
      <c r="T485" s="45"/>
      <c r="U485" s="45"/>
      <c r="V485" s="45"/>
      <c r="W485" s="45"/>
      <c r="X485" s="45"/>
      <c r="Y485" s="45"/>
      <c r="Z485" s="45"/>
    </row>
    <row r="486" spans="1:26">
      <c r="A486" s="48"/>
      <c r="B486" s="48" t="s">
        <v>21</v>
      </c>
      <c r="C486" s="49">
        <v>247.0316</v>
      </c>
      <c r="D486" s="49">
        <v>394.07220000000001</v>
      </c>
      <c r="E486" s="49">
        <v>359.36649999999997</v>
      </c>
      <c r="F486" s="49">
        <v>326.35939999999999</v>
      </c>
      <c r="G486" s="49">
        <v>593.48789999999997</v>
      </c>
      <c r="H486" s="49">
        <v>375.73480000000001</v>
      </c>
      <c r="I486" s="49">
        <v>260.38659999999999</v>
      </c>
      <c r="J486" s="49">
        <v>279.01409999999998</v>
      </c>
      <c r="K486" s="49">
        <v>2835.4530999999997</v>
      </c>
      <c r="L486" s="10"/>
      <c r="M486" s="45"/>
      <c r="N486" s="45"/>
      <c r="O486" s="45"/>
      <c r="P486" s="45"/>
      <c r="Q486" s="45"/>
      <c r="R486" s="45"/>
      <c r="S486" s="45"/>
      <c r="T486" s="45"/>
      <c r="U486" s="45"/>
      <c r="V486" s="45"/>
      <c r="W486" s="45"/>
      <c r="X486" s="45"/>
      <c r="Y486" s="45"/>
      <c r="Z486" s="45"/>
    </row>
    <row r="487" spans="1:26">
      <c r="A487" s="48"/>
      <c r="B487" s="48" t="s">
        <v>22</v>
      </c>
      <c r="C487" s="49">
        <v>950.91489999999999</v>
      </c>
      <c r="D487" s="49">
        <v>974.69719999999995</v>
      </c>
      <c r="E487" s="49">
        <v>1305.8589999999999</v>
      </c>
      <c r="F487" s="49">
        <v>1212.3620000000001</v>
      </c>
      <c r="G487" s="49">
        <v>1147.95</v>
      </c>
      <c r="H487" s="49">
        <v>995.26909999999998</v>
      </c>
      <c r="I487" s="49">
        <v>828.44010000000003</v>
      </c>
      <c r="J487" s="49">
        <v>824.66150000000005</v>
      </c>
      <c r="K487" s="49">
        <v>8240.1538</v>
      </c>
      <c r="L487" s="10"/>
      <c r="M487" s="45"/>
      <c r="N487" s="45"/>
      <c r="O487" s="45"/>
      <c r="P487" s="45"/>
      <c r="Q487" s="45"/>
      <c r="R487" s="45"/>
      <c r="S487" s="45"/>
      <c r="T487" s="45"/>
      <c r="U487" s="45"/>
      <c r="V487" s="45"/>
      <c r="W487" s="45"/>
      <c r="X487" s="45"/>
      <c r="Y487" s="45"/>
      <c r="Z487" s="45"/>
    </row>
    <row r="488" spans="1:26">
      <c r="A488" s="48"/>
      <c r="B488" s="48" t="s">
        <v>23</v>
      </c>
      <c r="C488" s="49">
        <v>189039.4</v>
      </c>
      <c r="D488" s="49">
        <v>189328.5</v>
      </c>
      <c r="E488" s="49">
        <v>190138.5</v>
      </c>
      <c r="F488" s="49">
        <v>192362.9</v>
      </c>
      <c r="G488" s="49">
        <v>192579.5</v>
      </c>
      <c r="H488" s="49">
        <v>194895.9</v>
      </c>
      <c r="I488" s="49">
        <v>196713.60000000001</v>
      </c>
      <c r="J488" s="49">
        <v>196748</v>
      </c>
      <c r="K488" s="49">
        <v>1541806.3</v>
      </c>
      <c r="L488" s="10"/>
      <c r="M488" s="45"/>
      <c r="N488" s="45"/>
      <c r="O488" s="45"/>
      <c r="P488" s="45"/>
      <c r="Q488" s="45"/>
      <c r="R488" s="45"/>
      <c r="S488" s="45"/>
      <c r="T488" s="45"/>
      <c r="U488" s="45"/>
      <c r="V488" s="45"/>
      <c r="W488" s="45"/>
      <c r="X488" s="45"/>
      <c r="Y488" s="45"/>
      <c r="Z488" s="45"/>
    </row>
    <row r="489" spans="1:26">
      <c r="A489" s="48"/>
      <c r="B489" s="48" t="s">
        <v>24</v>
      </c>
      <c r="C489" s="49">
        <v>7952.73</v>
      </c>
      <c r="D489" s="49">
        <v>8622.8610000000008</v>
      </c>
      <c r="E489" s="49">
        <v>8174.16</v>
      </c>
      <c r="F489" s="49">
        <v>7690.7089999999998</v>
      </c>
      <c r="G489" s="49">
        <v>8931.3680000000004</v>
      </c>
      <c r="H489" s="49">
        <v>10239.4</v>
      </c>
      <c r="I489" s="49">
        <v>11141.56</v>
      </c>
      <c r="J489" s="49">
        <v>12032.86</v>
      </c>
      <c r="K489" s="49">
        <v>74785.648000000001</v>
      </c>
      <c r="L489" s="10"/>
      <c r="M489" s="45"/>
      <c r="N489" s="45"/>
      <c r="O489" s="45"/>
      <c r="P489" s="45"/>
      <c r="Q489" s="45"/>
      <c r="R489" s="45"/>
      <c r="S489" s="45"/>
      <c r="T489" s="45"/>
      <c r="U489" s="45"/>
      <c r="V489" s="45"/>
      <c r="W489" s="45"/>
      <c r="X489" s="45"/>
      <c r="Y489" s="45"/>
      <c r="Z489" s="45"/>
    </row>
    <row r="490" spans="1:26">
      <c r="A490" s="48"/>
      <c r="B490" s="48" t="s">
        <v>25</v>
      </c>
      <c r="C490" s="49">
        <v>345.24</v>
      </c>
      <c r="D490" s="49">
        <v>246.1747</v>
      </c>
      <c r="E490" s="49">
        <v>247.56389999999999</v>
      </c>
      <c r="F490" s="49">
        <v>231.654</v>
      </c>
      <c r="G490" s="49">
        <v>254.3202</v>
      </c>
      <c r="H490" s="49">
        <v>349.6309</v>
      </c>
      <c r="I490" s="49">
        <v>369.54489999999998</v>
      </c>
      <c r="J490" s="49">
        <v>319.84800000000001</v>
      </c>
      <c r="K490" s="49">
        <v>2363.9766</v>
      </c>
      <c r="L490" s="10"/>
      <c r="M490" s="45"/>
      <c r="N490" s="45"/>
      <c r="O490" s="45"/>
      <c r="P490" s="45"/>
      <c r="Q490" s="45"/>
      <c r="R490" s="45"/>
      <c r="S490" s="45"/>
      <c r="T490" s="45"/>
      <c r="U490" s="45"/>
      <c r="V490" s="45"/>
      <c r="W490" s="45"/>
      <c r="X490" s="45"/>
      <c r="Y490" s="45"/>
      <c r="Z490" s="45"/>
    </row>
    <row r="491" spans="1:26">
      <c r="A491" s="48"/>
      <c r="B491" s="48" t="s">
        <v>27</v>
      </c>
      <c r="C491" s="49">
        <v>1.35</v>
      </c>
      <c r="D491" s="49">
        <v>1.26</v>
      </c>
      <c r="E491" s="49">
        <v>2.4300000000000002</v>
      </c>
      <c r="F491" s="49">
        <v>25.2</v>
      </c>
      <c r="G491" s="49">
        <v>12.69</v>
      </c>
      <c r="H491" s="49">
        <v>36.450000000000003</v>
      </c>
      <c r="I491" s="49">
        <v>19.170000000000002</v>
      </c>
      <c r="J491" s="49">
        <v>20.97</v>
      </c>
      <c r="K491" s="49">
        <v>119.52</v>
      </c>
      <c r="L491" s="10"/>
      <c r="M491" s="45"/>
      <c r="N491" s="45"/>
      <c r="O491" s="45"/>
      <c r="P491" s="45"/>
      <c r="Q491" s="45"/>
      <c r="R491" s="45"/>
      <c r="S491" s="45"/>
      <c r="T491" s="45"/>
      <c r="U491" s="45"/>
      <c r="V491" s="45"/>
      <c r="W491" s="45"/>
      <c r="X491" s="45"/>
      <c r="Y491" s="45"/>
      <c r="Z491" s="45"/>
    </row>
    <row r="492" spans="1:26">
      <c r="A492" s="48"/>
      <c r="B492" s="48" t="s">
        <v>28</v>
      </c>
      <c r="C492" s="49">
        <v>2.9678819999999999</v>
      </c>
      <c r="D492" s="49">
        <v>8.7208240000000004</v>
      </c>
      <c r="E492" s="49">
        <v>17.476939999999999</v>
      </c>
      <c r="F492" s="49">
        <v>7.328824</v>
      </c>
      <c r="G492" s="49">
        <v>9.7739999999999991</v>
      </c>
      <c r="H492" s="49">
        <v>6.12</v>
      </c>
      <c r="I492" s="49">
        <v>3.69</v>
      </c>
      <c r="J492" s="49">
        <v>7.0369409999999997</v>
      </c>
      <c r="K492" s="49">
        <v>63.115410999999995</v>
      </c>
      <c r="L492" s="10"/>
      <c r="M492" s="45"/>
      <c r="N492" s="45"/>
      <c r="O492" s="45"/>
      <c r="P492" s="45"/>
      <c r="Q492" s="45"/>
      <c r="R492" s="45"/>
      <c r="S492" s="45"/>
      <c r="T492" s="45"/>
      <c r="U492" s="45"/>
      <c r="V492" s="45"/>
      <c r="W492" s="45"/>
      <c r="X492" s="45"/>
      <c r="Y492" s="45"/>
      <c r="Z492" s="45"/>
    </row>
    <row r="493" spans="1:26">
      <c r="A493" s="48"/>
      <c r="B493" s="48" t="s">
        <v>29</v>
      </c>
      <c r="C493" s="49">
        <v>688.03129999999999</v>
      </c>
      <c r="D493" s="49">
        <v>787.42729999999995</v>
      </c>
      <c r="E493" s="49">
        <v>775.66060000000004</v>
      </c>
      <c r="F493" s="49">
        <v>563.55640000000005</v>
      </c>
      <c r="G493" s="49">
        <v>556.74990000000003</v>
      </c>
      <c r="H493" s="49">
        <v>663.99</v>
      </c>
      <c r="I493" s="49">
        <v>883.93979999999999</v>
      </c>
      <c r="J493" s="49">
        <v>895.63869999999997</v>
      </c>
      <c r="K493" s="49">
        <v>5814.9940000000006</v>
      </c>
      <c r="L493" s="10"/>
      <c r="M493" s="45"/>
      <c r="N493" s="45"/>
      <c r="O493" s="45"/>
      <c r="P493" s="45"/>
      <c r="Q493" s="45"/>
      <c r="R493" s="45"/>
      <c r="S493" s="45"/>
      <c r="T493" s="45"/>
      <c r="U493" s="45"/>
      <c r="V493" s="45"/>
      <c r="W493" s="45"/>
      <c r="X493" s="45"/>
      <c r="Y493" s="45"/>
      <c r="Z493" s="45"/>
    </row>
    <row r="494" spans="1:26">
      <c r="A494" s="44" t="s">
        <v>163</v>
      </c>
      <c r="B494" s="44"/>
      <c r="C494" s="50">
        <v>484449.75450499996</v>
      </c>
      <c r="D494" s="50">
        <v>484449.86623899994</v>
      </c>
      <c r="E494" s="50">
        <v>484449.85271100001</v>
      </c>
      <c r="F494" s="50">
        <v>484449.84243400005</v>
      </c>
      <c r="G494" s="50">
        <v>484449.79775999987</v>
      </c>
      <c r="H494" s="50">
        <v>484449.74810300005</v>
      </c>
      <c r="I494" s="50">
        <v>484449.78564500005</v>
      </c>
      <c r="J494" s="50">
        <v>484449.798304</v>
      </c>
      <c r="K494" s="50">
        <v>3875598.4457009993</v>
      </c>
      <c r="L494" s="10"/>
      <c r="M494" s="45"/>
      <c r="N494" s="45"/>
      <c r="O494" s="45"/>
      <c r="P494" s="45"/>
      <c r="Q494" s="45"/>
      <c r="R494" s="45"/>
      <c r="S494" s="45"/>
      <c r="T494" s="45"/>
      <c r="U494" s="45"/>
      <c r="V494" s="45"/>
      <c r="W494" s="45"/>
      <c r="X494" s="45"/>
      <c r="Y494" s="45"/>
      <c r="Z494" s="45"/>
    </row>
    <row r="495" spans="1:26">
      <c r="A495" s="48" t="s">
        <v>164</v>
      </c>
      <c r="B495" s="48" t="s">
        <v>5</v>
      </c>
      <c r="C495" s="49">
        <v>90.157409999999999</v>
      </c>
      <c r="D495" s="49">
        <v>45.137650000000001</v>
      </c>
      <c r="E495" s="49">
        <v>60.412590000000002</v>
      </c>
      <c r="F495" s="49">
        <v>49.457999999999998</v>
      </c>
      <c r="G495" s="49">
        <v>123.57040000000001</v>
      </c>
      <c r="H495" s="49">
        <v>54.901060000000001</v>
      </c>
      <c r="I495" s="49">
        <v>46.716000000000001</v>
      </c>
      <c r="J495" s="49">
        <v>83.287409999999994</v>
      </c>
      <c r="K495" s="49">
        <v>553.64052000000004</v>
      </c>
      <c r="L495" s="10"/>
      <c r="M495" s="45"/>
      <c r="N495" s="45"/>
      <c r="O495" s="45"/>
      <c r="P495" s="45"/>
      <c r="Q495" s="45"/>
      <c r="R495" s="45"/>
      <c r="S495" s="45"/>
      <c r="T495" s="45"/>
      <c r="U495" s="45"/>
      <c r="V495" s="45"/>
      <c r="W495" s="45"/>
      <c r="X495" s="45"/>
      <c r="Y495" s="45"/>
      <c r="Z495" s="45"/>
    </row>
    <row r="496" spans="1:26">
      <c r="A496" s="48"/>
      <c r="B496" s="48" t="s">
        <v>6</v>
      </c>
      <c r="C496" s="49">
        <v>128696.6</v>
      </c>
      <c r="D496" s="49">
        <v>134303.20000000001</v>
      </c>
      <c r="E496" s="49">
        <v>135833.4</v>
      </c>
      <c r="F496" s="49">
        <v>134787.29999999999</v>
      </c>
      <c r="G496" s="49">
        <v>131005.1</v>
      </c>
      <c r="H496" s="49">
        <v>122138.1</v>
      </c>
      <c r="I496" s="49">
        <v>116534.2</v>
      </c>
      <c r="J496" s="49">
        <v>115163.6</v>
      </c>
      <c r="K496" s="49">
        <v>1018461.4999999999</v>
      </c>
      <c r="L496" s="10"/>
      <c r="M496" s="45"/>
      <c r="N496" s="45"/>
      <c r="O496" s="45"/>
      <c r="P496" s="45"/>
      <c r="Q496" s="45"/>
      <c r="R496" s="45"/>
      <c r="S496" s="45"/>
      <c r="T496" s="45"/>
      <c r="U496" s="45"/>
      <c r="V496" s="45"/>
      <c r="W496" s="45"/>
      <c r="X496" s="45"/>
      <c r="Y496" s="45"/>
      <c r="Z496" s="45"/>
    </row>
    <row r="497" spans="1:26">
      <c r="A497" s="48"/>
      <c r="B497" s="48" t="s">
        <v>7</v>
      </c>
      <c r="C497" s="49">
        <v>39.6</v>
      </c>
      <c r="D497" s="49">
        <v>38.79</v>
      </c>
      <c r="E497" s="49">
        <v>42.75</v>
      </c>
      <c r="F497" s="49">
        <v>45.63</v>
      </c>
      <c r="G497" s="49">
        <v>44.46</v>
      </c>
      <c r="H497" s="49">
        <v>43.47</v>
      </c>
      <c r="I497" s="49">
        <v>40.86</v>
      </c>
      <c r="J497" s="49">
        <v>39.96</v>
      </c>
      <c r="K497" s="49">
        <v>335.52</v>
      </c>
      <c r="L497" s="10"/>
      <c r="M497" s="45"/>
      <c r="N497" s="45"/>
      <c r="O497" s="45"/>
      <c r="P497" s="45"/>
      <c r="Q497" s="45"/>
      <c r="R497" s="45"/>
      <c r="S497" s="45"/>
      <c r="T497" s="45"/>
      <c r="U497" s="45"/>
      <c r="V497" s="45"/>
      <c r="W497" s="45"/>
      <c r="X497" s="45"/>
      <c r="Y497" s="45"/>
      <c r="Z497" s="45"/>
    </row>
    <row r="498" spans="1:26">
      <c r="A498" s="48"/>
      <c r="B498" s="48" t="s">
        <v>8</v>
      </c>
      <c r="C498" s="49">
        <v>8.19</v>
      </c>
      <c r="D498" s="49">
        <v>54.43235</v>
      </c>
      <c r="E498" s="49">
        <v>29.97</v>
      </c>
      <c r="F498" s="49">
        <v>15.14012</v>
      </c>
      <c r="G498" s="49">
        <v>10.26</v>
      </c>
      <c r="H498" s="49">
        <v>15.754239999999999</v>
      </c>
      <c r="I498" s="49">
        <v>15.93</v>
      </c>
      <c r="J498" s="49">
        <v>13.23</v>
      </c>
      <c r="K498" s="49">
        <v>162.90671</v>
      </c>
      <c r="L498" s="10"/>
      <c r="M498" s="45"/>
      <c r="N498" s="45"/>
      <c r="O498" s="45"/>
      <c r="P498" s="45"/>
      <c r="Q498" s="45"/>
      <c r="R498" s="45"/>
      <c r="S498" s="45"/>
      <c r="T498" s="45"/>
      <c r="U498" s="45"/>
      <c r="V498" s="45"/>
      <c r="W498" s="45"/>
      <c r="X498" s="45"/>
      <c r="Y498" s="45"/>
      <c r="Z498" s="45"/>
    </row>
    <row r="499" spans="1:26">
      <c r="A499" s="48"/>
      <c r="B499" s="48" t="s">
        <v>9</v>
      </c>
      <c r="C499" s="51"/>
      <c r="D499" s="51"/>
      <c r="E499" s="51"/>
      <c r="F499" s="51"/>
      <c r="G499" s="51"/>
      <c r="H499" s="51"/>
      <c r="I499" s="49">
        <v>0.09</v>
      </c>
      <c r="J499" s="51"/>
      <c r="K499" s="49">
        <v>0.09</v>
      </c>
      <c r="L499" s="10"/>
      <c r="M499" s="45"/>
      <c r="N499" s="45"/>
      <c r="O499" s="45"/>
      <c r="P499" s="45"/>
      <c r="Q499" s="45"/>
      <c r="R499" s="45"/>
      <c r="S499" s="45"/>
      <c r="T499" s="45"/>
      <c r="U499" s="45"/>
      <c r="V499" s="45"/>
      <c r="W499" s="45"/>
      <c r="X499" s="45"/>
      <c r="Y499" s="45"/>
      <c r="Z499" s="45"/>
    </row>
    <row r="500" spans="1:26">
      <c r="A500" s="48"/>
      <c r="B500" s="48" t="s">
        <v>10</v>
      </c>
      <c r="C500" s="49">
        <v>2.5259999999999998</v>
      </c>
      <c r="D500" s="49">
        <v>4.472118</v>
      </c>
      <c r="E500" s="49">
        <v>2.6668240000000001</v>
      </c>
      <c r="F500" s="49">
        <v>2.1240000000000001</v>
      </c>
      <c r="G500" s="49">
        <v>1.944</v>
      </c>
      <c r="H500" s="49">
        <v>2.484</v>
      </c>
      <c r="I500" s="49">
        <v>2.754</v>
      </c>
      <c r="J500" s="49">
        <v>3.4154119999999999</v>
      </c>
      <c r="K500" s="49">
        <v>22.386354000000004</v>
      </c>
      <c r="L500" s="10"/>
      <c r="M500" s="45"/>
      <c r="N500" s="45"/>
      <c r="O500" s="45"/>
      <c r="P500" s="45"/>
      <c r="Q500" s="45"/>
      <c r="R500" s="45"/>
      <c r="S500" s="45"/>
      <c r="T500" s="45"/>
      <c r="U500" s="45"/>
      <c r="V500" s="45"/>
      <c r="W500" s="45"/>
      <c r="X500" s="45"/>
      <c r="Y500" s="45"/>
      <c r="Z500" s="45"/>
    </row>
    <row r="501" spans="1:26">
      <c r="A501" s="48"/>
      <c r="B501" s="48" t="s">
        <v>11</v>
      </c>
      <c r="C501" s="49">
        <v>3291.326</v>
      </c>
      <c r="D501" s="49">
        <v>2933.616</v>
      </c>
      <c r="E501" s="49">
        <v>2586.2020000000002</v>
      </c>
      <c r="F501" s="49">
        <v>1664.16</v>
      </c>
      <c r="G501" s="49">
        <v>1798.153</v>
      </c>
      <c r="H501" s="49">
        <v>986.50549999999998</v>
      </c>
      <c r="I501" s="49">
        <v>845.70780000000002</v>
      </c>
      <c r="J501" s="49">
        <v>1186.5909999999999</v>
      </c>
      <c r="K501" s="49">
        <v>15292.2613</v>
      </c>
      <c r="L501" s="10"/>
      <c r="M501" s="45"/>
      <c r="N501" s="45"/>
      <c r="O501" s="45"/>
      <c r="P501" s="45"/>
      <c r="Q501" s="45"/>
      <c r="R501" s="45"/>
      <c r="S501" s="45"/>
      <c r="T501" s="45"/>
      <c r="U501" s="45"/>
      <c r="V501" s="45"/>
      <c r="W501" s="45"/>
      <c r="X501" s="45"/>
      <c r="Y501" s="45"/>
      <c r="Z501" s="45"/>
    </row>
    <row r="502" spans="1:26">
      <c r="A502" s="48"/>
      <c r="B502" s="48" t="s">
        <v>12</v>
      </c>
      <c r="C502" s="49">
        <v>96.535409999999999</v>
      </c>
      <c r="D502" s="49">
        <v>89.483649999999997</v>
      </c>
      <c r="E502" s="49">
        <v>71.366119999999995</v>
      </c>
      <c r="F502" s="49">
        <v>64.973650000000006</v>
      </c>
      <c r="G502" s="49">
        <v>74.461759999999998</v>
      </c>
      <c r="H502" s="49">
        <v>78.356120000000004</v>
      </c>
      <c r="I502" s="49">
        <v>79.832470000000001</v>
      </c>
      <c r="J502" s="49">
        <v>69.738</v>
      </c>
      <c r="K502" s="49">
        <v>624.74718000000007</v>
      </c>
      <c r="L502" s="10"/>
      <c r="M502" s="45"/>
      <c r="N502" s="45"/>
      <c r="O502" s="45"/>
      <c r="P502" s="45"/>
      <c r="Q502" s="45"/>
      <c r="R502" s="45"/>
      <c r="S502" s="45"/>
      <c r="T502" s="45"/>
      <c r="U502" s="45"/>
      <c r="V502" s="45"/>
      <c r="W502" s="45"/>
      <c r="X502" s="45"/>
      <c r="Y502" s="45"/>
      <c r="Z502" s="45"/>
    </row>
    <row r="503" spans="1:26">
      <c r="A503" s="48"/>
      <c r="B503" s="48" t="s">
        <v>13</v>
      </c>
      <c r="C503" s="49">
        <v>99.611649999999997</v>
      </c>
      <c r="D503" s="49">
        <v>91.201409999999996</v>
      </c>
      <c r="E503" s="49">
        <v>82.447059999999993</v>
      </c>
      <c r="F503" s="49">
        <v>74.127529999999993</v>
      </c>
      <c r="G503" s="49">
        <v>75.522000000000006</v>
      </c>
      <c r="H503" s="49">
        <v>75.229759999999999</v>
      </c>
      <c r="I503" s="49">
        <v>91.74776</v>
      </c>
      <c r="J503" s="49">
        <v>92.605760000000004</v>
      </c>
      <c r="K503" s="49">
        <v>682.49293</v>
      </c>
      <c r="L503" s="10"/>
      <c r="M503" s="45"/>
      <c r="N503" s="45"/>
      <c r="O503" s="45"/>
      <c r="P503" s="45"/>
      <c r="Q503" s="45"/>
      <c r="R503" s="45"/>
      <c r="S503" s="45"/>
      <c r="T503" s="45"/>
      <c r="U503" s="45"/>
      <c r="V503" s="45"/>
      <c r="W503" s="45"/>
      <c r="X503" s="45"/>
      <c r="Y503" s="45"/>
      <c r="Z503" s="45"/>
    </row>
    <row r="504" spans="1:26">
      <c r="A504" s="48"/>
      <c r="B504" s="48" t="s">
        <v>14</v>
      </c>
      <c r="C504" s="49">
        <v>3142.357</v>
      </c>
      <c r="D504" s="49">
        <v>3164.42</v>
      </c>
      <c r="E504" s="49">
        <v>3210.9789999999998</v>
      </c>
      <c r="F504" s="49">
        <v>3239.9029999999998</v>
      </c>
      <c r="G504" s="49">
        <v>3589.0259999999998</v>
      </c>
      <c r="H504" s="49">
        <v>3478.9059999999999</v>
      </c>
      <c r="I504" s="49">
        <v>3233.79</v>
      </c>
      <c r="J504" s="49">
        <v>3098.8090000000002</v>
      </c>
      <c r="K504" s="49">
        <v>26158.190000000002</v>
      </c>
      <c r="L504" s="10"/>
      <c r="M504" s="45"/>
      <c r="N504" s="45"/>
      <c r="O504" s="45"/>
      <c r="P504" s="45"/>
      <c r="Q504" s="45"/>
      <c r="R504" s="45"/>
      <c r="S504" s="45"/>
      <c r="T504" s="45"/>
      <c r="U504" s="45"/>
      <c r="V504" s="45"/>
      <c r="W504" s="45"/>
      <c r="X504" s="45"/>
      <c r="Y504" s="45"/>
      <c r="Z504" s="45"/>
    </row>
    <row r="505" spans="1:26">
      <c r="A505" s="48"/>
      <c r="B505" s="48" t="s">
        <v>15</v>
      </c>
      <c r="C505" s="49">
        <v>50274.76</v>
      </c>
      <c r="D505" s="49">
        <v>48774.23</v>
      </c>
      <c r="E505" s="49">
        <v>49532.55</v>
      </c>
      <c r="F505" s="49">
        <v>49766.01</v>
      </c>
      <c r="G505" s="49">
        <v>52780.93</v>
      </c>
      <c r="H505" s="49">
        <v>56917.08</v>
      </c>
      <c r="I505" s="49">
        <v>57947.4</v>
      </c>
      <c r="J505" s="49">
        <v>58193.97</v>
      </c>
      <c r="K505" s="49">
        <v>424186.93000000005</v>
      </c>
      <c r="L505" s="10"/>
      <c r="M505" s="45"/>
      <c r="N505" s="45"/>
      <c r="O505" s="45"/>
      <c r="P505" s="45"/>
      <c r="Q505" s="45"/>
      <c r="R505" s="45"/>
      <c r="S505" s="45"/>
      <c r="T505" s="45"/>
      <c r="U505" s="45"/>
      <c r="V505" s="45"/>
      <c r="W505" s="45"/>
      <c r="X505" s="45"/>
      <c r="Y505" s="45"/>
      <c r="Z505" s="45"/>
    </row>
    <row r="506" spans="1:26">
      <c r="A506" s="48"/>
      <c r="B506" s="48" t="s">
        <v>17</v>
      </c>
      <c r="C506" s="49">
        <v>2046.1379999999999</v>
      </c>
      <c r="D506" s="49">
        <v>2104.6390000000001</v>
      </c>
      <c r="E506" s="49">
        <v>2324.402</v>
      </c>
      <c r="F506" s="49">
        <v>2134.2869999999998</v>
      </c>
      <c r="G506" s="49">
        <v>2419.2179999999998</v>
      </c>
      <c r="H506" s="49">
        <v>3122.8319999999999</v>
      </c>
      <c r="I506" s="49">
        <v>2713.48</v>
      </c>
      <c r="J506" s="49">
        <v>2517.5219999999999</v>
      </c>
      <c r="K506" s="49">
        <v>19382.518000000004</v>
      </c>
      <c r="L506" s="10"/>
      <c r="M506" s="45"/>
      <c r="N506" s="45"/>
      <c r="O506" s="45"/>
      <c r="P506" s="45"/>
      <c r="Q506" s="45"/>
      <c r="R506" s="45"/>
      <c r="S506" s="45"/>
      <c r="T506" s="45"/>
      <c r="U506" s="45"/>
      <c r="V506" s="45"/>
      <c r="W506" s="45"/>
      <c r="X506" s="45"/>
      <c r="Y506" s="45"/>
      <c r="Z506" s="45"/>
    </row>
    <row r="507" spans="1:26">
      <c r="A507" s="48"/>
      <c r="B507" s="48" t="s">
        <v>18</v>
      </c>
      <c r="C507" s="49">
        <v>323.66050000000001</v>
      </c>
      <c r="D507" s="49">
        <v>337.65949999999998</v>
      </c>
      <c r="E507" s="49">
        <v>314.74939999999998</v>
      </c>
      <c r="F507" s="49">
        <v>339.02679999999998</v>
      </c>
      <c r="G507" s="49">
        <v>345.93709999999999</v>
      </c>
      <c r="H507" s="49">
        <v>343.02710000000002</v>
      </c>
      <c r="I507" s="49">
        <v>405.93709999999999</v>
      </c>
      <c r="J507" s="49">
        <v>402.33710000000002</v>
      </c>
      <c r="K507" s="49">
        <v>2812.3346000000001</v>
      </c>
      <c r="L507" s="10"/>
      <c r="M507" s="45"/>
      <c r="N507" s="45"/>
      <c r="O507" s="45"/>
      <c r="P507" s="45"/>
      <c r="Q507" s="45"/>
      <c r="R507" s="45"/>
      <c r="S507" s="45"/>
      <c r="T507" s="45"/>
      <c r="U507" s="45"/>
      <c r="V507" s="45"/>
      <c r="W507" s="45"/>
      <c r="X507" s="45"/>
      <c r="Y507" s="45"/>
      <c r="Z507" s="45"/>
    </row>
    <row r="508" spans="1:26">
      <c r="A508" s="48"/>
      <c r="B508" s="48" t="s">
        <v>19</v>
      </c>
      <c r="C508" s="49">
        <v>3.42</v>
      </c>
      <c r="D508" s="49">
        <v>2.79</v>
      </c>
      <c r="E508" s="49">
        <v>3.15</v>
      </c>
      <c r="F508" s="49">
        <v>2.52</v>
      </c>
      <c r="G508" s="49">
        <v>3.6</v>
      </c>
      <c r="H508" s="49">
        <v>3.33</v>
      </c>
      <c r="I508" s="49">
        <v>2.7</v>
      </c>
      <c r="J508" s="49">
        <v>2.61</v>
      </c>
      <c r="K508" s="49">
        <v>24.119999999999997</v>
      </c>
      <c r="L508" s="10"/>
      <c r="M508" s="45"/>
      <c r="N508" s="45"/>
      <c r="O508" s="45"/>
      <c r="P508" s="45"/>
      <c r="Q508" s="45"/>
      <c r="R508" s="45"/>
      <c r="S508" s="45"/>
      <c r="T508" s="45"/>
      <c r="U508" s="45"/>
      <c r="V508" s="45"/>
      <c r="W508" s="45"/>
      <c r="X508" s="45"/>
      <c r="Y508" s="45"/>
      <c r="Z508" s="45"/>
    </row>
    <row r="509" spans="1:26">
      <c r="A509" s="48"/>
      <c r="B509" s="48" t="s">
        <v>20</v>
      </c>
      <c r="C509" s="49">
        <v>2216.0819999999999</v>
      </c>
      <c r="D509" s="49">
        <v>1871.124</v>
      </c>
      <c r="E509" s="49">
        <v>1722.299</v>
      </c>
      <c r="F509" s="49">
        <v>1680.69</v>
      </c>
      <c r="G509" s="49">
        <v>1777.3330000000001</v>
      </c>
      <c r="H509" s="49">
        <v>1989.623</v>
      </c>
      <c r="I509" s="49">
        <v>2299.7620000000002</v>
      </c>
      <c r="J509" s="49">
        <v>2311.1280000000002</v>
      </c>
      <c r="K509" s="49">
        <v>15868.041000000001</v>
      </c>
      <c r="L509" s="10"/>
      <c r="M509" s="45"/>
      <c r="N509" s="45"/>
      <c r="O509" s="45"/>
      <c r="P509" s="45"/>
      <c r="Q509" s="45"/>
      <c r="R509" s="45"/>
      <c r="S509" s="45"/>
      <c r="T509" s="45"/>
      <c r="U509" s="45"/>
      <c r="V509" s="45"/>
      <c r="W509" s="45"/>
      <c r="X509" s="45"/>
      <c r="Y509" s="45"/>
      <c r="Z509" s="45"/>
    </row>
    <row r="510" spans="1:26">
      <c r="A510" s="48"/>
      <c r="B510" s="48" t="s">
        <v>21</v>
      </c>
      <c r="C510" s="49">
        <v>1213.06</v>
      </c>
      <c r="D510" s="49">
        <v>746.65160000000003</v>
      </c>
      <c r="E510" s="49">
        <v>540.64160000000004</v>
      </c>
      <c r="F510" s="49">
        <v>503.8426</v>
      </c>
      <c r="G510" s="49">
        <v>718.89070000000004</v>
      </c>
      <c r="H510" s="49">
        <v>809.13390000000004</v>
      </c>
      <c r="I510" s="49">
        <v>683.6961</v>
      </c>
      <c r="J510" s="49">
        <v>745.43820000000005</v>
      </c>
      <c r="K510" s="49">
        <v>5961.3546999999999</v>
      </c>
      <c r="L510" s="10"/>
      <c r="M510" s="45"/>
      <c r="N510" s="45"/>
      <c r="O510" s="45"/>
      <c r="P510" s="45"/>
      <c r="Q510" s="45"/>
      <c r="R510" s="45"/>
      <c r="S510" s="45"/>
      <c r="T510" s="45"/>
      <c r="U510" s="45"/>
      <c r="V510" s="45"/>
      <c r="W510" s="45"/>
      <c r="X510" s="45"/>
      <c r="Y510" s="45"/>
      <c r="Z510" s="45"/>
    </row>
    <row r="511" spans="1:26">
      <c r="A511" s="48"/>
      <c r="B511" s="48" t="s">
        <v>22</v>
      </c>
      <c r="C511" s="49">
        <v>3091.6379999999999</v>
      </c>
      <c r="D511" s="49">
        <v>2274.067</v>
      </c>
      <c r="E511" s="49">
        <v>2429.8110000000001</v>
      </c>
      <c r="F511" s="49">
        <v>2505.9589999999998</v>
      </c>
      <c r="G511" s="49">
        <v>2794.3429999999998</v>
      </c>
      <c r="H511" s="49">
        <v>3265.5659999999998</v>
      </c>
      <c r="I511" s="49">
        <v>3079.114</v>
      </c>
      <c r="J511" s="49">
        <v>3118.0749999999998</v>
      </c>
      <c r="K511" s="49">
        <v>22558.573</v>
      </c>
      <c r="L511" s="10"/>
      <c r="M511" s="45"/>
      <c r="N511" s="45"/>
      <c r="O511" s="45"/>
      <c r="P511" s="45"/>
      <c r="Q511" s="45"/>
      <c r="R511" s="45"/>
      <c r="S511" s="45"/>
      <c r="T511" s="45"/>
      <c r="U511" s="45"/>
      <c r="V511" s="45"/>
      <c r="W511" s="45"/>
      <c r="X511" s="45"/>
      <c r="Y511" s="45"/>
      <c r="Z511" s="45"/>
    </row>
    <row r="512" spans="1:26">
      <c r="A512" s="48"/>
      <c r="B512" s="48" t="s">
        <v>23</v>
      </c>
      <c r="C512" s="49">
        <v>36700.67</v>
      </c>
      <c r="D512" s="49">
        <v>35007.75</v>
      </c>
      <c r="E512" s="49">
        <v>33572.32</v>
      </c>
      <c r="F512" s="49">
        <v>34313.26</v>
      </c>
      <c r="G512" s="49">
        <v>35296.21</v>
      </c>
      <c r="H512" s="49">
        <v>38540.730000000003</v>
      </c>
      <c r="I512" s="49">
        <v>41711.83</v>
      </c>
      <c r="J512" s="49">
        <v>42787.72</v>
      </c>
      <c r="K512" s="49">
        <v>297930.49</v>
      </c>
      <c r="L512" s="10"/>
      <c r="M512" s="45"/>
      <c r="N512" s="45"/>
      <c r="O512" s="45"/>
      <c r="P512" s="45"/>
      <c r="Q512" s="45"/>
      <c r="R512" s="45"/>
      <c r="S512" s="45"/>
      <c r="T512" s="45"/>
      <c r="U512" s="45"/>
      <c r="V512" s="45"/>
      <c r="W512" s="45"/>
      <c r="X512" s="45"/>
      <c r="Y512" s="45"/>
      <c r="Z512" s="45"/>
    </row>
    <row r="513" spans="1:26">
      <c r="A513" s="48"/>
      <c r="B513" s="48" t="s">
        <v>24</v>
      </c>
      <c r="C513" s="49">
        <v>35945.230000000003</v>
      </c>
      <c r="D513" s="49">
        <v>35265.440000000002</v>
      </c>
      <c r="E513" s="49">
        <v>34473.85</v>
      </c>
      <c r="F513" s="49">
        <v>34566.06</v>
      </c>
      <c r="G513" s="49">
        <v>33502.71</v>
      </c>
      <c r="H513" s="49">
        <v>33906.959999999999</v>
      </c>
      <c r="I513" s="49">
        <v>35995.79</v>
      </c>
      <c r="J513" s="49">
        <v>36501.25</v>
      </c>
      <c r="K513" s="49">
        <v>280157.29000000004</v>
      </c>
      <c r="L513" s="10"/>
      <c r="M513" s="45"/>
      <c r="N513" s="45"/>
      <c r="O513" s="45"/>
      <c r="P513" s="45"/>
      <c r="Q513" s="45"/>
      <c r="R513" s="45"/>
      <c r="S513" s="45"/>
      <c r="T513" s="45"/>
      <c r="U513" s="45"/>
      <c r="V513" s="45"/>
      <c r="W513" s="45"/>
      <c r="X513" s="45"/>
      <c r="Y513" s="45"/>
      <c r="Z513" s="45"/>
    </row>
    <row r="514" spans="1:26">
      <c r="A514" s="48"/>
      <c r="B514" s="48" t="s">
        <v>25</v>
      </c>
      <c r="C514" s="49">
        <v>183.15110000000001</v>
      </c>
      <c r="D514" s="49">
        <v>131.59270000000001</v>
      </c>
      <c r="E514" s="49">
        <v>201.92859999999999</v>
      </c>
      <c r="F514" s="49">
        <v>107.43989999999999</v>
      </c>
      <c r="G514" s="49">
        <v>91.867760000000004</v>
      </c>
      <c r="H514" s="49">
        <v>93.967410000000001</v>
      </c>
      <c r="I514" s="49">
        <v>82.687060000000002</v>
      </c>
      <c r="J514" s="49">
        <v>80.725059999999999</v>
      </c>
      <c r="K514" s="49">
        <v>973.35958999999991</v>
      </c>
      <c r="L514" s="10"/>
      <c r="M514" s="45"/>
      <c r="N514" s="45"/>
      <c r="O514" s="45"/>
      <c r="P514" s="45"/>
      <c r="Q514" s="45"/>
      <c r="R514" s="45"/>
      <c r="S514" s="45"/>
      <c r="T514" s="45"/>
      <c r="U514" s="45"/>
      <c r="V514" s="45"/>
      <c r="W514" s="45"/>
      <c r="X514" s="45"/>
      <c r="Y514" s="45"/>
      <c r="Z514" s="45"/>
    </row>
    <row r="515" spans="1:26">
      <c r="A515" s="48"/>
      <c r="B515" s="48" t="s">
        <v>27</v>
      </c>
      <c r="C515" s="51"/>
      <c r="D515" s="51"/>
      <c r="E515" s="51"/>
      <c r="F515" s="51"/>
      <c r="G515" s="49">
        <v>0.09</v>
      </c>
      <c r="H515" s="49">
        <v>0.36</v>
      </c>
      <c r="I515" s="49">
        <v>0.27</v>
      </c>
      <c r="J515" s="49">
        <v>0.27</v>
      </c>
      <c r="K515" s="49">
        <v>0.99</v>
      </c>
      <c r="L515" s="10"/>
      <c r="M515" s="45"/>
      <c r="N515" s="45"/>
      <c r="O515" s="45"/>
      <c r="P515" s="45"/>
      <c r="Q515" s="45"/>
      <c r="R515" s="45"/>
      <c r="S515" s="45"/>
      <c r="T515" s="45"/>
      <c r="U515" s="45"/>
      <c r="V515" s="45"/>
      <c r="W515" s="45"/>
      <c r="X515" s="45"/>
      <c r="Y515" s="45"/>
      <c r="Z515" s="45"/>
    </row>
    <row r="516" spans="1:26">
      <c r="A516" s="48"/>
      <c r="B516" s="48" t="s">
        <v>28</v>
      </c>
      <c r="C516" s="49">
        <v>0.09</v>
      </c>
      <c r="D516" s="49">
        <v>0.09</v>
      </c>
      <c r="E516" s="49">
        <v>0.99</v>
      </c>
      <c r="F516" s="49">
        <v>3.06</v>
      </c>
      <c r="G516" s="49">
        <v>14.538349999999999</v>
      </c>
      <c r="H516" s="49">
        <v>7.92</v>
      </c>
      <c r="I516" s="49">
        <v>6.3003530000000003</v>
      </c>
      <c r="J516" s="49">
        <v>8.82</v>
      </c>
      <c r="K516" s="49">
        <v>41.808703000000001</v>
      </c>
      <c r="L516" s="10"/>
      <c r="M516" s="45"/>
      <c r="N516" s="45"/>
      <c r="O516" s="45"/>
      <c r="P516" s="45"/>
      <c r="Q516" s="45"/>
      <c r="R516" s="45"/>
      <c r="S516" s="45"/>
      <c r="T516" s="45"/>
      <c r="U516" s="45"/>
      <c r="V516" s="45"/>
      <c r="W516" s="45"/>
      <c r="X516" s="45"/>
      <c r="Y516" s="45"/>
      <c r="Z516" s="45"/>
    </row>
    <row r="517" spans="1:26">
      <c r="A517" s="48"/>
      <c r="B517" s="48" t="s">
        <v>29</v>
      </c>
      <c r="C517" s="49">
        <v>7100.9369999999999</v>
      </c>
      <c r="D517" s="49">
        <v>7325.0169999999998</v>
      </c>
      <c r="E517" s="49">
        <v>7528.8559999999998</v>
      </c>
      <c r="F517" s="49">
        <v>8700.7710000000006</v>
      </c>
      <c r="G517" s="49">
        <v>8097.5739999999996</v>
      </c>
      <c r="H517" s="49">
        <v>8691.5010000000002</v>
      </c>
      <c r="I517" s="49">
        <v>8745.17</v>
      </c>
      <c r="J517" s="49">
        <v>8144.6319999999996</v>
      </c>
      <c r="K517" s="49">
        <v>64334.457999999999</v>
      </c>
      <c r="L517" s="10"/>
      <c r="M517" s="45"/>
      <c r="N517" s="45"/>
      <c r="O517" s="45"/>
      <c r="P517" s="45"/>
      <c r="Q517" s="45"/>
      <c r="R517" s="45"/>
      <c r="S517" s="45"/>
      <c r="T517" s="45"/>
      <c r="U517" s="45"/>
      <c r="V517" s="45"/>
      <c r="W517" s="45"/>
      <c r="X517" s="45"/>
      <c r="Y517" s="45"/>
      <c r="Z517" s="45"/>
    </row>
    <row r="518" spans="1:26">
      <c r="A518" s="44" t="s">
        <v>165</v>
      </c>
      <c r="B518" s="44"/>
      <c r="C518" s="50">
        <v>274565.74007</v>
      </c>
      <c r="D518" s="50">
        <v>274565.80397800001</v>
      </c>
      <c r="E518" s="50">
        <v>274565.741194</v>
      </c>
      <c r="F518" s="50">
        <v>274565.74259999994</v>
      </c>
      <c r="G518" s="50">
        <v>274565.73907000001</v>
      </c>
      <c r="H518" s="50">
        <v>274565.73708999995</v>
      </c>
      <c r="I518" s="50">
        <v>274565.76464299997</v>
      </c>
      <c r="J518" s="50">
        <v>274565.7339419999</v>
      </c>
      <c r="K518" s="50">
        <v>2196526.0025870013</v>
      </c>
      <c r="L518" s="10"/>
      <c r="M518" s="45"/>
      <c r="N518" s="45"/>
      <c r="O518" s="45"/>
      <c r="P518" s="45"/>
      <c r="Q518" s="45"/>
      <c r="R518" s="45"/>
      <c r="S518" s="45"/>
      <c r="T518" s="45"/>
      <c r="U518" s="45"/>
      <c r="V518" s="45"/>
      <c r="W518" s="45"/>
      <c r="X518" s="45"/>
      <c r="Y518" s="45"/>
      <c r="Z518" s="45"/>
    </row>
    <row r="519" spans="1:26">
      <c r="A519" s="48" t="s">
        <v>166</v>
      </c>
      <c r="B519" s="48" t="s">
        <v>5</v>
      </c>
      <c r="C519" s="49">
        <v>1009.341</v>
      </c>
      <c r="D519" s="49">
        <v>1313.463</v>
      </c>
      <c r="E519" s="49">
        <v>1732.0940000000001</v>
      </c>
      <c r="F519" s="49">
        <v>1601.471</v>
      </c>
      <c r="G519" s="49">
        <v>1102.548</v>
      </c>
      <c r="H519" s="49">
        <v>1066.0940000000001</v>
      </c>
      <c r="I519" s="49">
        <v>1117.471</v>
      </c>
      <c r="J519" s="49">
        <v>1120.3679999999999</v>
      </c>
      <c r="K519" s="49">
        <v>10062.85</v>
      </c>
      <c r="L519" s="10"/>
      <c r="M519" s="45"/>
      <c r="N519" s="45"/>
      <c r="O519" s="45"/>
      <c r="P519" s="45"/>
      <c r="Q519" s="45"/>
      <c r="R519" s="45"/>
      <c r="S519" s="45"/>
      <c r="T519" s="45"/>
      <c r="U519" s="45"/>
      <c r="V519" s="45"/>
      <c r="W519" s="45"/>
      <c r="X519" s="45"/>
      <c r="Y519" s="45"/>
      <c r="Z519" s="45"/>
    </row>
    <row r="520" spans="1:26">
      <c r="A520" s="48"/>
      <c r="B520" s="48" t="s">
        <v>6</v>
      </c>
      <c r="C520" s="49">
        <v>34798.71</v>
      </c>
      <c r="D520" s="49">
        <v>36182.22</v>
      </c>
      <c r="E520" s="49">
        <v>34552.699999999997</v>
      </c>
      <c r="F520" s="49">
        <v>31470.79</v>
      </c>
      <c r="G520" s="49">
        <v>28889.94</v>
      </c>
      <c r="H520" s="49">
        <v>25453.01</v>
      </c>
      <c r="I520" s="49">
        <v>21560.7</v>
      </c>
      <c r="J520" s="49">
        <v>20907.810000000001</v>
      </c>
      <c r="K520" s="49">
        <v>233815.88</v>
      </c>
      <c r="L520" s="10"/>
      <c r="M520" s="45"/>
      <c r="N520" s="45"/>
      <c r="O520" s="45"/>
      <c r="P520" s="45"/>
      <c r="Q520" s="45"/>
      <c r="R520" s="45"/>
      <c r="S520" s="45"/>
      <c r="T520" s="45"/>
      <c r="U520" s="45"/>
      <c r="V520" s="45"/>
      <c r="W520" s="45"/>
      <c r="X520" s="45"/>
      <c r="Y520" s="45"/>
      <c r="Z520" s="45"/>
    </row>
    <row r="521" spans="1:26">
      <c r="A521" s="48"/>
      <c r="B521" s="48" t="s">
        <v>7</v>
      </c>
      <c r="C521" s="49">
        <v>5.22</v>
      </c>
      <c r="D521" s="49">
        <v>8.82</v>
      </c>
      <c r="E521" s="49">
        <v>8.64</v>
      </c>
      <c r="F521" s="49">
        <v>8.3699999999999992</v>
      </c>
      <c r="G521" s="49">
        <v>17.73</v>
      </c>
      <c r="H521" s="49">
        <v>12.6</v>
      </c>
      <c r="I521" s="49">
        <v>11.16</v>
      </c>
      <c r="J521" s="49">
        <v>10.17</v>
      </c>
      <c r="K521" s="49">
        <v>82.710000000000008</v>
      </c>
      <c r="L521" s="10"/>
      <c r="M521" s="45"/>
      <c r="N521" s="45"/>
      <c r="O521" s="45"/>
      <c r="P521" s="45"/>
      <c r="Q521" s="45"/>
      <c r="R521" s="45"/>
      <c r="S521" s="45"/>
      <c r="T521" s="45"/>
      <c r="U521" s="45"/>
      <c r="V521" s="45"/>
      <c r="W521" s="45"/>
      <c r="X521" s="45"/>
      <c r="Y521" s="45"/>
      <c r="Z521" s="45"/>
    </row>
    <row r="522" spans="1:26">
      <c r="A522" s="48"/>
      <c r="B522" s="48" t="s">
        <v>8</v>
      </c>
      <c r="C522" s="49">
        <v>3.78</v>
      </c>
      <c r="D522" s="49">
        <v>1.71</v>
      </c>
      <c r="E522" s="49">
        <v>0.27</v>
      </c>
      <c r="F522" s="49">
        <v>0.09</v>
      </c>
      <c r="G522" s="49">
        <v>0.09</v>
      </c>
      <c r="H522" s="49">
        <v>0.18</v>
      </c>
      <c r="I522" s="49">
        <v>0.72</v>
      </c>
      <c r="J522" s="49">
        <v>2.4300000000000002</v>
      </c>
      <c r="K522" s="49">
        <v>9.27</v>
      </c>
      <c r="L522" s="10"/>
      <c r="M522" s="45"/>
      <c r="N522" s="45"/>
      <c r="O522" s="45"/>
      <c r="P522" s="45"/>
      <c r="Q522" s="45"/>
      <c r="R522" s="45"/>
      <c r="S522" s="45"/>
      <c r="T522" s="45"/>
      <c r="U522" s="45"/>
      <c r="V522" s="45"/>
      <c r="W522" s="45"/>
      <c r="X522" s="45"/>
      <c r="Y522" s="45"/>
      <c r="Z522" s="45"/>
    </row>
    <row r="523" spans="1:26">
      <c r="A523" s="48"/>
      <c r="B523" s="48" t="s">
        <v>9</v>
      </c>
      <c r="C523" s="49">
        <v>0.81</v>
      </c>
      <c r="D523" s="49">
        <v>2.4300000000000002</v>
      </c>
      <c r="E523" s="49">
        <v>1.26</v>
      </c>
      <c r="F523" s="49">
        <v>164.7</v>
      </c>
      <c r="G523" s="49">
        <v>161.01</v>
      </c>
      <c r="H523" s="49">
        <v>133.11000000000001</v>
      </c>
      <c r="I523" s="49">
        <v>347.94</v>
      </c>
      <c r="J523" s="49">
        <v>77.040000000000006</v>
      </c>
      <c r="K523" s="49">
        <v>888.3</v>
      </c>
      <c r="L523" s="10"/>
      <c r="M523" s="45"/>
      <c r="N523" s="45"/>
      <c r="O523" s="45"/>
      <c r="P523" s="45"/>
      <c r="Q523" s="45"/>
      <c r="R523" s="45"/>
      <c r="S523" s="45"/>
      <c r="T523" s="45"/>
      <c r="U523" s="45"/>
      <c r="V523" s="45"/>
      <c r="W523" s="45"/>
      <c r="X523" s="45"/>
      <c r="Y523" s="45"/>
      <c r="Z523" s="45"/>
    </row>
    <row r="524" spans="1:26">
      <c r="A524" s="48"/>
      <c r="B524" s="48" t="s">
        <v>10</v>
      </c>
      <c r="C524" s="49">
        <v>1004.598</v>
      </c>
      <c r="D524" s="49">
        <v>1207.4680000000001</v>
      </c>
      <c r="E524" s="49">
        <v>1043.6079999999999</v>
      </c>
      <c r="F524" s="49">
        <v>1023.485</v>
      </c>
      <c r="G524" s="49">
        <v>966.55309999999997</v>
      </c>
      <c r="H524" s="49">
        <v>1556.297</v>
      </c>
      <c r="I524" s="49">
        <v>1881.6759999999999</v>
      </c>
      <c r="J524" s="49">
        <v>2340.9430000000002</v>
      </c>
      <c r="K524" s="49">
        <v>11024.628099999998</v>
      </c>
      <c r="L524" s="10"/>
      <c r="M524" s="45"/>
      <c r="N524" s="45"/>
      <c r="O524" s="45"/>
      <c r="P524" s="45"/>
      <c r="Q524" s="45"/>
      <c r="R524" s="45"/>
      <c r="S524" s="45"/>
      <c r="T524" s="45"/>
      <c r="U524" s="45"/>
      <c r="V524" s="45"/>
      <c r="W524" s="45"/>
      <c r="X524" s="45"/>
      <c r="Y524" s="45"/>
      <c r="Z524" s="45"/>
    </row>
    <row r="525" spans="1:26">
      <c r="A525" s="48"/>
      <c r="B525" s="48" t="s">
        <v>11</v>
      </c>
      <c r="C525" s="49">
        <v>5491.5889999999999</v>
      </c>
      <c r="D525" s="49">
        <v>5762.7160000000003</v>
      </c>
      <c r="E525" s="49">
        <v>5537.3440000000001</v>
      </c>
      <c r="F525" s="49">
        <v>6453.5709999999999</v>
      </c>
      <c r="G525" s="49">
        <v>6755.2449999999999</v>
      </c>
      <c r="H525" s="49">
        <v>6446.1260000000002</v>
      </c>
      <c r="I525" s="49">
        <v>5143.0219999999999</v>
      </c>
      <c r="J525" s="49">
        <v>4836.5550000000003</v>
      </c>
      <c r="K525" s="49">
        <v>46426.167999999998</v>
      </c>
      <c r="L525" s="10"/>
      <c r="M525" s="45"/>
      <c r="N525" s="45"/>
      <c r="O525" s="45"/>
      <c r="P525" s="45"/>
      <c r="Q525" s="45"/>
      <c r="R525" s="45"/>
      <c r="S525" s="45"/>
      <c r="T525" s="45"/>
      <c r="U525" s="45"/>
      <c r="V525" s="45"/>
      <c r="W525" s="45"/>
      <c r="X525" s="45"/>
      <c r="Y525" s="45"/>
      <c r="Z525" s="45"/>
    </row>
    <row r="526" spans="1:26">
      <c r="A526" s="48"/>
      <c r="B526" s="48" t="s">
        <v>12</v>
      </c>
      <c r="C526" s="49">
        <v>3447.078</v>
      </c>
      <c r="D526" s="49">
        <v>3394.826</v>
      </c>
      <c r="E526" s="49">
        <v>3598.8470000000002</v>
      </c>
      <c r="F526" s="49">
        <v>4224.2</v>
      </c>
      <c r="G526" s="49">
        <v>4280.7749999999996</v>
      </c>
      <c r="H526" s="49">
        <v>4279.808</v>
      </c>
      <c r="I526" s="49">
        <v>4510.0950000000003</v>
      </c>
      <c r="J526" s="49">
        <v>4464.4769999999999</v>
      </c>
      <c r="K526" s="49">
        <v>32200.106000000003</v>
      </c>
      <c r="L526" s="10"/>
      <c r="M526" s="45"/>
      <c r="N526" s="45"/>
      <c r="O526" s="45"/>
      <c r="P526" s="45"/>
      <c r="Q526" s="45"/>
      <c r="R526" s="45"/>
      <c r="S526" s="45"/>
      <c r="T526" s="45"/>
      <c r="U526" s="45"/>
      <c r="V526" s="45"/>
      <c r="W526" s="45"/>
      <c r="X526" s="45"/>
      <c r="Y526" s="45"/>
      <c r="Z526" s="45"/>
    </row>
    <row r="527" spans="1:26">
      <c r="A527" s="48"/>
      <c r="B527" s="48" t="s">
        <v>13</v>
      </c>
      <c r="C527" s="49">
        <v>12367.71</v>
      </c>
      <c r="D527" s="49">
        <v>12125.79</v>
      </c>
      <c r="E527" s="49">
        <v>12026.99</v>
      </c>
      <c r="F527" s="49">
        <v>11758.79</v>
      </c>
      <c r="G527" s="49">
        <v>11434.14</v>
      </c>
      <c r="H527" s="49">
        <v>10921.88</v>
      </c>
      <c r="I527" s="49">
        <v>11093.99</v>
      </c>
      <c r="J527" s="49">
        <v>11372.23</v>
      </c>
      <c r="K527" s="49">
        <v>93101.52</v>
      </c>
      <c r="L527" s="10"/>
      <c r="M527" s="45"/>
      <c r="N527" s="45"/>
      <c r="O527" s="45"/>
      <c r="P527" s="45"/>
      <c r="Q527" s="45"/>
      <c r="R527" s="45"/>
      <c r="S527" s="45"/>
      <c r="T527" s="45"/>
      <c r="U527" s="45"/>
      <c r="V527" s="45"/>
      <c r="W527" s="45"/>
      <c r="X527" s="45"/>
      <c r="Y527" s="45"/>
      <c r="Z527" s="45"/>
    </row>
    <row r="528" spans="1:26">
      <c r="A528" s="48"/>
      <c r="B528" s="48" t="s">
        <v>14</v>
      </c>
      <c r="C528" s="49">
        <v>16783.990000000002</v>
      </c>
      <c r="D528" s="49">
        <v>17160.080000000002</v>
      </c>
      <c r="E528" s="49">
        <v>17498.91</v>
      </c>
      <c r="F528" s="49">
        <v>17453.259999999998</v>
      </c>
      <c r="G528" s="49">
        <v>18136.36</v>
      </c>
      <c r="H528" s="49">
        <v>17470.05</v>
      </c>
      <c r="I528" s="49">
        <v>17837.11</v>
      </c>
      <c r="J528" s="49">
        <v>18398.419999999998</v>
      </c>
      <c r="K528" s="49">
        <v>140738.18</v>
      </c>
      <c r="L528" s="10"/>
      <c r="M528" s="45"/>
      <c r="N528" s="45"/>
      <c r="O528" s="45"/>
      <c r="P528" s="45"/>
      <c r="Q528" s="45"/>
      <c r="R528" s="45"/>
      <c r="S528" s="45"/>
      <c r="T528" s="45"/>
      <c r="U528" s="45"/>
      <c r="V528" s="45"/>
      <c r="W528" s="45"/>
      <c r="X528" s="45"/>
      <c r="Y528" s="45"/>
      <c r="Z528" s="45"/>
    </row>
    <row r="529" spans="1:26">
      <c r="A529" s="48"/>
      <c r="B529" s="48" t="s">
        <v>15</v>
      </c>
      <c r="C529" s="49">
        <v>87056.07</v>
      </c>
      <c r="D529" s="49">
        <v>82379.360000000001</v>
      </c>
      <c r="E529" s="49">
        <v>79693.08</v>
      </c>
      <c r="F529" s="49">
        <v>80301.27</v>
      </c>
      <c r="G529" s="49">
        <v>83741.16</v>
      </c>
      <c r="H529" s="49">
        <v>88031.57</v>
      </c>
      <c r="I529" s="49">
        <v>90283.56</v>
      </c>
      <c r="J529" s="49">
        <v>90250.46</v>
      </c>
      <c r="K529" s="49">
        <v>681736.53</v>
      </c>
      <c r="L529" s="10"/>
      <c r="M529" s="45"/>
      <c r="N529" s="45"/>
      <c r="O529" s="45"/>
      <c r="P529" s="45"/>
      <c r="Q529" s="45"/>
      <c r="R529" s="45"/>
      <c r="S529" s="45"/>
      <c r="T529" s="45"/>
      <c r="U529" s="45"/>
      <c r="V529" s="45"/>
      <c r="W529" s="45"/>
      <c r="X529" s="45"/>
      <c r="Y529" s="45"/>
      <c r="Z529" s="45"/>
    </row>
    <row r="530" spans="1:26">
      <c r="A530" s="48"/>
      <c r="B530" s="48" t="s">
        <v>16</v>
      </c>
      <c r="C530" s="49">
        <v>162.07089999999999</v>
      </c>
      <c r="D530" s="49">
        <v>164.8486</v>
      </c>
      <c r="E530" s="49">
        <v>171.3946</v>
      </c>
      <c r="F530" s="49">
        <v>162.13239999999999</v>
      </c>
      <c r="G530" s="49">
        <v>169.35810000000001</v>
      </c>
      <c r="H530" s="49">
        <v>174.5266</v>
      </c>
      <c r="I530" s="49">
        <v>165.79130000000001</v>
      </c>
      <c r="J530" s="49">
        <v>178.2304</v>
      </c>
      <c r="K530" s="49">
        <v>1348.3528999999999</v>
      </c>
      <c r="L530" s="10"/>
      <c r="M530" s="45"/>
      <c r="N530" s="45"/>
      <c r="O530" s="45"/>
      <c r="P530" s="45"/>
      <c r="Q530" s="45"/>
      <c r="R530" s="45"/>
      <c r="S530" s="45"/>
      <c r="T530" s="45"/>
      <c r="U530" s="45"/>
      <c r="V530" s="45"/>
      <c r="W530" s="45"/>
      <c r="X530" s="45"/>
      <c r="Y530" s="45"/>
      <c r="Z530" s="45"/>
    </row>
    <row r="531" spans="1:26">
      <c r="A531" s="48"/>
      <c r="B531" s="48" t="s">
        <v>17</v>
      </c>
      <c r="C531" s="49">
        <v>3140.5210000000002</v>
      </c>
      <c r="D531" s="49">
        <v>3275.4960000000001</v>
      </c>
      <c r="E531" s="49">
        <v>3406.5189999999998</v>
      </c>
      <c r="F531" s="49">
        <v>3181.7339999999999</v>
      </c>
      <c r="G531" s="49">
        <v>3579.1460000000002</v>
      </c>
      <c r="H531" s="49">
        <v>3345.9319999999998</v>
      </c>
      <c r="I531" s="49">
        <v>2331.7370000000001</v>
      </c>
      <c r="J531" s="49">
        <v>1957.5630000000001</v>
      </c>
      <c r="K531" s="49">
        <v>24218.648000000001</v>
      </c>
      <c r="L531" s="10"/>
      <c r="M531" s="45"/>
      <c r="N531" s="45"/>
      <c r="O531" s="45"/>
      <c r="P531" s="45"/>
      <c r="Q531" s="45"/>
      <c r="R531" s="45"/>
      <c r="S531" s="45"/>
      <c r="T531" s="45"/>
      <c r="U531" s="45"/>
      <c r="V531" s="45"/>
      <c r="W531" s="45"/>
      <c r="X531" s="45"/>
      <c r="Y531" s="45"/>
      <c r="Z531" s="45"/>
    </row>
    <row r="532" spans="1:26">
      <c r="A532" s="48"/>
      <c r="B532" s="48" t="s">
        <v>18</v>
      </c>
      <c r="C532" s="49">
        <v>387.49590000000001</v>
      </c>
      <c r="D532" s="49">
        <v>403.93060000000003</v>
      </c>
      <c r="E532" s="49">
        <v>382.89109999999999</v>
      </c>
      <c r="F532" s="49">
        <v>319.05990000000003</v>
      </c>
      <c r="G532" s="49">
        <v>339.92360000000002</v>
      </c>
      <c r="H532" s="49">
        <v>336.4821</v>
      </c>
      <c r="I532" s="49">
        <v>328.65559999999999</v>
      </c>
      <c r="J532" s="49">
        <v>368.28070000000002</v>
      </c>
      <c r="K532" s="49">
        <v>2866.7195000000002</v>
      </c>
      <c r="L532" s="10"/>
      <c r="M532" s="45"/>
      <c r="N532" s="45"/>
      <c r="O532" s="45"/>
      <c r="P532" s="45"/>
      <c r="Q532" s="45"/>
      <c r="R532" s="45"/>
      <c r="S532" s="45"/>
      <c r="T532" s="45"/>
      <c r="U532" s="45"/>
      <c r="V532" s="45"/>
      <c r="W532" s="45"/>
      <c r="X532" s="45"/>
      <c r="Y532" s="45"/>
      <c r="Z532" s="45"/>
    </row>
    <row r="533" spans="1:26">
      <c r="A533" s="48"/>
      <c r="B533" s="48" t="s">
        <v>19</v>
      </c>
      <c r="C533" s="49">
        <v>16.43788</v>
      </c>
      <c r="D533" s="49">
        <v>6.6730590000000003</v>
      </c>
      <c r="E533" s="49">
        <v>7.3030590000000002</v>
      </c>
      <c r="F533" s="49">
        <v>8.6530590000000007</v>
      </c>
      <c r="G533" s="49">
        <v>11.17306</v>
      </c>
      <c r="H533" s="49">
        <v>17.650590000000001</v>
      </c>
      <c r="I533" s="49">
        <v>20.73424</v>
      </c>
      <c r="J533" s="49">
        <v>25.954239999999999</v>
      </c>
      <c r="K533" s="49">
        <v>114.579187</v>
      </c>
      <c r="L533" s="10"/>
      <c r="M533" s="45"/>
      <c r="N533" s="45"/>
      <c r="O533" s="45"/>
      <c r="P533" s="45"/>
      <c r="Q533" s="45"/>
      <c r="R533" s="45"/>
      <c r="S533" s="45"/>
      <c r="T533" s="45"/>
      <c r="U533" s="45"/>
      <c r="V533" s="45"/>
      <c r="W533" s="45"/>
      <c r="X533" s="45"/>
      <c r="Y533" s="45"/>
      <c r="Z533" s="45"/>
    </row>
    <row r="534" spans="1:26">
      <c r="A534" s="48"/>
      <c r="B534" s="48" t="s">
        <v>20</v>
      </c>
      <c r="C534" s="49">
        <v>625.65779999999995</v>
      </c>
      <c r="D534" s="49">
        <v>615.43129999999996</v>
      </c>
      <c r="E534" s="49">
        <v>544.98</v>
      </c>
      <c r="F534" s="49">
        <v>544.15380000000005</v>
      </c>
      <c r="G534" s="49">
        <v>659.41020000000003</v>
      </c>
      <c r="H534" s="49">
        <v>798.23580000000004</v>
      </c>
      <c r="I534" s="49">
        <v>1167.4090000000001</v>
      </c>
      <c r="J534" s="49">
        <v>1214.511</v>
      </c>
      <c r="K534" s="49">
        <v>6169.7888999999996</v>
      </c>
      <c r="L534" s="10"/>
      <c r="M534" s="45"/>
      <c r="N534" s="45"/>
      <c r="O534" s="45"/>
      <c r="P534" s="45"/>
      <c r="Q534" s="45"/>
      <c r="R534" s="45"/>
      <c r="S534" s="45"/>
      <c r="T534" s="45"/>
      <c r="U534" s="45"/>
      <c r="V534" s="45"/>
      <c r="W534" s="45"/>
      <c r="X534" s="45"/>
      <c r="Y534" s="45"/>
      <c r="Z534" s="45"/>
    </row>
    <row r="535" spans="1:26">
      <c r="A535" s="48"/>
      <c r="B535" s="48" t="s">
        <v>21</v>
      </c>
      <c r="C535" s="49">
        <v>410.55110000000002</v>
      </c>
      <c r="D535" s="49">
        <v>389.50760000000002</v>
      </c>
      <c r="E535" s="49">
        <v>311.62619999999998</v>
      </c>
      <c r="F535" s="49">
        <v>312.5326</v>
      </c>
      <c r="G535" s="49">
        <v>316.27409999999998</v>
      </c>
      <c r="H535" s="49">
        <v>241.1396</v>
      </c>
      <c r="I535" s="49">
        <v>249.80789999999999</v>
      </c>
      <c r="J535" s="49">
        <v>249.76339999999999</v>
      </c>
      <c r="K535" s="49">
        <v>2481.2024999999994</v>
      </c>
      <c r="L535" s="10"/>
      <c r="M535" s="45"/>
      <c r="N535" s="45"/>
      <c r="O535" s="45"/>
      <c r="P535" s="45"/>
      <c r="Q535" s="45"/>
      <c r="R535" s="45"/>
      <c r="S535" s="45"/>
      <c r="T535" s="45"/>
      <c r="U535" s="45"/>
      <c r="V535" s="45"/>
      <c r="W535" s="45"/>
      <c r="X535" s="45"/>
      <c r="Y535" s="45"/>
      <c r="Z535" s="45"/>
    </row>
    <row r="536" spans="1:26">
      <c r="A536" s="48"/>
      <c r="B536" s="48" t="s">
        <v>22</v>
      </c>
      <c r="C536" s="49">
        <v>1085.6679999999999</v>
      </c>
      <c r="D536" s="49">
        <v>1025.0309999999999</v>
      </c>
      <c r="E536" s="49">
        <v>922.62070000000006</v>
      </c>
      <c r="F536" s="49">
        <v>912.1934</v>
      </c>
      <c r="G536" s="49">
        <v>994.37329999999997</v>
      </c>
      <c r="H536" s="49">
        <v>1253.499</v>
      </c>
      <c r="I536" s="49">
        <v>1473.299</v>
      </c>
      <c r="J536" s="49">
        <v>1459.4079999999999</v>
      </c>
      <c r="K536" s="49">
        <v>9126.0923999999995</v>
      </c>
      <c r="L536" s="10"/>
      <c r="M536" s="45"/>
      <c r="N536" s="45"/>
      <c r="O536" s="45"/>
      <c r="P536" s="45"/>
      <c r="Q536" s="45"/>
      <c r="R536" s="45"/>
      <c r="S536" s="45"/>
      <c r="T536" s="45"/>
      <c r="U536" s="45"/>
      <c r="V536" s="45"/>
      <c r="W536" s="45"/>
      <c r="X536" s="45"/>
      <c r="Y536" s="45"/>
      <c r="Z536" s="45"/>
    </row>
    <row r="537" spans="1:26">
      <c r="A537" s="48"/>
      <c r="B537" s="48" t="s">
        <v>23</v>
      </c>
      <c r="C537" s="49">
        <v>356918.1</v>
      </c>
      <c r="D537" s="49">
        <v>358981.1</v>
      </c>
      <c r="E537" s="49">
        <v>363359.3</v>
      </c>
      <c r="F537" s="49">
        <v>365246.8</v>
      </c>
      <c r="G537" s="49">
        <v>363928.5</v>
      </c>
      <c r="H537" s="49">
        <v>363453.7</v>
      </c>
      <c r="I537" s="49">
        <v>363024.5</v>
      </c>
      <c r="J537" s="49">
        <v>363437.9</v>
      </c>
      <c r="K537" s="49">
        <v>2898349.9</v>
      </c>
      <c r="L537" s="10"/>
      <c r="M537" s="45"/>
      <c r="N537" s="45"/>
      <c r="O537" s="45"/>
      <c r="P537" s="45"/>
      <c r="Q537" s="45"/>
      <c r="R537" s="45"/>
      <c r="S537" s="45"/>
      <c r="T537" s="45"/>
      <c r="U537" s="45"/>
      <c r="V537" s="45"/>
      <c r="W537" s="45"/>
      <c r="X537" s="45"/>
      <c r="Y537" s="45"/>
      <c r="Z537" s="45"/>
    </row>
    <row r="538" spans="1:26">
      <c r="A538" s="48"/>
      <c r="B538" s="48" t="s">
        <v>34</v>
      </c>
      <c r="C538" s="49">
        <v>3883.8989999999999</v>
      </c>
      <c r="D538" s="49">
        <v>4030.806</v>
      </c>
      <c r="E538" s="49">
        <v>3944.4349999999999</v>
      </c>
      <c r="F538" s="49">
        <v>3985.3629999999998</v>
      </c>
      <c r="G538" s="49">
        <v>4062.799</v>
      </c>
      <c r="H538" s="49">
        <v>4055.3</v>
      </c>
      <c r="I538" s="49">
        <v>4201.0010000000002</v>
      </c>
      <c r="J538" s="49">
        <v>4162.63</v>
      </c>
      <c r="K538" s="49">
        <v>32326.233</v>
      </c>
      <c r="L538" s="10"/>
      <c r="M538" s="45"/>
      <c r="N538" s="45"/>
      <c r="O538" s="45"/>
      <c r="P538" s="45"/>
      <c r="Q538" s="45"/>
      <c r="R538" s="45"/>
      <c r="S538" s="45"/>
      <c r="T538" s="45"/>
      <c r="U538" s="45"/>
      <c r="V538" s="45"/>
      <c r="W538" s="45"/>
      <c r="X538" s="45"/>
      <c r="Y538" s="45"/>
      <c r="Z538" s="45"/>
    </row>
    <row r="539" spans="1:26">
      <c r="A539" s="48"/>
      <c r="B539" s="48" t="s">
        <v>32</v>
      </c>
      <c r="C539" s="49">
        <v>5.0361180000000001</v>
      </c>
      <c r="D539" s="49">
        <v>5.04</v>
      </c>
      <c r="E539" s="49">
        <v>4.7699999999999996</v>
      </c>
      <c r="F539" s="49">
        <v>4.8600000000000003</v>
      </c>
      <c r="G539" s="49">
        <v>5.5704710000000004</v>
      </c>
      <c r="H539" s="49">
        <v>6.2661179999999996</v>
      </c>
      <c r="I539" s="49">
        <v>8.7501180000000005</v>
      </c>
      <c r="J539" s="49">
        <v>11.05941</v>
      </c>
      <c r="K539" s="49">
        <v>51.352235</v>
      </c>
      <c r="L539" s="10"/>
      <c r="M539" s="45"/>
      <c r="N539" s="45"/>
      <c r="O539" s="45"/>
      <c r="P539" s="45"/>
      <c r="Q539" s="45"/>
      <c r="R539" s="45"/>
      <c r="S539" s="45"/>
      <c r="T539" s="45"/>
      <c r="U539" s="45"/>
      <c r="V539" s="45"/>
      <c r="W539" s="45"/>
      <c r="X539" s="45"/>
      <c r="Y539" s="45"/>
      <c r="Z539" s="45"/>
    </row>
    <row r="540" spans="1:26">
      <c r="A540" s="48"/>
      <c r="B540" s="48" t="s">
        <v>24</v>
      </c>
      <c r="C540" s="49">
        <v>10542.69</v>
      </c>
      <c r="D540" s="49">
        <v>10537.37</v>
      </c>
      <c r="E540" s="49">
        <v>9437.9719999999998</v>
      </c>
      <c r="F540" s="49">
        <v>8779.7800000000007</v>
      </c>
      <c r="G540" s="49">
        <v>8445.2180000000008</v>
      </c>
      <c r="H540" s="49">
        <v>7697.9719999999998</v>
      </c>
      <c r="I540" s="49">
        <v>8306.5869999999995</v>
      </c>
      <c r="J540" s="49">
        <v>8589.0159999999996</v>
      </c>
      <c r="K540" s="49">
        <v>72336.604999999996</v>
      </c>
      <c r="L540" s="10"/>
      <c r="M540" s="45"/>
      <c r="N540" s="45"/>
      <c r="O540" s="45"/>
      <c r="P540" s="45"/>
      <c r="Q540" s="45"/>
      <c r="R540" s="45"/>
      <c r="S540" s="45"/>
      <c r="T540" s="45"/>
      <c r="U540" s="45"/>
      <c r="V540" s="45"/>
      <c r="W540" s="45"/>
      <c r="X540" s="45"/>
      <c r="Y540" s="45"/>
      <c r="Z540" s="45"/>
    </row>
    <row r="541" spans="1:26">
      <c r="A541" s="48"/>
      <c r="B541" s="48" t="s">
        <v>25</v>
      </c>
      <c r="C541" s="49">
        <v>1761.2239999999999</v>
      </c>
      <c r="D541" s="49">
        <v>1653.0170000000001</v>
      </c>
      <c r="E541" s="49">
        <v>1917.146</v>
      </c>
      <c r="F541" s="49">
        <v>1819.624</v>
      </c>
      <c r="G541" s="49">
        <v>1651.356</v>
      </c>
      <c r="H541" s="49">
        <v>1810.306</v>
      </c>
      <c r="I541" s="49">
        <v>1686.9760000000001</v>
      </c>
      <c r="J541" s="49">
        <v>1640.9169999999999</v>
      </c>
      <c r="K541" s="49">
        <v>13940.566000000001</v>
      </c>
      <c r="L541" s="10"/>
      <c r="M541" s="45"/>
      <c r="N541" s="45"/>
      <c r="O541" s="45"/>
      <c r="P541" s="45"/>
      <c r="Q541" s="45"/>
      <c r="R541" s="45"/>
      <c r="S541" s="45"/>
      <c r="T541" s="45"/>
      <c r="U541" s="45"/>
      <c r="V541" s="45"/>
      <c r="W541" s="45"/>
      <c r="X541" s="45"/>
      <c r="Y541" s="45"/>
      <c r="Z541" s="45"/>
    </row>
    <row r="542" spans="1:26">
      <c r="A542" s="48"/>
      <c r="B542" s="48" t="s">
        <v>135</v>
      </c>
      <c r="C542" s="51"/>
      <c r="D542" s="49">
        <v>0.45</v>
      </c>
      <c r="E542" s="49">
        <v>0.36</v>
      </c>
      <c r="F542" s="49">
        <v>0.54</v>
      </c>
      <c r="G542" s="51"/>
      <c r="H542" s="51"/>
      <c r="I542" s="49">
        <v>0.09</v>
      </c>
      <c r="J542" s="49">
        <v>0.18</v>
      </c>
      <c r="K542" s="49">
        <v>1.62</v>
      </c>
      <c r="L542" s="10"/>
      <c r="M542" s="45"/>
      <c r="N542" s="45"/>
      <c r="O542" s="45"/>
      <c r="P542" s="45"/>
      <c r="Q542" s="45"/>
      <c r="R542" s="45"/>
      <c r="S542" s="45"/>
      <c r="T542" s="45"/>
      <c r="U542" s="45"/>
      <c r="V542" s="45"/>
      <c r="W542" s="45"/>
      <c r="X542" s="45"/>
      <c r="Y542" s="45"/>
      <c r="Z542" s="45"/>
    </row>
    <row r="543" spans="1:26">
      <c r="A543" s="48"/>
      <c r="B543" s="48" t="s">
        <v>26</v>
      </c>
      <c r="C543" s="49">
        <v>300.11930000000001</v>
      </c>
      <c r="D543" s="49">
        <v>317.988</v>
      </c>
      <c r="E543" s="49">
        <v>278.35340000000002</v>
      </c>
      <c r="F543" s="49">
        <v>289.27019999999999</v>
      </c>
      <c r="G543" s="49">
        <v>302.97070000000002</v>
      </c>
      <c r="H543" s="49">
        <v>300.66919999999999</v>
      </c>
      <c r="I543" s="49">
        <v>338.4042</v>
      </c>
      <c r="J543" s="49">
        <v>287.0598</v>
      </c>
      <c r="K543" s="49">
        <v>2414.8348000000001</v>
      </c>
      <c r="L543" s="10"/>
      <c r="M543" s="45"/>
      <c r="N543" s="45"/>
      <c r="O543" s="45"/>
      <c r="P543" s="45"/>
      <c r="Q543" s="45"/>
      <c r="R543" s="45"/>
      <c r="S543" s="45"/>
      <c r="T543" s="45"/>
      <c r="U543" s="45"/>
      <c r="V543" s="45"/>
      <c r="W543" s="45"/>
      <c r="X543" s="45"/>
      <c r="Y543" s="45"/>
      <c r="Z543" s="45"/>
    </row>
    <row r="544" spans="1:26">
      <c r="A544" s="48"/>
      <c r="B544" s="48" t="s">
        <v>27</v>
      </c>
      <c r="C544" s="49">
        <v>14.13</v>
      </c>
      <c r="D544" s="49">
        <v>13.32</v>
      </c>
      <c r="E544" s="49">
        <v>14.22</v>
      </c>
      <c r="F544" s="49">
        <v>276.93</v>
      </c>
      <c r="G544" s="49">
        <v>212.04</v>
      </c>
      <c r="H544" s="49">
        <v>472.14</v>
      </c>
      <c r="I544" s="49">
        <v>241.00800000000001</v>
      </c>
      <c r="J544" s="49">
        <v>301.03800000000001</v>
      </c>
      <c r="K544" s="49">
        <v>1544.826</v>
      </c>
      <c r="L544" s="10"/>
      <c r="M544" s="45"/>
      <c r="N544" s="45"/>
      <c r="O544" s="45"/>
      <c r="P544" s="45"/>
      <c r="Q544" s="45"/>
      <c r="R544" s="45"/>
      <c r="S544" s="45"/>
      <c r="T544" s="45"/>
      <c r="U544" s="45"/>
      <c r="V544" s="45"/>
      <c r="W544" s="45"/>
      <c r="X544" s="45"/>
      <c r="Y544" s="45"/>
      <c r="Z544" s="45"/>
    </row>
    <row r="545" spans="1:26">
      <c r="A545" s="48"/>
      <c r="B545" s="48" t="s">
        <v>28</v>
      </c>
      <c r="C545" s="49">
        <v>11.07</v>
      </c>
      <c r="D545" s="49">
        <v>157.27160000000001</v>
      </c>
      <c r="E545" s="49">
        <v>400.01679999999999</v>
      </c>
      <c r="F545" s="49">
        <v>397.9744</v>
      </c>
      <c r="G545" s="49">
        <v>286.97050000000002</v>
      </c>
      <c r="H545" s="49">
        <v>124.38</v>
      </c>
      <c r="I545" s="49">
        <v>65.261290000000002</v>
      </c>
      <c r="J545" s="49">
        <v>90.999179999999996</v>
      </c>
      <c r="K545" s="49">
        <v>1533.9437700000001</v>
      </c>
      <c r="L545" s="10"/>
      <c r="M545" s="45"/>
      <c r="N545" s="45"/>
      <c r="O545" s="45"/>
      <c r="P545" s="45"/>
      <c r="Q545" s="45"/>
      <c r="R545" s="45"/>
      <c r="S545" s="45"/>
      <c r="T545" s="45"/>
      <c r="U545" s="45"/>
      <c r="V545" s="45"/>
      <c r="W545" s="45"/>
      <c r="X545" s="45"/>
      <c r="Y545" s="45"/>
      <c r="Z545" s="45"/>
    </row>
    <row r="546" spans="1:26">
      <c r="A546" s="48"/>
      <c r="B546" s="48" t="s">
        <v>29</v>
      </c>
      <c r="C546" s="49">
        <v>1698.46</v>
      </c>
      <c r="D546" s="49">
        <v>1815.91</v>
      </c>
      <c r="E546" s="49">
        <v>2134.402</v>
      </c>
      <c r="F546" s="49">
        <v>2230.4859999999999</v>
      </c>
      <c r="G546" s="49">
        <v>2481.4250000000002</v>
      </c>
      <c r="H546" s="49">
        <v>3473.0740000000001</v>
      </c>
      <c r="I546" s="49">
        <v>5534.6180000000004</v>
      </c>
      <c r="J546" s="49">
        <v>5176.5829999999996</v>
      </c>
      <c r="K546" s="49">
        <v>24544.957999999999</v>
      </c>
      <c r="L546" s="10"/>
      <c r="M546" s="45"/>
      <c r="N546" s="45"/>
      <c r="O546" s="45"/>
      <c r="P546" s="45"/>
      <c r="Q546" s="45"/>
      <c r="R546" s="45"/>
      <c r="S546" s="45"/>
      <c r="T546" s="45"/>
      <c r="U546" s="45"/>
      <c r="V546" s="45"/>
      <c r="W546" s="45"/>
      <c r="X546" s="45"/>
      <c r="Y546" s="45"/>
      <c r="Z546" s="45"/>
    </row>
    <row r="547" spans="1:26">
      <c r="A547" s="44" t="s">
        <v>167</v>
      </c>
      <c r="B547" s="44"/>
      <c r="C547" s="50">
        <v>542932.02699799987</v>
      </c>
      <c r="D547" s="50">
        <v>542932.07375899993</v>
      </c>
      <c r="E547" s="50">
        <v>542932.05285900005</v>
      </c>
      <c r="F547" s="50">
        <v>542932.08375900006</v>
      </c>
      <c r="G547" s="50">
        <v>542932.05913099984</v>
      </c>
      <c r="H547" s="50">
        <v>542931.99800799997</v>
      </c>
      <c r="I547" s="50">
        <v>542932.0736479999</v>
      </c>
      <c r="J547" s="50">
        <v>542931.99613000022</v>
      </c>
      <c r="K547" s="50">
        <v>4343456.3642919967</v>
      </c>
      <c r="L547" s="10"/>
      <c r="M547" s="45"/>
      <c r="N547" s="45"/>
      <c r="O547" s="45"/>
      <c r="P547" s="45"/>
      <c r="Q547" s="45"/>
      <c r="R547" s="45"/>
      <c r="S547" s="45"/>
      <c r="T547" s="45"/>
      <c r="U547" s="45"/>
      <c r="V547" s="45"/>
      <c r="W547" s="45"/>
      <c r="X547" s="45"/>
      <c r="Y547" s="45"/>
      <c r="Z547" s="45"/>
    </row>
    <row r="548" spans="1:26">
      <c r="A548" s="48" t="s">
        <v>168</v>
      </c>
      <c r="B548" s="48" t="s">
        <v>5</v>
      </c>
      <c r="C548" s="49">
        <v>159.5848</v>
      </c>
      <c r="D548" s="49">
        <v>104.1194</v>
      </c>
      <c r="E548" s="49">
        <v>176.1833</v>
      </c>
      <c r="F548" s="49">
        <v>93.728120000000004</v>
      </c>
      <c r="G548" s="49">
        <v>104.7176</v>
      </c>
      <c r="H548" s="49">
        <v>63.682589999999998</v>
      </c>
      <c r="I548" s="49">
        <v>44.163879999999999</v>
      </c>
      <c r="J548" s="49">
        <v>58.293529999999997</v>
      </c>
      <c r="K548" s="49">
        <v>804.47321999999997</v>
      </c>
      <c r="L548" s="10"/>
      <c r="M548" s="45"/>
      <c r="N548" s="45"/>
      <c r="O548" s="45"/>
      <c r="P548" s="45"/>
      <c r="Q548" s="45"/>
      <c r="R548" s="45"/>
      <c r="S548" s="45"/>
      <c r="T548" s="45"/>
      <c r="U548" s="45"/>
      <c r="V548" s="45"/>
      <c r="W548" s="45"/>
      <c r="X548" s="45"/>
      <c r="Y548" s="45"/>
      <c r="Z548" s="45"/>
    </row>
    <row r="549" spans="1:26">
      <c r="A549" s="48"/>
      <c r="B549" s="48" t="s">
        <v>6</v>
      </c>
      <c r="C549" s="49">
        <v>123888.4</v>
      </c>
      <c r="D549" s="49">
        <v>129369.3</v>
      </c>
      <c r="E549" s="49">
        <v>131795.6</v>
      </c>
      <c r="F549" s="49">
        <v>127577.7</v>
      </c>
      <c r="G549" s="49">
        <v>124179.7</v>
      </c>
      <c r="H549" s="49">
        <v>123943.2</v>
      </c>
      <c r="I549" s="49">
        <v>128343</v>
      </c>
      <c r="J549" s="49">
        <v>129623.3</v>
      </c>
      <c r="K549" s="49">
        <v>1018720.2000000001</v>
      </c>
      <c r="L549" s="10"/>
      <c r="M549" s="45"/>
      <c r="N549" s="45"/>
      <c r="O549" s="45"/>
      <c r="P549" s="45"/>
      <c r="Q549" s="45"/>
      <c r="R549" s="45"/>
      <c r="S549" s="45"/>
      <c r="T549" s="45"/>
      <c r="U549" s="45"/>
      <c r="V549" s="45"/>
      <c r="W549" s="45"/>
      <c r="X549" s="45"/>
      <c r="Y549" s="45"/>
      <c r="Z549" s="45"/>
    </row>
    <row r="550" spans="1:26">
      <c r="A550" s="48"/>
      <c r="B550" s="48" t="s">
        <v>7</v>
      </c>
      <c r="C550" s="49">
        <v>3.42</v>
      </c>
      <c r="D550" s="49">
        <v>4.68</v>
      </c>
      <c r="E550" s="49">
        <v>7.29</v>
      </c>
      <c r="F550" s="49">
        <v>6.48</v>
      </c>
      <c r="G550" s="49">
        <v>5.67</v>
      </c>
      <c r="H550" s="49">
        <v>10.71</v>
      </c>
      <c r="I550" s="49">
        <v>12.55341</v>
      </c>
      <c r="J550" s="49">
        <v>10.56812</v>
      </c>
      <c r="K550" s="49">
        <v>61.37153</v>
      </c>
      <c r="L550" s="10"/>
      <c r="M550" s="45"/>
      <c r="N550" s="45"/>
      <c r="O550" s="45"/>
      <c r="P550" s="45"/>
      <c r="Q550" s="45"/>
      <c r="R550" s="45"/>
      <c r="S550" s="45"/>
      <c r="T550" s="45"/>
      <c r="U550" s="45"/>
      <c r="V550" s="45"/>
      <c r="W550" s="45"/>
      <c r="X550" s="45"/>
      <c r="Y550" s="45"/>
      <c r="Z550" s="45"/>
    </row>
    <row r="551" spans="1:26">
      <c r="A551" s="48"/>
      <c r="B551" s="48" t="s">
        <v>8</v>
      </c>
      <c r="C551" s="49">
        <v>14.4</v>
      </c>
      <c r="D551" s="49">
        <v>27.27</v>
      </c>
      <c r="E551" s="49">
        <v>27</v>
      </c>
      <c r="F551" s="49">
        <v>31.116710000000001</v>
      </c>
      <c r="G551" s="49">
        <v>26.166709999999998</v>
      </c>
      <c r="H551" s="49">
        <v>24.84</v>
      </c>
      <c r="I551" s="49">
        <v>24.93</v>
      </c>
      <c r="J551" s="49">
        <v>24.851289999999999</v>
      </c>
      <c r="K551" s="49">
        <v>200.57471000000001</v>
      </c>
      <c r="L551" s="10"/>
      <c r="M551" s="45"/>
      <c r="N551" s="45"/>
      <c r="O551" s="45"/>
      <c r="P551" s="45"/>
      <c r="Q551" s="45"/>
      <c r="R551" s="45"/>
      <c r="S551" s="45"/>
      <c r="T551" s="45"/>
      <c r="U551" s="45"/>
      <c r="V551" s="45"/>
      <c r="W551" s="45"/>
      <c r="X551" s="45"/>
      <c r="Y551" s="45"/>
      <c r="Z551" s="45"/>
    </row>
    <row r="552" spans="1:26">
      <c r="A552" s="48"/>
      <c r="B552" s="48" t="s">
        <v>9</v>
      </c>
      <c r="C552" s="51"/>
      <c r="D552" s="51"/>
      <c r="E552" s="51"/>
      <c r="F552" s="51"/>
      <c r="G552" s="51"/>
      <c r="H552" s="51"/>
      <c r="I552" s="49">
        <v>0.09</v>
      </c>
      <c r="J552" s="51"/>
      <c r="K552" s="49">
        <v>0.09</v>
      </c>
      <c r="L552" s="10"/>
      <c r="M552" s="45"/>
      <c r="N552" s="45"/>
      <c r="O552" s="45"/>
      <c r="P552" s="45"/>
      <c r="Q552" s="45"/>
      <c r="R552" s="45"/>
      <c r="S552" s="45"/>
      <c r="T552" s="45"/>
      <c r="U552" s="45"/>
      <c r="V552" s="45"/>
      <c r="W552" s="45"/>
      <c r="X552" s="45"/>
      <c r="Y552" s="45"/>
      <c r="Z552" s="45"/>
    </row>
    <row r="553" spans="1:26">
      <c r="A553" s="48"/>
      <c r="B553" s="48" t="s">
        <v>10</v>
      </c>
      <c r="C553" s="49">
        <v>0.63</v>
      </c>
      <c r="D553" s="49">
        <v>0.72</v>
      </c>
      <c r="E553" s="49">
        <v>0.36</v>
      </c>
      <c r="F553" s="49">
        <v>0.36</v>
      </c>
      <c r="G553" s="49">
        <v>0.45</v>
      </c>
      <c r="H553" s="49">
        <v>0.99</v>
      </c>
      <c r="I553" s="49">
        <v>0.9</v>
      </c>
      <c r="J553" s="49">
        <v>1.53</v>
      </c>
      <c r="K553" s="49">
        <v>5.94</v>
      </c>
      <c r="L553" s="10"/>
      <c r="M553" s="45"/>
      <c r="N553" s="45"/>
      <c r="O553" s="45"/>
      <c r="P553" s="45"/>
      <c r="Q553" s="45"/>
      <c r="R553" s="45"/>
      <c r="S553" s="45"/>
      <c r="T553" s="45"/>
      <c r="U553" s="45"/>
      <c r="V553" s="45"/>
      <c r="W553" s="45"/>
      <c r="X553" s="45"/>
      <c r="Y553" s="45"/>
      <c r="Z553" s="45"/>
    </row>
    <row r="554" spans="1:26">
      <c r="A554" s="48"/>
      <c r="B554" s="48" t="s">
        <v>11</v>
      </c>
      <c r="C554" s="49">
        <v>3633.6640000000002</v>
      </c>
      <c r="D554" s="49">
        <v>3198.1759999999999</v>
      </c>
      <c r="E554" s="49">
        <v>2956.585</v>
      </c>
      <c r="F554" s="49">
        <v>2735.924</v>
      </c>
      <c r="G554" s="49">
        <v>2794.2089999999998</v>
      </c>
      <c r="H554" s="49">
        <v>2413.721</v>
      </c>
      <c r="I554" s="49">
        <v>1369.201</v>
      </c>
      <c r="J554" s="49">
        <v>1523.2380000000001</v>
      </c>
      <c r="K554" s="49">
        <v>20624.718000000001</v>
      </c>
      <c r="L554" s="10"/>
      <c r="M554" s="45"/>
      <c r="N554" s="45"/>
      <c r="O554" s="45"/>
      <c r="P554" s="45"/>
      <c r="Q554" s="45"/>
      <c r="R554" s="45"/>
      <c r="S554" s="45"/>
      <c r="T554" s="45"/>
      <c r="U554" s="45"/>
      <c r="V554" s="45"/>
      <c r="W554" s="45"/>
      <c r="X554" s="45"/>
      <c r="Y554" s="45"/>
      <c r="Z554" s="45"/>
    </row>
    <row r="555" spans="1:26">
      <c r="A555" s="48"/>
      <c r="B555" s="48" t="s">
        <v>12</v>
      </c>
      <c r="C555" s="49">
        <v>183.0462</v>
      </c>
      <c r="D555" s="49">
        <v>175.1788</v>
      </c>
      <c r="E555" s="49">
        <v>150.60669999999999</v>
      </c>
      <c r="F555" s="49">
        <v>170.72649999999999</v>
      </c>
      <c r="G555" s="49">
        <v>221.74940000000001</v>
      </c>
      <c r="H555" s="49">
        <v>184.2748</v>
      </c>
      <c r="I555" s="49">
        <v>175.7732</v>
      </c>
      <c r="J555" s="49">
        <v>138.6448</v>
      </c>
      <c r="K555" s="49">
        <v>1400.0004000000001</v>
      </c>
      <c r="L555" s="10"/>
      <c r="M555" s="45"/>
      <c r="N555" s="45"/>
      <c r="O555" s="45"/>
      <c r="P555" s="45"/>
      <c r="Q555" s="45"/>
      <c r="R555" s="45"/>
      <c r="S555" s="45"/>
      <c r="T555" s="45"/>
      <c r="U555" s="45"/>
      <c r="V555" s="45"/>
      <c r="W555" s="45"/>
      <c r="X555" s="45"/>
      <c r="Y555" s="45"/>
      <c r="Z555" s="45"/>
    </row>
    <row r="556" spans="1:26">
      <c r="A556" s="48"/>
      <c r="B556" s="48" t="s">
        <v>13</v>
      </c>
      <c r="C556" s="49">
        <v>53.900469999999999</v>
      </c>
      <c r="D556" s="49">
        <v>53.920940000000002</v>
      </c>
      <c r="E556" s="49">
        <v>56.357999999999997</v>
      </c>
      <c r="F556" s="49">
        <v>57.341999999999999</v>
      </c>
      <c r="G556" s="49">
        <v>64.663409999999999</v>
      </c>
      <c r="H556" s="49">
        <v>66.116119999999995</v>
      </c>
      <c r="I556" s="49">
        <v>55.316119999999998</v>
      </c>
      <c r="J556" s="49">
        <v>56.216119999999997</v>
      </c>
      <c r="K556" s="49">
        <v>463.83317999999997</v>
      </c>
      <c r="L556" s="10"/>
      <c r="M556" s="45"/>
      <c r="N556" s="45"/>
      <c r="O556" s="45"/>
      <c r="P556" s="45"/>
      <c r="Q556" s="45"/>
      <c r="R556" s="45"/>
      <c r="S556" s="45"/>
      <c r="T556" s="45"/>
      <c r="U556" s="45"/>
      <c r="V556" s="45"/>
      <c r="W556" s="45"/>
      <c r="X556" s="45"/>
      <c r="Y556" s="45"/>
      <c r="Z556" s="45"/>
    </row>
    <row r="557" spans="1:26">
      <c r="A557" s="48"/>
      <c r="B557" s="48" t="s">
        <v>14</v>
      </c>
      <c r="C557" s="49">
        <v>2512.018</v>
      </c>
      <c r="D557" s="49">
        <v>2459.2730000000001</v>
      </c>
      <c r="E557" s="49">
        <v>2465.4070000000002</v>
      </c>
      <c r="F557" s="49">
        <v>2569.252</v>
      </c>
      <c r="G557" s="49">
        <v>2866.6010000000001</v>
      </c>
      <c r="H557" s="49">
        <v>2376.259</v>
      </c>
      <c r="I557" s="49">
        <v>2406.5309999999999</v>
      </c>
      <c r="J557" s="49">
        <v>2481.9380000000001</v>
      </c>
      <c r="K557" s="49">
        <v>20137.279000000002</v>
      </c>
      <c r="L557" s="10"/>
      <c r="M557" s="45"/>
      <c r="N557" s="45"/>
      <c r="O557" s="45"/>
      <c r="P557" s="45"/>
      <c r="Q557" s="45"/>
      <c r="R557" s="45"/>
      <c r="S557" s="45"/>
      <c r="T557" s="45"/>
      <c r="U557" s="45"/>
      <c r="V557" s="45"/>
      <c r="W557" s="45"/>
      <c r="X557" s="45"/>
      <c r="Y557" s="45"/>
      <c r="Z557" s="45"/>
    </row>
    <row r="558" spans="1:26">
      <c r="A558" s="48"/>
      <c r="B558" s="48" t="s">
        <v>15</v>
      </c>
      <c r="C558" s="49">
        <v>48876.9</v>
      </c>
      <c r="D558" s="49">
        <v>46704.72</v>
      </c>
      <c r="E558" s="49">
        <v>45307.37</v>
      </c>
      <c r="F558" s="49">
        <v>45553.23</v>
      </c>
      <c r="G558" s="49">
        <v>45741.33</v>
      </c>
      <c r="H558" s="49">
        <v>44771.02</v>
      </c>
      <c r="I558" s="49">
        <v>43152.06</v>
      </c>
      <c r="J558" s="49">
        <v>43007.23</v>
      </c>
      <c r="K558" s="49">
        <v>363113.86</v>
      </c>
      <c r="L558" s="10"/>
      <c r="M558" s="45"/>
      <c r="N558" s="45"/>
      <c r="O558" s="45"/>
      <c r="P558" s="45"/>
      <c r="Q558" s="45"/>
      <c r="R558" s="45"/>
      <c r="S558" s="45"/>
      <c r="T558" s="45"/>
      <c r="U558" s="45"/>
      <c r="V558" s="45"/>
      <c r="W558" s="45"/>
      <c r="X558" s="45"/>
      <c r="Y558" s="45"/>
      <c r="Z558" s="45"/>
    </row>
    <row r="559" spans="1:26">
      <c r="A559" s="48"/>
      <c r="B559" s="48" t="s">
        <v>17</v>
      </c>
      <c r="C559" s="49">
        <v>4733.335</v>
      </c>
      <c r="D559" s="49">
        <v>4665.3789999999999</v>
      </c>
      <c r="E559" s="49">
        <v>5167.232</v>
      </c>
      <c r="F559" s="49">
        <v>5897.8040000000001</v>
      </c>
      <c r="G559" s="49">
        <v>6776.125</v>
      </c>
      <c r="H559" s="49">
        <v>6608.9780000000001</v>
      </c>
      <c r="I559" s="49">
        <v>2679.0830000000001</v>
      </c>
      <c r="J559" s="49">
        <v>2448.8319999999999</v>
      </c>
      <c r="K559" s="49">
        <v>38976.768000000004</v>
      </c>
      <c r="L559" s="10"/>
      <c r="M559" s="45"/>
      <c r="N559" s="45"/>
      <c r="O559" s="45"/>
      <c r="P559" s="45"/>
      <c r="Q559" s="45"/>
      <c r="R559" s="45"/>
      <c r="S559" s="45"/>
      <c r="T559" s="45"/>
      <c r="U559" s="45"/>
      <c r="V559" s="45"/>
      <c r="W559" s="45"/>
      <c r="X559" s="45"/>
      <c r="Y559" s="45"/>
      <c r="Z559" s="45"/>
    </row>
    <row r="560" spans="1:26">
      <c r="A560" s="48"/>
      <c r="B560" s="48" t="s">
        <v>18</v>
      </c>
      <c r="C560" s="49">
        <v>4030.0410000000002</v>
      </c>
      <c r="D560" s="49">
        <v>4033.91</v>
      </c>
      <c r="E560" s="49">
        <v>4030.13</v>
      </c>
      <c r="F560" s="49">
        <v>4042.248</v>
      </c>
      <c r="G560" s="49">
        <v>4118.3090000000002</v>
      </c>
      <c r="H560" s="49">
        <v>4083.1309999999999</v>
      </c>
      <c r="I560" s="49">
        <v>4066.866</v>
      </c>
      <c r="J560" s="49">
        <v>4070.1959999999999</v>
      </c>
      <c r="K560" s="49">
        <v>32474.831000000002</v>
      </c>
      <c r="L560" s="10"/>
      <c r="M560" s="45"/>
      <c r="N560" s="45"/>
      <c r="O560" s="45"/>
      <c r="P560" s="45"/>
      <c r="Q560" s="45"/>
      <c r="R560" s="45"/>
      <c r="S560" s="45"/>
      <c r="T560" s="45"/>
      <c r="U560" s="45"/>
      <c r="V560" s="45"/>
      <c r="W560" s="45"/>
      <c r="X560" s="45"/>
      <c r="Y560" s="45"/>
      <c r="Z560" s="45"/>
    </row>
    <row r="561" spans="1:26">
      <c r="A561" s="48"/>
      <c r="B561" s="48" t="s">
        <v>19</v>
      </c>
      <c r="C561" s="49">
        <v>1.62</v>
      </c>
      <c r="D561" s="49">
        <v>0.99</v>
      </c>
      <c r="E561" s="49">
        <v>1.8144709999999999</v>
      </c>
      <c r="F561" s="49">
        <v>1.26</v>
      </c>
      <c r="G561" s="49">
        <v>0.99</v>
      </c>
      <c r="H561" s="49">
        <v>3.33</v>
      </c>
      <c r="I561" s="49">
        <v>2.071059</v>
      </c>
      <c r="J561" s="49">
        <v>1.9768239999999999</v>
      </c>
      <c r="K561" s="49">
        <v>14.052354000000001</v>
      </c>
      <c r="L561" s="10"/>
      <c r="M561" s="45"/>
      <c r="N561" s="45"/>
      <c r="O561" s="45"/>
      <c r="P561" s="45"/>
      <c r="Q561" s="45"/>
      <c r="R561" s="45"/>
      <c r="S561" s="45"/>
      <c r="T561" s="45"/>
      <c r="U561" s="45"/>
      <c r="V561" s="45"/>
      <c r="W561" s="45"/>
      <c r="X561" s="45"/>
      <c r="Y561" s="45"/>
      <c r="Z561" s="45"/>
    </row>
    <row r="562" spans="1:26">
      <c r="A562" s="48"/>
      <c r="B562" s="48" t="s">
        <v>20</v>
      </c>
      <c r="C562" s="49">
        <v>1748.4190000000001</v>
      </c>
      <c r="D562" s="49">
        <v>1250.3</v>
      </c>
      <c r="E562" s="49">
        <v>1153.434</v>
      </c>
      <c r="F562" s="49">
        <v>1574.89</v>
      </c>
      <c r="G562" s="49">
        <v>1912.0719999999999</v>
      </c>
      <c r="H562" s="49">
        <v>2016.345</v>
      </c>
      <c r="I562" s="49">
        <v>2278.6390000000001</v>
      </c>
      <c r="J562" s="49">
        <v>2191.58</v>
      </c>
      <c r="K562" s="49">
        <v>14125.679000000002</v>
      </c>
      <c r="L562" s="10"/>
      <c r="M562" s="45"/>
      <c r="N562" s="45"/>
      <c r="O562" s="45"/>
      <c r="P562" s="45"/>
      <c r="Q562" s="45"/>
      <c r="R562" s="45"/>
      <c r="S562" s="45"/>
      <c r="T562" s="45"/>
      <c r="U562" s="45"/>
      <c r="V562" s="45"/>
      <c r="W562" s="45"/>
      <c r="X562" s="45"/>
      <c r="Y562" s="45"/>
      <c r="Z562" s="45"/>
    </row>
    <row r="563" spans="1:26">
      <c r="A563" s="48"/>
      <c r="B563" s="48" t="s">
        <v>21</v>
      </c>
      <c r="C563" s="49">
        <v>38.50553</v>
      </c>
      <c r="D563" s="49">
        <v>37.418120000000002</v>
      </c>
      <c r="E563" s="49">
        <v>36.713290000000001</v>
      </c>
      <c r="F563" s="49">
        <v>36.295409999999997</v>
      </c>
      <c r="G563" s="49">
        <v>32.572589999999998</v>
      </c>
      <c r="H563" s="49">
        <v>41.302590000000002</v>
      </c>
      <c r="I563" s="49">
        <v>71.873999999999995</v>
      </c>
      <c r="J563" s="49">
        <v>69.582710000000006</v>
      </c>
      <c r="K563" s="49">
        <v>364.26424000000003</v>
      </c>
      <c r="L563" s="10"/>
      <c r="M563" s="45"/>
      <c r="N563" s="45"/>
      <c r="O563" s="45"/>
      <c r="P563" s="45"/>
      <c r="Q563" s="45"/>
      <c r="R563" s="45"/>
      <c r="S563" s="45"/>
      <c r="T563" s="45"/>
      <c r="U563" s="45"/>
      <c r="V563" s="45"/>
      <c r="W563" s="45"/>
      <c r="X563" s="45"/>
      <c r="Y563" s="45"/>
      <c r="Z563" s="45"/>
    </row>
    <row r="564" spans="1:26">
      <c r="A564" s="48"/>
      <c r="B564" s="48" t="s">
        <v>22</v>
      </c>
      <c r="C564" s="49">
        <v>1937.7180000000001</v>
      </c>
      <c r="D564" s="49">
        <v>1658.558</v>
      </c>
      <c r="E564" s="49">
        <v>1786.4179999999999</v>
      </c>
      <c r="F564" s="49">
        <v>2094.4859999999999</v>
      </c>
      <c r="G564" s="49">
        <v>2126.6570000000002</v>
      </c>
      <c r="H564" s="49">
        <v>2684.0859999999998</v>
      </c>
      <c r="I564" s="49">
        <v>3230.498</v>
      </c>
      <c r="J564" s="49">
        <v>3092.181</v>
      </c>
      <c r="K564" s="49">
        <v>18610.601999999999</v>
      </c>
      <c r="L564" s="10"/>
      <c r="M564" s="45"/>
      <c r="N564" s="45"/>
      <c r="O564" s="45"/>
      <c r="P564" s="45"/>
      <c r="Q564" s="45"/>
      <c r="R564" s="45"/>
      <c r="S564" s="45"/>
      <c r="T564" s="45"/>
      <c r="U564" s="45"/>
      <c r="V564" s="45"/>
      <c r="W564" s="45"/>
      <c r="X564" s="45"/>
      <c r="Y564" s="45"/>
      <c r="Z564" s="45"/>
    </row>
    <row r="565" spans="1:26">
      <c r="A565" s="48"/>
      <c r="B565" s="48" t="s">
        <v>23</v>
      </c>
      <c r="C565" s="49">
        <v>103157.2</v>
      </c>
      <c r="D565" s="49">
        <v>101026.9</v>
      </c>
      <c r="E565" s="49">
        <v>100584.7</v>
      </c>
      <c r="F565" s="49">
        <v>103973.6</v>
      </c>
      <c r="G565" s="49">
        <v>104963.4</v>
      </c>
      <c r="H565" s="49">
        <v>104977.4</v>
      </c>
      <c r="I565" s="49">
        <v>100809.5</v>
      </c>
      <c r="J565" s="49">
        <v>100199.6</v>
      </c>
      <c r="K565" s="49">
        <v>819692.3</v>
      </c>
      <c r="L565" s="10"/>
      <c r="M565" s="45"/>
      <c r="N565" s="45"/>
      <c r="O565" s="45"/>
      <c r="P565" s="45"/>
      <c r="Q565" s="45"/>
      <c r="R565" s="45"/>
      <c r="S565" s="45"/>
      <c r="T565" s="45"/>
      <c r="U565" s="45"/>
      <c r="V565" s="45"/>
      <c r="W565" s="45"/>
      <c r="X565" s="45"/>
      <c r="Y565" s="45"/>
      <c r="Z565" s="45"/>
    </row>
    <row r="566" spans="1:26">
      <c r="A566" s="48"/>
      <c r="B566" s="48" t="s">
        <v>24</v>
      </c>
      <c r="C566" s="49">
        <v>2680.7170000000001</v>
      </c>
      <c r="D566" s="49">
        <v>2668.884</v>
      </c>
      <c r="E566" s="49">
        <v>2505.509</v>
      </c>
      <c r="F566" s="49">
        <v>2403.7370000000001</v>
      </c>
      <c r="G566" s="49">
        <v>2624.2420000000002</v>
      </c>
      <c r="H566" s="49">
        <v>3327.5120000000002</v>
      </c>
      <c r="I566" s="49">
        <v>3896.4789999999998</v>
      </c>
      <c r="J566" s="49">
        <v>3723.9870000000001</v>
      </c>
      <c r="K566" s="49">
        <v>23831.067000000003</v>
      </c>
      <c r="L566" s="10"/>
      <c r="M566" s="45"/>
      <c r="N566" s="45"/>
      <c r="O566" s="45"/>
      <c r="P566" s="45"/>
      <c r="Q566" s="45"/>
      <c r="R566" s="45"/>
      <c r="S566" s="45"/>
      <c r="T566" s="45"/>
      <c r="U566" s="45"/>
      <c r="V566" s="45"/>
      <c r="W566" s="45"/>
      <c r="X566" s="45"/>
      <c r="Y566" s="45"/>
      <c r="Z566" s="45"/>
    </row>
    <row r="567" spans="1:26">
      <c r="A567" s="48"/>
      <c r="B567" s="48" t="s">
        <v>25</v>
      </c>
      <c r="C567" s="49">
        <v>211.3013</v>
      </c>
      <c r="D567" s="49">
        <v>109.8459</v>
      </c>
      <c r="E567" s="49">
        <v>132.17509999999999</v>
      </c>
      <c r="F567" s="49">
        <v>66.564710000000005</v>
      </c>
      <c r="G567" s="49">
        <v>104.07810000000001</v>
      </c>
      <c r="H567" s="49">
        <v>112.89279999999999</v>
      </c>
      <c r="I567" s="49">
        <v>113.5429</v>
      </c>
      <c r="J567" s="49">
        <v>94.260710000000003</v>
      </c>
      <c r="K567" s="49">
        <v>944.66152000000011</v>
      </c>
      <c r="L567" s="10"/>
      <c r="M567" s="45"/>
      <c r="N567" s="45"/>
      <c r="O567" s="45"/>
      <c r="P567" s="45"/>
      <c r="Q567" s="45"/>
      <c r="R567" s="45"/>
      <c r="S567" s="45"/>
      <c r="T567" s="45"/>
      <c r="U567" s="45"/>
      <c r="V567" s="45"/>
      <c r="W567" s="45"/>
      <c r="X567" s="45"/>
      <c r="Y567" s="45"/>
      <c r="Z567" s="45"/>
    </row>
    <row r="568" spans="1:26">
      <c r="A568" s="48"/>
      <c r="B568" s="48" t="s">
        <v>135</v>
      </c>
      <c r="C568" s="49">
        <v>0.09</v>
      </c>
      <c r="D568" s="51"/>
      <c r="E568" s="49">
        <v>0.09</v>
      </c>
      <c r="F568" s="51"/>
      <c r="G568" s="51"/>
      <c r="H568" s="51"/>
      <c r="I568" s="51"/>
      <c r="J568" s="51"/>
      <c r="K568" s="49">
        <v>0.18</v>
      </c>
      <c r="L568" s="10"/>
      <c r="M568" s="45"/>
      <c r="N568" s="45"/>
      <c r="O568" s="45"/>
      <c r="P568" s="45"/>
      <c r="Q568" s="45"/>
      <c r="R568" s="45"/>
      <c r="S568" s="45"/>
      <c r="T568" s="45"/>
      <c r="U568" s="45"/>
      <c r="V568" s="45"/>
      <c r="W568" s="45"/>
      <c r="X568" s="45"/>
      <c r="Y568" s="45"/>
      <c r="Z568" s="45"/>
    </row>
    <row r="569" spans="1:26">
      <c r="A569" s="48"/>
      <c r="B569" s="48" t="s">
        <v>27</v>
      </c>
      <c r="C569" s="51"/>
      <c r="D569" s="51"/>
      <c r="E569" s="51"/>
      <c r="F569" s="51"/>
      <c r="G569" s="49">
        <v>0.09</v>
      </c>
      <c r="H569" s="49">
        <v>0.18</v>
      </c>
      <c r="I569" s="51"/>
      <c r="J569" s="51"/>
      <c r="K569" s="49">
        <v>0.27</v>
      </c>
      <c r="L569" s="10"/>
      <c r="M569" s="45"/>
      <c r="N569" s="45"/>
      <c r="O569" s="45"/>
      <c r="P569" s="45"/>
      <c r="Q569" s="45"/>
      <c r="R569" s="45"/>
      <c r="S569" s="45"/>
      <c r="T569" s="45"/>
      <c r="U569" s="45"/>
      <c r="V569" s="45"/>
      <c r="W569" s="45"/>
      <c r="X569" s="45"/>
      <c r="Y569" s="45"/>
      <c r="Z569" s="45"/>
    </row>
    <row r="570" spans="1:26">
      <c r="A570" s="48"/>
      <c r="B570" s="48" t="s">
        <v>28</v>
      </c>
      <c r="C570" s="49">
        <v>0.81</v>
      </c>
      <c r="D570" s="49">
        <v>4.95</v>
      </c>
      <c r="E570" s="49">
        <v>14.882820000000001</v>
      </c>
      <c r="F570" s="49">
        <v>8.7712939999999993</v>
      </c>
      <c r="G570" s="49">
        <v>54.172240000000002</v>
      </c>
      <c r="H570" s="49">
        <v>52.571289999999998</v>
      </c>
      <c r="I570" s="49">
        <v>37.186590000000002</v>
      </c>
      <c r="J570" s="49">
        <v>37.64329</v>
      </c>
      <c r="K570" s="49">
        <v>210.98752400000001</v>
      </c>
      <c r="L570" s="10"/>
      <c r="M570" s="45"/>
      <c r="N570" s="45"/>
      <c r="O570" s="45"/>
      <c r="P570" s="45"/>
      <c r="Q570" s="45"/>
      <c r="R570" s="45"/>
      <c r="S570" s="45"/>
      <c r="T570" s="45"/>
      <c r="U570" s="45"/>
      <c r="V570" s="45"/>
      <c r="W570" s="45"/>
      <c r="X570" s="45"/>
      <c r="Y570" s="45"/>
      <c r="Z570" s="45"/>
    </row>
    <row r="571" spans="1:26">
      <c r="A571" s="48"/>
      <c r="B571" s="48" t="s">
        <v>29</v>
      </c>
      <c r="C571" s="49">
        <v>7054.7550000000001</v>
      </c>
      <c r="D571" s="49">
        <v>7365.9709999999995</v>
      </c>
      <c r="E571" s="49">
        <v>6564.5739999999996</v>
      </c>
      <c r="F571" s="49">
        <v>6025.0290000000005</v>
      </c>
      <c r="G571" s="49">
        <v>6202.4629999999997</v>
      </c>
      <c r="H571" s="49">
        <v>7157.9279999999999</v>
      </c>
      <c r="I571" s="49">
        <v>12150.23</v>
      </c>
      <c r="J571" s="49">
        <v>12064.87</v>
      </c>
      <c r="K571" s="49">
        <v>64585.82</v>
      </c>
      <c r="L571" s="10"/>
      <c r="M571" s="45"/>
      <c r="N571" s="45"/>
      <c r="O571" s="45"/>
      <c r="P571" s="45"/>
      <c r="Q571" s="45"/>
      <c r="R571" s="45"/>
      <c r="S571" s="45"/>
      <c r="T571" s="45"/>
      <c r="U571" s="45"/>
      <c r="V571" s="45"/>
      <c r="W571" s="45"/>
      <c r="X571" s="45"/>
      <c r="Y571" s="45"/>
      <c r="Z571" s="45"/>
    </row>
    <row r="572" spans="1:26">
      <c r="A572" s="44" t="s">
        <v>169</v>
      </c>
      <c r="B572" s="44"/>
      <c r="C572" s="50">
        <v>304920.47530000005</v>
      </c>
      <c r="D572" s="50">
        <v>304920.46415999997</v>
      </c>
      <c r="E572" s="50">
        <v>304920.43268100003</v>
      </c>
      <c r="F572" s="50">
        <v>304920.54474400001</v>
      </c>
      <c r="G572" s="50">
        <v>304920.42804999999</v>
      </c>
      <c r="H572" s="50">
        <v>304920.47019000008</v>
      </c>
      <c r="I572" s="50">
        <v>304920.488159</v>
      </c>
      <c r="J572" s="50">
        <v>304920.519394</v>
      </c>
      <c r="K572" s="50">
        <v>2439363.8226780002</v>
      </c>
      <c r="L572" s="10"/>
      <c r="M572" s="45"/>
      <c r="N572" s="45"/>
      <c r="O572" s="45"/>
      <c r="P572" s="45"/>
      <c r="Q572" s="45"/>
      <c r="R572" s="45"/>
      <c r="S572" s="45"/>
      <c r="T572" s="45"/>
      <c r="U572" s="45"/>
      <c r="V572" s="45"/>
      <c r="W572" s="45"/>
      <c r="X572" s="45"/>
      <c r="Y572" s="45"/>
      <c r="Z572" s="45"/>
    </row>
    <row r="573" spans="1:26">
      <c r="A573" s="48" t="s">
        <v>170</v>
      </c>
      <c r="B573" s="48" t="s">
        <v>5</v>
      </c>
      <c r="C573" s="49">
        <v>81.103409999999997</v>
      </c>
      <c r="D573" s="49">
        <v>64.43647</v>
      </c>
      <c r="E573" s="49">
        <v>66.246709999999993</v>
      </c>
      <c r="F573" s="49">
        <v>78.005290000000002</v>
      </c>
      <c r="G573" s="49">
        <v>131.00540000000001</v>
      </c>
      <c r="H573" s="49">
        <v>158.79669999999999</v>
      </c>
      <c r="I573" s="49">
        <v>144.82910000000001</v>
      </c>
      <c r="J573" s="49">
        <v>131.2655</v>
      </c>
      <c r="K573" s="49">
        <v>855.68858</v>
      </c>
      <c r="L573" s="10"/>
      <c r="M573" s="45"/>
      <c r="N573" s="45"/>
      <c r="O573" s="45"/>
      <c r="P573" s="45"/>
      <c r="Q573" s="45"/>
      <c r="R573" s="45"/>
      <c r="S573" s="45"/>
      <c r="T573" s="45"/>
      <c r="U573" s="45"/>
      <c r="V573" s="45"/>
      <c r="W573" s="45"/>
      <c r="X573" s="45"/>
      <c r="Y573" s="45"/>
      <c r="Z573" s="45"/>
    </row>
    <row r="574" spans="1:26">
      <c r="A574" s="48"/>
      <c r="B574" s="48" t="s">
        <v>6</v>
      </c>
      <c r="C574" s="49">
        <v>72389.91</v>
      </c>
      <c r="D574" s="49">
        <v>73371.350000000006</v>
      </c>
      <c r="E574" s="49">
        <v>74176.53</v>
      </c>
      <c r="F574" s="49">
        <v>74137.17</v>
      </c>
      <c r="G574" s="49">
        <v>73193.73</v>
      </c>
      <c r="H574" s="49">
        <v>72079.87</v>
      </c>
      <c r="I574" s="49">
        <v>72551.490000000005</v>
      </c>
      <c r="J574" s="49">
        <v>72441.210000000006</v>
      </c>
      <c r="K574" s="49">
        <v>584341.26</v>
      </c>
      <c r="L574" s="10"/>
      <c r="M574" s="45"/>
      <c r="N574" s="45"/>
      <c r="O574" s="45"/>
      <c r="P574" s="45"/>
      <c r="Q574" s="45"/>
      <c r="R574" s="45"/>
      <c r="S574" s="45"/>
      <c r="T574" s="45"/>
      <c r="U574" s="45"/>
      <c r="V574" s="45"/>
      <c r="W574" s="45"/>
      <c r="X574" s="45"/>
      <c r="Y574" s="45"/>
      <c r="Z574" s="45"/>
    </row>
    <row r="575" spans="1:26">
      <c r="A575" s="48"/>
      <c r="B575" s="48" t="s">
        <v>7</v>
      </c>
      <c r="C575" s="49">
        <v>327.74959999999999</v>
      </c>
      <c r="D575" s="49">
        <v>336.63990000000001</v>
      </c>
      <c r="E575" s="49">
        <v>347.81889999999999</v>
      </c>
      <c r="F575" s="49">
        <v>377.83199999999999</v>
      </c>
      <c r="G575" s="49">
        <v>350.03190000000001</v>
      </c>
      <c r="H575" s="49">
        <v>375.03489999999999</v>
      </c>
      <c r="I575" s="49">
        <v>403.6549</v>
      </c>
      <c r="J575" s="49">
        <v>380.43490000000003</v>
      </c>
      <c r="K575" s="49">
        <v>2899.1970000000001</v>
      </c>
      <c r="L575" s="10"/>
      <c r="M575" s="45"/>
      <c r="N575" s="45"/>
      <c r="O575" s="45"/>
      <c r="P575" s="45"/>
      <c r="Q575" s="45"/>
      <c r="R575" s="45"/>
      <c r="S575" s="45"/>
      <c r="T575" s="45"/>
      <c r="U575" s="45"/>
      <c r="V575" s="45"/>
      <c r="W575" s="45"/>
      <c r="X575" s="45"/>
      <c r="Y575" s="45"/>
      <c r="Z575" s="45"/>
    </row>
    <row r="576" spans="1:26">
      <c r="A576" s="48"/>
      <c r="B576" s="48" t="s">
        <v>8</v>
      </c>
      <c r="C576" s="49">
        <v>17.022349999999999</v>
      </c>
      <c r="D576" s="49">
        <v>25.08</v>
      </c>
      <c r="E576" s="49">
        <v>25.27694</v>
      </c>
      <c r="F576" s="49">
        <v>66.262240000000006</v>
      </c>
      <c r="G576" s="49">
        <v>32.049529999999997</v>
      </c>
      <c r="H576" s="49">
        <v>29.889530000000001</v>
      </c>
      <c r="I576" s="49">
        <v>29.280709999999999</v>
      </c>
      <c r="J576" s="49">
        <v>33.601759999999999</v>
      </c>
      <c r="K576" s="49">
        <v>258.46305999999998</v>
      </c>
      <c r="L576" s="10"/>
      <c r="M576" s="45"/>
      <c r="N576" s="45"/>
      <c r="O576" s="45"/>
      <c r="P576" s="45"/>
      <c r="Q576" s="45"/>
      <c r="R576" s="45"/>
      <c r="S576" s="45"/>
      <c r="T576" s="45"/>
      <c r="U576" s="45"/>
      <c r="V576" s="45"/>
      <c r="W576" s="45"/>
      <c r="X576" s="45"/>
      <c r="Y576" s="45"/>
      <c r="Z576" s="45"/>
    </row>
    <row r="577" spans="1:26">
      <c r="A577" s="48"/>
      <c r="B577" s="48" t="s">
        <v>10</v>
      </c>
      <c r="C577" s="49">
        <v>0.9</v>
      </c>
      <c r="D577" s="49">
        <v>0.45</v>
      </c>
      <c r="E577" s="49">
        <v>0.45</v>
      </c>
      <c r="F577" s="49">
        <v>0.18</v>
      </c>
      <c r="G577" s="49">
        <v>0.36</v>
      </c>
      <c r="H577" s="49">
        <v>1.53</v>
      </c>
      <c r="I577" s="49">
        <v>1.98</v>
      </c>
      <c r="J577" s="49">
        <v>3.78</v>
      </c>
      <c r="K577" s="49">
        <v>9.629999999999999</v>
      </c>
      <c r="L577" s="10"/>
      <c r="M577" s="45"/>
      <c r="N577" s="45"/>
      <c r="O577" s="45"/>
      <c r="P577" s="45"/>
      <c r="Q577" s="45"/>
      <c r="R577" s="45"/>
      <c r="S577" s="45"/>
      <c r="T577" s="45"/>
      <c r="U577" s="45"/>
      <c r="V577" s="45"/>
      <c r="W577" s="45"/>
      <c r="X577" s="45"/>
      <c r="Y577" s="45"/>
      <c r="Z577" s="45"/>
    </row>
    <row r="578" spans="1:26">
      <c r="A578" s="48"/>
      <c r="B578" s="48" t="s">
        <v>11</v>
      </c>
      <c r="C578" s="49">
        <v>7351.7879999999996</v>
      </c>
      <c r="D578" s="49">
        <v>7389.5450000000001</v>
      </c>
      <c r="E578" s="49">
        <v>7286.2089999999998</v>
      </c>
      <c r="F578" s="49">
        <v>8082.5519999999997</v>
      </c>
      <c r="G578" s="49">
        <v>8503.9169999999995</v>
      </c>
      <c r="H578" s="49">
        <v>7549.8639999999996</v>
      </c>
      <c r="I578" s="49">
        <v>7078.03</v>
      </c>
      <c r="J578" s="49">
        <v>6936.0190000000002</v>
      </c>
      <c r="K578" s="49">
        <v>60177.923999999999</v>
      </c>
      <c r="L578" s="10"/>
      <c r="M578" s="45"/>
      <c r="N578" s="45"/>
      <c r="O578" s="45"/>
      <c r="P578" s="45"/>
      <c r="Q578" s="45"/>
      <c r="R578" s="45"/>
      <c r="S578" s="45"/>
      <c r="T578" s="45"/>
      <c r="U578" s="45"/>
      <c r="V578" s="45"/>
      <c r="W578" s="45"/>
      <c r="X578" s="45"/>
      <c r="Y578" s="45"/>
      <c r="Z578" s="45"/>
    </row>
    <row r="579" spans="1:26">
      <c r="A579" s="48"/>
      <c r="B579" s="48" t="s">
        <v>12</v>
      </c>
      <c r="C579" s="49">
        <v>238.548</v>
      </c>
      <c r="D579" s="49">
        <v>172.1294</v>
      </c>
      <c r="E579" s="49">
        <v>162.072</v>
      </c>
      <c r="F579" s="49">
        <v>203.02199999999999</v>
      </c>
      <c r="G579" s="49">
        <v>449.09440000000001</v>
      </c>
      <c r="H579" s="49">
        <v>222.04730000000001</v>
      </c>
      <c r="I579" s="49">
        <v>229.60730000000001</v>
      </c>
      <c r="J579" s="49">
        <v>189.01730000000001</v>
      </c>
      <c r="K579" s="49">
        <v>1865.5376999999999</v>
      </c>
      <c r="L579" s="10"/>
      <c r="M579" s="45"/>
      <c r="N579" s="45"/>
      <c r="O579" s="45"/>
      <c r="P579" s="45"/>
      <c r="Q579" s="45"/>
      <c r="R579" s="45"/>
      <c r="S579" s="45"/>
      <c r="T579" s="45"/>
      <c r="U579" s="45"/>
      <c r="V579" s="45"/>
      <c r="W579" s="45"/>
      <c r="X579" s="45"/>
      <c r="Y579" s="45"/>
      <c r="Z579" s="45"/>
    </row>
    <row r="580" spans="1:26">
      <c r="A580" s="48"/>
      <c r="B580" s="48" t="s">
        <v>13</v>
      </c>
      <c r="C580" s="49">
        <v>54.354349999999997</v>
      </c>
      <c r="D580" s="49">
        <v>36.894350000000003</v>
      </c>
      <c r="E580" s="49">
        <v>40.044350000000001</v>
      </c>
      <c r="F580" s="49">
        <v>35.994349999999997</v>
      </c>
      <c r="G580" s="49">
        <v>45.44435</v>
      </c>
      <c r="H580" s="49">
        <v>34.104349999999997</v>
      </c>
      <c r="I580" s="49">
        <v>32.304349999999999</v>
      </c>
      <c r="J580" s="49">
        <v>33.474350000000001</v>
      </c>
      <c r="K580" s="49">
        <v>312.6148</v>
      </c>
      <c r="L580" s="10"/>
      <c r="M580" s="45"/>
      <c r="N580" s="45"/>
      <c r="O580" s="45"/>
      <c r="P580" s="45"/>
      <c r="Q580" s="45"/>
      <c r="R580" s="45"/>
      <c r="S580" s="45"/>
      <c r="T580" s="45"/>
      <c r="U580" s="45"/>
      <c r="V580" s="45"/>
      <c r="W580" s="45"/>
      <c r="X580" s="45"/>
      <c r="Y580" s="45"/>
      <c r="Z580" s="45"/>
    </row>
    <row r="581" spans="1:26">
      <c r="A581" s="48"/>
      <c r="B581" s="48" t="s">
        <v>14</v>
      </c>
      <c r="C581" s="49">
        <v>6340.6949999999997</v>
      </c>
      <c r="D581" s="49">
        <v>6342.65</v>
      </c>
      <c r="E581" s="49">
        <v>6343.768</v>
      </c>
      <c r="F581" s="49">
        <v>6807.4009999999998</v>
      </c>
      <c r="G581" s="49">
        <v>6870.5460000000003</v>
      </c>
      <c r="H581" s="49">
        <v>6318.5439999999999</v>
      </c>
      <c r="I581" s="49">
        <v>6843.2420000000002</v>
      </c>
      <c r="J581" s="49">
        <v>7443.8959999999997</v>
      </c>
      <c r="K581" s="49">
        <v>53310.741999999998</v>
      </c>
      <c r="L581" s="10"/>
      <c r="M581" s="45"/>
      <c r="N581" s="45"/>
      <c r="O581" s="45"/>
      <c r="P581" s="45"/>
      <c r="Q581" s="45"/>
      <c r="R581" s="45"/>
      <c r="S581" s="45"/>
      <c r="T581" s="45"/>
      <c r="U581" s="45"/>
      <c r="V581" s="45"/>
      <c r="W581" s="45"/>
      <c r="X581" s="45"/>
      <c r="Y581" s="45"/>
      <c r="Z581" s="45"/>
    </row>
    <row r="582" spans="1:26">
      <c r="A582" s="48"/>
      <c r="B582" s="48" t="s">
        <v>15</v>
      </c>
      <c r="C582" s="49">
        <v>74004.83</v>
      </c>
      <c r="D582" s="49">
        <v>72689.77</v>
      </c>
      <c r="E582" s="49">
        <v>71656.990000000005</v>
      </c>
      <c r="F582" s="49">
        <v>71497.69</v>
      </c>
      <c r="G582" s="49">
        <v>72474.02</v>
      </c>
      <c r="H582" s="49">
        <v>73115.86</v>
      </c>
      <c r="I582" s="49">
        <v>71637.7</v>
      </c>
      <c r="J582" s="49">
        <v>71487.47</v>
      </c>
      <c r="K582" s="49">
        <v>578564.33000000007</v>
      </c>
      <c r="L582" s="10"/>
      <c r="M582" s="45"/>
      <c r="N582" s="45"/>
      <c r="O582" s="45"/>
      <c r="P582" s="45"/>
      <c r="Q582" s="45"/>
      <c r="R582" s="45"/>
      <c r="S582" s="45"/>
      <c r="T582" s="45"/>
      <c r="U582" s="45"/>
      <c r="V582" s="45"/>
      <c r="W582" s="45"/>
      <c r="X582" s="45"/>
      <c r="Y582" s="45"/>
      <c r="Z582" s="45"/>
    </row>
    <row r="583" spans="1:26">
      <c r="A583" s="48"/>
      <c r="B583" s="48" t="s">
        <v>16</v>
      </c>
      <c r="C583" s="49">
        <v>3571.6759999999999</v>
      </c>
      <c r="D583" s="49">
        <v>3677.223</v>
      </c>
      <c r="E583" s="49">
        <v>3620.1170000000002</v>
      </c>
      <c r="F583" s="49">
        <v>3673.2289999999998</v>
      </c>
      <c r="G583" s="49">
        <v>3649.0549999999998</v>
      </c>
      <c r="H583" s="49">
        <v>3791.471</v>
      </c>
      <c r="I583" s="49">
        <v>3839.5680000000002</v>
      </c>
      <c r="J583" s="49">
        <v>3816.9389999999999</v>
      </c>
      <c r="K583" s="49">
        <v>29639.277999999998</v>
      </c>
      <c r="L583" s="10"/>
      <c r="M583" s="45"/>
      <c r="N583" s="45"/>
      <c r="O583" s="45"/>
      <c r="P583" s="45"/>
      <c r="Q583" s="45"/>
      <c r="R583" s="45"/>
      <c r="S583" s="45"/>
      <c r="T583" s="45"/>
      <c r="U583" s="45"/>
      <c r="V583" s="45"/>
      <c r="W583" s="45"/>
      <c r="X583" s="45"/>
      <c r="Y583" s="45"/>
      <c r="Z583" s="45"/>
    </row>
    <row r="584" spans="1:26">
      <c r="A584" s="48"/>
      <c r="B584" s="48" t="s">
        <v>17</v>
      </c>
      <c r="C584" s="49">
        <v>2609.6010000000001</v>
      </c>
      <c r="D584" s="49">
        <v>3093.922</v>
      </c>
      <c r="E584" s="49">
        <v>2754.7190000000001</v>
      </c>
      <c r="F584" s="49">
        <v>2887.5030000000002</v>
      </c>
      <c r="G584" s="49">
        <v>2844.89</v>
      </c>
      <c r="H584" s="49">
        <v>3159.779</v>
      </c>
      <c r="I584" s="49">
        <v>3562.2370000000001</v>
      </c>
      <c r="J584" s="49">
        <v>3178.0329999999999</v>
      </c>
      <c r="K584" s="49">
        <v>24090.684000000001</v>
      </c>
      <c r="L584" s="10"/>
      <c r="M584" s="45"/>
      <c r="N584" s="45"/>
      <c r="O584" s="45"/>
      <c r="P584" s="45"/>
      <c r="Q584" s="45"/>
      <c r="R584" s="45"/>
      <c r="S584" s="45"/>
      <c r="T584" s="45"/>
      <c r="U584" s="45"/>
      <c r="V584" s="45"/>
      <c r="W584" s="45"/>
      <c r="X584" s="45"/>
      <c r="Y584" s="45"/>
      <c r="Z584" s="45"/>
    </row>
    <row r="585" spans="1:26">
      <c r="A585" s="48"/>
      <c r="B585" s="48" t="s">
        <v>18</v>
      </c>
      <c r="C585" s="49">
        <v>754.27089999999998</v>
      </c>
      <c r="D585" s="49">
        <v>1002.2619999999999</v>
      </c>
      <c r="E585" s="49">
        <v>951.87530000000004</v>
      </c>
      <c r="F585" s="49">
        <v>896.7604</v>
      </c>
      <c r="G585" s="49">
        <v>809.3442</v>
      </c>
      <c r="H585" s="49">
        <v>843.71220000000005</v>
      </c>
      <c r="I585" s="49">
        <v>771.28840000000002</v>
      </c>
      <c r="J585" s="49">
        <v>779.38840000000005</v>
      </c>
      <c r="K585" s="49">
        <v>6808.9018000000005</v>
      </c>
      <c r="L585" s="10"/>
      <c r="M585" s="45"/>
      <c r="N585" s="45"/>
      <c r="O585" s="45"/>
      <c r="P585" s="45"/>
      <c r="Q585" s="45"/>
      <c r="R585" s="45"/>
      <c r="S585" s="45"/>
      <c r="T585" s="45"/>
      <c r="U585" s="45"/>
      <c r="V585" s="45"/>
      <c r="W585" s="45"/>
      <c r="X585" s="45"/>
      <c r="Y585" s="45"/>
      <c r="Z585" s="45"/>
    </row>
    <row r="586" spans="1:26">
      <c r="A586" s="48"/>
      <c r="B586" s="48" t="s">
        <v>19</v>
      </c>
      <c r="C586" s="49">
        <v>21.351179999999999</v>
      </c>
      <c r="D586" s="49">
        <v>18.471879999999999</v>
      </c>
      <c r="E586" s="49">
        <v>20.901879999999998</v>
      </c>
      <c r="F586" s="49">
        <v>18.402000000000001</v>
      </c>
      <c r="G586" s="49">
        <v>29.791060000000002</v>
      </c>
      <c r="H586" s="49">
        <v>32.94106</v>
      </c>
      <c r="I586" s="49">
        <v>61.749879999999997</v>
      </c>
      <c r="J586" s="49">
        <v>46.899880000000003</v>
      </c>
      <c r="K586" s="49">
        <v>250.50881999999999</v>
      </c>
      <c r="L586" s="10"/>
      <c r="M586" s="45"/>
      <c r="N586" s="45"/>
      <c r="O586" s="45"/>
      <c r="P586" s="45"/>
      <c r="Q586" s="45"/>
      <c r="R586" s="45"/>
      <c r="S586" s="45"/>
      <c r="T586" s="45"/>
      <c r="U586" s="45"/>
      <c r="V586" s="45"/>
      <c r="W586" s="45"/>
      <c r="X586" s="45"/>
      <c r="Y586" s="45"/>
      <c r="Z586" s="45"/>
    </row>
    <row r="587" spans="1:26">
      <c r="A587" s="48"/>
      <c r="B587" s="48" t="s">
        <v>20</v>
      </c>
      <c r="C587" s="49">
        <v>744.47860000000003</v>
      </c>
      <c r="D587" s="49">
        <v>663.70690000000002</v>
      </c>
      <c r="E587" s="49">
        <v>633.80290000000002</v>
      </c>
      <c r="F587" s="49">
        <v>583.13189999999997</v>
      </c>
      <c r="G587" s="49">
        <v>569.22280000000001</v>
      </c>
      <c r="H587" s="49">
        <v>559.33759999999995</v>
      </c>
      <c r="I587" s="49">
        <v>554.83450000000005</v>
      </c>
      <c r="J587" s="49">
        <v>559.98209999999995</v>
      </c>
      <c r="K587" s="49">
        <v>4868.4973</v>
      </c>
      <c r="L587" s="10"/>
      <c r="M587" s="45"/>
      <c r="N587" s="45"/>
      <c r="O587" s="45"/>
      <c r="P587" s="45"/>
      <c r="Q587" s="45"/>
      <c r="R587" s="45"/>
      <c r="S587" s="45"/>
      <c r="T587" s="45"/>
      <c r="U587" s="45"/>
      <c r="V587" s="45"/>
      <c r="W587" s="45"/>
      <c r="X587" s="45"/>
      <c r="Y587" s="45"/>
      <c r="Z587" s="45"/>
    </row>
    <row r="588" spans="1:26">
      <c r="A588" s="48"/>
      <c r="B588" s="48" t="s">
        <v>21</v>
      </c>
      <c r="C588" s="49">
        <v>58.730820000000001</v>
      </c>
      <c r="D588" s="49">
        <v>50.166710000000002</v>
      </c>
      <c r="E588" s="49">
        <v>50.74165</v>
      </c>
      <c r="F588" s="49">
        <v>50.145879999999998</v>
      </c>
      <c r="G588" s="49">
        <v>49.351410000000001</v>
      </c>
      <c r="H588" s="49">
        <v>58.421289999999999</v>
      </c>
      <c r="I588" s="49">
        <v>76.873760000000004</v>
      </c>
      <c r="J588" s="49">
        <v>76.016819999999996</v>
      </c>
      <c r="K588" s="49">
        <v>470.44834000000003</v>
      </c>
      <c r="L588" s="10"/>
      <c r="M588" s="45"/>
      <c r="N588" s="45"/>
      <c r="O588" s="45"/>
      <c r="P588" s="45"/>
      <c r="Q588" s="45"/>
      <c r="R588" s="45"/>
      <c r="S588" s="45"/>
      <c r="T588" s="45"/>
      <c r="U588" s="45"/>
      <c r="V588" s="45"/>
      <c r="W588" s="45"/>
      <c r="X588" s="45"/>
      <c r="Y588" s="45"/>
      <c r="Z588" s="45"/>
    </row>
    <row r="589" spans="1:26">
      <c r="A589" s="48"/>
      <c r="B589" s="48" t="s">
        <v>22</v>
      </c>
      <c r="C589" s="49">
        <v>88.882589999999993</v>
      </c>
      <c r="D589" s="49">
        <v>89.940349999999995</v>
      </c>
      <c r="E589" s="49">
        <v>100.19289999999999</v>
      </c>
      <c r="F589" s="49">
        <v>113.0647</v>
      </c>
      <c r="G589" s="49">
        <v>143.3742</v>
      </c>
      <c r="H589" s="49">
        <v>160.08850000000001</v>
      </c>
      <c r="I589" s="49">
        <v>157.53880000000001</v>
      </c>
      <c r="J589" s="49">
        <v>158.2662</v>
      </c>
      <c r="K589" s="49">
        <v>1011.34824</v>
      </c>
      <c r="L589" s="10"/>
      <c r="M589" s="45"/>
      <c r="N589" s="45"/>
      <c r="O589" s="45"/>
      <c r="P589" s="45"/>
      <c r="Q589" s="45"/>
      <c r="R589" s="45"/>
      <c r="S589" s="45"/>
      <c r="T589" s="45"/>
      <c r="U589" s="45"/>
      <c r="V589" s="45"/>
      <c r="W589" s="45"/>
      <c r="X589" s="45"/>
      <c r="Y589" s="45"/>
      <c r="Z589" s="45"/>
    </row>
    <row r="590" spans="1:26">
      <c r="A590" s="48"/>
      <c r="B590" s="48" t="s">
        <v>23</v>
      </c>
      <c r="C590" s="49">
        <v>63959.839999999997</v>
      </c>
      <c r="D590" s="49">
        <v>63820.14</v>
      </c>
      <c r="E590" s="49">
        <v>64617.19</v>
      </c>
      <c r="F590" s="49">
        <v>63688.01</v>
      </c>
      <c r="G590" s="49">
        <v>62813.93</v>
      </c>
      <c r="H590" s="49">
        <v>63943.12</v>
      </c>
      <c r="I590" s="49">
        <v>64103.42</v>
      </c>
      <c r="J590" s="49">
        <v>64723.53</v>
      </c>
      <c r="K590" s="49">
        <v>511669.17999999993</v>
      </c>
      <c r="L590" s="10"/>
      <c r="M590" s="45"/>
      <c r="N590" s="45"/>
      <c r="O590" s="45"/>
      <c r="P590" s="45"/>
      <c r="Q590" s="45"/>
      <c r="R590" s="45"/>
      <c r="S590" s="45"/>
      <c r="T590" s="45"/>
      <c r="U590" s="45"/>
      <c r="V590" s="45"/>
      <c r="W590" s="45"/>
      <c r="X590" s="45"/>
      <c r="Y590" s="45"/>
      <c r="Z590" s="45"/>
    </row>
    <row r="591" spans="1:26">
      <c r="A591" s="48"/>
      <c r="B591" s="48" t="s">
        <v>32</v>
      </c>
      <c r="C591" s="49">
        <v>7.02</v>
      </c>
      <c r="D591" s="49">
        <v>8.73</v>
      </c>
      <c r="E591" s="49">
        <v>14.22</v>
      </c>
      <c r="F591" s="49">
        <v>10.62</v>
      </c>
      <c r="G591" s="49">
        <v>8.2799999999999994</v>
      </c>
      <c r="H591" s="49">
        <v>10.26</v>
      </c>
      <c r="I591" s="49">
        <v>16.29</v>
      </c>
      <c r="J591" s="49">
        <v>14.58</v>
      </c>
      <c r="K591" s="49">
        <v>89.999999999999986</v>
      </c>
      <c r="L591" s="10"/>
      <c r="M591" s="45"/>
      <c r="N591" s="45"/>
      <c r="O591" s="45"/>
      <c r="P591" s="45"/>
      <c r="Q591" s="45"/>
      <c r="R591" s="45"/>
      <c r="S591" s="45"/>
      <c r="T591" s="45"/>
      <c r="U591" s="45"/>
      <c r="V591" s="45"/>
      <c r="W591" s="45"/>
      <c r="X591" s="45"/>
      <c r="Y591" s="45"/>
      <c r="Z591" s="45"/>
    </row>
    <row r="592" spans="1:26">
      <c r="A592" s="48"/>
      <c r="B592" s="48" t="s">
        <v>24</v>
      </c>
      <c r="C592" s="49">
        <v>431.56619999999998</v>
      </c>
      <c r="D592" s="49">
        <v>444.036</v>
      </c>
      <c r="E592" s="49">
        <v>406.0147</v>
      </c>
      <c r="F592" s="49">
        <v>338.09719999999999</v>
      </c>
      <c r="G592" s="49">
        <v>380.19420000000002</v>
      </c>
      <c r="H592" s="49">
        <v>535.9511</v>
      </c>
      <c r="I592" s="49">
        <v>551.6884</v>
      </c>
      <c r="J592" s="49">
        <v>520.74779999999998</v>
      </c>
      <c r="K592" s="49">
        <v>3608.2956000000004</v>
      </c>
      <c r="L592" s="10"/>
      <c r="M592" s="45"/>
      <c r="N592" s="45"/>
      <c r="O592" s="45"/>
      <c r="P592" s="45"/>
      <c r="Q592" s="45"/>
      <c r="R592" s="45"/>
      <c r="S592" s="45"/>
      <c r="T592" s="45"/>
      <c r="U592" s="45"/>
      <c r="V592" s="45"/>
      <c r="W592" s="45"/>
      <c r="X592" s="45"/>
      <c r="Y592" s="45"/>
      <c r="Z592" s="45"/>
    </row>
    <row r="593" spans="1:26">
      <c r="A593" s="48"/>
      <c r="B593" s="48" t="s">
        <v>25</v>
      </c>
      <c r="C593" s="49">
        <v>569.93150000000003</v>
      </c>
      <c r="D593" s="49">
        <v>340.6105</v>
      </c>
      <c r="E593" s="49">
        <v>385.28890000000001</v>
      </c>
      <c r="F593" s="49">
        <v>211.6165</v>
      </c>
      <c r="G593" s="49">
        <v>306.20749999999998</v>
      </c>
      <c r="H593" s="49">
        <v>497.62200000000001</v>
      </c>
      <c r="I593" s="49">
        <v>401.77379999999999</v>
      </c>
      <c r="J593" s="49">
        <v>263.41160000000002</v>
      </c>
      <c r="K593" s="49">
        <v>2976.4622999999997</v>
      </c>
      <c r="L593" s="10"/>
      <c r="M593" s="45"/>
      <c r="N593" s="45"/>
      <c r="O593" s="45"/>
      <c r="P593" s="45"/>
      <c r="Q593" s="45"/>
      <c r="R593" s="45"/>
      <c r="S593" s="45"/>
      <c r="T593" s="45"/>
      <c r="U593" s="45"/>
      <c r="V593" s="45"/>
      <c r="W593" s="45"/>
      <c r="X593" s="45"/>
      <c r="Y593" s="45"/>
      <c r="Z593" s="45"/>
    </row>
    <row r="594" spans="1:26">
      <c r="A594" s="48"/>
      <c r="B594" s="48" t="s">
        <v>135</v>
      </c>
      <c r="C594" s="49">
        <v>0.09</v>
      </c>
      <c r="D594" s="49">
        <v>0.09</v>
      </c>
      <c r="E594" s="49">
        <v>0.09</v>
      </c>
      <c r="F594" s="49">
        <v>0.09</v>
      </c>
      <c r="G594" s="49">
        <v>0.09</v>
      </c>
      <c r="H594" s="49">
        <v>3.4941E-2</v>
      </c>
      <c r="I594" s="49">
        <v>0.21494099999999999</v>
      </c>
      <c r="J594" s="49">
        <v>0.124941</v>
      </c>
      <c r="K594" s="49">
        <v>0.82482299999999986</v>
      </c>
      <c r="L594" s="10"/>
      <c r="M594" s="45"/>
      <c r="N594" s="45"/>
      <c r="O594" s="45"/>
      <c r="P594" s="45"/>
      <c r="Q594" s="45"/>
      <c r="R594" s="45"/>
      <c r="S594" s="45"/>
      <c r="T594" s="45"/>
      <c r="U594" s="45"/>
      <c r="V594" s="45"/>
      <c r="W594" s="45"/>
      <c r="X594" s="45"/>
      <c r="Y594" s="45"/>
      <c r="Z594" s="45"/>
    </row>
    <row r="595" spans="1:26">
      <c r="A595" s="48"/>
      <c r="B595" s="48" t="s">
        <v>26</v>
      </c>
      <c r="C595" s="49">
        <v>1408.3389999999999</v>
      </c>
      <c r="D595" s="49">
        <v>1373.508</v>
      </c>
      <c r="E595" s="49">
        <v>1395.828</v>
      </c>
      <c r="F595" s="49">
        <v>1361.7919999999999</v>
      </c>
      <c r="G595" s="49">
        <v>1371.8589999999999</v>
      </c>
      <c r="H595" s="49">
        <v>1280.0999999999999</v>
      </c>
      <c r="I595" s="49">
        <v>1369.8130000000001</v>
      </c>
      <c r="J595" s="49">
        <v>1321.5820000000001</v>
      </c>
      <c r="K595" s="49">
        <v>10882.821</v>
      </c>
      <c r="L595" s="10"/>
      <c r="M595" s="45"/>
      <c r="N595" s="45"/>
      <c r="O595" s="45"/>
      <c r="P595" s="45"/>
      <c r="Q595" s="45"/>
      <c r="R595" s="45"/>
      <c r="S595" s="45"/>
      <c r="T595" s="45"/>
      <c r="U595" s="45"/>
      <c r="V595" s="45"/>
      <c r="W595" s="45"/>
      <c r="X595" s="45"/>
      <c r="Y595" s="45"/>
      <c r="Z595" s="45"/>
    </row>
    <row r="596" spans="1:26">
      <c r="A596" s="48"/>
      <c r="B596" s="48" t="s">
        <v>43</v>
      </c>
      <c r="C596" s="49">
        <v>8.3699999999999992</v>
      </c>
      <c r="D596" s="49">
        <v>8.3699999999999992</v>
      </c>
      <c r="E596" s="49">
        <v>8.3699999999999992</v>
      </c>
      <c r="F596" s="49">
        <v>8.3699999999999992</v>
      </c>
      <c r="G596" s="49">
        <v>8.3699999999999992</v>
      </c>
      <c r="H596" s="49">
        <v>8.3699999999999992</v>
      </c>
      <c r="I596" s="49">
        <v>8.3699999999999992</v>
      </c>
      <c r="J596" s="49">
        <v>8.3699999999999992</v>
      </c>
      <c r="K596" s="49">
        <v>66.959999999999994</v>
      </c>
      <c r="L596" s="10"/>
      <c r="M596" s="45"/>
      <c r="N596" s="45"/>
      <c r="O596" s="45"/>
      <c r="P596" s="45"/>
      <c r="Q596" s="45"/>
      <c r="R596" s="45"/>
      <c r="S596" s="45"/>
      <c r="T596" s="45"/>
      <c r="U596" s="45"/>
      <c r="V596" s="45"/>
      <c r="W596" s="45"/>
      <c r="X596" s="45"/>
      <c r="Y596" s="45"/>
      <c r="Z596" s="45"/>
    </row>
    <row r="597" spans="1:26">
      <c r="A597" s="48"/>
      <c r="B597" s="48" t="s">
        <v>27</v>
      </c>
      <c r="C597" s="51"/>
      <c r="D597" s="51"/>
      <c r="E597" s="51"/>
      <c r="F597" s="51"/>
      <c r="G597" s="51"/>
      <c r="H597" s="51"/>
      <c r="I597" s="51"/>
      <c r="J597" s="49">
        <v>0.09</v>
      </c>
      <c r="K597" s="49">
        <v>0.09</v>
      </c>
      <c r="L597" s="10"/>
      <c r="M597" s="45"/>
      <c r="N597" s="45"/>
      <c r="O597" s="45"/>
      <c r="P597" s="45"/>
      <c r="Q597" s="45"/>
      <c r="R597" s="45"/>
      <c r="S597" s="45"/>
      <c r="T597" s="45"/>
      <c r="U597" s="45"/>
      <c r="V597" s="45"/>
      <c r="W597" s="45"/>
      <c r="X597" s="45"/>
      <c r="Y597" s="45"/>
      <c r="Z597" s="45"/>
    </row>
    <row r="598" spans="1:26">
      <c r="A598" s="48"/>
      <c r="B598" s="48" t="s">
        <v>28</v>
      </c>
      <c r="C598" s="49">
        <v>1.62</v>
      </c>
      <c r="D598" s="49">
        <v>4.8600000000000003</v>
      </c>
      <c r="E598" s="49">
        <v>12.51</v>
      </c>
      <c r="F598" s="49">
        <v>8.3167059999999999</v>
      </c>
      <c r="G598" s="49">
        <v>13.58047</v>
      </c>
      <c r="H598" s="49">
        <v>5.9982350000000002</v>
      </c>
      <c r="I598" s="49">
        <v>3.6292939999999998</v>
      </c>
      <c r="J598" s="49">
        <v>3.348706</v>
      </c>
      <c r="K598" s="49">
        <v>53.863411000000006</v>
      </c>
      <c r="L598" s="10"/>
      <c r="M598" s="45"/>
      <c r="N598" s="45"/>
      <c r="O598" s="45"/>
      <c r="P598" s="45"/>
      <c r="Q598" s="45"/>
      <c r="R598" s="45"/>
      <c r="S598" s="45"/>
      <c r="T598" s="45"/>
      <c r="U598" s="45"/>
      <c r="V598" s="45"/>
      <c r="W598" s="45"/>
      <c r="X598" s="45"/>
      <c r="Y598" s="45"/>
      <c r="Z598" s="45"/>
    </row>
    <row r="599" spans="1:26">
      <c r="A599" s="48"/>
      <c r="B599" s="48" t="s">
        <v>29</v>
      </c>
      <c r="C599" s="49">
        <v>1947.3869999999999</v>
      </c>
      <c r="D599" s="49">
        <v>1965.076</v>
      </c>
      <c r="E599" s="49">
        <v>1912.7760000000001</v>
      </c>
      <c r="F599" s="49">
        <v>1854.8040000000001</v>
      </c>
      <c r="G599" s="49">
        <v>1942.3140000000001</v>
      </c>
      <c r="H599" s="49">
        <v>2217.3020000000001</v>
      </c>
      <c r="I599" s="49">
        <v>2558.645</v>
      </c>
      <c r="J599" s="49">
        <v>2438.5790000000002</v>
      </c>
      <c r="K599" s="49">
        <v>16836.883000000002</v>
      </c>
      <c r="L599" s="10"/>
      <c r="M599" s="45"/>
      <c r="N599" s="45"/>
      <c r="O599" s="45"/>
      <c r="P599" s="45"/>
      <c r="Q599" s="45"/>
      <c r="R599" s="45"/>
      <c r="S599" s="45"/>
      <c r="T599" s="45"/>
      <c r="U599" s="45"/>
      <c r="V599" s="45"/>
      <c r="W599" s="45"/>
      <c r="X599" s="45"/>
      <c r="Y599" s="45"/>
      <c r="Z599" s="45"/>
    </row>
    <row r="600" spans="1:26">
      <c r="A600" s="44" t="s">
        <v>171</v>
      </c>
      <c r="B600" s="44"/>
      <c r="C600" s="50">
        <v>236990.05550000005</v>
      </c>
      <c r="D600" s="50">
        <v>236990.05845999994</v>
      </c>
      <c r="E600" s="50">
        <v>236990.04413000005</v>
      </c>
      <c r="F600" s="50">
        <v>236990.06216599999</v>
      </c>
      <c r="G600" s="50">
        <v>236990.05241999993</v>
      </c>
      <c r="H600" s="50">
        <v>236990.04970600002</v>
      </c>
      <c r="I600" s="50">
        <v>236990.05313499991</v>
      </c>
      <c r="J600" s="50">
        <v>236990.058257</v>
      </c>
      <c r="K600" s="50">
        <v>1895920.4337740014</v>
      </c>
      <c r="L600" s="10"/>
      <c r="M600" s="45"/>
      <c r="N600" s="45"/>
      <c r="O600" s="45"/>
      <c r="P600" s="45"/>
      <c r="Q600" s="45"/>
      <c r="R600" s="45"/>
      <c r="S600" s="45"/>
      <c r="T600" s="45"/>
      <c r="U600" s="45"/>
      <c r="V600" s="45"/>
      <c r="W600" s="45"/>
      <c r="X600" s="45"/>
      <c r="Y600" s="45"/>
      <c r="Z600" s="45"/>
    </row>
    <row r="601" spans="1:26">
      <c r="A601" s="48" t="s">
        <v>172</v>
      </c>
      <c r="B601" s="48" t="s">
        <v>5</v>
      </c>
      <c r="C601" s="49">
        <v>168.3339</v>
      </c>
      <c r="D601" s="49">
        <v>141.13659999999999</v>
      </c>
      <c r="E601" s="49">
        <v>131.17269999999999</v>
      </c>
      <c r="F601" s="49">
        <v>110.13639999999999</v>
      </c>
      <c r="G601" s="49">
        <v>127.7114</v>
      </c>
      <c r="H601" s="49">
        <v>79.172820000000002</v>
      </c>
      <c r="I601" s="49">
        <v>116.26090000000001</v>
      </c>
      <c r="J601" s="49">
        <v>125.6742</v>
      </c>
      <c r="K601" s="49">
        <v>999.59892000000002</v>
      </c>
      <c r="L601" s="10"/>
      <c r="M601" s="45"/>
      <c r="N601" s="45"/>
      <c r="O601" s="45"/>
      <c r="P601" s="45"/>
      <c r="Q601" s="45"/>
      <c r="R601" s="45"/>
      <c r="S601" s="45"/>
      <c r="T601" s="45"/>
      <c r="U601" s="45"/>
      <c r="V601" s="45"/>
      <c r="W601" s="45"/>
      <c r="X601" s="45"/>
      <c r="Y601" s="45"/>
      <c r="Z601" s="45"/>
    </row>
    <row r="602" spans="1:26">
      <c r="A602" s="48"/>
      <c r="B602" s="48" t="s">
        <v>6</v>
      </c>
      <c r="C602" s="49">
        <v>197707</v>
      </c>
      <c r="D602" s="49">
        <v>206637.3</v>
      </c>
      <c r="E602" s="49">
        <v>211869.2</v>
      </c>
      <c r="F602" s="49">
        <v>211899.6</v>
      </c>
      <c r="G602" s="49">
        <v>207966</v>
      </c>
      <c r="H602" s="49">
        <v>197609.8</v>
      </c>
      <c r="I602" s="49">
        <v>190821.1</v>
      </c>
      <c r="J602" s="49">
        <v>189209.9</v>
      </c>
      <c r="K602" s="49">
        <v>1613719.9</v>
      </c>
      <c r="L602" s="10"/>
      <c r="M602" s="45"/>
      <c r="N602" s="45"/>
      <c r="O602" s="45"/>
      <c r="P602" s="45"/>
      <c r="Q602" s="45"/>
      <c r="R602" s="45"/>
      <c r="S602" s="45"/>
      <c r="T602" s="45"/>
      <c r="U602" s="45"/>
      <c r="V602" s="45"/>
      <c r="W602" s="45"/>
      <c r="X602" s="45"/>
      <c r="Y602" s="45"/>
      <c r="Z602" s="45"/>
    </row>
    <row r="603" spans="1:26">
      <c r="A603" s="48"/>
      <c r="B603" s="48" t="s">
        <v>7</v>
      </c>
      <c r="C603" s="49">
        <v>106.1848</v>
      </c>
      <c r="D603" s="49">
        <v>117.1895</v>
      </c>
      <c r="E603" s="49">
        <v>111.36109999999999</v>
      </c>
      <c r="F603" s="49">
        <v>110.52</v>
      </c>
      <c r="G603" s="49">
        <v>115.9136</v>
      </c>
      <c r="H603" s="49">
        <v>103.87869999999999</v>
      </c>
      <c r="I603" s="49">
        <v>101.7187</v>
      </c>
      <c r="J603" s="49">
        <v>99.468710000000002</v>
      </c>
      <c r="K603" s="49">
        <v>866.23510999999996</v>
      </c>
      <c r="L603" s="10"/>
      <c r="M603" s="45"/>
      <c r="N603" s="45"/>
      <c r="O603" s="45"/>
      <c r="P603" s="45"/>
      <c r="Q603" s="45"/>
      <c r="R603" s="45"/>
      <c r="S603" s="45"/>
      <c r="T603" s="45"/>
      <c r="U603" s="45"/>
      <c r="V603" s="45"/>
      <c r="W603" s="45"/>
      <c r="X603" s="45"/>
      <c r="Y603" s="45"/>
      <c r="Z603" s="45"/>
    </row>
    <row r="604" spans="1:26">
      <c r="A604" s="48"/>
      <c r="B604" s="48" t="s">
        <v>8</v>
      </c>
      <c r="C604" s="49">
        <v>6.57</v>
      </c>
      <c r="D604" s="49">
        <v>51.21</v>
      </c>
      <c r="E604" s="49">
        <v>39.51</v>
      </c>
      <c r="F604" s="49">
        <v>22.68</v>
      </c>
      <c r="G604" s="49">
        <v>11.34</v>
      </c>
      <c r="H604" s="49">
        <v>15.835760000000001</v>
      </c>
      <c r="I604" s="49">
        <v>15.75</v>
      </c>
      <c r="J604" s="49">
        <v>15.75</v>
      </c>
      <c r="K604" s="49">
        <v>178.64576</v>
      </c>
      <c r="L604" s="10"/>
      <c r="M604" s="45"/>
      <c r="N604" s="45"/>
      <c r="O604" s="45"/>
      <c r="P604" s="45"/>
      <c r="Q604" s="45"/>
      <c r="R604" s="45"/>
      <c r="S604" s="45"/>
      <c r="T604" s="45"/>
      <c r="U604" s="45"/>
      <c r="V604" s="45"/>
      <c r="W604" s="45"/>
      <c r="X604" s="45"/>
      <c r="Y604" s="45"/>
      <c r="Z604" s="45"/>
    </row>
    <row r="605" spans="1:26">
      <c r="A605" s="48"/>
      <c r="B605" s="48" t="s">
        <v>9</v>
      </c>
      <c r="C605" s="51"/>
      <c r="D605" s="49">
        <v>0.09</v>
      </c>
      <c r="E605" s="51"/>
      <c r="F605" s="51"/>
      <c r="G605" s="49">
        <v>1.53</v>
      </c>
      <c r="H605" s="49">
        <v>0.27</v>
      </c>
      <c r="I605" s="49">
        <v>0.90952900000000003</v>
      </c>
      <c r="J605" s="49">
        <v>0.63</v>
      </c>
      <c r="K605" s="49">
        <v>3.429529</v>
      </c>
      <c r="L605" s="10"/>
      <c r="M605" s="45"/>
      <c r="N605" s="45"/>
      <c r="O605" s="45"/>
      <c r="P605" s="45"/>
      <c r="Q605" s="45"/>
      <c r="R605" s="45"/>
      <c r="S605" s="45"/>
      <c r="T605" s="45"/>
      <c r="U605" s="45"/>
      <c r="V605" s="45"/>
      <c r="W605" s="45"/>
      <c r="X605" s="45"/>
      <c r="Y605" s="45"/>
      <c r="Z605" s="45"/>
    </row>
    <row r="606" spans="1:26">
      <c r="A606" s="48"/>
      <c r="B606" s="48" t="s">
        <v>10</v>
      </c>
      <c r="C606" s="49">
        <v>24.322939999999999</v>
      </c>
      <c r="D606" s="49">
        <v>22.466470000000001</v>
      </c>
      <c r="E606" s="49">
        <v>24.948709999999998</v>
      </c>
      <c r="F606" s="49">
        <v>19.911529999999999</v>
      </c>
      <c r="G606" s="49">
        <v>25.325289999999999</v>
      </c>
      <c r="H606" s="49">
        <v>37.55153</v>
      </c>
      <c r="I606" s="49">
        <v>33.951529999999998</v>
      </c>
      <c r="J606" s="49">
        <v>51.521650000000001</v>
      </c>
      <c r="K606" s="49">
        <v>239.99965</v>
      </c>
      <c r="L606" s="10"/>
      <c r="M606" s="45"/>
      <c r="N606" s="45"/>
      <c r="O606" s="45"/>
      <c r="P606" s="45"/>
      <c r="Q606" s="45"/>
      <c r="R606" s="45"/>
      <c r="S606" s="45"/>
      <c r="T606" s="45"/>
      <c r="U606" s="45"/>
      <c r="V606" s="45"/>
      <c r="W606" s="45"/>
      <c r="X606" s="45"/>
      <c r="Y606" s="45"/>
      <c r="Z606" s="45"/>
    </row>
    <row r="607" spans="1:26">
      <c r="A607" s="48"/>
      <c r="B607" s="48" t="s">
        <v>11</v>
      </c>
      <c r="C607" s="49">
        <v>2279.6930000000002</v>
      </c>
      <c r="D607" s="49">
        <v>2029.4</v>
      </c>
      <c r="E607" s="49">
        <v>2156.0700000000002</v>
      </c>
      <c r="F607" s="49">
        <v>1908.643</v>
      </c>
      <c r="G607" s="49">
        <v>1888.691</v>
      </c>
      <c r="H607" s="49">
        <v>998.04319999999996</v>
      </c>
      <c r="I607" s="49">
        <v>832.16819999999996</v>
      </c>
      <c r="J607" s="49">
        <v>818.06960000000004</v>
      </c>
      <c r="K607" s="49">
        <v>12910.778000000002</v>
      </c>
      <c r="L607" s="10"/>
      <c r="M607" s="45"/>
      <c r="N607" s="45"/>
      <c r="O607" s="45"/>
      <c r="P607" s="45"/>
      <c r="Q607" s="45"/>
      <c r="R607" s="45"/>
      <c r="S607" s="45"/>
      <c r="T607" s="45"/>
      <c r="U607" s="45"/>
      <c r="V607" s="45"/>
      <c r="W607" s="45"/>
      <c r="X607" s="45"/>
      <c r="Y607" s="45"/>
      <c r="Z607" s="45"/>
    </row>
    <row r="608" spans="1:26">
      <c r="A608" s="48"/>
      <c r="B608" s="48" t="s">
        <v>12</v>
      </c>
      <c r="C608" s="49">
        <v>51.051879999999997</v>
      </c>
      <c r="D608" s="49">
        <v>45.75282</v>
      </c>
      <c r="E608" s="49">
        <v>34.461880000000001</v>
      </c>
      <c r="F608" s="49">
        <v>38.992939999999997</v>
      </c>
      <c r="G608" s="49">
        <v>41.522820000000003</v>
      </c>
      <c r="H608" s="49">
        <v>50.546819999999997</v>
      </c>
      <c r="I608" s="49">
        <v>49.63306</v>
      </c>
      <c r="J608" s="49">
        <v>53.802</v>
      </c>
      <c r="K608" s="49">
        <v>365.76422000000002</v>
      </c>
      <c r="L608" s="10"/>
      <c r="M608" s="45"/>
      <c r="N608" s="45"/>
      <c r="O608" s="45"/>
      <c r="P608" s="45"/>
      <c r="Q608" s="45"/>
      <c r="R608" s="45"/>
      <c r="S608" s="45"/>
      <c r="T608" s="45"/>
      <c r="U608" s="45"/>
      <c r="V608" s="45"/>
      <c r="W608" s="45"/>
      <c r="X608" s="45"/>
      <c r="Y608" s="45"/>
      <c r="Z608" s="45"/>
    </row>
    <row r="609" spans="1:26">
      <c r="A609" s="48"/>
      <c r="B609" s="48" t="s">
        <v>13</v>
      </c>
      <c r="C609" s="49">
        <v>279.57249999999999</v>
      </c>
      <c r="D609" s="49">
        <v>257.58420000000001</v>
      </c>
      <c r="E609" s="49">
        <v>239.6764</v>
      </c>
      <c r="F609" s="49">
        <v>235.7816</v>
      </c>
      <c r="G609" s="49">
        <v>237.59469999999999</v>
      </c>
      <c r="H609" s="49">
        <v>224.30959999999999</v>
      </c>
      <c r="I609" s="49">
        <v>252.76310000000001</v>
      </c>
      <c r="J609" s="49">
        <v>272.74059999999997</v>
      </c>
      <c r="K609" s="49">
        <v>2000.0227000000004</v>
      </c>
      <c r="L609" s="10"/>
      <c r="M609" s="45"/>
      <c r="N609" s="45"/>
      <c r="O609" s="45"/>
      <c r="P609" s="45"/>
      <c r="Q609" s="45"/>
      <c r="R609" s="45"/>
      <c r="S609" s="45"/>
      <c r="T609" s="45"/>
      <c r="U609" s="45"/>
      <c r="V609" s="45"/>
      <c r="W609" s="45"/>
      <c r="X609" s="45"/>
      <c r="Y609" s="45"/>
      <c r="Z609" s="45"/>
    </row>
    <row r="610" spans="1:26">
      <c r="A610" s="48"/>
      <c r="B610" s="48" t="s">
        <v>14</v>
      </c>
      <c r="C610" s="49">
        <v>6428.674</v>
      </c>
      <c r="D610" s="49">
        <v>6416.8710000000001</v>
      </c>
      <c r="E610" s="49">
        <v>6475.7910000000002</v>
      </c>
      <c r="F610" s="49">
        <v>6532.2780000000002</v>
      </c>
      <c r="G610" s="49">
        <v>6934.7579999999998</v>
      </c>
      <c r="H610" s="49">
        <v>6867.0219999999999</v>
      </c>
      <c r="I610" s="49">
        <v>6662.2439999999997</v>
      </c>
      <c r="J610" s="49">
        <v>6438.4380000000001</v>
      </c>
      <c r="K610" s="49">
        <v>52756.076000000001</v>
      </c>
      <c r="L610" s="10"/>
      <c r="M610" s="45"/>
      <c r="N610" s="45"/>
      <c r="O610" s="45"/>
      <c r="P610" s="45"/>
      <c r="Q610" s="45"/>
      <c r="R610" s="45"/>
      <c r="S610" s="45"/>
      <c r="T610" s="45"/>
      <c r="U610" s="45"/>
      <c r="V610" s="45"/>
      <c r="W610" s="45"/>
      <c r="X610" s="45"/>
      <c r="Y610" s="45"/>
      <c r="Z610" s="45"/>
    </row>
    <row r="611" spans="1:26">
      <c r="A611" s="48"/>
      <c r="B611" s="48" t="s">
        <v>15</v>
      </c>
      <c r="C611" s="49">
        <v>41920.57</v>
      </c>
      <c r="D611" s="49">
        <v>40955.129999999997</v>
      </c>
      <c r="E611" s="49">
        <v>40473.279999999999</v>
      </c>
      <c r="F611" s="49">
        <v>40975.26</v>
      </c>
      <c r="G611" s="49">
        <v>43526.15</v>
      </c>
      <c r="H611" s="49">
        <v>47244.28</v>
      </c>
      <c r="I611" s="49">
        <v>48583.82</v>
      </c>
      <c r="J611" s="49">
        <v>49011.62</v>
      </c>
      <c r="K611" s="49">
        <v>352690.11</v>
      </c>
      <c r="L611" s="10"/>
      <c r="M611" s="45"/>
      <c r="N611" s="45"/>
      <c r="O611" s="45"/>
      <c r="P611" s="45"/>
      <c r="Q611" s="45"/>
      <c r="R611" s="45"/>
      <c r="S611" s="45"/>
      <c r="T611" s="45"/>
      <c r="U611" s="45"/>
      <c r="V611" s="45"/>
      <c r="W611" s="45"/>
      <c r="X611" s="45"/>
      <c r="Y611" s="45"/>
      <c r="Z611" s="45"/>
    </row>
    <row r="612" spans="1:26">
      <c r="A612" s="48"/>
      <c r="B612" s="48" t="s">
        <v>17</v>
      </c>
      <c r="C612" s="49">
        <v>2408.4490000000001</v>
      </c>
      <c r="D612" s="49">
        <v>2206.5740000000001</v>
      </c>
      <c r="E612" s="49">
        <v>2444.2600000000002</v>
      </c>
      <c r="F612" s="49">
        <v>2215.0210000000002</v>
      </c>
      <c r="G612" s="49">
        <v>2557.4079999999999</v>
      </c>
      <c r="H612" s="49">
        <v>3063.7139999999999</v>
      </c>
      <c r="I612" s="49">
        <v>1818.4090000000001</v>
      </c>
      <c r="J612" s="49">
        <v>1748.921</v>
      </c>
      <c r="K612" s="49">
        <v>18462.755999999998</v>
      </c>
      <c r="L612" s="10"/>
      <c r="M612" s="45"/>
      <c r="N612" s="45"/>
      <c r="O612" s="45"/>
      <c r="P612" s="45"/>
      <c r="Q612" s="45"/>
      <c r="R612" s="45"/>
      <c r="S612" s="45"/>
      <c r="T612" s="45"/>
      <c r="U612" s="45"/>
      <c r="V612" s="45"/>
      <c r="W612" s="45"/>
      <c r="X612" s="45"/>
      <c r="Y612" s="45"/>
      <c r="Z612" s="45"/>
    </row>
    <row r="613" spans="1:26">
      <c r="A613" s="48"/>
      <c r="B613" s="48" t="s">
        <v>18</v>
      </c>
      <c r="C613" s="49">
        <v>908.83659999999998</v>
      </c>
      <c r="D613" s="49">
        <v>935.96360000000004</v>
      </c>
      <c r="E613" s="49">
        <v>898.58720000000005</v>
      </c>
      <c r="F613" s="49">
        <v>950.93820000000005</v>
      </c>
      <c r="G613" s="49">
        <v>903.74260000000004</v>
      </c>
      <c r="H613" s="49">
        <v>913.47709999999995</v>
      </c>
      <c r="I613" s="49">
        <v>923.55039999999997</v>
      </c>
      <c r="J613" s="49">
        <v>924.45039999999995</v>
      </c>
      <c r="K613" s="49">
        <v>7359.5460999999996</v>
      </c>
      <c r="L613" s="10"/>
      <c r="M613" s="45"/>
      <c r="N613" s="45"/>
      <c r="O613" s="45"/>
      <c r="P613" s="45"/>
      <c r="Q613" s="45"/>
      <c r="R613" s="45"/>
      <c r="S613" s="45"/>
      <c r="T613" s="45"/>
      <c r="U613" s="45"/>
      <c r="V613" s="45"/>
      <c r="W613" s="45"/>
      <c r="X613" s="45"/>
      <c r="Y613" s="45"/>
      <c r="Z613" s="45"/>
    </row>
    <row r="614" spans="1:26">
      <c r="A614" s="48"/>
      <c r="B614" s="48" t="s">
        <v>19</v>
      </c>
      <c r="C614" s="49">
        <v>2.4300000000000002</v>
      </c>
      <c r="D614" s="49">
        <v>2.0699999999999998</v>
      </c>
      <c r="E614" s="49">
        <v>2.34</v>
      </c>
      <c r="F614" s="49">
        <v>2.79</v>
      </c>
      <c r="G614" s="49">
        <v>5.13</v>
      </c>
      <c r="H614" s="49">
        <v>3.5227059999999999</v>
      </c>
      <c r="I614" s="49">
        <v>3.69</v>
      </c>
      <c r="J614" s="49">
        <v>3.87</v>
      </c>
      <c r="K614" s="49">
        <v>25.842706</v>
      </c>
      <c r="L614" s="10"/>
      <c r="M614" s="45"/>
      <c r="N614" s="45"/>
      <c r="O614" s="45"/>
      <c r="P614" s="45"/>
      <c r="Q614" s="45"/>
      <c r="R614" s="45"/>
      <c r="S614" s="45"/>
      <c r="T614" s="45"/>
      <c r="U614" s="45"/>
      <c r="V614" s="45"/>
      <c r="W614" s="45"/>
      <c r="X614" s="45"/>
      <c r="Y614" s="45"/>
      <c r="Z614" s="45"/>
    </row>
    <row r="615" spans="1:26">
      <c r="A615" s="48"/>
      <c r="B615" s="48" t="s">
        <v>20</v>
      </c>
      <c r="C615" s="49">
        <v>2286.893</v>
      </c>
      <c r="D615" s="49">
        <v>2113.4690000000001</v>
      </c>
      <c r="E615" s="49">
        <v>1735.2950000000001</v>
      </c>
      <c r="F615" s="49">
        <v>1554.8440000000001</v>
      </c>
      <c r="G615" s="49">
        <v>1679.6210000000001</v>
      </c>
      <c r="H615" s="49">
        <v>1860.404</v>
      </c>
      <c r="I615" s="49">
        <v>2293.9609999999998</v>
      </c>
      <c r="J615" s="49">
        <v>2262.2919999999999</v>
      </c>
      <c r="K615" s="49">
        <v>15786.778999999999</v>
      </c>
      <c r="L615" s="10"/>
      <c r="M615" s="45"/>
      <c r="N615" s="45"/>
      <c r="O615" s="45"/>
      <c r="P615" s="45"/>
      <c r="Q615" s="45"/>
      <c r="R615" s="45"/>
      <c r="S615" s="45"/>
      <c r="T615" s="45"/>
      <c r="U615" s="45"/>
      <c r="V615" s="45"/>
      <c r="W615" s="45"/>
      <c r="X615" s="45"/>
      <c r="Y615" s="45"/>
      <c r="Z615" s="45"/>
    </row>
    <row r="616" spans="1:26">
      <c r="A616" s="48"/>
      <c r="B616" s="48" t="s">
        <v>21</v>
      </c>
      <c r="C616" s="49">
        <v>1091.846</v>
      </c>
      <c r="D616" s="49">
        <v>835.33090000000004</v>
      </c>
      <c r="E616" s="49">
        <v>582.55550000000005</v>
      </c>
      <c r="F616" s="49">
        <v>472.50920000000002</v>
      </c>
      <c r="G616" s="49">
        <v>673.8759</v>
      </c>
      <c r="H616" s="49">
        <v>736.00310000000002</v>
      </c>
      <c r="I616" s="49">
        <v>738.38580000000002</v>
      </c>
      <c r="J616" s="49">
        <v>732.55200000000002</v>
      </c>
      <c r="K616" s="49">
        <v>5863.0583999999999</v>
      </c>
      <c r="L616" s="10"/>
      <c r="M616" s="45"/>
      <c r="N616" s="45"/>
      <c r="O616" s="45"/>
      <c r="P616" s="45"/>
      <c r="Q616" s="45"/>
      <c r="R616" s="45"/>
      <c r="S616" s="45"/>
      <c r="T616" s="45"/>
      <c r="U616" s="45"/>
      <c r="V616" s="45"/>
      <c r="W616" s="45"/>
      <c r="X616" s="45"/>
      <c r="Y616" s="45"/>
      <c r="Z616" s="45"/>
    </row>
    <row r="617" spans="1:26">
      <c r="A617" s="48"/>
      <c r="B617" s="48" t="s">
        <v>22</v>
      </c>
      <c r="C617" s="49">
        <v>2777.288</v>
      </c>
      <c r="D617" s="49">
        <v>2490.5810000000001</v>
      </c>
      <c r="E617" s="49">
        <v>2416.9760000000001</v>
      </c>
      <c r="F617" s="49">
        <v>2412.7919999999999</v>
      </c>
      <c r="G617" s="49">
        <v>3187.8420000000001</v>
      </c>
      <c r="H617" s="49">
        <v>3568.7060000000001</v>
      </c>
      <c r="I617" s="49">
        <v>3601.877</v>
      </c>
      <c r="J617" s="49">
        <v>3606.473</v>
      </c>
      <c r="K617" s="49">
        <v>24062.535000000003</v>
      </c>
      <c r="L617" s="10"/>
      <c r="M617" s="45"/>
      <c r="N617" s="45"/>
      <c r="O617" s="45"/>
      <c r="P617" s="45"/>
      <c r="Q617" s="45"/>
      <c r="R617" s="45"/>
      <c r="S617" s="45"/>
      <c r="T617" s="45"/>
      <c r="U617" s="45"/>
      <c r="V617" s="45"/>
      <c r="W617" s="45"/>
      <c r="X617" s="45"/>
      <c r="Y617" s="45"/>
      <c r="Z617" s="45"/>
    </row>
    <row r="618" spans="1:26">
      <c r="A618" s="48"/>
      <c r="B618" s="48" t="s">
        <v>23</v>
      </c>
      <c r="C618" s="49">
        <v>47107.82</v>
      </c>
      <c r="D618" s="49">
        <v>45751.23</v>
      </c>
      <c r="E618" s="49">
        <v>43697.84</v>
      </c>
      <c r="F618" s="49">
        <v>44101.99</v>
      </c>
      <c r="G618" s="49">
        <v>45677.33</v>
      </c>
      <c r="H618" s="49">
        <v>50649</v>
      </c>
      <c r="I618" s="49">
        <v>54959.77</v>
      </c>
      <c r="J618" s="49">
        <v>56375.7</v>
      </c>
      <c r="K618" s="49">
        <v>388320.68000000005</v>
      </c>
      <c r="L618" s="10"/>
      <c r="M618" s="45"/>
      <c r="N618" s="45"/>
      <c r="O618" s="45"/>
      <c r="P618" s="45"/>
      <c r="Q618" s="45"/>
      <c r="R618" s="45"/>
      <c r="S618" s="45"/>
      <c r="T618" s="45"/>
      <c r="U618" s="45"/>
      <c r="V618" s="45"/>
      <c r="W618" s="45"/>
      <c r="X618" s="45"/>
      <c r="Y618" s="45"/>
      <c r="Z618" s="45"/>
    </row>
    <row r="619" spans="1:26">
      <c r="A619" s="48"/>
      <c r="B619" s="48" t="s">
        <v>24</v>
      </c>
      <c r="C619" s="49">
        <v>49121.5</v>
      </c>
      <c r="D619" s="49">
        <v>43665.55</v>
      </c>
      <c r="E619" s="49">
        <v>41077.56</v>
      </c>
      <c r="F619" s="49">
        <v>40033.57</v>
      </c>
      <c r="G619" s="49">
        <v>38026.910000000003</v>
      </c>
      <c r="H619" s="49">
        <v>38960.22</v>
      </c>
      <c r="I619" s="49">
        <v>41114.699999999997</v>
      </c>
      <c r="J619" s="49">
        <v>41678.51</v>
      </c>
      <c r="K619" s="49">
        <v>333678.52</v>
      </c>
      <c r="L619" s="10"/>
      <c r="M619" s="45"/>
      <c r="N619" s="45"/>
      <c r="O619" s="45"/>
      <c r="P619" s="45"/>
      <c r="Q619" s="45"/>
      <c r="R619" s="45"/>
      <c r="S619" s="45"/>
      <c r="T619" s="45"/>
      <c r="U619" s="45"/>
      <c r="V619" s="45"/>
      <c r="W619" s="45"/>
      <c r="X619" s="45"/>
      <c r="Y619" s="45"/>
      <c r="Z619" s="45"/>
    </row>
    <row r="620" spans="1:26">
      <c r="A620" s="48"/>
      <c r="B620" s="48" t="s">
        <v>25</v>
      </c>
      <c r="C620" s="49">
        <v>258.33319999999998</v>
      </c>
      <c r="D620" s="49">
        <v>192.76910000000001</v>
      </c>
      <c r="E620" s="49">
        <v>310.33839999999998</v>
      </c>
      <c r="F620" s="49">
        <v>223.79820000000001</v>
      </c>
      <c r="G620" s="49">
        <v>204.9392</v>
      </c>
      <c r="H620" s="49">
        <v>219.20580000000001</v>
      </c>
      <c r="I620" s="49">
        <v>226.93799999999999</v>
      </c>
      <c r="J620" s="49">
        <v>160.47139999999999</v>
      </c>
      <c r="K620" s="49">
        <v>1796.7932999999998</v>
      </c>
      <c r="L620" s="10"/>
      <c r="M620" s="45"/>
      <c r="N620" s="45"/>
      <c r="O620" s="45"/>
      <c r="P620" s="45"/>
      <c r="Q620" s="45"/>
      <c r="R620" s="45"/>
      <c r="S620" s="45"/>
      <c r="T620" s="45"/>
      <c r="U620" s="45"/>
      <c r="V620" s="45"/>
      <c r="W620" s="45"/>
      <c r="X620" s="45"/>
      <c r="Y620" s="45"/>
      <c r="Z620" s="45"/>
    </row>
    <row r="621" spans="1:26">
      <c r="A621" s="48"/>
      <c r="B621" s="48" t="s">
        <v>27</v>
      </c>
      <c r="C621" s="49">
        <v>2.34</v>
      </c>
      <c r="D621" s="49">
        <v>2.0699999999999998</v>
      </c>
      <c r="E621" s="49">
        <v>1.8</v>
      </c>
      <c r="F621" s="49">
        <v>5.04</v>
      </c>
      <c r="G621" s="49">
        <v>5.58</v>
      </c>
      <c r="H621" s="49">
        <v>10.809530000000001</v>
      </c>
      <c r="I621" s="49">
        <v>9.99</v>
      </c>
      <c r="J621" s="49">
        <v>9.99</v>
      </c>
      <c r="K621" s="49">
        <v>47.619530000000005</v>
      </c>
      <c r="L621" s="10"/>
      <c r="M621" s="45"/>
      <c r="N621" s="45"/>
      <c r="O621" s="45"/>
      <c r="P621" s="45"/>
      <c r="Q621" s="45"/>
      <c r="R621" s="45"/>
      <c r="S621" s="45"/>
      <c r="T621" s="45"/>
      <c r="U621" s="45"/>
      <c r="V621" s="45"/>
      <c r="W621" s="45"/>
      <c r="X621" s="45"/>
      <c r="Y621" s="45"/>
      <c r="Z621" s="45"/>
    </row>
    <row r="622" spans="1:26">
      <c r="A622" s="48"/>
      <c r="B622" s="48" t="s">
        <v>28</v>
      </c>
      <c r="C622" s="49">
        <v>0.27</v>
      </c>
      <c r="D622" s="49">
        <v>1.44</v>
      </c>
      <c r="E622" s="49">
        <v>2.6325880000000002</v>
      </c>
      <c r="F622" s="49">
        <v>1.012588</v>
      </c>
      <c r="G622" s="49">
        <v>11.664350000000001</v>
      </c>
      <c r="H622" s="49">
        <v>3.9508239999999999</v>
      </c>
      <c r="I622" s="49">
        <v>1.790824</v>
      </c>
      <c r="J622" s="49">
        <v>2.6008239999999998</v>
      </c>
      <c r="K622" s="49">
        <v>25.361998</v>
      </c>
      <c r="L622" s="10"/>
      <c r="M622" s="45"/>
      <c r="N622" s="45"/>
      <c r="O622" s="45"/>
      <c r="P622" s="45"/>
      <c r="Q622" s="45"/>
      <c r="R622" s="45"/>
      <c r="S622" s="45"/>
      <c r="T622" s="45"/>
      <c r="U622" s="45"/>
      <c r="V622" s="45"/>
      <c r="W622" s="45"/>
      <c r="X622" s="45"/>
      <c r="Y622" s="45"/>
      <c r="Z622" s="45"/>
    </row>
    <row r="623" spans="1:26">
      <c r="A623" s="48"/>
      <c r="B623" s="48" t="s">
        <v>29</v>
      </c>
      <c r="C623" s="49">
        <v>2762.1849999999999</v>
      </c>
      <c r="D623" s="49">
        <v>2829.0569999999998</v>
      </c>
      <c r="E623" s="49">
        <v>2974.5129999999999</v>
      </c>
      <c r="F623" s="49">
        <v>3872.1179999999999</v>
      </c>
      <c r="G623" s="49">
        <v>3889.6469999999999</v>
      </c>
      <c r="H623" s="49">
        <v>4480.4530000000004</v>
      </c>
      <c r="I623" s="49">
        <v>4536.83</v>
      </c>
      <c r="J623" s="49">
        <v>4096.777</v>
      </c>
      <c r="K623" s="49">
        <v>29441.58</v>
      </c>
      <c r="L623" s="10"/>
      <c r="M623" s="45"/>
      <c r="N623" s="45"/>
      <c r="O623" s="45"/>
      <c r="P623" s="45"/>
      <c r="Q623" s="45"/>
      <c r="R623" s="45"/>
      <c r="S623" s="45"/>
      <c r="T623" s="45"/>
      <c r="U623" s="45"/>
      <c r="V623" s="45"/>
      <c r="W623" s="45"/>
      <c r="X623" s="45"/>
      <c r="Y623" s="45"/>
      <c r="Z623" s="45"/>
    </row>
    <row r="624" spans="1:26">
      <c r="A624" s="44" t="s">
        <v>173</v>
      </c>
      <c r="B624" s="44"/>
      <c r="C624" s="50">
        <v>357700.16382000002</v>
      </c>
      <c r="D624" s="50">
        <v>357700.23519000004</v>
      </c>
      <c r="E624" s="50">
        <v>357700.16947800008</v>
      </c>
      <c r="F624" s="50">
        <v>357700.22665799991</v>
      </c>
      <c r="G624" s="50">
        <v>357700.22686000005</v>
      </c>
      <c r="H624" s="50">
        <v>357700.17648999998</v>
      </c>
      <c r="I624" s="50">
        <v>357700.21104299993</v>
      </c>
      <c r="J624" s="50">
        <v>357700.22238399996</v>
      </c>
      <c r="K624" s="50">
        <v>2861601.6319230017</v>
      </c>
      <c r="L624" s="10"/>
      <c r="M624" s="45"/>
      <c r="N624" s="45"/>
      <c r="O624" s="45"/>
      <c r="P624" s="45"/>
      <c r="Q624" s="45"/>
      <c r="R624" s="45"/>
      <c r="S624" s="45"/>
      <c r="T624" s="45"/>
      <c r="U624" s="45"/>
      <c r="V624" s="45"/>
      <c r="W624" s="45"/>
      <c r="X624" s="45"/>
      <c r="Y624" s="45"/>
      <c r="Z624" s="45"/>
    </row>
    <row r="625" spans="1:26">
      <c r="A625" s="48" t="s">
        <v>174</v>
      </c>
      <c r="B625" s="48" t="s">
        <v>5</v>
      </c>
      <c r="C625" s="49">
        <v>533.0951</v>
      </c>
      <c r="D625" s="49">
        <v>672.16690000000006</v>
      </c>
      <c r="E625" s="49">
        <v>759.774</v>
      </c>
      <c r="F625" s="49">
        <v>894.91129999999998</v>
      </c>
      <c r="G625" s="49">
        <v>547.66089999999997</v>
      </c>
      <c r="H625" s="49">
        <v>554.59760000000006</v>
      </c>
      <c r="I625" s="49">
        <v>610.28959999999995</v>
      </c>
      <c r="J625" s="49">
        <v>626.96540000000005</v>
      </c>
      <c r="K625" s="49">
        <v>5199.4607999999998</v>
      </c>
      <c r="L625" s="10"/>
      <c r="M625" s="45"/>
      <c r="N625" s="45"/>
      <c r="O625" s="45"/>
      <c r="P625" s="45"/>
      <c r="Q625" s="45"/>
      <c r="R625" s="45"/>
      <c r="S625" s="45"/>
      <c r="T625" s="45"/>
      <c r="U625" s="45"/>
      <c r="V625" s="45"/>
      <c r="W625" s="45"/>
      <c r="X625" s="45"/>
      <c r="Y625" s="45"/>
      <c r="Z625" s="45"/>
    </row>
    <row r="626" spans="1:26">
      <c r="A626" s="48"/>
      <c r="B626" s="48" t="s">
        <v>6</v>
      </c>
      <c r="C626" s="49">
        <v>457.70080000000002</v>
      </c>
      <c r="D626" s="49">
        <v>541.35249999999996</v>
      </c>
      <c r="E626" s="49">
        <v>654.70339999999999</v>
      </c>
      <c r="F626" s="49">
        <v>531.72109999999998</v>
      </c>
      <c r="G626" s="49">
        <v>436.3691</v>
      </c>
      <c r="H626" s="49">
        <v>419.6601</v>
      </c>
      <c r="I626" s="49">
        <v>562.21130000000005</v>
      </c>
      <c r="J626" s="49">
        <v>700.14070000000004</v>
      </c>
      <c r="K626" s="49">
        <v>4303.8589999999995</v>
      </c>
      <c r="L626" s="10"/>
      <c r="M626" s="45"/>
      <c r="N626" s="45"/>
      <c r="O626" s="45"/>
      <c r="P626" s="45"/>
      <c r="Q626" s="45"/>
      <c r="R626" s="45"/>
      <c r="S626" s="45"/>
      <c r="T626" s="45"/>
      <c r="U626" s="45"/>
      <c r="V626" s="45"/>
      <c r="W626" s="45"/>
      <c r="X626" s="45"/>
      <c r="Y626" s="45"/>
      <c r="Z626" s="45"/>
    </row>
    <row r="627" spans="1:26">
      <c r="A627" s="48"/>
      <c r="B627" s="48" t="s">
        <v>7</v>
      </c>
      <c r="C627" s="49">
        <v>0.09</v>
      </c>
      <c r="D627" s="49">
        <v>0.18</v>
      </c>
      <c r="E627" s="49">
        <v>0.36</v>
      </c>
      <c r="F627" s="49">
        <v>0.09</v>
      </c>
      <c r="G627" s="49">
        <v>0.09</v>
      </c>
      <c r="H627" s="49">
        <v>0.18</v>
      </c>
      <c r="I627" s="49">
        <v>0.45</v>
      </c>
      <c r="J627" s="49">
        <v>0.09</v>
      </c>
      <c r="K627" s="49">
        <v>1.53</v>
      </c>
      <c r="L627" s="10"/>
      <c r="M627" s="45"/>
      <c r="N627" s="45"/>
      <c r="O627" s="45"/>
      <c r="P627" s="45"/>
      <c r="Q627" s="45"/>
      <c r="R627" s="45"/>
      <c r="S627" s="45"/>
      <c r="T627" s="45"/>
      <c r="U627" s="45"/>
      <c r="V627" s="45"/>
      <c r="W627" s="45"/>
      <c r="X627" s="45"/>
      <c r="Y627" s="45"/>
      <c r="Z627" s="45"/>
    </row>
    <row r="628" spans="1:26">
      <c r="A628" s="48"/>
      <c r="B628" s="48" t="s">
        <v>8</v>
      </c>
      <c r="C628" s="51"/>
      <c r="D628" s="49">
        <v>0.45</v>
      </c>
      <c r="E628" s="49">
        <v>0.09</v>
      </c>
      <c r="F628" s="51"/>
      <c r="G628" s="51"/>
      <c r="H628" s="49">
        <v>0.09</v>
      </c>
      <c r="I628" s="49">
        <v>0.09</v>
      </c>
      <c r="J628" s="49">
        <v>0.99</v>
      </c>
      <c r="K628" s="49">
        <v>1.71</v>
      </c>
      <c r="L628" s="10"/>
      <c r="M628" s="45"/>
      <c r="N628" s="45"/>
      <c r="O628" s="45"/>
      <c r="P628" s="45"/>
      <c r="Q628" s="45"/>
      <c r="R628" s="45"/>
      <c r="S628" s="45"/>
      <c r="T628" s="45"/>
      <c r="U628" s="45"/>
      <c r="V628" s="45"/>
      <c r="W628" s="45"/>
      <c r="X628" s="45"/>
      <c r="Y628" s="45"/>
      <c r="Z628" s="45"/>
    </row>
    <row r="629" spans="1:26">
      <c r="A629" s="48"/>
      <c r="B629" s="48" t="s">
        <v>9</v>
      </c>
      <c r="C629" s="51"/>
      <c r="D629" s="49">
        <v>0.18</v>
      </c>
      <c r="E629" s="49">
        <v>0.09</v>
      </c>
      <c r="F629" s="49">
        <v>1.17</v>
      </c>
      <c r="G629" s="49">
        <v>1.53</v>
      </c>
      <c r="H629" s="49">
        <v>0.63</v>
      </c>
      <c r="I629" s="49">
        <v>5.58</v>
      </c>
      <c r="J629" s="49">
        <v>4.8600000000000003</v>
      </c>
      <c r="K629" s="49">
        <v>14.04</v>
      </c>
      <c r="L629" s="10"/>
      <c r="M629" s="45"/>
      <c r="N629" s="45"/>
      <c r="O629" s="45"/>
      <c r="P629" s="45"/>
      <c r="Q629" s="45"/>
      <c r="R629" s="45"/>
      <c r="S629" s="45"/>
      <c r="T629" s="45"/>
      <c r="U629" s="45"/>
      <c r="V629" s="45"/>
      <c r="W629" s="45"/>
      <c r="X629" s="45"/>
      <c r="Y629" s="45"/>
      <c r="Z629" s="45"/>
    </row>
    <row r="630" spans="1:26">
      <c r="A630" s="48"/>
      <c r="B630" s="48" t="s">
        <v>10</v>
      </c>
      <c r="C630" s="49">
        <v>10416.19</v>
      </c>
      <c r="D630" s="49">
        <v>11780.77</v>
      </c>
      <c r="E630" s="49">
        <v>10870.71</v>
      </c>
      <c r="F630" s="49">
        <v>9575.4130000000005</v>
      </c>
      <c r="G630" s="49">
        <v>9150.4930000000004</v>
      </c>
      <c r="H630" s="49">
        <v>8854.4330000000009</v>
      </c>
      <c r="I630" s="49">
        <v>8976.1479999999992</v>
      </c>
      <c r="J630" s="49">
        <v>9626.8510000000006</v>
      </c>
      <c r="K630" s="49">
        <v>79251.008000000002</v>
      </c>
      <c r="L630" s="10"/>
      <c r="M630" s="45"/>
      <c r="N630" s="45"/>
      <c r="O630" s="45"/>
      <c r="P630" s="45"/>
      <c r="Q630" s="45"/>
      <c r="R630" s="45"/>
      <c r="S630" s="45"/>
      <c r="T630" s="45"/>
      <c r="U630" s="45"/>
      <c r="V630" s="45"/>
      <c r="W630" s="45"/>
      <c r="X630" s="45"/>
      <c r="Y630" s="45"/>
      <c r="Z630" s="45"/>
    </row>
    <row r="631" spans="1:26">
      <c r="A631" s="48"/>
      <c r="B631" s="48" t="s">
        <v>11</v>
      </c>
      <c r="C631" s="49">
        <v>2372.2730000000001</v>
      </c>
      <c r="D631" s="49">
        <v>2551.4340000000002</v>
      </c>
      <c r="E631" s="49">
        <v>2643.7510000000002</v>
      </c>
      <c r="F631" s="49">
        <v>3097.748</v>
      </c>
      <c r="G631" s="49">
        <v>3093.1559999999999</v>
      </c>
      <c r="H631" s="49">
        <v>2805.49</v>
      </c>
      <c r="I631" s="49">
        <v>1701.58</v>
      </c>
      <c r="J631" s="49">
        <v>1609.5519999999999</v>
      </c>
      <c r="K631" s="49">
        <v>19874.984</v>
      </c>
      <c r="L631" s="10"/>
      <c r="M631" s="45"/>
      <c r="N631" s="45"/>
      <c r="O631" s="45"/>
      <c r="P631" s="45"/>
      <c r="Q631" s="45"/>
      <c r="R631" s="45"/>
      <c r="S631" s="45"/>
      <c r="T631" s="45"/>
      <c r="U631" s="45"/>
      <c r="V631" s="45"/>
      <c r="W631" s="45"/>
      <c r="X631" s="45"/>
      <c r="Y631" s="45"/>
      <c r="Z631" s="45"/>
    </row>
    <row r="632" spans="1:26">
      <c r="A632" s="48"/>
      <c r="B632" s="48" t="s">
        <v>12</v>
      </c>
      <c r="C632" s="49">
        <v>6377.683</v>
      </c>
      <c r="D632" s="49">
        <v>5719.5219999999999</v>
      </c>
      <c r="E632" s="49">
        <v>5231.384</v>
      </c>
      <c r="F632" s="49">
        <v>7037.0439999999999</v>
      </c>
      <c r="G632" s="49">
        <v>7657.143</v>
      </c>
      <c r="H632" s="49">
        <v>6983.5450000000001</v>
      </c>
      <c r="I632" s="49">
        <v>6549.72</v>
      </c>
      <c r="J632" s="49">
        <v>6679.67</v>
      </c>
      <c r="K632" s="49">
        <v>52235.711000000003</v>
      </c>
      <c r="L632" s="10"/>
      <c r="M632" s="45"/>
      <c r="N632" s="45"/>
      <c r="O632" s="45"/>
      <c r="P632" s="45"/>
      <c r="Q632" s="45"/>
      <c r="R632" s="45"/>
      <c r="S632" s="45"/>
      <c r="T632" s="45"/>
      <c r="U632" s="45"/>
      <c r="V632" s="45"/>
      <c r="W632" s="45"/>
      <c r="X632" s="45"/>
      <c r="Y632" s="45"/>
      <c r="Z632" s="45"/>
    </row>
    <row r="633" spans="1:26">
      <c r="A633" s="48"/>
      <c r="B633" s="48" t="s">
        <v>13</v>
      </c>
      <c r="C633" s="49">
        <v>106930.1</v>
      </c>
      <c r="D633" s="49">
        <v>105451.5</v>
      </c>
      <c r="E633" s="49">
        <v>104136</v>
      </c>
      <c r="F633" s="49">
        <v>102014.8</v>
      </c>
      <c r="G633" s="49">
        <v>101104.2</v>
      </c>
      <c r="H633" s="49">
        <v>95450.16</v>
      </c>
      <c r="I633" s="49">
        <v>93019.19</v>
      </c>
      <c r="J633" s="49">
        <v>93323.69</v>
      </c>
      <c r="K633" s="49">
        <v>801429.6399999999</v>
      </c>
      <c r="L633" s="10"/>
      <c r="M633" s="45"/>
      <c r="N633" s="45"/>
      <c r="O633" s="45"/>
      <c r="P633" s="45"/>
      <c r="Q633" s="45"/>
      <c r="R633" s="45"/>
      <c r="S633" s="45"/>
      <c r="T633" s="45"/>
      <c r="U633" s="45"/>
      <c r="V633" s="45"/>
      <c r="W633" s="45"/>
      <c r="X633" s="45"/>
      <c r="Y633" s="45"/>
      <c r="Z633" s="45"/>
    </row>
    <row r="634" spans="1:26">
      <c r="A634" s="48"/>
      <c r="B634" s="48" t="s">
        <v>14</v>
      </c>
      <c r="C634" s="49">
        <v>12211.54</v>
      </c>
      <c r="D634" s="49">
        <v>12033.69</v>
      </c>
      <c r="E634" s="49">
        <v>12402.7</v>
      </c>
      <c r="F634" s="49">
        <v>11960.41</v>
      </c>
      <c r="G634" s="49">
        <v>12638.92</v>
      </c>
      <c r="H634" s="49">
        <v>12625.88</v>
      </c>
      <c r="I634" s="49">
        <v>12577.17</v>
      </c>
      <c r="J634" s="49">
        <v>12401.52</v>
      </c>
      <c r="K634" s="49">
        <v>98851.830000000016</v>
      </c>
      <c r="L634" s="10"/>
      <c r="M634" s="45"/>
      <c r="N634" s="45"/>
      <c r="O634" s="45"/>
      <c r="P634" s="45"/>
      <c r="Q634" s="45"/>
      <c r="R634" s="45"/>
      <c r="S634" s="45"/>
      <c r="T634" s="45"/>
      <c r="U634" s="45"/>
      <c r="V634" s="45"/>
      <c r="W634" s="45"/>
      <c r="X634" s="45"/>
      <c r="Y634" s="45"/>
      <c r="Z634" s="45"/>
    </row>
    <row r="635" spans="1:26">
      <c r="A635" s="48"/>
      <c r="B635" s="48" t="s">
        <v>15</v>
      </c>
      <c r="C635" s="49">
        <v>125951.5</v>
      </c>
      <c r="D635" s="49">
        <v>126502.7</v>
      </c>
      <c r="E635" s="49">
        <v>126486.7</v>
      </c>
      <c r="F635" s="49">
        <v>126171.1</v>
      </c>
      <c r="G635" s="49">
        <v>127150</v>
      </c>
      <c r="H635" s="49">
        <v>130984</v>
      </c>
      <c r="I635" s="49">
        <v>131174.39999999999</v>
      </c>
      <c r="J635" s="49">
        <v>131183.29999999999</v>
      </c>
      <c r="K635" s="49">
        <v>1025603.7</v>
      </c>
      <c r="L635" s="10"/>
      <c r="M635" s="45"/>
      <c r="N635" s="45"/>
      <c r="O635" s="45"/>
      <c r="P635" s="45"/>
      <c r="Q635" s="45"/>
      <c r="R635" s="45"/>
      <c r="S635" s="45"/>
      <c r="T635" s="45"/>
      <c r="U635" s="45"/>
      <c r="V635" s="45"/>
      <c r="W635" s="45"/>
      <c r="X635" s="45"/>
      <c r="Y635" s="45"/>
      <c r="Z635" s="45"/>
    </row>
    <row r="636" spans="1:26">
      <c r="A636" s="48"/>
      <c r="B636" s="48" t="s">
        <v>17</v>
      </c>
      <c r="C636" s="49">
        <v>435.24810000000002</v>
      </c>
      <c r="D636" s="49">
        <v>445.71249999999998</v>
      </c>
      <c r="E636" s="49">
        <v>392.23309999999998</v>
      </c>
      <c r="F636" s="49">
        <v>352.48910000000001</v>
      </c>
      <c r="G636" s="49">
        <v>390.06</v>
      </c>
      <c r="H636" s="49">
        <v>584.13319999999999</v>
      </c>
      <c r="I636" s="49">
        <v>423.70620000000002</v>
      </c>
      <c r="J636" s="49">
        <v>372.10410000000002</v>
      </c>
      <c r="K636" s="49">
        <v>3395.6863000000003</v>
      </c>
      <c r="L636" s="10"/>
      <c r="M636" s="45"/>
      <c r="N636" s="45"/>
      <c r="O636" s="45"/>
      <c r="P636" s="45"/>
      <c r="Q636" s="45"/>
      <c r="R636" s="45"/>
      <c r="S636" s="45"/>
      <c r="T636" s="45"/>
      <c r="U636" s="45"/>
      <c r="V636" s="45"/>
      <c r="W636" s="45"/>
      <c r="X636" s="45"/>
      <c r="Y636" s="45"/>
      <c r="Z636" s="45"/>
    </row>
    <row r="637" spans="1:26">
      <c r="A637" s="48"/>
      <c r="B637" s="48" t="s">
        <v>18</v>
      </c>
      <c r="C637" s="49">
        <v>60.752119999999998</v>
      </c>
      <c r="D637" s="49">
        <v>71.102119999999999</v>
      </c>
      <c r="E637" s="49">
        <v>66.284819999999996</v>
      </c>
      <c r="F637" s="49">
        <v>61.062350000000002</v>
      </c>
      <c r="G637" s="49">
        <v>71.054119999999998</v>
      </c>
      <c r="H637" s="49">
        <v>68.714119999999994</v>
      </c>
      <c r="I637" s="49">
        <v>93.759529999999998</v>
      </c>
      <c r="J637" s="49">
        <v>87.941999999999993</v>
      </c>
      <c r="K637" s="49">
        <v>580.67117999999994</v>
      </c>
      <c r="L637" s="10"/>
      <c r="M637" s="45"/>
      <c r="N637" s="45"/>
      <c r="O637" s="45"/>
      <c r="P637" s="45"/>
      <c r="Q637" s="45"/>
      <c r="R637" s="45"/>
      <c r="S637" s="45"/>
      <c r="T637" s="45"/>
      <c r="U637" s="45"/>
      <c r="V637" s="45"/>
      <c r="W637" s="45"/>
      <c r="X637" s="45"/>
      <c r="Y637" s="45"/>
      <c r="Z637" s="45"/>
    </row>
    <row r="638" spans="1:26">
      <c r="A638" s="48"/>
      <c r="B638" s="48" t="s">
        <v>19</v>
      </c>
      <c r="C638" s="49">
        <v>5.4</v>
      </c>
      <c r="D638" s="49">
        <v>2.7</v>
      </c>
      <c r="E638" s="49">
        <v>3.96</v>
      </c>
      <c r="F638" s="49">
        <v>3.87</v>
      </c>
      <c r="G638" s="49">
        <v>17.73</v>
      </c>
      <c r="H638" s="49">
        <v>19.170000000000002</v>
      </c>
      <c r="I638" s="49">
        <v>34.83</v>
      </c>
      <c r="J638" s="49">
        <v>31.41</v>
      </c>
      <c r="K638" s="49">
        <v>119.07</v>
      </c>
      <c r="L638" s="10"/>
      <c r="M638" s="45"/>
      <c r="N638" s="45"/>
      <c r="O638" s="45"/>
      <c r="P638" s="45"/>
      <c r="Q638" s="45"/>
      <c r="R638" s="45"/>
      <c r="S638" s="45"/>
      <c r="T638" s="45"/>
      <c r="U638" s="45"/>
      <c r="V638" s="45"/>
      <c r="W638" s="45"/>
      <c r="X638" s="45"/>
      <c r="Y638" s="45"/>
      <c r="Z638" s="45"/>
    </row>
    <row r="639" spans="1:26">
      <c r="A639" s="48"/>
      <c r="B639" s="48" t="s">
        <v>20</v>
      </c>
      <c r="C639" s="49">
        <v>206.1551</v>
      </c>
      <c r="D639" s="49">
        <v>148.8981</v>
      </c>
      <c r="E639" s="49">
        <v>199.392</v>
      </c>
      <c r="F639" s="49">
        <v>134.376</v>
      </c>
      <c r="G639" s="49">
        <v>150.27879999999999</v>
      </c>
      <c r="H639" s="49">
        <v>157.02950000000001</v>
      </c>
      <c r="I639" s="49">
        <v>156.16380000000001</v>
      </c>
      <c r="J639" s="49">
        <v>171.22550000000001</v>
      </c>
      <c r="K639" s="49">
        <v>1323.5187999999998</v>
      </c>
      <c r="L639" s="10"/>
      <c r="M639" s="45"/>
      <c r="N639" s="45"/>
      <c r="O639" s="45"/>
      <c r="P639" s="45"/>
      <c r="Q639" s="45"/>
      <c r="R639" s="45"/>
      <c r="S639" s="45"/>
      <c r="T639" s="45"/>
      <c r="U639" s="45"/>
      <c r="V639" s="45"/>
      <c r="W639" s="45"/>
      <c r="X639" s="45"/>
      <c r="Y639" s="45"/>
      <c r="Z639" s="45"/>
    </row>
    <row r="640" spans="1:26">
      <c r="A640" s="48"/>
      <c r="B640" s="48" t="s">
        <v>21</v>
      </c>
      <c r="C640" s="49">
        <v>97.663060000000002</v>
      </c>
      <c r="D640" s="49">
        <v>88.348939999999999</v>
      </c>
      <c r="E640" s="49">
        <v>78.295060000000007</v>
      </c>
      <c r="F640" s="49">
        <v>86.703180000000003</v>
      </c>
      <c r="G640" s="49">
        <v>202.17420000000001</v>
      </c>
      <c r="H640" s="49">
        <v>181.4753</v>
      </c>
      <c r="I640" s="49">
        <v>180.63319999999999</v>
      </c>
      <c r="J640" s="49">
        <v>175.5932</v>
      </c>
      <c r="K640" s="49">
        <v>1090.8861400000001</v>
      </c>
      <c r="L640" s="10"/>
      <c r="M640" s="45"/>
      <c r="N640" s="45"/>
      <c r="O640" s="45"/>
      <c r="P640" s="45"/>
      <c r="Q640" s="45"/>
      <c r="R640" s="45"/>
      <c r="S640" s="45"/>
      <c r="T640" s="45"/>
      <c r="U640" s="45"/>
      <c r="V640" s="45"/>
      <c r="W640" s="45"/>
      <c r="X640" s="45"/>
      <c r="Y640" s="45"/>
      <c r="Z640" s="45"/>
    </row>
    <row r="641" spans="1:26">
      <c r="A641" s="48"/>
      <c r="B641" s="48" t="s">
        <v>22</v>
      </c>
      <c r="C641" s="49">
        <v>392.18889999999999</v>
      </c>
      <c r="D641" s="49">
        <v>327.43239999999997</v>
      </c>
      <c r="E641" s="49">
        <v>308.80450000000002</v>
      </c>
      <c r="F641" s="49">
        <v>320.27359999999999</v>
      </c>
      <c r="G641" s="49">
        <v>370.70359999999999</v>
      </c>
      <c r="H641" s="49">
        <v>546.63879999999995</v>
      </c>
      <c r="I641" s="49">
        <v>579.83960000000002</v>
      </c>
      <c r="J641" s="49">
        <v>558.31240000000003</v>
      </c>
      <c r="K641" s="49">
        <v>3404.1938</v>
      </c>
      <c r="L641" s="10"/>
      <c r="M641" s="45"/>
      <c r="N641" s="45"/>
      <c r="O641" s="45"/>
      <c r="P641" s="45"/>
      <c r="Q641" s="45"/>
      <c r="R641" s="45"/>
      <c r="S641" s="45"/>
      <c r="T641" s="45"/>
      <c r="U641" s="45"/>
      <c r="V641" s="45"/>
      <c r="W641" s="45"/>
      <c r="X641" s="45"/>
      <c r="Y641" s="45"/>
      <c r="Z641" s="45"/>
    </row>
    <row r="642" spans="1:26">
      <c r="A642" s="48"/>
      <c r="B642" s="48" t="s">
        <v>23</v>
      </c>
      <c r="C642" s="49">
        <v>346488.6</v>
      </c>
      <c r="D642" s="49">
        <v>347333.6</v>
      </c>
      <c r="E642" s="49">
        <v>349443.9</v>
      </c>
      <c r="F642" s="49">
        <v>350834.9</v>
      </c>
      <c r="G642" s="49">
        <v>348580.6</v>
      </c>
      <c r="H642" s="49">
        <v>350735.7</v>
      </c>
      <c r="I642" s="49">
        <v>352763.4</v>
      </c>
      <c r="J642" s="49">
        <v>351983.8</v>
      </c>
      <c r="K642" s="49">
        <v>2798164.5</v>
      </c>
      <c r="L642" s="10"/>
      <c r="M642" s="45"/>
      <c r="N642" s="45"/>
      <c r="O642" s="45"/>
      <c r="P642" s="45"/>
      <c r="Q642" s="45"/>
      <c r="R642" s="45"/>
      <c r="S642" s="45"/>
      <c r="T642" s="45"/>
      <c r="U642" s="45"/>
      <c r="V642" s="45"/>
      <c r="W642" s="45"/>
      <c r="X642" s="45"/>
      <c r="Y642" s="45"/>
      <c r="Z642" s="45"/>
    </row>
    <row r="643" spans="1:26">
      <c r="A643" s="48"/>
      <c r="B643" s="48" t="s">
        <v>34</v>
      </c>
      <c r="C643" s="49">
        <v>9984.3459999999995</v>
      </c>
      <c r="D643" s="49">
        <v>9536.5810000000001</v>
      </c>
      <c r="E643" s="49">
        <v>9159.9529999999995</v>
      </c>
      <c r="F643" s="49">
        <v>8575.027</v>
      </c>
      <c r="G643" s="49">
        <v>8834.9050000000007</v>
      </c>
      <c r="H643" s="49">
        <v>9235.1309999999994</v>
      </c>
      <c r="I643" s="49">
        <v>9004.1880000000001</v>
      </c>
      <c r="J643" s="49">
        <v>8525.7860000000001</v>
      </c>
      <c r="K643" s="49">
        <v>72855.917000000001</v>
      </c>
      <c r="L643" s="10"/>
      <c r="M643" s="45"/>
      <c r="N643" s="45"/>
      <c r="O643" s="45"/>
      <c r="P643" s="45"/>
      <c r="Q643" s="45"/>
      <c r="R643" s="45"/>
      <c r="S643" s="45"/>
      <c r="T643" s="45"/>
      <c r="U643" s="45"/>
      <c r="V643" s="45"/>
      <c r="W643" s="45"/>
      <c r="X643" s="45"/>
      <c r="Y643" s="45"/>
      <c r="Z643" s="45"/>
    </row>
    <row r="644" spans="1:26">
      <c r="A644" s="48"/>
      <c r="B644" s="48" t="s">
        <v>24</v>
      </c>
      <c r="C644" s="49">
        <v>3555.2089999999998</v>
      </c>
      <c r="D644" s="49">
        <v>3062.55</v>
      </c>
      <c r="E644" s="49">
        <v>3009.6469999999999</v>
      </c>
      <c r="F644" s="49">
        <v>3403.9560000000001</v>
      </c>
      <c r="G644" s="49">
        <v>4226.0659999999998</v>
      </c>
      <c r="H644" s="49">
        <v>4760.6729999999998</v>
      </c>
      <c r="I644" s="49">
        <v>5721.2879999999996</v>
      </c>
      <c r="J644" s="49">
        <v>5322.6949999999997</v>
      </c>
      <c r="K644" s="49">
        <v>33062.084000000003</v>
      </c>
      <c r="L644" s="10"/>
      <c r="M644" s="45"/>
      <c r="N644" s="45"/>
      <c r="O644" s="45"/>
      <c r="P644" s="45"/>
      <c r="Q644" s="45"/>
      <c r="R644" s="45"/>
      <c r="S644" s="45"/>
      <c r="T644" s="45"/>
      <c r="U644" s="45"/>
      <c r="V644" s="45"/>
      <c r="W644" s="45"/>
      <c r="X644" s="45"/>
      <c r="Y644" s="45"/>
      <c r="Z644" s="45"/>
    </row>
    <row r="645" spans="1:26">
      <c r="A645" s="48"/>
      <c r="B645" s="48" t="s">
        <v>25</v>
      </c>
      <c r="C645" s="49">
        <v>7542.4610000000002</v>
      </c>
      <c r="D645" s="49">
        <v>7754.1480000000001</v>
      </c>
      <c r="E645" s="49">
        <v>8526.6119999999992</v>
      </c>
      <c r="F645" s="49">
        <v>9656.9150000000009</v>
      </c>
      <c r="G645" s="49">
        <v>10084.290000000001</v>
      </c>
      <c r="H645" s="49">
        <v>9465.4249999999993</v>
      </c>
      <c r="I645" s="49">
        <v>9306.4089999999997</v>
      </c>
      <c r="J645" s="49">
        <v>10017.15</v>
      </c>
      <c r="K645" s="49">
        <v>72353.409999999989</v>
      </c>
      <c r="L645" s="10"/>
      <c r="M645" s="45"/>
      <c r="N645" s="45"/>
      <c r="O645" s="45"/>
      <c r="P645" s="45"/>
      <c r="Q645" s="45"/>
      <c r="R645" s="45"/>
      <c r="S645" s="45"/>
      <c r="T645" s="45"/>
      <c r="U645" s="45"/>
      <c r="V645" s="45"/>
      <c r="W645" s="45"/>
      <c r="X645" s="45"/>
      <c r="Y645" s="45"/>
      <c r="Z645" s="45"/>
    </row>
    <row r="646" spans="1:26">
      <c r="A646" s="48"/>
      <c r="B646" s="48" t="s">
        <v>27</v>
      </c>
      <c r="C646" s="49">
        <v>5.58</v>
      </c>
      <c r="D646" s="49">
        <v>4.2300000000000004</v>
      </c>
      <c r="E646" s="49">
        <v>4.95</v>
      </c>
      <c r="F646" s="49">
        <v>12.15</v>
      </c>
      <c r="G646" s="49">
        <v>7.2</v>
      </c>
      <c r="H646" s="49">
        <v>16.11</v>
      </c>
      <c r="I646" s="49">
        <v>18.405180000000001</v>
      </c>
      <c r="J646" s="49">
        <v>22.905180000000001</v>
      </c>
      <c r="K646" s="49">
        <v>91.530360000000002</v>
      </c>
      <c r="L646" s="10"/>
      <c r="M646" s="45"/>
      <c r="N646" s="45"/>
      <c r="O646" s="45"/>
      <c r="P646" s="45"/>
      <c r="Q646" s="45"/>
      <c r="R646" s="45"/>
      <c r="S646" s="45"/>
      <c r="T646" s="45"/>
      <c r="U646" s="45"/>
      <c r="V646" s="45"/>
      <c r="W646" s="45"/>
      <c r="X646" s="45"/>
      <c r="Y646" s="45"/>
      <c r="Z646" s="45"/>
    </row>
    <row r="647" spans="1:26">
      <c r="A647" s="48"/>
      <c r="B647" s="48" t="s">
        <v>28</v>
      </c>
      <c r="C647" s="49">
        <v>107.2129</v>
      </c>
      <c r="D647" s="49">
        <v>121.2653</v>
      </c>
      <c r="E647" s="49">
        <v>109.8582</v>
      </c>
      <c r="F647" s="49">
        <v>101.8133</v>
      </c>
      <c r="G647" s="49">
        <v>82.825059999999993</v>
      </c>
      <c r="H647" s="49">
        <v>63.082940000000001</v>
      </c>
      <c r="I647" s="49">
        <v>38.704239999999999</v>
      </c>
      <c r="J647" s="49">
        <v>49.037649999999999</v>
      </c>
      <c r="K647" s="49">
        <v>673.79959000000008</v>
      </c>
      <c r="L647" s="10"/>
      <c r="M647" s="45"/>
      <c r="N647" s="45"/>
      <c r="O647" s="45"/>
      <c r="P647" s="45"/>
      <c r="Q647" s="45"/>
      <c r="R647" s="45"/>
      <c r="S647" s="45"/>
      <c r="T647" s="45"/>
      <c r="U647" s="45"/>
      <c r="V647" s="45"/>
      <c r="W647" s="45"/>
      <c r="X647" s="45"/>
      <c r="Y647" s="45"/>
      <c r="Z647" s="45"/>
    </row>
    <row r="648" spans="1:26">
      <c r="A648" s="48"/>
      <c r="B648" s="48" t="s">
        <v>29</v>
      </c>
      <c r="C648" s="49">
        <v>767.53129999999999</v>
      </c>
      <c r="D648" s="49">
        <v>748.16120000000001</v>
      </c>
      <c r="E648" s="49">
        <v>408.38150000000002</v>
      </c>
      <c r="F648" s="49">
        <v>70.625290000000007</v>
      </c>
      <c r="G648" s="49">
        <v>101.1776</v>
      </c>
      <c r="H648" s="49">
        <v>386.61489999999998</v>
      </c>
      <c r="I648" s="49">
        <v>1400.4559999999999</v>
      </c>
      <c r="J648" s="49">
        <v>1422.9770000000001</v>
      </c>
      <c r="K648" s="49">
        <v>5305.92479</v>
      </c>
      <c r="L648" s="10"/>
      <c r="M648" s="45"/>
      <c r="N648" s="45"/>
      <c r="O648" s="45"/>
      <c r="P648" s="45"/>
      <c r="Q648" s="45"/>
      <c r="R648" s="45"/>
      <c r="S648" s="45"/>
      <c r="T648" s="45"/>
      <c r="U648" s="45"/>
      <c r="V648" s="45"/>
      <c r="W648" s="45"/>
      <c r="X648" s="45"/>
      <c r="Y648" s="45"/>
      <c r="Z648" s="45"/>
    </row>
    <row r="649" spans="1:26">
      <c r="A649" s="44" t="s">
        <v>175</v>
      </c>
      <c r="B649" s="44"/>
      <c r="C649" s="50">
        <v>634898.51937999984</v>
      </c>
      <c r="D649" s="50">
        <v>634898.67496000009</v>
      </c>
      <c r="E649" s="50">
        <v>634898.53357999981</v>
      </c>
      <c r="F649" s="50">
        <v>634898.56822000002</v>
      </c>
      <c r="G649" s="50">
        <v>634898.62638000003</v>
      </c>
      <c r="H649" s="50">
        <v>634898.56345999998</v>
      </c>
      <c r="I649" s="50">
        <v>634898.61164999986</v>
      </c>
      <c r="J649" s="50">
        <v>634898.5671300001</v>
      </c>
      <c r="K649" s="50">
        <v>5079188.664760001</v>
      </c>
      <c r="L649" s="10"/>
      <c r="M649" s="45"/>
      <c r="N649" s="45"/>
      <c r="O649" s="45"/>
      <c r="P649" s="45"/>
      <c r="Q649" s="45"/>
      <c r="R649" s="45"/>
      <c r="S649" s="45"/>
      <c r="T649" s="45"/>
      <c r="U649" s="45"/>
      <c r="V649" s="45"/>
      <c r="W649" s="45"/>
      <c r="X649" s="45"/>
      <c r="Y649" s="45"/>
      <c r="Z649" s="45"/>
    </row>
    <row r="650" spans="1:26">
      <c r="A650" s="48" t="s">
        <v>176</v>
      </c>
      <c r="B650" s="48" t="s">
        <v>5</v>
      </c>
      <c r="C650" s="49">
        <v>130.2191</v>
      </c>
      <c r="D650" s="49">
        <v>135.04089999999999</v>
      </c>
      <c r="E650" s="49">
        <v>153.90780000000001</v>
      </c>
      <c r="F650" s="49">
        <v>153.0042</v>
      </c>
      <c r="G650" s="49">
        <v>144.46549999999999</v>
      </c>
      <c r="H650" s="49">
        <v>152.92310000000001</v>
      </c>
      <c r="I650" s="49">
        <v>115.8494</v>
      </c>
      <c r="J650" s="49">
        <v>123.1585</v>
      </c>
      <c r="K650" s="49">
        <v>1108.5685000000001</v>
      </c>
      <c r="L650" s="10"/>
      <c r="M650" s="45"/>
      <c r="N650" s="45"/>
      <c r="O650" s="45"/>
      <c r="P650" s="45"/>
      <c r="Q650" s="45"/>
      <c r="R650" s="45"/>
      <c r="S650" s="45"/>
      <c r="T650" s="45"/>
      <c r="U650" s="45"/>
      <c r="V650" s="45"/>
      <c r="W650" s="45"/>
      <c r="X650" s="45"/>
      <c r="Y650" s="45"/>
      <c r="Z650" s="45"/>
    </row>
    <row r="651" spans="1:26">
      <c r="A651" s="48"/>
      <c r="B651" s="48" t="s">
        <v>6</v>
      </c>
      <c r="C651" s="49">
        <v>16407.45</v>
      </c>
      <c r="D651" s="49">
        <v>17069.8</v>
      </c>
      <c r="E651" s="49">
        <v>15344.5</v>
      </c>
      <c r="F651" s="49">
        <v>13668.41</v>
      </c>
      <c r="G651" s="49">
        <v>13414.31</v>
      </c>
      <c r="H651" s="49">
        <v>14011.96</v>
      </c>
      <c r="I651" s="49">
        <v>15399.97</v>
      </c>
      <c r="J651" s="49">
        <v>15466.39</v>
      </c>
      <c r="K651" s="49">
        <v>120782.79</v>
      </c>
      <c r="L651" s="10"/>
      <c r="M651" s="45"/>
      <c r="N651" s="45"/>
      <c r="O651" s="45"/>
      <c r="P651" s="45"/>
      <c r="Q651" s="45"/>
      <c r="R651" s="45"/>
      <c r="S651" s="45"/>
      <c r="T651" s="45"/>
      <c r="U651" s="45"/>
      <c r="V651" s="45"/>
      <c r="W651" s="45"/>
      <c r="X651" s="45"/>
      <c r="Y651" s="45"/>
      <c r="Z651" s="45"/>
    </row>
    <row r="652" spans="1:26">
      <c r="A652" s="48"/>
      <c r="B652" s="48" t="s">
        <v>7</v>
      </c>
      <c r="C652" s="49">
        <v>1.62</v>
      </c>
      <c r="D652" s="49">
        <v>1.98</v>
      </c>
      <c r="E652" s="49">
        <v>1.44</v>
      </c>
      <c r="F652" s="49">
        <v>2.16</v>
      </c>
      <c r="G652" s="49">
        <v>1.53</v>
      </c>
      <c r="H652" s="49">
        <v>0.9</v>
      </c>
      <c r="I652" s="49">
        <v>0.81</v>
      </c>
      <c r="J652" s="49">
        <v>0.99</v>
      </c>
      <c r="K652" s="49">
        <v>11.430000000000001</v>
      </c>
      <c r="L652" s="10"/>
      <c r="M652" s="45"/>
      <c r="N652" s="45"/>
      <c r="O652" s="45"/>
      <c r="P652" s="45"/>
      <c r="Q652" s="45"/>
      <c r="R652" s="45"/>
      <c r="S652" s="45"/>
      <c r="T652" s="45"/>
      <c r="U652" s="45"/>
      <c r="V652" s="45"/>
      <c r="W652" s="45"/>
      <c r="X652" s="45"/>
      <c r="Y652" s="45"/>
      <c r="Z652" s="45"/>
    </row>
    <row r="653" spans="1:26">
      <c r="A653" s="48"/>
      <c r="B653" s="48" t="s">
        <v>9</v>
      </c>
      <c r="C653" s="49">
        <v>53.276470000000003</v>
      </c>
      <c r="D653" s="49">
        <v>44.343179999999997</v>
      </c>
      <c r="E653" s="49">
        <v>29.179760000000002</v>
      </c>
      <c r="F653" s="49">
        <v>29.719760000000001</v>
      </c>
      <c r="G653" s="49">
        <v>15.917999999999999</v>
      </c>
      <c r="H653" s="49">
        <v>15.12</v>
      </c>
      <c r="I653" s="49">
        <v>16.11</v>
      </c>
      <c r="J653" s="49">
        <v>15.48</v>
      </c>
      <c r="K653" s="49">
        <v>219.14716999999999</v>
      </c>
      <c r="L653" s="10"/>
      <c r="M653" s="45"/>
      <c r="N653" s="45"/>
      <c r="O653" s="45"/>
      <c r="P653" s="45"/>
      <c r="Q653" s="45"/>
      <c r="R653" s="45"/>
      <c r="S653" s="45"/>
      <c r="T653" s="45"/>
      <c r="U653" s="45"/>
      <c r="V653" s="45"/>
      <c r="W653" s="45"/>
      <c r="X653" s="45"/>
      <c r="Y653" s="45"/>
      <c r="Z653" s="45"/>
    </row>
    <row r="654" spans="1:26">
      <c r="A654" s="48"/>
      <c r="B654" s="48" t="s">
        <v>10</v>
      </c>
      <c r="C654" s="49">
        <v>982.37860000000001</v>
      </c>
      <c r="D654" s="49">
        <v>1011.917</v>
      </c>
      <c r="E654" s="49">
        <v>959.0693</v>
      </c>
      <c r="F654" s="49">
        <v>888.63070000000005</v>
      </c>
      <c r="G654" s="49">
        <v>817.54480000000001</v>
      </c>
      <c r="H654" s="49">
        <v>814.55190000000005</v>
      </c>
      <c r="I654" s="49">
        <v>861.59680000000003</v>
      </c>
      <c r="J654" s="49">
        <v>853.82719999999995</v>
      </c>
      <c r="K654" s="49">
        <v>7189.5163000000002</v>
      </c>
      <c r="L654" s="10"/>
      <c r="M654" s="45"/>
      <c r="N654" s="45"/>
      <c r="O654" s="45"/>
      <c r="P654" s="45"/>
      <c r="Q654" s="45"/>
      <c r="R654" s="45"/>
      <c r="S654" s="45"/>
      <c r="T654" s="45"/>
      <c r="U654" s="45"/>
      <c r="V654" s="45"/>
      <c r="W654" s="45"/>
      <c r="X654" s="45"/>
      <c r="Y654" s="45"/>
      <c r="Z654" s="45"/>
    </row>
    <row r="655" spans="1:26">
      <c r="A655" s="48"/>
      <c r="B655" s="48" t="s">
        <v>40</v>
      </c>
      <c r="C655" s="49">
        <v>0.09</v>
      </c>
      <c r="D655" s="51"/>
      <c r="E655" s="49">
        <v>0.09</v>
      </c>
      <c r="F655" s="49">
        <v>0.18</v>
      </c>
      <c r="G655" s="51"/>
      <c r="H655" s="51"/>
      <c r="I655" s="51"/>
      <c r="J655" s="51"/>
      <c r="K655" s="49">
        <v>0.36</v>
      </c>
      <c r="L655" s="10"/>
      <c r="M655" s="45"/>
      <c r="N655" s="45"/>
      <c r="O655" s="45"/>
      <c r="P655" s="45"/>
      <c r="Q655" s="45"/>
      <c r="R655" s="45"/>
      <c r="S655" s="45"/>
      <c r="T655" s="45"/>
      <c r="U655" s="45"/>
      <c r="V655" s="45"/>
      <c r="W655" s="45"/>
      <c r="X655" s="45"/>
      <c r="Y655" s="45"/>
      <c r="Z655" s="45"/>
    </row>
    <row r="656" spans="1:26">
      <c r="A656" s="48"/>
      <c r="B656" s="48" t="s">
        <v>11</v>
      </c>
      <c r="C656" s="49">
        <v>3408.3760000000002</v>
      </c>
      <c r="D656" s="49">
        <v>3083.777</v>
      </c>
      <c r="E656" s="49">
        <v>2766.2809999999999</v>
      </c>
      <c r="F656" s="49">
        <v>3709.7339999999999</v>
      </c>
      <c r="G656" s="49">
        <v>4291.7070000000003</v>
      </c>
      <c r="H656" s="49">
        <v>4394.576</v>
      </c>
      <c r="I656" s="49">
        <v>2529.902</v>
      </c>
      <c r="J656" s="49">
        <v>3245.9319999999998</v>
      </c>
      <c r="K656" s="49">
        <v>27430.285000000003</v>
      </c>
      <c r="L656" s="10"/>
      <c r="M656" s="45"/>
      <c r="N656" s="45"/>
      <c r="O656" s="45"/>
      <c r="P656" s="45"/>
      <c r="Q656" s="45"/>
      <c r="R656" s="45"/>
      <c r="S656" s="45"/>
      <c r="T656" s="45"/>
      <c r="U656" s="45"/>
      <c r="V656" s="45"/>
      <c r="W656" s="45"/>
      <c r="X656" s="45"/>
      <c r="Y656" s="45"/>
      <c r="Z656" s="45"/>
    </row>
    <row r="657" spans="1:26">
      <c r="A657" s="48"/>
      <c r="B657" s="48" t="s">
        <v>12</v>
      </c>
      <c r="C657" s="49">
        <v>1928.7059999999999</v>
      </c>
      <c r="D657" s="49">
        <v>1846.7550000000001</v>
      </c>
      <c r="E657" s="49">
        <v>1954.1189999999999</v>
      </c>
      <c r="F657" s="49">
        <v>2214.049</v>
      </c>
      <c r="G657" s="49">
        <v>2246.3240000000001</v>
      </c>
      <c r="H657" s="49">
        <v>2435.8870000000002</v>
      </c>
      <c r="I657" s="49">
        <v>2352.5010000000002</v>
      </c>
      <c r="J657" s="49">
        <v>2283.2510000000002</v>
      </c>
      <c r="K657" s="49">
        <v>17261.592000000001</v>
      </c>
      <c r="L657" s="10"/>
      <c r="M657" s="45"/>
      <c r="N657" s="45"/>
      <c r="O657" s="45"/>
      <c r="P657" s="45"/>
      <c r="Q657" s="45"/>
      <c r="R657" s="45"/>
      <c r="S657" s="45"/>
      <c r="T657" s="45"/>
      <c r="U657" s="45"/>
      <c r="V657" s="45"/>
      <c r="W657" s="45"/>
      <c r="X657" s="45"/>
      <c r="Y657" s="45"/>
      <c r="Z657" s="45"/>
    </row>
    <row r="658" spans="1:26">
      <c r="A658" s="48"/>
      <c r="B658" s="48" t="s">
        <v>13</v>
      </c>
      <c r="C658" s="49">
        <v>6303.2479999999996</v>
      </c>
      <c r="D658" s="49">
        <v>6487.2529999999997</v>
      </c>
      <c r="E658" s="49">
        <v>6280.5559999999996</v>
      </c>
      <c r="F658" s="49">
        <v>6441.857</v>
      </c>
      <c r="G658" s="49">
        <v>6441.848</v>
      </c>
      <c r="H658" s="49">
        <v>6029.2460000000001</v>
      </c>
      <c r="I658" s="49">
        <v>5760.8720000000003</v>
      </c>
      <c r="J658" s="49">
        <v>5684.1440000000002</v>
      </c>
      <c r="K658" s="49">
        <v>49429.024000000005</v>
      </c>
      <c r="L658" s="10"/>
      <c r="M658" s="45"/>
      <c r="N658" s="45"/>
      <c r="O658" s="45"/>
      <c r="P658" s="45"/>
      <c r="Q658" s="45"/>
      <c r="R658" s="45"/>
      <c r="S658" s="45"/>
      <c r="T658" s="45"/>
      <c r="U658" s="45"/>
      <c r="V658" s="45"/>
      <c r="W658" s="45"/>
      <c r="X658" s="45"/>
      <c r="Y658" s="45"/>
      <c r="Z658" s="45"/>
    </row>
    <row r="659" spans="1:26">
      <c r="A659" s="48"/>
      <c r="B659" s="48" t="s">
        <v>14</v>
      </c>
      <c r="C659" s="49">
        <v>6358.3230000000003</v>
      </c>
      <c r="D659" s="49">
        <v>5932.9459999999999</v>
      </c>
      <c r="E659" s="49">
        <v>6231.1480000000001</v>
      </c>
      <c r="F659" s="49">
        <v>6982.15</v>
      </c>
      <c r="G659" s="49">
        <v>7329.0020000000004</v>
      </c>
      <c r="H659" s="49">
        <v>7260.558</v>
      </c>
      <c r="I659" s="49">
        <v>7111.8239999999996</v>
      </c>
      <c r="J659" s="49">
        <v>7299.9459999999999</v>
      </c>
      <c r="K659" s="49">
        <v>54505.896999999997</v>
      </c>
      <c r="L659" s="10"/>
      <c r="M659" s="45"/>
      <c r="N659" s="45"/>
      <c r="O659" s="45"/>
      <c r="P659" s="45"/>
      <c r="Q659" s="45"/>
      <c r="R659" s="45"/>
      <c r="S659" s="45"/>
      <c r="T659" s="45"/>
      <c r="U659" s="45"/>
      <c r="V659" s="45"/>
      <c r="W659" s="45"/>
      <c r="X659" s="45"/>
      <c r="Y659" s="45"/>
      <c r="Z659" s="45"/>
    </row>
    <row r="660" spans="1:26">
      <c r="A660" s="48"/>
      <c r="B660" s="48" t="s">
        <v>15</v>
      </c>
      <c r="C660" s="49">
        <v>25383.82</v>
      </c>
      <c r="D660" s="49">
        <v>25421.78</v>
      </c>
      <c r="E660" s="49">
        <v>24841.79</v>
      </c>
      <c r="F660" s="49">
        <v>25087.94</v>
      </c>
      <c r="G660" s="49">
        <v>25724.720000000001</v>
      </c>
      <c r="H660" s="49">
        <v>26895.9</v>
      </c>
      <c r="I660" s="49">
        <v>27496.5</v>
      </c>
      <c r="J660" s="49">
        <v>27999.040000000001</v>
      </c>
      <c r="K660" s="49">
        <v>208851.49000000002</v>
      </c>
      <c r="L660" s="10"/>
      <c r="M660" s="45"/>
      <c r="N660" s="45"/>
      <c r="O660" s="45"/>
      <c r="P660" s="45"/>
      <c r="Q660" s="45"/>
      <c r="R660" s="45"/>
      <c r="S660" s="45"/>
      <c r="T660" s="45"/>
      <c r="U660" s="45"/>
      <c r="V660" s="45"/>
      <c r="W660" s="45"/>
      <c r="X660" s="45"/>
      <c r="Y660" s="45"/>
      <c r="Z660" s="45"/>
    </row>
    <row r="661" spans="1:26">
      <c r="A661" s="48"/>
      <c r="B661" s="48" t="s">
        <v>16</v>
      </c>
      <c r="C661" s="49">
        <v>238.68</v>
      </c>
      <c r="D661" s="49">
        <v>139.86000000000001</v>
      </c>
      <c r="E661" s="49">
        <v>121.23</v>
      </c>
      <c r="F661" s="49">
        <v>128.61000000000001</v>
      </c>
      <c r="G661" s="49">
        <v>126.99</v>
      </c>
      <c r="H661" s="49">
        <v>127.08</v>
      </c>
      <c r="I661" s="49">
        <v>135.38579999999999</v>
      </c>
      <c r="J661" s="49">
        <v>194.94</v>
      </c>
      <c r="K661" s="49">
        <v>1212.7758000000001</v>
      </c>
      <c r="L661" s="10"/>
      <c r="M661" s="45"/>
      <c r="N661" s="45"/>
      <c r="O661" s="45"/>
      <c r="P661" s="45"/>
      <c r="Q661" s="45"/>
      <c r="R661" s="45"/>
      <c r="S661" s="45"/>
      <c r="T661" s="45"/>
      <c r="U661" s="45"/>
      <c r="V661" s="45"/>
      <c r="W661" s="45"/>
      <c r="X661" s="45"/>
      <c r="Y661" s="45"/>
      <c r="Z661" s="45"/>
    </row>
    <row r="662" spans="1:26">
      <c r="A662" s="48"/>
      <c r="B662" s="48" t="s">
        <v>17</v>
      </c>
      <c r="C662" s="49">
        <v>188.94669999999999</v>
      </c>
      <c r="D662" s="49">
        <v>217.8946</v>
      </c>
      <c r="E662" s="49">
        <v>353.08620000000002</v>
      </c>
      <c r="F662" s="49">
        <v>299.49919999999997</v>
      </c>
      <c r="G662" s="49">
        <v>327.7758</v>
      </c>
      <c r="H662" s="49">
        <v>281.52420000000001</v>
      </c>
      <c r="I662" s="49">
        <v>687.9769</v>
      </c>
      <c r="J662" s="49">
        <v>618.51530000000002</v>
      </c>
      <c r="K662" s="49">
        <v>2975.2188999999998</v>
      </c>
      <c r="L662" s="10"/>
      <c r="M662" s="45"/>
      <c r="N662" s="45"/>
      <c r="O662" s="45"/>
      <c r="P662" s="45"/>
      <c r="Q662" s="45"/>
      <c r="R662" s="45"/>
      <c r="S662" s="45"/>
      <c r="T662" s="45"/>
      <c r="U662" s="45"/>
      <c r="V662" s="45"/>
      <c r="W662" s="45"/>
      <c r="X662" s="45"/>
      <c r="Y662" s="45"/>
      <c r="Z662" s="45"/>
    </row>
    <row r="663" spans="1:26">
      <c r="A663" s="48"/>
      <c r="B663" s="48" t="s">
        <v>18</v>
      </c>
      <c r="C663" s="49">
        <v>17.010000000000002</v>
      </c>
      <c r="D663" s="49">
        <v>18.989999999999998</v>
      </c>
      <c r="E663" s="49">
        <v>17.73</v>
      </c>
      <c r="F663" s="49">
        <v>18</v>
      </c>
      <c r="G663" s="49">
        <v>18.63</v>
      </c>
      <c r="H663" s="49">
        <v>19.079999999999998</v>
      </c>
      <c r="I663" s="49">
        <v>20.535879999999999</v>
      </c>
      <c r="J663" s="49">
        <v>20.355879999999999</v>
      </c>
      <c r="K663" s="49">
        <v>150.33175999999997</v>
      </c>
      <c r="L663" s="10"/>
      <c r="M663" s="45"/>
      <c r="N663" s="45"/>
      <c r="O663" s="45"/>
      <c r="P663" s="45"/>
      <c r="Q663" s="45"/>
      <c r="R663" s="45"/>
      <c r="S663" s="45"/>
      <c r="T663" s="45"/>
      <c r="U663" s="45"/>
      <c r="V663" s="45"/>
      <c r="W663" s="45"/>
      <c r="X663" s="45"/>
      <c r="Y663" s="45"/>
      <c r="Z663" s="45"/>
    </row>
    <row r="664" spans="1:26">
      <c r="A664" s="48"/>
      <c r="B664" s="48" t="s">
        <v>19</v>
      </c>
      <c r="C664" s="49">
        <v>0.81</v>
      </c>
      <c r="D664" s="49">
        <v>0.45</v>
      </c>
      <c r="E664" s="49">
        <v>0.36</v>
      </c>
      <c r="F664" s="49">
        <v>0.27</v>
      </c>
      <c r="G664" s="49">
        <v>0.18</v>
      </c>
      <c r="H664" s="49">
        <v>0.9</v>
      </c>
      <c r="I664" s="49">
        <v>0.81</v>
      </c>
      <c r="J664" s="49">
        <v>0.72</v>
      </c>
      <c r="K664" s="49">
        <v>4.5</v>
      </c>
      <c r="L664" s="10"/>
      <c r="M664" s="45"/>
      <c r="N664" s="45"/>
      <c r="O664" s="45"/>
      <c r="P664" s="45"/>
      <c r="Q664" s="45"/>
      <c r="R664" s="45"/>
      <c r="S664" s="45"/>
      <c r="T664" s="45"/>
      <c r="U664" s="45"/>
      <c r="V664" s="45"/>
      <c r="W664" s="45"/>
      <c r="X664" s="45"/>
      <c r="Y664" s="45"/>
      <c r="Z664" s="45"/>
    </row>
    <row r="665" spans="1:26">
      <c r="A665" s="48"/>
      <c r="B665" s="48" t="s">
        <v>20</v>
      </c>
      <c r="C665" s="49">
        <v>3424.2449999999999</v>
      </c>
      <c r="D665" s="49">
        <v>3465.2890000000002</v>
      </c>
      <c r="E665" s="49">
        <v>3531.8150000000001</v>
      </c>
      <c r="F665" s="49">
        <v>2275.0390000000002</v>
      </c>
      <c r="G665" s="49">
        <v>2009.92</v>
      </c>
      <c r="H665" s="49">
        <v>2099.5639999999999</v>
      </c>
      <c r="I665" s="49">
        <v>2313.1030000000001</v>
      </c>
      <c r="J665" s="49">
        <v>2228.9549999999999</v>
      </c>
      <c r="K665" s="49">
        <v>21347.93</v>
      </c>
      <c r="L665" s="10"/>
      <c r="M665" s="45"/>
      <c r="N665" s="45"/>
      <c r="O665" s="45"/>
      <c r="P665" s="45"/>
      <c r="Q665" s="45"/>
      <c r="R665" s="45"/>
      <c r="S665" s="45"/>
      <c r="T665" s="45"/>
      <c r="U665" s="45"/>
      <c r="V665" s="45"/>
      <c r="W665" s="45"/>
      <c r="X665" s="45"/>
      <c r="Y665" s="45"/>
      <c r="Z665" s="45"/>
    </row>
    <row r="666" spans="1:26">
      <c r="A666" s="48"/>
      <c r="B666" s="48" t="s">
        <v>21</v>
      </c>
      <c r="C666" s="49">
        <v>1114.433</v>
      </c>
      <c r="D666" s="49">
        <v>844.6327</v>
      </c>
      <c r="E666" s="49">
        <v>728.4212</v>
      </c>
      <c r="F666" s="49">
        <v>235.6669</v>
      </c>
      <c r="G666" s="49">
        <v>128.6711</v>
      </c>
      <c r="H666" s="49">
        <v>146.7304</v>
      </c>
      <c r="I666" s="49">
        <v>239.0171</v>
      </c>
      <c r="J666" s="49">
        <v>232.54089999999999</v>
      </c>
      <c r="K666" s="49">
        <v>3670.1133</v>
      </c>
      <c r="L666" s="10"/>
      <c r="M666" s="45"/>
      <c r="N666" s="45"/>
      <c r="O666" s="45"/>
      <c r="P666" s="45"/>
      <c r="Q666" s="45"/>
      <c r="R666" s="45"/>
      <c r="S666" s="45"/>
      <c r="T666" s="45"/>
      <c r="U666" s="45"/>
      <c r="V666" s="45"/>
      <c r="W666" s="45"/>
      <c r="X666" s="45"/>
      <c r="Y666" s="45"/>
      <c r="Z666" s="45"/>
    </row>
    <row r="667" spans="1:26">
      <c r="A667" s="48"/>
      <c r="B667" s="48" t="s">
        <v>22</v>
      </c>
      <c r="C667" s="49">
        <v>1900.3620000000001</v>
      </c>
      <c r="D667" s="49">
        <v>1870.127</v>
      </c>
      <c r="E667" s="49">
        <v>1566.002</v>
      </c>
      <c r="F667" s="49">
        <v>1143.644</v>
      </c>
      <c r="G667" s="49">
        <v>1081.0920000000001</v>
      </c>
      <c r="H667" s="49">
        <v>1234.9690000000001</v>
      </c>
      <c r="I667" s="49">
        <v>1443.8009999999999</v>
      </c>
      <c r="J667" s="49">
        <v>1420.41</v>
      </c>
      <c r="K667" s="49">
        <v>11660.406999999999</v>
      </c>
      <c r="L667" s="10"/>
      <c r="M667" s="45"/>
      <c r="N667" s="45"/>
      <c r="O667" s="45"/>
      <c r="P667" s="45"/>
      <c r="Q667" s="45"/>
      <c r="R667" s="45"/>
      <c r="S667" s="45"/>
      <c r="T667" s="45"/>
      <c r="U667" s="45"/>
      <c r="V667" s="45"/>
      <c r="W667" s="45"/>
      <c r="X667" s="45"/>
      <c r="Y667" s="45"/>
      <c r="Z667" s="45"/>
    </row>
    <row r="668" spans="1:26">
      <c r="A668" s="48"/>
      <c r="B668" s="48" t="s">
        <v>23</v>
      </c>
      <c r="C668" s="49">
        <v>170294.3</v>
      </c>
      <c r="D668" s="49">
        <v>170434</v>
      </c>
      <c r="E668" s="49">
        <v>172351.9</v>
      </c>
      <c r="F668" s="49">
        <v>174231.3</v>
      </c>
      <c r="G668" s="49">
        <v>171794.6</v>
      </c>
      <c r="H668" s="49">
        <v>170464.9</v>
      </c>
      <c r="I668" s="49">
        <v>168201.5</v>
      </c>
      <c r="J668" s="49">
        <v>167843</v>
      </c>
      <c r="K668" s="49">
        <v>1365615.5</v>
      </c>
      <c r="L668" s="10"/>
      <c r="M668" s="45"/>
      <c r="N668" s="45"/>
      <c r="O668" s="45"/>
      <c r="P668" s="45"/>
      <c r="Q668" s="45"/>
      <c r="R668" s="45"/>
      <c r="S668" s="45"/>
      <c r="T668" s="45"/>
      <c r="U668" s="45"/>
      <c r="V668" s="45"/>
      <c r="W668" s="45"/>
      <c r="X668" s="45"/>
      <c r="Y668" s="45"/>
      <c r="Z668" s="45"/>
    </row>
    <row r="669" spans="1:26">
      <c r="A669" s="48"/>
      <c r="B669" s="48" t="s">
        <v>32</v>
      </c>
      <c r="C669" s="49">
        <v>153.63</v>
      </c>
      <c r="D669" s="49">
        <v>274.86</v>
      </c>
      <c r="E669" s="49">
        <v>219.6</v>
      </c>
      <c r="F669" s="49">
        <v>225</v>
      </c>
      <c r="G669" s="49">
        <v>255.15</v>
      </c>
      <c r="H669" s="49">
        <v>318.77999999999997</v>
      </c>
      <c r="I669" s="49">
        <v>426.24</v>
      </c>
      <c r="J669" s="49">
        <v>433.62</v>
      </c>
      <c r="K669" s="49">
        <v>2306.88</v>
      </c>
      <c r="L669" s="10"/>
      <c r="M669" s="45"/>
      <c r="N669" s="45"/>
      <c r="O669" s="45"/>
      <c r="P669" s="45"/>
      <c r="Q669" s="45"/>
      <c r="R669" s="45"/>
      <c r="S669" s="45"/>
      <c r="T669" s="45"/>
      <c r="U669" s="45"/>
      <c r="V669" s="45"/>
      <c r="W669" s="45"/>
      <c r="X669" s="45"/>
      <c r="Y669" s="45"/>
      <c r="Z669" s="45"/>
    </row>
    <row r="670" spans="1:26">
      <c r="A670" s="48"/>
      <c r="B670" s="48" t="s">
        <v>24</v>
      </c>
      <c r="C670" s="49">
        <v>4839.116</v>
      </c>
      <c r="D670" s="49">
        <v>4535.2629999999999</v>
      </c>
      <c r="E670" s="49">
        <v>4483.8419999999996</v>
      </c>
      <c r="F670" s="49">
        <v>5525.14</v>
      </c>
      <c r="G670" s="49">
        <v>7509.5649999999996</v>
      </c>
      <c r="H670" s="49">
        <v>6552.5640000000003</v>
      </c>
      <c r="I670" s="49">
        <v>5421.7380000000003</v>
      </c>
      <c r="J670" s="49">
        <v>5308.5590000000002</v>
      </c>
      <c r="K670" s="49">
        <v>44175.786999999997</v>
      </c>
      <c r="L670" s="10"/>
      <c r="M670" s="45"/>
      <c r="N670" s="45"/>
      <c r="O670" s="45"/>
      <c r="P670" s="45"/>
      <c r="Q670" s="45"/>
      <c r="R670" s="45"/>
      <c r="S670" s="45"/>
      <c r="T670" s="45"/>
      <c r="U670" s="45"/>
      <c r="V670" s="45"/>
      <c r="W670" s="45"/>
      <c r="X670" s="45"/>
      <c r="Y670" s="45"/>
      <c r="Z670" s="45"/>
    </row>
    <row r="671" spans="1:26">
      <c r="A671" s="48"/>
      <c r="B671" s="48" t="s">
        <v>25</v>
      </c>
      <c r="C671" s="49">
        <v>370.19510000000002</v>
      </c>
      <c r="D671" s="49">
        <v>431.02019999999999</v>
      </c>
      <c r="E671" s="49">
        <v>510.99599999999998</v>
      </c>
      <c r="F671" s="49">
        <v>786.00919999999996</v>
      </c>
      <c r="G671" s="49">
        <v>668.45579999999995</v>
      </c>
      <c r="H671" s="49">
        <v>686.28880000000004</v>
      </c>
      <c r="I671" s="49">
        <v>382.47250000000003</v>
      </c>
      <c r="J671" s="49">
        <v>590.71939999999995</v>
      </c>
      <c r="K671" s="49">
        <v>4426.1570000000002</v>
      </c>
      <c r="L671" s="10"/>
      <c r="M671" s="45"/>
      <c r="N671" s="45"/>
      <c r="O671" s="45"/>
      <c r="P671" s="45"/>
      <c r="Q671" s="45"/>
      <c r="R671" s="45"/>
      <c r="S671" s="45"/>
      <c r="T671" s="45"/>
      <c r="U671" s="45"/>
      <c r="V671" s="45"/>
      <c r="W671" s="45"/>
      <c r="X671" s="45"/>
      <c r="Y671" s="45"/>
      <c r="Z671" s="45"/>
    </row>
    <row r="672" spans="1:26">
      <c r="A672" s="48"/>
      <c r="B672" s="48" t="s">
        <v>26</v>
      </c>
      <c r="C672" s="49">
        <v>4403.9799999999996</v>
      </c>
      <c r="D672" s="49">
        <v>4459.4790000000003</v>
      </c>
      <c r="E672" s="49">
        <v>4515.9530000000004</v>
      </c>
      <c r="F672" s="49">
        <v>4641.6239999999998</v>
      </c>
      <c r="G672" s="49">
        <v>4466.4610000000002</v>
      </c>
      <c r="H672" s="49">
        <v>3958.0990000000002</v>
      </c>
      <c r="I672" s="49">
        <v>4355.7110000000002</v>
      </c>
      <c r="J672" s="49">
        <v>3940.4029999999998</v>
      </c>
      <c r="K672" s="49">
        <v>34741.71</v>
      </c>
      <c r="L672" s="10"/>
      <c r="M672" s="45"/>
      <c r="N672" s="45"/>
      <c r="O672" s="45"/>
      <c r="P672" s="45"/>
      <c r="Q672" s="45"/>
      <c r="R672" s="45"/>
      <c r="S672" s="45"/>
      <c r="T672" s="45"/>
      <c r="U672" s="45"/>
      <c r="V672" s="45"/>
      <c r="W672" s="45"/>
      <c r="X672" s="45"/>
      <c r="Y672" s="45"/>
      <c r="Z672" s="45"/>
    </row>
    <row r="673" spans="1:26">
      <c r="A673" s="48"/>
      <c r="B673" s="48" t="s">
        <v>27</v>
      </c>
      <c r="C673" s="49">
        <v>9.5399999999999991</v>
      </c>
      <c r="D673" s="49">
        <v>11.49353</v>
      </c>
      <c r="E673" s="49">
        <v>12.457409999999999</v>
      </c>
      <c r="F673" s="49">
        <v>11.43529</v>
      </c>
      <c r="G673" s="49">
        <v>27.421060000000001</v>
      </c>
      <c r="H673" s="49">
        <v>14.100709999999999</v>
      </c>
      <c r="I673" s="49">
        <v>18.758469999999999</v>
      </c>
      <c r="J673" s="49">
        <v>24.91694</v>
      </c>
      <c r="K673" s="49">
        <v>130.12341000000001</v>
      </c>
      <c r="L673" s="10"/>
      <c r="M673" s="45"/>
      <c r="N673" s="45"/>
      <c r="O673" s="45"/>
      <c r="P673" s="45"/>
      <c r="Q673" s="45"/>
      <c r="R673" s="45"/>
      <c r="S673" s="45"/>
      <c r="T673" s="45"/>
      <c r="U673" s="45"/>
      <c r="V673" s="45"/>
      <c r="W673" s="45"/>
      <c r="X673" s="45"/>
      <c r="Y673" s="45"/>
      <c r="Z673" s="45"/>
    </row>
    <row r="674" spans="1:26">
      <c r="A674" s="48"/>
      <c r="B674" s="48" t="s">
        <v>28</v>
      </c>
      <c r="C674" s="49">
        <v>9.1757650000000002</v>
      </c>
      <c r="D674" s="49">
        <v>13.311529999999999</v>
      </c>
      <c r="E674" s="49">
        <v>21.856590000000001</v>
      </c>
      <c r="F674" s="49">
        <v>19.29</v>
      </c>
      <c r="G674" s="49">
        <v>25.491879999999998</v>
      </c>
      <c r="H674" s="49">
        <v>21.569289999999999</v>
      </c>
      <c r="I674" s="49">
        <v>28.677530000000001</v>
      </c>
      <c r="J674" s="49">
        <v>24.978349999999999</v>
      </c>
      <c r="K674" s="49">
        <v>164.35093499999999</v>
      </c>
      <c r="L674" s="10"/>
      <c r="M674" s="45"/>
      <c r="N674" s="45"/>
      <c r="O674" s="45"/>
      <c r="P674" s="45"/>
      <c r="Q674" s="45"/>
      <c r="R674" s="45"/>
      <c r="S674" s="45"/>
      <c r="T674" s="45"/>
      <c r="U674" s="45"/>
      <c r="V674" s="45"/>
      <c r="W674" s="45"/>
      <c r="X674" s="45"/>
      <c r="Y674" s="45"/>
      <c r="Z674" s="45"/>
    </row>
    <row r="675" spans="1:26">
      <c r="A675" s="48"/>
      <c r="B675" s="48" t="s">
        <v>29</v>
      </c>
      <c r="C675" s="49">
        <v>2225.2930000000001</v>
      </c>
      <c r="D675" s="49">
        <v>2395.0279999999998</v>
      </c>
      <c r="E675" s="49">
        <v>3149.9780000000001</v>
      </c>
      <c r="F675" s="49">
        <v>1428.9010000000001</v>
      </c>
      <c r="G675" s="49">
        <v>1279.462</v>
      </c>
      <c r="H675" s="49">
        <v>2209.4639999999999</v>
      </c>
      <c r="I675" s="49">
        <v>4825.5510000000004</v>
      </c>
      <c r="J675" s="49">
        <v>4292.4939999999997</v>
      </c>
      <c r="K675" s="49">
        <v>21806.170999999998</v>
      </c>
      <c r="L675" s="10"/>
      <c r="M675" s="45"/>
      <c r="N675" s="45"/>
      <c r="O675" s="45"/>
      <c r="P675" s="45"/>
      <c r="Q675" s="45"/>
      <c r="R675" s="45"/>
      <c r="S675" s="45"/>
      <c r="T675" s="45"/>
      <c r="U675" s="45"/>
      <c r="V675" s="45"/>
      <c r="W675" s="45"/>
      <c r="X675" s="45"/>
      <c r="Y675" s="45"/>
      <c r="Z675" s="45"/>
    </row>
    <row r="676" spans="1:26">
      <c r="A676" s="44" t="s">
        <v>177</v>
      </c>
      <c r="B676" s="44"/>
      <c r="C676" s="50">
        <v>250147.22373500001</v>
      </c>
      <c r="D676" s="50">
        <v>250147.29063999993</v>
      </c>
      <c r="E676" s="50">
        <v>250147.30826000005</v>
      </c>
      <c r="F676" s="50">
        <v>250147.26324999999</v>
      </c>
      <c r="G676" s="50">
        <v>250147.23493999999</v>
      </c>
      <c r="H676" s="50">
        <v>250147.23540000001</v>
      </c>
      <c r="I676" s="50">
        <v>250147.21338</v>
      </c>
      <c r="J676" s="50">
        <v>250147.28646999996</v>
      </c>
      <c r="K676" s="50">
        <v>2001178.0560749986</v>
      </c>
      <c r="L676" s="10"/>
      <c r="M676" s="45"/>
      <c r="N676" s="45"/>
      <c r="O676" s="45"/>
      <c r="P676" s="45"/>
      <c r="Q676" s="45"/>
      <c r="R676" s="45"/>
      <c r="S676" s="45"/>
      <c r="T676" s="45"/>
      <c r="U676" s="45"/>
      <c r="V676" s="45"/>
      <c r="W676" s="45"/>
      <c r="X676" s="45"/>
      <c r="Y676" s="45"/>
      <c r="Z676" s="45"/>
    </row>
    <row r="677" spans="1:26">
      <c r="A677" s="48" t="s">
        <v>178</v>
      </c>
      <c r="B677" s="48" t="s">
        <v>5</v>
      </c>
      <c r="C677" s="49">
        <v>192.93639999999999</v>
      </c>
      <c r="D677" s="49">
        <v>261.1782</v>
      </c>
      <c r="E677" s="49">
        <v>184.2159</v>
      </c>
      <c r="F677" s="49">
        <v>146.8193</v>
      </c>
      <c r="G677" s="49">
        <v>134.54150000000001</v>
      </c>
      <c r="H677" s="49">
        <v>141.7073</v>
      </c>
      <c r="I677" s="49">
        <v>147.1182</v>
      </c>
      <c r="J677" s="49">
        <v>203.51259999999999</v>
      </c>
      <c r="K677" s="49">
        <v>1412.0293999999999</v>
      </c>
      <c r="L677" s="10"/>
      <c r="M677" s="45"/>
      <c r="N677" s="45"/>
      <c r="O677" s="45"/>
      <c r="P677" s="45"/>
      <c r="Q677" s="45"/>
      <c r="R677" s="45"/>
      <c r="S677" s="45"/>
      <c r="T677" s="45"/>
      <c r="U677" s="45"/>
      <c r="V677" s="45"/>
      <c r="W677" s="45"/>
      <c r="X677" s="45"/>
      <c r="Y677" s="45"/>
      <c r="Z677" s="45"/>
    </row>
    <row r="678" spans="1:26">
      <c r="A678" s="48"/>
      <c r="B678" s="48" t="s">
        <v>6</v>
      </c>
      <c r="C678" s="49">
        <v>9618.1730000000007</v>
      </c>
      <c r="D678" s="49">
        <v>9913.9549999999999</v>
      </c>
      <c r="E678" s="49">
        <v>9743.9169999999995</v>
      </c>
      <c r="F678" s="49">
        <v>9388.7139999999999</v>
      </c>
      <c r="G678" s="49">
        <v>9488.2929999999997</v>
      </c>
      <c r="H678" s="49">
        <v>9821.3369999999995</v>
      </c>
      <c r="I678" s="49">
        <v>10387.64</v>
      </c>
      <c r="J678" s="49">
        <v>10525.24</v>
      </c>
      <c r="K678" s="49">
        <v>78887.269</v>
      </c>
      <c r="L678" s="10"/>
      <c r="M678" s="45"/>
      <c r="N678" s="45"/>
      <c r="O678" s="45"/>
      <c r="P678" s="45"/>
      <c r="Q678" s="45"/>
      <c r="R678" s="45"/>
      <c r="S678" s="45"/>
      <c r="T678" s="45"/>
      <c r="U678" s="45"/>
      <c r="V678" s="45"/>
      <c r="W678" s="45"/>
      <c r="X678" s="45"/>
      <c r="Y678" s="45"/>
      <c r="Z678" s="45"/>
    </row>
    <row r="679" spans="1:26">
      <c r="A679" s="48"/>
      <c r="B679" s="48" t="s">
        <v>7</v>
      </c>
      <c r="C679" s="49">
        <v>0.72</v>
      </c>
      <c r="D679" s="49">
        <v>1.08</v>
      </c>
      <c r="E679" s="49">
        <v>1.17</v>
      </c>
      <c r="F679" s="49">
        <v>0.81</v>
      </c>
      <c r="G679" s="49">
        <v>0.54</v>
      </c>
      <c r="H679" s="49">
        <v>2.16</v>
      </c>
      <c r="I679" s="49">
        <v>2.7</v>
      </c>
      <c r="J679" s="49">
        <v>4.95</v>
      </c>
      <c r="K679" s="49">
        <v>14.129999999999999</v>
      </c>
      <c r="L679" s="10"/>
      <c r="M679" s="45"/>
      <c r="N679" s="45"/>
      <c r="O679" s="45"/>
      <c r="P679" s="45"/>
      <c r="Q679" s="45"/>
      <c r="R679" s="45"/>
      <c r="S679" s="45"/>
      <c r="T679" s="45"/>
      <c r="U679" s="45"/>
      <c r="V679" s="45"/>
      <c r="W679" s="45"/>
      <c r="X679" s="45"/>
      <c r="Y679" s="45"/>
      <c r="Z679" s="45"/>
    </row>
    <row r="680" spans="1:26">
      <c r="A680" s="48"/>
      <c r="B680" s="48" t="s">
        <v>8</v>
      </c>
      <c r="C680" s="49">
        <v>1.71</v>
      </c>
      <c r="D680" s="49">
        <v>2.25</v>
      </c>
      <c r="E680" s="49">
        <v>1.71</v>
      </c>
      <c r="F680" s="49">
        <v>1.53</v>
      </c>
      <c r="G680" s="49">
        <v>1.71</v>
      </c>
      <c r="H680" s="49">
        <v>2.97</v>
      </c>
      <c r="I680" s="49">
        <v>8.7254120000000004</v>
      </c>
      <c r="J680" s="49">
        <v>19.97541</v>
      </c>
      <c r="K680" s="49">
        <v>40.580821999999998</v>
      </c>
      <c r="L680" s="10"/>
      <c r="M680" s="45"/>
      <c r="N680" s="45"/>
      <c r="O680" s="45"/>
      <c r="P680" s="45"/>
      <c r="Q680" s="45"/>
      <c r="R680" s="45"/>
      <c r="S680" s="45"/>
      <c r="T680" s="45"/>
      <c r="U680" s="45"/>
      <c r="V680" s="45"/>
      <c r="W680" s="45"/>
      <c r="X680" s="45"/>
      <c r="Y680" s="45"/>
      <c r="Z680" s="45"/>
    </row>
    <row r="681" spans="1:26">
      <c r="A681" s="48"/>
      <c r="B681" s="48" t="s">
        <v>9</v>
      </c>
      <c r="C681" s="49">
        <v>1.44</v>
      </c>
      <c r="D681" s="49">
        <v>1.08</v>
      </c>
      <c r="E681" s="49">
        <v>3.24</v>
      </c>
      <c r="F681" s="49">
        <v>5.04</v>
      </c>
      <c r="G681" s="49">
        <v>4.2300000000000004</v>
      </c>
      <c r="H681" s="49">
        <v>2.7</v>
      </c>
      <c r="I681" s="49">
        <v>7.65</v>
      </c>
      <c r="J681" s="49">
        <v>5.04</v>
      </c>
      <c r="K681" s="49">
        <v>30.42</v>
      </c>
      <c r="L681" s="10"/>
      <c r="M681" s="45"/>
      <c r="N681" s="45"/>
      <c r="O681" s="45"/>
      <c r="P681" s="45"/>
      <c r="Q681" s="45"/>
      <c r="R681" s="45"/>
      <c r="S681" s="45"/>
      <c r="T681" s="45"/>
      <c r="U681" s="45"/>
      <c r="V681" s="45"/>
      <c r="W681" s="45"/>
      <c r="X681" s="45"/>
      <c r="Y681" s="45"/>
      <c r="Z681" s="45"/>
    </row>
    <row r="682" spans="1:26">
      <c r="A682" s="48"/>
      <c r="B682" s="48" t="s">
        <v>10</v>
      </c>
      <c r="C682" s="49">
        <v>82.288240000000002</v>
      </c>
      <c r="D682" s="49">
        <v>93.63212</v>
      </c>
      <c r="E682" s="49">
        <v>95.134240000000005</v>
      </c>
      <c r="F682" s="49">
        <v>82.360939999999999</v>
      </c>
      <c r="G682" s="49">
        <v>75.43271</v>
      </c>
      <c r="H682" s="49">
        <v>113.0146</v>
      </c>
      <c r="I682" s="49">
        <v>118.44110000000001</v>
      </c>
      <c r="J682" s="49">
        <v>162.06209999999999</v>
      </c>
      <c r="K682" s="49">
        <v>822.36605000000009</v>
      </c>
      <c r="L682" s="10"/>
      <c r="M682" s="45"/>
      <c r="N682" s="45"/>
      <c r="O682" s="45"/>
      <c r="P682" s="45"/>
      <c r="Q682" s="45"/>
      <c r="R682" s="45"/>
      <c r="S682" s="45"/>
      <c r="T682" s="45"/>
      <c r="U682" s="45"/>
      <c r="V682" s="45"/>
      <c r="W682" s="45"/>
      <c r="X682" s="45"/>
      <c r="Y682" s="45"/>
      <c r="Z682" s="45"/>
    </row>
    <row r="683" spans="1:26">
      <c r="A683" s="48"/>
      <c r="B683" s="48" t="s">
        <v>11</v>
      </c>
      <c r="C683" s="49">
        <v>3955.4540000000002</v>
      </c>
      <c r="D683" s="49">
        <v>3981.6869999999999</v>
      </c>
      <c r="E683" s="49">
        <v>4519.9679999999998</v>
      </c>
      <c r="F683" s="49">
        <v>5314.8710000000001</v>
      </c>
      <c r="G683" s="49">
        <v>4899.55</v>
      </c>
      <c r="H683" s="49">
        <v>4804.5069999999996</v>
      </c>
      <c r="I683" s="49">
        <v>3046.8910000000001</v>
      </c>
      <c r="J683" s="49">
        <v>3109.9920000000002</v>
      </c>
      <c r="K683" s="49">
        <v>33632.92</v>
      </c>
      <c r="L683" s="10"/>
      <c r="M683" s="45"/>
      <c r="N683" s="45"/>
      <c r="O683" s="45"/>
      <c r="P683" s="45"/>
      <c r="Q683" s="45"/>
      <c r="R683" s="45"/>
      <c r="S683" s="45"/>
      <c r="T683" s="45"/>
      <c r="U683" s="45"/>
      <c r="V683" s="45"/>
      <c r="W683" s="45"/>
      <c r="X683" s="45"/>
      <c r="Y683" s="45"/>
      <c r="Z683" s="45"/>
    </row>
    <row r="684" spans="1:26">
      <c r="A684" s="48"/>
      <c r="B684" s="48" t="s">
        <v>12</v>
      </c>
      <c r="C684" s="49">
        <v>3986.8090000000002</v>
      </c>
      <c r="D684" s="49">
        <v>4200.5569999999998</v>
      </c>
      <c r="E684" s="49">
        <v>4288.8419999999996</v>
      </c>
      <c r="F684" s="49">
        <v>4714.9160000000002</v>
      </c>
      <c r="G684" s="49">
        <v>5171.3770000000004</v>
      </c>
      <c r="H684" s="49">
        <v>5790</v>
      </c>
      <c r="I684" s="49">
        <v>6428.3019999999997</v>
      </c>
      <c r="J684" s="49">
        <v>6651.0550000000003</v>
      </c>
      <c r="K684" s="49">
        <v>41231.858</v>
      </c>
      <c r="L684" s="10"/>
      <c r="M684" s="45"/>
      <c r="N684" s="45"/>
      <c r="O684" s="45"/>
      <c r="P684" s="45"/>
      <c r="Q684" s="45"/>
      <c r="R684" s="45"/>
      <c r="S684" s="45"/>
      <c r="T684" s="45"/>
      <c r="U684" s="45"/>
      <c r="V684" s="45"/>
      <c r="W684" s="45"/>
      <c r="X684" s="45"/>
      <c r="Y684" s="45"/>
      <c r="Z684" s="45"/>
    </row>
    <row r="685" spans="1:26">
      <c r="A685" s="48"/>
      <c r="B685" s="48" t="s">
        <v>13</v>
      </c>
      <c r="C685" s="49">
        <v>4712.5550000000003</v>
      </c>
      <c r="D685" s="49">
        <v>4877.3239999999996</v>
      </c>
      <c r="E685" s="49">
        <v>4852.3100000000004</v>
      </c>
      <c r="F685" s="49">
        <v>5157.8500000000004</v>
      </c>
      <c r="G685" s="49">
        <v>5727.2520000000004</v>
      </c>
      <c r="H685" s="49">
        <v>4967.49</v>
      </c>
      <c r="I685" s="49">
        <v>4643.6350000000002</v>
      </c>
      <c r="J685" s="49">
        <v>4731.1379999999999</v>
      </c>
      <c r="K685" s="49">
        <v>39669.554000000004</v>
      </c>
      <c r="L685" s="10"/>
      <c r="M685" s="45"/>
      <c r="N685" s="45"/>
      <c r="O685" s="45"/>
      <c r="P685" s="45"/>
      <c r="Q685" s="45"/>
      <c r="R685" s="45"/>
      <c r="S685" s="45"/>
      <c r="T685" s="45"/>
      <c r="U685" s="45"/>
      <c r="V685" s="45"/>
      <c r="W685" s="45"/>
      <c r="X685" s="45"/>
      <c r="Y685" s="45"/>
      <c r="Z685" s="45"/>
    </row>
    <row r="686" spans="1:26">
      <c r="A686" s="48"/>
      <c r="B686" s="48" t="s">
        <v>14</v>
      </c>
      <c r="C686" s="49">
        <v>32690.52</v>
      </c>
      <c r="D686" s="49">
        <v>33390.51</v>
      </c>
      <c r="E686" s="49">
        <v>34396.93</v>
      </c>
      <c r="F686" s="49">
        <v>34125.129999999997</v>
      </c>
      <c r="G686" s="49">
        <v>34188.589999999997</v>
      </c>
      <c r="H686" s="49">
        <v>33969.699999999997</v>
      </c>
      <c r="I686" s="49">
        <v>35048.25</v>
      </c>
      <c r="J686" s="49">
        <v>35390.660000000003</v>
      </c>
      <c r="K686" s="49">
        <v>273200.29000000004</v>
      </c>
      <c r="L686" s="10"/>
      <c r="M686" s="45"/>
      <c r="N686" s="45"/>
      <c r="O686" s="45"/>
      <c r="P686" s="45"/>
      <c r="Q686" s="45"/>
      <c r="R686" s="45"/>
      <c r="S686" s="45"/>
      <c r="T686" s="45"/>
      <c r="U686" s="45"/>
      <c r="V686" s="45"/>
      <c r="W686" s="45"/>
      <c r="X686" s="45"/>
      <c r="Y686" s="45"/>
      <c r="Z686" s="45"/>
    </row>
    <row r="687" spans="1:26">
      <c r="A687" s="48"/>
      <c r="B687" s="48" t="s">
        <v>15</v>
      </c>
      <c r="C687" s="49">
        <v>114323.5</v>
      </c>
      <c r="D687" s="49">
        <v>112370.1</v>
      </c>
      <c r="E687" s="49">
        <v>111740.8</v>
      </c>
      <c r="F687" s="49">
        <v>112133.5</v>
      </c>
      <c r="G687" s="49">
        <v>113737.7</v>
      </c>
      <c r="H687" s="49">
        <v>114427.5</v>
      </c>
      <c r="I687" s="49">
        <v>114013.9</v>
      </c>
      <c r="J687" s="49">
        <v>114219.3</v>
      </c>
      <c r="K687" s="49">
        <v>906966.3</v>
      </c>
      <c r="L687" s="10"/>
      <c r="M687" s="45"/>
      <c r="N687" s="45"/>
      <c r="O687" s="45"/>
      <c r="P687" s="45"/>
      <c r="Q687" s="45"/>
      <c r="R687" s="45"/>
      <c r="S687" s="45"/>
      <c r="T687" s="45"/>
      <c r="U687" s="45"/>
      <c r="V687" s="45"/>
      <c r="W687" s="45"/>
      <c r="X687" s="45"/>
      <c r="Y687" s="45"/>
      <c r="Z687" s="45"/>
    </row>
    <row r="688" spans="1:26">
      <c r="A688" s="48"/>
      <c r="B688" s="48" t="s">
        <v>17</v>
      </c>
      <c r="C688" s="49">
        <v>7150.5010000000002</v>
      </c>
      <c r="D688" s="49">
        <v>7425.3419999999996</v>
      </c>
      <c r="E688" s="49">
        <v>8038.5569999999998</v>
      </c>
      <c r="F688" s="49">
        <v>8525.6170000000002</v>
      </c>
      <c r="G688" s="49">
        <v>8038.96</v>
      </c>
      <c r="H688" s="49">
        <v>8578.0280000000002</v>
      </c>
      <c r="I688" s="49">
        <v>4526.3440000000001</v>
      </c>
      <c r="J688" s="49">
        <v>4906.0460000000003</v>
      </c>
      <c r="K688" s="49">
        <v>57189.394999999997</v>
      </c>
      <c r="L688" s="10"/>
      <c r="M688" s="45"/>
      <c r="N688" s="45"/>
      <c r="O688" s="45"/>
      <c r="P688" s="45"/>
      <c r="Q688" s="45"/>
      <c r="R688" s="45"/>
      <c r="S688" s="45"/>
      <c r="T688" s="45"/>
      <c r="U688" s="45"/>
      <c r="V688" s="45"/>
      <c r="W688" s="45"/>
      <c r="X688" s="45"/>
      <c r="Y688" s="45"/>
      <c r="Z688" s="45"/>
    </row>
    <row r="689" spans="1:26">
      <c r="A689" s="48"/>
      <c r="B689" s="48" t="s">
        <v>18</v>
      </c>
      <c r="C689" s="49">
        <v>350.24610000000001</v>
      </c>
      <c r="D689" s="49">
        <v>401.95729999999998</v>
      </c>
      <c r="E689" s="49">
        <v>318.95960000000002</v>
      </c>
      <c r="F689" s="49">
        <v>250.6412</v>
      </c>
      <c r="G689" s="49">
        <v>219.78880000000001</v>
      </c>
      <c r="H689" s="49">
        <v>209.45679999999999</v>
      </c>
      <c r="I689" s="49">
        <v>204.11959999999999</v>
      </c>
      <c r="J689" s="49">
        <v>205.46960000000001</v>
      </c>
      <c r="K689" s="49">
        <v>2160.6390000000001</v>
      </c>
      <c r="L689" s="10"/>
      <c r="M689" s="45"/>
      <c r="N689" s="45"/>
      <c r="O689" s="45"/>
      <c r="P689" s="45"/>
      <c r="Q689" s="45"/>
      <c r="R689" s="45"/>
      <c r="S689" s="45"/>
      <c r="T689" s="45"/>
      <c r="U689" s="45"/>
      <c r="V689" s="45"/>
      <c r="W689" s="45"/>
      <c r="X689" s="45"/>
      <c r="Y689" s="45"/>
      <c r="Z689" s="45"/>
    </row>
    <row r="690" spans="1:26">
      <c r="A690" s="48"/>
      <c r="B690" s="48" t="s">
        <v>19</v>
      </c>
      <c r="C690" s="49">
        <v>20.542940000000002</v>
      </c>
      <c r="D690" s="49">
        <v>8.0717649999999992</v>
      </c>
      <c r="E690" s="49">
        <v>7.1054120000000003</v>
      </c>
      <c r="F690" s="49">
        <v>9.8975290000000005</v>
      </c>
      <c r="G690" s="49">
        <v>9.3437649999999994</v>
      </c>
      <c r="H690" s="49">
        <v>18.355409999999999</v>
      </c>
      <c r="I690" s="49">
        <v>22.42482</v>
      </c>
      <c r="J690" s="49">
        <v>24.673410000000001</v>
      </c>
      <c r="K690" s="49">
        <v>120.41505100000001</v>
      </c>
      <c r="L690" s="10"/>
      <c r="M690" s="45"/>
      <c r="N690" s="45"/>
      <c r="O690" s="45"/>
      <c r="P690" s="45"/>
      <c r="Q690" s="45"/>
      <c r="R690" s="45"/>
      <c r="S690" s="45"/>
      <c r="T690" s="45"/>
      <c r="U690" s="45"/>
      <c r="V690" s="45"/>
      <c r="W690" s="45"/>
      <c r="X690" s="45"/>
      <c r="Y690" s="45"/>
      <c r="Z690" s="45"/>
    </row>
    <row r="691" spans="1:26">
      <c r="A691" s="48"/>
      <c r="B691" s="48" t="s">
        <v>20</v>
      </c>
      <c r="C691" s="49">
        <v>386.04809999999998</v>
      </c>
      <c r="D691" s="49">
        <v>395.02659999999997</v>
      </c>
      <c r="E691" s="49">
        <v>402.41469999999998</v>
      </c>
      <c r="F691" s="49">
        <v>422.83980000000003</v>
      </c>
      <c r="G691" s="49">
        <v>508.81060000000002</v>
      </c>
      <c r="H691" s="49">
        <v>522.09389999999996</v>
      </c>
      <c r="I691" s="49">
        <v>675.23820000000001</v>
      </c>
      <c r="J691" s="49">
        <v>693.89819999999997</v>
      </c>
      <c r="K691" s="49">
        <v>4006.3700999999996</v>
      </c>
      <c r="L691" s="10"/>
      <c r="M691" s="45"/>
      <c r="N691" s="45"/>
      <c r="O691" s="45"/>
      <c r="P691" s="45"/>
      <c r="Q691" s="45"/>
      <c r="R691" s="45"/>
      <c r="S691" s="45"/>
      <c r="T691" s="45"/>
      <c r="U691" s="45"/>
      <c r="V691" s="45"/>
      <c r="W691" s="45"/>
      <c r="X691" s="45"/>
      <c r="Y691" s="45"/>
      <c r="Z691" s="45"/>
    </row>
    <row r="692" spans="1:26">
      <c r="A692" s="48"/>
      <c r="B692" s="48" t="s">
        <v>21</v>
      </c>
      <c r="C692" s="49">
        <v>418.90730000000002</v>
      </c>
      <c r="D692" s="49">
        <v>354.31979999999999</v>
      </c>
      <c r="E692" s="49">
        <v>322.42410000000001</v>
      </c>
      <c r="F692" s="49">
        <v>241.61259999999999</v>
      </c>
      <c r="G692" s="49">
        <v>265.2441</v>
      </c>
      <c r="H692" s="49">
        <v>243.98509999999999</v>
      </c>
      <c r="I692" s="49">
        <v>215.51050000000001</v>
      </c>
      <c r="J692" s="49">
        <v>226.5247</v>
      </c>
      <c r="K692" s="49">
        <v>2288.5281999999997</v>
      </c>
      <c r="L692" s="10"/>
      <c r="M692" s="45"/>
      <c r="N692" s="45"/>
      <c r="O692" s="45"/>
      <c r="P692" s="45"/>
      <c r="Q692" s="45"/>
      <c r="R692" s="45"/>
      <c r="S692" s="45"/>
      <c r="T692" s="45"/>
      <c r="U692" s="45"/>
      <c r="V692" s="45"/>
      <c r="W692" s="45"/>
      <c r="X692" s="45"/>
      <c r="Y692" s="45"/>
      <c r="Z692" s="45"/>
    </row>
    <row r="693" spans="1:26">
      <c r="A693" s="48"/>
      <c r="B693" s="48" t="s">
        <v>22</v>
      </c>
      <c r="C693" s="49">
        <v>3086.9250000000002</v>
      </c>
      <c r="D693" s="49">
        <v>3396.0210000000002</v>
      </c>
      <c r="E693" s="49">
        <v>3500.2469999999998</v>
      </c>
      <c r="F693" s="49">
        <v>3751.8760000000002</v>
      </c>
      <c r="G693" s="49">
        <v>3705.3380000000002</v>
      </c>
      <c r="H693" s="49">
        <v>3754.6190000000001</v>
      </c>
      <c r="I693" s="49">
        <v>4288.4920000000002</v>
      </c>
      <c r="J693" s="49">
        <v>4234.2250000000004</v>
      </c>
      <c r="K693" s="49">
        <v>29717.742999999995</v>
      </c>
      <c r="L693" s="10"/>
      <c r="M693" s="45"/>
      <c r="N693" s="45"/>
      <c r="O693" s="45"/>
      <c r="P693" s="45"/>
      <c r="Q693" s="45"/>
      <c r="R693" s="45"/>
      <c r="S693" s="45"/>
      <c r="T693" s="45"/>
      <c r="U693" s="45"/>
      <c r="V693" s="45"/>
      <c r="W693" s="45"/>
      <c r="X693" s="45"/>
      <c r="Y693" s="45"/>
      <c r="Z693" s="45"/>
    </row>
    <row r="694" spans="1:26">
      <c r="A694" s="48"/>
      <c r="B694" s="48" t="s">
        <v>23</v>
      </c>
      <c r="C694" s="49">
        <v>647119.80000000005</v>
      </c>
      <c r="D694" s="49">
        <v>645910.1</v>
      </c>
      <c r="E694" s="49">
        <v>643201.69999999995</v>
      </c>
      <c r="F694" s="49">
        <v>641162.80000000005</v>
      </c>
      <c r="G694" s="49">
        <v>639936.69999999995</v>
      </c>
      <c r="H694" s="49">
        <v>638104.6</v>
      </c>
      <c r="I694" s="49">
        <v>634368.69999999995</v>
      </c>
      <c r="J694" s="49">
        <v>633552.19999999995</v>
      </c>
      <c r="K694" s="49">
        <v>5123356.5999999996</v>
      </c>
      <c r="L694" s="10"/>
      <c r="M694" s="45"/>
      <c r="N694" s="45"/>
      <c r="O694" s="45"/>
      <c r="P694" s="45"/>
      <c r="Q694" s="45"/>
      <c r="R694" s="45"/>
      <c r="S694" s="45"/>
      <c r="T694" s="45"/>
      <c r="U694" s="45"/>
      <c r="V694" s="45"/>
      <c r="W694" s="45"/>
      <c r="X694" s="45"/>
      <c r="Y694" s="45"/>
      <c r="Z694" s="45"/>
    </row>
    <row r="695" spans="1:26">
      <c r="A695" s="48"/>
      <c r="B695" s="48" t="s">
        <v>24</v>
      </c>
      <c r="C695" s="49">
        <v>11175.91</v>
      </c>
      <c r="D695" s="49">
        <v>12887.42</v>
      </c>
      <c r="E695" s="49">
        <v>14263.95</v>
      </c>
      <c r="F695" s="49">
        <v>14433.33</v>
      </c>
      <c r="G695" s="49">
        <v>12483.53</v>
      </c>
      <c r="H695" s="49">
        <v>12159.17</v>
      </c>
      <c r="I695" s="49">
        <v>13693.19</v>
      </c>
      <c r="J695" s="49">
        <v>14351.49</v>
      </c>
      <c r="K695" s="49">
        <v>105447.99</v>
      </c>
      <c r="L695" s="10"/>
      <c r="M695" s="45"/>
      <c r="N695" s="45"/>
      <c r="O695" s="45"/>
      <c r="P695" s="45"/>
      <c r="Q695" s="45"/>
      <c r="R695" s="45"/>
      <c r="S695" s="45"/>
      <c r="T695" s="45"/>
      <c r="U695" s="45"/>
      <c r="V695" s="45"/>
      <c r="W695" s="45"/>
      <c r="X695" s="45"/>
      <c r="Y695" s="45"/>
      <c r="Z695" s="45"/>
    </row>
    <row r="696" spans="1:26">
      <c r="A696" s="48"/>
      <c r="B696" s="48" t="s">
        <v>25</v>
      </c>
      <c r="C696" s="49">
        <v>369.99419999999998</v>
      </c>
      <c r="D696" s="49">
        <v>280.02780000000001</v>
      </c>
      <c r="E696" s="49">
        <v>278.94990000000001</v>
      </c>
      <c r="F696" s="49">
        <v>304.54239999999999</v>
      </c>
      <c r="G696" s="49">
        <v>316.05489999999998</v>
      </c>
      <c r="H696" s="49">
        <v>416.0093</v>
      </c>
      <c r="I696" s="49">
        <v>367.34890000000001</v>
      </c>
      <c r="J696" s="49">
        <v>345.18599999999998</v>
      </c>
      <c r="K696" s="49">
        <v>2678.1134000000002</v>
      </c>
      <c r="L696" s="10"/>
      <c r="M696" s="45"/>
      <c r="N696" s="45"/>
      <c r="O696" s="45"/>
      <c r="P696" s="45"/>
      <c r="Q696" s="45"/>
      <c r="R696" s="45"/>
      <c r="S696" s="45"/>
      <c r="T696" s="45"/>
      <c r="U696" s="45"/>
      <c r="V696" s="45"/>
      <c r="W696" s="45"/>
      <c r="X696" s="45"/>
      <c r="Y696" s="45"/>
      <c r="Z696" s="45"/>
    </row>
    <row r="697" spans="1:26">
      <c r="A697" s="48"/>
      <c r="B697" s="48" t="s">
        <v>27</v>
      </c>
      <c r="C697" s="49">
        <v>4.68</v>
      </c>
      <c r="D697" s="49">
        <v>7.65</v>
      </c>
      <c r="E697" s="49">
        <v>7.11</v>
      </c>
      <c r="F697" s="49">
        <v>14.58</v>
      </c>
      <c r="G697" s="49">
        <v>11.43</v>
      </c>
      <c r="H697" s="49">
        <v>20.16</v>
      </c>
      <c r="I697" s="49">
        <v>17.100000000000001</v>
      </c>
      <c r="J697" s="49">
        <v>25.65</v>
      </c>
      <c r="K697" s="49">
        <v>108.36000000000001</v>
      </c>
      <c r="L697" s="10"/>
      <c r="M697" s="45"/>
      <c r="N697" s="45"/>
      <c r="O697" s="45"/>
      <c r="P697" s="45"/>
      <c r="Q697" s="45"/>
      <c r="R697" s="45"/>
      <c r="S697" s="45"/>
      <c r="T697" s="45"/>
      <c r="U697" s="45"/>
      <c r="V697" s="45"/>
      <c r="W697" s="45"/>
      <c r="X697" s="45"/>
      <c r="Y697" s="45"/>
      <c r="Z697" s="45"/>
    </row>
    <row r="698" spans="1:26">
      <c r="A698" s="48"/>
      <c r="B698" s="48" t="s">
        <v>28</v>
      </c>
      <c r="C698" s="49">
        <v>2.79</v>
      </c>
      <c r="D698" s="49">
        <v>94.87482</v>
      </c>
      <c r="E698" s="49">
        <v>182.2655</v>
      </c>
      <c r="F698" s="49">
        <v>284.52179999999998</v>
      </c>
      <c r="G698" s="49">
        <v>342.6</v>
      </c>
      <c r="H698" s="49">
        <v>176.14269999999999</v>
      </c>
      <c r="I698" s="49">
        <v>98.221059999999994</v>
      </c>
      <c r="J698" s="49">
        <v>126.7225</v>
      </c>
      <c r="K698" s="49">
        <v>1308.1383800000001</v>
      </c>
      <c r="L698" s="10"/>
      <c r="M698" s="45"/>
      <c r="N698" s="45"/>
      <c r="O698" s="45"/>
      <c r="P698" s="45"/>
      <c r="Q698" s="45"/>
      <c r="R698" s="45"/>
      <c r="S698" s="45"/>
      <c r="T698" s="45"/>
      <c r="U698" s="45"/>
      <c r="V698" s="45"/>
      <c r="W698" s="45"/>
      <c r="X698" s="45"/>
      <c r="Y698" s="45"/>
      <c r="Z698" s="45"/>
    </row>
    <row r="699" spans="1:26">
      <c r="A699" s="48"/>
      <c r="B699" s="48" t="s">
        <v>29</v>
      </c>
      <c r="C699" s="49">
        <v>1834.4639999999999</v>
      </c>
      <c r="D699" s="49">
        <v>1232.761</v>
      </c>
      <c r="E699" s="49">
        <v>1134.9469999999999</v>
      </c>
      <c r="F699" s="49">
        <v>1013.052</v>
      </c>
      <c r="G699" s="49">
        <v>2219.8200000000002</v>
      </c>
      <c r="H699" s="49">
        <v>3241.1460000000002</v>
      </c>
      <c r="I699" s="49">
        <v>9156.9079999999994</v>
      </c>
      <c r="J699" s="49">
        <v>7771.9009999999998</v>
      </c>
      <c r="K699" s="49">
        <v>27604.998999999996</v>
      </c>
      <c r="L699" s="10"/>
      <c r="M699" s="45"/>
      <c r="N699" s="45"/>
      <c r="O699" s="45"/>
      <c r="P699" s="45"/>
      <c r="Q699" s="45"/>
      <c r="R699" s="45"/>
      <c r="S699" s="45"/>
      <c r="T699" s="45"/>
      <c r="U699" s="45"/>
      <c r="V699" s="45"/>
      <c r="W699" s="45"/>
      <c r="X699" s="45"/>
      <c r="Y699" s="45"/>
      <c r="Z699" s="45"/>
    </row>
    <row r="700" spans="1:26">
      <c r="A700" s="44" t="s">
        <v>179</v>
      </c>
      <c r="B700" s="44"/>
      <c r="C700" s="50">
        <v>841486.91428000014</v>
      </c>
      <c r="D700" s="50">
        <v>841486.92540499999</v>
      </c>
      <c r="E700" s="50">
        <v>841486.86735199986</v>
      </c>
      <c r="F700" s="50">
        <v>841486.85156900005</v>
      </c>
      <c r="G700" s="50">
        <v>841486.83637499972</v>
      </c>
      <c r="H700" s="50">
        <v>841486.85210999986</v>
      </c>
      <c r="I700" s="50">
        <v>841486.84979199991</v>
      </c>
      <c r="J700" s="50">
        <v>841486.91151999997</v>
      </c>
      <c r="K700" s="50">
        <v>6731895.0084030014</v>
      </c>
      <c r="L700" s="10"/>
      <c r="M700" s="45"/>
      <c r="N700" s="45"/>
      <c r="O700" s="45"/>
      <c r="P700" s="45"/>
      <c r="Q700" s="45"/>
      <c r="R700" s="45"/>
      <c r="S700" s="45"/>
      <c r="T700" s="45"/>
      <c r="U700" s="45"/>
      <c r="V700" s="45"/>
      <c r="W700" s="45"/>
      <c r="X700" s="45"/>
      <c r="Y700" s="45"/>
      <c r="Z700" s="45"/>
    </row>
    <row r="701" spans="1:26">
      <c r="A701" s="48" t="s">
        <v>180</v>
      </c>
      <c r="B701" s="48" t="s">
        <v>5</v>
      </c>
      <c r="C701" s="49">
        <v>203.40710000000001</v>
      </c>
      <c r="D701" s="49">
        <v>90.661060000000006</v>
      </c>
      <c r="E701" s="49">
        <v>81.222350000000006</v>
      </c>
      <c r="F701" s="49">
        <v>114.3879</v>
      </c>
      <c r="G701" s="49">
        <v>117.35890000000001</v>
      </c>
      <c r="H701" s="49">
        <v>60.527999999999999</v>
      </c>
      <c r="I701" s="49">
        <v>59.807650000000002</v>
      </c>
      <c r="J701" s="49">
        <v>48.448590000000003</v>
      </c>
      <c r="K701" s="49">
        <v>775.82155</v>
      </c>
      <c r="L701" s="10"/>
      <c r="M701" s="45"/>
      <c r="N701" s="45"/>
      <c r="O701" s="45"/>
      <c r="P701" s="45"/>
      <c r="Q701" s="45"/>
      <c r="R701" s="45"/>
      <c r="S701" s="45"/>
      <c r="T701" s="45"/>
      <c r="U701" s="45"/>
      <c r="V701" s="45"/>
      <c r="W701" s="45"/>
      <c r="X701" s="45"/>
      <c r="Y701" s="45"/>
      <c r="Z701" s="45"/>
    </row>
    <row r="702" spans="1:26">
      <c r="A702" s="48"/>
      <c r="B702" s="48" t="s">
        <v>6</v>
      </c>
      <c r="C702" s="49">
        <v>206054.8</v>
      </c>
      <c r="D702" s="49">
        <v>207696.6</v>
      </c>
      <c r="E702" s="49">
        <v>203555.1</v>
      </c>
      <c r="F702" s="49">
        <v>209246.3</v>
      </c>
      <c r="G702" s="49">
        <v>208592.7</v>
      </c>
      <c r="H702" s="49">
        <v>200301.7</v>
      </c>
      <c r="I702" s="49">
        <v>197110.1</v>
      </c>
      <c r="J702" s="49">
        <v>192071.8</v>
      </c>
      <c r="K702" s="49">
        <v>1624629.1</v>
      </c>
      <c r="L702" s="10"/>
      <c r="M702" s="45"/>
      <c r="N702" s="45"/>
      <c r="O702" s="45"/>
      <c r="P702" s="45"/>
      <c r="Q702" s="45"/>
      <c r="R702" s="45"/>
      <c r="S702" s="45"/>
      <c r="T702" s="45"/>
      <c r="U702" s="45"/>
      <c r="V702" s="45"/>
      <c r="W702" s="45"/>
      <c r="X702" s="45"/>
      <c r="Y702" s="45"/>
      <c r="Z702" s="45"/>
    </row>
    <row r="703" spans="1:26">
      <c r="A703" s="48"/>
      <c r="B703" s="48" t="s">
        <v>7</v>
      </c>
      <c r="C703" s="49">
        <v>28.196120000000001</v>
      </c>
      <c r="D703" s="49">
        <v>26.756119999999999</v>
      </c>
      <c r="E703" s="49">
        <v>24.23612</v>
      </c>
      <c r="F703" s="49">
        <v>32.935760000000002</v>
      </c>
      <c r="G703" s="49">
        <v>40.422710000000002</v>
      </c>
      <c r="H703" s="49">
        <v>29.065760000000001</v>
      </c>
      <c r="I703" s="49">
        <v>26.275759999999998</v>
      </c>
      <c r="J703" s="49">
        <v>25.915759999999999</v>
      </c>
      <c r="K703" s="49">
        <v>233.80411000000001</v>
      </c>
      <c r="L703" s="10"/>
      <c r="M703" s="45"/>
      <c r="N703" s="45"/>
      <c r="O703" s="45"/>
      <c r="P703" s="45"/>
      <c r="Q703" s="45"/>
      <c r="R703" s="45"/>
      <c r="S703" s="45"/>
      <c r="T703" s="45"/>
      <c r="U703" s="45"/>
      <c r="V703" s="45"/>
      <c r="W703" s="45"/>
      <c r="X703" s="45"/>
      <c r="Y703" s="45"/>
      <c r="Z703" s="45"/>
    </row>
    <row r="704" spans="1:26">
      <c r="A704" s="48"/>
      <c r="B704" s="48" t="s">
        <v>8</v>
      </c>
      <c r="C704" s="49">
        <v>75.200819999999993</v>
      </c>
      <c r="D704" s="49">
        <v>105.4408</v>
      </c>
      <c r="E704" s="49">
        <v>77.80059</v>
      </c>
      <c r="F704" s="49">
        <v>76.894239999999996</v>
      </c>
      <c r="G704" s="49">
        <v>69.716470000000001</v>
      </c>
      <c r="H704" s="49">
        <v>76.113879999999995</v>
      </c>
      <c r="I704" s="49">
        <v>74.582819999999998</v>
      </c>
      <c r="J704" s="49">
        <v>74.68871</v>
      </c>
      <c r="K704" s="49">
        <v>630.43833000000006</v>
      </c>
      <c r="L704" s="10"/>
      <c r="M704" s="45"/>
      <c r="N704" s="45"/>
      <c r="O704" s="45"/>
      <c r="P704" s="45"/>
      <c r="Q704" s="45"/>
      <c r="R704" s="45"/>
      <c r="S704" s="45"/>
      <c r="T704" s="45"/>
      <c r="U704" s="45"/>
      <c r="V704" s="45"/>
      <c r="W704" s="45"/>
      <c r="X704" s="45"/>
      <c r="Y704" s="45"/>
      <c r="Z704" s="45"/>
    </row>
    <row r="705" spans="1:26">
      <c r="A705" s="48"/>
      <c r="B705" s="48" t="s">
        <v>9</v>
      </c>
      <c r="C705" s="51"/>
      <c r="D705" s="51"/>
      <c r="E705" s="51"/>
      <c r="F705" s="49">
        <v>0.36</v>
      </c>
      <c r="G705" s="49">
        <v>1.17</v>
      </c>
      <c r="H705" s="49">
        <v>0.27</v>
      </c>
      <c r="I705" s="49">
        <v>2.34</v>
      </c>
      <c r="J705" s="49">
        <v>0.45</v>
      </c>
      <c r="K705" s="49">
        <v>4.59</v>
      </c>
      <c r="L705" s="10"/>
      <c r="M705" s="45"/>
      <c r="N705" s="45"/>
      <c r="O705" s="45"/>
      <c r="P705" s="45"/>
      <c r="Q705" s="45"/>
      <c r="R705" s="45"/>
      <c r="S705" s="45"/>
      <c r="T705" s="45"/>
      <c r="U705" s="45"/>
      <c r="V705" s="45"/>
      <c r="W705" s="45"/>
      <c r="X705" s="45"/>
      <c r="Y705" s="45"/>
      <c r="Z705" s="45"/>
    </row>
    <row r="706" spans="1:26">
      <c r="A706" s="48"/>
      <c r="B706" s="48" t="s">
        <v>10</v>
      </c>
      <c r="C706" s="49">
        <v>424.26179999999999</v>
      </c>
      <c r="D706" s="49">
        <v>475.9366</v>
      </c>
      <c r="E706" s="49">
        <v>413.7946</v>
      </c>
      <c r="F706" s="49">
        <v>337.42340000000002</v>
      </c>
      <c r="G706" s="49">
        <v>247.5335</v>
      </c>
      <c r="H706" s="49">
        <v>301.8304</v>
      </c>
      <c r="I706" s="49">
        <v>318.0335</v>
      </c>
      <c r="J706" s="49">
        <v>326.6216</v>
      </c>
      <c r="K706" s="49">
        <v>2845.4353999999998</v>
      </c>
      <c r="L706" s="10"/>
      <c r="M706" s="45"/>
      <c r="N706" s="45"/>
      <c r="O706" s="45"/>
      <c r="P706" s="45"/>
      <c r="Q706" s="45"/>
      <c r="R706" s="45"/>
      <c r="S706" s="45"/>
      <c r="T706" s="45"/>
      <c r="U706" s="45"/>
      <c r="V706" s="45"/>
      <c r="W706" s="45"/>
      <c r="X706" s="45"/>
      <c r="Y706" s="45"/>
      <c r="Z706" s="45"/>
    </row>
    <row r="707" spans="1:26">
      <c r="A707" s="48"/>
      <c r="B707" s="48" t="s">
        <v>11</v>
      </c>
      <c r="C707" s="49">
        <v>660.30880000000002</v>
      </c>
      <c r="D707" s="49">
        <v>701.18820000000005</v>
      </c>
      <c r="E707" s="49">
        <v>658.98109999999997</v>
      </c>
      <c r="F707" s="49">
        <v>732.50890000000004</v>
      </c>
      <c r="G707" s="49">
        <v>633.43200000000002</v>
      </c>
      <c r="H707" s="49">
        <v>447.59219999999999</v>
      </c>
      <c r="I707" s="49">
        <v>362.35520000000002</v>
      </c>
      <c r="J707" s="49">
        <v>381.92790000000002</v>
      </c>
      <c r="K707" s="49">
        <v>4578.2942999999996</v>
      </c>
      <c r="L707" s="10"/>
      <c r="M707" s="45"/>
      <c r="N707" s="45"/>
      <c r="O707" s="45"/>
      <c r="P707" s="45"/>
      <c r="Q707" s="45"/>
      <c r="R707" s="45"/>
      <c r="S707" s="45"/>
      <c r="T707" s="45"/>
      <c r="U707" s="45"/>
      <c r="V707" s="45"/>
      <c r="W707" s="45"/>
      <c r="X707" s="45"/>
      <c r="Y707" s="45"/>
      <c r="Z707" s="45"/>
    </row>
    <row r="708" spans="1:26">
      <c r="A708" s="48"/>
      <c r="B708" s="48" t="s">
        <v>12</v>
      </c>
      <c r="C708" s="49">
        <v>60.181060000000002</v>
      </c>
      <c r="D708" s="49">
        <v>69.720349999999996</v>
      </c>
      <c r="E708" s="49">
        <v>65.914590000000004</v>
      </c>
      <c r="F708" s="49">
        <v>60.272120000000001</v>
      </c>
      <c r="G708" s="49">
        <v>72.596119999999999</v>
      </c>
      <c r="H708" s="49">
        <v>101.7572</v>
      </c>
      <c r="I708" s="49">
        <v>112.26</v>
      </c>
      <c r="J708" s="49">
        <v>104.41200000000001</v>
      </c>
      <c r="K708" s="49">
        <v>647.11344000000008</v>
      </c>
      <c r="L708" s="10"/>
      <c r="M708" s="45"/>
      <c r="N708" s="45"/>
      <c r="O708" s="45"/>
      <c r="P708" s="45"/>
      <c r="Q708" s="45"/>
      <c r="R708" s="45"/>
      <c r="S708" s="45"/>
      <c r="T708" s="45"/>
      <c r="U708" s="45"/>
      <c r="V708" s="45"/>
      <c r="W708" s="45"/>
      <c r="X708" s="45"/>
      <c r="Y708" s="45"/>
      <c r="Z708" s="45"/>
    </row>
    <row r="709" spans="1:26">
      <c r="A709" s="48"/>
      <c r="B709" s="48" t="s">
        <v>13</v>
      </c>
      <c r="C709" s="49">
        <v>2389.3580000000002</v>
      </c>
      <c r="D709" s="49">
        <v>2367.5810000000001</v>
      </c>
      <c r="E709" s="49">
        <v>2369.444</v>
      </c>
      <c r="F709" s="49">
        <v>2352.2260000000001</v>
      </c>
      <c r="G709" s="49">
        <v>2369.4160000000002</v>
      </c>
      <c r="H709" s="49">
        <v>2351.489</v>
      </c>
      <c r="I709" s="49">
        <v>2358.2080000000001</v>
      </c>
      <c r="J709" s="49">
        <v>2332.1860000000001</v>
      </c>
      <c r="K709" s="49">
        <v>18889.908000000003</v>
      </c>
      <c r="L709" s="10"/>
      <c r="M709" s="45"/>
      <c r="N709" s="45"/>
      <c r="O709" s="45"/>
      <c r="P709" s="45"/>
      <c r="Q709" s="45"/>
      <c r="R709" s="45"/>
      <c r="S709" s="45"/>
      <c r="T709" s="45"/>
      <c r="U709" s="45"/>
      <c r="V709" s="45"/>
      <c r="W709" s="45"/>
      <c r="X709" s="45"/>
      <c r="Y709" s="45"/>
      <c r="Z709" s="45"/>
    </row>
    <row r="710" spans="1:26">
      <c r="A710" s="48"/>
      <c r="B710" s="48" t="s">
        <v>14</v>
      </c>
      <c r="C710" s="49">
        <v>10869.34</v>
      </c>
      <c r="D710" s="49">
        <v>10936.33</v>
      </c>
      <c r="E710" s="49">
        <v>10719.3</v>
      </c>
      <c r="F710" s="49">
        <v>10514.35</v>
      </c>
      <c r="G710" s="49">
        <v>11232.38</v>
      </c>
      <c r="H710" s="49">
        <v>11107.04</v>
      </c>
      <c r="I710" s="49">
        <v>11021.53</v>
      </c>
      <c r="J710" s="49">
        <v>10868.29</v>
      </c>
      <c r="K710" s="49">
        <v>87268.56</v>
      </c>
      <c r="L710" s="10"/>
      <c r="M710" s="45"/>
      <c r="N710" s="45"/>
      <c r="O710" s="45"/>
      <c r="P710" s="45"/>
      <c r="Q710" s="45"/>
      <c r="R710" s="45"/>
      <c r="S710" s="45"/>
      <c r="T710" s="45"/>
      <c r="U710" s="45"/>
      <c r="V710" s="45"/>
      <c r="W710" s="45"/>
      <c r="X710" s="45"/>
      <c r="Y710" s="45"/>
      <c r="Z710" s="45"/>
    </row>
    <row r="711" spans="1:26">
      <c r="A711" s="48"/>
      <c r="B711" s="48" t="s">
        <v>15</v>
      </c>
      <c r="C711" s="49">
        <v>121292.8</v>
      </c>
      <c r="D711" s="49">
        <v>118064.4</v>
      </c>
      <c r="E711" s="49">
        <v>121489</v>
      </c>
      <c r="F711" s="49">
        <v>118615.9</v>
      </c>
      <c r="G711" s="49">
        <v>118886.3</v>
      </c>
      <c r="H711" s="49">
        <v>123726.2</v>
      </c>
      <c r="I711" s="49">
        <v>122160.7</v>
      </c>
      <c r="J711" s="49">
        <v>123482.2</v>
      </c>
      <c r="K711" s="49">
        <v>967717.49999999988</v>
      </c>
      <c r="L711" s="10"/>
      <c r="M711" s="45"/>
      <c r="N711" s="45"/>
      <c r="O711" s="45"/>
      <c r="P711" s="45"/>
      <c r="Q711" s="45"/>
      <c r="R711" s="45"/>
      <c r="S711" s="45"/>
      <c r="T711" s="45"/>
      <c r="U711" s="45"/>
      <c r="V711" s="45"/>
      <c r="W711" s="45"/>
      <c r="X711" s="45"/>
      <c r="Y711" s="45"/>
      <c r="Z711" s="45"/>
    </row>
    <row r="712" spans="1:26">
      <c r="A712" s="48"/>
      <c r="B712" s="48" t="s">
        <v>17</v>
      </c>
      <c r="C712" s="49">
        <v>3052.2919999999999</v>
      </c>
      <c r="D712" s="49">
        <v>4672.5910000000003</v>
      </c>
      <c r="E712" s="49">
        <v>4598.7870000000003</v>
      </c>
      <c r="F712" s="49">
        <v>5018.4579999999996</v>
      </c>
      <c r="G712" s="49">
        <v>4363.4530000000004</v>
      </c>
      <c r="H712" s="49">
        <v>4422.2129999999997</v>
      </c>
      <c r="I712" s="49">
        <v>4367.6409999999996</v>
      </c>
      <c r="J712" s="49">
        <v>3540.2220000000002</v>
      </c>
      <c r="K712" s="49">
        <v>34035.656999999999</v>
      </c>
      <c r="L712" s="10"/>
      <c r="M712" s="45"/>
      <c r="N712" s="45"/>
      <c r="O712" s="45"/>
      <c r="P712" s="45"/>
      <c r="Q712" s="45"/>
      <c r="R712" s="45"/>
      <c r="S712" s="45"/>
      <c r="T712" s="45"/>
      <c r="U712" s="45"/>
      <c r="V712" s="45"/>
      <c r="W712" s="45"/>
      <c r="X712" s="45"/>
      <c r="Y712" s="45"/>
      <c r="Z712" s="45"/>
    </row>
    <row r="713" spans="1:26">
      <c r="A713" s="48"/>
      <c r="B713" s="48" t="s">
        <v>18</v>
      </c>
      <c r="C713" s="49">
        <v>244.73220000000001</v>
      </c>
      <c r="D713" s="49">
        <v>270.91239999999999</v>
      </c>
      <c r="E713" s="49">
        <v>187.3006</v>
      </c>
      <c r="F713" s="49">
        <v>203.0728</v>
      </c>
      <c r="G713" s="49">
        <v>225.15559999999999</v>
      </c>
      <c r="H713" s="49">
        <v>263.86090000000002</v>
      </c>
      <c r="I713" s="49">
        <v>383.63220000000001</v>
      </c>
      <c r="J713" s="49">
        <v>331.73259999999999</v>
      </c>
      <c r="K713" s="49">
        <v>2110.3993</v>
      </c>
      <c r="L713" s="10"/>
      <c r="M713" s="45"/>
      <c r="N713" s="45"/>
      <c r="O713" s="45"/>
      <c r="P713" s="45"/>
      <c r="Q713" s="45"/>
      <c r="R713" s="45"/>
      <c r="S713" s="45"/>
      <c r="T713" s="45"/>
      <c r="U713" s="45"/>
      <c r="V713" s="45"/>
      <c r="W713" s="45"/>
      <c r="X713" s="45"/>
      <c r="Y713" s="45"/>
      <c r="Z713" s="45"/>
    </row>
    <row r="714" spans="1:26">
      <c r="A714" s="48"/>
      <c r="B714" s="48" t="s">
        <v>19</v>
      </c>
      <c r="C714" s="49">
        <v>1.364824</v>
      </c>
      <c r="D714" s="49">
        <v>0.81</v>
      </c>
      <c r="E714" s="49">
        <v>0.81</v>
      </c>
      <c r="F714" s="49">
        <v>0.72</v>
      </c>
      <c r="G714" s="49">
        <v>1.35</v>
      </c>
      <c r="H714" s="49">
        <v>2.2157650000000002</v>
      </c>
      <c r="I714" s="49">
        <v>1.62</v>
      </c>
      <c r="J714" s="49">
        <v>1.17</v>
      </c>
      <c r="K714" s="49">
        <v>10.060589</v>
      </c>
      <c r="L714" s="10"/>
      <c r="M714" s="45"/>
      <c r="N714" s="45"/>
      <c r="O714" s="45"/>
      <c r="P714" s="45"/>
      <c r="Q714" s="45"/>
      <c r="R714" s="45"/>
      <c r="S714" s="45"/>
      <c r="T714" s="45"/>
      <c r="U714" s="45"/>
      <c r="V714" s="45"/>
      <c r="W714" s="45"/>
      <c r="X714" s="45"/>
      <c r="Y714" s="45"/>
      <c r="Z714" s="45"/>
    </row>
    <row r="715" spans="1:26">
      <c r="A715" s="48"/>
      <c r="B715" s="48" t="s">
        <v>20</v>
      </c>
      <c r="C715" s="49">
        <v>2794.069</v>
      </c>
      <c r="D715" s="49">
        <v>2558.0160000000001</v>
      </c>
      <c r="E715" s="49">
        <v>2621.1959999999999</v>
      </c>
      <c r="F715" s="49">
        <v>2532.16</v>
      </c>
      <c r="G715" s="49">
        <v>2753.4349999999999</v>
      </c>
      <c r="H715" s="49">
        <v>2860.99</v>
      </c>
      <c r="I715" s="49">
        <v>2968.2089999999998</v>
      </c>
      <c r="J715" s="49">
        <v>3048.1979999999999</v>
      </c>
      <c r="K715" s="49">
        <v>22136.272999999997</v>
      </c>
      <c r="L715" s="10"/>
      <c r="M715" s="45"/>
      <c r="N715" s="45"/>
      <c r="O715" s="45"/>
      <c r="P715" s="45"/>
      <c r="Q715" s="45"/>
      <c r="R715" s="45"/>
      <c r="S715" s="45"/>
      <c r="T715" s="45"/>
      <c r="U715" s="45"/>
      <c r="V715" s="45"/>
      <c r="W715" s="45"/>
      <c r="X715" s="45"/>
      <c r="Y715" s="45"/>
      <c r="Z715" s="45"/>
    </row>
    <row r="716" spans="1:26">
      <c r="A716" s="48"/>
      <c r="B716" s="48" t="s">
        <v>21</v>
      </c>
      <c r="C716" s="49">
        <v>859.96199999999999</v>
      </c>
      <c r="D716" s="49">
        <v>869.2133</v>
      </c>
      <c r="E716" s="49">
        <v>679.15160000000003</v>
      </c>
      <c r="F716" s="49">
        <v>688.27940000000001</v>
      </c>
      <c r="G716" s="49">
        <v>1658.384</v>
      </c>
      <c r="H716" s="49">
        <v>1493.8979999999999</v>
      </c>
      <c r="I716" s="49">
        <v>1141.627</v>
      </c>
      <c r="J716" s="49">
        <v>1377.308</v>
      </c>
      <c r="K716" s="49">
        <v>8767.8233</v>
      </c>
      <c r="L716" s="10"/>
      <c r="M716" s="45"/>
      <c r="N716" s="45"/>
      <c r="O716" s="45"/>
      <c r="P716" s="45"/>
      <c r="Q716" s="45"/>
      <c r="R716" s="45"/>
      <c r="S716" s="45"/>
      <c r="T716" s="45"/>
      <c r="U716" s="45"/>
      <c r="V716" s="45"/>
      <c r="W716" s="45"/>
      <c r="X716" s="45"/>
      <c r="Y716" s="45"/>
      <c r="Z716" s="45"/>
    </row>
    <row r="717" spans="1:26">
      <c r="A717" s="48"/>
      <c r="B717" s="48" t="s">
        <v>22</v>
      </c>
      <c r="C717" s="49">
        <v>2542.9279999999999</v>
      </c>
      <c r="D717" s="49">
        <v>2163.665</v>
      </c>
      <c r="E717" s="49">
        <v>2749.58</v>
      </c>
      <c r="F717" s="49">
        <v>2904.748</v>
      </c>
      <c r="G717" s="49">
        <v>3250.163</v>
      </c>
      <c r="H717" s="49">
        <v>3511.0619999999999</v>
      </c>
      <c r="I717" s="49">
        <v>3122.181</v>
      </c>
      <c r="J717" s="49">
        <v>3192.2660000000001</v>
      </c>
      <c r="K717" s="49">
        <v>23436.593000000001</v>
      </c>
      <c r="L717" s="10"/>
      <c r="M717" s="45"/>
      <c r="N717" s="45"/>
      <c r="O717" s="45"/>
      <c r="P717" s="45"/>
      <c r="Q717" s="45"/>
      <c r="R717" s="45"/>
      <c r="S717" s="45"/>
      <c r="T717" s="45"/>
      <c r="U717" s="45"/>
      <c r="V717" s="45"/>
      <c r="W717" s="45"/>
      <c r="X717" s="45"/>
      <c r="Y717" s="45"/>
      <c r="Z717" s="45"/>
    </row>
    <row r="718" spans="1:26">
      <c r="A718" s="48"/>
      <c r="B718" s="48" t="s">
        <v>23</v>
      </c>
      <c r="C718" s="49">
        <v>69618.55</v>
      </c>
      <c r="D718" s="49">
        <v>69413.09</v>
      </c>
      <c r="E718" s="49">
        <v>69430.45</v>
      </c>
      <c r="F718" s="49">
        <v>68328.7</v>
      </c>
      <c r="G718" s="49">
        <v>66503.600000000006</v>
      </c>
      <c r="H718" s="49">
        <v>68926.990000000005</v>
      </c>
      <c r="I718" s="49">
        <v>71346.990000000005</v>
      </c>
      <c r="J718" s="49">
        <v>72968.91</v>
      </c>
      <c r="K718" s="49">
        <v>556537.28</v>
      </c>
      <c r="L718" s="10"/>
      <c r="M718" s="45"/>
      <c r="N718" s="45"/>
      <c r="O718" s="45"/>
      <c r="P718" s="45"/>
      <c r="Q718" s="45"/>
      <c r="R718" s="45"/>
      <c r="S718" s="45"/>
      <c r="T718" s="45"/>
      <c r="U718" s="45"/>
      <c r="V718" s="45"/>
      <c r="W718" s="45"/>
      <c r="X718" s="45"/>
      <c r="Y718" s="45"/>
      <c r="Z718" s="45"/>
    </row>
    <row r="719" spans="1:26">
      <c r="A719" s="48"/>
      <c r="B719" s="48" t="s">
        <v>24</v>
      </c>
      <c r="C719" s="49">
        <v>38773.269999999997</v>
      </c>
      <c r="D719" s="49">
        <v>40336.959999999999</v>
      </c>
      <c r="E719" s="49">
        <v>40799.1</v>
      </c>
      <c r="F719" s="49">
        <v>39519.599999999999</v>
      </c>
      <c r="G719" s="49">
        <v>40037.46</v>
      </c>
      <c r="H719" s="49">
        <v>40817.35</v>
      </c>
      <c r="I719" s="49">
        <v>43664.5</v>
      </c>
      <c r="J719" s="49">
        <v>46554.75</v>
      </c>
      <c r="K719" s="49">
        <v>330502.99</v>
      </c>
      <c r="L719" s="10"/>
      <c r="M719" s="45"/>
      <c r="N719" s="45"/>
      <c r="O719" s="45"/>
      <c r="P719" s="45"/>
      <c r="Q719" s="45"/>
      <c r="R719" s="45"/>
      <c r="S719" s="45"/>
      <c r="T719" s="45"/>
      <c r="U719" s="45"/>
      <c r="V719" s="45"/>
      <c r="W719" s="45"/>
      <c r="X719" s="45"/>
      <c r="Y719" s="45"/>
      <c r="Z719" s="45"/>
    </row>
    <row r="720" spans="1:26">
      <c r="A720" s="48"/>
      <c r="B720" s="48" t="s">
        <v>25</v>
      </c>
      <c r="C720" s="49">
        <v>331.65390000000002</v>
      </c>
      <c r="D720" s="49">
        <v>226.88509999999999</v>
      </c>
      <c r="E720" s="49">
        <v>269.85599999999999</v>
      </c>
      <c r="F720" s="49">
        <v>221.1575</v>
      </c>
      <c r="G720" s="49">
        <v>169.542</v>
      </c>
      <c r="H720" s="49">
        <v>317.84399999999999</v>
      </c>
      <c r="I720" s="49">
        <v>352.63130000000001</v>
      </c>
      <c r="J720" s="49">
        <v>269.47309999999999</v>
      </c>
      <c r="K720" s="49">
        <v>2159.0428999999999</v>
      </c>
      <c r="L720" s="10"/>
      <c r="M720" s="45"/>
      <c r="N720" s="45"/>
      <c r="O720" s="45"/>
      <c r="P720" s="45"/>
      <c r="Q720" s="45"/>
      <c r="R720" s="45"/>
      <c r="S720" s="45"/>
      <c r="T720" s="45"/>
      <c r="U720" s="45"/>
      <c r="V720" s="45"/>
      <c r="W720" s="45"/>
      <c r="X720" s="45"/>
      <c r="Y720" s="45"/>
      <c r="Z720" s="45"/>
    </row>
    <row r="721" spans="1:26">
      <c r="A721" s="48"/>
      <c r="B721" s="48" t="s">
        <v>27</v>
      </c>
      <c r="C721" s="49">
        <v>0.63</v>
      </c>
      <c r="D721" s="49">
        <v>0.72</v>
      </c>
      <c r="E721" s="49">
        <v>0.9</v>
      </c>
      <c r="F721" s="49">
        <v>12.78</v>
      </c>
      <c r="G721" s="49">
        <v>6.66</v>
      </c>
      <c r="H721" s="49">
        <v>15.03</v>
      </c>
      <c r="I721" s="49">
        <v>8.91</v>
      </c>
      <c r="J721" s="49">
        <v>7.83</v>
      </c>
      <c r="K721" s="49">
        <v>53.459999999999994</v>
      </c>
      <c r="L721" s="10"/>
      <c r="M721" s="45"/>
      <c r="N721" s="45"/>
      <c r="O721" s="45"/>
      <c r="P721" s="45"/>
      <c r="Q721" s="45"/>
      <c r="R721" s="45"/>
      <c r="S721" s="45"/>
      <c r="T721" s="45"/>
      <c r="U721" s="45"/>
      <c r="V721" s="45"/>
      <c r="W721" s="45"/>
      <c r="X721" s="45"/>
      <c r="Y721" s="45"/>
      <c r="Z721" s="45"/>
    </row>
    <row r="722" spans="1:26">
      <c r="A722" s="48"/>
      <c r="B722" s="48" t="s">
        <v>28</v>
      </c>
      <c r="C722" s="49">
        <v>2.083412</v>
      </c>
      <c r="D722" s="49">
        <v>13.734349999999999</v>
      </c>
      <c r="E722" s="49">
        <v>19.446000000000002</v>
      </c>
      <c r="F722" s="49">
        <v>11.782590000000001</v>
      </c>
      <c r="G722" s="49">
        <v>21.286940000000001</v>
      </c>
      <c r="H722" s="49">
        <v>9.7214120000000008</v>
      </c>
      <c r="I722" s="49">
        <v>6.1930589999999999</v>
      </c>
      <c r="J722" s="49">
        <v>7.3157649999999999</v>
      </c>
      <c r="K722" s="49">
        <v>91.563528000000005</v>
      </c>
      <c r="L722" s="10"/>
      <c r="M722" s="45"/>
      <c r="N722" s="45"/>
      <c r="O722" s="45"/>
      <c r="P722" s="45"/>
      <c r="Q722" s="45"/>
      <c r="R722" s="45"/>
      <c r="S722" s="45"/>
      <c r="T722" s="45"/>
      <c r="U722" s="45"/>
      <c r="V722" s="45"/>
      <c r="W722" s="45"/>
      <c r="X722" s="45"/>
      <c r="Y722" s="45"/>
      <c r="Z722" s="45"/>
    </row>
    <row r="723" spans="1:26">
      <c r="A723" s="48"/>
      <c r="B723" s="48" t="s">
        <v>29</v>
      </c>
      <c r="C723" s="49">
        <v>4131.7860000000001</v>
      </c>
      <c r="D723" s="49">
        <v>3350.0859999999998</v>
      </c>
      <c r="E723" s="49">
        <v>3599.886</v>
      </c>
      <c r="F723" s="49">
        <v>2886.174</v>
      </c>
      <c r="G723" s="49">
        <v>3157.7040000000002</v>
      </c>
      <c r="H723" s="49">
        <v>3266.5</v>
      </c>
      <c r="I723" s="49">
        <v>3440.9879999999998</v>
      </c>
      <c r="J723" s="49">
        <v>3395.1329999999998</v>
      </c>
      <c r="K723" s="49">
        <v>27228.257000000005</v>
      </c>
      <c r="L723" s="10"/>
      <c r="M723" s="45"/>
      <c r="N723" s="45"/>
      <c r="O723" s="45"/>
      <c r="P723" s="45"/>
      <c r="Q723" s="45"/>
      <c r="R723" s="45"/>
      <c r="S723" s="45"/>
      <c r="T723" s="45"/>
      <c r="U723" s="45"/>
      <c r="V723" s="45"/>
      <c r="W723" s="45"/>
      <c r="X723" s="45"/>
      <c r="Y723" s="45"/>
      <c r="Z723" s="45"/>
    </row>
    <row r="724" spans="1:26">
      <c r="A724" s="44" t="s">
        <v>181</v>
      </c>
      <c r="B724" s="44"/>
      <c r="C724" s="50">
        <v>464411.17503600003</v>
      </c>
      <c r="D724" s="50">
        <v>464411.29728</v>
      </c>
      <c r="E724" s="50">
        <v>464411.25654999993</v>
      </c>
      <c r="F724" s="50">
        <v>464411.19060999993</v>
      </c>
      <c r="G724" s="50">
        <v>464411.21924000001</v>
      </c>
      <c r="H724" s="50">
        <v>464411.26151699992</v>
      </c>
      <c r="I724" s="50">
        <v>464411.31548899994</v>
      </c>
      <c r="J724" s="50">
        <v>464411.24902499997</v>
      </c>
      <c r="K724" s="50">
        <v>3715289.9647470014</v>
      </c>
      <c r="L724" s="10"/>
      <c r="M724" s="45"/>
      <c r="N724" s="45"/>
      <c r="O724" s="45"/>
      <c r="P724" s="45"/>
      <c r="Q724" s="45"/>
      <c r="R724" s="45"/>
      <c r="S724" s="45"/>
      <c r="T724" s="45"/>
      <c r="U724" s="45"/>
      <c r="V724" s="45"/>
      <c r="W724" s="45"/>
      <c r="X724" s="45"/>
      <c r="Y724" s="45"/>
      <c r="Z724" s="45"/>
    </row>
    <row r="725" spans="1:26">
      <c r="A725" s="48" t="s">
        <v>182</v>
      </c>
      <c r="B725" s="48" t="s">
        <v>5</v>
      </c>
      <c r="C725" s="49">
        <v>187.70750000000001</v>
      </c>
      <c r="D725" s="49">
        <v>141.12389999999999</v>
      </c>
      <c r="E725" s="49">
        <v>146.8638</v>
      </c>
      <c r="F725" s="49">
        <v>185.86619999999999</v>
      </c>
      <c r="G725" s="49">
        <v>322.05459999999999</v>
      </c>
      <c r="H725" s="49">
        <v>414.99279999999999</v>
      </c>
      <c r="I725" s="49">
        <v>403.1626</v>
      </c>
      <c r="J725" s="49">
        <v>368.56060000000002</v>
      </c>
      <c r="K725" s="49">
        <v>2170.3320000000003</v>
      </c>
      <c r="L725" s="10"/>
      <c r="M725" s="45"/>
      <c r="N725" s="45"/>
      <c r="O725" s="45"/>
      <c r="P725" s="45"/>
      <c r="Q725" s="45"/>
      <c r="R725" s="45"/>
      <c r="S725" s="45"/>
      <c r="T725" s="45"/>
      <c r="U725" s="45"/>
      <c r="V725" s="45"/>
      <c r="W725" s="45"/>
      <c r="X725" s="45"/>
      <c r="Y725" s="45"/>
      <c r="Z725" s="45"/>
    </row>
    <row r="726" spans="1:26">
      <c r="A726" s="48"/>
      <c r="B726" s="48" t="s">
        <v>6</v>
      </c>
      <c r="C726" s="49">
        <v>68704.009999999995</v>
      </c>
      <c r="D726" s="49">
        <v>69992.94</v>
      </c>
      <c r="E726" s="49">
        <v>70868.69</v>
      </c>
      <c r="F726" s="49">
        <v>69395.33</v>
      </c>
      <c r="G726" s="49">
        <v>67455.27</v>
      </c>
      <c r="H726" s="49">
        <v>65501.82</v>
      </c>
      <c r="I726" s="49">
        <v>65382.64</v>
      </c>
      <c r="J726" s="49">
        <v>65915.69</v>
      </c>
      <c r="K726" s="49">
        <v>543216.39000000013</v>
      </c>
      <c r="L726" s="10"/>
      <c r="M726" s="45"/>
      <c r="N726" s="45"/>
      <c r="O726" s="45"/>
      <c r="P726" s="45"/>
      <c r="Q726" s="45"/>
      <c r="R726" s="45"/>
      <c r="S726" s="45"/>
      <c r="T726" s="45"/>
      <c r="U726" s="45"/>
      <c r="V726" s="45"/>
      <c r="W726" s="45"/>
      <c r="X726" s="45"/>
      <c r="Y726" s="45"/>
      <c r="Z726" s="45"/>
    </row>
    <row r="727" spans="1:26">
      <c r="A727" s="48"/>
      <c r="B727" s="48" t="s">
        <v>7</v>
      </c>
      <c r="C727" s="49">
        <v>44.281410000000001</v>
      </c>
      <c r="D727" s="49">
        <v>40.112819999999999</v>
      </c>
      <c r="E727" s="49">
        <v>45.045180000000002</v>
      </c>
      <c r="F727" s="49">
        <v>42.885179999999998</v>
      </c>
      <c r="G727" s="49">
        <v>48.55518</v>
      </c>
      <c r="H727" s="49">
        <v>68.248940000000005</v>
      </c>
      <c r="I727" s="49">
        <v>61.858939999999997</v>
      </c>
      <c r="J727" s="49">
        <v>60.688940000000002</v>
      </c>
      <c r="K727" s="49">
        <v>411.67659000000003</v>
      </c>
      <c r="L727" s="10"/>
      <c r="M727" s="45"/>
      <c r="N727" s="45"/>
      <c r="O727" s="45"/>
      <c r="P727" s="45"/>
      <c r="Q727" s="45"/>
      <c r="R727" s="45"/>
      <c r="S727" s="45"/>
      <c r="T727" s="45"/>
      <c r="U727" s="45"/>
      <c r="V727" s="45"/>
      <c r="W727" s="45"/>
      <c r="X727" s="45"/>
      <c r="Y727" s="45"/>
      <c r="Z727" s="45"/>
    </row>
    <row r="728" spans="1:26">
      <c r="A728" s="48"/>
      <c r="B728" s="48" t="s">
        <v>8</v>
      </c>
      <c r="C728" s="49">
        <v>5.3032940000000002</v>
      </c>
      <c r="D728" s="49">
        <v>7.11</v>
      </c>
      <c r="E728" s="49">
        <v>5.9410590000000001</v>
      </c>
      <c r="F728" s="49">
        <v>4.7699999999999996</v>
      </c>
      <c r="G728" s="49">
        <v>4.2300000000000004</v>
      </c>
      <c r="H728" s="49">
        <v>4.32</v>
      </c>
      <c r="I728" s="49">
        <v>4.1399999999999997</v>
      </c>
      <c r="J728" s="49">
        <v>7.11</v>
      </c>
      <c r="K728" s="49">
        <v>42.924352999999996</v>
      </c>
      <c r="L728" s="10"/>
      <c r="M728" s="45"/>
      <c r="N728" s="45"/>
      <c r="O728" s="45"/>
      <c r="P728" s="45"/>
      <c r="Q728" s="45"/>
      <c r="R728" s="45"/>
      <c r="S728" s="45"/>
      <c r="T728" s="45"/>
      <c r="U728" s="45"/>
      <c r="V728" s="45"/>
      <c r="W728" s="45"/>
      <c r="X728" s="45"/>
      <c r="Y728" s="45"/>
      <c r="Z728" s="45"/>
    </row>
    <row r="729" spans="1:26">
      <c r="A729" s="48"/>
      <c r="B729" s="48" t="s">
        <v>9</v>
      </c>
      <c r="C729" s="49">
        <v>2.7</v>
      </c>
      <c r="D729" s="49">
        <v>0.18</v>
      </c>
      <c r="E729" s="51"/>
      <c r="F729" s="49">
        <v>0.27</v>
      </c>
      <c r="G729" s="49">
        <v>0.36</v>
      </c>
      <c r="H729" s="49">
        <v>0.18</v>
      </c>
      <c r="I729" s="49">
        <v>1.17</v>
      </c>
      <c r="J729" s="51"/>
      <c r="K729" s="49">
        <v>4.8600000000000003</v>
      </c>
      <c r="L729" s="10"/>
      <c r="M729" s="45"/>
      <c r="N729" s="45"/>
      <c r="O729" s="45"/>
      <c r="P729" s="45"/>
      <c r="Q729" s="45"/>
      <c r="R729" s="45"/>
      <c r="S729" s="45"/>
      <c r="T729" s="45"/>
      <c r="U729" s="45"/>
      <c r="V729" s="45"/>
      <c r="W729" s="45"/>
      <c r="X729" s="45"/>
      <c r="Y729" s="45"/>
      <c r="Z729" s="45"/>
    </row>
    <row r="730" spans="1:26">
      <c r="A730" s="48"/>
      <c r="B730" s="48" t="s">
        <v>10</v>
      </c>
      <c r="C730" s="49">
        <v>7.29</v>
      </c>
      <c r="D730" s="49">
        <v>8.4600000000000009</v>
      </c>
      <c r="E730" s="49">
        <v>9.09</v>
      </c>
      <c r="F730" s="49">
        <v>7.02</v>
      </c>
      <c r="G730" s="49">
        <v>11.61</v>
      </c>
      <c r="H730" s="49">
        <v>24.93</v>
      </c>
      <c r="I730" s="49">
        <v>23.937529999999999</v>
      </c>
      <c r="J730" s="49">
        <v>36.54</v>
      </c>
      <c r="K730" s="49">
        <v>128.87753000000001</v>
      </c>
      <c r="L730" s="10"/>
      <c r="M730" s="45"/>
      <c r="N730" s="45"/>
      <c r="O730" s="45"/>
      <c r="P730" s="45"/>
      <c r="Q730" s="45"/>
      <c r="R730" s="45"/>
      <c r="S730" s="45"/>
      <c r="T730" s="45"/>
      <c r="U730" s="45"/>
      <c r="V730" s="45"/>
      <c r="W730" s="45"/>
      <c r="X730" s="45"/>
      <c r="Y730" s="45"/>
      <c r="Z730" s="45"/>
    </row>
    <row r="731" spans="1:26">
      <c r="A731" s="48"/>
      <c r="B731" s="48" t="s">
        <v>11</v>
      </c>
      <c r="C731" s="49">
        <v>8495.3379999999997</v>
      </c>
      <c r="D731" s="49">
        <v>9153.4</v>
      </c>
      <c r="E731" s="49">
        <v>9357.2150000000001</v>
      </c>
      <c r="F731" s="49">
        <v>9922.2119999999995</v>
      </c>
      <c r="G731" s="49">
        <v>9841.0419999999995</v>
      </c>
      <c r="H731" s="49">
        <v>9076.3240000000005</v>
      </c>
      <c r="I731" s="49">
        <v>8823.4989999999998</v>
      </c>
      <c r="J731" s="49">
        <v>8698.7240000000002</v>
      </c>
      <c r="K731" s="49">
        <v>73367.754000000001</v>
      </c>
      <c r="L731" s="10"/>
      <c r="M731" s="45"/>
      <c r="N731" s="45"/>
      <c r="O731" s="45"/>
      <c r="P731" s="45"/>
      <c r="Q731" s="45"/>
      <c r="R731" s="45"/>
      <c r="S731" s="45"/>
      <c r="T731" s="45"/>
      <c r="U731" s="45"/>
      <c r="V731" s="45"/>
      <c r="W731" s="45"/>
      <c r="X731" s="45"/>
      <c r="Y731" s="45"/>
      <c r="Z731" s="45"/>
    </row>
    <row r="732" spans="1:26">
      <c r="A732" s="48"/>
      <c r="B732" s="48" t="s">
        <v>12</v>
      </c>
      <c r="C732" s="49">
        <v>792.87279999999998</v>
      </c>
      <c r="D732" s="49">
        <v>664.41920000000005</v>
      </c>
      <c r="E732" s="49">
        <v>563.53269999999998</v>
      </c>
      <c r="F732" s="49">
        <v>794.18290000000002</v>
      </c>
      <c r="G732" s="49">
        <v>1468.3389999999999</v>
      </c>
      <c r="H732" s="49">
        <v>1025.825</v>
      </c>
      <c r="I732" s="49">
        <v>1061.569</v>
      </c>
      <c r="J732" s="49">
        <v>793.24239999999998</v>
      </c>
      <c r="K732" s="49">
        <v>7163.9829999999993</v>
      </c>
      <c r="L732" s="10"/>
      <c r="M732" s="45"/>
      <c r="N732" s="45"/>
      <c r="O732" s="45"/>
      <c r="P732" s="45"/>
      <c r="Q732" s="45"/>
      <c r="R732" s="45"/>
      <c r="S732" s="45"/>
      <c r="T732" s="45"/>
      <c r="U732" s="45"/>
      <c r="V732" s="45"/>
      <c r="W732" s="45"/>
      <c r="X732" s="45"/>
      <c r="Y732" s="45"/>
      <c r="Z732" s="45"/>
    </row>
    <row r="733" spans="1:26">
      <c r="A733" s="48"/>
      <c r="B733" s="48" t="s">
        <v>13</v>
      </c>
      <c r="C733" s="49">
        <v>218.38339999999999</v>
      </c>
      <c r="D733" s="49">
        <v>201.102</v>
      </c>
      <c r="E733" s="49">
        <v>198.9469</v>
      </c>
      <c r="F733" s="49">
        <v>190.95140000000001</v>
      </c>
      <c r="G733" s="49">
        <v>190.5949</v>
      </c>
      <c r="H733" s="49">
        <v>173.4896</v>
      </c>
      <c r="I733" s="49">
        <v>171.3296</v>
      </c>
      <c r="J733" s="49">
        <v>171.5735</v>
      </c>
      <c r="K733" s="49">
        <v>1516.3713000000002</v>
      </c>
      <c r="L733" s="10"/>
      <c r="M733" s="45"/>
      <c r="N733" s="45"/>
      <c r="O733" s="45"/>
      <c r="P733" s="45"/>
      <c r="Q733" s="45"/>
      <c r="R733" s="45"/>
      <c r="S733" s="45"/>
      <c r="T733" s="45"/>
      <c r="U733" s="45"/>
      <c r="V733" s="45"/>
      <c r="W733" s="45"/>
      <c r="X733" s="45"/>
      <c r="Y733" s="45"/>
      <c r="Z733" s="45"/>
    </row>
    <row r="734" spans="1:26">
      <c r="A734" s="48"/>
      <c r="B734" s="48" t="s">
        <v>14</v>
      </c>
      <c r="C734" s="49">
        <v>33082.35</v>
      </c>
      <c r="D734" s="49">
        <v>33853.11</v>
      </c>
      <c r="E734" s="49">
        <v>34096.29</v>
      </c>
      <c r="F734" s="49">
        <v>35097.99</v>
      </c>
      <c r="G734" s="49">
        <v>35330.400000000001</v>
      </c>
      <c r="H734" s="49">
        <v>33896.629999999997</v>
      </c>
      <c r="I734" s="49">
        <v>33992.370000000003</v>
      </c>
      <c r="J734" s="49">
        <v>34041.72</v>
      </c>
      <c r="K734" s="49">
        <v>273390.86</v>
      </c>
      <c r="L734" s="10"/>
      <c r="M734" s="45"/>
      <c r="N734" s="45"/>
      <c r="O734" s="45"/>
      <c r="P734" s="45"/>
      <c r="Q734" s="45"/>
      <c r="R734" s="45"/>
      <c r="S734" s="45"/>
      <c r="T734" s="45"/>
      <c r="U734" s="45"/>
      <c r="V734" s="45"/>
      <c r="W734" s="45"/>
      <c r="X734" s="45"/>
      <c r="Y734" s="45"/>
      <c r="Z734" s="45"/>
    </row>
    <row r="735" spans="1:26">
      <c r="A735" s="48"/>
      <c r="B735" s="48" t="s">
        <v>15</v>
      </c>
      <c r="C735" s="49">
        <v>182118</v>
      </c>
      <c r="D735" s="49">
        <v>180162.8</v>
      </c>
      <c r="E735" s="49">
        <v>178584.8</v>
      </c>
      <c r="F735" s="49">
        <v>179969</v>
      </c>
      <c r="G735" s="49">
        <v>181978.6</v>
      </c>
      <c r="H735" s="49">
        <v>182729.5</v>
      </c>
      <c r="I735" s="49">
        <v>181342.7</v>
      </c>
      <c r="J735" s="49">
        <v>180691.4</v>
      </c>
      <c r="K735" s="49">
        <v>1447576.7999999998</v>
      </c>
      <c r="L735" s="10"/>
      <c r="M735" s="45"/>
      <c r="N735" s="45"/>
      <c r="O735" s="45"/>
      <c r="P735" s="45"/>
      <c r="Q735" s="45"/>
      <c r="R735" s="45"/>
      <c r="S735" s="45"/>
      <c r="T735" s="45"/>
      <c r="U735" s="45"/>
      <c r="V735" s="45"/>
      <c r="W735" s="45"/>
      <c r="X735" s="45"/>
      <c r="Y735" s="45"/>
      <c r="Z735" s="45"/>
    </row>
    <row r="736" spans="1:26">
      <c r="A736" s="48"/>
      <c r="B736" s="48" t="s">
        <v>16</v>
      </c>
      <c r="C736" s="49">
        <v>1681.6679999999999</v>
      </c>
      <c r="D736" s="49">
        <v>1810.8130000000001</v>
      </c>
      <c r="E736" s="49">
        <v>1869.365</v>
      </c>
      <c r="F736" s="49">
        <v>1905.481</v>
      </c>
      <c r="G736" s="49">
        <v>1932.96</v>
      </c>
      <c r="H736" s="49">
        <v>1969.482</v>
      </c>
      <c r="I736" s="49">
        <v>2050.8960000000002</v>
      </c>
      <c r="J736" s="49">
        <v>1949.002</v>
      </c>
      <c r="K736" s="49">
        <v>15169.667000000001</v>
      </c>
      <c r="L736" s="10"/>
      <c r="M736" s="45"/>
      <c r="N736" s="45"/>
      <c r="O736" s="45"/>
      <c r="P736" s="45"/>
      <c r="Q736" s="45"/>
      <c r="R736" s="45"/>
      <c r="S736" s="45"/>
      <c r="T736" s="45"/>
      <c r="U736" s="45"/>
      <c r="V736" s="45"/>
      <c r="W736" s="45"/>
      <c r="X736" s="45"/>
      <c r="Y736" s="45"/>
      <c r="Z736" s="45"/>
    </row>
    <row r="737" spans="1:26">
      <c r="A737" s="48"/>
      <c r="B737" s="48" t="s">
        <v>17</v>
      </c>
      <c r="C737" s="49">
        <v>2664.3069999999998</v>
      </c>
      <c r="D737" s="49">
        <v>3393.8220000000001</v>
      </c>
      <c r="E737" s="49">
        <v>3150.7440000000001</v>
      </c>
      <c r="F737" s="49">
        <v>3424.24</v>
      </c>
      <c r="G737" s="49">
        <v>3112.5279999999998</v>
      </c>
      <c r="H737" s="49">
        <v>3300.8110000000001</v>
      </c>
      <c r="I737" s="49">
        <v>3556.5149999999999</v>
      </c>
      <c r="J737" s="49">
        <v>3326.7869999999998</v>
      </c>
      <c r="K737" s="49">
        <v>25929.754000000001</v>
      </c>
      <c r="L737" s="10"/>
      <c r="M737" s="45"/>
      <c r="N737" s="45"/>
      <c r="O737" s="45"/>
      <c r="P737" s="45"/>
      <c r="Q737" s="45"/>
      <c r="R737" s="45"/>
      <c r="S737" s="45"/>
      <c r="T737" s="45"/>
      <c r="U737" s="45"/>
      <c r="V737" s="45"/>
      <c r="W737" s="45"/>
      <c r="X737" s="45"/>
      <c r="Y737" s="45"/>
      <c r="Z737" s="45"/>
    </row>
    <row r="738" spans="1:26">
      <c r="A738" s="48"/>
      <c r="B738" s="48" t="s">
        <v>18</v>
      </c>
      <c r="C738" s="49">
        <v>1758.4090000000001</v>
      </c>
      <c r="D738" s="49">
        <v>1776.33</v>
      </c>
      <c r="E738" s="49">
        <v>1754.4090000000001</v>
      </c>
      <c r="F738" s="49">
        <v>1764.9259999999999</v>
      </c>
      <c r="G738" s="49">
        <v>1781.721</v>
      </c>
      <c r="H738" s="49">
        <v>1776.8019999999999</v>
      </c>
      <c r="I738" s="49">
        <v>1765.9929999999999</v>
      </c>
      <c r="J738" s="49">
        <v>1768.1590000000001</v>
      </c>
      <c r="K738" s="49">
        <v>14146.749</v>
      </c>
      <c r="L738" s="10"/>
      <c r="M738" s="45"/>
      <c r="N738" s="45"/>
      <c r="O738" s="45"/>
      <c r="P738" s="45"/>
      <c r="Q738" s="45"/>
      <c r="R738" s="45"/>
      <c r="S738" s="45"/>
      <c r="T738" s="45"/>
      <c r="U738" s="45"/>
      <c r="V738" s="45"/>
      <c r="W738" s="45"/>
      <c r="X738" s="45"/>
      <c r="Y738" s="45"/>
      <c r="Z738" s="45"/>
    </row>
    <row r="739" spans="1:26">
      <c r="A739" s="48"/>
      <c r="B739" s="48" t="s">
        <v>19</v>
      </c>
      <c r="C739" s="49">
        <v>22.330939999999998</v>
      </c>
      <c r="D739" s="49">
        <v>18.010940000000002</v>
      </c>
      <c r="E739" s="49">
        <v>18.86788</v>
      </c>
      <c r="F739" s="49">
        <v>17.247879999999999</v>
      </c>
      <c r="G739" s="49">
        <v>21.189879999999999</v>
      </c>
      <c r="H739" s="49">
        <v>21.639880000000002</v>
      </c>
      <c r="I739" s="49">
        <v>26.93365</v>
      </c>
      <c r="J739" s="49">
        <v>24.34976</v>
      </c>
      <c r="K739" s="49">
        <v>170.57080999999999</v>
      </c>
      <c r="L739" s="10"/>
      <c r="M739" s="45"/>
      <c r="N739" s="45"/>
      <c r="O739" s="45"/>
      <c r="P739" s="45"/>
      <c r="Q739" s="45"/>
      <c r="R739" s="45"/>
      <c r="S739" s="45"/>
      <c r="T739" s="45"/>
      <c r="U739" s="45"/>
      <c r="V739" s="45"/>
      <c r="W739" s="45"/>
      <c r="X739" s="45"/>
      <c r="Y739" s="45"/>
      <c r="Z739" s="45"/>
    </row>
    <row r="740" spans="1:26">
      <c r="A740" s="48"/>
      <c r="B740" s="48" t="s">
        <v>20</v>
      </c>
      <c r="C740" s="49">
        <v>769.7432</v>
      </c>
      <c r="D740" s="49">
        <v>573.1825</v>
      </c>
      <c r="E740" s="49">
        <v>499.47070000000002</v>
      </c>
      <c r="F740" s="49">
        <v>597.60990000000004</v>
      </c>
      <c r="G740" s="49">
        <v>723.6155</v>
      </c>
      <c r="H740" s="49">
        <v>778.58119999999997</v>
      </c>
      <c r="I740" s="49">
        <v>919.19860000000006</v>
      </c>
      <c r="J740" s="49">
        <v>857.46489999999994</v>
      </c>
      <c r="K740" s="49">
        <v>5718.8665000000001</v>
      </c>
      <c r="L740" s="10"/>
      <c r="M740" s="45"/>
      <c r="N740" s="45"/>
      <c r="O740" s="45"/>
      <c r="P740" s="45"/>
      <c r="Q740" s="45"/>
      <c r="R740" s="45"/>
      <c r="S740" s="45"/>
      <c r="T740" s="45"/>
      <c r="U740" s="45"/>
      <c r="V740" s="45"/>
      <c r="W740" s="45"/>
      <c r="X740" s="45"/>
      <c r="Y740" s="45"/>
      <c r="Z740" s="45"/>
    </row>
    <row r="741" spans="1:26">
      <c r="A741" s="48"/>
      <c r="B741" s="48" t="s">
        <v>21</v>
      </c>
      <c r="C741" s="49">
        <v>152.15119999999999</v>
      </c>
      <c r="D741" s="49">
        <v>116.1776</v>
      </c>
      <c r="E741" s="49">
        <v>100.62779999999999</v>
      </c>
      <c r="F741" s="49">
        <v>98.145179999999996</v>
      </c>
      <c r="G741" s="49">
        <v>104.08199999999999</v>
      </c>
      <c r="H741" s="49">
        <v>119.08620000000001</v>
      </c>
      <c r="I741" s="49">
        <v>119.9358</v>
      </c>
      <c r="J741" s="49">
        <v>123.57250000000001</v>
      </c>
      <c r="K741" s="49">
        <v>933.77827999999988</v>
      </c>
      <c r="L741" s="10"/>
      <c r="M741" s="45"/>
      <c r="N741" s="45"/>
      <c r="O741" s="45"/>
      <c r="P741" s="45"/>
      <c r="Q741" s="45"/>
      <c r="R741" s="45"/>
      <c r="S741" s="45"/>
      <c r="T741" s="45"/>
      <c r="U741" s="45"/>
      <c r="V741" s="45"/>
      <c r="W741" s="45"/>
      <c r="X741" s="45"/>
      <c r="Y741" s="45"/>
      <c r="Z741" s="45"/>
    </row>
    <row r="742" spans="1:26">
      <c r="A742" s="48"/>
      <c r="B742" s="48" t="s">
        <v>22</v>
      </c>
      <c r="C742" s="49">
        <v>817.47709999999995</v>
      </c>
      <c r="D742" s="49">
        <v>715.13679999999999</v>
      </c>
      <c r="E742" s="49">
        <v>744.24710000000005</v>
      </c>
      <c r="F742" s="49">
        <v>861.64340000000004</v>
      </c>
      <c r="G742" s="49">
        <v>932.13390000000004</v>
      </c>
      <c r="H742" s="49">
        <v>1182.039</v>
      </c>
      <c r="I742" s="49">
        <v>1381.547</v>
      </c>
      <c r="J742" s="49">
        <v>1311.0419999999999</v>
      </c>
      <c r="K742" s="49">
        <v>7945.2662999999993</v>
      </c>
      <c r="L742" s="10"/>
      <c r="M742" s="45"/>
      <c r="N742" s="45"/>
      <c r="O742" s="45"/>
      <c r="P742" s="45"/>
      <c r="Q742" s="45"/>
      <c r="R742" s="45"/>
      <c r="S742" s="45"/>
      <c r="T742" s="45"/>
      <c r="U742" s="45"/>
      <c r="V742" s="45"/>
      <c r="W742" s="45"/>
      <c r="X742" s="45"/>
      <c r="Y742" s="45"/>
      <c r="Z742" s="45"/>
    </row>
    <row r="743" spans="1:26">
      <c r="A743" s="48"/>
      <c r="B743" s="48" t="s">
        <v>23</v>
      </c>
      <c r="C743" s="49">
        <v>154014</v>
      </c>
      <c r="D743" s="49">
        <v>153570.6</v>
      </c>
      <c r="E743" s="49">
        <v>154465.20000000001</v>
      </c>
      <c r="F743" s="49">
        <v>152823.9</v>
      </c>
      <c r="G743" s="49">
        <v>151122.1</v>
      </c>
      <c r="H743" s="49">
        <v>152976.79999999999</v>
      </c>
      <c r="I743" s="49">
        <v>153688.1</v>
      </c>
      <c r="J743" s="49">
        <v>154800.79999999999</v>
      </c>
      <c r="K743" s="49">
        <v>1227461.5</v>
      </c>
      <c r="L743" s="10"/>
      <c r="M743" s="45"/>
      <c r="N743" s="45"/>
      <c r="O743" s="45"/>
      <c r="P743" s="45"/>
      <c r="Q743" s="45"/>
      <c r="R743" s="45"/>
      <c r="S743" s="45"/>
      <c r="T743" s="45"/>
      <c r="U743" s="45"/>
      <c r="V743" s="45"/>
      <c r="W743" s="45"/>
      <c r="X743" s="45"/>
      <c r="Y743" s="45"/>
      <c r="Z743" s="45"/>
    </row>
    <row r="744" spans="1:26">
      <c r="A744" s="48"/>
      <c r="B744" s="48" t="s">
        <v>32</v>
      </c>
      <c r="C744" s="49">
        <v>7.11</v>
      </c>
      <c r="D744" s="49">
        <v>5.04</v>
      </c>
      <c r="E744" s="49">
        <v>3.51</v>
      </c>
      <c r="F744" s="49">
        <v>3.69</v>
      </c>
      <c r="G744" s="49">
        <v>6.21</v>
      </c>
      <c r="H744" s="49">
        <v>8.91</v>
      </c>
      <c r="I744" s="49">
        <v>12.33</v>
      </c>
      <c r="J744" s="49">
        <v>13.23</v>
      </c>
      <c r="K744" s="49">
        <v>60.03</v>
      </c>
      <c r="L744" s="10"/>
      <c r="M744" s="45"/>
      <c r="N744" s="45"/>
      <c r="O744" s="45"/>
      <c r="P744" s="45"/>
      <c r="Q744" s="45"/>
      <c r="R744" s="45"/>
      <c r="S744" s="45"/>
      <c r="T744" s="45"/>
      <c r="U744" s="45"/>
      <c r="V744" s="45"/>
      <c r="W744" s="45"/>
      <c r="X744" s="45"/>
      <c r="Y744" s="45"/>
      <c r="Z744" s="45"/>
    </row>
    <row r="745" spans="1:26">
      <c r="A745" s="48"/>
      <c r="B745" s="48" t="s">
        <v>24</v>
      </c>
      <c r="C745" s="49">
        <v>1306.453</v>
      </c>
      <c r="D745" s="49">
        <v>1302.3969999999999</v>
      </c>
      <c r="E745" s="49">
        <v>1099.606</v>
      </c>
      <c r="F745" s="49">
        <v>923.07349999999997</v>
      </c>
      <c r="G745" s="49">
        <v>1100.7819999999999</v>
      </c>
      <c r="H745" s="49">
        <v>1539.42</v>
      </c>
      <c r="I745" s="49">
        <v>1692.518</v>
      </c>
      <c r="J745" s="49">
        <v>1623.117</v>
      </c>
      <c r="K745" s="49">
        <v>10587.366500000002</v>
      </c>
      <c r="L745" s="10"/>
      <c r="M745" s="45"/>
      <c r="N745" s="45"/>
      <c r="O745" s="45"/>
      <c r="P745" s="45"/>
      <c r="Q745" s="45"/>
      <c r="R745" s="45"/>
      <c r="S745" s="45"/>
      <c r="T745" s="45"/>
      <c r="U745" s="45"/>
      <c r="V745" s="45"/>
      <c r="W745" s="45"/>
      <c r="X745" s="45"/>
      <c r="Y745" s="45"/>
      <c r="Z745" s="45"/>
    </row>
    <row r="746" spans="1:26">
      <c r="A746" s="48"/>
      <c r="B746" s="48" t="s">
        <v>25</v>
      </c>
      <c r="C746" s="49">
        <v>1060.9069999999999</v>
      </c>
      <c r="D746" s="49">
        <v>549.71749999999997</v>
      </c>
      <c r="E746" s="49">
        <v>661.81590000000006</v>
      </c>
      <c r="F746" s="49">
        <v>388.24200000000002</v>
      </c>
      <c r="G746" s="49">
        <v>652.34720000000004</v>
      </c>
      <c r="H746" s="49">
        <v>1027.4949999999999</v>
      </c>
      <c r="I746" s="49">
        <v>775.42020000000002</v>
      </c>
      <c r="J746" s="49">
        <v>616.96090000000004</v>
      </c>
      <c r="K746" s="49">
        <v>5732.9057000000012</v>
      </c>
      <c r="L746" s="10"/>
      <c r="M746" s="45"/>
      <c r="N746" s="45"/>
      <c r="O746" s="45"/>
      <c r="P746" s="45"/>
      <c r="Q746" s="45"/>
      <c r="R746" s="45"/>
      <c r="S746" s="45"/>
      <c r="T746" s="45"/>
      <c r="U746" s="45"/>
      <c r="V746" s="45"/>
      <c r="W746" s="45"/>
      <c r="X746" s="45"/>
      <c r="Y746" s="45"/>
      <c r="Z746" s="45"/>
    </row>
    <row r="747" spans="1:26">
      <c r="A747" s="48"/>
      <c r="B747" s="48" t="s">
        <v>135</v>
      </c>
      <c r="C747" s="49">
        <v>0.27</v>
      </c>
      <c r="D747" s="49">
        <v>0.36</v>
      </c>
      <c r="E747" s="49">
        <v>0.18</v>
      </c>
      <c r="F747" s="49">
        <v>0.36</v>
      </c>
      <c r="G747" s="49">
        <v>0.72</v>
      </c>
      <c r="H747" s="49">
        <v>0.68470600000000004</v>
      </c>
      <c r="I747" s="49">
        <v>0.59470599999999996</v>
      </c>
      <c r="J747" s="49">
        <v>0.32470599999999999</v>
      </c>
      <c r="K747" s="49">
        <v>3.4941179999999998</v>
      </c>
      <c r="L747" s="10"/>
      <c r="M747" s="45"/>
      <c r="N747" s="45"/>
      <c r="O747" s="45"/>
      <c r="P747" s="45"/>
      <c r="Q747" s="45"/>
      <c r="R747" s="45"/>
      <c r="S747" s="45"/>
      <c r="T747" s="45"/>
      <c r="U747" s="45"/>
      <c r="V747" s="45"/>
      <c r="W747" s="45"/>
      <c r="X747" s="45"/>
      <c r="Y747" s="45"/>
      <c r="Z747" s="45"/>
    </row>
    <row r="748" spans="1:26">
      <c r="A748" s="48"/>
      <c r="B748" s="48" t="s">
        <v>26</v>
      </c>
      <c r="C748" s="49">
        <v>4202.5879999999997</v>
      </c>
      <c r="D748" s="49">
        <v>4132.4049999999997</v>
      </c>
      <c r="E748" s="49">
        <v>4101.6009999999997</v>
      </c>
      <c r="F748" s="49">
        <v>4071.5790000000002</v>
      </c>
      <c r="G748" s="49">
        <v>4066.2890000000002</v>
      </c>
      <c r="H748" s="49">
        <v>3971.9749999999999</v>
      </c>
      <c r="I748" s="49">
        <v>3939.652</v>
      </c>
      <c r="J748" s="49">
        <v>3976.6170000000002</v>
      </c>
      <c r="K748" s="49">
        <v>32462.705999999998</v>
      </c>
      <c r="L748" s="10"/>
      <c r="M748" s="45"/>
      <c r="N748" s="45"/>
      <c r="O748" s="45"/>
      <c r="P748" s="45"/>
      <c r="Q748" s="45"/>
      <c r="R748" s="45"/>
      <c r="S748" s="45"/>
      <c r="T748" s="45"/>
      <c r="U748" s="45"/>
      <c r="V748" s="45"/>
      <c r="W748" s="45"/>
      <c r="X748" s="45"/>
      <c r="Y748" s="45"/>
      <c r="Z748" s="45"/>
    </row>
    <row r="749" spans="1:26">
      <c r="A749" s="48"/>
      <c r="B749" s="48" t="s">
        <v>27</v>
      </c>
      <c r="C749" s="49">
        <v>0.18</v>
      </c>
      <c r="D749" s="49">
        <v>0.09</v>
      </c>
      <c r="E749" s="49">
        <v>0.45</v>
      </c>
      <c r="F749" s="49">
        <v>1.53</v>
      </c>
      <c r="G749" s="49">
        <v>1.08</v>
      </c>
      <c r="H749" s="49">
        <v>4.5</v>
      </c>
      <c r="I749" s="49">
        <v>2.88</v>
      </c>
      <c r="J749" s="49">
        <v>2.97</v>
      </c>
      <c r="K749" s="49">
        <v>13.680000000000001</v>
      </c>
      <c r="L749" s="10"/>
      <c r="M749" s="45"/>
      <c r="N749" s="45"/>
      <c r="O749" s="45"/>
      <c r="P749" s="45"/>
      <c r="Q749" s="45"/>
      <c r="R749" s="45"/>
      <c r="S749" s="45"/>
      <c r="T749" s="45"/>
      <c r="U749" s="45"/>
      <c r="V749" s="45"/>
      <c r="W749" s="45"/>
      <c r="X749" s="45"/>
      <c r="Y749" s="45"/>
      <c r="Z749" s="45"/>
    </row>
    <row r="750" spans="1:26">
      <c r="A750" s="48"/>
      <c r="B750" s="48" t="s">
        <v>28</v>
      </c>
      <c r="C750" s="49">
        <v>2.34</v>
      </c>
      <c r="D750" s="49">
        <v>35.023409999999998</v>
      </c>
      <c r="E750" s="49">
        <v>56.171289999999999</v>
      </c>
      <c r="F750" s="49">
        <v>46.777059999999999</v>
      </c>
      <c r="G750" s="49">
        <v>38.175530000000002</v>
      </c>
      <c r="H750" s="49">
        <v>14.41553</v>
      </c>
      <c r="I750" s="49">
        <v>8.3699999999999992</v>
      </c>
      <c r="J750" s="49">
        <v>8.1</v>
      </c>
      <c r="K750" s="49">
        <v>209.37281999999999</v>
      </c>
      <c r="L750" s="10"/>
      <c r="M750" s="45"/>
      <c r="N750" s="45"/>
      <c r="O750" s="45"/>
      <c r="P750" s="45"/>
      <c r="Q750" s="45"/>
      <c r="R750" s="45"/>
      <c r="S750" s="45"/>
      <c r="T750" s="45"/>
      <c r="U750" s="45"/>
      <c r="V750" s="45"/>
      <c r="W750" s="45"/>
      <c r="X750" s="45"/>
      <c r="Y750" s="45"/>
      <c r="Z750" s="45"/>
    </row>
    <row r="751" spans="1:26">
      <c r="A751" s="48"/>
      <c r="B751" s="48" t="s">
        <v>29</v>
      </c>
      <c r="C751" s="49">
        <v>5277.2470000000003</v>
      </c>
      <c r="D751" s="49">
        <v>5171.576</v>
      </c>
      <c r="E751" s="49">
        <v>4992.82</v>
      </c>
      <c r="F751" s="49">
        <v>4856.5079999999998</v>
      </c>
      <c r="G751" s="49">
        <v>5148.4780000000001</v>
      </c>
      <c r="H751" s="49">
        <v>5786.5709999999999</v>
      </c>
      <c r="I751" s="49">
        <v>6186.1450000000004</v>
      </c>
      <c r="J751" s="49">
        <v>6207.69</v>
      </c>
      <c r="K751" s="49">
        <v>43627.035000000003</v>
      </c>
      <c r="L751" s="10"/>
      <c r="M751" s="45"/>
      <c r="N751" s="45"/>
      <c r="O751" s="45"/>
      <c r="P751" s="45"/>
      <c r="Q751" s="45"/>
      <c r="R751" s="45"/>
      <c r="S751" s="45"/>
      <c r="T751" s="45"/>
      <c r="U751" s="45"/>
      <c r="V751" s="45"/>
      <c r="W751" s="45"/>
      <c r="X751" s="45"/>
      <c r="Y751" s="45"/>
      <c r="Z751" s="45"/>
    </row>
    <row r="752" spans="1:26">
      <c r="A752" s="44" t="s">
        <v>183</v>
      </c>
      <c r="B752" s="44"/>
      <c r="C752" s="50">
        <v>467395.41784400004</v>
      </c>
      <c r="D752" s="50">
        <v>467395.43966999993</v>
      </c>
      <c r="E752" s="50">
        <v>467395.50030899997</v>
      </c>
      <c r="F752" s="50">
        <v>467395.43059999991</v>
      </c>
      <c r="G752" s="50">
        <v>467395.46769000002</v>
      </c>
      <c r="H752" s="50">
        <v>467395.47285600001</v>
      </c>
      <c r="I752" s="50">
        <v>467395.40562600008</v>
      </c>
      <c r="J752" s="50">
        <v>467395.4362060001</v>
      </c>
      <c r="K752" s="50">
        <v>3739163.5708009982</v>
      </c>
      <c r="L752" s="10"/>
      <c r="M752" s="45"/>
      <c r="N752" s="45"/>
      <c r="O752" s="45"/>
      <c r="P752" s="45"/>
      <c r="Q752" s="45"/>
      <c r="R752" s="45"/>
      <c r="S752" s="45"/>
      <c r="T752" s="45"/>
      <c r="U752" s="45"/>
      <c r="V752" s="45"/>
      <c r="W752" s="45"/>
      <c r="X752" s="45"/>
      <c r="Y752" s="45"/>
      <c r="Z752" s="45"/>
    </row>
    <row r="753" spans="1:26">
      <c r="A753" s="48" t="s">
        <v>184</v>
      </c>
      <c r="B753" s="48" t="s">
        <v>5</v>
      </c>
      <c r="C753" s="49">
        <v>398.60120000000001</v>
      </c>
      <c r="D753" s="49">
        <v>451.86040000000003</v>
      </c>
      <c r="E753" s="49">
        <v>469.0419</v>
      </c>
      <c r="F753" s="49">
        <v>526.24590000000001</v>
      </c>
      <c r="G753" s="49">
        <v>400.68849999999998</v>
      </c>
      <c r="H753" s="49">
        <v>357.70839999999998</v>
      </c>
      <c r="I753" s="49">
        <v>449.9778</v>
      </c>
      <c r="J753" s="49">
        <v>522.03179999999998</v>
      </c>
      <c r="K753" s="49">
        <v>3576.1558999999997</v>
      </c>
      <c r="L753" s="10"/>
      <c r="M753" s="45"/>
      <c r="N753" s="45"/>
      <c r="O753" s="45"/>
      <c r="P753" s="45"/>
      <c r="Q753" s="45"/>
      <c r="R753" s="45"/>
      <c r="S753" s="45"/>
      <c r="T753" s="45"/>
      <c r="U753" s="45"/>
      <c r="V753" s="45"/>
      <c r="W753" s="45"/>
      <c r="X753" s="45"/>
      <c r="Y753" s="45"/>
      <c r="Z753" s="45"/>
    </row>
    <row r="754" spans="1:26">
      <c r="A754" s="48"/>
      <c r="B754" s="48" t="s">
        <v>6</v>
      </c>
      <c r="C754" s="49">
        <v>51897.56</v>
      </c>
      <c r="D754" s="49">
        <v>54067.41</v>
      </c>
      <c r="E754" s="49">
        <v>56425.2</v>
      </c>
      <c r="F754" s="49">
        <v>54275.5</v>
      </c>
      <c r="G754" s="49">
        <v>51398.89</v>
      </c>
      <c r="H754" s="49">
        <v>45437.23</v>
      </c>
      <c r="I754" s="49">
        <v>40004.879999999997</v>
      </c>
      <c r="J754" s="49">
        <v>38867.230000000003</v>
      </c>
      <c r="K754" s="49">
        <v>392373.89999999997</v>
      </c>
      <c r="L754" s="10"/>
      <c r="M754" s="45"/>
      <c r="N754" s="45"/>
      <c r="O754" s="45"/>
      <c r="P754" s="45"/>
      <c r="Q754" s="45"/>
      <c r="R754" s="45"/>
      <c r="S754" s="45"/>
      <c r="T754" s="45"/>
      <c r="U754" s="45"/>
      <c r="V754" s="45"/>
      <c r="W754" s="45"/>
      <c r="X754" s="45"/>
      <c r="Y754" s="45"/>
      <c r="Z754" s="45"/>
    </row>
    <row r="755" spans="1:26">
      <c r="A755" s="48"/>
      <c r="B755" s="48" t="s">
        <v>7</v>
      </c>
      <c r="C755" s="49">
        <v>8.1</v>
      </c>
      <c r="D755" s="49">
        <v>8.1</v>
      </c>
      <c r="E755" s="49">
        <v>6.75</v>
      </c>
      <c r="F755" s="49">
        <v>5.49</v>
      </c>
      <c r="G755" s="49">
        <v>5.22</v>
      </c>
      <c r="H755" s="49">
        <v>4.8600000000000003</v>
      </c>
      <c r="I755" s="49">
        <v>4.2300000000000004</v>
      </c>
      <c r="J755" s="49">
        <v>3.96</v>
      </c>
      <c r="K755" s="49">
        <v>46.71</v>
      </c>
      <c r="L755" s="10"/>
      <c r="M755" s="45"/>
      <c r="N755" s="45"/>
      <c r="O755" s="45"/>
      <c r="P755" s="45"/>
      <c r="Q755" s="45"/>
      <c r="R755" s="45"/>
      <c r="S755" s="45"/>
      <c r="T755" s="45"/>
      <c r="U755" s="45"/>
      <c r="V755" s="45"/>
      <c r="W755" s="45"/>
      <c r="X755" s="45"/>
      <c r="Y755" s="45"/>
      <c r="Z755" s="45"/>
    </row>
    <row r="756" spans="1:26">
      <c r="A756" s="48"/>
      <c r="B756" s="48" t="s">
        <v>8</v>
      </c>
      <c r="C756" s="49">
        <v>0.81</v>
      </c>
      <c r="D756" s="49">
        <v>1.53</v>
      </c>
      <c r="E756" s="49">
        <v>0.36</v>
      </c>
      <c r="F756" s="51"/>
      <c r="G756" s="49">
        <v>0.09</v>
      </c>
      <c r="H756" s="49">
        <v>1.08</v>
      </c>
      <c r="I756" s="49">
        <v>0.45</v>
      </c>
      <c r="J756" s="49">
        <v>3.06</v>
      </c>
      <c r="K756" s="49">
        <v>7.379999999999999</v>
      </c>
      <c r="L756" s="10"/>
      <c r="M756" s="45"/>
      <c r="N756" s="45"/>
      <c r="O756" s="45"/>
      <c r="P756" s="45"/>
      <c r="Q756" s="45"/>
      <c r="R756" s="45"/>
      <c r="S756" s="45"/>
      <c r="T756" s="45"/>
      <c r="U756" s="45"/>
      <c r="V756" s="45"/>
      <c r="W756" s="45"/>
      <c r="X756" s="45"/>
      <c r="Y756" s="45"/>
      <c r="Z756" s="45"/>
    </row>
    <row r="757" spans="1:26">
      <c r="A757" s="48"/>
      <c r="B757" s="48" t="s">
        <v>9</v>
      </c>
      <c r="C757" s="49">
        <v>0.81</v>
      </c>
      <c r="D757" s="49">
        <v>0.72</v>
      </c>
      <c r="E757" s="49">
        <v>0.09</v>
      </c>
      <c r="F757" s="49">
        <v>4.2300000000000004</v>
      </c>
      <c r="G757" s="49">
        <v>7.38</v>
      </c>
      <c r="H757" s="49">
        <v>2.0699999999999998</v>
      </c>
      <c r="I757" s="49">
        <v>10.26</v>
      </c>
      <c r="J757" s="49">
        <v>3.42</v>
      </c>
      <c r="K757" s="49">
        <v>28.980000000000004</v>
      </c>
      <c r="L757" s="10"/>
      <c r="M757" s="45"/>
      <c r="N757" s="45"/>
      <c r="O757" s="45"/>
      <c r="P757" s="45"/>
      <c r="Q757" s="45"/>
      <c r="R757" s="45"/>
      <c r="S757" s="45"/>
      <c r="T757" s="45"/>
      <c r="U757" s="45"/>
      <c r="V757" s="45"/>
      <c r="W757" s="45"/>
      <c r="X757" s="45"/>
      <c r="Y757" s="45"/>
      <c r="Z757" s="45"/>
    </row>
    <row r="758" spans="1:26">
      <c r="A758" s="48"/>
      <c r="B758" s="48" t="s">
        <v>10</v>
      </c>
      <c r="C758" s="49">
        <v>2778.7489999999998</v>
      </c>
      <c r="D758" s="49">
        <v>3395.366</v>
      </c>
      <c r="E758" s="49">
        <v>2589.3490000000002</v>
      </c>
      <c r="F758" s="49">
        <v>2148.5450000000001</v>
      </c>
      <c r="G758" s="49">
        <v>2010.8989999999999</v>
      </c>
      <c r="H758" s="49">
        <v>2062.4470000000001</v>
      </c>
      <c r="I758" s="49">
        <v>2133.7759999999998</v>
      </c>
      <c r="J758" s="49">
        <v>2337.8029999999999</v>
      </c>
      <c r="K758" s="49">
        <v>19456.934000000001</v>
      </c>
      <c r="L758" s="10"/>
      <c r="M758" s="45"/>
      <c r="N758" s="45"/>
      <c r="O758" s="45"/>
      <c r="P758" s="45"/>
      <c r="Q758" s="45"/>
      <c r="R758" s="45"/>
      <c r="S758" s="45"/>
      <c r="T758" s="45"/>
      <c r="U758" s="45"/>
      <c r="V758" s="45"/>
      <c r="W758" s="45"/>
      <c r="X758" s="45"/>
      <c r="Y758" s="45"/>
      <c r="Z758" s="45"/>
    </row>
    <row r="759" spans="1:26">
      <c r="A759" s="48"/>
      <c r="B759" s="48" t="s">
        <v>11</v>
      </c>
      <c r="C759" s="49">
        <v>3986.61</v>
      </c>
      <c r="D759" s="49">
        <v>4271.2240000000002</v>
      </c>
      <c r="E759" s="49">
        <v>5803.8230000000003</v>
      </c>
      <c r="F759" s="49">
        <v>8080.72</v>
      </c>
      <c r="G759" s="49">
        <v>8285.8209999999999</v>
      </c>
      <c r="H759" s="49">
        <v>6876.2610000000004</v>
      </c>
      <c r="I759" s="49">
        <v>3789.3130000000001</v>
      </c>
      <c r="J759" s="49">
        <v>3585.5459999999998</v>
      </c>
      <c r="K759" s="49">
        <v>44679.318000000007</v>
      </c>
      <c r="L759" s="10"/>
      <c r="M759" s="45"/>
      <c r="N759" s="45"/>
      <c r="O759" s="45"/>
      <c r="P759" s="45"/>
      <c r="Q759" s="45"/>
      <c r="R759" s="45"/>
      <c r="S759" s="45"/>
      <c r="T759" s="45"/>
      <c r="U759" s="45"/>
      <c r="V759" s="45"/>
      <c r="W759" s="45"/>
      <c r="X759" s="45"/>
      <c r="Y759" s="45"/>
      <c r="Z759" s="45"/>
    </row>
    <row r="760" spans="1:26">
      <c r="A760" s="48"/>
      <c r="B760" s="48" t="s">
        <v>12</v>
      </c>
      <c r="C760" s="49">
        <v>2788.0859999999998</v>
      </c>
      <c r="D760" s="49">
        <v>2847.7080000000001</v>
      </c>
      <c r="E760" s="49">
        <v>2553.3440000000001</v>
      </c>
      <c r="F760" s="49">
        <v>3094.5880000000002</v>
      </c>
      <c r="G760" s="49">
        <v>3168.241</v>
      </c>
      <c r="H760" s="49">
        <v>3205.0120000000002</v>
      </c>
      <c r="I760" s="49">
        <v>3689.335</v>
      </c>
      <c r="J760" s="49">
        <v>3852.02</v>
      </c>
      <c r="K760" s="49">
        <v>25198.333999999999</v>
      </c>
      <c r="L760" s="10"/>
      <c r="M760" s="45"/>
      <c r="N760" s="45"/>
      <c r="O760" s="45"/>
      <c r="P760" s="45"/>
      <c r="Q760" s="45"/>
      <c r="R760" s="45"/>
      <c r="S760" s="45"/>
      <c r="T760" s="45"/>
      <c r="U760" s="45"/>
      <c r="V760" s="45"/>
      <c r="W760" s="45"/>
      <c r="X760" s="45"/>
      <c r="Y760" s="45"/>
      <c r="Z760" s="45"/>
    </row>
    <row r="761" spans="1:26">
      <c r="A761" s="48"/>
      <c r="B761" s="48" t="s">
        <v>13</v>
      </c>
      <c r="C761" s="49">
        <v>50705.97</v>
      </c>
      <c r="D761" s="49">
        <v>50987.76</v>
      </c>
      <c r="E761" s="49">
        <v>50415.01</v>
      </c>
      <c r="F761" s="49">
        <v>49205.31</v>
      </c>
      <c r="G761" s="49">
        <v>48399.32</v>
      </c>
      <c r="H761" s="49">
        <v>46454.23</v>
      </c>
      <c r="I761" s="49">
        <v>45576.44</v>
      </c>
      <c r="J761" s="49">
        <v>46026.720000000001</v>
      </c>
      <c r="K761" s="49">
        <v>387770.76</v>
      </c>
      <c r="L761" s="10"/>
      <c r="M761" s="45"/>
      <c r="N761" s="45"/>
      <c r="O761" s="45"/>
      <c r="P761" s="45"/>
      <c r="Q761" s="45"/>
      <c r="R761" s="45"/>
      <c r="S761" s="45"/>
      <c r="T761" s="45"/>
      <c r="U761" s="45"/>
      <c r="V761" s="45"/>
      <c r="W761" s="45"/>
      <c r="X761" s="45"/>
      <c r="Y761" s="45"/>
      <c r="Z761" s="45"/>
    </row>
    <row r="762" spans="1:26">
      <c r="A762" s="48"/>
      <c r="B762" s="48" t="s">
        <v>14</v>
      </c>
      <c r="C762" s="49">
        <v>17128.18</v>
      </c>
      <c r="D762" s="49">
        <v>17099</v>
      </c>
      <c r="E762" s="49">
        <v>17154.810000000001</v>
      </c>
      <c r="F762" s="49">
        <v>16407.68</v>
      </c>
      <c r="G762" s="49">
        <v>17105.63</v>
      </c>
      <c r="H762" s="49">
        <v>17360.16</v>
      </c>
      <c r="I762" s="49">
        <v>17524.13</v>
      </c>
      <c r="J762" s="49">
        <v>17711.759999999998</v>
      </c>
      <c r="K762" s="49">
        <v>137491.35000000003</v>
      </c>
      <c r="L762" s="10"/>
      <c r="M762" s="45"/>
      <c r="N762" s="45"/>
      <c r="O762" s="45"/>
      <c r="P762" s="45"/>
      <c r="Q762" s="45"/>
      <c r="R762" s="45"/>
      <c r="S762" s="45"/>
      <c r="T762" s="45"/>
      <c r="U762" s="45"/>
      <c r="V762" s="45"/>
      <c r="W762" s="45"/>
      <c r="X762" s="45"/>
      <c r="Y762" s="45"/>
      <c r="Z762" s="45"/>
    </row>
    <row r="763" spans="1:26">
      <c r="A763" s="48"/>
      <c r="B763" s="48" t="s">
        <v>15</v>
      </c>
      <c r="C763" s="49">
        <v>128100.6</v>
      </c>
      <c r="D763" s="49">
        <v>124640.6</v>
      </c>
      <c r="E763" s="49">
        <v>123119.2</v>
      </c>
      <c r="F763" s="49">
        <v>125507.5</v>
      </c>
      <c r="G763" s="49">
        <v>130083.5</v>
      </c>
      <c r="H763" s="49">
        <v>134378.70000000001</v>
      </c>
      <c r="I763" s="49">
        <v>135961.70000000001</v>
      </c>
      <c r="J763" s="49">
        <v>136222.70000000001</v>
      </c>
      <c r="K763" s="49">
        <v>1038014.5</v>
      </c>
      <c r="L763" s="10"/>
      <c r="M763" s="45"/>
      <c r="N763" s="45"/>
      <c r="O763" s="45"/>
      <c r="P763" s="45"/>
      <c r="Q763" s="45"/>
      <c r="R763" s="45"/>
      <c r="S763" s="45"/>
      <c r="T763" s="45"/>
      <c r="U763" s="45"/>
      <c r="V763" s="45"/>
      <c r="W763" s="45"/>
      <c r="X763" s="45"/>
      <c r="Y763" s="45"/>
      <c r="Z763" s="45"/>
    </row>
    <row r="764" spans="1:26">
      <c r="A764" s="48"/>
      <c r="B764" s="48" t="s">
        <v>17</v>
      </c>
      <c r="C764" s="49">
        <v>6532.9949999999999</v>
      </c>
      <c r="D764" s="49">
        <v>6902.9110000000001</v>
      </c>
      <c r="E764" s="49">
        <v>6371.5959999999995</v>
      </c>
      <c r="F764" s="49">
        <v>7081.7359999999999</v>
      </c>
      <c r="G764" s="49">
        <v>7591.8370000000004</v>
      </c>
      <c r="H764" s="49">
        <v>7956.732</v>
      </c>
      <c r="I764" s="49">
        <v>5944.7690000000002</v>
      </c>
      <c r="J764" s="49">
        <v>5336.4979999999996</v>
      </c>
      <c r="K764" s="49">
        <v>53719.074000000001</v>
      </c>
      <c r="L764" s="10"/>
      <c r="M764" s="45"/>
      <c r="N764" s="45"/>
      <c r="O764" s="45"/>
      <c r="P764" s="45"/>
      <c r="Q764" s="45"/>
      <c r="R764" s="45"/>
      <c r="S764" s="45"/>
      <c r="T764" s="45"/>
      <c r="U764" s="45"/>
      <c r="V764" s="45"/>
      <c r="W764" s="45"/>
      <c r="X764" s="45"/>
      <c r="Y764" s="45"/>
      <c r="Z764" s="45"/>
    </row>
    <row r="765" spans="1:26">
      <c r="A765" s="48"/>
      <c r="B765" s="48" t="s">
        <v>18</v>
      </c>
      <c r="C765" s="49">
        <v>1150.9860000000001</v>
      </c>
      <c r="D765" s="49">
        <v>1262.9390000000001</v>
      </c>
      <c r="E765" s="49">
        <v>1135.1310000000001</v>
      </c>
      <c r="F765" s="49">
        <v>1031.77</v>
      </c>
      <c r="G765" s="49">
        <v>992.21510000000001</v>
      </c>
      <c r="H765" s="49">
        <v>968.03679999999997</v>
      </c>
      <c r="I765" s="49">
        <v>1024.299</v>
      </c>
      <c r="J765" s="49">
        <v>1099.2940000000001</v>
      </c>
      <c r="K765" s="49">
        <v>8664.670900000001</v>
      </c>
      <c r="L765" s="10"/>
      <c r="M765" s="45"/>
      <c r="N765" s="45"/>
      <c r="O765" s="45"/>
      <c r="P765" s="45"/>
      <c r="Q765" s="45"/>
      <c r="R765" s="45"/>
      <c r="S765" s="45"/>
      <c r="T765" s="45"/>
      <c r="U765" s="45"/>
      <c r="V765" s="45"/>
      <c r="W765" s="45"/>
      <c r="X765" s="45"/>
      <c r="Y765" s="45"/>
      <c r="Z765" s="45"/>
    </row>
    <row r="766" spans="1:26">
      <c r="A766" s="48"/>
      <c r="B766" s="48" t="s">
        <v>19</v>
      </c>
      <c r="C766" s="49">
        <v>35.468820000000001</v>
      </c>
      <c r="D766" s="49">
        <v>23.1</v>
      </c>
      <c r="E766" s="49">
        <v>20.691880000000001</v>
      </c>
      <c r="F766" s="49">
        <v>26.54965</v>
      </c>
      <c r="G766" s="49">
        <v>52.669409999999999</v>
      </c>
      <c r="H766" s="49">
        <v>60.14329</v>
      </c>
      <c r="I766" s="49">
        <v>62.85812</v>
      </c>
      <c r="J766" s="49">
        <v>72.703760000000003</v>
      </c>
      <c r="K766" s="49">
        <v>354.18493000000001</v>
      </c>
      <c r="L766" s="10"/>
      <c r="M766" s="45"/>
      <c r="N766" s="45"/>
      <c r="O766" s="45"/>
      <c r="P766" s="45"/>
      <c r="Q766" s="45"/>
      <c r="R766" s="45"/>
      <c r="S766" s="45"/>
      <c r="T766" s="45"/>
      <c r="U766" s="45"/>
      <c r="V766" s="45"/>
      <c r="W766" s="45"/>
      <c r="X766" s="45"/>
      <c r="Y766" s="45"/>
      <c r="Z766" s="45"/>
    </row>
    <row r="767" spans="1:26">
      <c r="A767" s="48"/>
      <c r="B767" s="48" t="s">
        <v>20</v>
      </c>
      <c r="C767" s="49">
        <v>2448.6350000000002</v>
      </c>
      <c r="D767" s="49">
        <v>2291.8820000000001</v>
      </c>
      <c r="E767" s="49">
        <v>1999.1079999999999</v>
      </c>
      <c r="F767" s="49">
        <v>1880.278</v>
      </c>
      <c r="G767" s="49">
        <v>2055.5390000000002</v>
      </c>
      <c r="H767" s="49">
        <v>2787.5569999999998</v>
      </c>
      <c r="I767" s="49">
        <v>3710.1849999999999</v>
      </c>
      <c r="J767" s="49">
        <v>3741.739</v>
      </c>
      <c r="K767" s="49">
        <v>20914.923000000003</v>
      </c>
      <c r="L767" s="10"/>
      <c r="M767" s="45"/>
      <c r="N767" s="45"/>
      <c r="O767" s="45"/>
      <c r="P767" s="45"/>
      <c r="Q767" s="45"/>
      <c r="R767" s="45"/>
      <c r="S767" s="45"/>
      <c r="T767" s="45"/>
      <c r="U767" s="45"/>
      <c r="V767" s="45"/>
      <c r="W767" s="45"/>
      <c r="X767" s="45"/>
      <c r="Y767" s="45"/>
      <c r="Z767" s="45"/>
    </row>
    <row r="768" spans="1:26">
      <c r="A768" s="48"/>
      <c r="B768" s="48" t="s">
        <v>21</v>
      </c>
      <c r="C768" s="49">
        <v>719.05870000000004</v>
      </c>
      <c r="D768" s="49">
        <v>700.97050000000002</v>
      </c>
      <c r="E768" s="49">
        <v>593.71910000000003</v>
      </c>
      <c r="F768" s="49">
        <v>714.24419999999998</v>
      </c>
      <c r="G768" s="49">
        <v>824.54259999999999</v>
      </c>
      <c r="H768" s="49">
        <v>627.02719999999999</v>
      </c>
      <c r="I768" s="49">
        <v>592.04610000000002</v>
      </c>
      <c r="J768" s="49">
        <v>605.14020000000005</v>
      </c>
      <c r="K768" s="49">
        <v>5376.748599999999</v>
      </c>
      <c r="L768" s="10"/>
      <c r="M768" s="45"/>
      <c r="N768" s="45"/>
      <c r="O768" s="45"/>
      <c r="P768" s="45"/>
      <c r="Q768" s="45"/>
      <c r="R768" s="45"/>
      <c r="S768" s="45"/>
      <c r="T768" s="45"/>
      <c r="U768" s="45"/>
      <c r="V768" s="45"/>
      <c r="W768" s="45"/>
      <c r="X768" s="45"/>
      <c r="Y768" s="45"/>
      <c r="Z768" s="45"/>
    </row>
    <row r="769" spans="1:26">
      <c r="A769" s="48"/>
      <c r="B769" s="48" t="s">
        <v>22</v>
      </c>
      <c r="C769" s="49">
        <v>3430.1170000000002</v>
      </c>
      <c r="D769" s="49">
        <v>3349.2820000000002</v>
      </c>
      <c r="E769" s="49">
        <v>2984.877</v>
      </c>
      <c r="F769" s="49">
        <v>2726.846</v>
      </c>
      <c r="G769" s="49">
        <v>2910.1170000000002</v>
      </c>
      <c r="H769" s="49">
        <v>4086.56</v>
      </c>
      <c r="I769" s="49">
        <v>4952.8010000000004</v>
      </c>
      <c r="J769" s="49">
        <v>4830.2309999999998</v>
      </c>
      <c r="K769" s="49">
        <v>29270.830999999998</v>
      </c>
      <c r="L769" s="10"/>
      <c r="M769" s="45"/>
      <c r="N769" s="45"/>
      <c r="O769" s="45"/>
      <c r="P769" s="45"/>
      <c r="Q769" s="45"/>
      <c r="R769" s="45"/>
      <c r="S769" s="45"/>
      <c r="T769" s="45"/>
      <c r="U769" s="45"/>
      <c r="V769" s="45"/>
      <c r="W769" s="45"/>
      <c r="X769" s="45"/>
      <c r="Y769" s="45"/>
      <c r="Z769" s="45"/>
    </row>
    <row r="770" spans="1:26">
      <c r="A770" s="48"/>
      <c r="B770" s="48" t="s">
        <v>23</v>
      </c>
      <c r="C770" s="49">
        <v>662582.30000000005</v>
      </c>
      <c r="D770" s="49">
        <v>663440.6</v>
      </c>
      <c r="E770" s="49">
        <v>669745.5</v>
      </c>
      <c r="F770" s="49">
        <v>674384</v>
      </c>
      <c r="G770" s="49">
        <v>672583.1</v>
      </c>
      <c r="H770" s="49">
        <v>675759.6</v>
      </c>
      <c r="I770" s="49">
        <v>679196.6</v>
      </c>
      <c r="J770" s="49">
        <v>679994.4</v>
      </c>
      <c r="K770" s="49">
        <v>5377686.1000000006</v>
      </c>
      <c r="L770" s="10"/>
      <c r="M770" s="45"/>
      <c r="N770" s="45"/>
      <c r="O770" s="45"/>
      <c r="P770" s="45"/>
      <c r="Q770" s="45"/>
      <c r="R770" s="45"/>
      <c r="S770" s="45"/>
      <c r="T770" s="45"/>
      <c r="U770" s="45"/>
      <c r="V770" s="45"/>
      <c r="W770" s="45"/>
      <c r="X770" s="45"/>
      <c r="Y770" s="45"/>
      <c r="Z770" s="45"/>
    </row>
    <row r="771" spans="1:26">
      <c r="A771" s="48"/>
      <c r="B771" s="48" t="s">
        <v>34</v>
      </c>
      <c r="C771" s="49">
        <v>1277.8989999999999</v>
      </c>
      <c r="D771" s="49">
        <v>1374.2149999999999</v>
      </c>
      <c r="E771" s="49">
        <v>1482.1130000000001</v>
      </c>
      <c r="F771" s="49">
        <v>1505.8820000000001</v>
      </c>
      <c r="G771" s="49">
        <v>1488.645</v>
      </c>
      <c r="H771" s="49">
        <v>1514.2739999999999</v>
      </c>
      <c r="I771" s="49">
        <v>1328.518</v>
      </c>
      <c r="J771" s="49">
        <v>1286.3720000000001</v>
      </c>
      <c r="K771" s="49">
        <v>11257.918</v>
      </c>
      <c r="L771" s="10"/>
      <c r="M771" s="45"/>
      <c r="N771" s="45"/>
      <c r="O771" s="45"/>
      <c r="P771" s="45"/>
      <c r="Q771" s="45"/>
      <c r="R771" s="45"/>
      <c r="S771" s="45"/>
      <c r="T771" s="45"/>
      <c r="U771" s="45"/>
      <c r="V771" s="45"/>
      <c r="W771" s="45"/>
      <c r="X771" s="45"/>
      <c r="Y771" s="45"/>
      <c r="Z771" s="45"/>
    </row>
    <row r="772" spans="1:26">
      <c r="A772" s="48"/>
      <c r="B772" s="48" t="s">
        <v>24</v>
      </c>
      <c r="C772" s="49">
        <v>36321.160000000003</v>
      </c>
      <c r="D772" s="49">
        <v>35630.39</v>
      </c>
      <c r="E772" s="49">
        <v>30628.959999999999</v>
      </c>
      <c r="F772" s="49">
        <v>26767.040000000001</v>
      </c>
      <c r="G772" s="49">
        <v>25785.31</v>
      </c>
      <c r="H772" s="49">
        <v>24334.68</v>
      </c>
      <c r="I772" s="49">
        <v>25021.19</v>
      </c>
      <c r="J772" s="49">
        <v>25478.85</v>
      </c>
      <c r="K772" s="49">
        <v>229967.58000000002</v>
      </c>
      <c r="L772" s="10"/>
      <c r="M772" s="45"/>
      <c r="N772" s="45"/>
      <c r="O772" s="45"/>
      <c r="P772" s="45"/>
      <c r="Q772" s="45"/>
      <c r="R772" s="45"/>
      <c r="S772" s="45"/>
      <c r="T772" s="45"/>
      <c r="U772" s="45"/>
      <c r="V772" s="45"/>
      <c r="W772" s="45"/>
      <c r="X772" s="45"/>
      <c r="Y772" s="45"/>
      <c r="Z772" s="45"/>
    </row>
    <row r="773" spans="1:26">
      <c r="A773" s="48"/>
      <c r="B773" s="48" t="s">
        <v>25</v>
      </c>
      <c r="C773" s="49">
        <v>3151.18</v>
      </c>
      <c r="D773" s="49">
        <v>3164.5880000000002</v>
      </c>
      <c r="E773" s="49">
        <v>3540.444</v>
      </c>
      <c r="F773" s="49">
        <v>3480.0070000000001</v>
      </c>
      <c r="G773" s="49">
        <v>3491.3440000000001</v>
      </c>
      <c r="H773" s="49">
        <v>3304.973</v>
      </c>
      <c r="I773" s="49">
        <v>3305.0749999999998</v>
      </c>
      <c r="J773" s="49">
        <v>3619.0949999999998</v>
      </c>
      <c r="K773" s="49">
        <v>27056.706000000002</v>
      </c>
      <c r="L773" s="10"/>
      <c r="M773" s="45"/>
      <c r="N773" s="45"/>
      <c r="O773" s="45"/>
      <c r="P773" s="45"/>
      <c r="Q773" s="45"/>
      <c r="R773" s="45"/>
      <c r="S773" s="45"/>
      <c r="T773" s="45"/>
      <c r="U773" s="45"/>
      <c r="V773" s="45"/>
      <c r="W773" s="45"/>
      <c r="X773" s="45"/>
      <c r="Y773" s="45"/>
      <c r="Z773" s="45"/>
    </row>
    <row r="774" spans="1:26">
      <c r="A774" s="48"/>
      <c r="B774" s="48" t="s">
        <v>27</v>
      </c>
      <c r="C774" s="49">
        <v>33.507179999999998</v>
      </c>
      <c r="D774" s="49">
        <v>26.91</v>
      </c>
      <c r="E774" s="49">
        <v>24.48</v>
      </c>
      <c r="F774" s="49">
        <v>54.201529999999998</v>
      </c>
      <c r="G774" s="49">
        <v>24.411529999999999</v>
      </c>
      <c r="H774" s="49">
        <v>43.65</v>
      </c>
      <c r="I774" s="49">
        <v>33.832590000000003</v>
      </c>
      <c r="J774" s="49">
        <v>37.252589999999998</v>
      </c>
      <c r="K774" s="49">
        <v>278.24542000000002</v>
      </c>
      <c r="L774" s="10"/>
      <c r="M774" s="45"/>
      <c r="N774" s="45"/>
      <c r="O774" s="45"/>
      <c r="P774" s="45"/>
      <c r="Q774" s="45"/>
      <c r="R774" s="45"/>
      <c r="S774" s="45"/>
      <c r="T774" s="45"/>
      <c r="U774" s="45"/>
      <c r="V774" s="45"/>
      <c r="W774" s="45"/>
      <c r="X774" s="45"/>
      <c r="Y774" s="45"/>
      <c r="Z774" s="45"/>
    </row>
    <row r="775" spans="1:26">
      <c r="A775" s="48"/>
      <c r="B775" s="48" t="s">
        <v>28</v>
      </c>
      <c r="C775" s="49">
        <v>40.846240000000002</v>
      </c>
      <c r="D775" s="49">
        <v>117.9413</v>
      </c>
      <c r="E775" s="49">
        <v>309.69740000000002</v>
      </c>
      <c r="F775" s="49">
        <v>258.69670000000002</v>
      </c>
      <c r="G775" s="49">
        <v>170.7021</v>
      </c>
      <c r="H775" s="49">
        <v>74.685879999999997</v>
      </c>
      <c r="I775" s="49">
        <v>31.62988</v>
      </c>
      <c r="J775" s="49">
        <v>43.24165</v>
      </c>
      <c r="K775" s="49">
        <v>1047.4411499999999</v>
      </c>
      <c r="L775" s="10"/>
      <c r="M775" s="45"/>
      <c r="N775" s="45"/>
      <c r="O775" s="45"/>
      <c r="P775" s="45"/>
      <c r="Q775" s="45"/>
      <c r="R775" s="45"/>
      <c r="S775" s="45"/>
      <c r="T775" s="45"/>
      <c r="U775" s="45"/>
      <c r="V775" s="45"/>
      <c r="W775" s="45"/>
      <c r="X775" s="45"/>
      <c r="Y775" s="45"/>
      <c r="Z775" s="45"/>
    </row>
    <row r="776" spans="1:26">
      <c r="A776" s="48"/>
      <c r="B776" s="48" t="s">
        <v>29</v>
      </c>
      <c r="C776" s="49">
        <v>5516.2330000000002</v>
      </c>
      <c r="D776" s="49">
        <v>4977.6149999999998</v>
      </c>
      <c r="E776" s="49">
        <v>3661.2130000000002</v>
      </c>
      <c r="F776" s="49">
        <v>1867.537</v>
      </c>
      <c r="G776" s="49">
        <v>2198.4110000000001</v>
      </c>
      <c r="H776" s="49">
        <v>3376.8739999999998</v>
      </c>
      <c r="I776" s="49">
        <v>6686.2809999999999</v>
      </c>
      <c r="J776" s="49">
        <v>5753.4520000000002</v>
      </c>
      <c r="K776" s="49">
        <v>34037.615999999995</v>
      </c>
      <c r="L776" s="10"/>
      <c r="M776" s="45"/>
      <c r="N776" s="45"/>
      <c r="O776" s="45"/>
      <c r="P776" s="45"/>
      <c r="Q776" s="45"/>
      <c r="R776" s="45"/>
      <c r="S776" s="45"/>
      <c r="T776" s="45"/>
      <c r="U776" s="45"/>
      <c r="V776" s="45"/>
      <c r="W776" s="45"/>
      <c r="X776" s="45"/>
      <c r="Y776" s="45"/>
      <c r="Z776" s="45"/>
    </row>
    <row r="777" spans="1:26">
      <c r="A777" s="44" t="s">
        <v>185</v>
      </c>
      <c r="B777" s="44"/>
      <c r="C777" s="50">
        <v>981034.46214000008</v>
      </c>
      <c r="D777" s="50">
        <v>981034.62219999998</v>
      </c>
      <c r="E777" s="50">
        <v>981034.50827999995</v>
      </c>
      <c r="F777" s="50">
        <v>981034.59698000003</v>
      </c>
      <c r="G777" s="50">
        <v>981034.52324000013</v>
      </c>
      <c r="H777" s="50">
        <v>981034.55157000013</v>
      </c>
      <c r="I777" s="50">
        <v>981034.57648999977</v>
      </c>
      <c r="J777" s="50">
        <v>981034.52</v>
      </c>
      <c r="K777" s="50">
        <v>7848276.3609000007</v>
      </c>
      <c r="L777" s="10"/>
      <c r="M777" s="45"/>
      <c r="N777" s="45"/>
      <c r="O777" s="45"/>
      <c r="P777" s="45"/>
      <c r="Q777" s="45"/>
      <c r="R777" s="45"/>
      <c r="S777" s="45"/>
      <c r="T777" s="45"/>
      <c r="U777" s="45"/>
      <c r="V777" s="45"/>
      <c r="W777" s="45"/>
      <c r="X777" s="45"/>
      <c r="Y777" s="45"/>
      <c r="Z777" s="45"/>
    </row>
    <row r="778" spans="1:26">
      <c r="A778" s="48" t="s">
        <v>186</v>
      </c>
      <c r="B778" s="48" t="s">
        <v>5</v>
      </c>
      <c r="C778" s="49">
        <v>64.787289999999999</v>
      </c>
      <c r="D778" s="49">
        <v>54.290120000000002</v>
      </c>
      <c r="E778" s="49">
        <v>50.026240000000001</v>
      </c>
      <c r="F778" s="49">
        <v>53.421529999999997</v>
      </c>
      <c r="G778" s="49">
        <v>104.55419999999999</v>
      </c>
      <c r="H778" s="49">
        <v>45.583060000000003</v>
      </c>
      <c r="I778" s="49">
        <v>35.530239999999999</v>
      </c>
      <c r="J778" s="49">
        <v>37.411760000000001</v>
      </c>
      <c r="K778" s="49">
        <v>445.60444000000001</v>
      </c>
      <c r="L778" s="10"/>
      <c r="M778" s="45"/>
      <c r="N778" s="45"/>
      <c r="O778" s="45"/>
      <c r="P778" s="45"/>
      <c r="Q778" s="45"/>
      <c r="R778" s="45"/>
      <c r="S778" s="45"/>
      <c r="T778" s="45"/>
      <c r="U778" s="45"/>
      <c r="V778" s="45"/>
      <c r="W778" s="45"/>
      <c r="X778" s="45"/>
      <c r="Y778" s="45"/>
      <c r="Z778" s="45"/>
    </row>
    <row r="779" spans="1:26">
      <c r="A779" s="48"/>
      <c r="B779" s="48" t="s">
        <v>6</v>
      </c>
      <c r="C779" s="49">
        <v>100728.3</v>
      </c>
      <c r="D779" s="49">
        <v>101585.3</v>
      </c>
      <c r="E779" s="49">
        <v>102140.2</v>
      </c>
      <c r="F779" s="49">
        <v>100273.2</v>
      </c>
      <c r="G779" s="49">
        <v>98045.81</v>
      </c>
      <c r="H779" s="49">
        <v>97037.11</v>
      </c>
      <c r="I779" s="49">
        <v>96765.11</v>
      </c>
      <c r="J779" s="49">
        <v>96425.11</v>
      </c>
      <c r="K779" s="49">
        <v>793000.14</v>
      </c>
      <c r="L779" s="10"/>
      <c r="M779" s="45"/>
      <c r="N779" s="45"/>
      <c r="O779" s="45"/>
      <c r="P779" s="45"/>
      <c r="Q779" s="45"/>
      <c r="R779" s="45"/>
      <c r="S779" s="45"/>
      <c r="T779" s="45"/>
      <c r="U779" s="45"/>
      <c r="V779" s="45"/>
      <c r="W779" s="45"/>
      <c r="X779" s="45"/>
      <c r="Y779" s="45"/>
      <c r="Z779" s="45"/>
    </row>
    <row r="780" spans="1:26">
      <c r="A780" s="48"/>
      <c r="B780" s="48" t="s">
        <v>7</v>
      </c>
      <c r="C780" s="49">
        <v>31.418469999999999</v>
      </c>
      <c r="D780" s="49">
        <v>28.53847</v>
      </c>
      <c r="E780" s="49">
        <v>36.098469999999999</v>
      </c>
      <c r="F780" s="49">
        <v>32.048470000000002</v>
      </c>
      <c r="G780" s="49">
        <v>28.088470000000001</v>
      </c>
      <c r="H780" s="49">
        <v>35.37847</v>
      </c>
      <c r="I780" s="49">
        <v>34.658470000000001</v>
      </c>
      <c r="J780" s="49">
        <v>33.218470000000003</v>
      </c>
      <c r="K780" s="49">
        <v>259.44776000000002</v>
      </c>
      <c r="L780" s="10"/>
      <c r="M780" s="45"/>
      <c r="N780" s="45"/>
      <c r="O780" s="45"/>
      <c r="P780" s="45"/>
      <c r="Q780" s="45"/>
      <c r="R780" s="45"/>
      <c r="S780" s="45"/>
      <c r="T780" s="45"/>
      <c r="U780" s="45"/>
      <c r="V780" s="45"/>
      <c r="W780" s="45"/>
      <c r="X780" s="45"/>
      <c r="Y780" s="45"/>
      <c r="Z780" s="45"/>
    </row>
    <row r="781" spans="1:26">
      <c r="A781" s="48"/>
      <c r="B781" s="48" t="s">
        <v>8</v>
      </c>
      <c r="C781" s="49">
        <v>1.704</v>
      </c>
      <c r="D781" s="49">
        <v>5.6265879999999999</v>
      </c>
      <c r="E781" s="49">
        <v>4.3997650000000004</v>
      </c>
      <c r="F781" s="49">
        <v>3.2202350000000002</v>
      </c>
      <c r="G781" s="49">
        <v>2.7427060000000001</v>
      </c>
      <c r="H781" s="49">
        <v>2.603294</v>
      </c>
      <c r="I781" s="49">
        <v>2.6932939999999999</v>
      </c>
      <c r="J781" s="49">
        <v>3.102706</v>
      </c>
      <c r="K781" s="49">
        <v>26.092588000000003</v>
      </c>
      <c r="L781" s="10"/>
      <c r="M781" s="45"/>
      <c r="N781" s="45"/>
      <c r="O781" s="45"/>
      <c r="P781" s="45"/>
      <c r="Q781" s="45"/>
      <c r="R781" s="45"/>
      <c r="S781" s="45"/>
      <c r="T781" s="45"/>
      <c r="U781" s="45"/>
      <c r="V781" s="45"/>
      <c r="W781" s="45"/>
      <c r="X781" s="45"/>
      <c r="Y781" s="45"/>
      <c r="Z781" s="45"/>
    </row>
    <row r="782" spans="1:26">
      <c r="A782" s="48"/>
      <c r="B782" s="48" t="s">
        <v>10</v>
      </c>
      <c r="C782" s="49">
        <v>1.08</v>
      </c>
      <c r="D782" s="49">
        <v>2.34</v>
      </c>
      <c r="E782" s="49">
        <v>1.8</v>
      </c>
      <c r="F782" s="49">
        <v>1.8</v>
      </c>
      <c r="G782" s="49">
        <v>2.0699999999999998</v>
      </c>
      <c r="H782" s="49">
        <v>2.88</v>
      </c>
      <c r="I782" s="49">
        <v>3.51</v>
      </c>
      <c r="J782" s="49">
        <v>4.32</v>
      </c>
      <c r="K782" s="49">
        <v>19.799999999999997</v>
      </c>
      <c r="L782" s="10"/>
      <c r="M782" s="45"/>
      <c r="N782" s="45"/>
      <c r="O782" s="45"/>
      <c r="P782" s="45"/>
      <c r="Q782" s="45"/>
      <c r="R782" s="45"/>
      <c r="S782" s="45"/>
      <c r="T782" s="45"/>
      <c r="U782" s="45"/>
      <c r="V782" s="45"/>
      <c r="W782" s="45"/>
      <c r="X782" s="45"/>
      <c r="Y782" s="45"/>
      <c r="Z782" s="45"/>
    </row>
    <row r="783" spans="1:26">
      <c r="A783" s="48"/>
      <c r="B783" s="48" t="s">
        <v>11</v>
      </c>
      <c r="C783" s="49">
        <v>5414.5219999999999</v>
      </c>
      <c r="D783" s="49">
        <v>4637.7370000000001</v>
      </c>
      <c r="E783" s="49">
        <v>4962.1959999999999</v>
      </c>
      <c r="F783" s="49">
        <v>7293.527</v>
      </c>
      <c r="G783" s="49">
        <v>7165.2820000000002</v>
      </c>
      <c r="H783" s="49">
        <v>7442.2340000000004</v>
      </c>
      <c r="I783" s="49">
        <v>1848.5840000000001</v>
      </c>
      <c r="J783" s="49">
        <v>2596.4690000000001</v>
      </c>
      <c r="K783" s="49">
        <v>41360.550999999999</v>
      </c>
      <c r="L783" s="10"/>
      <c r="M783" s="45"/>
      <c r="N783" s="45"/>
      <c r="O783" s="45"/>
      <c r="P783" s="45"/>
      <c r="Q783" s="45"/>
      <c r="R783" s="45"/>
      <c r="S783" s="45"/>
      <c r="T783" s="45"/>
      <c r="U783" s="45"/>
      <c r="V783" s="45"/>
      <c r="W783" s="45"/>
      <c r="X783" s="45"/>
      <c r="Y783" s="45"/>
      <c r="Z783" s="45"/>
    </row>
    <row r="784" spans="1:26">
      <c r="A784" s="48"/>
      <c r="B784" s="48" t="s">
        <v>12</v>
      </c>
      <c r="C784" s="49">
        <v>22.42024</v>
      </c>
      <c r="D784" s="49">
        <v>18.640239999999999</v>
      </c>
      <c r="E784" s="49">
        <v>14.41024</v>
      </c>
      <c r="F784" s="49">
        <v>17.74024</v>
      </c>
      <c r="G784" s="49">
        <v>42.723529999999997</v>
      </c>
      <c r="H784" s="49">
        <v>40.419879999999999</v>
      </c>
      <c r="I784" s="49">
        <v>41.589880000000001</v>
      </c>
      <c r="J784" s="49">
        <v>38.709879999999998</v>
      </c>
      <c r="K784" s="49">
        <v>236.65412999999998</v>
      </c>
      <c r="L784" s="10"/>
      <c r="M784" s="45"/>
      <c r="N784" s="45"/>
      <c r="O784" s="45"/>
      <c r="P784" s="45"/>
      <c r="Q784" s="45"/>
      <c r="R784" s="45"/>
      <c r="S784" s="45"/>
      <c r="T784" s="45"/>
      <c r="U784" s="45"/>
      <c r="V784" s="45"/>
      <c r="W784" s="45"/>
      <c r="X784" s="45"/>
      <c r="Y784" s="45"/>
      <c r="Z784" s="45"/>
    </row>
    <row r="785" spans="1:26">
      <c r="A785" s="48"/>
      <c r="B785" s="48" t="s">
        <v>13</v>
      </c>
      <c r="C785" s="49">
        <v>67.417060000000006</v>
      </c>
      <c r="D785" s="49">
        <v>49.506</v>
      </c>
      <c r="E785" s="49">
        <v>46.158000000000001</v>
      </c>
      <c r="F785" s="49">
        <v>53.988</v>
      </c>
      <c r="G785" s="49">
        <v>79.988820000000004</v>
      </c>
      <c r="H785" s="49">
        <v>66.070939999999993</v>
      </c>
      <c r="I785" s="49">
        <v>63.186349999999997</v>
      </c>
      <c r="J785" s="49">
        <v>72.186350000000004</v>
      </c>
      <c r="K785" s="49">
        <v>498.50152000000003</v>
      </c>
      <c r="L785" s="10"/>
      <c r="M785" s="45"/>
      <c r="N785" s="45"/>
      <c r="O785" s="45"/>
      <c r="P785" s="45"/>
      <c r="Q785" s="45"/>
      <c r="R785" s="45"/>
      <c r="S785" s="45"/>
      <c r="T785" s="45"/>
      <c r="U785" s="45"/>
      <c r="V785" s="45"/>
      <c r="W785" s="45"/>
      <c r="X785" s="45"/>
      <c r="Y785" s="45"/>
      <c r="Z785" s="45"/>
    </row>
    <row r="786" spans="1:26">
      <c r="A786" s="48"/>
      <c r="B786" s="48" t="s">
        <v>14</v>
      </c>
      <c r="C786" s="49">
        <v>3567.451</v>
      </c>
      <c r="D786" s="49">
        <v>3513.2779999999998</v>
      </c>
      <c r="E786" s="49">
        <v>3287.6010000000001</v>
      </c>
      <c r="F786" s="49">
        <v>3352.835</v>
      </c>
      <c r="G786" s="49">
        <v>3826.0639999999999</v>
      </c>
      <c r="H786" s="49">
        <v>3297.0309999999999</v>
      </c>
      <c r="I786" s="49">
        <v>3603.2979999999998</v>
      </c>
      <c r="J786" s="49">
        <v>3678.433</v>
      </c>
      <c r="K786" s="49">
        <v>28125.990999999998</v>
      </c>
      <c r="L786" s="10"/>
      <c r="M786" s="45"/>
      <c r="N786" s="45"/>
      <c r="O786" s="45"/>
      <c r="P786" s="45"/>
      <c r="Q786" s="45"/>
      <c r="R786" s="45"/>
      <c r="S786" s="45"/>
      <c r="T786" s="45"/>
      <c r="U786" s="45"/>
      <c r="V786" s="45"/>
      <c r="W786" s="45"/>
      <c r="X786" s="45"/>
      <c r="Y786" s="45"/>
      <c r="Z786" s="45"/>
    </row>
    <row r="787" spans="1:26">
      <c r="A787" s="48"/>
      <c r="B787" s="48" t="s">
        <v>15</v>
      </c>
      <c r="C787" s="49">
        <v>65618.990000000005</v>
      </c>
      <c r="D787" s="49">
        <v>64791.21</v>
      </c>
      <c r="E787" s="49">
        <v>64397.41</v>
      </c>
      <c r="F787" s="49">
        <v>65644.87</v>
      </c>
      <c r="G787" s="49">
        <v>66127.19</v>
      </c>
      <c r="H787" s="49">
        <v>66202.990000000005</v>
      </c>
      <c r="I787" s="49">
        <v>65239.62</v>
      </c>
      <c r="J787" s="49">
        <v>65035.55</v>
      </c>
      <c r="K787" s="49">
        <v>523057.83</v>
      </c>
      <c r="L787" s="10"/>
      <c r="M787" s="45"/>
      <c r="N787" s="45"/>
      <c r="O787" s="45"/>
      <c r="P787" s="45"/>
      <c r="Q787" s="45"/>
      <c r="R787" s="45"/>
      <c r="S787" s="45"/>
      <c r="T787" s="45"/>
      <c r="U787" s="45"/>
      <c r="V787" s="45"/>
      <c r="W787" s="45"/>
      <c r="X787" s="45"/>
      <c r="Y787" s="45"/>
      <c r="Z787" s="45"/>
    </row>
    <row r="788" spans="1:26">
      <c r="A788" s="48"/>
      <c r="B788" s="48" t="s">
        <v>17</v>
      </c>
      <c r="C788" s="49">
        <v>13022.66</v>
      </c>
      <c r="D788" s="49">
        <v>12701.41</v>
      </c>
      <c r="E788" s="49">
        <v>11927.1</v>
      </c>
      <c r="F788" s="49">
        <v>12691.55</v>
      </c>
      <c r="G788" s="49">
        <v>15778.48</v>
      </c>
      <c r="H788" s="49">
        <v>15084.41</v>
      </c>
      <c r="I788" s="49">
        <v>7428.9170000000004</v>
      </c>
      <c r="J788" s="49">
        <v>7131.9849999999997</v>
      </c>
      <c r="K788" s="49">
        <v>95766.512000000002</v>
      </c>
      <c r="L788" s="10"/>
      <c r="M788" s="45"/>
      <c r="N788" s="45"/>
      <c r="O788" s="45"/>
      <c r="P788" s="45"/>
      <c r="Q788" s="45"/>
      <c r="R788" s="45"/>
      <c r="S788" s="45"/>
      <c r="T788" s="45"/>
      <c r="U788" s="45"/>
      <c r="V788" s="45"/>
      <c r="W788" s="45"/>
      <c r="X788" s="45"/>
      <c r="Y788" s="45"/>
      <c r="Z788" s="45"/>
    </row>
    <row r="789" spans="1:26">
      <c r="A789" s="48"/>
      <c r="B789" s="48" t="s">
        <v>18</v>
      </c>
      <c r="C789" s="49">
        <v>277.31580000000002</v>
      </c>
      <c r="D789" s="49">
        <v>338.87610000000001</v>
      </c>
      <c r="E789" s="49">
        <v>366.86579999999998</v>
      </c>
      <c r="F789" s="49">
        <v>287.72930000000002</v>
      </c>
      <c r="G789" s="49">
        <v>276.5093</v>
      </c>
      <c r="H789" s="49">
        <v>277.72910000000002</v>
      </c>
      <c r="I789" s="49">
        <v>281.67110000000002</v>
      </c>
      <c r="J789" s="49">
        <v>292.56110000000001</v>
      </c>
      <c r="K789" s="49">
        <v>2399.2575999999999</v>
      </c>
      <c r="L789" s="10"/>
      <c r="M789" s="45"/>
      <c r="N789" s="45"/>
      <c r="O789" s="45"/>
      <c r="P789" s="45"/>
      <c r="Q789" s="45"/>
      <c r="R789" s="45"/>
      <c r="S789" s="45"/>
      <c r="T789" s="45"/>
      <c r="U789" s="45"/>
      <c r="V789" s="45"/>
      <c r="W789" s="45"/>
      <c r="X789" s="45"/>
      <c r="Y789" s="45"/>
      <c r="Z789" s="45"/>
    </row>
    <row r="790" spans="1:26">
      <c r="A790" s="48"/>
      <c r="B790" s="48" t="s">
        <v>19</v>
      </c>
      <c r="C790" s="49">
        <v>11.866239999999999</v>
      </c>
      <c r="D790" s="49">
        <v>10.42624</v>
      </c>
      <c r="E790" s="49">
        <v>10.739649999999999</v>
      </c>
      <c r="F790" s="49">
        <v>11.508710000000001</v>
      </c>
      <c r="G790" s="49">
        <v>10.84765</v>
      </c>
      <c r="H790" s="49">
        <v>11.257759999999999</v>
      </c>
      <c r="I790" s="49">
        <v>11.761760000000001</v>
      </c>
      <c r="J790" s="49">
        <v>11.73565</v>
      </c>
      <c r="K790" s="49">
        <v>90.143659999999983</v>
      </c>
      <c r="L790" s="10"/>
      <c r="M790" s="45"/>
      <c r="N790" s="45"/>
      <c r="O790" s="45"/>
      <c r="P790" s="45"/>
      <c r="Q790" s="45"/>
      <c r="R790" s="45"/>
      <c r="S790" s="45"/>
      <c r="T790" s="45"/>
      <c r="U790" s="45"/>
      <c r="V790" s="45"/>
      <c r="W790" s="45"/>
      <c r="X790" s="45"/>
      <c r="Y790" s="45"/>
      <c r="Z790" s="45"/>
    </row>
    <row r="791" spans="1:26">
      <c r="A791" s="48"/>
      <c r="B791" s="48" t="s">
        <v>20</v>
      </c>
      <c r="C791" s="49">
        <v>804.08889999999997</v>
      </c>
      <c r="D791" s="49">
        <v>632.02729999999997</v>
      </c>
      <c r="E791" s="49">
        <v>515.59590000000003</v>
      </c>
      <c r="F791" s="49">
        <v>543.20820000000003</v>
      </c>
      <c r="G791" s="49">
        <v>589.08280000000002</v>
      </c>
      <c r="H791" s="49">
        <v>716.33119999999997</v>
      </c>
      <c r="I791" s="49">
        <v>816.21280000000002</v>
      </c>
      <c r="J791" s="49">
        <v>849.75710000000004</v>
      </c>
      <c r="K791" s="49">
        <v>5466.3041999999996</v>
      </c>
      <c r="L791" s="10"/>
      <c r="M791" s="45"/>
      <c r="N791" s="45"/>
      <c r="O791" s="45"/>
      <c r="P791" s="45"/>
      <c r="Q791" s="45"/>
      <c r="R791" s="45"/>
      <c r="S791" s="45"/>
      <c r="T791" s="45"/>
      <c r="U791" s="45"/>
      <c r="V791" s="45"/>
      <c r="W791" s="45"/>
      <c r="X791" s="45"/>
      <c r="Y791" s="45"/>
      <c r="Z791" s="45"/>
    </row>
    <row r="792" spans="1:26">
      <c r="A792" s="48"/>
      <c r="B792" s="48" t="s">
        <v>21</v>
      </c>
      <c r="C792" s="49">
        <v>43.717759999999998</v>
      </c>
      <c r="D792" s="49">
        <v>46.301290000000002</v>
      </c>
      <c r="E792" s="49">
        <v>36.386470000000003</v>
      </c>
      <c r="F792" s="49">
        <v>43.704709999999999</v>
      </c>
      <c r="G792" s="49">
        <v>43.794350000000001</v>
      </c>
      <c r="H792" s="49">
        <v>66.204350000000005</v>
      </c>
      <c r="I792" s="49">
        <v>68.404589999999999</v>
      </c>
      <c r="J792" s="49">
        <v>65.078819999999993</v>
      </c>
      <c r="K792" s="49">
        <v>413.59233999999998</v>
      </c>
      <c r="L792" s="10"/>
      <c r="M792" s="45"/>
      <c r="N792" s="45"/>
      <c r="O792" s="45"/>
      <c r="P792" s="45"/>
      <c r="Q792" s="45"/>
      <c r="R792" s="45"/>
      <c r="S792" s="45"/>
      <c r="T792" s="45"/>
      <c r="U792" s="45"/>
      <c r="V792" s="45"/>
      <c r="W792" s="45"/>
      <c r="X792" s="45"/>
      <c r="Y792" s="45"/>
      <c r="Z792" s="45"/>
    </row>
    <row r="793" spans="1:26">
      <c r="A793" s="48"/>
      <c r="B793" s="48" t="s">
        <v>22</v>
      </c>
      <c r="C793" s="49">
        <v>1731.0519999999999</v>
      </c>
      <c r="D793" s="49">
        <v>1515.758</v>
      </c>
      <c r="E793" s="49">
        <v>1446.8330000000001</v>
      </c>
      <c r="F793" s="49">
        <v>1433.4649999999999</v>
      </c>
      <c r="G793" s="49">
        <v>1407.1089999999999</v>
      </c>
      <c r="H793" s="49">
        <v>2230.261</v>
      </c>
      <c r="I793" s="49">
        <v>2602.6410000000001</v>
      </c>
      <c r="J793" s="49">
        <v>2558.625</v>
      </c>
      <c r="K793" s="49">
        <v>14925.744000000001</v>
      </c>
      <c r="L793" s="10"/>
      <c r="M793" s="45"/>
      <c r="N793" s="45"/>
      <c r="O793" s="45"/>
      <c r="P793" s="45"/>
      <c r="Q793" s="45"/>
      <c r="R793" s="45"/>
      <c r="S793" s="45"/>
      <c r="T793" s="45"/>
      <c r="U793" s="45"/>
      <c r="V793" s="45"/>
      <c r="W793" s="45"/>
      <c r="X793" s="45"/>
      <c r="Y793" s="45"/>
      <c r="Z793" s="45"/>
    </row>
    <row r="794" spans="1:26">
      <c r="A794" s="48"/>
      <c r="B794" s="48" t="s">
        <v>23</v>
      </c>
      <c r="C794" s="49">
        <v>120890.2</v>
      </c>
      <c r="D794" s="49">
        <v>122045.1</v>
      </c>
      <c r="E794" s="49">
        <v>124817</v>
      </c>
      <c r="F794" s="49">
        <v>126972.4</v>
      </c>
      <c r="G794" s="49">
        <v>124866.8</v>
      </c>
      <c r="H794" s="49">
        <v>123971</v>
      </c>
      <c r="I794" s="49">
        <v>124035.9</v>
      </c>
      <c r="J794" s="49">
        <v>124907.6</v>
      </c>
      <c r="K794" s="49">
        <v>992506</v>
      </c>
      <c r="L794" s="10"/>
      <c r="M794" s="45"/>
      <c r="N794" s="45"/>
      <c r="O794" s="45"/>
      <c r="P794" s="45"/>
      <c r="Q794" s="45"/>
      <c r="R794" s="45"/>
      <c r="S794" s="45"/>
      <c r="T794" s="45"/>
      <c r="U794" s="45"/>
      <c r="V794" s="45"/>
      <c r="W794" s="45"/>
      <c r="X794" s="45"/>
      <c r="Y794" s="45"/>
      <c r="Z794" s="45"/>
    </row>
    <row r="795" spans="1:26">
      <c r="A795" s="48"/>
      <c r="B795" s="48" t="s">
        <v>24</v>
      </c>
      <c r="C795" s="49">
        <v>1949.8869999999999</v>
      </c>
      <c r="D795" s="49">
        <v>1932.5150000000001</v>
      </c>
      <c r="E795" s="49">
        <v>1578.7639999999999</v>
      </c>
      <c r="F795" s="49">
        <v>1227.9570000000001</v>
      </c>
      <c r="G795" s="49">
        <v>1219.3969999999999</v>
      </c>
      <c r="H795" s="49">
        <v>1600.8019999999999</v>
      </c>
      <c r="I795" s="49">
        <v>1839.346</v>
      </c>
      <c r="J795" s="49">
        <v>1925.49</v>
      </c>
      <c r="K795" s="49">
        <v>13274.157999999999</v>
      </c>
      <c r="L795" s="10"/>
      <c r="M795" s="45"/>
      <c r="N795" s="45"/>
      <c r="O795" s="45"/>
      <c r="P795" s="45"/>
      <c r="Q795" s="45"/>
      <c r="R795" s="45"/>
      <c r="S795" s="45"/>
      <c r="T795" s="45"/>
      <c r="U795" s="45"/>
      <c r="V795" s="45"/>
      <c r="W795" s="45"/>
      <c r="X795" s="45"/>
      <c r="Y795" s="45"/>
      <c r="Z795" s="45"/>
    </row>
    <row r="796" spans="1:26">
      <c r="A796" s="48"/>
      <c r="B796" s="48" t="s">
        <v>25</v>
      </c>
      <c r="C796" s="49">
        <v>144.9145</v>
      </c>
      <c r="D796" s="49">
        <v>92.775180000000006</v>
      </c>
      <c r="E796" s="49">
        <v>122.25920000000001</v>
      </c>
      <c r="F796" s="49">
        <v>79.867059999999995</v>
      </c>
      <c r="G796" s="49">
        <v>88.76576</v>
      </c>
      <c r="H796" s="49">
        <v>100.3652</v>
      </c>
      <c r="I796" s="49">
        <v>93.789529999999999</v>
      </c>
      <c r="J796" s="49">
        <v>96.880240000000001</v>
      </c>
      <c r="K796" s="49">
        <v>819.61666999999989</v>
      </c>
      <c r="L796" s="10"/>
      <c r="M796" s="45"/>
      <c r="N796" s="45"/>
      <c r="O796" s="45"/>
      <c r="P796" s="45"/>
      <c r="Q796" s="45"/>
      <c r="R796" s="45"/>
      <c r="S796" s="45"/>
      <c r="T796" s="45"/>
      <c r="U796" s="45"/>
      <c r="V796" s="45"/>
      <c r="W796" s="45"/>
      <c r="X796" s="45"/>
      <c r="Y796" s="45"/>
      <c r="Z796" s="45"/>
    </row>
    <row r="797" spans="1:26">
      <c r="A797" s="48"/>
      <c r="B797" s="48" t="s">
        <v>27</v>
      </c>
      <c r="C797" s="51"/>
      <c r="D797" s="51"/>
      <c r="E797" s="51"/>
      <c r="F797" s="49">
        <v>0.09</v>
      </c>
      <c r="G797" s="51"/>
      <c r="H797" s="51"/>
      <c r="I797" s="49">
        <v>0.09</v>
      </c>
      <c r="J797" s="49">
        <v>0.09</v>
      </c>
      <c r="K797" s="49">
        <v>0.27</v>
      </c>
      <c r="L797" s="10"/>
      <c r="M797" s="45"/>
      <c r="N797" s="45"/>
      <c r="O797" s="45"/>
      <c r="P797" s="45"/>
      <c r="Q797" s="45"/>
      <c r="R797" s="45"/>
      <c r="S797" s="45"/>
      <c r="T797" s="45"/>
      <c r="U797" s="45"/>
      <c r="V797" s="45"/>
      <c r="W797" s="45"/>
      <c r="X797" s="45"/>
      <c r="Y797" s="45"/>
      <c r="Z797" s="45"/>
    </row>
    <row r="798" spans="1:26">
      <c r="A798" s="48"/>
      <c r="B798" s="48" t="s">
        <v>28</v>
      </c>
      <c r="C798" s="49">
        <v>2.61</v>
      </c>
      <c r="D798" s="49">
        <v>15.39</v>
      </c>
      <c r="E798" s="49">
        <v>14.13</v>
      </c>
      <c r="F798" s="49">
        <v>6.75</v>
      </c>
      <c r="G798" s="49">
        <v>70.160470000000004</v>
      </c>
      <c r="H798" s="49">
        <v>25.485880000000002</v>
      </c>
      <c r="I798" s="49">
        <v>12.74471</v>
      </c>
      <c r="J798" s="49">
        <v>20.30471</v>
      </c>
      <c r="K798" s="49">
        <v>167.57577000000001</v>
      </c>
      <c r="L798" s="10"/>
      <c r="M798" s="45"/>
      <c r="N798" s="45"/>
      <c r="O798" s="45"/>
      <c r="P798" s="45"/>
      <c r="Q798" s="45"/>
      <c r="R798" s="45"/>
      <c r="S798" s="45"/>
      <c r="T798" s="45"/>
      <c r="U798" s="45"/>
      <c r="V798" s="45"/>
      <c r="W798" s="45"/>
      <c r="X798" s="45"/>
      <c r="Y798" s="45"/>
      <c r="Z798" s="45"/>
    </row>
    <row r="799" spans="1:26">
      <c r="A799" s="48"/>
      <c r="B799" s="48" t="s">
        <v>29</v>
      </c>
      <c r="C799" s="49">
        <v>23986.27</v>
      </c>
      <c r="D799" s="49">
        <v>24365.66</v>
      </c>
      <c r="E799" s="49">
        <v>22606.720000000001</v>
      </c>
      <c r="F799" s="49">
        <v>18357.810000000001</v>
      </c>
      <c r="G799" s="49">
        <v>18607.28</v>
      </c>
      <c r="H799" s="49">
        <v>20126.580000000002</v>
      </c>
      <c r="I799" s="49">
        <v>33553.46</v>
      </c>
      <c r="J799" s="49">
        <v>32598.06</v>
      </c>
      <c r="K799" s="49">
        <v>194201.84</v>
      </c>
      <c r="L799" s="10"/>
      <c r="M799" s="45"/>
      <c r="N799" s="45"/>
      <c r="O799" s="45"/>
      <c r="P799" s="45"/>
      <c r="Q799" s="45"/>
      <c r="R799" s="45"/>
      <c r="S799" s="45"/>
      <c r="T799" s="45"/>
      <c r="U799" s="45"/>
      <c r="V799" s="45"/>
      <c r="W799" s="45"/>
      <c r="X799" s="45"/>
      <c r="Y799" s="45"/>
      <c r="Z799" s="45"/>
    </row>
    <row r="800" spans="1:26">
      <c r="A800" s="44" t="s">
        <v>187</v>
      </c>
      <c r="B800" s="44"/>
      <c r="C800" s="50">
        <v>338382.67226000008</v>
      </c>
      <c r="D800" s="50">
        <v>338382.70552799985</v>
      </c>
      <c r="E800" s="50">
        <v>338382.69373499998</v>
      </c>
      <c r="F800" s="50">
        <v>338382.69045500003</v>
      </c>
      <c r="G800" s="50">
        <v>338382.74005600001</v>
      </c>
      <c r="H800" s="50">
        <v>338382.72713399999</v>
      </c>
      <c r="I800" s="50">
        <v>338382.71872399998</v>
      </c>
      <c r="J800" s="50">
        <v>338382.67878599989</v>
      </c>
      <c r="K800" s="50">
        <v>2707061.6266779997</v>
      </c>
      <c r="L800" s="10"/>
      <c r="M800" s="45"/>
      <c r="N800" s="45"/>
      <c r="O800" s="45"/>
      <c r="P800" s="45"/>
      <c r="Q800" s="45"/>
      <c r="R800" s="45"/>
      <c r="S800" s="45"/>
      <c r="T800" s="45"/>
      <c r="U800" s="45"/>
      <c r="V800" s="45"/>
      <c r="W800" s="45"/>
      <c r="X800" s="45"/>
      <c r="Y800" s="45"/>
      <c r="Z800" s="45"/>
    </row>
    <row r="801" spans="1:26">
      <c r="A801" s="48" t="s">
        <v>188</v>
      </c>
      <c r="B801" s="48" t="s">
        <v>5</v>
      </c>
      <c r="C801" s="49">
        <v>131.93289999999999</v>
      </c>
      <c r="D801" s="49">
        <v>136.29</v>
      </c>
      <c r="E801" s="49">
        <v>159.08359999999999</v>
      </c>
      <c r="F801" s="49">
        <v>157.9101</v>
      </c>
      <c r="G801" s="49">
        <v>153.9187</v>
      </c>
      <c r="H801" s="49">
        <v>124.5808</v>
      </c>
      <c r="I801" s="49">
        <v>116.56270000000001</v>
      </c>
      <c r="J801" s="49">
        <v>124.35250000000001</v>
      </c>
      <c r="K801" s="49">
        <v>1104.6312999999998</v>
      </c>
      <c r="L801" s="10"/>
      <c r="M801" s="45"/>
      <c r="N801" s="45"/>
      <c r="O801" s="45"/>
      <c r="P801" s="45"/>
      <c r="Q801" s="45"/>
      <c r="R801" s="45"/>
      <c r="S801" s="45"/>
      <c r="T801" s="45"/>
      <c r="U801" s="45"/>
      <c r="V801" s="45"/>
      <c r="W801" s="45"/>
      <c r="X801" s="45"/>
      <c r="Y801" s="45"/>
      <c r="Z801" s="45"/>
    </row>
    <row r="802" spans="1:26">
      <c r="A802" s="48"/>
      <c r="B802" s="48" t="s">
        <v>6</v>
      </c>
      <c r="C802" s="49">
        <v>56969.78</v>
      </c>
      <c r="D802" s="49">
        <v>60887.76</v>
      </c>
      <c r="E802" s="49">
        <v>61251.55</v>
      </c>
      <c r="F802" s="49">
        <v>58506.14</v>
      </c>
      <c r="G802" s="49">
        <v>54598.42</v>
      </c>
      <c r="H802" s="49">
        <v>48224.72</v>
      </c>
      <c r="I802" s="49">
        <v>48092.87</v>
      </c>
      <c r="J802" s="49">
        <v>48858.33</v>
      </c>
      <c r="K802" s="49">
        <v>437389.57</v>
      </c>
      <c r="L802" s="10"/>
      <c r="M802" s="45"/>
      <c r="N802" s="45"/>
      <c r="O802" s="45"/>
      <c r="P802" s="45"/>
      <c r="Q802" s="45"/>
      <c r="R802" s="45"/>
      <c r="S802" s="45"/>
      <c r="T802" s="45"/>
      <c r="U802" s="45"/>
      <c r="V802" s="45"/>
      <c r="W802" s="45"/>
      <c r="X802" s="45"/>
      <c r="Y802" s="45"/>
      <c r="Z802" s="45"/>
    </row>
    <row r="803" spans="1:26">
      <c r="A803" s="48"/>
      <c r="B803" s="48" t="s">
        <v>7</v>
      </c>
      <c r="C803" s="49">
        <v>47.219650000000001</v>
      </c>
      <c r="D803" s="49">
        <v>71.225290000000001</v>
      </c>
      <c r="E803" s="49">
        <v>86.231650000000002</v>
      </c>
      <c r="F803" s="49">
        <v>83.473410000000001</v>
      </c>
      <c r="G803" s="49">
        <v>85.68</v>
      </c>
      <c r="H803" s="49">
        <v>96.790940000000006</v>
      </c>
      <c r="I803" s="49">
        <v>86.917760000000001</v>
      </c>
      <c r="J803" s="49">
        <v>83.650940000000006</v>
      </c>
      <c r="K803" s="49">
        <v>641.18964000000005</v>
      </c>
      <c r="L803" s="10"/>
      <c r="M803" s="45"/>
      <c r="N803" s="45"/>
      <c r="O803" s="45"/>
      <c r="P803" s="45"/>
      <c r="Q803" s="45"/>
      <c r="R803" s="45"/>
      <c r="S803" s="45"/>
      <c r="T803" s="45"/>
      <c r="U803" s="45"/>
      <c r="V803" s="45"/>
      <c r="W803" s="45"/>
      <c r="X803" s="45"/>
      <c r="Y803" s="45"/>
      <c r="Z803" s="45"/>
    </row>
    <row r="804" spans="1:26">
      <c r="A804" s="48"/>
      <c r="B804" s="48" t="s">
        <v>8</v>
      </c>
      <c r="C804" s="49">
        <v>10.29176</v>
      </c>
      <c r="D804" s="49">
        <v>21.42</v>
      </c>
      <c r="E804" s="49">
        <v>15.57</v>
      </c>
      <c r="F804" s="49">
        <v>6.03</v>
      </c>
      <c r="G804" s="49">
        <v>4.05</v>
      </c>
      <c r="H804" s="49">
        <v>10.89</v>
      </c>
      <c r="I804" s="49">
        <v>10.71</v>
      </c>
      <c r="J804" s="49">
        <v>10.71</v>
      </c>
      <c r="K804" s="49">
        <v>89.671760000000006</v>
      </c>
      <c r="L804" s="10"/>
      <c r="M804" s="45"/>
      <c r="N804" s="45"/>
      <c r="O804" s="45"/>
      <c r="P804" s="45"/>
      <c r="Q804" s="45"/>
      <c r="R804" s="45"/>
      <c r="S804" s="45"/>
      <c r="T804" s="45"/>
      <c r="U804" s="45"/>
      <c r="V804" s="45"/>
      <c r="W804" s="45"/>
      <c r="X804" s="45"/>
      <c r="Y804" s="45"/>
      <c r="Z804" s="45"/>
    </row>
    <row r="805" spans="1:26">
      <c r="A805" s="48"/>
      <c r="B805" s="48" t="s">
        <v>9</v>
      </c>
      <c r="C805" s="49">
        <v>0.27</v>
      </c>
      <c r="D805" s="49">
        <v>0.18</v>
      </c>
      <c r="E805" s="49">
        <v>0.45</v>
      </c>
      <c r="F805" s="49">
        <v>2.4300000000000002</v>
      </c>
      <c r="G805" s="49">
        <v>2.97</v>
      </c>
      <c r="H805" s="49">
        <v>1.35</v>
      </c>
      <c r="I805" s="49">
        <v>4.4904710000000003</v>
      </c>
      <c r="J805" s="49">
        <v>1.71</v>
      </c>
      <c r="K805" s="49">
        <v>13.850471000000002</v>
      </c>
      <c r="L805" s="10"/>
      <c r="M805" s="45"/>
      <c r="N805" s="45"/>
      <c r="O805" s="45"/>
      <c r="P805" s="45"/>
      <c r="Q805" s="45"/>
      <c r="R805" s="45"/>
      <c r="S805" s="45"/>
      <c r="T805" s="45"/>
      <c r="U805" s="45"/>
      <c r="V805" s="45"/>
      <c r="W805" s="45"/>
      <c r="X805" s="45"/>
      <c r="Y805" s="45"/>
      <c r="Z805" s="45"/>
    </row>
    <row r="806" spans="1:26">
      <c r="A806" s="48"/>
      <c r="B806" s="48" t="s">
        <v>10</v>
      </c>
      <c r="C806" s="49">
        <v>85.914000000000001</v>
      </c>
      <c r="D806" s="49">
        <v>77.505880000000005</v>
      </c>
      <c r="E806" s="49">
        <v>76.606589999999997</v>
      </c>
      <c r="F806" s="49">
        <v>56.98659</v>
      </c>
      <c r="G806" s="49">
        <v>53.462820000000001</v>
      </c>
      <c r="H806" s="49">
        <v>91.456590000000006</v>
      </c>
      <c r="I806" s="49">
        <v>119.9195</v>
      </c>
      <c r="J806" s="49">
        <v>173.41059999999999</v>
      </c>
      <c r="K806" s="49">
        <v>735.2625700000001</v>
      </c>
      <c r="L806" s="10"/>
      <c r="M806" s="45"/>
      <c r="N806" s="45"/>
      <c r="O806" s="45"/>
      <c r="P806" s="45"/>
      <c r="Q806" s="45"/>
      <c r="R806" s="45"/>
      <c r="S806" s="45"/>
      <c r="T806" s="45"/>
      <c r="U806" s="45"/>
      <c r="V806" s="45"/>
      <c r="W806" s="45"/>
      <c r="X806" s="45"/>
      <c r="Y806" s="45"/>
      <c r="Z806" s="45"/>
    </row>
    <row r="807" spans="1:26">
      <c r="A807" s="48"/>
      <c r="B807" s="48" t="s">
        <v>11</v>
      </c>
      <c r="C807" s="49">
        <v>2173.7449999999999</v>
      </c>
      <c r="D807" s="49">
        <v>2056.915</v>
      </c>
      <c r="E807" s="49">
        <v>2058.1120000000001</v>
      </c>
      <c r="F807" s="49">
        <v>2166.8429999999998</v>
      </c>
      <c r="G807" s="49">
        <v>2327.35</v>
      </c>
      <c r="H807" s="49">
        <v>2237.7440000000001</v>
      </c>
      <c r="I807" s="49">
        <v>1802.9559999999999</v>
      </c>
      <c r="J807" s="49">
        <v>1728.5029999999999</v>
      </c>
      <c r="K807" s="49">
        <v>16552.168000000001</v>
      </c>
      <c r="L807" s="10"/>
      <c r="M807" s="45"/>
      <c r="N807" s="45"/>
      <c r="O807" s="45"/>
      <c r="P807" s="45"/>
      <c r="Q807" s="45"/>
      <c r="R807" s="45"/>
      <c r="S807" s="45"/>
      <c r="T807" s="45"/>
      <c r="U807" s="45"/>
      <c r="V807" s="45"/>
      <c r="W807" s="45"/>
      <c r="X807" s="45"/>
      <c r="Y807" s="45"/>
      <c r="Z807" s="45"/>
    </row>
    <row r="808" spans="1:26">
      <c r="A808" s="48"/>
      <c r="B808" s="48" t="s">
        <v>12</v>
      </c>
      <c r="C808" s="49">
        <v>803.93859999999995</v>
      </c>
      <c r="D808" s="49">
        <v>820.82650000000001</v>
      </c>
      <c r="E808" s="49">
        <v>711.67759999999998</v>
      </c>
      <c r="F808" s="49">
        <v>849.54989999999998</v>
      </c>
      <c r="G808" s="49">
        <v>946.27840000000003</v>
      </c>
      <c r="H808" s="49">
        <v>898.53390000000002</v>
      </c>
      <c r="I808" s="49">
        <v>901.38319999999999</v>
      </c>
      <c r="J808" s="49">
        <v>832.38779999999997</v>
      </c>
      <c r="K808" s="49">
        <v>6764.5758999999998</v>
      </c>
      <c r="L808" s="10"/>
      <c r="M808" s="45"/>
      <c r="N808" s="45"/>
      <c r="O808" s="45"/>
      <c r="P808" s="45"/>
      <c r="Q808" s="45"/>
      <c r="R808" s="45"/>
      <c r="S808" s="45"/>
      <c r="T808" s="45"/>
      <c r="U808" s="45"/>
      <c r="V808" s="45"/>
      <c r="W808" s="45"/>
      <c r="X808" s="45"/>
      <c r="Y808" s="45"/>
      <c r="Z808" s="45"/>
    </row>
    <row r="809" spans="1:26">
      <c r="A809" s="48"/>
      <c r="B809" s="48" t="s">
        <v>13</v>
      </c>
      <c r="C809" s="49">
        <v>509.25</v>
      </c>
      <c r="D809" s="49">
        <v>544.80349999999999</v>
      </c>
      <c r="E809" s="49">
        <v>574.90869999999995</v>
      </c>
      <c r="F809" s="49">
        <v>539.77620000000002</v>
      </c>
      <c r="G809" s="49">
        <v>523.03520000000003</v>
      </c>
      <c r="H809" s="49">
        <v>475.27409999999998</v>
      </c>
      <c r="I809" s="49">
        <v>523.32780000000002</v>
      </c>
      <c r="J809" s="49">
        <v>569.26549999999997</v>
      </c>
      <c r="K809" s="49">
        <v>4259.6410000000005</v>
      </c>
      <c r="L809" s="10"/>
      <c r="M809" s="45"/>
      <c r="N809" s="45"/>
      <c r="O809" s="45"/>
      <c r="P809" s="45"/>
      <c r="Q809" s="45"/>
      <c r="R809" s="45"/>
      <c r="S809" s="45"/>
      <c r="T809" s="45"/>
      <c r="U809" s="45"/>
      <c r="V809" s="45"/>
      <c r="W809" s="45"/>
      <c r="X809" s="45"/>
      <c r="Y809" s="45"/>
      <c r="Z809" s="45"/>
    </row>
    <row r="810" spans="1:26">
      <c r="A810" s="48"/>
      <c r="B810" s="48" t="s">
        <v>14</v>
      </c>
      <c r="C810" s="49">
        <v>26501.62</v>
      </c>
      <c r="D810" s="49">
        <v>26634.3</v>
      </c>
      <c r="E810" s="49">
        <v>26999.3</v>
      </c>
      <c r="F810" s="49">
        <v>26952.880000000001</v>
      </c>
      <c r="G810" s="49">
        <v>27445.87</v>
      </c>
      <c r="H810" s="49">
        <v>26729.91</v>
      </c>
      <c r="I810" s="49">
        <v>26342.83</v>
      </c>
      <c r="J810" s="49">
        <v>26201.93</v>
      </c>
      <c r="K810" s="49">
        <v>213808.64000000001</v>
      </c>
      <c r="L810" s="10"/>
      <c r="M810" s="45"/>
      <c r="N810" s="45"/>
      <c r="O810" s="45"/>
      <c r="P810" s="45"/>
      <c r="Q810" s="45"/>
      <c r="R810" s="45"/>
      <c r="S810" s="45"/>
      <c r="T810" s="45"/>
      <c r="U810" s="45"/>
      <c r="V810" s="45"/>
      <c r="W810" s="45"/>
      <c r="X810" s="45"/>
      <c r="Y810" s="45"/>
      <c r="Z810" s="45"/>
    </row>
    <row r="811" spans="1:26">
      <c r="A811" s="48"/>
      <c r="B811" s="48" t="s">
        <v>15</v>
      </c>
      <c r="C811" s="49">
        <v>228284.5</v>
      </c>
      <c r="D811" s="49">
        <v>225861.6</v>
      </c>
      <c r="E811" s="49">
        <v>226224.4</v>
      </c>
      <c r="F811" s="49">
        <v>229340.2</v>
      </c>
      <c r="G811" s="49">
        <v>232072.6</v>
      </c>
      <c r="H811" s="49">
        <v>233856.5</v>
      </c>
      <c r="I811" s="49">
        <v>229951.1</v>
      </c>
      <c r="J811" s="49">
        <v>228566</v>
      </c>
      <c r="K811" s="49">
        <v>1834156.9000000001</v>
      </c>
      <c r="L811" s="10"/>
      <c r="M811" s="45"/>
      <c r="N811" s="45"/>
      <c r="O811" s="45"/>
      <c r="P811" s="45"/>
      <c r="Q811" s="45"/>
      <c r="R811" s="45"/>
      <c r="S811" s="45"/>
      <c r="T811" s="45"/>
      <c r="U811" s="45"/>
      <c r="V811" s="45"/>
      <c r="W811" s="45"/>
      <c r="X811" s="45"/>
      <c r="Y811" s="45"/>
      <c r="Z811" s="45"/>
    </row>
    <row r="812" spans="1:26">
      <c r="A812" s="48"/>
      <c r="B812" s="48" t="s">
        <v>16</v>
      </c>
      <c r="C812" s="49">
        <v>1.17</v>
      </c>
      <c r="D812" s="49">
        <v>2.5161180000000001</v>
      </c>
      <c r="E812" s="49">
        <v>18.614470000000001</v>
      </c>
      <c r="F812" s="49">
        <v>5.49</v>
      </c>
      <c r="G812" s="49">
        <v>29.656590000000001</v>
      </c>
      <c r="H812" s="49">
        <v>15.84</v>
      </c>
      <c r="I812" s="49">
        <v>6.369529</v>
      </c>
      <c r="J812" s="49">
        <v>30.48141</v>
      </c>
      <c r="K812" s="49">
        <v>110.13811699999999</v>
      </c>
      <c r="L812" s="10"/>
      <c r="M812" s="45"/>
      <c r="N812" s="45"/>
      <c r="O812" s="45"/>
      <c r="P812" s="45"/>
      <c r="Q812" s="45"/>
      <c r="R812" s="45"/>
      <c r="S812" s="45"/>
      <c r="T812" s="45"/>
      <c r="U812" s="45"/>
      <c r="V812" s="45"/>
      <c r="W812" s="45"/>
      <c r="X812" s="45"/>
      <c r="Y812" s="45"/>
      <c r="Z812" s="45"/>
    </row>
    <row r="813" spans="1:26">
      <c r="A813" s="48"/>
      <c r="B813" s="48" t="s">
        <v>17</v>
      </c>
      <c r="C813" s="49">
        <v>931.31190000000004</v>
      </c>
      <c r="D813" s="49">
        <v>1129.203</v>
      </c>
      <c r="E813" s="49">
        <v>1049.941</v>
      </c>
      <c r="F813" s="49">
        <v>1190.5039999999999</v>
      </c>
      <c r="G813" s="49">
        <v>1293.758</v>
      </c>
      <c r="H813" s="49">
        <v>1324.4</v>
      </c>
      <c r="I813" s="49">
        <v>857.80550000000005</v>
      </c>
      <c r="J813" s="49">
        <v>969.4348</v>
      </c>
      <c r="K813" s="49">
        <v>8746.3581999999988</v>
      </c>
      <c r="L813" s="10"/>
      <c r="M813" s="45"/>
      <c r="N813" s="45"/>
      <c r="O813" s="45"/>
      <c r="P813" s="45"/>
      <c r="Q813" s="45"/>
      <c r="R813" s="45"/>
      <c r="S813" s="45"/>
      <c r="T813" s="45"/>
      <c r="U813" s="45"/>
      <c r="V813" s="45"/>
      <c r="W813" s="45"/>
      <c r="X813" s="45"/>
      <c r="Y813" s="45"/>
      <c r="Z813" s="45"/>
    </row>
    <row r="814" spans="1:26">
      <c r="A814" s="48"/>
      <c r="B814" s="48" t="s">
        <v>18</v>
      </c>
      <c r="C814" s="49">
        <v>272.69959999999998</v>
      </c>
      <c r="D814" s="49">
        <v>281.02199999999999</v>
      </c>
      <c r="E814" s="49">
        <v>243.48949999999999</v>
      </c>
      <c r="F814" s="49">
        <v>355.59179999999998</v>
      </c>
      <c r="G814" s="49">
        <v>287.96859999999998</v>
      </c>
      <c r="H814" s="49">
        <v>291.66989999999998</v>
      </c>
      <c r="I814" s="49">
        <v>260.61</v>
      </c>
      <c r="J814" s="49">
        <v>263.39999999999998</v>
      </c>
      <c r="K814" s="49">
        <v>2256.4513999999999</v>
      </c>
      <c r="L814" s="10"/>
      <c r="M814" s="45"/>
      <c r="N814" s="45"/>
      <c r="O814" s="45"/>
      <c r="P814" s="45"/>
      <c r="Q814" s="45"/>
      <c r="R814" s="45"/>
      <c r="S814" s="45"/>
      <c r="T814" s="45"/>
      <c r="U814" s="45"/>
      <c r="V814" s="45"/>
      <c r="W814" s="45"/>
      <c r="X814" s="45"/>
      <c r="Y814" s="45"/>
      <c r="Z814" s="45"/>
    </row>
    <row r="815" spans="1:26">
      <c r="A815" s="48"/>
      <c r="B815" s="48" t="s">
        <v>19</v>
      </c>
      <c r="C815" s="49">
        <v>15.38965</v>
      </c>
      <c r="D815" s="49">
        <v>6.3</v>
      </c>
      <c r="E815" s="49">
        <v>5.94</v>
      </c>
      <c r="F815" s="49">
        <v>5.04</v>
      </c>
      <c r="G815" s="49">
        <v>5.49</v>
      </c>
      <c r="H815" s="49">
        <v>6.3409409999999999</v>
      </c>
      <c r="I815" s="49">
        <v>6.6109410000000004</v>
      </c>
      <c r="J815" s="49">
        <v>6.7009410000000003</v>
      </c>
      <c r="K815" s="49">
        <v>57.812473000000011</v>
      </c>
      <c r="L815" s="10"/>
      <c r="M815" s="45"/>
      <c r="N815" s="45"/>
      <c r="O815" s="45"/>
      <c r="P815" s="45"/>
      <c r="Q815" s="45"/>
      <c r="R815" s="45"/>
      <c r="S815" s="45"/>
      <c r="T815" s="45"/>
      <c r="U815" s="45"/>
      <c r="V815" s="45"/>
      <c r="W815" s="45"/>
      <c r="X815" s="45"/>
      <c r="Y815" s="45"/>
      <c r="Z815" s="45"/>
    </row>
    <row r="816" spans="1:26">
      <c r="A816" s="48"/>
      <c r="B816" s="48" t="s">
        <v>20</v>
      </c>
      <c r="C816" s="49">
        <v>691.34540000000004</v>
      </c>
      <c r="D816" s="49">
        <v>478.86599999999999</v>
      </c>
      <c r="E816" s="49">
        <v>398.64670000000001</v>
      </c>
      <c r="F816" s="49">
        <v>352.31330000000003</v>
      </c>
      <c r="G816" s="49">
        <v>420.24779999999998</v>
      </c>
      <c r="H816" s="49">
        <v>470.6241</v>
      </c>
      <c r="I816" s="49">
        <v>571.89210000000003</v>
      </c>
      <c r="J816" s="49">
        <v>568.09939999999995</v>
      </c>
      <c r="K816" s="49">
        <v>3952.0348000000004</v>
      </c>
      <c r="L816" s="10"/>
      <c r="M816" s="45"/>
      <c r="N816" s="45"/>
      <c r="O816" s="45"/>
      <c r="P816" s="45"/>
      <c r="Q816" s="45"/>
      <c r="R816" s="45"/>
      <c r="S816" s="45"/>
      <c r="T816" s="45"/>
      <c r="U816" s="45"/>
      <c r="V816" s="45"/>
      <c r="W816" s="45"/>
      <c r="X816" s="45"/>
      <c r="Y816" s="45"/>
      <c r="Z816" s="45"/>
    </row>
    <row r="817" spans="1:26">
      <c r="A817" s="48"/>
      <c r="B817" s="48" t="s">
        <v>21</v>
      </c>
      <c r="C817" s="49">
        <v>618.16020000000003</v>
      </c>
      <c r="D817" s="49">
        <v>439.45979999999997</v>
      </c>
      <c r="E817" s="49">
        <v>331.0394</v>
      </c>
      <c r="F817" s="49">
        <v>336.00349999999997</v>
      </c>
      <c r="G817" s="49">
        <v>347.8888</v>
      </c>
      <c r="H817" s="49">
        <v>323.25279999999998</v>
      </c>
      <c r="I817" s="49">
        <v>381.7398</v>
      </c>
      <c r="J817" s="49">
        <v>351.0702</v>
      </c>
      <c r="K817" s="49">
        <v>3128.6145000000001</v>
      </c>
      <c r="L817" s="10"/>
      <c r="M817" s="45"/>
      <c r="N817" s="45"/>
      <c r="O817" s="45"/>
      <c r="P817" s="45"/>
      <c r="Q817" s="45"/>
      <c r="R817" s="45"/>
      <c r="S817" s="45"/>
      <c r="T817" s="45"/>
      <c r="U817" s="45"/>
      <c r="V817" s="45"/>
      <c r="W817" s="45"/>
      <c r="X817" s="45"/>
      <c r="Y817" s="45"/>
      <c r="Z817" s="45"/>
    </row>
    <row r="818" spans="1:26">
      <c r="A818" s="48"/>
      <c r="B818" s="48" t="s">
        <v>22</v>
      </c>
      <c r="C818" s="49">
        <v>271.26560000000001</v>
      </c>
      <c r="D818" s="49">
        <v>217.60759999999999</v>
      </c>
      <c r="E818" s="49">
        <v>189.83009999999999</v>
      </c>
      <c r="F818" s="49">
        <v>222.10310000000001</v>
      </c>
      <c r="G818" s="49">
        <v>294.40800000000002</v>
      </c>
      <c r="H818" s="49">
        <v>323.42290000000003</v>
      </c>
      <c r="I818" s="49">
        <v>307.46010000000001</v>
      </c>
      <c r="J818" s="49">
        <v>303.74860000000001</v>
      </c>
      <c r="K818" s="49">
        <v>2129.846</v>
      </c>
      <c r="L818" s="10"/>
      <c r="M818" s="45"/>
      <c r="N818" s="45"/>
      <c r="O818" s="45"/>
      <c r="P818" s="45"/>
      <c r="Q818" s="45"/>
      <c r="R818" s="45"/>
      <c r="S818" s="45"/>
      <c r="T818" s="45"/>
      <c r="U818" s="45"/>
      <c r="V818" s="45"/>
      <c r="W818" s="45"/>
      <c r="X818" s="45"/>
      <c r="Y818" s="45"/>
      <c r="Z818" s="45"/>
    </row>
    <row r="819" spans="1:26">
      <c r="A819" s="48"/>
      <c r="B819" s="48" t="s">
        <v>23</v>
      </c>
      <c r="C819" s="49">
        <v>116836.8</v>
      </c>
      <c r="D819" s="49">
        <v>116934.5</v>
      </c>
      <c r="E819" s="49">
        <v>116998.5</v>
      </c>
      <c r="F819" s="49">
        <v>117215.8</v>
      </c>
      <c r="G819" s="49">
        <v>117693.4</v>
      </c>
      <c r="H819" s="49">
        <v>122407.9</v>
      </c>
      <c r="I819" s="49">
        <v>126325.4</v>
      </c>
      <c r="J819" s="49">
        <v>127035.3</v>
      </c>
      <c r="K819" s="49">
        <v>961447.60000000009</v>
      </c>
      <c r="L819" s="10"/>
      <c r="M819" s="45"/>
      <c r="N819" s="45"/>
      <c r="O819" s="45"/>
      <c r="P819" s="45"/>
      <c r="Q819" s="45"/>
      <c r="R819" s="45"/>
      <c r="S819" s="45"/>
      <c r="T819" s="45"/>
      <c r="U819" s="45"/>
      <c r="V819" s="45"/>
      <c r="W819" s="45"/>
      <c r="X819" s="45"/>
      <c r="Y819" s="45"/>
      <c r="Z819" s="45"/>
    </row>
    <row r="820" spans="1:26">
      <c r="A820" s="48"/>
      <c r="B820" s="48" t="s">
        <v>32</v>
      </c>
      <c r="C820" s="49">
        <v>0.72</v>
      </c>
      <c r="D820" s="49">
        <v>2.4300000000000002</v>
      </c>
      <c r="E820" s="49">
        <v>8.01</v>
      </c>
      <c r="F820" s="49">
        <v>12.69</v>
      </c>
      <c r="G820" s="49">
        <v>26.693650000000002</v>
      </c>
      <c r="H820" s="49">
        <v>41.18365</v>
      </c>
      <c r="I820" s="49">
        <v>51.353650000000002</v>
      </c>
      <c r="J820" s="49">
        <v>49.375059999999998</v>
      </c>
      <c r="K820" s="49">
        <v>192.45600999999999</v>
      </c>
      <c r="L820" s="10"/>
      <c r="M820" s="45"/>
      <c r="N820" s="45"/>
      <c r="O820" s="45"/>
      <c r="P820" s="45"/>
      <c r="Q820" s="45"/>
      <c r="R820" s="45"/>
      <c r="S820" s="45"/>
      <c r="T820" s="45"/>
      <c r="U820" s="45"/>
      <c r="V820" s="45"/>
      <c r="W820" s="45"/>
      <c r="X820" s="45"/>
      <c r="Y820" s="45"/>
      <c r="Z820" s="45"/>
    </row>
    <row r="821" spans="1:26">
      <c r="A821" s="48"/>
      <c r="B821" s="48" t="s">
        <v>24</v>
      </c>
      <c r="C821" s="49">
        <v>4145.1589999999997</v>
      </c>
      <c r="D821" s="49">
        <v>2978.308</v>
      </c>
      <c r="E821" s="49">
        <v>2414.1770000000001</v>
      </c>
      <c r="F821" s="49">
        <v>1722.7260000000001</v>
      </c>
      <c r="G821" s="49">
        <v>1383.299</v>
      </c>
      <c r="H821" s="49">
        <v>1568.029</v>
      </c>
      <c r="I821" s="49">
        <v>2048.3620000000001</v>
      </c>
      <c r="J821" s="49">
        <v>2181.0149999999999</v>
      </c>
      <c r="K821" s="49">
        <v>18441.075000000001</v>
      </c>
      <c r="L821" s="10"/>
      <c r="M821" s="45"/>
      <c r="N821" s="45"/>
      <c r="O821" s="45"/>
      <c r="P821" s="45"/>
      <c r="Q821" s="45"/>
      <c r="R821" s="45"/>
      <c r="S821" s="45"/>
      <c r="T821" s="45"/>
      <c r="U821" s="45"/>
      <c r="V821" s="45"/>
      <c r="W821" s="45"/>
      <c r="X821" s="45"/>
      <c r="Y821" s="45"/>
      <c r="Z821" s="45"/>
    </row>
    <row r="822" spans="1:26">
      <c r="A822" s="48"/>
      <c r="B822" s="48" t="s">
        <v>25</v>
      </c>
      <c r="C822" s="49">
        <v>575.72119999999995</v>
      </c>
      <c r="D822" s="49">
        <v>403.74279999999999</v>
      </c>
      <c r="E822" s="49">
        <v>428.18790000000001</v>
      </c>
      <c r="F822" s="49">
        <v>350.1508</v>
      </c>
      <c r="G822" s="49">
        <v>348.48950000000002</v>
      </c>
      <c r="H822" s="49">
        <v>438.17329999999998</v>
      </c>
      <c r="I822" s="49">
        <v>400.21409999999997</v>
      </c>
      <c r="J822" s="49">
        <v>372.30990000000003</v>
      </c>
      <c r="K822" s="49">
        <v>3316.9895000000001</v>
      </c>
      <c r="L822" s="10"/>
      <c r="M822" s="45"/>
      <c r="N822" s="45"/>
      <c r="O822" s="45"/>
      <c r="P822" s="45"/>
      <c r="Q822" s="45"/>
      <c r="R822" s="45"/>
      <c r="S822" s="45"/>
      <c r="T822" s="45"/>
      <c r="U822" s="45"/>
      <c r="V822" s="45"/>
      <c r="W822" s="45"/>
      <c r="X822" s="45"/>
      <c r="Y822" s="45"/>
      <c r="Z822" s="45"/>
    </row>
    <row r="823" spans="1:26">
      <c r="A823" s="48"/>
      <c r="B823" s="48" t="s">
        <v>26</v>
      </c>
      <c r="C823" s="49">
        <v>587.62980000000005</v>
      </c>
      <c r="D823" s="49">
        <v>592.83920000000001</v>
      </c>
      <c r="E823" s="49">
        <v>518.59590000000003</v>
      </c>
      <c r="F823" s="49">
        <v>575.06650000000002</v>
      </c>
      <c r="G823" s="49">
        <v>509.42540000000002</v>
      </c>
      <c r="H823" s="49">
        <v>534.36950000000002</v>
      </c>
      <c r="I823" s="49">
        <v>670.35990000000004</v>
      </c>
      <c r="J823" s="49">
        <v>681.60069999999996</v>
      </c>
      <c r="K823" s="49">
        <v>4669.8868999999995</v>
      </c>
      <c r="L823" s="10"/>
      <c r="M823" s="45"/>
      <c r="N823" s="45"/>
      <c r="O823" s="45"/>
      <c r="P823" s="45"/>
      <c r="Q823" s="45"/>
      <c r="R823" s="45"/>
      <c r="S823" s="45"/>
      <c r="T823" s="45"/>
      <c r="U823" s="45"/>
      <c r="V823" s="45"/>
      <c r="W823" s="45"/>
      <c r="X823" s="45"/>
      <c r="Y823" s="45"/>
      <c r="Z823" s="45"/>
    </row>
    <row r="824" spans="1:26">
      <c r="A824" s="48"/>
      <c r="B824" s="48" t="s">
        <v>27</v>
      </c>
      <c r="C824" s="49">
        <v>3.87</v>
      </c>
      <c r="D824" s="49">
        <v>2.97</v>
      </c>
      <c r="E824" s="49">
        <v>3.15</v>
      </c>
      <c r="F824" s="49">
        <v>15.03</v>
      </c>
      <c r="G824" s="49">
        <v>13.14</v>
      </c>
      <c r="H824" s="49">
        <v>24.200469999999999</v>
      </c>
      <c r="I824" s="49">
        <v>21.24</v>
      </c>
      <c r="J824" s="49">
        <v>19.350000000000001</v>
      </c>
      <c r="K824" s="49">
        <v>102.95047</v>
      </c>
      <c r="L824" s="10"/>
      <c r="M824" s="45"/>
      <c r="N824" s="45"/>
      <c r="O824" s="45"/>
      <c r="P824" s="45"/>
      <c r="Q824" s="45"/>
      <c r="R824" s="45"/>
      <c r="S824" s="45"/>
      <c r="T824" s="45"/>
      <c r="U824" s="45"/>
      <c r="V824" s="45"/>
      <c r="W824" s="45"/>
      <c r="X824" s="45"/>
      <c r="Y824" s="45"/>
      <c r="Z824" s="45"/>
    </row>
    <row r="825" spans="1:26">
      <c r="A825" s="48"/>
      <c r="B825" s="48" t="s">
        <v>28</v>
      </c>
      <c r="C825" s="49">
        <v>2.555294</v>
      </c>
      <c r="D825" s="49">
        <v>6.03</v>
      </c>
      <c r="E825" s="49">
        <v>27.380120000000002</v>
      </c>
      <c r="F825" s="49">
        <v>11.068239999999999</v>
      </c>
      <c r="G825" s="49">
        <v>21.27</v>
      </c>
      <c r="H825" s="49">
        <v>12.01482</v>
      </c>
      <c r="I825" s="49">
        <v>5.76</v>
      </c>
      <c r="J825" s="49">
        <v>6.93</v>
      </c>
      <c r="K825" s="49">
        <v>93.008474000000007</v>
      </c>
      <c r="L825" s="10"/>
      <c r="M825" s="45"/>
      <c r="N825" s="45"/>
      <c r="O825" s="45"/>
      <c r="P825" s="45"/>
      <c r="Q825" s="45"/>
      <c r="R825" s="45"/>
      <c r="S825" s="45"/>
      <c r="T825" s="45"/>
      <c r="U825" s="45"/>
      <c r="V825" s="45"/>
      <c r="W825" s="45"/>
      <c r="X825" s="45"/>
      <c r="Y825" s="45"/>
      <c r="Z825" s="45"/>
    </row>
    <row r="826" spans="1:26">
      <c r="A826" s="48"/>
      <c r="B826" s="48" t="s">
        <v>29</v>
      </c>
      <c r="C826" s="49">
        <v>3792.3249999999998</v>
      </c>
      <c r="D826" s="49">
        <v>3675.9740000000002</v>
      </c>
      <c r="E826" s="49">
        <v>3471.1709999999998</v>
      </c>
      <c r="F826" s="49">
        <v>3232.8130000000001</v>
      </c>
      <c r="G826" s="49">
        <v>3375.7689999999998</v>
      </c>
      <c r="H826" s="49">
        <v>3735.424</v>
      </c>
      <c r="I826" s="49">
        <v>4396.3459999999995</v>
      </c>
      <c r="J826" s="49">
        <v>4275.5230000000001</v>
      </c>
      <c r="K826" s="49">
        <v>29955.345000000001</v>
      </c>
      <c r="L826" s="10"/>
      <c r="M826" s="45"/>
      <c r="N826" s="45"/>
      <c r="O826" s="45"/>
      <c r="P826" s="45"/>
      <c r="Q826" s="45"/>
      <c r="R826" s="45"/>
      <c r="S826" s="45"/>
      <c r="T826" s="45"/>
      <c r="U826" s="45"/>
      <c r="V826" s="45"/>
      <c r="W826" s="45"/>
      <c r="X826" s="45"/>
      <c r="Y826" s="45"/>
      <c r="Z826" s="45"/>
    </row>
    <row r="827" spans="1:26">
      <c r="A827" s="44" t="s">
        <v>189</v>
      </c>
      <c r="B827" s="44"/>
      <c r="C827" s="50">
        <v>444264.584554</v>
      </c>
      <c r="D827" s="50">
        <v>444264.59468799987</v>
      </c>
      <c r="E827" s="50">
        <v>444264.56323000003</v>
      </c>
      <c r="F827" s="50">
        <v>444264.60944000003</v>
      </c>
      <c r="G827" s="50">
        <v>444264.53945999994</v>
      </c>
      <c r="H827" s="50">
        <v>444264.59571099997</v>
      </c>
      <c r="I827" s="50">
        <v>444264.59105100005</v>
      </c>
      <c r="J827" s="50">
        <v>444264.58935100009</v>
      </c>
      <c r="K827" s="50">
        <v>3554116.6674850015</v>
      </c>
      <c r="L827" s="10"/>
      <c r="M827" s="45"/>
      <c r="N827" s="45"/>
      <c r="O827" s="45"/>
      <c r="P827" s="45"/>
      <c r="Q827" s="45"/>
      <c r="R827" s="45"/>
      <c r="S827" s="45"/>
      <c r="T827" s="45"/>
      <c r="U827" s="45"/>
      <c r="V827" s="45"/>
      <c r="W827" s="45"/>
      <c r="X827" s="45"/>
      <c r="Y827" s="45"/>
      <c r="Z827" s="45"/>
    </row>
    <row r="828" spans="1:26">
      <c r="A828" s="48" t="s">
        <v>190</v>
      </c>
      <c r="B828" s="48" t="s">
        <v>5</v>
      </c>
      <c r="C828" s="49">
        <v>94.218350000000001</v>
      </c>
      <c r="D828" s="49">
        <v>63.418939999999999</v>
      </c>
      <c r="E828" s="49">
        <v>91.487290000000002</v>
      </c>
      <c r="F828" s="49">
        <v>113.25530000000001</v>
      </c>
      <c r="G828" s="49">
        <v>135.37979999999999</v>
      </c>
      <c r="H828" s="49">
        <v>120.2456</v>
      </c>
      <c r="I828" s="49">
        <v>73.238119999999995</v>
      </c>
      <c r="J828" s="49">
        <v>81.076589999999996</v>
      </c>
      <c r="K828" s="49">
        <v>772.31998999999996</v>
      </c>
      <c r="L828" s="10"/>
      <c r="M828" s="45"/>
      <c r="N828" s="45"/>
      <c r="O828" s="45"/>
      <c r="P828" s="45"/>
      <c r="Q828" s="45"/>
      <c r="R828" s="45"/>
      <c r="S828" s="45"/>
      <c r="T828" s="45"/>
      <c r="U828" s="45"/>
      <c r="V828" s="45"/>
      <c r="W828" s="45"/>
      <c r="X828" s="45"/>
      <c r="Y828" s="45"/>
      <c r="Z828" s="45"/>
    </row>
    <row r="829" spans="1:26">
      <c r="A829" s="48"/>
      <c r="B829" s="48" t="s">
        <v>6</v>
      </c>
      <c r="C829" s="49">
        <v>167140.29999999999</v>
      </c>
      <c r="D829" s="49">
        <v>168115.3</v>
      </c>
      <c r="E829" s="49">
        <v>168282.9</v>
      </c>
      <c r="F829" s="49">
        <v>166413</v>
      </c>
      <c r="G829" s="49">
        <v>161509.29999999999</v>
      </c>
      <c r="H829" s="49">
        <v>158839.6</v>
      </c>
      <c r="I829" s="49">
        <v>161008.9</v>
      </c>
      <c r="J829" s="49">
        <v>161319.5</v>
      </c>
      <c r="K829" s="49">
        <v>1312628.8</v>
      </c>
      <c r="L829" s="10"/>
      <c r="M829" s="45"/>
      <c r="N829" s="45"/>
      <c r="O829" s="45"/>
      <c r="P829" s="45"/>
      <c r="Q829" s="45"/>
      <c r="R829" s="45"/>
      <c r="S829" s="45"/>
      <c r="T829" s="45"/>
      <c r="U829" s="45"/>
      <c r="V829" s="45"/>
      <c r="W829" s="45"/>
      <c r="X829" s="45"/>
      <c r="Y829" s="45"/>
      <c r="Z829" s="45"/>
    </row>
    <row r="830" spans="1:26">
      <c r="A830" s="48"/>
      <c r="B830" s="48" t="s">
        <v>7</v>
      </c>
      <c r="C830" s="49">
        <v>152.83410000000001</v>
      </c>
      <c r="D830" s="49">
        <v>162.1712</v>
      </c>
      <c r="E830" s="49">
        <v>206.16560000000001</v>
      </c>
      <c r="F830" s="49">
        <v>186.38929999999999</v>
      </c>
      <c r="G830" s="49">
        <v>166.3948</v>
      </c>
      <c r="H830" s="49">
        <v>168.32050000000001</v>
      </c>
      <c r="I830" s="49">
        <v>174.19980000000001</v>
      </c>
      <c r="J830" s="49">
        <v>167.1798</v>
      </c>
      <c r="K830" s="49">
        <v>1383.6551000000004</v>
      </c>
      <c r="L830" s="10"/>
      <c r="M830" s="45"/>
      <c r="N830" s="45"/>
      <c r="O830" s="45"/>
      <c r="P830" s="45"/>
      <c r="Q830" s="45"/>
      <c r="R830" s="45"/>
      <c r="S830" s="45"/>
      <c r="T830" s="45"/>
      <c r="U830" s="45"/>
      <c r="V830" s="45"/>
      <c r="W830" s="45"/>
      <c r="X830" s="45"/>
      <c r="Y830" s="45"/>
      <c r="Z830" s="45"/>
    </row>
    <row r="831" spans="1:26">
      <c r="A831" s="48"/>
      <c r="B831" s="48" t="s">
        <v>8</v>
      </c>
      <c r="C831" s="49">
        <v>52.761879999999998</v>
      </c>
      <c r="D831" s="49">
        <v>75.423180000000002</v>
      </c>
      <c r="E831" s="49">
        <v>74.567999999999998</v>
      </c>
      <c r="F831" s="49">
        <v>169.488</v>
      </c>
      <c r="G831" s="49">
        <v>135.69739999999999</v>
      </c>
      <c r="H831" s="49">
        <v>83.981999999999999</v>
      </c>
      <c r="I831" s="49">
        <v>72.562240000000003</v>
      </c>
      <c r="J831" s="49">
        <v>85.504940000000005</v>
      </c>
      <c r="K831" s="49">
        <v>749.98763999999994</v>
      </c>
      <c r="L831" s="10"/>
      <c r="M831" s="45"/>
      <c r="N831" s="45"/>
      <c r="O831" s="45"/>
      <c r="P831" s="45"/>
      <c r="Q831" s="45"/>
      <c r="R831" s="45"/>
      <c r="S831" s="45"/>
      <c r="T831" s="45"/>
      <c r="U831" s="45"/>
      <c r="V831" s="45"/>
      <c r="W831" s="45"/>
      <c r="X831" s="45"/>
      <c r="Y831" s="45"/>
      <c r="Z831" s="45"/>
    </row>
    <row r="832" spans="1:26">
      <c r="A832" s="48"/>
      <c r="B832" s="48" t="s">
        <v>9</v>
      </c>
      <c r="C832" s="51"/>
      <c r="D832" s="51"/>
      <c r="E832" s="51"/>
      <c r="F832" s="51"/>
      <c r="G832" s="51"/>
      <c r="H832" s="49">
        <v>0.18</v>
      </c>
      <c r="I832" s="49">
        <v>0.18</v>
      </c>
      <c r="J832" s="49">
        <v>0.18</v>
      </c>
      <c r="K832" s="49">
        <v>0.54</v>
      </c>
      <c r="L832" s="10"/>
      <c r="M832" s="45"/>
      <c r="N832" s="45"/>
      <c r="O832" s="45"/>
      <c r="P832" s="45"/>
      <c r="Q832" s="45"/>
      <c r="R832" s="45"/>
      <c r="S832" s="45"/>
      <c r="T832" s="45"/>
      <c r="U832" s="45"/>
      <c r="V832" s="45"/>
      <c r="W832" s="45"/>
      <c r="X832" s="45"/>
      <c r="Y832" s="45"/>
      <c r="Z832" s="45"/>
    </row>
    <row r="833" spans="1:26">
      <c r="A833" s="48"/>
      <c r="B833" s="48" t="s">
        <v>10</v>
      </c>
      <c r="C833" s="49">
        <v>10.08</v>
      </c>
      <c r="D833" s="49">
        <v>10.08</v>
      </c>
      <c r="E833" s="49">
        <v>12.69</v>
      </c>
      <c r="F833" s="49">
        <v>9.9</v>
      </c>
      <c r="G833" s="49">
        <v>9.36</v>
      </c>
      <c r="H833" s="49">
        <v>16.920000000000002</v>
      </c>
      <c r="I833" s="49">
        <v>17.925879999999999</v>
      </c>
      <c r="J833" s="49">
        <v>23.13494</v>
      </c>
      <c r="K833" s="49">
        <v>110.09082000000001</v>
      </c>
      <c r="L833" s="10"/>
      <c r="M833" s="45"/>
      <c r="N833" s="45"/>
      <c r="O833" s="45"/>
      <c r="P833" s="45"/>
      <c r="Q833" s="45"/>
      <c r="R833" s="45"/>
      <c r="S833" s="45"/>
      <c r="T833" s="45"/>
      <c r="U833" s="45"/>
      <c r="V833" s="45"/>
      <c r="W833" s="45"/>
      <c r="X833" s="45"/>
      <c r="Y833" s="45"/>
      <c r="Z833" s="45"/>
    </row>
    <row r="834" spans="1:26">
      <c r="A834" s="48"/>
      <c r="B834" s="48" t="s">
        <v>11</v>
      </c>
      <c r="C834" s="49">
        <v>4775.0600000000004</v>
      </c>
      <c r="D834" s="49">
        <v>5036.6570000000002</v>
      </c>
      <c r="E834" s="49">
        <v>4923.7370000000001</v>
      </c>
      <c r="F834" s="49">
        <v>5672.8429999999998</v>
      </c>
      <c r="G834" s="49">
        <v>5324.8729999999996</v>
      </c>
      <c r="H834" s="49">
        <v>4777.5429999999997</v>
      </c>
      <c r="I834" s="49">
        <v>4032.011</v>
      </c>
      <c r="J834" s="49">
        <v>3832.5169999999998</v>
      </c>
      <c r="K834" s="49">
        <v>38375.241000000002</v>
      </c>
      <c r="L834" s="10"/>
      <c r="M834" s="45"/>
      <c r="N834" s="45"/>
      <c r="O834" s="45"/>
      <c r="P834" s="45"/>
      <c r="Q834" s="45"/>
      <c r="R834" s="45"/>
      <c r="S834" s="45"/>
      <c r="T834" s="45"/>
      <c r="U834" s="45"/>
      <c r="V834" s="45"/>
      <c r="W834" s="45"/>
      <c r="X834" s="45"/>
      <c r="Y834" s="45"/>
      <c r="Z834" s="45"/>
    </row>
    <row r="835" spans="1:26">
      <c r="A835" s="48"/>
      <c r="B835" s="48" t="s">
        <v>12</v>
      </c>
      <c r="C835" s="49">
        <v>208.80529999999999</v>
      </c>
      <c r="D835" s="49">
        <v>110.922</v>
      </c>
      <c r="E835" s="49">
        <v>109.7216</v>
      </c>
      <c r="F835" s="49">
        <v>111.9978</v>
      </c>
      <c r="G835" s="49">
        <v>185.28710000000001</v>
      </c>
      <c r="H835" s="49">
        <v>147.4091</v>
      </c>
      <c r="I835" s="49">
        <v>150.23330000000001</v>
      </c>
      <c r="J835" s="49">
        <v>142.488</v>
      </c>
      <c r="K835" s="49">
        <v>1166.8642</v>
      </c>
      <c r="L835" s="10"/>
      <c r="M835" s="45"/>
      <c r="N835" s="45"/>
      <c r="O835" s="45"/>
      <c r="P835" s="45"/>
      <c r="Q835" s="45"/>
      <c r="R835" s="45"/>
      <c r="S835" s="45"/>
      <c r="T835" s="45"/>
      <c r="U835" s="45"/>
      <c r="V835" s="45"/>
      <c r="W835" s="45"/>
      <c r="X835" s="45"/>
      <c r="Y835" s="45"/>
      <c r="Z835" s="45"/>
    </row>
    <row r="836" spans="1:26">
      <c r="A836" s="48"/>
      <c r="B836" s="48" t="s">
        <v>13</v>
      </c>
      <c r="C836" s="49">
        <v>87.549180000000007</v>
      </c>
      <c r="D836" s="49">
        <v>58.623530000000002</v>
      </c>
      <c r="E836" s="49">
        <v>53.979179999999999</v>
      </c>
      <c r="F836" s="49">
        <v>52.598120000000002</v>
      </c>
      <c r="G836" s="49">
        <v>63.841059999999999</v>
      </c>
      <c r="H836" s="49">
        <v>54.56118</v>
      </c>
      <c r="I836" s="49">
        <v>51.320819999999998</v>
      </c>
      <c r="J836" s="49">
        <v>56.000819999999997</v>
      </c>
      <c r="K836" s="49">
        <v>478.47388999999987</v>
      </c>
      <c r="L836" s="10"/>
      <c r="M836" s="45"/>
      <c r="N836" s="45"/>
      <c r="O836" s="45"/>
      <c r="P836" s="45"/>
      <c r="Q836" s="45"/>
      <c r="R836" s="45"/>
      <c r="S836" s="45"/>
      <c r="T836" s="45"/>
      <c r="U836" s="45"/>
      <c r="V836" s="45"/>
      <c r="W836" s="45"/>
      <c r="X836" s="45"/>
      <c r="Y836" s="45"/>
      <c r="Z836" s="45"/>
    </row>
    <row r="837" spans="1:26">
      <c r="A837" s="48"/>
      <c r="B837" s="48" t="s">
        <v>14</v>
      </c>
      <c r="C837" s="49">
        <v>6404.576</v>
      </c>
      <c r="D837" s="49">
        <v>6597.6350000000002</v>
      </c>
      <c r="E837" s="49">
        <v>6681.8329999999996</v>
      </c>
      <c r="F837" s="49">
        <v>7116.82</v>
      </c>
      <c r="G837" s="49">
        <v>7759.692</v>
      </c>
      <c r="H837" s="49">
        <v>7114.87</v>
      </c>
      <c r="I837" s="49">
        <v>7468.54</v>
      </c>
      <c r="J837" s="49">
        <v>7790.6260000000002</v>
      </c>
      <c r="K837" s="49">
        <v>56934.592000000004</v>
      </c>
      <c r="L837" s="10"/>
      <c r="M837" s="45"/>
      <c r="N837" s="45"/>
      <c r="O837" s="45"/>
      <c r="P837" s="45"/>
      <c r="Q837" s="45"/>
      <c r="R837" s="45"/>
      <c r="S837" s="45"/>
      <c r="T837" s="45"/>
      <c r="U837" s="45"/>
      <c r="V837" s="45"/>
      <c r="W837" s="45"/>
      <c r="X837" s="45"/>
      <c r="Y837" s="45"/>
      <c r="Z837" s="45"/>
    </row>
    <row r="838" spans="1:26">
      <c r="A838" s="48"/>
      <c r="B838" s="48" t="s">
        <v>15</v>
      </c>
      <c r="C838" s="49">
        <v>42382.38</v>
      </c>
      <c r="D838" s="49">
        <v>40485.42</v>
      </c>
      <c r="E838" s="49">
        <v>39225.64</v>
      </c>
      <c r="F838" s="49">
        <v>38620.339999999997</v>
      </c>
      <c r="G838" s="49">
        <v>38849.1</v>
      </c>
      <c r="H838" s="49">
        <v>38152.400000000001</v>
      </c>
      <c r="I838" s="49">
        <v>36284.75</v>
      </c>
      <c r="J838" s="49">
        <v>36539.480000000003</v>
      </c>
      <c r="K838" s="49">
        <v>310539.50999999995</v>
      </c>
      <c r="L838" s="10"/>
      <c r="M838" s="45"/>
      <c r="N838" s="45"/>
      <c r="O838" s="45"/>
      <c r="P838" s="45"/>
      <c r="Q838" s="45"/>
      <c r="R838" s="45"/>
      <c r="S838" s="45"/>
      <c r="T838" s="45"/>
      <c r="U838" s="45"/>
      <c r="V838" s="45"/>
      <c r="W838" s="45"/>
      <c r="X838" s="45"/>
      <c r="Y838" s="45"/>
      <c r="Z838" s="45"/>
    </row>
    <row r="839" spans="1:26">
      <c r="A839" s="48"/>
      <c r="B839" s="48" t="s">
        <v>16</v>
      </c>
      <c r="C839" s="49">
        <v>714.09670000000006</v>
      </c>
      <c r="D839" s="49">
        <v>744.24530000000004</v>
      </c>
      <c r="E839" s="49">
        <v>708.81179999999995</v>
      </c>
      <c r="F839" s="49">
        <v>692.22670000000005</v>
      </c>
      <c r="G839" s="49">
        <v>734.03610000000003</v>
      </c>
      <c r="H839" s="49">
        <v>690.6</v>
      </c>
      <c r="I839" s="49">
        <v>579.85339999999997</v>
      </c>
      <c r="J839" s="49">
        <v>669.32050000000004</v>
      </c>
      <c r="K839" s="49">
        <v>5533.1905000000006</v>
      </c>
      <c r="L839" s="10"/>
      <c r="M839" s="45"/>
      <c r="N839" s="45"/>
      <c r="O839" s="45"/>
      <c r="P839" s="45"/>
      <c r="Q839" s="45"/>
      <c r="R839" s="45"/>
      <c r="S839" s="45"/>
      <c r="T839" s="45"/>
      <c r="U839" s="45"/>
      <c r="V839" s="45"/>
      <c r="W839" s="45"/>
      <c r="X839" s="45"/>
      <c r="Y839" s="45"/>
      <c r="Z839" s="45"/>
    </row>
    <row r="840" spans="1:26">
      <c r="A840" s="48"/>
      <c r="B840" s="48" t="s">
        <v>17</v>
      </c>
      <c r="C840" s="49">
        <v>1198.259</v>
      </c>
      <c r="D840" s="49">
        <v>1472.423</v>
      </c>
      <c r="E840" s="49">
        <v>1193.21</v>
      </c>
      <c r="F840" s="49">
        <v>1403.011</v>
      </c>
      <c r="G840" s="49">
        <v>1380.6420000000001</v>
      </c>
      <c r="H840" s="49">
        <v>1808.1759999999999</v>
      </c>
      <c r="I840" s="49">
        <v>1968.4559999999999</v>
      </c>
      <c r="J840" s="49">
        <v>1792.1420000000001</v>
      </c>
      <c r="K840" s="49">
        <v>12216.319</v>
      </c>
      <c r="L840" s="10"/>
      <c r="M840" s="45"/>
      <c r="N840" s="45"/>
      <c r="O840" s="45"/>
      <c r="P840" s="45"/>
      <c r="Q840" s="45"/>
      <c r="R840" s="45"/>
      <c r="S840" s="45"/>
      <c r="T840" s="45"/>
      <c r="U840" s="45"/>
      <c r="V840" s="45"/>
      <c r="W840" s="45"/>
      <c r="X840" s="45"/>
      <c r="Y840" s="45"/>
      <c r="Z840" s="45"/>
    </row>
    <row r="841" spans="1:26">
      <c r="A841" s="48"/>
      <c r="B841" s="48" t="s">
        <v>18</v>
      </c>
      <c r="C841" s="49">
        <v>3715.4319999999998</v>
      </c>
      <c r="D841" s="49">
        <v>4250.1459999999997</v>
      </c>
      <c r="E841" s="49">
        <v>4090.6129999999998</v>
      </c>
      <c r="F841" s="49">
        <v>3928.2660000000001</v>
      </c>
      <c r="G841" s="49">
        <v>3825.2220000000002</v>
      </c>
      <c r="H841" s="49">
        <v>3688.1460000000002</v>
      </c>
      <c r="I841" s="49">
        <v>3564.8389999999999</v>
      </c>
      <c r="J841" s="49">
        <v>3577.8449999999998</v>
      </c>
      <c r="K841" s="49">
        <v>30640.509000000002</v>
      </c>
      <c r="L841" s="10"/>
      <c r="M841" s="45"/>
      <c r="N841" s="45"/>
      <c r="O841" s="45"/>
      <c r="P841" s="45"/>
      <c r="Q841" s="45"/>
      <c r="R841" s="45"/>
      <c r="S841" s="45"/>
      <c r="T841" s="45"/>
      <c r="U841" s="45"/>
      <c r="V841" s="45"/>
      <c r="W841" s="45"/>
      <c r="X841" s="45"/>
      <c r="Y841" s="45"/>
      <c r="Z841" s="45"/>
    </row>
    <row r="842" spans="1:26">
      <c r="A842" s="48"/>
      <c r="B842" s="48" t="s">
        <v>19</v>
      </c>
      <c r="C842" s="49">
        <v>71.917410000000004</v>
      </c>
      <c r="D842" s="49">
        <v>65.176940000000002</v>
      </c>
      <c r="E842" s="49">
        <v>72.850589999999997</v>
      </c>
      <c r="F842" s="49">
        <v>54.242469999999997</v>
      </c>
      <c r="G842" s="49">
        <v>70.091999999999999</v>
      </c>
      <c r="H842" s="49">
        <v>90.432000000000002</v>
      </c>
      <c r="I842" s="49">
        <v>156.31870000000001</v>
      </c>
      <c r="J842" s="49">
        <v>128.58279999999999</v>
      </c>
      <c r="K842" s="49">
        <v>709.61291000000006</v>
      </c>
      <c r="L842" s="10"/>
      <c r="M842" s="45"/>
      <c r="N842" s="45"/>
      <c r="O842" s="45"/>
      <c r="P842" s="45"/>
      <c r="Q842" s="45"/>
      <c r="R842" s="45"/>
      <c r="S842" s="45"/>
      <c r="T842" s="45"/>
      <c r="U842" s="45"/>
      <c r="V842" s="45"/>
      <c r="W842" s="45"/>
      <c r="X842" s="45"/>
      <c r="Y842" s="45"/>
      <c r="Z842" s="45"/>
    </row>
    <row r="843" spans="1:26">
      <c r="A843" s="48"/>
      <c r="B843" s="48" t="s">
        <v>20</v>
      </c>
      <c r="C843" s="49">
        <v>1432.741</v>
      </c>
      <c r="D843" s="49">
        <v>1336.5360000000001</v>
      </c>
      <c r="E843" s="49">
        <v>1381.3989999999999</v>
      </c>
      <c r="F843" s="49">
        <v>1307.9459999999999</v>
      </c>
      <c r="G843" s="49">
        <v>1394.6969999999999</v>
      </c>
      <c r="H843" s="49">
        <v>1476.875</v>
      </c>
      <c r="I843" s="49">
        <v>1537.2470000000001</v>
      </c>
      <c r="J843" s="49">
        <v>1490.24</v>
      </c>
      <c r="K843" s="49">
        <v>11357.680999999999</v>
      </c>
      <c r="L843" s="10"/>
      <c r="M843" s="45"/>
      <c r="N843" s="45"/>
      <c r="O843" s="45"/>
      <c r="P843" s="45"/>
      <c r="Q843" s="45"/>
      <c r="R843" s="45"/>
      <c r="S843" s="45"/>
      <c r="T843" s="45"/>
      <c r="U843" s="45"/>
      <c r="V843" s="45"/>
      <c r="W843" s="45"/>
      <c r="X843" s="45"/>
      <c r="Y843" s="45"/>
      <c r="Z843" s="45"/>
    </row>
    <row r="844" spans="1:26">
      <c r="A844" s="48"/>
      <c r="B844" s="48" t="s">
        <v>21</v>
      </c>
      <c r="C844" s="49">
        <v>77.063649999999996</v>
      </c>
      <c r="D844" s="49">
        <v>66.016940000000005</v>
      </c>
      <c r="E844" s="49">
        <v>53.630119999999998</v>
      </c>
      <c r="F844" s="49">
        <v>67.488</v>
      </c>
      <c r="G844" s="49">
        <v>69.618709999999993</v>
      </c>
      <c r="H844" s="49">
        <v>68.850710000000007</v>
      </c>
      <c r="I844" s="49">
        <v>81.280240000000006</v>
      </c>
      <c r="J844" s="49">
        <v>80.048820000000006</v>
      </c>
      <c r="K844" s="49">
        <v>563.99718999999993</v>
      </c>
      <c r="L844" s="10"/>
      <c r="M844" s="45"/>
      <c r="N844" s="45"/>
      <c r="O844" s="45"/>
      <c r="P844" s="45"/>
      <c r="Q844" s="45"/>
      <c r="R844" s="45"/>
      <c r="S844" s="45"/>
      <c r="T844" s="45"/>
      <c r="U844" s="45"/>
      <c r="V844" s="45"/>
      <c r="W844" s="45"/>
      <c r="X844" s="45"/>
      <c r="Y844" s="45"/>
      <c r="Z844" s="45"/>
    </row>
    <row r="845" spans="1:26">
      <c r="A845" s="48"/>
      <c r="B845" s="48" t="s">
        <v>22</v>
      </c>
      <c r="C845" s="49">
        <v>1649.9780000000001</v>
      </c>
      <c r="D845" s="49">
        <v>1705.806</v>
      </c>
      <c r="E845" s="49">
        <v>1886.8720000000001</v>
      </c>
      <c r="F845" s="49">
        <v>1996.625</v>
      </c>
      <c r="G845" s="49">
        <v>2037.0930000000001</v>
      </c>
      <c r="H845" s="49">
        <v>2518.1799999999998</v>
      </c>
      <c r="I845" s="49">
        <v>3018.828</v>
      </c>
      <c r="J845" s="49">
        <v>2916.9189999999999</v>
      </c>
      <c r="K845" s="49">
        <v>17730.300999999999</v>
      </c>
      <c r="L845" s="10"/>
      <c r="M845" s="45"/>
      <c r="N845" s="45"/>
      <c r="O845" s="45"/>
      <c r="P845" s="45"/>
      <c r="Q845" s="45"/>
      <c r="R845" s="45"/>
      <c r="S845" s="45"/>
      <c r="T845" s="45"/>
      <c r="U845" s="45"/>
      <c r="V845" s="45"/>
      <c r="W845" s="45"/>
      <c r="X845" s="45"/>
      <c r="Y845" s="45"/>
      <c r="Z845" s="45"/>
    </row>
    <row r="846" spans="1:26">
      <c r="A846" s="48"/>
      <c r="B846" s="48" t="s">
        <v>23</v>
      </c>
      <c r="C846" s="49">
        <v>80553.42</v>
      </c>
      <c r="D846" s="49">
        <v>80204.289999999994</v>
      </c>
      <c r="E846" s="49">
        <v>81394.179999999993</v>
      </c>
      <c r="F846" s="49">
        <v>83329.05</v>
      </c>
      <c r="G846" s="49">
        <v>86835.45</v>
      </c>
      <c r="H846" s="49">
        <v>89850.5</v>
      </c>
      <c r="I846" s="49">
        <v>88534.32</v>
      </c>
      <c r="J846" s="49">
        <v>88271.48</v>
      </c>
      <c r="K846" s="49">
        <v>678972.69</v>
      </c>
      <c r="L846" s="10"/>
      <c r="M846" s="45"/>
      <c r="N846" s="45"/>
      <c r="O846" s="45"/>
      <c r="P846" s="45"/>
      <c r="Q846" s="45"/>
      <c r="R846" s="45"/>
      <c r="S846" s="45"/>
      <c r="T846" s="45"/>
      <c r="U846" s="45"/>
      <c r="V846" s="45"/>
      <c r="W846" s="45"/>
      <c r="X846" s="45"/>
      <c r="Y846" s="45"/>
      <c r="Z846" s="45"/>
    </row>
    <row r="847" spans="1:26">
      <c r="A847" s="48"/>
      <c r="B847" s="48" t="s">
        <v>32</v>
      </c>
      <c r="C847" s="49">
        <v>0.99</v>
      </c>
      <c r="D847" s="49">
        <v>1.08</v>
      </c>
      <c r="E847" s="49">
        <v>1.4096470000000001</v>
      </c>
      <c r="F847" s="49">
        <v>1.08</v>
      </c>
      <c r="G847" s="49">
        <v>1.08</v>
      </c>
      <c r="H847" s="49">
        <v>1.17</v>
      </c>
      <c r="I847" s="49">
        <v>2.4300000000000002</v>
      </c>
      <c r="J847" s="49">
        <v>2.34</v>
      </c>
      <c r="K847" s="49">
        <v>11.579647</v>
      </c>
      <c r="L847" s="10"/>
      <c r="M847" s="45"/>
      <c r="N847" s="45"/>
      <c r="O847" s="45"/>
      <c r="P847" s="45"/>
      <c r="Q847" s="45"/>
      <c r="R847" s="45"/>
      <c r="S847" s="45"/>
      <c r="T847" s="45"/>
      <c r="U847" s="45"/>
      <c r="V847" s="45"/>
      <c r="W847" s="45"/>
      <c r="X847" s="45"/>
      <c r="Y847" s="45"/>
      <c r="Z847" s="45"/>
    </row>
    <row r="848" spans="1:26">
      <c r="A848" s="48"/>
      <c r="B848" s="48" t="s">
        <v>24</v>
      </c>
      <c r="C848" s="49">
        <v>1574.508</v>
      </c>
      <c r="D848" s="49">
        <v>1863.154</v>
      </c>
      <c r="E848" s="49">
        <v>1708.5340000000001</v>
      </c>
      <c r="F848" s="49">
        <v>1525.751</v>
      </c>
      <c r="G848" s="49">
        <v>2018.1179999999999</v>
      </c>
      <c r="H848" s="49">
        <v>2574.2669999999998</v>
      </c>
      <c r="I848" s="49">
        <v>2590.2469999999998</v>
      </c>
      <c r="J848" s="49">
        <v>2447.027</v>
      </c>
      <c r="K848" s="49">
        <v>16301.606</v>
      </c>
      <c r="L848" s="10"/>
      <c r="M848" s="45"/>
      <c r="N848" s="45"/>
      <c r="O848" s="45"/>
      <c r="P848" s="45"/>
      <c r="Q848" s="45"/>
      <c r="R848" s="45"/>
      <c r="S848" s="45"/>
      <c r="T848" s="45"/>
      <c r="U848" s="45"/>
      <c r="V848" s="45"/>
      <c r="W848" s="45"/>
      <c r="X848" s="45"/>
      <c r="Y848" s="45"/>
      <c r="Z848" s="45"/>
    </row>
    <row r="849" spans="1:26">
      <c r="A849" s="48"/>
      <c r="B849" s="48" t="s">
        <v>25</v>
      </c>
      <c r="C849" s="49">
        <v>414.11329999999998</v>
      </c>
      <c r="D849" s="49">
        <v>219.2696</v>
      </c>
      <c r="E849" s="49">
        <v>299.87290000000002</v>
      </c>
      <c r="F849" s="49">
        <v>157.31469999999999</v>
      </c>
      <c r="G849" s="49">
        <v>195.3219</v>
      </c>
      <c r="H849" s="49">
        <v>245.10599999999999</v>
      </c>
      <c r="I849" s="49">
        <v>232.81659999999999</v>
      </c>
      <c r="J849" s="49">
        <v>208.62459999999999</v>
      </c>
      <c r="K849" s="49">
        <v>1972.4395999999997</v>
      </c>
      <c r="L849" s="10"/>
      <c r="M849" s="45"/>
      <c r="N849" s="45"/>
      <c r="O849" s="45"/>
      <c r="P849" s="45"/>
      <c r="Q849" s="45"/>
      <c r="R849" s="45"/>
      <c r="S849" s="45"/>
      <c r="T849" s="45"/>
      <c r="U849" s="45"/>
      <c r="V849" s="45"/>
      <c r="W849" s="45"/>
      <c r="X849" s="45"/>
      <c r="Y849" s="45"/>
      <c r="Z849" s="45"/>
    </row>
    <row r="850" spans="1:26">
      <c r="A850" s="48"/>
      <c r="B850" s="48" t="s">
        <v>135</v>
      </c>
      <c r="C850" s="51"/>
      <c r="D850" s="49">
        <v>0.09</v>
      </c>
      <c r="E850" s="51"/>
      <c r="F850" s="49">
        <v>0.09</v>
      </c>
      <c r="G850" s="49">
        <v>0.09</v>
      </c>
      <c r="H850" s="49">
        <v>0.09</v>
      </c>
      <c r="I850" s="51"/>
      <c r="J850" s="51"/>
      <c r="K850" s="49">
        <v>0.36</v>
      </c>
      <c r="L850" s="10"/>
      <c r="M850" s="45"/>
      <c r="N850" s="45"/>
      <c r="O850" s="45"/>
      <c r="P850" s="45"/>
      <c r="Q850" s="45"/>
      <c r="R850" s="45"/>
      <c r="S850" s="45"/>
      <c r="T850" s="45"/>
      <c r="U850" s="45"/>
      <c r="V850" s="45"/>
      <c r="W850" s="45"/>
      <c r="X850" s="45"/>
      <c r="Y850" s="45"/>
      <c r="Z850" s="45"/>
    </row>
    <row r="851" spans="1:26">
      <c r="A851" s="48"/>
      <c r="B851" s="48" t="s">
        <v>26</v>
      </c>
      <c r="C851" s="49">
        <v>398.79669999999999</v>
      </c>
      <c r="D851" s="49">
        <v>402.37549999999999</v>
      </c>
      <c r="E851" s="49">
        <v>406.36450000000002</v>
      </c>
      <c r="F851" s="49">
        <v>405.88979999999998</v>
      </c>
      <c r="G851" s="49">
        <v>416.99189999999999</v>
      </c>
      <c r="H851" s="49">
        <v>394.25330000000002</v>
      </c>
      <c r="I851" s="49">
        <v>403.25360000000001</v>
      </c>
      <c r="J851" s="49">
        <v>405.68049999999999</v>
      </c>
      <c r="K851" s="49">
        <v>3233.6057999999998</v>
      </c>
      <c r="L851" s="10"/>
      <c r="M851" s="45"/>
      <c r="N851" s="45"/>
      <c r="O851" s="45"/>
      <c r="P851" s="45"/>
      <c r="Q851" s="45"/>
      <c r="R851" s="45"/>
      <c r="S851" s="45"/>
      <c r="T851" s="45"/>
      <c r="U851" s="45"/>
      <c r="V851" s="45"/>
      <c r="W851" s="45"/>
      <c r="X851" s="45"/>
      <c r="Y851" s="45"/>
      <c r="Z851" s="45"/>
    </row>
    <row r="852" spans="1:26">
      <c r="A852" s="48"/>
      <c r="B852" s="48" t="s">
        <v>43</v>
      </c>
      <c r="C852" s="49">
        <v>1.53</v>
      </c>
      <c r="D852" s="49">
        <v>1.53</v>
      </c>
      <c r="E852" s="49">
        <v>1.53</v>
      </c>
      <c r="F852" s="49">
        <v>1.53</v>
      </c>
      <c r="G852" s="49">
        <v>1.53</v>
      </c>
      <c r="H852" s="49">
        <v>1.53</v>
      </c>
      <c r="I852" s="49">
        <v>1.53</v>
      </c>
      <c r="J852" s="49">
        <v>1.53</v>
      </c>
      <c r="K852" s="49">
        <v>12.239999999999998</v>
      </c>
      <c r="L852" s="10"/>
      <c r="M852" s="45"/>
      <c r="N852" s="45"/>
      <c r="O852" s="45"/>
      <c r="P852" s="45"/>
      <c r="Q852" s="45"/>
      <c r="R852" s="45"/>
      <c r="S852" s="45"/>
      <c r="T852" s="45"/>
      <c r="U852" s="45"/>
      <c r="V852" s="45"/>
      <c r="W852" s="45"/>
      <c r="X852" s="45"/>
      <c r="Y852" s="45"/>
      <c r="Z852" s="45"/>
    </row>
    <row r="853" spans="1:26">
      <c r="A853" s="48"/>
      <c r="B853" s="48" t="s">
        <v>27</v>
      </c>
      <c r="C853" s="49">
        <v>0.54</v>
      </c>
      <c r="D853" s="49">
        <v>0.09</v>
      </c>
      <c r="E853" s="49">
        <v>0.18</v>
      </c>
      <c r="F853" s="49">
        <v>1.08</v>
      </c>
      <c r="G853" s="49">
        <v>0.45</v>
      </c>
      <c r="H853" s="49">
        <v>1.17</v>
      </c>
      <c r="I853" s="49">
        <v>1.71</v>
      </c>
      <c r="J853" s="49">
        <v>2.25</v>
      </c>
      <c r="K853" s="49">
        <v>7.4700000000000006</v>
      </c>
      <c r="L853" s="10"/>
      <c r="M853" s="45"/>
      <c r="N853" s="45"/>
      <c r="O853" s="45"/>
      <c r="P853" s="45"/>
      <c r="Q853" s="45"/>
      <c r="R853" s="45"/>
      <c r="S853" s="45"/>
      <c r="T853" s="45"/>
      <c r="U853" s="45"/>
      <c r="V853" s="45"/>
      <c r="W853" s="45"/>
      <c r="X853" s="45"/>
      <c r="Y853" s="45"/>
      <c r="Z853" s="45"/>
    </row>
    <row r="854" spans="1:26">
      <c r="A854" s="48"/>
      <c r="B854" s="48" t="s">
        <v>28</v>
      </c>
      <c r="C854" s="49">
        <v>1.98</v>
      </c>
      <c r="D854" s="49">
        <v>3.24</v>
      </c>
      <c r="E854" s="49">
        <v>4.2730589999999999</v>
      </c>
      <c r="F854" s="49">
        <v>4.4770589999999997</v>
      </c>
      <c r="G854" s="49">
        <v>32.00188</v>
      </c>
      <c r="H854" s="49">
        <v>28.39235</v>
      </c>
      <c r="I854" s="49">
        <v>10.94753</v>
      </c>
      <c r="J854" s="49">
        <v>12.05965</v>
      </c>
      <c r="K854" s="49">
        <v>97.371528000000012</v>
      </c>
      <c r="L854" s="10"/>
      <c r="M854" s="45"/>
      <c r="N854" s="45"/>
      <c r="O854" s="45"/>
      <c r="P854" s="45"/>
      <c r="Q854" s="45"/>
      <c r="R854" s="45"/>
      <c r="S854" s="45"/>
      <c r="T854" s="45"/>
      <c r="U854" s="45"/>
      <c r="V854" s="45"/>
      <c r="W854" s="45"/>
      <c r="X854" s="45"/>
      <c r="Y854" s="45"/>
      <c r="Z854" s="45"/>
    </row>
    <row r="855" spans="1:26">
      <c r="A855" s="48"/>
      <c r="B855" s="48" t="s">
        <v>29</v>
      </c>
      <c r="C855" s="49">
        <v>3218.8910000000001</v>
      </c>
      <c r="D855" s="49">
        <v>3281.8069999999998</v>
      </c>
      <c r="E855" s="49">
        <v>3466.4</v>
      </c>
      <c r="F855" s="49">
        <v>2990.1880000000001</v>
      </c>
      <c r="G855" s="49">
        <v>3181.5459999999998</v>
      </c>
      <c r="H855" s="49">
        <v>3419.14</v>
      </c>
      <c r="I855" s="49">
        <v>4314.9170000000004</v>
      </c>
      <c r="J855" s="49">
        <v>4289.0709999999999</v>
      </c>
      <c r="K855" s="49">
        <v>28161.960000000003</v>
      </c>
      <c r="L855" s="10"/>
      <c r="M855" s="45"/>
      <c r="N855" s="45"/>
      <c r="O855" s="45"/>
      <c r="P855" s="45"/>
      <c r="Q855" s="45"/>
      <c r="R855" s="45"/>
      <c r="S855" s="45"/>
      <c r="T855" s="45"/>
      <c r="U855" s="45"/>
      <c r="V855" s="45"/>
      <c r="W855" s="45"/>
      <c r="X855" s="45"/>
      <c r="Y855" s="45"/>
      <c r="Z855" s="45"/>
    </row>
    <row r="856" spans="1:26">
      <c r="A856" s="44" t="s">
        <v>191</v>
      </c>
      <c r="B856" s="44"/>
      <c r="C856" s="50">
        <v>316332.82157000003</v>
      </c>
      <c r="D856" s="50">
        <v>316332.92712999991</v>
      </c>
      <c r="E856" s="50">
        <v>316332.85228599992</v>
      </c>
      <c r="F856" s="50">
        <v>316332.88724899996</v>
      </c>
      <c r="G856" s="50">
        <v>316332.90565000003</v>
      </c>
      <c r="H856" s="50">
        <v>316332.90974000009</v>
      </c>
      <c r="I856" s="50">
        <v>316332.85522999993</v>
      </c>
      <c r="J856" s="50">
        <v>316332.84896000003</v>
      </c>
      <c r="K856" s="50">
        <v>2530663.0078150015</v>
      </c>
      <c r="L856" s="10"/>
      <c r="M856" s="45"/>
      <c r="N856" s="45"/>
      <c r="O856" s="45"/>
      <c r="P856" s="45"/>
      <c r="Q856" s="45"/>
      <c r="R856" s="45"/>
      <c r="S856" s="45"/>
      <c r="T856" s="45"/>
      <c r="U856" s="45"/>
      <c r="V856" s="45"/>
      <c r="W856" s="45"/>
      <c r="X856" s="45"/>
      <c r="Y856" s="45"/>
      <c r="Z856" s="45"/>
    </row>
    <row r="857" spans="1:26">
      <c r="A857" s="53" t="s">
        <v>59</v>
      </c>
      <c r="B857" s="44"/>
      <c r="C857" s="54">
        <v>20012160.699560009</v>
      </c>
      <c r="D857" s="54">
        <v>20012162.14716902</v>
      </c>
      <c r="E857" s="54">
        <v>20012161.260699999</v>
      </c>
      <c r="F857" s="54">
        <v>20012161.660968959</v>
      </c>
      <c r="G857" s="54">
        <v>20012161.770528011</v>
      </c>
      <c r="H857" s="54">
        <v>20012161.568207979</v>
      </c>
      <c r="I857" s="54">
        <v>20012161.649847012</v>
      </c>
      <c r="J857" s="54">
        <v>20012161.472635988</v>
      </c>
      <c r="K857" s="54">
        <v>160097292.22961673</v>
      </c>
      <c r="L857" s="10"/>
      <c r="M857" s="45"/>
      <c r="N857" s="45"/>
      <c r="O857" s="45"/>
      <c r="P857" s="45"/>
      <c r="Q857" s="45"/>
      <c r="R857" s="45"/>
      <c r="S857" s="45"/>
      <c r="T857" s="45"/>
      <c r="U857" s="45"/>
      <c r="V857" s="45"/>
      <c r="W857" s="45"/>
      <c r="X857" s="45"/>
      <c r="Y857" s="45"/>
      <c r="Z857" s="45"/>
    </row>
    <row r="858" spans="1:26">
      <c r="A858" s="45"/>
      <c r="B858" s="45"/>
      <c r="C858" s="45"/>
      <c r="D858" s="45"/>
      <c r="E858" s="45"/>
      <c r="F858" s="45"/>
      <c r="G858" s="45"/>
      <c r="H858" s="45"/>
      <c r="I858" s="45"/>
      <c r="J858" s="45"/>
      <c r="K858" s="45"/>
      <c r="L858" s="45"/>
      <c r="M858" s="45"/>
      <c r="N858" s="45"/>
      <c r="O858" s="45"/>
      <c r="P858" s="45"/>
      <c r="Q858" s="45"/>
      <c r="R858" s="45"/>
      <c r="S858" s="45"/>
      <c r="T858" s="45"/>
      <c r="U858" s="45"/>
      <c r="V858" s="45"/>
      <c r="W858" s="45"/>
      <c r="X858" s="45"/>
      <c r="Y858" s="45"/>
      <c r="Z858" s="45"/>
    </row>
    <row r="859" spans="1:26">
      <c r="A859" s="45"/>
      <c r="B859" s="45"/>
      <c r="C859" s="45"/>
      <c r="D859" s="45"/>
      <c r="E859" s="45"/>
      <c r="F859" s="45"/>
      <c r="G859" s="45"/>
      <c r="H859" s="45"/>
      <c r="I859" s="45"/>
      <c r="J859" s="45"/>
      <c r="K859" s="45"/>
      <c r="L859" s="45"/>
      <c r="M859" s="45"/>
      <c r="N859" s="45"/>
      <c r="O859" s="45"/>
      <c r="P859" s="45"/>
      <c r="Q859" s="45"/>
      <c r="R859" s="45"/>
      <c r="S859" s="45"/>
      <c r="T859" s="45"/>
      <c r="U859" s="45"/>
      <c r="V859" s="45"/>
      <c r="W859" s="45"/>
      <c r="X859" s="45"/>
      <c r="Y859" s="45"/>
      <c r="Z859" s="45"/>
    </row>
    <row r="860" spans="1:26">
      <c r="A860" s="45"/>
      <c r="B860" s="45"/>
      <c r="C860" s="45"/>
      <c r="D860" s="45"/>
      <c r="E860" s="45"/>
      <c r="F860" s="45"/>
      <c r="G860" s="45"/>
      <c r="H860" s="45"/>
      <c r="I860" s="45"/>
      <c r="J860" s="45"/>
      <c r="K860" s="45"/>
      <c r="L860" s="45"/>
      <c r="M860" s="45"/>
      <c r="N860" s="45"/>
      <c r="O860" s="45"/>
      <c r="P860" s="45"/>
      <c r="Q860" s="45"/>
      <c r="R860" s="45"/>
      <c r="S860" s="45"/>
      <c r="T860" s="45"/>
      <c r="U860" s="45"/>
      <c r="V860" s="45"/>
      <c r="W860" s="45"/>
      <c r="X860" s="45"/>
      <c r="Y860" s="45"/>
      <c r="Z860" s="45"/>
    </row>
    <row r="861" spans="1:26">
      <c r="A861" s="45"/>
      <c r="B861" s="45"/>
      <c r="C861" s="45"/>
      <c r="D861" s="45"/>
      <c r="E861" s="45"/>
      <c r="F861" s="45"/>
      <c r="G861" s="45"/>
      <c r="H861" s="45"/>
      <c r="I861" s="45"/>
      <c r="J861" s="45"/>
      <c r="K861" s="45"/>
      <c r="L861" s="45"/>
      <c r="M861" s="45"/>
      <c r="N861" s="45"/>
      <c r="O861" s="45"/>
      <c r="P861" s="45"/>
      <c r="Q861" s="45"/>
      <c r="R861" s="45"/>
      <c r="S861" s="45"/>
      <c r="T861" s="45"/>
      <c r="U861" s="45"/>
      <c r="V861" s="45"/>
      <c r="W861" s="45"/>
      <c r="X861" s="45"/>
      <c r="Y861" s="45"/>
      <c r="Z861" s="45"/>
    </row>
    <row r="862" spans="1:26">
      <c r="A862" s="45"/>
      <c r="B862" s="45"/>
      <c r="C862" s="45"/>
      <c r="D862" s="45"/>
      <c r="E862" s="45"/>
      <c r="F862" s="45"/>
      <c r="G862" s="45"/>
      <c r="H862" s="45"/>
      <c r="I862" s="45"/>
      <c r="J862" s="45"/>
      <c r="K862" s="45"/>
      <c r="L862" s="45"/>
      <c r="M862" s="45"/>
      <c r="N862" s="45"/>
      <c r="O862" s="45"/>
      <c r="P862" s="45"/>
      <c r="Q862" s="45"/>
      <c r="R862" s="45"/>
      <c r="S862" s="45"/>
      <c r="T862" s="45"/>
      <c r="U862" s="45"/>
      <c r="V862" s="45"/>
      <c r="W862" s="45"/>
      <c r="X862" s="45"/>
      <c r="Y862" s="45"/>
      <c r="Z862" s="45"/>
    </row>
    <row r="863" spans="1:26">
      <c r="A863" s="45"/>
      <c r="B863" s="45"/>
      <c r="C863" s="45"/>
      <c r="D863" s="45"/>
      <c r="E863" s="45"/>
      <c r="F863" s="45"/>
      <c r="G863" s="45"/>
      <c r="H863" s="45"/>
      <c r="I863" s="45"/>
      <c r="J863" s="45"/>
      <c r="K863" s="45"/>
      <c r="L863" s="45"/>
      <c r="M863" s="45"/>
      <c r="N863" s="45"/>
      <c r="O863" s="45"/>
      <c r="P863" s="45"/>
      <c r="Q863" s="45"/>
      <c r="R863" s="45"/>
      <c r="S863" s="45"/>
      <c r="T863" s="45"/>
      <c r="U863" s="45"/>
      <c r="V863" s="45"/>
      <c r="W863" s="45"/>
      <c r="X863" s="45"/>
      <c r="Y863" s="45"/>
      <c r="Z863" s="45"/>
    </row>
    <row r="864" spans="1:26">
      <c r="A864" s="45"/>
      <c r="B864" s="45"/>
      <c r="C864" s="45"/>
      <c r="D864" s="45"/>
      <c r="E864" s="45"/>
      <c r="F864" s="45"/>
      <c r="G864" s="45"/>
      <c r="H864" s="45"/>
      <c r="I864" s="45"/>
      <c r="J864" s="45"/>
      <c r="K864" s="45"/>
      <c r="L864" s="45"/>
      <c r="M864" s="45"/>
      <c r="N864" s="45"/>
      <c r="O864" s="45"/>
      <c r="P864" s="45"/>
      <c r="Q864" s="45"/>
      <c r="R864" s="45"/>
      <c r="S864" s="45"/>
      <c r="T864" s="45"/>
      <c r="U864" s="45"/>
      <c r="V864" s="45"/>
      <c r="W864" s="45"/>
      <c r="X864" s="45"/>
      <c r="Y864" s="45"/>
      <c r="Z864" s="45"/>
    </row>
    <row r="865" spans="1:26">
      <c r="A865" s="45"/>
      <c r="B865" s="45"/>
      <c r="C865" s="45"/>
      <c r="D865" s="45"/>
      <c r="E865" s="45"/>
      <c r="F865" s="45"/>
      <c r="G865" s="45"/>
      <c r="H865" s="45"/>
      <c r="I865" s="45"/>
      <c r="J865" s="45"/>
      <c r="K865" s="45"/>
      <c r="L865" s="45"/>
      <c r="M865" s="45"/>
      <c r="N865" s="45"/>
      <c r="O865" s="45"/>
      <c r="P865" s="45"/>
      <c r="Q865" s="45"/>
      <c r="R865" s="45"/>
      <c r="S865" s="45"/>
      <c r="T865" s="45"/>
      <c r="U865" s="45"/>
      <c r="V865" s="45"/>
      <c r="W865" s="45"/>
      <c r="X865" s="45"/>
      <c r="Y865" s="45"/>
      <c r="Z865" s="45"/>
    </row>
    <row r="866" spans="1:26">
      <c r="A866" s="45"/>
      <c r="B866" s="45"/>
      <c r="C866" s="45"/>
      <c r="D866" s="45"/>
      <c r="E866" s="45"/>
      <c r="F866" s="45"/>
      <c r="G866" s="45"/>
      <c r="H866" s="45"/>
      <c r="I866" s="45"/>
      <c r="J866" s="45"/>
      <c r="K866" s="45"/>
      <c r="L866" s="45"/>
      <c r="M866" s="45"/>
      <c r="N866" s="45"/>
      <c r="O866" s="45"/>
      <c r="P866" s="45"/>
      <c r="Q866" s="45"/>
      <c r="R866" s="45"/>
      <c r="S866" s="45"/>
      <c r="T866" s="45"/>
      <c r="U866" s="45"/>
      <c r="V866" s="45"/>
      <c r="W866" s="45"/>
      <c r="X866" s="45"/>
      <c r="Y866" s="45"/>
      <c r="Z866" s="45"/>
    </row>
    <row r="867" spans="1:26">
      <c r="A867" s="45"/>
      <c r="B867" s="45"/>
      <c r="C867" s="45"/>
      <c r="D867" s="45"/>
      <c r="E867" s="45"/>
      <c r="F867" s="45"/>
      <c r="G867" s="45"/>
      <c r="H867" s="45"/>
      <c r="I867" s="45"/>
      <c r="J867" s="45"/>
      <c r="K867" s="45"/>
      <c r="L867" s="45"/>
      <c r="M867" s="45"/>
      <c r="N867" s="45"/>
      <c r="O867" s="45"/>
      <c r="P867" s="45"/>
      <c r="Q867" s="45"/>
      <c r="R867" s="45"/>
      <c r="S867" s="45"/>
      <c r="T867" s="45"/>
      <c r="U867" s="45"/>
      <c r="V867" s="45"/>
      <c r="W867" s="45"/>
      <c r="X867" s="45"/>
      <c r="Y867" s="45"/>
      <c r="Z867" s="45"/>
    </row>
    <row r="868" spans="1:26">
      <c r="A868" s="45"/>
      <c r="B868" s="45"/>
      <c r="C868" s="45"/>
      <c r="D868" s="45"/>
      <c r="E868" s="45"/>
      <c r="F868" s="45"/>
      <c r="G868" s="45"/>
      <c r="H868" s="45"/>
      <c r="I868" s="45"/>
      <c r="J868" s="45"/>
      <c r="K868" s="45"/>
      <c r="L868" s="45"/>
      <c r="M868" s="45"/>
      <c r="N868" s="45"/>
      <c r="O868" s="45"/>
      <c r="P868" s="45"/>
      <c r="Q868" s="45"/>
      <c r="R868" s="45"/>
      <c r="S868" s="45"/>
      <c r="T868" s="45"/>
      <c r="U868" s="45"/>
      <c r="V868" s="45"/>
      <c r="W868" s="45"/>
      <c r="X868" s="45"/>
      <c r="Y868" s="45"/>
      <c r="Z868" s="45"/>
    </row>
    <row r="869" spans="1:26">
      <c r="A869" s="45"/>
      <c r="B869" s="45"/>
      <c r="C869" s="45"/>
      <c r="D869" s="45"/>
      <c r="E869" s="45"/>
      <c r="F869" s="45"/>
      <c r="G869" s="45"/>
      <c r="H869" s="45"/>
      <c r="I869" s="45"/>
      <c r="J869" s="45"/>
      <c r="K869" s="45"/>
      <c r="L869" s="45"/>
      <c r="M869" s="45"/>
      <c r="N869" s="45"/>
      <c r="O869" s="45"/>
      <c r="P869" s="45"/>
      <c r="Q869" s="45"/>
      <c r="R869" s="45"/>
      <c r="S869" s="45"/>
      <c r="T869" s="45"/>
      <c r="U869" s="45"/>
      <c r="V869" s="45"/>
      <c r="W869" s="45"/>
      <c r="X869" s="45"/>
      <c r="Y869" s="45"/>
      <c r="Z869" s="45"/>
    </row>
    <row r="870" spans="1:26">
      <c r="A870" s="45"/>
      <c r="B870" s="45"/>
      <c r="C870" s="45"/>
      <c r="D870" s="45"/>
      <c r="E870" s="45"/>
      <c r="F870" s="45"/>
      <c r="G870" s="45"/>
      <c r="H870" s="45"/>
      <c r="I870" s="45"/>
      <c r="J870" s="45"/>
      <c r="K870" s="45"/>
      <c r="L870" s="45"/>
      <c r="M870" s="45"/>
      <c r="N870" s="45"/>
      <c r="O870" s="45"/>
      <c r="P870" s="45"/>
      <c r="Q870" s="45"/>
      <c r="R870" s="45"/>
      <c r="S870" s="45"/>
      <c r="T870" s="45"/>
      <c r="U870" s="45"/>
      <c r="V870" s="45"/>
      <c r="W870" s="45"/>
      <c r="X870" s="45"/>
      <c r="Y870" s="45"/>
      <c r="Z870" s="45"/>
    </row>
    <row r="871" spans="1:26">
      <c r="A871" s="45"/>
      <c r="B871" s="45"/>
      <c r="C871" s="45"/>
      <c r="D871" s="45"/>
      <c r="E871" s="45"/>
      <c r="F871" s="45"/>
      <c r="G871" s="45"/>
      <c r="H871" s="45"/>
      <c r="I871" s="45"/>
      <c r="J871" s="45"/>
      <c r="K871" s="45"/>
      <c r="L871" s="45"/>
      <c r="M871" s="45"/>
      <c r="N871" s="45"/>
      <c r="O871" s="45"/>
      <c r="P871" s="45"/>
      <c r="Q871" s="45"/>
      <c r="R871" s="45"/>
      <c r="S871" s="45"/>
      <c r="T871" s="45"/>
      <c r="U871" s="45"/>
      <c r="V871" s="45"/>
      <c r="W871" s="45"/>
      <c r="X871" s="45"/>
      <c r="Y871" s="45"/>
      <c r="Z871" s="45"/>
    </row>
    <row r="872" spans="1:26">
      <c r="A872" s="45"/>
      <c r="B872" s="45"/>
      <c r="C872" s="45"/>
      <c r="D872" s="45"/>
      <c r="E872" s="45"/>
      <c r="F872" s="45"/>
      <c r="G872" s="45"/>
      <c r="H872" s="45"/>
      <c r="I872" s="45"/>
      <c r="J872" s="45"/>
      <c r="K872" s="45"/>
      <c r="L872" s="45"/>
      <c r="M872" s="45"/>
      <c r="N872" s="45"/>
      <c r="O872" s="45"/>
      <c r="P872" s="45"/>
      <c r="Q872" s="45"/>
      <c r="R872" s="45"/>
      <c r="S872" s="45"/>
      <c r="T872" s="45"/>
      <c r="U872" s="45"/>
      <c r="V872" s="45"/>
      <c r="W872" s="45"/>
      <c r="X872" s="45"/>
      <c r="Y872" s="45"/>
      <c r="Z872" s="45"/>
    </row>
    <row r="873" spans="1:26">
      <c r="A873" s="45"/>
      <c r="B873" s="45"/>
      <c r="C873" s="45"/>
      <c r="D873" s="45"/>
      <c r="E873" s="45"/>
      <c r="F873" s="45"/>
      <c r="G873" s="45"/>
      <c r="H873" s="45"/>
      <c r="I873" s="45"/>
      <c r="J873" s="45"/>
      <c r="K873" s="45"/>
      <c r="L873" s="45"/>
      <c r="M873" s="45"/>
      <c r="N873" s="45"/>
      <c r="O873" s="45"/>
      <c r="P873" s="45"/>
      <c r="Q873" s="45"/>
      <c r="R873" s="45"/>
      <c r="S873" s="45"/>
      <c r="T873" s="45"/>
      <c r="U873" s="45"/>
      <c r="V873" s="45"/>
      <c r="W873" s="45"/>
      <c r="X873" s="45"/>
      <c r="Y873" s="45"/>
      <c r="Z873" s="45"/>
    </row>
    <row r="874" spans="1:26">
      <c r="A874" s="45"/>
      <c r="B874" s="45"/>
      <c r="C874" s="45"/>
      <c r="D874" s="45"/>
      <c r="E874" s="45"/>
      <c r="F874" s="45"/>
      <c r="G874" s="45"/>
      <c r="H874" s="45"/>
      <c r="I874" s="45"/>
      <c r="J874" s="45"/>
      <c r="K874" s="45"/>
      <c r="L874" s="45"/>
      <c r="M874" s="45"/>
      <c r="N874" s="45"/>
      <c r="O874" s="45"/>
      <c r="P874" s="45"/>
      <c r="Q874" s="45"/>
      <c r="R874" s="45"/>
      <c r="S874" s="45"/>
      <c r="T874" s="45"/>
      <c r="U874" s="45"/>
      <c r="V874" s="45"/>
      <c r="W874" s="45"/>
      <c r="X874" s="45"/>
      <c r="Y874" s="45"/>
      <c r="Z874" s="45"/>
    </row>
    <row r="875" spans="1:26">
      <c r="A875" s="45"/>
      <c r="B875" s="45"/>
      <c r="C875" s="45"/>
      <c r="D875" s="45"/>
      <c r="E875" s="45"/>
      <c r="F875" s="45"/>
      <c r="G875" s="45"/>
      <c r="H875" s="45"/>
      <c r="I875" s="45"/>
      <c r="J875" s="45"/>
      <c r="K875" s="45"/>
      <c r="L875" s="45"/>
      <c r="M875" s="45"/>
      <c r="N875" s="45"/>
      <c r="O875" s="45"/>
      <c r="P875" s="45"/>
      <c r="Q875" s="45"/>
      <c r="R875" s="45"/>
      <c r="S875" s="45"/>
      <c r="T875" s="45"/>
      <c r="U875" s="45"/>
      <c r="V875" s="45"/>
      <c r="W875" s="45"/>
      <c r="X875" s="45"/>
      <c r="Y875" s="45"/>
      <c r="Z875" s="45"/>
    </row>
    <row r="876" spans="1:26">
      <c r="A876" s="45"/>
      <c r="B876" s="45"/>
      <c r="C876" s="45"/>
      <c r="D876" s="45"/>
      <c r="E876" s="45"/>
      <c r="F876" s="45"/>
      <c r="G876" s="45"/>
      <c r="H876" s="45"/>
      <c r="I876" s="45"/>
      <c r="J876" s="45"/>
      <c r="K876" s="45"/>
      <c r="L876" s="45"/>
      <c r="M876" s="45"/>
      <c r="N876" s="45"/>
      <c r="O876" s="45"/>
      <c r="P876" s="45"/>
      <c r="Q876" s="45"/>
      <c r="R876" s="45"/>
      <c r="S876" s="45"/>
      <c r="T876" s="45"/>
      <c r="U876" s="45"/>
      <c r="V876" s="45"/>
      <c r="W876" s="45"/>
      <c r="X876" s="45"/>
      <c r="Y876" s="45"/>
      <c r="Z876" s="45"/>
    </row>
    <row r="877" spans="1:26">
      <c r="A877" s="45"/>
      <c r="B877" s="45"/>
      <c r="C877" s="45"/>
      <c r="D877" s="45"/>
      <c r="E877" s="45"/>
      <c r="F877" s="45"/>
      <c r="G877" s="45"/>
      <c r="H877" s="45"/>
      <c r="I877" s="45"/>
      <c r="J877" s="45"/>
      <c r="K877" s="45"/>
      <c r="L877" s="45"/>
      <c r="M877" s="45"/>
      <c r="N877" s="45"/>
      <c r="O877" s="45"/>
      <c r="P877" s="45"/>
      <c r="Q877" s="45"/>
      <c r="R877" s="45"/>
      <c r="S877" s="45"/>
      <c r="T877" s="45"/>
      <c r="U877" s="45"/>
      <c r="V877" s="45"/>
      <c r="W877" s="45"/>
      <c r="X877" s="45"/>
      <c r="Y877" s="45"/>
      <c r="Z877" s="45"/>
    </row>
    <row r="878" spans="1:26">
      <c r="A878" s="45"/>
      <c r="B878" s="45"/>
      <c r="C878" s="45"/>
      <c r="D878" s="45"/>
      <c r="E878" s="45"/>
      <c r="F878" s="45"/>
      <c r="G878" s="45"/>
      <c r="H878" s="45"/>
      <c r="I878" s="45"/>
      <c r="J878" s="45"/>
      <c r="K878" s="45"/>
      <c r="L878" s="45"/>
      <c r="M878" s="45"/>
      <c r="N878" s="45"/>
      <c r="O878" s="45"/>
      <c r="P878" s="45"/>
      <c r="Q878" s="45"/>
      <c r="R878" s="45"/>
      <c r="S878" s="45"/>
      <c r="T878" s="45"/>
      <c r="U878" s="45"/>
      <c r="V878" s="45"/>
      <c r="W878" s="45"/>
      <c r="X878" s="45"/>
      <c r="Y878" s="45"/>
      <c r="Z878" s="45"/>
    </row>
    <row r="879" spans="1:26">
      <c r="A879" s="45"/>
      <c r="B879" s="45"/>
      <c r="C879" s="45"/>
      <c r="D879" s="45"/>
      <c r="E879" s="45"/>
      <c r="F879" s="45"/>
      <c r="G879" s="45"/>
      <c r="H879" s="45"/>
      <c r="I879" s="45"/>
      <c r="J879" s="45"/>
      <c r="K879" s="45"/>
      <c r="L879" s="45"/>
      <c r="M879" s="45"/>
      <c r="N879" s="45"/>
      <c r="O879" s="45"/>
      <c r="P879" s="45"/>
      <c r="Q879" s="45"/>
      <c r="R879" s="45"/>
      <c r="S879" s="45"/>
      <c r="T879" s="45"/>
      <c r="U879" s="45"/>
      <c r="V879" s="45"/>
      <c r="W879" s="45"/>
      <c r="X879" s="45"/>
      <c r="Y879" s="45"/>
      <c r="Z879" s="45"/>
    </row>
    <row r="880" spans="1:26">
      <c r="A880" s="45"/>
      <c r="B880" s="45"/>
      <c r="C880" s="45"/>
      <c r="D880" s="45"/>
      <c r="E880" s="45"/>
      <c r="F880" s="45"/>
      <c r="G880" s="45"/>
      <c r="H880" s="45"/>
      <c r="I880" s="45"/>
      <c r="J880" s="45"/>
      <c r="K880" s="45"/>
      <c r="L880" s="45"/>
      <c r="M880" s="45"/>
      <c r="N880" s="45"/>
      <c r="O880" s="45"/>
      <c r="P880" s="45"/>
      <c r="Q880" s="45"/>
      <c r="R880" s="45"/>
      <c r="S880" s="45"/>
      <c r="T880" s="45"/>
      <c r="U880" s="45"/>
      <c r="V880" s="45"/>
      <c r="W880" s="45"/>
      <c r="X880" s="45"/>
      <c r="Y880" s="45"/>
      <c r="Z880" s="45"/>
    </row>
    <row r="881" spans="1:26">
      <c r="A881" s="45"/>
      <c r="B881" s="45"/>
      <c r="C881" s="45"/>
      <c r="D881" s="45"/>
      <c r="E881" s="45"/>
      <c r="F881" s="45"/>
      <c r="G881" s="45"/>
      <c r="H881" s="45"/>
      <c r="I881" s="45"/>
      <c r="J881" s="45"/>
      <c r="K881" s="45"/>
      <c r="L881" s="45"/>
      <c r="M881" s="45"/>
      <c r="N881" s="45"/>
      <c r="O881" s="45"/>
      <c r="P881" s="45"/>
      <c r="Q881" s="45"/>
      <c r="R881" s="45"/>
      <c r="S881" s="45"/>
      <c r="T881" s="45"/>
      <c r="U881" s="45"/>
      <c r="V881" s="45"/>
      <c r="W881" s="45"/>
      <c r="X881" s="45"/>
      <c r="Y881" s="45"/>
      <c r="Z881" s="45"/>
    </row>
    <row r="882" spans="1:26">
      <c r="A882" s="45"/>
      <c r="B882" s="45"/>
      <c r="C882" s="45"/>
      <c r="D882" s="45"/>
      <c r="E882" s="45"/>
      <c r="F882" s="45"/>
      <c r="G882" s="45"/>
      <c r="H882" s="45"/>
      <c r="I882" s="45"/>
      <c r="J882" s="45"/>
      <c r="K882" s="45"/>
      <c r="L882" s="45"/>
      <c r="M882" s="45"/>
      <c r="N882" s="45"/>
      <c r="O882" s="45"/>
      <c r="P882" s="45"/>
      <c r="Q882" s="45"/>
      <c r="R882" s="45"/>
      <c r="S882" s="45"/>
      <c r="T882" s="45"/>
      <c r="U882" s="45"/>
      <c r="V882" s="45"/>
      <c r="W882" s="45"/>
      <c r="X882" s="45"/>
      <c r="Y882" s="45"/>
      <c r="Z882" s="45"/>
    </row>
    <row r="883" spans="1:26">
      <c r="A883" s="45"/>
      <c r="B883" s="45"/>
      <c r="C883" s="45"/>
      <c r="D883" s="45"/>
      <c r="E883" s="45"/>
      <c r="F883" s="45"/>
      <c r="G883" s="45"/>
      <c r="H883" s="45"/>
      <c r="I883" s="45"/>
      <c r="J883" s="45"/>
      <c r="K883" s="45"/>
      <c r="L883" s="45"/>
      <c r="M883" s="45"/>
      <c r="N883" s="45"/>
      <c r="O883" s="45"/>
      <c r="P883" s="45"/>
      <c r="Q883" s="45"/>
      <c r="R883" s="45"/>
      <c r="S883" s="45"/>
      <c r="T883" s="45"/>
      <c r="U883" s="45"/>
      <c r="V883" s="45"/>
      <c r="W883" s="45"/>
      <c r="X883" s="45"/>
      <c r="Y883" s="45"/>
      <c r="Z883" s="45"/>
    </row>
    <row r="884" spans="1:26">
      <c r="A884" s="45"/>
      <c r="B884" s="45"/>
      <c r="C884" s="45"/>
      <c r="D884" s="45"/>
      <c r="E884" s="45"/>
      <c r="F884" s="45"/>
      <c r="G884" s="45"/>
      <c r="H884" s="45"/>
      <c r="I884" s="45"/>
      <c r="J884" s="45"/>
      <c r="K884" s="45"/>
      <c r="L884" s="45"/>
      <c r="M884" s="45"/>
      <c r="N884" s="45"/>
      <c r="O884" s="45"/>
      <c r="P884" s="45"/>
      <c r="Q884" s="45"/>
      <c r="R884" s="45"/>
      <c r="S884" s="45"/>
      <c r="T884" s="45"/>
      <c r="U884" s="45"/>
      <c r="V884" s="45"/>
      <c r="W884" s="45"/>
      <c r="X884" s="45"/>
      <c r="Y884" s="45"/>
      <c r="Z884" s="45"/>
    </row>
    <row r="885" spans="1:26">
      <c r="A885" s="45"/>
      <c r="B885" s="45"/>
      <c r="C885" s="45"/>
      <c r="D885" s="45"/>
      <c r="E885" s="45"/>
      <c r="F885" s="45"/>
      <c r="G885" s="45"/>
      <c r="H885" s="45"/>
      <c r="I885" s="45"/>
      <c r="J885" s="45"/>
      <c r="K885" s="45"/>
      <c r="L885" s="45"/>
      <c r="M885" s="45"/>
      <c r="N885" s="45"/>
      <c r="O885" s="45"/>
      <c r="P885" s="45"/>
      <c r="Q885" s="45"/>
      <c r="R885" s="45"/>
      <c r="S885" s="45"/>
      <c r="T885" s="45"/>
      <c r="U885" s="45"/>
      <c r="V885" s="45"/>
      <c r="W885" s="45"/>
      <c r="X885" s="45"/>
      <c r="Y885" s="45"/>
      <c r="Z885" s="45"/>
    </row>
    <row r="886" spans="1:26">
      <c r="A886" s="45"/>
      <c r="B886" s="45"/>
      <c r="C886" s="45"/>
      <c r="D886" s="45"/>
      <c r="E886" s="45"/>
      <c r="F886" s="45"/>
      <c r="G886" s="45"/>
      <c r="H886" s="45"/>
      <c r="I886" s="45"/>
      <c r="J886" s="45"/>
      <c r="K886" s="45"/>
      <c r="L886" s="45"/>
      <c r="M886" s="45"/>
      <c r="N886" s="45"/>
      <c r="O886" s="45"/>
      <c r="P886" s="45"/>
      <c r="Q886" s="45"/>
      <c r="R886" s="45"/>
      <c r="S886" s="45"/>
      <c r="T886" s="45"/>
      <c r="U886" s="45"/>
      <c r="V886" s="45"/>
      <c r="W886" s="45"/>
      <c r="X886" s="45"/>
      <c r="Y886" s="45"/>
      <c r="Z886" s="45"/>
    </row>
    <row r="887" spans="1:26">
      <c r="A887" s="45"/>
      <c r="B887" s="45"/>
      <c r="C887" s="45"/>
      <c r="D887" s="45"/>
      <c r="E887" s="45"/>
      <c r="F887" s="45"/>
      <c r="G887" s="45"/>
      <c r="H887" s="45"/>
      <c r="I887" s="45"/>
      <c r="J887" s="45"/>
      <c r="K887" s="45"/>
      <c r="L887" s="45"/>
      <c r="M887" s="45"/>
      <c r="N887" s="45"/>
      <c r="O887" s="45"/>
      <c r="P887" s="45"/>
      <c r="Q887" s="45"/>
      <c r="R887" s="45"/>
      <c r="S887" s="45"/>
      <c r="T887" s="45"/>
      <c r="U887" s="45"/>
      <c r="V887" s="45"/>
      <c r="W887" s="45"/>
      <c r="X887" s="45"/>
      <c r="Y887" s="45"/>
      <c r="Z887" s="45"/>
    </row>
    <row r="888" spans="1:26">
      <c r="A888" s="45"/>
      <c r="B888" s="45"/>
      <c r="C888" s="45"/>
      <c r="D888" s="45"/>
      <c r="E888" s="45"/>
      <c r="F888" s="45"/>
      <c r="G888" s="45"/>
      <c r="H888" s="45"/>
      <c r="I888" s="45"/>
      <c r="J888" s="45"/>
      <c r="K888" s="45"/>
      <c r="L888" s="45"/>
      <c r="M888" s="45"/>
      <c r="N888" s="45"/>
      <c r="O888" s="45"/>
      <c r="P888" s="45"/>
      <c r="Q888" s="45"/>
      <c r="R888" s="45"/>
      <c r="S888" s="45"/>
      <c r="T888" s="45"/>
      <c r="U888" s="45"/>
      <c r="V888" s="45"/>
      <c r="W888" s="45"/>
      <c r="X888" s="45"/>
      <c r="Y888" s="45"/>
      <c r="Z888" s="45"/>
    </row>
    <row r="889" spans="1:26">
      <c r="A889" s="45"/>
      <c r="B889" s="45"/>
      <c r="C889" s="45"/>
      <c r="D889" s="45"/>
      <c r="E889" s="45"/>
      <c r="F889" s="45"/>
      <c r="G889" s="45"/>
      <c r="H889" s="45"/>
      <c r="I889" s="45"/>
      <c r="J889" s="45"/>
      <c r="K889" s="45"/>
      <c r="L889" s="45"/>
      <c r="M889" s="45"/>
      <c r="N889" s="45"/>
      <c r="O889" s="45"/>
      <c r="P889" s="45"/>
      <c r="Q889" s="45"/>
      <c r="R889" s="45"/>
      <c r="S889" s="45"/>
      <c r="T889" s="45"/>
      <c r="U889" s="45"/>
      <c r="V889" s="45"/>
      <c r="W889" s="45"/>
      <c r="X889" s="45"/>
      <c r="Y889" s="45"/>
      <c r="Z889" s="45"/>
    </row>
    <row r="890" spans="1:26">
      <c r="A890" s="45"/>
      <c r="B890" s="45"/>
      <c r="C890" s="45"/>
      <c r="D890" s="45"/>
      <c r="E890" s="45"/>
      <c r="F890" s="45"/>
      <c r="G890" s="45"/>
      <c r="H890" s="45"/>
      <c r="I890" s="45"/>
      <c r="J890" s="45"/>
      <c r="K890" s="45"/>
      <c r="L890" s="45"/>
      <c r="M890" s="45"/>
      <c r="N890" s="45"/>
      <c r="O890" s="45"/>
      <c r="P890" s="45"/>
      <c r="Q890" s="45"/>
      <c r="R890" s="45"/>
      <c r="S890" s="45"/>
      <c r="T890" s="45"/>
      <c r="U890" s="45"/>
      <c r="V890" s="45"/>
      <c r="W890" s="45"/>
      <c r="X890" s="45"/>
      <c r="Y890" s="45"/>
      <c r="Z890" s="45"/>
    </row>
    <row r="891" spans="1:26">
      <c r="A891" s="45"/>
      <c r="B891" s="45"/>
      <c r="C891" s="45"/>
      <c r="D891" s="45"/>
      <c r="E891" s="45"/>
      <c r="F891" s="45"/>
      <c r="G891" s="45"/>
      <c r="H891" s="45"/>
      <c r="I891" s="45"/>
      <c r="J891" s="45"/>
      <c r="K891" s="45"/>
      <c r="L891" s="45"/>
      <c r="M891" s="45"/>
      <c r="N891" s="45"/>
      <c r="O891" s="45"/>
      <c r="P891" s="45"/>
      <c r="Q891" s="45"/>
      <c r="R891" s="45"/>
      <c r="S891" s="45"/>
      <c r="T891" s="45"/>
      <c r="U891" s="45"/>
      <c r="V891" s="45"/>
      <c r="W891" s="45"/>
      <c r="X891" s="45"/>
      <c r="Y891" s="45"/>
      <c r="Z891" s="45"/>
    </row>
    <row r="892" spans="1:26">
      <c r="A892" s="45"/>
      <c r="B892" s="45"/>
      <c r="C892" s="45"/>
      <c r="D892" s="45"/>
      <c r="E892" s="45"/>
      <c r="F892" s="45"/>
      <c r="G892" s="45"/>
      <c r="H892" s="45"/>
      <c r="I892" s="45"/>
      <c r="J892" s="45"/>
      <c r="K892" s="45"/>
      <c r="L892" s="45"/>
      <c r="M892" s="45"/>
      <c r="N892" s="45"/>
      <c r="O892" s="45"/>
      <c r="P892" s="45"/>
      <c r="Q892" s="45"/>
      <c r="R892" s="45"/>
      <c r="S892" s="45"/>
      <c r="T892" s="45"/>
      <c r="U892" s="45"/>
      <c r="V892" s="45"/>
      <c r="W892" s="45"/>
      <c r="X892" s="45"/>
      <c r="Y892" s="45"/>
      <c r="Z892" s="45"/>
    </row>
    <row r="893" spans="1:26">
      <c r="A893" s="45"/>
      <c r="B893" s="45"/>
      <c r="C893" s="45"/>
      <c r="D893" s="45"/>
      <c r="E893" s="45"/>
      <c r="F893" s="45"/>
      <c r="G893" s="45"/>
      <c r="H893" s="45"/>
      <c r="I893" s="45"/>
      <c r="J893" s="45"/>
      <c r="K893" s="45"/>
      <c r="L893" s="45"/>
      <c r="M893" s="45"/>
      <c r="N893" s="45"/>
      <c r="O893" s="45"/>
      <c r="P893" s="45"/>
      <c r="Q893" s="45"/>
      <c r="R893" s="45"/>
      <c r="S893" s="45"/>
      <c r="T893" s="45"/>
      <c r="U893" s="45"/>
      <c r="V893" s="45"/>
      <c r="W893" s="45"/>
      <c r="X893" s="45"/>
      <c r="Y893" s="45"/>
      <c r="Z893" s="45"/>
    </row>
    <row r="894" spans="1:26">
      <c r="A894" s="45"/>
      <c r="B894" s="45"/>
      <c r="C894" s="45"/>
      <c r="D894" s="45"/>
      <c r="E894" s="45"/>
      <c r="F894" s="45"/>
      <c r="G894" s="45"/>
      <c r="H894" s="45"/>
      <c r="I894" s="45"/>
      <c r="J894" s="45"/>
      <c r="K894" s="45"/>
      <c r="L894" s="45"/>
      <c r="M894" s="45"/>
      <c r="N894" s="45"/>
      <c r="O894" s="45"/>
      <c r="P894" s="45"/>
      <c r="Q894" s="45"/>
      <c r="R894" s="45"/>
      <c r="S894" s="45"/>
      <c r="T894" s="45"/>
      <c r="U894" s="45"/>
      <c r="V894" s="45"/>
      <c r="W894" s="45"/>
      <c r="X894" s="45"/>
      <c r="Y894" s="45"/>
      <c r="Z894" s="45"/>
    </row>
    <row r="895" spans="1:26">
      <c r="A895" s="45"/>
      <c r="B895" s="45"/>
      <c r="C895" s="45"/>
      <c r="D895" s="45"/>
      <c r="E895" s="45"/>
      <c r="F895" s="45"/>
      <c r="G895" s="45"/>
      <c r="H895" s="45"/>
      <c r="I895" s="45"/>
      <c r="J895" s="45"/>
      <c r="K895" s="45"/>
      <c r="L895" s="45"/>
      <c r="M895" s="45"/>
      <c r="N895" s="45"/>
      <c r="O895" s="45"/>
      <c r="P895" s="45"/>
      <c r="Q895" s="45"/>
      <c r="R895" s="45"/>
      <c r="S895" s="45"/>
      <c r="T895" s="45"/>
      <c r="U895" s="45"/>
      <c r="V895" s="45"/>
      <c r="W895" s="45"/>
      <c r="X895" s="45"/>
      <c r="Y895" s="45"/>
      <c r="Z895" s="45"/>
    </row>
    <row r="896" spans="1:26">
      <c r="A896" s="45"/>
      <c r="B896" s="45"/>
      <c r="C896" s="45"/>
      <c r="D896" s="45"/>
      <c r="E896" s="45"/>
      <c r="F896" s="45"/>
      <c r="G896" s="45"/>
      <c r="H896" s="45"/>
      <c r="I896" s="45"/>
      <c r="J896" s="45"/>
      <c r="K896" s="45"/>
      <c r="L896" s="45"/>
      <c r="M896" s="45"/>
      <c r="N896" s="45"/>
      <c r="O896" s="45"/>
      <c r="P896" s="45"/>
      <c r="Q896" s="45"/>
      <c r="R896" s="45"/>
      <c r="S896" s="45"/>
      <c r="T896" s="45"/>
      <c r="U896" s="45"/>
      <c r="V896" s="45"/>
      <c r="W896" s="45"/>
      <c r="X896" s="45"/>
      <c r="Y896" s="45"/>
      <c r="Z896" s="45"/>
    </row>
    <row r="897" spans="1:26">
      <c r="A897" s="45"/>
      <c r="B897" s="45"/>
      <c r="C897" s="45"/>
      <c r="D897" s="45"/>
      <c r="E897" s="45"/>
      <c r="F897" s="45"/>
      <c r="G897" s="45"/>
      <c r="H897" s="45"/>
      <c r="I897" s="45"/>
      <c r="J897" s="45"/>
      <c r="K897" s="45"/>
      <c r="L897" s="45"/>
      <c r="M897" s="45"/>
      <c r="N897" s="45"/>
      <c r="O897" s="45"/>
      <c r="P897" s="45"/>
      <c r="Q897" s="45"/>
      <c r="R897" s="45"/>
      <c r="S897" s="45"/>
      <c r="T897" s="45"/>
      <c r="U897" s="45"/>
      <c r="V897" s="45"/>
      <c r="W897" s="45"/>
      <c r="X897" s="45"/>
      <c r="Y897" s="45"/>
      <c r="Z897" s="45"/>
    </row>
    <row r="898" spans="1:26">
      <c r="A898" s="45"/>
      <c r="B898" s="45"/>
      <c r="C898" s="45"/>
      <c r="D898" s="45"/>
      <c r="E898" s="45"/>
      <c r="F898" s="45"/>
      <c r="G898" s="45"/>
      <c r="H898" s="45"/>
      <c r="I898" s="45"/>
      <c r="J898" s="45"/>
      <c r="K898" s="45"/>
      <c r="L898" s="45"/>
      <c r="M898" s="45"/>
      <c r="N898" s="45"/>
      <c r="O898" s="45"/>
      <c r="P898" s="45"/>
      <c r="Q898" s="45"/>
      <c r="R898" s="45"/>
      <c r="S898" s="45"/>
      <c r="T898" s="45"/>
      <c r="U898" s="45"/>
      <c r="V898" s="45"/>
      <c r="W898" s="45"/>
      <c r="X898" s="45"/>
      <c r="Y898" s="45"/>
      <c r="Z898" s="45"/>
    </row>
    <row r="899" spans="1:26">
      <c r="A899" s="45"/>
      <c r="B899" s="45"/>
      <c r="C899" s="45"/>
      <c r="D899" s="45"/>
      <c r="E899" s="45"/>
      <c r="F899" s="45"/>
      <c r="G899" s="45"/>
      <c r="H899" s="45"/>
      <c r="I899" s="45"/>
      <c r="J899" s="45"/>
      <c r="K899" s="45"/>
      <c r="L899" s="45"/>
      <c r="M899" s="45"/>
      <c r="N899" s="45"/>
      <c r="O899" s="45"/>
      <c r="P899" s="45"/>
      <c r="Q899" s="45"/>
      <c r="R899" s="45"/>
      <c r="S899" s="45"/>
      <c r="T899" s="45"/>
      <c r="U899" s="45"/>
      <c r="V899" s="45"/>
      <c r="W899" s="45"/>
      <c r="X899" s="45"/>
      <c r="Y899" s="45"/>
      <c r="Z899" s="45"/>
    </row>
    <row r="900" spans="1:26">
      <c r="A900" s="45"/>
      <c r="B900" s="45"/>
      <c r="C900" s="45"/>
      <c r="D900" s="45"/>
      <c r="E900" s="45"/>
      <c r="F900" s="45"/>
      <c r="G900" s="45"/>
      <c r="H900" s="45"/>
      <c r="I900" s="45"/>
      <c r="J900" s="45"/>
      <c r="K900" s="45"/>
      <c r="L900" s="45"/>
      <c r="M900" s="45"/>
      <c r="N900" s="45"/>
      <c r="O900" s="45"/>
      <c r="P900" s="45"/>
      <c r="Q900" s="45"/>
      <c r="R900" s="45"/>
      <c r="S900" s="45"/>
      <c r="T900" s="45"/>
      <c r="U900" s="45"/>
      <c r="V900" s="45"/>
      <c r="W900" s="45"/>
      <c r="X900" s="45"/>
      <c r="Y900" s="45"/>
      <c r="Z900" s="45"/>
    </row>
    <row r="901" spans="1:26">
      <c r="A901" s="45"/>
      <c r="B901" s="45"/>
      <c r="C901" s="45"/>
      <c r="D901" s="45"/>
      <c r="E901" s="45"/>
      <c r="F901" s="45"/>
      <c r="G901" s="45"/>
      <c r="H901" s="45"/>
      <c r="I901" s="45"/>
      <c r="J901" s="45"/>
      <c r="K901" s="45"/>
      <c r="L901" s="45"/>
      <c r="M901" s="45"/>
      <c r="N901" s="45"/>
      <c r="O901" s="45"/>
      <c r="P901" s="45"/>
      <c r="Q901" s="45"/>
      <c r="R901" s="45"/>
      <c r="S901" s="45"/>
      <c r="T901" s="45"/>
      <c r="U901" s="45"/>
      <c r="V901" s="45"/>
      <c r="W901" s="45"/>
      <c r="X901" s="45"/>
      <c r="Y901" s="45"/>
      <c r="Z901" s="45"/>
    </row>
    <row r="902" spans="1:26">
      <c r="A902" s="45"/>
      <c r="B902" s="45"/>
      <c r="C902" s="45"/>
      <c r="D902" s="45"/>
      <c r="E902" s="45"/>
      <c r="F902" s="45"/>
      <c r="G902" s="45"/>
      <c r="H902" s="45"/>
      <c r="I902" s="45"/>
      <c r="J902" s="45"/>
      <c r="K902" s="45"/>
      <c r="L902" s="45"/>
      <c r="M902" s="45"/>
      <c r="N902" s="45"/>
      <c r="O902" s="45"/>
      <c r="P902" s="45"/>
      <c r="Q902" s="45"/>
      <c r="R902" s="45"/>
      <c r="S902" s="45"/>
      <c r="T902" s="45"/>
      <c r="U902" s="45"/>
      <c r="V902" s="45"/>
      <c r="W902" s="45"/>
      <c r="X902" s="45"/>
      <c r="Y902" s="45"/>
      <c r="Z902" s="45"/>
    </row>
    <row r="903" spans="1:26">
      <c r="A903" s="45"/>
      <c r="B903" s="45"/>
      <c r="C903" s="45"/>
      <c r="D903" s="45"/>
      <c r="E903" s="45"/>
      <c r="F903" s="45"/>
      <c r="G903" s="45"/>
      <c r="H903" s="45"/>
      <c r="I903" s="45"/>
      <c r="J903" s="45"/>
      <c r="K903" s="45"/>
      <c r="L903" s="45"/>
      <c r="M903" s="45"/>
      <c r="N903" s="45"/>
      <c r="O903" s="45"/>
      <c r="P903" s="45"/>
      <c r="Q903" s="45"/>
      <c r="R903" s="45"/>
      <c r="S903" s="45"/>
      <c r="T903" s="45"/>
      <c r="U903" s="45"/>
      <c r="V903" s="45"/>
      <c r="W903" s="45"/>
      <c r="X903" s="45"/>
      <c r="Y903" s="45"/>
      <c r="Z903" s="45"/>
    </row>
    <row r="904" spans="1:26">
      <c r="A904" s="45"/>
      <c r="B904" s="45"/>
      <c r="C904" s="45"/>
      <c r="D904" s="45"/>
      <c r="E904" s="45"/>
      <c r="F904" s="45"/>
      <c r="G904" s="45"/>
      <c r="H904" s="45"/>
      <c r="I904" s="45"/>
      <c r="J904" s="45"/>
      <c r="K904" s="45"/>
      <c r="L904" s="45"/>
      <c r="M904" s="45"/>
      <c r="N904" s="45"/>
      <c r="O904" s="45"/>
      <c r="P904" s="45"/>
      <c r="Q904" s="45"/>
      <c r="R904" s="45"/>
      <c r="S904" s="45"/>
      <c r="T904" s="45"/>
      <c r="U904" s="45"/>
      <c r="V904" s="45"/>
      <c r="W904" s="45"/>
      <c r="X904" s="45"/>
      <c r="Y904" s="45"/>
      <c r="Z904" s="45"/>
    </row>
    <row r="905" spans="1:26">
      <c r="A905" s="45"/>
      <c r="B905" s="45"/>
      <c r="C905" s="45"/>
      <c r="D905" s="45"/>
      <c r="E905" s="45"/>
      <c r="F905" s="45"/>
      <c r="G905" s="45"/>
      <c r="H905" s="45"/>
      <c r="I905" s="45"/>
      <c r="J905" s="45"/>
      <c r="K905" s="45"/>
      <c r="L905" s="45"/>
      <c r="M905" s="45"/>
      <c r="N905" s="45"/>
      <c r="O905" s="45"/>
      <c r="P905" s="45"/>
      <c r="Q905" s="45"/>
      <c r="R905" s="45"/>
      <c r="S905" s="45"/>
      <c r="T905" s="45"/>
      <c r="U905" s="45"/>
      <c r="V905" s="45"/>
      <c r="W905" s="45"/>
      <c r="X905" s="45"/>
      <c r="Y905" s="45"/>
      <c r="Z905" s="45"/>
    </row>
    <row r="906" spans="1:26">
      <c r="A906" s="45"/>
      <c r="B906" s="45"/>
      <c r="C906" s="45"/>
      <c r="D906" s="45"/>
      <c r="E906" s="45"/>
      <c r="F906" s="45"/>
      <c r="G906" s="45"/>
      <c r="H906" s="45"/>
      <c r="I906" s="45"/>
      <c r="J906" s="45"/>
      <c r="K906" s="45"/>
      <c r="L906" s="45"/>
      <c r="M906" s="45"/>
      <c r="N906" s="45"/>
      <c r="O906" s="45"/>
      <c r="P906" s="45"/>
      <c r="Q906" s="45"/>
      <c r="R906" s="45"/>
      <c r="S906" s="45"/>
      <c r="T906" s="45"/>
      <c r="U906" s="45"/>
      <c r="V906" s="45"/>
      <c r="W906" s="45"/>
      <c r="X906" s="45"/>
      <c r="Y906" s="45"/>
      <c r="Z906" s="45"/>
    </row>
    <row r="907" spans="1:26">
      <c r="A907" s="45"/>
      <c r="B907" s="45"/>
      <c r="C907" s="45"/>
      <c r="D907" s="45"/>
      <c r="E907" s="45"/>
      <c r="F907" s="45"/>
      <c r="G907" s="45"/>
      <c r="H907" s="45"/>
      <c r="I907" s="45"/>
      <c r="J907" s="45"/>
      <c r="K907" s="45"/>
      <c r="L907" s="45"/>
      <c r="M907" s="45"/>
      <c r="N907" s="45"/>
      <c r="O907" s="45"/>
      <c r="P907" s="45"/>
      <c r="Q907" s="45"/>
      <c r="R907" s="45"/>
      <c r="S907" s="45"/>
      <c r="T907" s="45"/>
      <c r="U907" s="45"/>
      <c r="V907" s="45"/>
      <c r="W907" s="45"/>
      <c r="X907" s="45"/>
      <c r="Y907" s="45"/>
      <c r="Z907" s="45"/>
    </row>
    <row r="908" spans="1:26">
      <c r="A908" s="45"/>
      <c r="B908" s="45"/>
      <c r="C908" s="45"/>
      <c r="D908" s="45"/>
      <c r="E908" s="45"/>
      <c r="F908" s="45"/>
      <c r="G908" s="45"/>
      <c r="H908" s="45"/>
      <c r="I908" s="45"/>
      <c r="J908" s="45"/>
      <c r="K908" s="45"/>
      <c r="L908" s="45"/>
      <c r="M908" s="45"/>
      <c r="N908" s="45"/>
      <c r="O908" s="45"/>
      <c r="P908" s="45"/>
      <c r="Q908" s="45"/>
      <c r="R908" s="45"/>
      <c r="S908" s="45"/>
      <c r="T908" s="45"/>
      <c r="U908" s="45"/>
      <c r="V908" s="45"/>
      <c r="W908" s="45"/>
      <c r="X908" s="45"/>
      <c r="Y908" s="45"/>
      <c r="Z908" s="45"/>
    </row>
    <row r="909" spans="1:26">
      <c r="A909" s="45"/>
      <c r="B909" s="45"/>
      <c r="C909" s="45"/>
      <c r="D909" s="45"/>
      <c r="E909" s="45"/>
      <c r="F909" s="45"/>
      <c r="G909" s="45"/>
      <c r="H909" s="45"/>
      <c r="I909" s="45"/>
      <c r="J909" s="45"/>
      <c r="K909" s="45"/>
      <c r="L909" s="45"/>
      <c r="M909" s="45"/>
      <c r="N909" s="45"/>
      <c r="O909" s="45"/>
      <c r="P909" s="45"/>
      <c r="Q909" s="45"/>
      <c r="R909" s="45"/>
      <c r="S909" s="45"/>
      <c r="T909" s="45"/>
      <c r="U909" s="45"/>
      <c r="V909" s="45"/>
      <c r="W909" s="45"/>
      <c r="X909" s="45"/>
      <c r="Y909" s="45"/>
      <c r="Z909" s="45"/>
    </row>
    <row r="910" spans="1:26">
      <c r="A910" s="45"/>
      <c r="B910" s="45"/>
      <c r="C910" s="45"/>
      <c r="D910" s="45"/>
      <c r="E910" s="45"/>
      <c r="F910" s="45"/>
      <c r="G910" s="45"/>
      <c r="H910" s="45"/>
      <c r="I910" s="45"/>
      <c r="J910" s="45"/>
      <c r="K910" s="45"/>
      <c r="L910" s="45"/>
      <c r="M910" s="45"/>
      <c r="N910" s="45"/>
      <c r="O910" s="45"/>
      <c r="P910" s="45"/>
      <c r="Q910" s="45"/>
      <c r="R910" s="45"/>
      <c r="S910" s="45"/>
      <c r="T910" s="45"/>
      <c r="U910" s="45"/>
      <c r="V910" s="45"/>
      <c r="W910" s="45"/>
      <c r="X910" s="45"/>
      <c r="Y910" s="45"/>
      <c r="Z910" s="45"/>
    </row>
    <row r="911" spans="1:26">
      <c r="A911" s="45"/>
      <c r="B911" s="45"/>
      <c r="C911" s="45"/>
      <c r="D911" s="45"/>
      <c r="E911" s="45"/>
      <c r="F911" s="45"/>
      <c r="G911" s="45"/>
      <c r="H911" s="45"/>
      <c r="I911" s="45"/>
      <c r="J911" s="45"/>
      <c r="K911" s="45"/>
      <c r="L911" s="45"/>
      <c r="M911" s="45"/>
      <c r="N911" s="45"/>
      <c r="O911" s="45"/>
      <c r="P911" s="45"/>
      <c r="Q911" s="45"/>
      <c r="R911" s="45"/>
      <c r="S911" s="45"/>
      <c r="T911" s="45"/>
      <c r="U911" s="45"/>
      <c r="V911" s="45"/>
      <c r="W911" s="45"/>
      <c r="X911" s="45"/>
      <c r="Y911" s="45"/>
      <c r="Z911" s="45"/>
    </row>
    <row r="912" spans="1:26">
      <c r="A912" s="45"/>
      <c r="B912" s="45"/>
      <c r="C912" s="45"/>
      <c r="D912" s="45"/>
      <c r="E912" s="45"/>
      <c r="F912" s="45"/>
      <c r="G912" s="45"/>
      <c r="H912" s="45"/>
      <c r="I912" s="45"/>
      <c r="J912" s="45"/>
      <c r="K912" s="45"/>
      <c r="L912" s="45"/>
      <c r="M912" s="45"/>
      <c r="N912" s="45"/>
      <c r="O912" s="45"/>
      <c r="P912" s="45"/>
      <c r="Q912" s="45"/>
      <c r="R912" s="45"/>
      <c r="S912" s="45"/>
      <c r="T912" s="45"/>
      <c r="U912" s="45"/>
      <c r="V912" s="45"/>
      <c r="W912" s="45"/>
      <c r="X912" s="45"/>
      <c r="Y912" s="45"/>
      <c r="Z912" s="45"/>
    </row>
    <row r="913" spans="1:26">
      <c r="A913" s="45"/>
      <c r="B913" s="45"/>
      <c r="C913" s="45"/>
      <c r="D913" s="45"/>
      <c r="E913" s="45"/>
      <c r="F913" s="45"/>
      <c r="G913" s="45"/>
      <c r="H913" s="45"/>
      <c r="I913" s="45"/>
      <c r="J913" s="45"/>
      <c r="K913" s="45"/>
      <c r="L913" s="45"/>
      <c r="M913" s="45"/>
      <c r="N913" s="45"/>
      <c r="O913" s="45"/>
      <c r="P913" s="45"/>
      <c r="Q913" s="45"/>
      <c r="R913" s="45"/>
      <c r="S913" s="45"/>
      <c r="T913" s="45"/>
      <c r="U913" s="45"/>
      <c r="V913" s="45"/>
      <c r="W913" s="45"/>
      <c r="X913" s="45"/>
      <c r="Y913" s="45"/>
      <c r="Z913" s="45"/>
    </row>
    <row r="914" spans="1:26">
      <c r="A914" s="45"/>
      <c r="B914" s="45"/>
      <c r="C914" s="45"/>
      <c r="D914" s="45"/>
      <c r="E914" s="45"/>
      <c r="F914" s="45"/>
      <c r="G914" s="45"/>
      <c r="H914" s="45"/>
      <c r="I914" s="45"/>
      <c r="J914" s="45"/>
      <c r="K914" s="45"/>
      <c r="L914" s="45"/>
      <c r="M914" s="45"/>
      <c r="N914" s="45"/>
      <c r="O914" s="45"/>
      <c r="P914" s="45"/>
      <c r="Q914" s="45"/>
      <c r="R914" s="45"/>
      <c r="S914" s="45"/>
      <c r="T914" s="45"/>
      <c r="U914" s="45"/>
      <c r="V914" s="45"/>
      <c r="W914" s="45"/>
      <c r="X914" s="45"/>
      <c r="Y914" s="45"/>
      <c r="Z914" s="45"/>
    </row>
    <row r="915" spans="1:26">
      <c r="A915" s="45"/>
      <c r="B915" s="45"/>
      <c r="C915" s="45"/>
      <c r="D915" s="45"/>
      <c r="E915" s="45"/>
      <c r="F915" s="45"/>
      <c r="G915" s="45"/>
      <c r="H915" s="45"/>
      <c r="I915" s="45"/>
      <c r="J915" s="45"/>
      <c r="K915" s="45"/>
      <c r="L915" s="45"/>
      <c r="M915" s="45"/>
      <c r="N915" s="45"/>
      <c r="O915" s="45"/>
      <c r="P915" s="45"/>
      <c r="Q915" s="45"/>
      <c r="R915" s="45"/>
      <c r="S915" s="45"/>
      <c r="T915" s="45"/>
      <c r="U915" s="45"/>
      <c r="V915" s="45"/>
      <c r="W915" s="45"/>
      <c r="X915" s="45"/>
      <c r="Y915" s="45"/>
      <c r="Z915" s="45"/>
    </row>
    <row r="916" spans="1:26">
      <c r="A916" s="45"/>
      <c r="B916" s="45"/>
      <c r="C916" s="45"/>
      <c r="D916" s="45"/>
      <c r="E916" s="45"/>
      <c r="F916" s="45"/>
      <c r="G916" s="45"/>
      <c r="H916" s="45"/>
      <c r="I916" s="45"/>
      <c r="J916" s="45"/>
      <c r="K916" s="45"/>
      <c r="L916" s="45"/>
      <c r="M916" s="45"/>
      <c r="N916" s="45"/>
      <c r="O916" s="45"/>
      <c r="P916" s="45"/>
      <c r="Q916" s="45"/>
      <c r="R916" s="45"/>
      <c r="S916" s="45"/>
      <c r="T916" s="45"/>
      <c r="U916" s="45"/>
      <c r="V916" s="45"/>
      <c r="W916" s="45"/>
      <c r="X916" s="45"/>
      <c r="Y916" s="45"/>
      <c r="Z916" s="45"/>
    </row>
    <row r="917" spans="1:26">
      <c r="A917" s="45"/>
      <c r="B917" s="45"/>
      <c r="C917" s="45"/>
      <c r="D917" s="45"/>
      <c r="E917" s="45"/>
      <c r="F917" s="45"/>
      <c r="G917" s="45"/>
      <c r="H917" s="45"/>
      <c r="I917" s="45"/>
      <c r="J917" s="45"/>
      <c r="K917" s="45"/>
      <c r="L917" s="45"/>
      <c r="M917" s="45"/>
      <c r="N917" s="45"/>
      <c r="O917" s="45"/>
      <c r="P917" s="45"/>
      <c r="Q917" s="45"/>
      <c r="R917" s="45"/>
      <c r="S917" s="45"/>
      <c r="T917" s="45"/>
      <c r="U917" s="45"/>
      <c r="V917" s="45"/>
      <c r="W917" s="45"/>
      <c r="X917" s="45"/>
      <c r="Y917" s="45"/>
      <c r="Z917" s="45"/>
    </row>
    <row r="918" spans="1:26">
      <c r="A918" s="45"/>
      <c r="B918" s="45"/>
      <c r="C918" s="45"/>
      <c r="D918" s="45"/>
      <c r="E918" s="45"/>
      <c r="F918" s="45"/>
      <c r="G918" s="45"/>
      <c r="H918" s="45"/>
      <c r="I918" s="45"/>
      <c r="J918" s="45"/>
      <c r="K918" s="45"/>
      <c r="L918" s="45"/>
      <c r="M918" s="45"/>
      <c r="N918" s="45"/>
      <c r="O918" s="45"/>
      <c r="P918" s="45"/>
      <c r="Q918" s="45"/>
      <c r="R918" s="45"/>
      <c r="S918" s="45"/>
      <c r="T918" s="45"/>
      <c r="U918" s="45"/>
      <c r="V918" s="45"/>
      <c r="W918" s="45"/>
      <c r="X918" s="45"/>
      <c r="Y918" s="45"/>
      <c r="Z918" s="45"/>
    </row>
    <row r="919" spans="1:26">
      <c r="A919" s="45"/>
      <c r="B919" s="45"/>
      <c r="C919" s="45"/>
      <c r="D919" s="45"/>
      <c r="E919" s="45"/>
      <c r="F919" s="45"/>
      <c r="G919" s="45"/>
      <c r="H919" s="45"/>
      <c r="I919" s="45"/>
      <c r="J919" s="45"/>
      <c r="K919" s="45"/>
      <c r="L919" s="45"/>
      <c r="M919" s="45"/>
      <c r="N919" s="45"/>
      <c r="O919" s="45"/>
      <c r="P919" s="45"/>
      <c r="Q919" s="45"/>
      <c r="R919" s="45"/>
      <c r="S919" s="45"/>
      <c r="T919" s="45"/>
      <c r="U919" s="45"/>
      <c r="V919" s="45"/>
      <c r="W919" s="45"/>
      <c r="X919" s="45"/>
      <c r="Y919" s="45"/>
      <c r="Z919" s="45"/>
    </row>
    <row r="920" spans="1:26">
      <c r="A920" s="45"/>
      <c r="B920" s="45"/>
      <c r="C920" s="45"/>
      <c r="D920" s="45"/>
      <c r="E920" s="45"/>
      <c r="F920" s="45"/>
      <c r="G920" s="45"/>
      <c r="H920" s="45"/>
      <c r="I920" s="45"/>
      <c r="J920" s="45"/>
      <c r="K920" s="45"/>
      <c r="L920" s="45"/>
      <c r="M920" s="45"/>
      <c r="N920" s="45"/>
      <c r="O920" s="45"/>
      <c r="P920" s="45"/>
      <c r="Q920" s="45"/>
      <c r="R920" s="45"/>
      <c r="S920" s="45"/>
      <c r="T920" s="45"/>
      <c r="U920" s="45"/>
      <c r="V920" s="45"/>
      <c r="W920" s="45"/>
      <c r="X920" s="45"/>
      <c r="Y920" s="45"/>
      <c r="Z920" s="45"/>
    </row>
    <row r="921" spans="1:26">
      <c r="A921" s="45"/>
      <c r="B921" s="45"/>
      <c r="C921" s="45"/>
      <c r="D921" s="45"/>
      <c r="E921" s="45"/>
      <c r="F921" s="45"/>
      <c r="G921" s="45"/>
      <c r="H921" s="45"/>
      <c r="I921" s="45"/>
      <c r="J921" s="45"/>
      <c r="K921" s="45"/>
      <c r="L921" s="45"/>
      <c r="M921" s="45"/>
      <c r="N921" s="45"/>
      <c r="O921" s="45"/>
      <c r="P921" s="45"/>
      <c r="Q921" s="45"/>
      <c r="R921" s="45"/>
      <c r="S921" s="45"/>
      <c r="T921" s="45"/>
      <c r="U921" s="45"/>
      <c r="V921" s="45"/>
      <c r="W921" s="45"/>
      <c r="X921" s="45"/>
      <c r="Y921" s="45"/>
      <c r="Z921" s="45"/>
    </row>
    <row r="922" spans="1:26">
      <c r="A922" s="45"/>
      <c r="B922" s="45"/>
      <c r="C922" s="45"/>
      <c r="D922" s="45"/>
      <c r="E922" s="45"/>
      <c r="F922" s="45"/>
      <c r="G922" s="45"/>
      <c r="H922" s="45"/>
      <c r="I922" s="45"/>
      <c r="J922" s="45"/>
      <c r="K922" s="45"/>
      <c r="L922" s="45"/>
      <c r="M922" s="45"/>
      <c r="N922" s="45"/>
      <c r="O922" s="45"/>
      <c r="P922" s="45"/>
      <c r="Q922" s="45"/>
      <c r="R922" s="45"/>
      <c r="S922" s="45"/>
      <c r="T922" s="45"/>
      <c r="U922" s="45"/>
      <c r="V922" s="45"/>
      <c r="W922" s="45"/>
      <c r="X922" s="45"/>
      <c r="Y922" s="45"/>
      <c r="Z922" s="45"/>
    </row>
    <row r="923" spans="1:26">
      <c r="A923" s="45"/>
      <c r="B923" s="45"/>
      <c r="C923" s="45"/>
      <c r="D923" s="45"/>
      <c r="E923" s="45"/>
      <c r="F923" s="45"/>
      <c r="G923" s="45"/>
      <c r="H923" s="45"/>
      <c r="I923" s="45"/>
      <c r="J923" s="45"/>
      <c r="K923" s="45"/>
      <c r="L923" s="45"/>
      <c r="M923" s="45"/>
      <c r="N923" s="45"/>
      <c r="O923" s="45"/>
      <c r="P923" s="45"/>
      <c r="Q923" s="45"/>
      <c r="R923" s="45"/>
      <c r="S923" s="45"/>
      <c r="T923" s="45"/>
      <c r="U923" s="45"/>
      <c r="V923" s="45"/>
      <c r="W923" s="45"/>
      <c r="X923" s="45"/>
      <c r="Y923" s="45"/>
      <c r="Z923" s="45"/>
    </row>
    <row r="924" spans="1:26">
      <c r="A924" s="45"/>
      <c r="B924" s="45"/>
      <c r="C924" s="45"/>
      <c r="D924" s="45"/>
      <c r="E924" s="45"/>
      <c r="F924" s="45"/>
      <c r="G924" s="45"/>
      <c r="H924" s="45"/>
      <c r="I924" s="45"/>
      <c r="J924" s="45"/>
      <c r="K924" s="45"/>
      <c r="L924" s="45"/>
      <c r="M924" s="45"/>
      <c r="N924" s="45"/>
      <c r="O924" s="45"/>
      <c r="P924" s="45"/>
      <c r="Q924" s="45"/>
      <c r="R924" s="45"/>
      <c r="S924" s="45"/>
      <c r="T924" s="45"/>
      <c r="U924" s="45"/>
      <c r="V924" s="45"/>
      <c r="W924" s="45"/>
      <c r="X924" s="45"/>
      <c r="Y924" s="45"/>
      <c r="Z924" s="45"/>
    </row>
    <row r="925" spans="1:26">
      <c r="A925" s="45"/>
      <c r="B925" s="45"/>
      <c r="C925" s="45"/>
      <c r="D925" s="45"/>
      <c r="E925" s="45"/>
      <c r="F925" s="45"/>
      <c r="G925" s="45"/>
      <c r="H925" s="45"/>
      <c r="I925" s="45"/>
      <c r="J925" s="45"/>
      <c r="K925" s="45"/>
      <c r="L925" s="45"/>
      <c r="M925" s="45"/>
      <c r="N925" s="45"/>
      <c r="O925" s="45"/>
      <c r="P925" s="45"/>
      <c r="Q925" s="45"/>
      <c r="R925" s="45"/>
      <c r="S925" s="45"/>
      <c r="T925" s="45"/>
      <c r="U925" s="45"/>
      <c r="V925" s="45"/>
      <c r="W925" s="45"/>
      <c r="X925" s="45"/>
      <c r="Y925" s="45"/>
      <c r="Z925" s="45"/>
    </row>
    <row r="926" spans="1:26">
      <c r="A926" s="45"/>
      <c r="B926" s="45"/>
      <c r="C926" s="45"/>
      <c r="D926" s="45"/>
      <c r="E926" s="45"/>
      <c r="F926" s="45"/>
      <c r="G926" s="45"/>
      <c r="H926" s="45"/>
      <c r="I926" s="45"/>
      <c r="J926" s="45"/>
      <c r="K926" s="45"/>
      <c r="L926" s="45"/>
      <c r="M926" s="45"/>
      <c r="N926" s="45"/>
      <c r="O926" s="45"/>
      <c r="P926" s="45"/>
      <c r="Q926" s="45"/>
      <c r="R926" s="45"/>
      <c r="S926" s="45"/>
      <c r="T926" s="45"/>
      <c r="U926" s="45"/>
      <c r="V926" s="45"/>
      <c r="W926" s="45"/>
      <c r="X926" s="45"/>
      <c r="Y926" s="45"/>
      <c r="Z926" s="45"/>
    </row>
    <row r="927" spans="1:26">
      <c r="A927" s="45"/>
      <c r="B927" s="45"/>
      <c r="C927" s="45"/>
      <c r="D927" s="45"/>
      <c r="E927" s="45"/>
      <c r="F927" s="45"/>
      <c r="G927" s="45"/>
      <c r="H927" s="45"/>
      <c r="I927" s="45"/>
      <c r="J927" s="45"/>
      <c r="K927" s="45"/>
      <c r="L927" s="45"/>
      <c r="M927" s="45"/>
      <c r="N927" s="45"/>
      <c r="O927" s="45"/>
      <c r="P927" s="45"/>
      <c r="Q927" s="45"/>
      <c r="R927" s="45"/>
      <c r="S927" s="45"/>
      <c r="T927" s="45"/>
      <c r="U927" s="45"/>
      <c r="V927" s="45"/>
      <c r="W927" s="45"/>
      <c r="X927" s="45"/>
      <c r="Y927" s="45"/>
      <c r="Z927" s="45"/>
    </row>
    <row r="928" spans="1:26">
      <c r="A928" s="45"/>
      <c r="B928" s="45"/>
      <c r="C928" s="45"/>
      <c r="D928" s="45"/>
      <c r="E928" s="45"/>
      <c r="F928" s="45"/>
      <c r="G928" s="45"/>
      <c r="H928" s="45"/>
      <c r="I928" s="45"/>
      <c r="J928" s="45"/>
      <c r="K928" s="45"/>
      <c r="L928" s="45"/>
      <c r="M928" s="45"/>
      <c r="N928" s="45"/>
      <c r="O928" s="45"/>
      <c r="P928" s="45"/>
      <c r="Q928" s="45"/>
      <c r="R928" s="45"/>
      <c r="S928" s="45"/>
      <c r="T928" s="45"/>
      <c r="U928" s="45"/>
      <c r="V928" s="45"/>
      <c r="W928" s="45"/>
      <c r="X928" s="45"/>
      <c r="Y928" s="45"/>
      <c r="Z928" s="45"/>
    </row>
    <row r="929" spans="1:26">
      <c r="A929" s="45"/>
      <c r="B929" s="45"/>
      <c r="C929" s="45"/>
      <c r="D929" s="45"/>
      <c r="E929" s="45"/>
      <c r="F929" s="45"/>
      <c r="G929" s="45"/>
      <c r="H929" s="45"/>
      <c r="I929" s="45"/>
      <c r="J929" s="45"/>
      <c r="K929" s="45"/>
      <c r="L929" s="45"/>
      <c r="M929" s="45"/>
      <c r="N929" s="45"/>
      <c r="O929" s="45"/>
      <c r="P929" s="45"/>
      <c r="Q929" s="45"/>
      <c r="R929" s="45"/>
      <c r="S929" s="45"/>
      <c r="T929" s="45"/>
      <c r="U929" s="45"/>
      <c r="V929" s="45"/>
      <c r="W929" s="45"/>
      <c r="X929" s="45"/>
      <c r="Y929" s="45"/>
      <c r="Z929" s="45"/>
    </row>
    <row r="930" spans="1:26">
      <c r="A930" s="45"/>
      <c r="B930" s="45"/>
      <c r="C930" s="45"/>
      <c r="D930" s="45"/>
      <c r="E930" s="45"/>
      <c r="F930" s="45"/>
      <c r="G930" s="45"/>
      <c r="H930" s="45"/>
      <c r="I930" s="45"/>
      <c r="J930" s="45"/>
      <c r="K930" s="45"/>
      <c r="L930" s="45"/>
      <c r="M930" s="45"/>
      <c r="N930" s="45"/>
      <c r="O930" s="45"/>
      <c r="P930" s="45"/>
      <c r="Q930" s="45"/>
      <c r="R930" s="45"/>
      <c r="S930" s="45"/>
      <c r="T930" s="45"/>
      <c r="U930" s="45"/>
      <c r="V930" s="45"/>
      <c r="W930" s="45"/>
      <c r="X930" s="45"/>
      <c r="Y930" s="45"/>
      <c r="Z930" s="45"/>
    </row>
    <row r="931" spans="1:26">
      <c r="A931" s="45"/>
      <c r="B931" s="45"/>
      <c r="C931" s="45"/>
      <c r="D931" s="45"/>
      <c r="E931" s="45"/>
      <c r="F931" s="45"/>
      <c r="G931" s="45"/>
      <c r="H931" s="45"/>
      <c r="I931" s="45"/>
      <c r="J931" s="45"/>
      <c r="K931" s="45"/>
      <c r="L931" s="45"/>
      <c r="M931" s="45"/>
      <c r="N931" s="45"/>
      <c r="O931" s="45"/>
      <c r="P931" s="45"/>
      <c r="Q931" s="45"/>
      <c r="R931" s="45"/>
      <c r="S931" s="45"/>
      <c r="T931" s="45"/>
      <c r="U931" s="45"/>
      <c r="V931" s="45"/>
      <c r="W931" s="45"/>
      <c r="X931" s="45"/>
      <c r="Y931" s="45"/>
      <c r="Z931" s="45"/>
    </row>
    <row r="932" spans="1:26">
      <c r="A932" s="45"/>
      <c r="B932" s="45"/>
      <c r="C932" s="45"/>
      <c r="D932" s="45"/>
      <c r="E932" s="45"/>
      <c r="F932" s="45"/>
      <c r="G932" s="45"/>
      <c r="H932" s="45"/>
      <c r="I932" s="45"/>
      <c r="J932" s="45"/>
      <c r="K932" s="45"/>
      <c r="L932" s="45"/>
      <c r="M932" s="45"/>
      <c r="N932" s="45"/>
      <c r="O932" s="45"/>
      <c r="P932" s="45"/>
      <c r="Q932" s="45"/>
      <c r="R932" s="45"/>
      <c r="S932" s="45"/>
      <c r="T932" s="45"/>
      <c r="U932" s="45"/>
      <c r="V932" s="45"/>
      <c r="W932" s="45"/>
      <c r="X932" s="45"/>
      <c r="Y932" s="45"/>
      <c r="Z932" s="45"/>
    </row>
    <row r="933" spans="1:26">
      <c r="A933" s="45"/>
      <c r="B933" s="45"/>
      <c r="C933" s="45"/>
      <c r="D933" s="45"/>
      <c r="E933" s="45"/>
      <c r="F933" s="45"/>
      <c r="G933" s="45"/>
      <c r="H933" s="45"/>
      <c r="I933" s="45"/>
      <c r="J933" s="45"/>
      <c r="K933" s="45"/>
      <c r="L933" s="45"/>
      <c r="M933" s="45"/>
      <c r="N933" s="45"/>
      <c r="O933" s="45"/>
      <c r="P933" s="45"/>
      <c r="Q933" s="45"/>
      <c r="R933" s="45"/>
      <c r="S933" s="45"/>
      <c r="T933" s="45"/>
      <c r="U933" s="45"/>
      <c r="V933" s="45"/>
      <c r="W933" s="45"/>
      <c r="X933" s="45"/>
      <c r="Y933" s="45"/>
      <c r="Z933" s="45"/>
    </row>
    <row r="934" spans="1:26">
      <c r="A934" s="45"/>
      <c r="B934" s="45"/>
      <c r="C934" s="45"/>
      <c r="D934" s="45"/>
      <c r="E934" s="45"/>
      <c r="F934" s="45"/>
      <c r="G934" s="45"/>
      <c r="H934" s="45"/>
      <c r="I934" s="45"/>
      <c r="J934" s="45"/>
      <c r="K934" s="45"/>
      <c r="L934" s="45"/>
      <c r="M934" s="45"/>
      <c r="N934" s="45"/>
      <c r="O934" s="45"/>
      <c r="P934" s="45"/>
      <c r="Q934" s="45"/>
      <c r="R934" s="45"/>
      <c r="S934" s="45"/>
      <c r="T934" s="45"/>
      <c r="U934" s="45"/>
      <c r="V934" s="45"/>
      <c r="W934" s="45"/>
      <c r="X934" s="45"/>
      <c r="Y934" s="45"/>
      <c r="Z934" s="45"/>
    </row>
    <row r="935" spans="1:26">
      <c r="A935" s="45"/>
      <c r="B935" s="45"/>
      <c r="C935" s="45"/>
      <c r="D935" s="45"/>
      <c r="E935" s="45"/>
      <c r="F935" s="45"/>
      <c r="G935" s="45"/>
      <c r="H935" s="45"/>
      <c r="I935" s="45"/>
      <c r="J935" s="45"/>
      <c r="K935" s="45"/>
      <c r="L935" s="45"/>
      <c r="M935" s="45"/>
      <c r="N935" s="45"/>
      <c r="O935" s="45"/>
      <c r="P935" s="45"/>
      <c r="Q935" s="45"/>
      <c r="R935" s="45"/>
      <c r="S935" s="45"/>
      <c r="T935" s="45"/>
      <c r="U935" s="45"/>
      <c r="V935" s="45"/>
      <c r="W935" s="45"/>
      <c r="X935" s="45"/>
      <c r="Y935" s="45"/>
      <c r="Z935" s="45"/>
    </row>
    <row r="936" spans="1:26">
      <c r="A936" s="45"/>
      <c r="B936" s="45"/>
      <c r="C936" s="45"/>
      <c r="D936" s="45"/>
      <c r="E936" s="45"/>
      <c r="F936" s="45"/>
      <c r="G936" s="45"/>
      <c r="H936" s="45"/>
      <c r="I936" s="45"/>
      <c r="J936" s="45"/>
      <c r="K936" s="45"/>
      <c r="L936" s="45"/>
      <c r="M936" s="45"/>
      <c r="N936" s="45"/>
      <c r="O936" s="45"/>
      <c r="P936" s="45"/>
      <c r="Q936" s="45"/>
      <c r="R936" s="45"/>
      <c r="S936" s="45"/>
      <c r="T936" s="45"/>
      <c r="U936" s="45"/>
      <c r="V936" s="45"/>
      <c r="W936" s="45"/>
      <c r="X936" s="45"/>
      <c r="Y936" s="45"/>
      <c r="Z936" s="45"/>
    </row>
    <row r="937" spans="1:26">
      <c r="A937" s="45"/>
      <c r="B937" s="45"/>
      <c r="C937" s="45"/>
      <c r="D937" s="45"/>
      <c r="E937" s="45"/>
      <c r="F937" s="45"/>
      <c r="G937" s="45"/>
      <c r="H937" s="45"/>
      <c r="I937" s="45"/>
      <c r="J937" s="45"/>
      <c r="K937" s="45"/>
      <c r="L937" s="45"/>
      <c r="M937" s="45"/>
      <c r="N937" s="45"/>
      <c r="O937" s="45"/>
      <c r="P937" s="45"/>
      <c r="Q937" s="45"/>
      <c r="R937" s="45"/>
      <c r="S937" s="45"/>
      <c r="T937" s="45"/>
      <c r="U937" s="45"/>
      <c r="V937" s="45"/>
      <c r="W937" s="45"/>
      <c r="X937" s="45"/>
      <c r="Y937" s="45"/>
      <c r="Z937" s="45"/>
    </row>
    <row r="938" spans="1:26">
      <c r="A938" s="45"/>
      <c r="B938" s="45"/>
      <c r="C938" s="45"/>
      <c r="D938" s="45"/>
      <c r="E938" s="45"/>
      <c r="F938" s="45"/>
      <c r="G938" s="45"/>
      <c r="H938" s="45"/>
      <c r="I938" s="45"/>
      <c r="J938" s="45"/>
      <c r="K938" s="45"/>
      <c r="L938" s="45"/>
      <c r="M938" s="45"/>
      <c r="N938" s="45"/>
      <c r="O938" s="45"/>
      <c r="P938" s="45"/>
      <c r="Q938" s="45"/>
      <c r="R938" s="45"/>
      <c r="S938" s="45"/>
      <c r="T938" s="45"/>
      <c r="U938" s="45"/>
      <c r="V938" s="45"/>
      <c r="W938" s="45"/>
      <c r="X938" s="45"/>
      <c r="Y938" s="45"/>
      <c r="Z938" s="45"/>
    </row>
    <row r="939" spans="1:26">
      <c r="A939" s="45"/>
      <c r="B939" s="45"/>
      <c r="C939" s="45"/>
      <c r="D939" s="45"/>
      <c r="E939" s="45"/>
      <c r="F939" s="45"/>
      <c r="G939" s="45"/>
      <c r="H939" s="45"/>
      <c r="I939" s="45"/>
      <c r="J939" s="45"/>
      <c r="K939" s="45"/>
      <c r="L939" s="45"/>
      <c r="M939" s="45"/>
      <c r="N939" s="45"/>
      <c r="O939" s="45"/>
      <c r="P939" s="45"/>
      <c r="Q939" s="45"/>
      <c r="R939" s="45"/>
      <c r="S939" s="45"/>
      <c r="T939" s="45"/>
      <c r="U939" s="45"/>
      <c r="V939" s="45"/>
      <c r="W939" s="45"/>
      <c r="X939" s="45"/>
      <c r="Y939" s="45"/>
      <c r="Z939" s="45"/>
    </row>
    <row r="940" spans="1:26">
      <c r="A940" s="45"/>
      <c r="B940" s="45"/>
      <c r="C940" s="45"/>
      <c r="D940" s="45"/>
      <c r="E940" s="45"/>
      <c r="F940" s="45"/>
      <c r="G940" s="45"/>
      <c r="H940" s="45"/>
      <c r="I940" s="45"/>
      <c r="J940" s="45"/>
      <c r="K940" s="45"/>
      <c r="L940" s="45"/>
      <c r="M940" s="45"/>
      <c r="N940" s="45"/>
      <c r="O940" s="45"/>
      <c r="P940" s="45"/>
      <c r="Q940" s="45"/>
      <c r="R940" s="45"/>
      <c r="S940" s="45"/>
      <c r="T940" s="45"/>
      <c r="U940" s="45"/>
      <c r="V940" s="45"/>
      <c r="W940" s="45"/>
      <c r="X940" s="45"/>
      <c r="Y940" s="45"/>
      <c r="Z940" s="45"/>
    </row>
    <row r="941" spans="1:26">
      <c r="A941" s="45"/>
      <c r="B941" s="45"/>
      <c r="C941" s="45"/>
      <c r="D941" s="45"/>
      <c r="E941" s="45"/>
      <c r="F941" s="45"/>
      <c r="G941" s="45"/>
      <c r="H941" s="45"/>
      <c r="I941" s="45"/>
      <c r="J941" s="45"/>
      <c r="K941" s="45"/>
      <c r="L941" s="45"/>
      <c r="M941" s="45"/>
      <c r="N941" s="45"/>
      <c r="O941" s="45"/>
      <c r="P941" s="45"/>
      <c r="Q941" s="45"/>
      <c r="R941" s="45"/>
      <c r="S941" s="45"/>
      <c r="T941" s="45"/>
      <c r="U941" s="45"/>
      <c r="V941" s="45"/>
      <c r="W941" s="45"/>
      <c r="X941" s="45"/>
      <c r="Y941" s="45"/>
      <c r="Z941" s="45"/>
    </row>
    <row r="942" spans="1:26">
      <c r="A942" s="45"/>
      <c r="B942" s="45"/>
      <c r="C942" s="45"/>
      <c r="D942" s="45"/>
      <c r="E942" s="45"/>
      <c r="F942" s="45"/>
      <c r="G942" s="45"/>
      <c r="H942" s="45"/>
      <c r="I942" s="45"/>
      <c r="J942" s="45"/>
      <c r="K942" s="45"/>
      <c r="L942" s="45"/>
      <c r="M942" s="45"/>
      <c r="N942" s="45"/>
      <c r="O942" s="45"/>
      <c r="P942" s="45"/>
      <c r="Q942" s="45"/>
      <c r="R942" s="45"/>
      <c r="S942" s="45"/>
      <c r="T942" s="45"/>
      <c r="U942" s="45"/>
      <c r="V942" s="45"/>
      <c r="W942" s="45"/>
      <c r="X942" s="45"/>
      <c r="Y942" s="45"/>
      <c r="Z942" s="45"/>
    </row>
    <row r="943" spans="1:26">
      <c r="A943" s="45"/>
      <c r="B943" s="45"/>
      <c r="C943" s="45"/>
      <c r="D943" s="45"/>
      <c r="E943" s="45"/>
      <c r="F943" s="45"/>
      <c r="G943" s="45"/>
      <c r="H943" s="45"/>
      <c r="I943" s="45"/>
      <c r="J943" s="45"/>
      <c r="K943" s="45"/>
      <c r="L943" s="45"/>
      <c r="M943" s="45"/>
      <c r="N943" s="45"/>
      <c r="O943" s="45"/>
      <c r="P943" s="45"/>
      <c r="Q943" s="45"/>
      <c r="R943" s="45"/>
      <c r="S943" s="45"/>
      <c r="T943" s="45"/>
      <c r="U943" s="45"/>
      <c r="V943" s="45"/>
      <c r="W943" s="45"/>
      <c r="X943" s="45"/>
      <c r="Y943" s="45"/>
      <c r="Z943" s="45"/>
    </row>
    <row r="944" spans="1:26">
      <c r="A944" s="45"/>
      <c r="B944" s="45"/>
      <c r="C944" s="45"/>
      <c r="D944" s="45"/>
      <c r="E944" s="45"/>
      <c r="F944" s="45"/>
      <c r="G944" s="45"/>
      <c r="H944" s="45"/>
      <c r="I944" s="45"/>
      <c r="J944" s="45"/>
      <c r="K944" s="45"/>
      <c r="L944" s="45"/>
      <c r="M944" s="45"/>
      <c r="N944" s="45"/>
      <c r="O944" s="45"/>
      <c r="P944" s="45"/>
      <c r="Q944" s="45"/>
      <c r="R944" s="45"/>
      <c r="S944" s="45"/>
      <c r="T944" s="45"/>
      <c r="U944" s="45"/>
      <c r="V944" s="45"/>
      <c r="W944" s="45"/>
      <c r="X944" s="45"/>
      <c r="Y944" s="45"/>
      <c r="Z944" s="45"/>
    </row>
    <row r="945" spans="1:26">
      <c r="A945" s="45"/>
      <c r="B945" s="45"/>
      <c r="C945" s="45"/>
      <c r="D945" s="45"/>
      <c r="E945" s="45"/>
      <c r="F945" s="45"/>
      <c r="G945" s="45"/>
      <c r="H945" s="45"/>
      <c r="I945" s="45"/>
      <c r="J945" s="45"/>
      <c r="K945" s="45"/>
      <c r="L945" s="45"/>
      <c r="M945" s="45"/>
      <c r="N945" s="45"/>
      <c r="O945" s="45"/>
      <c r="P945" s="45"/>
      <c r="Q945" s="45"/>
      <c r="R945" s="45"/>
      <c r="S945" s="45"/>
      <c r="T945" s="45"/>
      <c r="U945" s="45"/>
      <c r="V945" s="45"/>
      <c r="W945" s="45"/>
      <c r="X945" s="45"/>
      <c r="Y945" s="45"/>
      <c r="Z945" s="45"/>
    </row>
    <row r="946" spans="1:26">
      <c r="A946" s="45"/>
      <c r="B946" s="45"/>
      <c r="C946" s="45"/>
      <c r="D946" s="45"/>
      <c r="E946" s="45"/>
      <c r="F946" s="45"/>
      <c r="G946" s="45"/>
      <c r="H946" s="45"/>
      <c r="I946" s="45"/>
      <c r="J946" s="45"/>
      <c r="K946" s="45"/>
      <c r="L946" s="45"/>
      <c r="M946" s="45"/>
      <c r="N946" s="45"/>
      <c r="O946" s="45"/>
      <c r="P946" s="45"/>
      <c r="Q946" s="45"/>
      <c r="R946" s="45"/>
      <c r="S946" s="45"/>
      <c r="T946" s="45"/>
      <c r="U946" s="45"/>
      <c r="V946" s="45"/>
      <c r="W946" s="45"/>
      <c r="X946" s="45"/>
      <c r="Y946" s="45"/>
      <c r="Z946" s="45"/>
    </row>
    <row r="947" spans="1:26">
      <c r="A947" s="45"/>
      <c r="B947" s="45"/>
      <c r="C947" s="45"/>
      <c r="D947" s="45"/>
      <c r="E947" s="45"/>
      <c r="F947" s="45"/>
      <c r="G947" s="45"/>
      <c r="H947" s="45"/>
      <c r="I947" s="45"/>
      <c r="J947" s="45"/>
      <c r="K947" s="45"/>
      <c r="L947" s="45"/>
      <c r="M947" s="45"/>
      <c r="N947" s="45"/>
      <c r="O947" s="45"/>
      <c r="P947" s="45"/>
      <c r="Q947" s="45"/>
      <c r="R947" s="45"/>
      <c r="S947" s="45"/>
      <c r="T947" s="45"/>
      <c r="U947" s="45"/>
      <c r="V947" s="45"/>
      <c r="W947" s="45"/>
      <c r="X947" s="45"/>
      <c r="Y947" s="45"/>
      <c r="Z947" s="45"/>
    </row>
    <row r="948" spans="1:26">
      <c r="A948" s="45"/>
      <c r="B948" s="45"/>
      <c r="C948" s="45"/>
      <c r="D948" s="45"/>
      <c r="E948" s="45"/>
      <c r="F948" s="45"/>
      <c r="G948" s="45"/>
      <c r="H948" s="45"/>
      <c r="I948" s="45"/>
      <c r="J948" s="45"/>
      <c r="K948" s="45"/>
      <c r="L948" s="45"/>
      <c r="M948" s="45"/>
      <c r="N948" s="45"/>
      <c r="O948" s="45"/>
      <c r="P948" s="45"/>
      <c r="Q948" s="45"/>
      <c r="R948" s="45"/>
      <c r="S948" s="45"/>
      <c r="T948" s="45"/>
      <c r="U948" s="45"/>
      <c r="V948" s="45"/>
      <c r="W948" s="45"/>
      <c r="X948" s="45"/>
      <c r="Y948" s="45"/>
      <c r="Z948" s="45"/>
    </row>
    <row r="949" spans="1:26">
      <c r="A949" s="45"/>
      <c r="B949" s="45"/>
      <c r="C949" s="45"/>
      <c r="D949" s="45"/>
      <c r="E949" s="45"/>
      <c r="F949" s="45"/>
      <c r="G949" s="45"/>
      <c r="H949" s="45"/>
      <c r="I949" s="45"/>
      <c r="J949" s="45"/>
      <c r="K949" s="45"/>
      <c r="L949" s="45"/>
      <c r="M949" s="45"/>
      <c r="N949" s="45"/>
      <c r="O949" s="45"/>
      <c r="P949" s="45"/>
      <c r="Q949" s="45"/>
      <c r="R949" s="45"/>
      <c r="S949" s="45"/>
      <c r="T949" s="45"/>
      <c r="U949" s="45"/>
      <c r="V949" s="45"/>
      <c r="W949" s="45"/>
      <c r="X949" s="45"/>
      <c r="Y949" s="45"/>
      <c r="Z949" s="45"/>
    </row>
    <row r="950" spans="1:26">
      <c r="A950" s="45"/>
      <c r="B950" s="45"/>
      <c r="C950" s="45"/>
      <c r="D950" s="45"/>
      <c r="E950" s="45"/>
      <c r="F950" s="45"/>
      <c r="G950" s="45"/>
      <c r="H950" s="45"/>
      <c r="I950" s="45"/>
      <c r="J950" s="45"/>
      <c r="K950" s="45"/>
      <c r="L950" s="45"/>
      <c r="M950" s="45"/>
      <c r="N950" s="45"/>
      <c r="O950" s="45"/>
      <c r="P950" s="45"/>
      <c r="Q950" s="45"/>
      <c r="R950" s="45"/>
      <c r="S950" s="45"/>
      <c r="T950" s="45"/>
      <c r="U950" s="45"/>
      <c r="V950" s="45"/>
      <c r="W950" s="45"/>
      <c r="X950" s="45"/>
      <c r="Y950" s="45"/>
      <c r="Z950" s="45"/>
    </row>
    <row r="951" spans="1:26">
      <c r="A951" s="45"/>
      <c r="B951" s="45"/>
      <c r="C951" s="45"/>
      <c r="D951" s="45"/>
      <c r="E951" s="45"/>
      <c r="F951" s="45"/>
      <c r="G951" s="45"/>
      <c r="H951" s="45"/>
      <c r="I951" s="45"/>
      <c r="J951" s="45"/>
      <c r="K951" s="45"/>
      <c r="L951" s="45"/>
      <c r="M951" s="45"/>
      <c r="N951" s="45"/>
      <c r="O951" s="45"/>
      <c r="P951" s="45"/>
      <c r="Q951" s="45"/>
      <c r="R951" s="45"/>
      <c r="S951" s="45"/>
      <c r="T951" s="45"/>
      <c r="U951" s="45"/>
      <c r="V951" s="45"/>
      <c r="W951" s="45"/>
      <c r="X951" s="45"/>
      <c r="Y951" s="45"/>
      <c r="Z951" s="45"/>
    </row>
    <row r="952" spans="1:26">
      <c r="A952" s="45"/>
      <c r="B952" s="45"/>
      <c r="C952" s="45"/>
      <c r="D952" s="45"/>
      <c r="E952" s="45"/>
      <c r="F952" s="45"/>
      <c r="G952" s="45"/>
      <c r="H952" s="45"/>
      <c r="I952" s="45"/>
      <c r="J952" s="45"/>
      <c r="K952" s="45"/>
      <c r="L952" s="45"/>
      <c r="M952" s="45"/>
      <c r="N952" s="45"/>
      <c r="O952" s="45"/>
      <c r="P952" s="45"/>
      <c r="Q952" s="45"/>
      <c r="R952" s="45"/>
      <c r="S952" s="45"/>
      <c r="T952" s="45"/>
      <c r="U952" s="45"/>
      <c r="V952" s="45"/>
      <c r="W952" s="45"/>
      <c r="X952" s="45"/>
      <c r="Y952" s="45"/>
      <c r="Z952" s="45"/>
    </row>
    <row r="953" spans="1:26">
      <c r="A953" s="45"/>
      <c r="B953" s="45"/>
      <c r="C953" s="45"/>
      <c r="D953" s="45"/>
      <c r="E953" s="45"/>
      <c r="F953" s="45"/>
      <c r="G953" s="45"/>
      <c r="H953" s="45"/>
      <c r="I953" s="45"/>
      <c r="J953" s="45"/>
      <c r="K953" s="45"/>
      <c r="L953" s="45"/>
      <c r="M953" s="45"/>
      <c r="N953" s="45"/>
      <c r="O953" s="45"/>
      <c r="P953" s="45"/>
      <c r="Q953" s="45"/>
      <c r="R953" s="45"/>
      <c r="S953" s="45"/>
      <c r="T953" s="45"/>
      <c r="U953" s="45"/>
      <c r="V953" s="45"/>
      <c r="W953" s="45"/>
      <c r="X953" s="45"/>
      <c r="Y953" s="45"/>
      <c r="Z953" s="45"/>
    </row>
    <row r="954" spans="1:26">
      <c r="A954" s="45"/>
      <c r="B954" s="45"/>
      <c r="C954" s="45"/>
      <c r="D954" s="45"/>
      <c r="E954" s="45"/>
      <c r="F954" s="45"/>
      <c r="G954" s="45"/>
      <c r="H954" s="45"/>
      <c r="I954" s="45"/>
      <c r="J954" s="45"/>
      <c r="K954" s="45"/>
      <c r="L954" s="45"/>
      <c r="M954" s="45"/>
      <c r="N954" s="45"/>
      <c r="O954" s="45"/>
      <c r="P954" s="45"/>
      <c r="Q954" s="45"/>
      <c r="R954" s="45"/>
      <c r="S954" s="45"/>
      <c r="T954" s="45"/>
      <c r="U954" s="45"/>
      <c r="V954" s="45"/>
      <c r="W954" s="45"/>
      <c r="X954" s="45"/>
      <c r="Y954" s="45"/>
      <c r="Z954" s="45"/>
    </row>
    <row r="955" spans="1:26">
      <c r="A955" s="45"/>
      <c r="B955" s="45"/>
      <c r="C955" s="45"/>
      <c r="D955" s="45"/>
      <c r="E955" s="45"/>
      <c r="F955" s="45"/>
      <c r="G955" s="45"/>
      <c r="H955" s="45"/>
      <c r="I955" s="45"/>
      <c r="J955" s="45"/>
      <c r="K955" s="45"/>
      <c r="L955" s="45"/>
      <c r="M955" s="45"/>
      <c r="N955" s="45"/>
      <c r="O955" s="45"/>
      <c r="P955" s="45"/>
      <c r="Q955" s="45"/>
      <c r="R955" s="45"/>
      <c r="S955" s="45"/>
      <c r="T955" s="45"/>
      <c r="U955" s="45"/>
      <c r="V955" s="45"/>
      <c r="W955" s="45"/>
      <c r="X955" s="45"/>
      <c r="Y955" s="45"/>
      <c r="Z955" s="45"/>
    </row>
    <row r="956" spans="1:26">
      <c r="A956" s="45"/>
      <c r="B956" s="45"/>
      <c r="C956" s="45"/>
      <c r="D956" s="45"/>
      <c r="E956" s="45"/>
      <c r="F956" s="45"/>
      <c r="G956" s="45"/>
      <c r="H956" s="45"/>
      <c r="I956" s="45"/>
      <c r="J956" s="45"/>
      <c r="K956" s="45"/>
      <c r="L956" s="45"/>
      <c r="M956" s="45"/>
      <c r="N956" s="45"/>
      <c r="O956" s="45"/>
      <c r="P956" s="45"/>
      <c r="Q956" s="45"/>
      <c r="R956" s="45"/>
      <c r="S956" s="45"/>
      <c r="T956" s="45"/>
      <c r="U956" s="45"/>
      <c r="V956" s="45"/>
      <c r="W956" s="45"/>
      <c r="X956" s="45"/>
      <c r="Y956" s="45"/>
      <c r="Z956" s="45"/>
    </row>
    <row r="957" spans="1:26">
      <c r="A957" s="45"/>
      <c r="B957" s="45"/>
      <c r="C957" s="45"/>
      <c r="D957" s="45"/>
      <c r="E957" s="45"/>
      <c r="F957" s="45"/>
      <c r="G957" s="45"/>
      <c r="H957" s="45"/>
      <c r="I957" s="45"/>
      <c r="J957" s="45"/>
      <c r="K957" s="45"/>
      <c r="L957" s="45"/>
      <c r="M957" s="45"/>
      <c r="N957" s="45"/>
      <c r="O957" s="45"/>
      <c r="P957" s="45"/>
      <c r="Q957" s="45"/>
      <c r="R957" s="45"/>
      <c r="S957" s="45"/>
      <c r="T957" s="45"/>
      <c r="U957" s="45"/>
      <c r="V957" s="45"/>
      <c r="W957" s="45"/>
      <c r="X957" s="45"/>
      <c r="Y957" s="45"/>
      <c r="Z957" s="45"/>
    </row>
    <row r="958" spans="1:26">
      <c r="A958" s="45"/>
      <c r="B958" s="45"/>
      <c r="C958" s="45"/>
      <c r="D958" s="45"/>
      <c r="E958" s="45"/>
      <c r="F958" s="45"/>
      <c r="G958" s="45"/>
      <c r="H958" s="45"/>
      <c r="I958" s="45"/>
      <c r="J958" s="45"/>
      <c r="K958" s="45"/>
      <c r="L958" s="45"/>
      <c r="M958" s="45"/>
      <c r="N958" s="45"/>
      <c r="O958" s="45"/>
      <c r="P958" s="45"/>
      <c r="Q958" s="45"/>
      <c r="R958" s="45"/>
      <c r="S958" s="45"/>
      <c r="T958" s="45"/>
      <c r="U958" s="45"/>
      <c r="V958" s="45"/>
      <c r="W958" s="45"/>
      <c r="X958" s="45"/>
      <c r="Y958" s="45"/>
      <c r="Z958" s="45"/>
    </row>
    <row r="959" spans="1:26">
      <c r="A959" s="45"/>
      <c r="B959" s="45"/>
      <c r="C959" s="45"/>
      <c r="D959" s="45"/>
      <c r="E959" s="45"/>
      <c r="F959" s="45"/>
      <c r="G959" s="45"/>
      <c r="H959" s="45"/>
      <c r="I959" s="45"/>
      <c r="J959" s="45"/>
      <c r="K959" s="45"/>
      <c r="L959" s="45"/>
      <c r="M959" s="45"/>
      <c r="N959" s="45"/>
      <c r="O959" s="45"/>
      <c r="P959" s="45"/>
      <c r="Q959" s="45"/>
      <c r="R959" s="45"/>
      <c r="S959" s="45"/>
      <c r="T959" s="45"/>
      <c r="U959" s="45"/>
      <c r="V959" s="45"/>
      <c r="W959" s="45"/>
      <c r="X959" s="45"/>
      <c r="Y959" s="45"/>
      <c r="Z959" s="45"/>
    </row>
    <row r="960" spans="1:26">
      <c r="A960" s="45"/>
      <c r="B960" s="45"/>
      <c r="C960" s="45"/>
      <c r="D960" s="45"/>
      <c r="E960" s="45"/>
      <c r="F960" s="45"/>
      <c r="G960" s="45"/>
      <c r="H960" s="45"/>
      <c r="I960" s="45"/>
      <c r="J960" s="45"/>
      <c r="K960" s="45"/>
      <c r="L960" s="45"/>
      <c r="M960" s="45"/>
      <c r="N960" s="45"/>
      <c r="O960" s="45"/>
      <c r="P960" s="45"/>
      <c r="Q960" s="45"/>
      <c r="R960" s="45"/>
      <c r="S960" s="45"/>
      <c r="T960" s="45"/>
      <c r="U960" s="45"/>
      <c r="V960" s="45"/>
      <c r="W960" s="45"/>
      <c r="X960" s="45"/>
      <c r="Y960" s="45"/>
      <c r="Z960" s="45"/>
    </row>
    <row r="961" spans="1:26">
      <c r="A961" s="45"/>
      <c r="B961" s="45"/>
      <c r="C961" s="45"/>
      <c r="D961" s="45"/>
      <c r="E961" s="45"/>
      <c r="F961" s="45"/>
      <c r="G961" s="45"/>
      <c r="H961" s="45"/>
      <c r="I961" s="45"/>
      <c r="J961" s="45"/>
      <c r="K961" s="45"/>
      <c r="L961" s="45"/>
      <c r="M961" s="45"/>
      <c r="N961" s="45"/>
      <c r="O961" s="45"/>
      <c r="P961" s="45"/>
      <c r="Q961" s="45"/>
      <c r="R961" s="45"/>
      <c r="S961" s="45"/>
      <c r="T961" s="45"/>
      <c r="U961" s="45"/>
      <c r="V961" s="45"/>
      <c r="W961" s="45"/>
      <c r="X961" s="45"/>
      <c r="Y961" s="45"/>
      <c r="Z961" s="45"/>
    </row>
    <row r="962" spans="1:26">
      <c r="A962" s="45"/>
      <c r="B962" s="45"/>
      <c r="C962" s="45"/>
      <c r="D962" s="45"/>
      <c r="E962" s="45"/>
      <c r="F962" s="45"/>
      <c r="G962" s="45"/>
      <c r="H962" s="45"/>
      <c r="I962" s="45"/>
      <c r="J962" s="45"/>
      <c r="K962" s="45"/>
      <c r="L962" s="45"/>
      <c r="M962" s="45"/>
      <c r="N962" s="45"/>
      <c r="O962" s="45"/>
      <c r="P962" s="45"/>
      <c r="Q962" s="45"/>
      <c r="R962" s="45"/>
      <c r="S962" s="45"/>
      <c r="T962" s="45"/>
      <c r="U962" s="45"/>
      <c r="V962" s="45"/>
      <c r="W962" s="45"/>
      <c r="X962" s="45"/>
      <c r="Y962" s="45"/>
      <c r="Z962" s="45"/>
    </row>
    <row r="963" spans="1:26">
      <c r="A963" s="45"/>
      <c r="B963" s="45"/>
      <c r="C963" s="45"/>
      <c r="D963" s="45"/>
      <c r="E963" s="45"/>
      <c r="F963" s="45"/>
      <c r="G963" s="45"/>
      <c r="H963" s="45"/>
      <c r="I963" s="45"/>
      <c r="J963" s="45"/>
      <c r="K963" s="45"/>
      <c r="L963" s="45"/>
      <c r="M963" s="45"/>
      <c r="N963" s="45"/>
      <c r="O963" s="45"/>
      <c r="P963" s="45"/>
      <c r="Q963" s="45"/>
      <c r="R963" s="45"/>
      <c r="S963" s="45"/>
      <c r="T963" s="45"/>
      <c r="U963" s="45"/>
      <c r="V963" s="45"/>
      <c r="W963" s="45"/>
      <c r="X963" s="45"/>
      <c r="Y963" s="45"/>
      <c r="Z963" s="45"/>
    </row>
    <row r="964" spans="1:26">
      <c r="A964" s="45"/>
      <c r="B964" s="45"/>
      <c r="C964" s="45"/>
      <c r="D964" s="45"/>
      <c r="E964" s="45"/>
      <c r="F964" s="45"/>
      <c r="G964" s="45"/>
      <c r="H964" s="45"/>
      <c r="I964" s="45"/>
      <c r="J964" s="45"/>
      <c r="K964" s="45"/>
      <c r="L964" s="45"/>
      <c r="M964" s="45"/>
      <c r="N964" s="45"/>
      <c r="O964" s="45"/>
      <c r="P964" s="45"/>
      <c r="Q964" s="45"/>
      <c r="R964" s="45"/>
      <c r="S964" s="45"/>
      <c r="T964" s="45"/>
      <c r="U964" s="45"/>
      <c r="V964" s="45"/>
      <c r="W964" s="45"/>
      <c r="X964" s="45"/>
      <c r="Y964" s="45"/>
      <c r="Z964" s="45"/>
    </row>
    <row r="965" spans="1:26">
      <c r="A965" s="45"/>
      <c r="B965" s="45"/>
      <c r="C965" s="45"/>
      <c r="D965" s="45"/>
      <c r="E965" s="45"/>
      <c r="F965" s="45"/>
      <c r="G965" s="45"/>
      <c r="H965" s="45"/>
      <c r="I965" s="45"/>
      <c r="J965" s="45"/>
      <c r="K965" s="45"/>
      <c r="L965" s="45"/>
      <c r="M965" s="45"/>
      <c r="N965" s="45"/>
      <c r="O965" s="45"/>
      <c r="P965" s="45"/>
      <c r="Q965" s="45"/>
      <c r="R965" s="45"/>
      <c r="S965" s="45"/>
      <c r="T965" s="45"/>
      <c r="U965" s="45"/>
      <c r="V965" s="45"/>
      <c r="W965" s="45"/>
      <c r="X965" s="45"/>
      <c r="Y965" s="45"/>
      <c r="Z965" s="45"/>
    </row>
    <row r="966" spans="1:26">
      <c r="A966" s="45"/>
      <c r="B966" s="45"/>
      <c r="C966" s="45"/>
      <c r="D966" s="45"/>
      <c r="E966" s="45"/>
      <c r="F966" s="45"/>
      <c r="G966" s="45"/>
      <c r="H966" s="45"/>
      <c r="I966" s="45"/>
      <c r="J966" s="45"/>
      <c r="K966" s="45"/>
      <c r="L966" s="45"/>
      <c r="M966" s="45"/>
      <c r="N966" s="45"/>
      <c r="O966" s="45"/>
      <c r="P966" s="45"/>
      <c r="Q966" s="45"/>
      <c r="R966" s="45"/>
      <c r="S966" s="45"/>
      <c r="T966" s="45"/>
      <c r="U966" s="45"/>
      <c r="V966" s="45"/>
      <c r="W966" s="45"/>
      <c r="X966" s="45"/>
      <c r="Y966" s="45"/>
      <c r="Z966" s="45"/>
    </row>
    <row r="967" spans="1:26">
      <c r="A967" s="45"/>
      <c r="B967" s="45"/>
      <c r="C967" s="45"/>
      <c r="D967" s="45"/>
      <c r="E967" s="45"/>
      <c r="F967" s="45"/>
      <c r="G967" s="45"/>
      <c r="H967" s="45"/>
      <c r="I967" s="45"/>
      <c r="J967" s="45"/>
      <c r="K967" s="45"/>
      <c r="L967" s="45"/>
      <c r="M967" s="45"/>
      <c r="N967" s="45"/>
      <c r="O967" s="45"/>
      <c r="P967" s="45"/>
      <c r="Q967" s="45"/>
      <c r="R967" s="45"/>
      <c r="S967" s="45"/>
      <c r="T967" s="45"/>
      <c r="U967" s="45"/>
      <c r="V967" s="45"/>
      <c r="W967" s="45"/>
      <c r="X967" s="45"/>
      <c r="Y967" s="45"/>
      <c r="Z967" s="45"/>
    </row>
    <row r="968" spans="1:26">
      <c r="A968" s="45"/>
      <c r="B968" s="45"/>
      <c r="C968" s="45"/>
      <c r="D968" s="45"/>
      <c r="E968" s="45"/>
      <c r="F968" s="45"/>
      <c r="G968" s="45"/>
      <c r="H968" s="45"/>
      <c r="I968" s="45"/>
      <c r="J968" s="45"/>
      <c r="K968" s="45"/>
      <c r="L968" s="45"/>
      <c r="M968" s="45"/>
      <c r="N968" s="45"/>
      <c r="O968" s="45"/>
      <c r="P968" s="45"/>
      <c r="Q968" s="45"/>
      <c r="R968" s="45"/>
      <c r="S968" s="45"/>
      <c r="T968" s="45"/>
      <c r="U968" s="45"/>
      <c r="V968" s="45"/>
      <c r="W968" s="45"/>
      <c r="X968" s="45"/>
      <c r="Y968" s="45"/>
      <c r="Z968" s="45"/>
    </row>
    <row r="969" spans="1:26">
      <c r="A969" s="45"/>
      <c r="B969" s="45"/>
      <c r="C969" s="45"/>
      <c r="D969" s="45"/>
      <c r="E969" s="45"/>
      <c r="F969" s="45"/>
      <c r="G969" s="45"/>
      <c r="H969" s="45"/>
      <c r="I969" s="45"/>
      <c r="J969" s="45"/>
      <c r="K969" s="45"/>
      <c r="L969" s="45"/>
      <c r="M969" s="45"/>
      <c r="N969" s="45"/>
      <c r="O969" s="45"/>
      <c r="P969" s="45"/>
      <c r="Q969" s="45"/>
      <c r="R969" s="45"/>
      <c r="S969" s="45"/>
      <c r="T969" s="45"/>
      <c r="U969" s="45"/>
      <c r="V969" s="45"/>
      <c r="W969" s="45"/>
      <c r="X969" s="45"/>
      <c r="Y969" s="45"/>
      <c r="Z969" s="45"/>
    </row>
    <row r="970" spans="1:26">
      <c r="A970" s="45"/>
      <c r="B970" s="45"/>
      <c r="C970" s="45"/>
      <c r="D970" s="45"/>
      <c r="E970" s="45"/>
      <c r="F970" s="45"/>
      <c r="G970" s="45"/>
      <c r="H970" s="45"/>
      <c r="I970" s="45"/>
      <c r="J970" s="45"/>
      <c r="K970" s="45"/>
      <c r="L970" s="45"/>
      <c r="M970" s="45"/>
      <c r="N970" s="45"/>
      <c r="O970" s="45"/>
      <c r="P970" s="45"/>
      <c r="Q970" s="45"/>
      <c r="R970" s="45"/>
      <c r="S970" s="45"/>
      <c r="T970" s="45"/>
      <c r="U970" s="45"/>
      <c r="V970" s="45"/>
      <c r="W970" s="45"/>
      <c r="X970" s="45"/>
      <c r="Y970" s="45"/>
      <c r="Z970" s="45"/>
    </row>
    <row r="971" spans="1:26">
      <c r="A971" s="45"/>
      <c r="B971" s="45"/>
      <c r="C971" s="45"/>
      <c r="D971" s="45"/>
      <c r="E971" s="45"/>
      <c r="F971" s="45"/>
      <c r="G971" s="45"/>
      <c r="H971" s="45"/>
      <c r="I971" s="45"/>
      <c r="J971" s="45"/>
      <c r="K971" s="45"/>
      <c r="L971" s="45"/>
      <c r="M971" s="45"/>
      <c r="N971" s="45"/>
      <c r="O971" s="45"/>
      <c r="P971" s="45"/>
      <c r="Q971" s="45"/>
      <c r="R971" s="45"/>
      <c r="S971" s="45"/>
      <c r="T971" s="45"/>
      <c r="U971" s="45"/>
      <c r="V971" s="45"/>
      <c r="W971" s="45"/>
      <c r="X971" s="45"/>
      <c r="Y971" s="45"/>
      <c r="Z971" s="45"/>
    </row>
    <row r="972" spans="1:26">
      <c r="A972" s="45"/>
      <c r="B972" s="45"/>
      <c r="C972" s="45"/>
      <c r="D972" s="45"/>
      <c r="E972" s="45"/>
      <c r="F972" s="45"/>
      <c r="G972" s="45"/>
      <c r="H972" s="45"/>
      <c r="I972" s="45"/>
      <c r="J972" s="45"/>
      <c r="K972" s="45"/>
      <c r="L972" s="45"/>
      <c r="M972" s="45"/>
      <c r="N972" s="45"/>
      <c r="O972" s="45"/>
      <c r="P972" s="45"/>
      <c r="Q972" s="45"/>
      <c r="R972" s="45"/>
      <c r="S972" s="45"/>
      <c r="T972" s="45"/>
      <c r="U972" s="45"/>
      <c r="V972" s="45"/>
      <c r="W972" s="45"/>
      <c r="X972" s="45"/>
      <c r="Y972" s="45"/>
      <c r="Z972" s="45"/>
    </row>
    <row r="973" spans="1:26">
      <c r="A973" s="45"/>
      <c r="B973" s="45"/>
      <c r="C973" s="45"/>
      <c r="D973" s="45"/>
      <c r="E973" s="45"/>
      <c r="F973" s="45"/>
      <c r="G973" s="45"/>
      <c r="H973" s="45"/>
      <c r="I973" s="45"/>
      <c r="J973" s="45"/>
      <c r="K973" s="45"/>
      <c r="L973" s="45"/>
      <c r="M973" s="45"/>
      <c r="N973" s="45"/>
      <c r="O973" s="45"/>
      <c r="P973" s="45"/>
      <c r="Q973" s="45"/>
      <c r="R973" s="45"/>
      <c r="S973" s="45"/>
      <c r="T973" s="45"/>
      <c r="U973" s="45"/>
      <c r="V973" s="45"/>
      <c r="W973" s="45"/>
      <c r="X973" s="45"/>
      <c r="Y973" s="45"/>
      <c r="Z973" s="45"/>
    </row>
    <row r="974" spans="1:26">
      <c r="A974" s="45"/>
      <c r="B974" s="45"/>
      <c r="C974" s="45"/>
      <c r="D974" s="45"/>
      <c r="E974" s="45"/>
      <c r="F974" s="45"/>
      <c r="G974" s="45"/>
      <c r="H974" s="45"/>
      <c r="I974" s="45"/>
      <c r="J974" s="45"/>
      <c r="K974" s="45"/>
      <c r="L974" s="45"/>
      <c r="M974" s="45"/>
      <c r="N974" s="45"/>
      <c r="O974" s="45"/>
      <c r="P974" s="45"/>
      <c r="Q974" s="45"/>
      <c r="R974" s="45"/>
      <c r="S974" s="45"/>
      <c r="T974" s="45"/>
      <c r="U974" s="45"/>
      <c r="V974" s="45"/>
      <c r="W974" s="45"/>
      <c r="X974" s="45"/>
      <c r="Y974" s="45"/>
      <c r="Z974" s="45"/>
    </row>
    <row r="975" spans="1:26">
      <c r="A975" s="45"/>
      <c r="B975" s="45"/>
      <c r="C975" s="45"/>
      <c r="D975" s="45"/>
      <c r="E975" s="45"/>
      <c r="F975" s="45"/>
      <c r="G975" s="45"/>
      <c r="H975" s="45"/>
      <c r="I975" s="45"/>
      <c r="J975" s="45"/>
      <c r="K975" s="45"/>
      <c r="L975" s="45"/>
      <c r="M975" s="45"/>
      <c r="N975" s="45"/>
      <c r="O975" s="45"/>
      <c r="P975" s="45"/>
      <c r="Q975" s="45"/>
      <c r="R975" s="45"/>
      <c r="S975" s="45"/>
      <c r="T975" s="45"/>
      <c r="U975" s="45"/>
      <c r="V975" s="45"/>
      <c r="W975" s="45"/>
      <c r="X975" s="45"/>
      <c r="Y975" s="45"/>
      <c r="Z975" s="45"/>
    </row>
    <row r="976" spans="1:26">
      <c r="A976" s="45"/>
      <c r="B976" s="45"/>
      <c r="C976" s="45"/>
      <c r="D976" s="45"/>
      <c r="E976" s="45"/>
      <c r="F976" s="45"/>
      <c r="G976" s="45"/>
      <c r="H976" s="45"/>
      <c r="I976" s="45"/>
      <c r="J976" s="45"/>
      <c r="K976" s="45"/>
      <c r="L976" s="45"/>
      <c r="M976" s="45"/>
      <c r="N976" s="45"/>
      <c r="O976" s="45"/>
      <c r="P976" s="45"/>
      <c r="Q976" s="45"/>
      <c r="R976" s="45"/>
      <c r="S976" s="45"/>
      <c r="T976" s="45"/>
      <c r="U976" s="45"/>
      <c r="V976" s="45"/>
      <c r="W976" s="45"/>
      <c r="X976" s="45"/>
      <c r="Y976" s="45"/>
      <c r="Z976" s="45"/>
    </row>
    <row r="977" spans="1:26">
      <c r="A977" s="45"/>
      <c r="B977" s="45"/>
      <c r="C977" s="45"/>
      <c r="D977" s="45"/>
      <c r="E977" s="45"/>
      <c r="F977" s="45"/>
      <c r="G977" s="45"/>
      <c r="H977" s="45"/>
      <c r="I977" s="45"/>
      <c r="J977" s="45"/>
      <c r="K977" s="45"/>
      <c r="L977" s="45"/>
      <c r="M977" s="45"/>
      <c r="N977" s="45"/>
      <c r="O977" s="45"/>
      <c r="P977" s="45"/>
      <c r="Q977" s="45"/>
      <c r="R977" s="45"/>
      <c r="S977" s="45"/>
      <c r="T977" s="45"/>
      <c r="U977" s="45"/>
      <c r="V977" s="45"/>
      <c r="W977" s="45"/>
      <c r="X977" s="45"/>
      <c r="Y977" s="45"/>
      <c r="Z977" s="45"/>
    </row>
    <row r="978" spans="1:26">
      <c r="A978" s="45"/>
      <c r="B978" s="45"/>
      <c r="C978" s="45"/>
      <c r="D978" s="45"/>
      <c r="E978" s="45"/>
      <c r="F978" s="45"/>
      <c r="G978" s="45"/>
      <c r="H978" s="45"/>
      <c r="I978" s="45"/>
      <c r="J978" s="45"/>
      <c r="K978" s="45"/>
      <c r="L978" s="45"/>
      <c r="M978" s="45"/>
      <c r="N978" s="45"/>
      <c r="O978" s="45"/>
      <c r="P978" s="45"/>
      <c r="Q978" s="45"/>
      <c r="R978" s="45"/>
      <c r="S978" s="45"/>
      <c r="T978" s="45"/>
      <c r="U978" s="45"/>
      <c r="V978" s="45"/>
      <c r="W978" s="45"/>
      <c r="X978" s="45"/>
      <c r="Y978" s="45"/>
      <c r="Z978" s="45"/>
    </row>
    <row r="979" spans="1:26">
      <c r="A979" s="45"/>
      <c r="B979" s="45"/>
      <c r="C979" s="45"/>
      <c r="D979" s="45"/>
      <c r="E979" s="45"/>
      <c r="F979" s="45"/>
      <c r="G979" s="45"/>
      <c r="H979" s="45"/>
      <c r="I979" s="45"/>
      <c r="J979" s="45"/>
      <c r="K979" s="45"/>
      <c r="L979" s="45"/>
      <c r="M979" s="45"/>
      <c r="N979" s="45"/>
      <c r="O979" s="45"/>
      <c r="P979" s="45"/>
      <c r="Q979" s="45"/>
      <c r="R979" s="45"/>
      <c r="S979" s="45"/>
      <c r="T979" s="45"/>
      <c r="U979" s="45"/>
      <c r="V979" s="45"/>
      <c r="W979" s="45"/>
      <c r="X979" s="45"/>
      <c r="Y979" s="45"/>
      <c r="Z979" s="45"/>
    </row>
    <row r="980" spans="1:26">
      <c r="A980" s="45"/>
      <c r="B980" s="45"/>
      <c r="C980" s="45"/>
      <c r="D980" s="45"/>
      <c r="E980" s="45"/>
      <c r="F980" s="45"/>
      <c r="G980" s="45"/>
      <c r="H980" s="45"/>
      <c r="I980" s="45"/>
      <c r="J980" s="45"/>
      <c r="K980" s="45"/>
      <c r="L980" s="45"/>
      <c r="M980" s="45"/>
      <c r="N980" s="45"/>
      <c r="O980" s="45"/>
      <c r="P980" s="45"/>
      <c r="Q980" s="45"/>
      <c r="R980" s="45"/>
      <c r="S980" s="45"/>
      <c r="T980" s="45"/>
      <c r="U980" s="45"/>
      <c r="V980" s="45"/>
      <c r="W980" s="45"/>
      <c r="X980" s="45"/>
      <c r="Y980" s="45"/>
      <c r="Z980" s="45"/>
    </row>
    <row r="981" spans="1:26">
      <c r="A981" s="45"/>
      <c r="B981" s="45"/>
      <c r="C981" s="45"/>
      <c r="D981" s="45"/>
      <c r="E981" s="45"/>
      <c r="F981" s="45"/>
      <c r="G981" s="45"/>
      <c r="H981" s="45"/>
      <c r="I981" s="45"/>
      <c r="J981" s="45"/>
      <c r="K981" s="45"/>
      <c r="L981" s="45"/>
      <c r="M981" s="45"/>
      <c r="N981" s="45"/>
      <c r="O981" s="45"/>
      <c r="P981" s="45"/>
      <c r="Q981" s="45"/>
      <c r="R981" s="45"/>
      <c r="S981" s="45"/>
      <c r="T981" s="45"/>
      <c r="U981" s="45"/>
      <c r="V981" s="45"/>
      <c r="W981" s="45"/>
      <c r="X981" s="45"/>
      <c r="Y981" s="45"/>
      <c r="Z981" s="45"/>
    </row>
    <row r="982" spans="1:26">
      <c r="A982" s="45"/>
      <c r="B982" s="45"/>
      <c r="C982" s="45"/>
      <c r="D982" s="45"/>
      <c r="E982" s="45"/>
      <c r="F982" s="45"/>
      <c r="G982" s="45"/>
      <c r="H982" s="45"/>
      <c r="I982" s="45"/>
      <c r="J982" s="45"/>
      <c r="K982" s="45"/>
      <c r="L982" s="45"/>
      <c r="M982" s="45"/>
      <c r="N982" s="45"/>
      <c r="O982" s="45"/>
      <c r="P982" s="45"/>
      <c r="Q982" s="45"/>
      <c r="R982" s="45"/>
      <c r="S982" s="45"/>
      <c r="T982" s="45"/>
      <c r="U982" s="45"/>
      <c r="V982" s="45"/>
      <c r="W982" s="45"/>
      <c r="X982" s="45"/>
      <c r="Y982" s="45"/>
      <c r="Z982" s="45"/>
    </row>
    <row r="983" spans="1:26">
      <c r="A983" s="45"/>
      <c r="B983" s="45"/>
      <c r="C983" s="45"/>
      <c r="D983" s="45"/>
      <c r="E983" s="45"/>
      <c r="F983" s="45"/>
      <c r="G983" s="45"/>
      <c r="H983" s="45"/>
      <c r="I983" s="45"/>
      <c r="J983" s="45"/>
      <c r="K983" s="45"/>
      <c r="L983" s="45"/>
      <c r="M983" s="45"/>
      <c r="N983" s="45"/>
      <c r="O983" s="45"/>
      <c r="P983" s="45"/>
      <c r="Q983" s="45"/>
      <c r="R983" s="45"/>
      <c r="S983" s="45"/>
      <c r="T983" s="45"/>
      <c r="U983" s="45"/>
      <c r="V983" s="45"/>
      <c r="W983" s="45"/>
      <c r="X983" s="45"/>
      <c r="Y983" s="45"/>
      <c r="Z983" s="45"/>
    </row>
    <row r="984" spans="1:26">
      <c r="A984" s="45"/>
      <c r="B984" s="45"/>
      <c r="C984" s="45"/>
      <c r="D984" s="45"/>
      <c r="E984" s="45"/>
      <c r="F984" s="45"/>
      <c r="G984" s="45"/>
      <c r="H984" s="45"/>
      <c r="I984" s="45"/>
      <c r="J984" s="45"/>
      <c r="K984" s="45"/>
      <c r="L984" s="45"/>
      <c r="M984" s="45"/>
      <c r="N984" s="45"/>
      <c r="O984" s="45"/>
      <c r="P984" s="45"/>
      <c r="Q984" s="45"/>
      <c r="R984" s="45"/>
      <c r="S984" s="45"/>
      <c r="T984" s="45"/>
      <c r="U984" s="45"/>
      <c r="V984" s="45"/>
      <c r="W984" s="45"/>
      <c r="X984" s="45"/>
      <c r="Y984" s="45"/>
      <c r="Z984" s="45"/>
    </row>
    <row r="985" spans="1:26">
      <c r="A985" s="45"/>
      <c r="B985" s="45"/>
      <c r="C985" s="45"/>
      <c r="D985" s="45"/>
      <c r="E985" s="45"/>
      <c r="F985" s="45"/>
      <c r="G985" s="45"/>
      <c r="H985" s="45"/>
      <c r="I985" s="45"/>
      <c r="J985" s="45"/>
      <c r="K985" s="45"/>
      <c r="L985" s="45"/>
      <c r="M985" s="45"/>
      <c r="N985" s="45"/>
      <c r="O985" s="45"/>
      <c r="P985" s="45"/>
      <c r="Q985" s="45"/>
      <c r="R985" s="45"/>
      <c r="S985" s="45"/>
      <c r="T985" s="45"/>
      <c r="U985" s="45"/>
      <c r="V985" s="45"/>
      <c r="W985" s="45"/>
      <c r="X985" s="45"/>
      <c r="Y985" s="45"/>
      <c r="Z985" s="45"/>
    </row>
    <row r="986" spans="1:26">
      <c r="A986" s="45"/>
      <c r="B986" s="45"/>
      <c r="C986" s="45"/>
      <c r="D986" s="45"/>
      <c r="E986" s="45"/>
      <c r="F986" s="45"/>
      <c r="G986" s="45"/>
      <c r="H986" s="45"/>
      <c r="I986" s="45"/>
      <c r="J986" s="45"/>
      <c r="K986" s="45"/>
      <c r="L986" s="45"/>
      <c r="M986" s="45"/>
      <c r="N986" s="45"/>
      <c r="O986" s="45"/>
      <c r="P986" s="45"/>
      <c r="Q986" s="45"/>
      <c r="R986" s="45"/>
      <c r="S986" s="45"/>
      <c r="T986" s="45"/>
      <c r="U986" s="45"/>
      <c r="V986" s="45"/>
      <c r="W986" s="45"/>
      <c r="X986" s="45"/>
      <c r="Y986" s="45"/>
      <c r="Z986" s="45"/>
    </row>
    <row r="987" spans="1:26">
      <c r="A987" s="45"/>
      <c r="B987" s="45"/>
      <c r="C987" s="45"/>
      <c r="D987" s="45"/>
      <c r="E987" s="45"/>
      <c r="F987" s="45"/>
      <c r="G987" s="45"/>
      <c r="H987" s="45"/>
      <c r="I987" s="45"/>
      <c r="J987" s="45"/>
      <c r="K987" s="45"/>
      <c r="L987" s="45"/>
      <c r="M987" s="45"/>
      <c r="N987" s="45"/>
      <c r="O987" s="45"/>
      <c r="P987" s="45"/>
      <c r="Q987" s="45"/>
      <c r="R987" s="45"/>
      <c r="S987" s="45"/>
      <c r="T987" s="45"/>
      <c r="U987" s="45"/>
      <c r="V987" s="45"/>
      <c r="W987" s="45"/>
      <c r="X987" s="45"/>
      <c r="Y987" s="45"/>
      <c r="Z987" s="45"/>
    </row>
    <row r="988" spans="1:26">
      <c r="A988" s="45"/>
      <c r="B988" s="45"/>
      <c r="C988" s="45"/>
      <c r="D988" s="45"/>
      <c r="E988" s="45"/>
      <c r="F988" s="45"/>
      <c r="G988" s="45"/>
      <c r="H988" s="45"/>
      <c r="I988" s="45"/>
      <c r="J988" s="45"/>
      <c r="K988" s="45"/>
      <c r="L988" s="45"/>
      <c r="M988" s="45"/>
      <c r="N988" s="45"/>
      <c r="O988" s="45"/>
      <c r="P988" s="45"/>
      <c r="Q988" s="45"/>
      <c r="R988" s="45"/>
      <c r="S988" s="45"/>
      <c r="T988" s="45"/>
      <c r="U988" s="45"/>
      <c r="V988" s="45"/>
      <c r="W988" s="45"/>
      <c r="X988" s="45"/>
      <c r="Y988" s="45"/>
      <c r="Z988" s="45"/>
    </row>
    <row r="989" spans="1:26">
      <c r="A989" s="45"/>
      <c r="B989" s="45"/>
      <c r="C989" s="45"/>
      <c r="D989" s="45"/>
      <c r="E989" s="45"/>
      <c r="F989" s="45"/>
      <c r="G989" s="45"/>
      <c r="H989" s="45"/>
      <c r="I989" s="45"/>
      <c r="J989" s="45"/>
      <c r="K989" s="45"/>
      <c r="L989" s="45"/>
      <c r="M989" s="45"/>
      <c r="N989" s="45"/>
      <c r="O989" s="45"/>
      <c r="P989" s="45"/>
      <c r="Q989" s="45"/>
      <c r="R989" s="45"/>
      <c r="S989" s="45"/>
      <c r="T989" s="45"/>
      <c r="U989" s="45"/>
      <c r="V989" s="45"/>
      <c r="W989" s="45"/>
      <c r="X989" s="45"/>
      <c r="Y989" s="45"/>
      <c r="Z989" s="45"/>
    </row>
    <row r="990" spans="1:26">
      <c r="A990" s="45"/>
      <c r="B990" s="45"/>
      <c r="C990" s="45"/>
      <c r="D990" s="45"/>
      <c r="E990" s="45"/>
      <c r="F990" s="45"/>
      <c r="G990" s="45"/>
      <c r="H990" s="45"/>
      <c r="I990" s="45"/>
      <c r="J990" s="45"/>
      <c r="K990" s="45"/>
      <c r="L990" s="45"/>
      <c r="M990" s="45"/>
      <c r="N990" s="45"/>
      <c r="O990" s="45"/>
      <c r="P990" s="45"/>
      <c r="Q990" s="45"/>
      <c r="R990" s="45"/>
      <c r="S990" s="45"/>
      <c r="T990" s="45"/>
      <c r="U990" s="45"/>
      <c r="V990" s="45"/>
      <c r="W990" s="45"/>
      <c r="X990" s="45"/>
      <c r="Y990" s="45"/>
      <c r="Z990" s="45"/>
    </row>
    <row r="991" spans="1:26">
      <c r="A991" s="45"/>
      <c r="B991" s="45"/>
      <c r="C991" s="45"/>
      <c r="D991" s="45"/>
      <c r="E991" s="45"/>
      <c r="F991" s="45"/>
      <c r="G991" s="45"/>
      <c r="H991" s="45"/>
      <c r="I991" s="45"/>
      <c r="J991" s="45"/>
      <c r="K991" s="45"/>
      <c r="L991" s="45"/>
      <c r="M991" s="45"/>
      <c r="N991" s="45"/>
      <c r="O991" s="45"/>
      <c r="P991" s="45"/>
      <c r="Q991" s="45"/>
      <c r="R991" s="45"/>
      <c r="S991" s="45"/>
      <c r="T991" s="45"/>
      <c r="U991" s="45"/>
      <c r="V991" s="45"/>
      <c r="W991" s="45"/>
      <c r="X991" s="45"/>
      <c r="Y991" s="45"/>
      <c r="Z991" s="45"/>
    </row>
    <row r="992" spans="1:26">
      <c r="A992" s="45"/>
      <c r="B992" s="45"/>
      <c r="C992" s="45"/>
      <c r="D992" s="45"/>
      <c r="E992" s="45"/>
      <c r="F992" s="45"/>
      <c r="G992" s="45"/>
      <c r="H992" s="45"/>
      <c r="I992" s="45"/>
      <c r="J992" s="45"/>
      <c r="K992" s="45"/>
      <c r="L992" s="45"/>
      <c r="M992" s="45"/>
      <c r="N992" s="45"/>
      <c r="O992" s="45"/>
      <c r="P992" s="45"/>
      <c r="Q992" s="45"/>
      <c r="R992" s="45"/>
      <c r="S992" s="45"/>
      <c r="T992" s="45"/>
      <c r="U992" s="45"/>
      <c r="V992" s="45"/>
      <c r="W992" s="45"/>
      <c r="X992" s="45"/>
      <c r="Y992" s="45"/>
      <c r="Z992" s="45"/>
    </row>
    <row r="993" spans="1:26">
      <c r="A993" s="45"/>
      <c r="B993" s="45"/>
      <c r="C993" s="45"/>
      <c r="D993" s="45"/>
      <c r="E993" s="45"/>
      <c r="F993" s="45"/>
      <c r="G993" s="45"/>
      <c r="H993" s="45"/>
      <c r="I993" s="45"/>
      <c r="J993" s="45"/>
      <c r="K993" s="45"/>
      <c r="L993" s="45"/>
      <c r="M993" s="45"/>
      <c r="N993" s="45"/>
      <c r="O993" s="45"/>
      <c r="P993" s="45"/>
      <c r="Q993" s="45"/>
      <c r="R993" s="45"/>
      <c r="S993" s="45"/>
      <c r="T993" s="45"/>
      <c r="U993" s="45"/>
      <c r="V993" s="45"/>
      <c r="W993" s="45"/>
      <c r="X993" s="45"/>
      <c r="Y993" s="45"/>
      <c r="Z993" s="45"/>
    </row>
    <row r="994" spans="1:26">
      <c r="A994" s="45"/>
      <c r="B994" s="45"/>
      <c r="C994" s="45"/>
      <c r="D994" s="45"/>
      <c r="E994" s="45"/>
      <c r="F994" s="45"/>
      <c r="G994" s="45"/>
      <c r="H994" s="45"/>
      <c r="I994" s="45"/>
      <c r="J994" s="45"/>
      <c r="K994" s="45"/>
      <c r="L994" s="45"/>
      <c r="M994" s="45"/>
      <c r="N994" s="45"/>
      <c r="O994" s="45"/>
      <c r="P994" s="45"/>
      <c r="Q994" s="45"/>
      <c r="R994" s="45"/>
      <c r="S994" s="45"/>
      <c r="T994" s="45"/>
      <c r="U994" s="45"/>
      <c r="V994" s="45"/>
      <c r="W994" s="45"/>
      <c r="X994" s="45"/>
      <c r="Y994" s="45"/>
      <c r="Z994" s="45"/>
    </row>
    <row r="995" spans="1:26">
      <c r="A995" s="45"/>
      <c r="B995" s="45"/>
      <c r="C995" s="45"/>
      <c r="D995" s="45"/>
      <c r="E995" s="45"/>
      <c r="F995" s="45"/>
      <c r="G995" s="45"/>
      <c r="H995" s="45"/>
      <c r="I995" s="45"/>
      <c r="J995" s="45"/>
      <c r="K995" s="45"/>
      <c r="L995" s="45"/>
      <c r="M995" s="45"/>
      <c r="N995" s="45"/>
      <c r="O995" s="45"/>
      <c r="P995" s="45"/>
      <c r="Q995" s="45"/>
      <c r="R995" s="45"/>
      <c r="S995" s="45"/>
      <c r="T995" s="45"/>
      <c r="U995" s="45"/>
      <c r="V995" s="45"/>
      <c r="W995" s="45"/>
      <c r="X995" s="45"/>
      <c r="Y995" s="45"/>
      <c r="Z995" s="45"/>
    </row>
    <row r="996" spans="1:26">
      <c r="A996" s="45"/>
      <c r="B996" s="45"/>
      <c r="C996" s="45"/>
      <c r="D996" s="45"/>
      <c r="E996" s="45"/>
      <c r="F996" s="45"/>
      <c r="G996" s="45"/>
      <c r="H996" s="45"/>
      <c r="I996" s="45"/>
      <c r="J996" s="45"/>
      <c r="K996" s="45"/>
      <c r="L996" s="45"/>
      <c r="M996" s="45"/>
      <c r="N996" s="45"/>
      <c r="O996" s="45"/>
      <c r="P996" s="45"/>
      <c r="Q996" s="45"/>
      <c r="R996" s="45"/>
      <c r="S996" s="45"/>
      <c r="T996" s="45"/>
      <c r="U996" s="45"/>
      <c r="V996" s="45"/>
      <c r="W996" s="45"/>
      <c r="X996" s="45"/>
      <c r="Y996" s="45"/>
      <c r="Z996" s="45"/>
    </row>
    <row r="997" spans="1:26">
      <c r="A997" s="45"/>
      <c r="B997" s="45"/>
      <c r="C997" s="45"/>
      <c r="D997" s="45"/>
      <c r="E997" s="45"/>
      <c r="F997" s="45"/>
      <c r="G997" s="45"/>
      <c r="H997" s="45"/>
      <c r="I997" s="45"/>
      <c r="J997" s="45"/>
      <c r="K997" s="45"/>
      <c r="L997" s="45"/>
      <c r="M997" s="45"/>
      <c r="N997" s="45"/>
      <c r="O997" s="45"/>
      <c r="P997" s="45"/>
      <c r="Q997" s="45"/>
      <c r="R997" s="45"/>
      <c r="S997" s="45"/>
      <c r="T997" s="45"/>
      <c r="U997" s="45"/>
      <c r="V997" s="45"/>
      <c r="W997" s="45"/>
      <c r="X997" s="45"/>
      <c r="Y997" s="45"/>
      <c r="Z997" s="45"/>
    </row>
    <row r="998" spans="1:26">
      <c r="A998" s="45"/>
      <c r="B998" s="45"/>
      <c r="C998" s="45"/>
      <c r="D998" s="45"/>
      <c r="E998" s="45"/>
      <c r="F998" s="45"/>
      <c r="G998" s="45"/>
      <c r="H998" s="45"/>
      <c r="I998" s="45"/>
      <c r="J998" s="45"/>
      <c r="K998" s="45"/>
      <c r="L998" s="45"/>
      <c r="M998" s="45"/>
      <c r="N998" s="45"/>
      <c r="O998" s="45"/>
      <c r="P998" s="45"/>
      <c r="Q998" s="45"/>
      <c r="R998" s="45"/>
      <c r="S998" s="45"/>
      <c r="T998" s="45"/>
      <c r="U998" s="45"/>
      <c r="V998" s="45"/>
      <c r="W998" s="45"/>
      <c r="X998" s="45"/>
      <c r="Y998" s="45"/>
      <c r="Z998" s="45"/>
    </row>
    <row r="999" spans="1:26">
      <c r="A999" s="45"/>
      <c r="B999" s="45"/>
      <c r="C999" s="45"/>
      <c r="D999" s="45"/>
      <c r="E999" s="45"/>
      <c r="F999" s="45"/>
      <c r="G999" s="45"/>
      <c r="H999" s="45"/>
      <c r="I999" s="45"/>
      <c r="J999" s="45"/>
      <c r="K999" s="45"/>
      <c r="L999" s="45"/>
      <c r="M999" s="45"/>
      <c r="N999" s="45"/>
      <c r="O999" s="45"/>
      <c r="P999" s="45"/>
      <c r="Q999" s="45"/>
      <c r="R999" s="45"/>
      <c r="S999" s="45"/>
      <c r="T999" s="45"/>
      <c r="U999" s="45"/>
      <c r="V999" s="45"/>
      <c r="W999" s="45"/>
      <c r="X999" s="45"/>
      <c r="Y999" s="45"/>
      <c r="Z999" s="45"/>
    </row>
    <row r="1000" spans="1:26">
      <c r="A1000" s="45"/>
      <c r="B1000" s="45"/>
      <c r="C1000" s="45"/>
      <c r="D1000" s="45"/>
      <c r="E1000" s="45"/>
      <c r="F1000" s="45"/>
      <c r="G1000" s="45"/>
      <c r="H1000" s="45"/>
      <c r="I1000" s="45"/>
      <c r="J1000" s="45"/>
      <c r="K1000" s="45"/>
      <c r="L1000" s="45"/>
      <c r="M1000" s="45"/>
      <c r="N1000" s="45"/>
      <c r="O1000" s="45"/>
      <c r="P1000" s="45"/>
      <c r="Q1000" s="45"/>
      <c r="R1000" s="45"/>
      <c r="S1000" s="45"/>
      <c r="T1000" s="45"/>
      <c r="U1000" s="45"/>
      <c r="V1000" s="45"/>
      <c r="W1000" s="45"/>
      <c r="X1000" s="45"/>
      <c r="Y1000" s="45"/>
      <c r="Z1000" s="45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Y639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1" max="1" width="19.88671875" customWidth="1"/>
    <col min="2" max="2" width="33.44140625" customWidth="1"/>
    <col min="4" max="4" width="13.88671875" customWidth="1"/>
  </cols>
  <sheetData>
    <row r="1" spans="1: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>
      <c r="A2" s="55"/>
      <c r="B2" s="55"/>
      <c r="C2" s="55" t="s">
        <v>3</v>
      </c>
      <c r="D2" s="55" t="s">
        <v>123</v>
      </c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  <row r="3" spans="1:25">
      <c r="A3" s="56" t="s">
        <v>0</v>
      </c>
      <c r="B3" s="56" t="s">
        <v>1</v>
      </c>
      <c r="C3" s="56">
        <v>2015</v>
      </c>
      <c r="D3" s="56">
        <v>2016</v>
      </c>
      <c r="E3" s="56">
        <v>2017</v>
      </c>
      <c r="F3" s="56">
        <v>2018</v>
      </c>
      <c r="G3" s="56">
        <v>2019</v>
      </c>
      <c r="H3" s="56">
        <v>2020</v>
      </c>
      <c r="I3" s="56">
        <v>2021</v>
      </c>
      <c r="J3" s="56">
        <v>2022</v>
      </c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spans="1:25">
      <c r="A4" s="55" t="s">
        <v>4</v>
      </c>
      <c r="B4" s="55"/>
      <c r="C4" s="55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>
      <c r="A5" s="55"/>
      <c r="B5" s="55" t="s">
        <v>6</v>
      </c>
      <c r="C5" s="55">
        <v>6639.49</v>
      </c>
      <c r="D5" s="55">
        <v>6208.1779999999999</v>
      </c>
      <c r="E5" s="55">
        <v>5582.6369999999997</v>
      </c>
      <c r="F5" s="55">
        <v>5361.3490000000002</v>
      </c>
      <c r="G5" s="55">
        <v>5262.4110000000001</v>
      </c>
      <c r="H5" s="55">
        <v>3946.45</v>
      </c>
      <c r="I5" s="55">
        <v>3469.5970000000002</v>
      </c>
      <c r="J5" s="55">
        <v>3763.2559999999999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>
      <c r="A6" s="55"/>
      <c r="B6" s="55" t="s">
        <v>7</v>
      </c>
      <c r="C6" s="55">
        <v>2.97</v>
      </c>
      <c r="D6" s="55">
        <v>4.59</v>
      </c>
      <c r="E6" s="55">
        <v>3.24</v>
      </c>
      <c r="F6" s="55">
        <v>3.7150590000000001</v>
      </c>
      <c r="G6" s="55">
        <v>2.97</v>
      </c>
      <c r="H6" s="55">
        <v>3.42</v>
      </c>
      <c r="I6" s="55">
        <v>3.42</v>
      </c>
      <c r="J6" s="55">
        <v>3.24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>
      <c r="A7" s="55"/>
      <c r="B7" s="55" t="s">
        <v>18</v>
      </c>
      <c r="C7" s="55">
        <v>181.0616</v>
      </c>
      <c r="D7" s="55">
        <v>154.37469999999999</v>
      </c>
      <c r="E7" s="55">
        <v>131.38800000000001</v>
      </c>
      <c r="F7" s="55">
        <v>148.3066</v>
      </c>
      <c r="G7" s="55">
        <v>249.61660000000001</v>
      </c>
      <c r="H7" s="55">
        <v>188.13849999999999</v>
      </c>
      <c r="I7" s="55">
        <v>180.25129999999999</v>
      </c>
      <c r="J7" s="55">
        <v>192.15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 spans="1:25">
      <c r="A8" s="55"/>
      <c r="B8" s="55" t="s">
        <v>20</v>
      </c>
      <c r="C8" s="55">
        <v>282.54599999999999</v>
      </c>
      <c r="D8" s="55">
        <v>304.89460000000003</v>
      </c>
      <c r="E8" s="55">
        <v>315.75420000000003</v>
      </c>
      <c r="F8" s="55">
        <v>195.9349</v>
      </c>
      <c r="G8" s="55">
        <v>176.97280000000001</v>
      </c>
      <c r="H8" s="55">
        <v>183.22909999999999</v>
      </c>
      <c r="I8" s="55">
        <v>240.70310000000001</v>
      </c>
      <c r="J8" s="55">
        <v>274.05180000000001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spans="1:25">
      <c r="A9" s="55"/>
      <c r="B9" s="55" t="s">
        <v>22</v>
      </c>
      <c r="C9" s="55">
        <v>590.41800000000001</v>
      </c>
      <c r="D9" s="55">
        <v>570.80470000000003</v>
      </c>
      <c r="E9" s="55">
        <v>541.88890000000004</v>
      </c>
      <c r="F9" s="55">
        <v>398.3227</v>
      </c>
      <c r="G9" s="55">
        <v>511.90550000000002</v>
      </c>
      <c r="H9" s="55">
        <v>490.62490000000003</v>
      </c>
      <c r="I9" s="55">
        <v>600.15110000000004</v>
      </c>
      <c r="J9" s="55">
        <v>609.39390000000003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 spans="1:25">
      <c r="A10" s="57" t="s">
        <v>60</v>
      </c>
      <c r="B10" s="55"/>
      <c r="C10" s="57">
        <f t="shared" ref="C10:J10" si="0">SUM(C5:C9)</f>
        <v>7696.4856</v>
      </c>
      <c r="D10" s="57">
        <f t="shared" si="0"/>
        <v>7242.8419999999996</v>
      </c>
      <c r="E10" s="57">
        <f t="shared" si="0"/>
        <v>6574.9080999999996</v>
      </c>
      <c r="F10" s="57">
        <f t="shared" si="0"/>
        <v>6107.6282590000001</v>
      </c>
      <c r="G10" s="57">
        <f t="shared" si="0"/>
        <v>6203.8759</v>
      </c>
      <c r="H10" s="57">
        <f t="shared" si="0"/>
        <v>4811.8624999999993</v>
      </c>
      <c r="I10" s="57">
        <f t="shared" si="0"/>
        <v>4494.1225000000004</v>
      </c>
      <c r="J10" s="57">
        <f t="shared" si="0"/>
        <v>4842.0916999999999</v>
      </c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r="11" spans="1:25">
      <c r="A11" s="55" t="s">
        <v>30</v>
      </c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</row>
    <row r="12" spans="1:25">
      <c r="A12" s="55"/>
      <c r="B12" s="55" t="s">
        <v>6</v>
      </c>
      <c r="C12" s="55">
        <v>49769.1</v>
      </c>
      <c r="D12" s="55">
        <v>49858.98</v>
      </c>
      <c r="E12" s="55">
        <v>46753.21</v>
      </c>
      <c r="F12" s="55">
        <v>44257.61</v>
      </c>
      <c r="G12" s="55">
        <v>47317.68</v>
      </c>
      <c r="H12" s="55">
        <v>51073.19</v>
      </c>
      <c r="I12" s="55">
        <v>52161.91</v>
      </c>
      <c r="J12" s="55">
        <v>51118.68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 spans="1:25">
      <c r="A13" s="55"/>
      <c r="B13" s="55" t="s">
        <v>7</v>
      </c>
      <c r="C13" s="55">
        <v>5.13</v>
      </c>
      <c r="D13" s="55">
        <v>8.2799999999999994</v>
      </c>
      <c r="E13" s="55">
        <v>7.38</v>
      </c>
      <c r="F13" s="55">
        <v>6.39</v>
      </c>
      <c r="G13" s="55">
        <v>6.57</v>
      </c>
      <c r="H13" s="55">
        <v>9.7200000000000006</v>
      </c>
      <c r="I13" s="55">
        <v>7.83</v>
      </c>
      <c r="J13" s="55">
        <v>7.02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spans="1:25">
      <c r="A14" s="55"/>
      <c r="B14" s="55" t="s">
        <v>18</v>
      </c>
      <c r="C14" s="55">
        <v>409.74</v>
      </c>
      <c r="D14" s="55">
        <v>400.02670000000001</v>
      </c>
      <c r="E14" s="55">
        <v>356.02089999999998</v>
      </c>
      <c r="F14" s="55">
        <v>314.11090000000002</v>
      </c>
      <c r="G14" s="55">
        <v>345.34309999999999</v>
      </c>
      <c r="H14" s="55">
        <v>334.12939999999998</v>
      </c>
      <c r="I14" s="55">
        <v>380.89519999999999</v>
      </c>
      <c r="J14" s="55">
        <v>392.00009999999997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spans="1:25">
      <c r="A15" s="55"/>
      <c r="B15" s="55" t="s">
        <v>20</v>
      </c>
      <c r="C15" s="55">
        <v>2748.4450000000002</v>
      </c>
      <c r="D15" s="55">
        <v>2391.5569999999998</v>
      </c>
      <c r="E15" s="55">
        <v>2558.5410000000002</v>
      </c>
      <c r="F15" s="55">
        <v>2991.808</v>
      </c>
      <c r="G15" s="55">
        <v>3148.8969999999999</v>
      </c>
      <c r="H15" s="55">
        <v>2780.605</v>
      </c>
      <c r="I15" s="55">
        <v>3023.0279999999998</v>
      </c>
      <c r="J15" s="55">
        <v>3034.5740000000001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r="16" spans="1:25">
      <c r="A16" s="55"/>
      <c r="B16" s="55" t="s">
        <v>22</v>
      </c>
      <c r="C16" s="55">
        <v>6092.5010000000002</v>
      </c>
      <c r="D16" s="55">
        <v>6220.4380000000001</v>
      </c>
      <c r="E16" s="55">
        <v>6313.6090000000004</v>
      </c>
      <c r="F16" s="55">
        <v>7124.8530000000001</v>
      </c>
      <c r="G16" s="55">
        <v>6762.5</v>
      </c>
      <c r="H16" s="55">
        <v>6814.9880000000003</v>
      </c>
      <c r="I16" s="55">
        <v>7692.4669999999996</v>
      </c>
      <c r="J16" s="55">
        <v>7489.1729999999998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spans="1:25">
      <c r="A17" s="57" t="s">
        <v>61</v>
      </c>
      <c r="B17" s="55"/>
      <c r="C17" s="57">
        <f t="shared" ref="C17:J17" si="1">SUM(C12:C16)</f>
        <v>59024.915999999997</v>
      </c>
      <c r="D17" s="57">
        <f t="shared" si="1"/>
        <v>58879.281700000007</v>
      </c>
      <c r="E17" s="57">
        <f t="shared" si="1"/>
        <v>55988.760899999994</v>
      </c>
      <c r="F17" s="57">
        <f t="shared" si="1"/>
        <v>54694.7719</v>
      </c>
      <c r="G17" s="57">
        <f t="shared" si="1"/>
        <v>57580.990099999995</v>
      </c>
      <c r="H17" s="57">
        <f t="shared" si="1"/>
        <v>61012.632400000002</v>
      </c>
      <c r="I17" s="57">
        <f t="shared" si="1"/>
        <v>63266.1302</v>
      </c>
      <c r="J17" s="57">
        <f t="shared" si="1"/>
        <v>62041.447099999998</v>
      </c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r="18" spans="1:25">
      <c r="A18" s="55" t="s">
        <v>31</v>
      </c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5">
      <c r="A19" s="55"/>
      <c r="B19" s="55" t="s">
        <v>6</v>
      </c>
      <c r="C19" s="55">
        <v>10168.469999999999</v>
      </c>
      <c r="D19" s="55">
        <v>10304.86</v>
      </c>
      <c r="E19" s="55">
        <v>10359.36</v>
      </c>
      <c r="F19" s="55">
        <v>9834.76</v>
      </c>
      <c r="G19" s="55">
        <v>8889.2119999999995</v>
      </c>
      <c r="H19" s="55">
        <v>7822.7889999999998</v>
      </c>
      <c r="I19" s="55">
        <v>7511.7030000000004</v>
      </c>
      <c r="J19" s="55">
        <v>7706.8040000000001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</row>
    <row r="20" spans="1:25">
      <c r="A20" s="55"/>
      <c r="B20" s="55" t="s">
        <v>7</v>
      </c>
      <c r="C20" s="55">
        <v>54.250590000000003</v>
      </c>
      <c r="D20" s="55">
        <v>61.06165</v>
      </c>
      <c r="E20" s="55">
        <v>58.598820000000003</v>
      </c>
      <c r="F20" s="55">
        <v>62.31776</v>
      </c>
      <c r="G20" s="55">
        <v>61.423760000000001</v>
      </c>
      <c r="H20" s="55">
        <v>58.406120000000001</v>
      </c>
      <c r="I20" s="55">
        <v>50.549289999999999</v>
      </c>
      <c r="J20" s="55">
        <v>49.316119999999998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r="21" spans="1:25">
      <c r="A21" s="55"/>
      <c r="B21" s="55" t="s">
        <v>18</v>
      </c>
      <c r="C21" s="55">
        <v>99.12</v>
      </c>
      <c r="D21" s="55">
        <v>99.049409999999995</v>
      </c>
      <c r="E21" s="55">
        <v>96.138350000000003</v>
      </c>
      <c r="F21" s="55">
        <v>94.582589999999996</v>
      </c>
      <c r="G21" s="55">
        <v>113.0086</v>
      </c>
      <c r="H21" s="55">
        <v>102.2153</v>
      </c>
      <c r="I21" s="55">
        <v>94.064819999999997</v>
      </c>
      <c r="J21" s="55">
        <v>93.703760000000003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</row>
    <row r="22" spans="1:25">
      <c r="A22" s="55"/>
      <c r="B22" s="55" t="s">
        <v>20</v>
      </c>
      <c r="C22" s="55">
        <v>180.41079999999999</v>
      </c>
      <c r="D22" s="55">
        <v>177.2072</v>
      </c>
      <c r="E22" s="55">
        <v>161.56659999999999</v>
      </c>
      <c r="F22" s="55">
        <v>145.0856</v>
      </c>
      <c r="G22" s="55">
        <v>178.08600000000001</v>
      </c>
      <c r="H22" s="55">
        <v>209.6806</v>
      </c>
      <c r="I22" s="55">
        <v>269.86380000000003</v>
      </c>
      <c r="J22" s="55">
        <v>259.5138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 spans="1:25">
      <c r="A23" s="55"/>
      <c r="B23" s="55" t="s">
        <v>22</v>
      </c>
      <c r="C23" s="55">
        <v>45.058590000000002</v>
      </c>
      <c r="D23" s="55">
        <v>45</v>
      </c>
      <c r="E23" s="55">
        <v>33.368119999999998</v>
      </c>
      <c r="F23" s="55">
        <v>41.722239999999999</v>
      </c>
      <c r="G23" s="55">
        <v>77.200590000000005</v>
      </c>
      <c r="H23" s="55">
        <v>62.583880000000001</v>
      </c>
      <c r="I23" s="55">
        <v>61.863880000000002</v>
      </c>
      <c r="J23" s="55">
        <v>56.643880000000003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1:25">
      <c r="A24" s="57" t="s">
        <v>62</v>
      </c>
      <c r="B24" s="55"/>
      <c r="C24" s="57">
        <f t="shared" ref="C24:J24" si="2">SUM(C19:C23)</f>
        <v>10547.30998</v>
      </c>
      <c r="D24" s="57">
        <f t="shared" si="2"/>
        <v>10687.178260000001</v>
      </c>
      <c r="E24" s="57">
        <f t="shared" si="2"/>
        <v>10709.031889999998</v>
      </c>
      <c r="F24" s="57">
        <f t="shared" si="2"/>
        <v>10178.46819</v>
      </c>
      <c r="G24" s="57">
        <f t="shared" si="2"/>
        <v>9318.9309499999981</v>
      </c>
      <c r="H24" s="57">
        <f t="shared" si="2"/>
        <v>8255.6749</v>
      </c>
      <c r="I24" s="57">
        <f t="shared" si="2"/>
        <v>7988.0447899999999</v>
      </c>
      <c r="J24" s="57">
        <f t="shared" si="2"/>
        <v>8165.9815600000002</v>
      </c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1:25">
      <c r="A25" s="55" t="s">
        <v>192</v>
      </c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1:25">
      <c r="A26" s="55"/>
      <c r="B26" s="55" t="s">
        <v>6</v>
      </c>
      <c r="C26" s="55">
        <v>155152.70000000001</v>
      </c>
      <c r="D26" s="55">
        <v>158938.6</v>
      </c>
      <c r="E26" s="55">
        <v>156162.1</v>
      </c>
      <c r="F26" s="55">
        <v>156821.79999999999</v>
      </c>
      <c r="G26" s="55">
        <v>151592.1</v>
      </c>
      <c r="H26" s="55">
        <v>134537.9</v>
      </c>
      <c r="I26" s="55">
        <v>127980.2</v>
      </c>
      <c r="J26" s="55">
        <v>125856.1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1:25">
      <c r="A27" s="55"/>
      <c r="B27" s="55" t="s">
        <v>7</v>
      </c>
      <c r="C27" s="55">
        <v>29.79494</v>
      </c>
      <c r="D27" s="55">
        <v>26.284939999999999</v>
      </c>
      <c r="E27" s="55">
        <v>25.83494</v>
      </c>
      <c r="F27" s="55">
        <v>25.74494</v>
      </c>
      <c r="G27" s="55">
        <v>24.917999999999999</v>
      </c>
      <c r="H27" s="55">
        <v>21.24494</v>
      </c>
      <c r="I27" s="55">
        <v>21.604939999999999</v>
      </c>
      <c r="J27" s="55">
        <v>21.33494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1:25">
      <c r="A28" s="55"/>
      <c r="B28" s="55" t="s">
        <v>18</v>
      </c>
      <c r="C28" s="55">
        <v>173.5384</v>
      </c>
      <c r="D28" s="55">
        <v>183.9092</v>
      </c>
      <c r="E28" s="55">
        <v>150.69919999999999</v>
      </c>
      <c r="F28" s="55">
        <v>178.1746</v>
      </c>
      <c r="G28" s="55">
        <v>191.28530000000001</v>
      </c>
      <c r="H28" s="55">
        <v>260.49919999999997</v>
      </c>
      <c r="I28" s="55">
        <v>442.10789999999997</v>
      </c>
      <c r="J28" s="55">
        <v>367.94009999999997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1:25">
      <c r="A29" s="55"/>
      <c r="B29" s="55" t="s">
        <v>20</v>
      </c>
      <c r="C29" s="55">
        <v>1980.453</v>
      </c>
      <c r="D29" s="55">
        <v>1781.0229999999999</v>
      </c>
      <c r="E29" s="55">
        <v>1822.6659999999999</v>
      </c>
      <c r="F29" s="55">
        <v>1826.454</v>
      </c>
      <c r="G29" s="55">
        <v>2049.038</v>
      </c>
      <c r="H29" s="55">
        <v>2328.9589999999998</v>
      </c>
      <c r="I29" s="55">
        <v>2503.0430000000001</v>
      </c>
      <c r="J29" s="55">
        <v>2481.3040000000001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1:25">
      <c r="A30" s="55"/>
      <c r="B30" s="55" t="s">
        <v>22</v>
      </c>
      <c r="C30" s="55">
        <v>2604.143</v>
      </c>
      <c r="D30" s="55">
        <v>2027.2750000000001</v>
      </c>
      <c r="E30" s="55">
        <v>2460.83</v>
      </c>
      <c r="F30" s="55">
        <v>2738.9479999999999</v>
      </c>
      <c r="G30" s="55">
        <v>2976.7420000000002</v>
      </c>
      <c r="H30" s="55">
        <v>3141.944</v>
      </c>
      <c r="I30" s="55">
        <v>2915.8710000000001</v>
      </c>
      <c r="J30" s="55">
        <v>2914.819</v>
      </c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1:25">
      <c r="A31" s="57" t="s">
        <v>112</v>
      </c>
      <c r="B31" s="55"/>
      <c r="C31" s="57">
        <f t="shared" ref="C31:J31" si="3">SUM(C26:C30)</f>
        <v>159940.62934000001</v>
      </c>
      <c r="D31" s="57">
        <f t="shared" si="3"/>
        <v>162957.09213999999</v>
      </c>
      <c r="E31" s="57">
        <f t="shared" si="3"/>
        <v>160622.13013999999</v>
      </c>
      <c r="F31" s="57">
        <f t="shared" si="3"/>
        <v>161591.12153999999</v>
      </c>
      <c r="G31" s="57">
        <f t="shared" si="3"/>
        <v>156834.0833</v>
      </c>
      <c r="H31" s="57">
        <f t="shared" si="3"/>
        <v>140290.54713999998</v>
      </c>
      <c r="I31" s="57">
        <f t="shared" si="3"/>
        <v>133862.82684000002</v>
      </c>
      <c r="J31" s="57">
        <f t="shared" si="3"/>
        <v>131641.49804000001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1:25">
      <c r="A32" s="55" t="s">
        <v>33</v>
      </c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spans="1:25">
      <c r="A33" s="55"/>
      <c r="B33" s="55" t="s">
        <v>6</v>
      </c>
      <c r="C33" s="55">
        <v>93821.69</v>
      </c>
      <c r="D33" s="55">
        <v>93905.81</v>
      </c>
      <c r="E33" s="55">
        <v>94474.58</v>
      </c>
      <c r="F33" s="55">
        <v>97353.68</v>
      </c>
      <c r="G33" s="55">
        <v>98458.82</v>
      </c>
      <c r="H33" s="55">
        <v>96514.58</v>
      </c>
      <c r="I33" s="55">
        <v>94794.240000000005</v>
      </c>
      <c r="J33" s="55">
        <v>94355.64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</row>
    <row r="34" spans="1:25">
      <c r="A34" s="55"/>
      <c r="B34" s="55" t="s">
        <v>7</v>
      </c>
      <c r="C34" s="55">
        <v>13.90376</v>
      </c>
      <c r="D34" s="55">
        <v>14.26376</v>
      </c>
      <c r="E34" s="55">
        <v>13.273759999999999</v>
      </c>
      <c r="F34" s="55">
        <v>10.933759999999999</v>
      </c>
      <c r="G34" s="55">
        <v>11.203760000000001</v>
      </c>
      <c r="H34" s="55">
        <v>10.213760000000001</v>
      </c>
      <c r="I34" s="55">
        <v>8.7737649999999991</v>
      </c>
      <c r="J34" s="55">
        <v>8.5937649999999994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</row>
    <row r="35" spans="1:25">
      <c r="A35" s="55"/>
      <c r="B35" s="55" t="s">
        <v>18</v>
      </c>
      <c r="C35" s="55">
        <v>340.46749999999997</v>
      </c>
      <c r="D35" s="55">
        <v>384.75880000000001</v>
      </c>
      <c r="E35" s="55">
        <v>350.46809999999999</v>
      </c>
      <c r="F35" s="55">
        <v>340.03269999999998</v>
      </c>
      <c r="G35" s="55">
        <v>325.99979999999999</v>
      </c>
      <c r="H35" s="55">
        <v>307.03339999999997</v>
      </c>
      <c r="I35" s="55">
        <v>326.17840000000001</v>
      </c>
      <c r="J35" s="55">
        <v>320.02589999999998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</row>
    <row r="36" spans="1:25">
      <c r="A36" s="55"/>
      <c r="B36" s="55" t="s">
        <v>20</v>
      </c>
      <c r="C36" s="55">
        <v>2314.0279999999998</v>
      </c>
      <c r="D36" s="55">
        <v>2117.8200000000002</v>
      </c>
      <c r="E36" s="55">
        <v>1994.38</v>
      </c>
      <c r="F36" s="55">
        <v>1795.3589999999999</v>
      </c>
      <c r="G36" s="55">
        <v>1899.413</v>
      </c>
      <c r="H36" s="55">
        <v>1896.2819999999999</v>
      </c>
      <c r="I36" s="55">
        <v>2254.6590000000001</v>
      </c>
      <c r="J36" s="55">
        <v>2231.0520000000001</v>
      </c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</row>
    <row r="37" spans="1:25">
      <c r="A37" s="55"/>
      <c r="B37" s="55" t="s">
        <v>22</v>
      </c>
      <c r="C37" s="55">
        <v>2061.8409999999999</v>
      </c>
      <c r="D37" s="55">
        <v>1926.7080000000001</v>
      </c>
      <c r="E37" s="55">
        <v>1908.521</v>
      </c>
      <c r="F37" s="55">
        <v>1879.7329999999999</v>
      </c>
      <c r="G37" s="55">
        <v>2046.3510000000001</v>
      </c>
      <c r="H37" s="55">
        <v>2226.3560000000002</v>
      </c>
      <c r="I37" s="55">
        <v>2332.4569999999999</v>
      </c>
      <c r="J37" s="55">
        <v>2313.616</v>
      </c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r="38" spans="1:25">
      <c r="A38" s="57" t="s">
        <v>63</v>
      </c>
      <c r="B38" s="55"/>
      <c r="C38" s="57">
        <f t="shared" ref="C38:J38" si="4">SUM(C33:C37)</f>
        <v>98551.930260000008</v>
      </c>
      <c r="D38" s="57">
        <f t="shared" si="4"/>
        <v>98349.360560000001</v>
      </c>
      <c r="E38" s="57">
        <f t="shared" si="4"/>
        <v>98741.222859999994</v>
      </c>
      <c r="F38" s="57">
        <f t="shared" si="4"/>
        <v>101379.73845999998</v>
      </c>
      <c r="G38" s="57">
        <f t="shared" si="4"/>
        <v>102741.78756000001</v>
      </c>
      <c r="H38" s="57">
        <f t="shared" si="4"/>
        <v>100954.46516000001</v>
      </c>
      <c r="I38" s="57">
        <f t="shared" si="4"/>
        <v>99716.308165000009</v>
      </c>
      <c r="J38" s="57">
        <f t="shared" si="4"/>
        <v>99228.927664999981</v>
      </c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</row>
    <row r="39" spans="1:25">
      <c r="A39" s="55" t="s">
        <v>35</v>
      </c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r="40" spans="1:25">
      <c r="A40" s="55"/>
      <c r="B40" s="55" t="s">
        <v>6</v>
      </c>
      <c r="C40" s="55">
        <v>18728.25</v>
      </c>
      <c r="D40" s="55">
        <v>19940.189999999999</v>
      </c>
      <c r="E40" s="55">
        <v>20695.32</v>
      </c>
      <c r="F40" s="55">
        <v>19561.939999999999</v>
      </c>
      <c r="G40" s="55">
        <v>18904.38</v>
      </c>
      <c r="H40" s="55">
        <v>18464.599999999999</v>
      </c>
      <c r="I40" s="55">
        <v>19815.740000000002</v>
      </c>
      <c r="J40" s="55">
        <v>20662.88</v>
      </c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</row>
    <row r="41" spans="1:25">
      <c r="A41" s="55"/>
      <c r="B41" s="55" t="s">
        <v>7</v>
      </c>
      <c r="C41" s="55">
        <v>6.66</v>
      </c>
      <c r="D41" s="55">
        <v>7.02</v>
      </c>
      <c r="E41" s="55">
        <v>9.27</v>
      </c>
      <c r="F41" s="55">
        <v>11.07</v>
      </c>
      <c r="G41" s="55">
        <v>10.44</v>
      </c>
      <c r="H41" s="55">
        <v>14.49</v>
      </c>
      <c r="I41" s="55">
        <v>12.69</v>
      </c>
      <c r="J41" s="55">
        <v>12.24</v>
      </c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 spans="1:25">
      <c r="A42" s="55"/>
      <c r="B42" s="55" t="s">
        <v>18</v>
      </c>
      <c r="C42" s="55">
        <v>559.21939999999995</v>
      </c>
      <c r="D42" s="55">
        <v>554.34140000000002</v>
      </c>
      <c r="E42" s="55">
        <v>546.14750000000004</v>
      </c>
      <c r="F42" s="55">
        <v>559.91959999999995</v>
      </c>
      <c r="G42" s="55">
        <v>573.58550000000002</v>
      </c>
      <c r="H42" s="55">
        <v>552.11009999999999</v>
      </c>
      <c r="I42" s="55">
        <v>544.63059999999996</v>
      </c>
      <c r="J42" s="55">
        <v>550.25080000000003</v>
      </c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</row>
    <row r="43" spans="1:25">
      <c r="A43" s="55"/>
      <c r="B43" s="55" t="s">
        <v>20</v>
      </c>
      <c r="C43" s="55">
        <v>683.36360000000002</v>
      </c>
      <c r="D43" s="55">
        <v>562.64120000000003</v>
      </c>
      <c r="E43" s="55">
        <v>508.21690000000001</v>
      </c>
      <c r="F43" s="55">
        <v>527.30610000000001</v>
      </c>
      <c r="G43" s="55">
        <v>601.82219999999995</v>
      </c>
      <c r="H43" s="55">
        <v>674.98339999999996</v>
      </c>
      <c r="I43" s="55">
        <v>724.57759999999996</v>
      </c>
      <c r="J43" s="55">
        <v>692.83519999999999</v>
      </c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r="44" spans="1:25">
      <c r="A44" s="55"/>
      <c r="B44" s="55" t="s">
        <v>22</v>
      </c>
      <c r="C44" s="55">
        <v>801.62540000000001</v>
      </c>
      <c r="D44" s="55">
        <v>769.34220000000005</v>
      </c>
      <c r="E44" s="55">
        <v>871.69060000000002</v>
      </c>
      <c r="F44" s="55">
        <v>930.20860000000005</v>
      </c>
      <c r="G44" s="55">
        <v>899.43179999999995</v>
      </c>
      <c r="H44" s="55">
        <v>1048.4649999999999</v>
      </c>
      <c r="I44" s="55">
        <v>1451.979</v>
      </c>
      <c r="J44" s="55">
        <v>1424.2049999999999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</row>
    <row r="45" spans="1:25">
      <c r="A45" s="57" t="s">
        <v>64</v>
      </c>
      <c r="B45" s="55"/>
      <c r="C45" s="57">
        <f t="shared" ref="C45:J45" si="5">SUM(C40:C44)</f>
        <v>20779.118399999999</v>
      </c>
      <c r="D45" s="57">
        <f t="shared" si="5"/>
        <v>21833.534800000001</v>
      </c>
      <c r="E45" s="57">
        <f t="shared" si="5"/>
        <v>22630.645</v>
      </c>
      <c r="F45" s="57">
        <f t="shared" si="5"/>
        <v>21590.444300000003</v>
      </c>
      <c r="G45" s="57">
        <f t="shared" si="5"/>
        <v>20989.659499999998</v>
      </c>
      <c r="H45" s="57">
        <f t="shared" si="5"/>
        <v>20754.648500000003</v>
      </c>
      <c r="I45" s="57">
        <f t="shared" si="5"/>
        <v>22549.617200000001</v>
      </c>
      <c r="J45" s="57">
        <f t="shared" si="5"/>
        <v>23342.411000000007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  <row r="46" spans="1:25">
      <c r="A46" s="55" t="s">
        <v>36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</row>
    <row r="47" spans="1:25">
      <c r="A47" s="55"/>
      <c r="B47" s="55" t="s">
        <v>6</v>
      </c>
      <c r="C47" s="55">
        <v>25121.57</v>
      </c>
      <c r="D47" s="55">
        <v>25618.23</v>
      </c>
      <c r="E47" s="55">
        <v>24869.72</v>
      </c>
      <c r="F47" s="55">
        <v>23412.39</v>
      </c>
      <c r="G47" s="55">
        <v>24885.439999999999</v>
      </c>
      <c r="H47" s="55">
        <v>26104.58</v>
      </c>
      <c r="I47" s="55">
        <v>26374.36</v>
      </c>
      <c r="J47" s="55">
        <v>25763.64</v>
      </c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</row>
    <row r="48" spans="1:25">
      <c r="A48" s="55"/>
      <c r="B48" s="55" t="s">
        <v>7</v>
      </c>
      <c r="C48" s="55">
        <v>5.04</v>
      </c>
      <c r="D48" s="55">
        <v>4.95</v>
      </c>
      <c r="E48" s="55">
        <v>6.03</v>
      </c>
      <c r="F48" s="55">
        <v>4.1399999999999997</v>
      </c>
      <c r="G48" s="55">
        <v>5.67</v>
      </c>
      <c r="H48" s="55">
        <v>10.53</v>
      </c>
      <c r="I48" s="55">
        <v>6.57</v>
      </c>
      <c r="J48" s="55">
        <v>6.39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</row>
    <row r="49" spans="1:25">
      <c r="A49" s="55"/>
      <c r="B49" s="55" t="s">
        <v>18</v>
      </c>
      <c r="C49" s="55">
        <v>237.18530000000001</v>
      </c>
      <c r="D49" s="55">
        <v>247.9948</v>
      </c>
      <c r="E49" s="55">
        <v>221.90360000000001</v>
      </c>
      <c r="F49" s="55">
        <v>193.42840000000001</v>
      </c>
      <c r="G49" s="55">
        <v>201.55690000000001</v>
      </c>
      <c r="H49" s="55">
        <v>182.92519999999999</v>
      </c>
      <c r="I49" s="55">
        <v>173.65799999999999</v>
      </c>
      <c r="J49" s="55">
        <v>190.9331</v>
      </c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 spans="1:25">
      <c r="A50" s="55"/>
      <c r="B50" s="55" t="s">
        <v>20</v>
      </c>
      <c r="C50" s="55">
        <v>1025.1199999999999</v>
      </c>
      <c r="D50" s="55">
        <v>881.1635</v>
      </c>
      <c r="E50" s="55">
        <v>896.65380000000005</v>
      </c>
      <c r="F50" s="55">
        <v>979.8741</v>
      </c>
      <c r="G50" s="55">
        <v>870.66489999999999</v>
      </c>
      <c r="H50" s="55">
        <v>787.15409999999997</v>
      </c>
      <c r="I50" s="55">
        <v>823.20069999999998</v>
      </c>
      <c r="J50" s="55">
        <v>876.69949999999994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 spans="1:25">
      <c r="A51" s="55"/>
      <c r="B51" s="55" t="s">
        <v>22</v>
      </c>
      <c r="C51" s="55">
        <v>4503.973</v>
      </c>
      <c r="D51" s="55">
        <v>4750.5839999999998</v>
      </c>
      <c r="E51" s="55">
        <v>4317.6040000000003</v>
      </c>
      <c r="F51" s="55">
        <v>4444.3729999999996</v>
      </c>
      <c r="G51" s="55">
        <v>4177.2719999999999</v>
      </c>
      <c r="H51" s="55">
        <v>4314.652</v>
      </c>
      <c r="I51" s="55">
        <v>4992.6379999999999</v>
      </c>
      <c r="J51" s="55">
        <v>4962.7110000000002</v>
      </c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</row>
    <row r="52" spans="1:25">
      <c r="A52" s="57" t="s">
        <v>65</v>
      </c>
      <c r="B52" s="55"/>
      <c r="C52" s="57">
        <f t="shared" ref="C52:J52" si="6">SUM(C47:C51)</f>
        <v>30892.888299999999</v>
      </c>
      <c r="D52" s="57">
        <f t="shared" si="6"/>
        <v>31502.922299999998</v>
      </c>
      <c r="E52" s="57">
        <f t="shared" si="6"/>
        <v>30311.911400000001</v>
      </c>
      <c r="F52" s="57">
        <f t="shared" si="6"/>
        <v>29034.2055</v>
      </c>
      <c r="G52" s="57">
        <f t="shared" si="6"/>
        <v>30140.603799999997</v>
      </c>
      <c r="H52" s="57">
        <f t="shared" si="6"/>
        <v>31399.8413</v>
      </c>
      <c r="I52" s="57">
        <f t="shared" si="6"/>
        <v>32370.4267</v>
      </c>
      <c r="J52" s="57">
        <f t="shared" si="6"/>
        <v>31800.373599999995</v>
      </c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</row>
    <row r="53" spans="1:25">
      <c r="A53" s="55" t="s">
        <v>193</v>
      </c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</row>
    <row r="54" spans="1:25">
      <c r="A54" s="55"/>
      <c r="B54" s="55" t="s">
        <v>6</v>
      </c>
      <c r="C54" s="55">
        <v>2752.99</v>
      </c>
      <c r="D54" s="55">
        <v>2737.2890000000002</v>
      </c>
      <c r="E54" s="55">
        <v>2795.7249999999999</v>
      </c>
      <c r="F54" s="55">
        <v>3072.2</v>
      </c>
      <c r="G54" s="55">
        <v>3519.473</v>
      </c>
      <c r="H54" s="55">
        <v>2685.9940000000001</v>
      </c>
      <c r="I54" s="55">
        <v>2277.3510000000001</v>
      </c>
      <c r="J54" s="55">
        <v>2238.605</v>
      </c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</row>
    <row r="55" spans="1:25">
      <c r="A55" s="55"/>
      <c r="B55" s="55" t="s">
        <v>7</v>
      </c>
      <c r="C55" s="55">
        <v>0.36</v>
      </c>
      <c r="D55" s="55">
        <v>0.36</v>
      </c>
      <c r="E55" s="55">
        <v>0.63</v>
      </c>
      <c r="F55" s="55">
        <v>0.36</v>
      </c>
      <c r="G55" s="55">
        <v>0.45</v>
      </c>
      <c r="H55" s="55">
        <v>0.63</v>
      </c>
      <c r="I55" s="55">
        <v>0.81</v>
      </c>
      <c r="J55" s="55">
        <v>0.72</v>
      </c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</row>
    <row r="56" spans="1:25">
      <c r="A56" s="55"/>
      <c r="B56" s="55" t="s">
        <v>18</v>
      </c>
      <c r="C56" s="55">
        <v>168.36320000000001</v>
      </c>
      <c r="D56" s="55">
        <v>193.55789999999999</v>
      </c>
      <c r="E56" s="55">
        <v>171.684</v>
      </c>
      <c r="F56" s="55">
        <v>107.2574</v>
      </c>
      <c r="G56" s="55">
        <v>84.454589999999996</v>
      </c>
      <c r="H56" s="55">
        <v>71.584590000000006</v>
      </c>
      <c r="I56" s="55">
        <v>86.259180000000001</v>
      </c>
      <c r="J56" s="55">
        <v>86.597999999999999</v>
      </c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</row>
    <row r="57" spans="1:25">
      <c r="A57" s="55"/>
      <c r="B57" s="55" t="s">
        <v>20</v>
      </c>
      <c r="C57" s="55">
        <v>220.58009999999999</v>
      </c>
      <c r="D57" s="55">
        <v>232.34289999999999</v>
      </c>
      <c r="E57" s="55">
        <v>280.3768</v>
      </c>
      <c r="F57" s="55">
        <v>292.00799999999998</v>
      </c>
      <c r="G57" s="55">
        <v>241.72380000000001</v>
      </c>
      <c r="H57" s="55">
        <v>238.9931</v>
      </c>
      <c r="I57" s="55">
        <v>279.40660000000003</v>
      </c>
      <c r="J57" s="55">
        <v>303.9049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</row>
    <row r="58" spans="1:25">
      <c r="A58" s="55"/>
      <c r="B58" s="55" t="s">
        <v>22</v>
      </c>
      <c r="C58" s="55">
        <v>560.18579999999997</v>
      </c>
      <c r="D58" s="55">
        <v>529.04650000000004</v>
      </c>
      <c r="E58" s="55">
        <v>543.40309999999999</v>
      </c>
      <c r="F58" s="55">
        <v>567.59929999999997</v>
      </c>
      <c r="G58" s="55">
        <v>512.68020000000001</v>
      </c>
      <c r="H58" s="55">
        <v>436.52859999999998</v>
      </c>
      <c r="I58" s="55">
        <v>492.30279999999999</v>
      </c>
      <c r="J58" s="55">
        <v>507.4556</v>
      </c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</row>
    <row r="59" spans="1:25">
      <c r="A59" s="57" t="s">
        <v>113</v>
      </c>
      <c r="B59" s="55"/>
      <c r="C59" s="57">
        <f t="shared" ref="C59:J59" si="7">SUM(C54:C58)</f>
        <v>3702.4791000000005</v>
      </c>
      <c r="D59" s="57">
        <f t="shared" si="7"/>
        <v>3692.5963000000002</v>
      </c>
      <c r="E59" s="57">
        <f t="shared" si="7"/>
        <v>3791.8189000000002</v>
      </c>
      <c r="F59" s="57">
        <f t="shared" si="7"/>
        <v>4039.4246999999996</v>
      </c>
      <c r="G59" s="57">
        <f t="shared" si="7"/>
        <v>4358.7815899999996</v>
      </c>
      <c r="H59" s="57">
        <f t="shared" si="7"/>
        <v>3433.7302900000004</v>
      </c>
      <c r="I59" s="57">
        <f t="shared" si="7"/>
        <v>3136.1295800000003</v>
      </c>
      <c r="J59" s="57">
        <f t="shared" si="7"/>
        <v>3137.2834999999995</v>
      </c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</row>
    <row r="60" spans="1:25">
      <c r="A60" s="55" t="s">
        <v>194</v>
      </c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</row>
    <row r="61" spans="1:25">
      <c r="A61" s="55"/>
      <c r="B61" s="55" t="s">
        <v>6</v>
      </c>
      <c r="C61" s="55">
        <v>169764.4</v>
      </c>
      <c r="D61" s="55">
        <v>180538.6</v>
      </c>
      <c r="E61" s="55">
        <v>185111.6</v>
      </c>
      <c r="F61" s="55">
        <v>182638.9</v>
      </c>
      <c r="G61" s="55">
        <v>179337.9</v>
      </c>
      <c r="H61" s="55">
        <v>179815.5</v>
      </c>
      <c r="I61" s="55">
        <v>187538.4</v>
      </c>
      <c r="J61" s="55">
        <v>188334</v>
      </c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</row>
    <row r="62" spans="1:25">
      <c r="A62" s="55"/>
      <c r="B62" s="55" t="s">
        <v>7</v>
      </c>
      <c r="C62" s="55">
        <v>74.181529999999995</v>
      </c>
      <c r="D62" s="55">
        <v>82.011529999999993</v>
      </c>
      <c r="E62" s="55">
        <v>97.223290000000006</v>
      </c>
      <c r="F62" s="55">
        <v>100.8233</v>
      </c>
      <c r="G62" s="55">
        <v>111.8527</v>
      </c>
      <c r="H62" s="55">
        <v>109.44670000000001</v>
      </c>
      <c r="I62" s="55">
        <v>114.4486</v>
      </c>
      <c r="J62" s="55">
        <v>109.76860000000001</v>
      </c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</row>
    <row r="63" spans="1:25">
      <c r="A63" s="55"/>
      <c r="B63" s="55" t="s">
        <v>18</v>
      </c>
      <c r="C63" s="55">
        <v>1311.9449999999999</v>
      </c>
      <c r="D63" s="55">
        <v>1309.145</v>
      </c>
      <c r="E63" s="55">
        <v>1301.6659999999999</v>
      </c>
      <c r="F63" s="55">
        <v>1314.175</v>
      </c>
      <c r="G63" s="55">
        <v>1311.328</v>
      </c>
      <c r="H63" s="55">
        <v>1305.403</v>
      </c>
      <c r="I63" s="55">
        <v>1305.2090000000001</v>
      </c>
      <c r="J63" s="55">
        <v>1308.989</v>
      </c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</row>
    <row r="64" spans="1:25">
      <c r="A64" s="55"/>
      <c r="B64" s="55" t="s">
        <v>20</v>
      </c>
      <c r="C64" s="55">
        <v>2388.39</v>
      </c>
      <c r="D64" s="55">
        <v>1920.883</v>
      </c>
      <c r="E64" s="55">
        <v>1759.2739999999999</v>
      </c>
      <c r="F64" s="55">
        <v>1888.4559999999999</v>
      </c>
      <c r="G64" s="55">
        <v>2143.5940000000001</v>
      </c>
      <c r="H64" s="55">
        <v>2064.1590000000001</v>
      </c>
      <c r="I64" s="55">
        <v>1887.704</v>
      </c>
      <c r="J64" s="55">
        <v>1884.2619999999999</v>
      </c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>
      <c r="A65" s="55"/>
      <c r="B65" s="55" t="s">
        <v>22</v>
      </c>
      <c r="C65" s="55">
        <v>2522.5569999999998</v>
      </c>
      <c r="D65" s="55">
        <v>2089.1439999999998</v>
      </c>
      <c r="E65" s="55">
        <v>2371.2860000000001</v>
      </c>
      <c r="F65" s="55">
        <v>2557.0770000000002</v>
      </c>
      <c r="G65" s="55">
        <v>2967.799</v>
      </c>
      <c r="H65" s="55">
        <v>3484.4479999999999</v>
      </c>
      <c r="I65" s="55">
        <v>3691.0830000000001</v>
      </c>
      <c r="J65" s="55">
        <v>3719.7449999999999</v>
      </c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</row>
    <row r="66" spans="1:25">
      <c r="A66" s="57" t="s">
        <v>114</v>
      </c>
      <c r="B66" s="55"/>
      <c r="C66" s="57">
        <f t="shared" ref="C66:J66" si="8">SUM(C61:C65)</f>
        <v>176061.47353000002</v>
      </c>
      <c r="D66" s="57">
        <f t="shared" si="8"/>
        <v>185939.78352999999</v>
      </c>
      <c r="E66" s="57">
        <f t="shared" si="8"/>
        <v>190641.04929</v>
      </c>
      <c r="F66" s="57">
        <f t="shared" si="8"/>
        <v>188499.43129999997</v>
      </c>
      <c r="G66" s="57">
        <f t="shared" si="8"/>
        <v>185872.4737</v>
      </c>
      <c r="H66" s="57">
        <f t="shared" si="8"/>
        <v>186778.95670000001</v>
      </c>
      <c r="I66" s="57">
        <f t="shared" si="8"/>
        <v>194536.84460000001</v>
      </c>
      <c r="J66" s="57">
        <f t="shared" si="8"/>
        <v>195356.76459999999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</row>
    <row r="67" spans="1:25">
      <c r="A67" s="55" t="s">
        <v>37</v>
      </c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</row>
    <row r="68" spans="1:25">
      <c r="A68" s="55"/>
      <c r="B68" s="55" t="s">
        <v>6</v>
      </c>
      <c r="C68" s="55">
        <v>140813.70000000001</v>
      </c>
      <c r="D68" s="55">
        <v>151723.1</v>
      </c>
      <c r="E68" s="55">
        <v>153643.79999999999</v>
      </c>
      <c r="F68" s="55">
        <v>148741.1</v>
      </c>
      <c r="G68" s="55">
        <v>143398.39999999999</v>
      </c>
      <c r="H68" s="55">
        <v>135950.29999999999</v>
      </c>
      <c r="I68" s="55">
        <v>137263.29999999999</v>
      </c>
      <c r="J68" s="55">
        <v>136273.60000000001</v>
      </c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</row>
    <row r="69" spans="1:25">
      <c r="A69" s="55"/>
      <c r="B69" s="55" t="s">
        <v>7</v>
      </c>
      <c r="C69" s="55">
        <v>9.18</v>
      </c>
      <c r="D69" s="55">
        <v>10.08</v>
      </c>
      <c r="E69" s="55">
        <v>10.98</v>
      </c>
      <c r="F69" s="55">
        <v>11.25</v>
      </c>
      <c r="G69" s="55">
        <v>10.35</v>
      </c>
      <c r="H69" s="55">
        <v>9.09</v>
      </c>
      <c r="I69" s="55">
        <v>10.17</v>
      </c>
      <c r="J69" s="55">
        <v>9.81</v>
      </c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>
      <c r="A70" s="55"/>
      <c r="B70" s="55" t="s">
        <v>18</v>
      </c>
      <c r="C70" s="55">
        <v>443.9248</v>
      </c>
      <c r="D70" s="55">
        <v>465.03530000000001</v>
      </c>
      <c r="E70" s="55">
        <v>430.0299</v>
      </c>
      <c r="F70" s="55">
        <v>440.2158</v>
      </c>
      <c r="G70" s="55">
        <v>424.15339999999998</v>
      </c>
      <c r="H70" s="55">
        <v>513.14440000000002</v>
      </c>
      <c r="I70" s="55">
        <v>548.11270000000002</v>
      </c>
      <c r="J70" s="55">
        <v>530.3827</v>
      </c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</row>
    <row r="71" spans="1:25">
      <c r="A71" s="55"/>
      <c r="B71" s="55" t="s">
        <v>20</v>
      </c>
      <c r="C71" s="55">
        <v>2277.1410000000001</v>
      </c>
      <c r="D71" s="55">
        <v>1729.1479999999999</v>
      </c>
      <c r="E71" s="55">
        <v>1533.3340000000001</v>
      </c>
      <c r="F71" s="55">
        <v>1720.096</v>
      </c>
      <c r="G71" s="55">
        <v>2072.5329999999999</v>
      </c>
      <c r="H71" s="55">
        <v>2578.752</v>
      </c>
      <c r="I71" s="55">
        <v>2472.567</v>
      </c>
      <c r="J71" s="55">
        <v>2475.2130000000002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</row>
    <row r="72" spans="1:25">
      <c r="A72" s="55"/>
      <c r="B72" s="55" t="s">
        <v>22</v>
      </c>
      <c r="C72" s="55">
        <v>10176.18</v>
      </c>
      <c r="D72" s="55">
        <v>8634.7160000000003</v>
      </c>
      <c r="E72" s="55">
        <v>9208.2790000000005</v>
      </c>
      <c r="F72" s="55">
        <v>10115.700000000001</v>
      </c>
      <c r="G72" s="55">
        <v>11115.68</v>
      </c>
      <c r="H72" s="55">
        <v>11775.98</v>
      </c>
      <c r="I72" s="55">
        <v>11212.25</v>
      </c>
      <c r="J72" s="55">
        <v>11230.24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</row>
    <row r="73" spans="1:25">
      <c r="A73" s="57" t="s">
        <v>66</v>
      </c>
      <c r="B73" s="55"/>
      <c r="C73" s="57">
        <f t="shared" ref="C73:J73" si="9">SUM(C68:C72)</f>
        <v>153720.12580000001</v>
      </c>
      <c r="D73" s="57">
        <f t="shared" si="9"/>
        <v>162562.07929999998</v>
      </c>
      <c r="E73" s="57">
        <f t="shared" si="9"/>
        <v>164826.42290000001</v>
      </c>
      <c r="F73" s="57">
        <f t="shared" si="9"/>
        <v>161028.36180000001</v>
      </c>
      <c r="G73" s="57">
        <f t="shared" si="9"/>
        <v>157021.1164</v>
      </c>
      <c r="H73" s="57">
        <f t="shared" si="9"/>
        <v>150827.26639999999</v>
      </c>
      <c r="I73" s="57">
        <f t="shared" si="9"/>
        <v>151506.39970000001</v>
      </c>
      <c r="J73" s="57">
        <f t="shared" si="9"/>
        <v>150519.24569999997</v>
      </c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</row>
    <row r="74" spans="1:25">
      <c r="A74" s="55" t="s">
        <v>195</v>
      </c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>
      <c r="A75" s="55"/>
      <c r="B75" s="55" t="s">
        <v>6</v>
      </c>
      <c r="C75" s="55">
        <v>166714.79999999999</v>
      </c>
      <c r="D75" s="55">
        <v>164734.5</v>
      </c>
      <c r="E75" s="55">
        <v>163708.4</v>
      </c>
      <c r="F75" s="55">
        <v>163157.29999999999</v>
      </c>
      <c r="G75" s="55">
        <v>162840.9</v>
      </c>
      <c r="H75" s="55">
        <v>163875.29999999999</v>
      </c>
      <c r="I75" s="55">
        <v>164571.20000000001</v>
      </c>
      <c r="J75" s="55">
        <v>164271.29999999999</v>
      </c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</row>
    <row r="76" spans="1:25">
      <c r="A76" s="55"/>
      <c r="B76" s="55" t="s">
        <v>7</v>
      </c>
      <c r="C76" s="55">
        <v>2.0699999999999998</v>
      </c>
      <c r="D76" s="55">
        <v>2.34</v>
      </c>
      <c r="E76" s="55">
        <v>4.05</v>
      </c>
      <c r="F76" s="55">
        <v>2.88</v>
      </c>
      <c r="G76" s="55">
        <v>2.7</v>
      </c>
      <c r="H76" s="55">
        <v>2.79</v>
      </c>
      <c r="I76" s="55">
        <v>3.78</v>
      </c>
      <c r="J76" s="55">
        <v>3.69</v>
      </c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</row>
    <row r="77" spans="1:25">
      <c r="A77" s="55"/>
      <c r="B77" s="55" t="s">
        <v>18</v>
      </c>
      <c r="C77" s="55">
        <v>241.2593</v>
      </c>
      <c r="D77" s="55">
        <v>237.74930000000001</v>
      </c>
      <c r="E77" s="55">
        <v>237.11930000000001</v>
      </c>
      <c r="F77" s="55">
        <v>238.0616</v>
      </c>
      <c r="G77" s="55">
        <v>240.81460000000001</v>
      </c>
      <c r="H77" s="55">
        <v>251.3922</v>
      </c>
      <c r="I77" s="55">
        <v>248.16669999999999</v>
      </c>
      <c r="J77" s="55">
        <v>253.11670000000001</v>
      </c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</row>
    <row r="78" spans="1:25">
      <c r="A78" s="55"/>
      <c r="B78" s="55" t="s">
        <v>20</v>
      </c>
      <c r="C78" s="55">
        <v>769.09310000000005</v>
      </c>
      <c r="D78" s="55">
        <v>624.67020000000002</v>
      </c>
      <c r="E78" s="55">
        <v>682.00840000000005</v>
      </c>
      <c r="F78" s="55">
        <v>585.71079999999995</v>
      </c>
      <c r="G78" s="55">
        <v>599.0788</v>
      </c>
      <c r="H78" s="55">
        <v>696.11890000000005</v>
      </c>
      <c r="I78" s="55">
        <v>780.25239999999997</v>
      </c>
      <c r="J78" s="55">
        <v>805.27589999999998</v>
      </c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</row>
    <row r="79" spans="1:25">
      <c r="A79" s="55"/>
      <c r="B79" s="55" t="s">
        <v>22</v>
      </c>
      <c r="C79" s="55">
        <v>1339.8989999999999</v>
      </c>
      <c r="D79" s="55">
        <v>1099.184</v>
      </c>
      <c r="E79" s="55">
        <v>1188.9690000000001</v>
      </c>
      <c r="F79" s="55">
        <v>1025.422</v>
      </c>
      <c r="G79" s="55">
        <v>1007.48</v>
      </c>
      <c r="H79" s="55">
        <v>1475.4110000000001</v>
      </c>
      <c r="I79" s="55">
        <v>1821.1980000000001</v>
      </c>
      <c r="J79" s="55">
        <v>1804.229</v>
      </c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>
      <c r="A80" s="57" t="s">
        <v>115</v>
      </c>
      <c r="B80" s="55"/>
      <c r="C80" s="57">
        <f t="shared" ref="C80:J80" si="10">SUM(C75:C79)</f>
        <v>169067.1214</v>
      </c>
      <c r="D80" s="57">
        <f t="shared" si="10"/>
        <v>166698.44349999999</v>
      </c>
      <c r="E80" s="57">
        <f t="shared" si="10"/>
        <v>165820.54669999998</v>
      </c>
      <c r="F80" s="57">
        <f t="shared" si="10"/>
        <v>165009.37439999997</v>
      </c>
      <c r="G80" s="57">
        <f t="shared" si="10"/>
        <v>164690.97340000002</v>
      </c>
      <c r="H80" s="57">
        <f t="shared" si="10"/>
        <v>166301.01209999999</v>
      </c>
      <c r="I80" s="57">
        <f t="shared" si="10"/>
        <v>167424.59710000001</v>
      </c>
      <c r="J80" s="57">
        <f t="shared" si="10"/>
        <v>167137.6116</v>
      </c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</row>
    <row r="81" spans="1:25">
      <c r="A81" s="55" t="s">
        <v>196</v>
      </c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</row>
    <row r="82" spans="1:25">
      <c r="A82" s="55"/>
      <c r="B82" s="55" t="s">
        <v>6</v>
      </c>
      <c r="C82" s="55">
        <v>3533.7080000000001</v>
      </c>
      <c r="D82" s="55">
        <v>3668.1509999999998</v>
      </c>
      <c r="E82" s="55">
        <v>3584.45</v>
      </c>
      <c r="F82" s="55">
        <v>3548.9470000000001</v>
      </c>
      <c r="G82" s="55">
        <v>3504.0369999999998</v>
      </c>
      <c r="H82" s="55">
        <v>3589.2849999999999</v>
      </c>
      <c r="I82" s="55">
        <v>3892.355</v>
      </c>
      <c r="J82" s="55">
        <v>3967.9380000000001</v>
      </c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</row>
    <row r="83" spans="1:25">
      <c r="A83" s="55"/>
      <c r="B83" s="55" t="s">
        <v>7</v>
      </c>
      <c r="C83" s="55">
        <v>0.63</v>
      </c>
      <c r="D83" s="55">
        <v>0.54</v>
      </c>
      <c r="E83" s="55">
        <v>0.27</v>
      </c>
      <c r="F83" s="55">
        <v>0.27</v>
      </c>
      <c r="G83" s="55">
        <v>0.27</v>
      </c>
      <c r="H83" s="55">
        <v>0.36</v>
      </c>
      <c r="I83" s="55">
        <v>0.27</v>
      </c>
      <c r="J83" s="55">
        <v>0.27</v>
      </c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</row>
    <row r="84" spans="1:25">
      <c r="A84" s="55"/>
      <c r="B84" s="55" t="s">
        <v>18</v>
      </c>
      <c r="C84" s="55">
        <v>18.538239999999998</v>
      </c>
      <c r="D84" s="55">
        <v>18.988240000000001</v>
      </c>
      <c r="E84" s="55">
        <v>22.13824</v>
      </c>
      <c r="F84" s="55">
        <v>9.8082349999999998</v>
      </c>
      <c r="G84" s="55">
        <v>8.9982349999999993</v>
      </c>
      <c r="H84" s="55">
        <v>5.1282350000000001</v>
      </c>
      <c r="I84" s="55">
        <v>14.12824</v>
      </c>
      <c r="J84" s="55">
        <v>13.94824</v>
      </c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>
      <c r="A85" s="55"/>
      <c r="B85" s="55" t="s">
        <v>20</v>
      </c>
      <c r="C85" s="55">
        <v>626.35159999999996</v>
      </c>
      <c r="D85" s="55">
        <v>624.86329999999998</v>
      </c>
      <c r="E85" s="55">
        <v>674.13919999999996</v>
      </c>
      <c r="F85" s="55">
        <v>562.61080000000004</v>
      </c>
      <c r="G85" s="55">
        <v>530.47270000000003</v>
      </c>
      <c r="H85" s="55">
        <v>469.30340000000001</v>
      </c>
      <c r="I85" s="55">
        <v>498.98009999999999</v>
      </c>
      <c r="J85" s="55">
        <v>491.55070000000001</v>
      </c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</row>
    <row r="86" spans="1:25">
      <c r="A86" s="55"/>
      <c r="B86" s="55" t="s">
        <v>22</v>
      </c>
      <c r="C86" s="55">
        <v>493.06380000000001</v>
      </c>
      <c r="D86" s="55">
        <v>507.7835</v>
      </c>
      <c r="E86" s="55">
        <v>531.69069999999999</v>
      </c>
      <c r="F86" s="55">
        <v>447.53789999999998</v>
      </c>
      <c r="G86" s="55">
        <v>399.0025</v>
      </c>
      <c r="H86" s="55">
        <v>400.93759999999997</v>
      </c>
      <c r="I86" s="55">
        <v>512.53689999999995</v>
      </c>
      <c r="J86" s="55">
        <v>528.87850000000003</v>
      </c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</row>
    <row r="87" spans="1:25">
      <c r="A87" s="57" t="s">
        <v>116</v>
      </c>
      <c r="B87" s="55"/>
      <c r="C87" s="57">
        <f t="shared" ref="C87:J87" si="11">SUM(C82:C86)</f>
        <v>4672.2916399999995</v>
      </c>
      <c r="D87" s="57">
        <f t="shared" si="11"/>
        <v>4820.3260399999999</v>
      </c>
      <c r="E87" s="57">
        <f t="shared" si="11"/>
        <v>4812.6881400000002</v>
      </c>
      <c r="F87" s="57">
        <f t="shared" si="11"/>
        <v>4569.1739350000007</v>
      </c>
      <c r="G87" s="57">
        <f t="shared" si="11"/>
        <v>4442.7804349999997</v>
      </c>
      <c r="H87" s="57">
        <f t="shared" si="11"/>
        <v>4465.0142350000006</v>
      </c>
      <c r="I87" s="57">
        <f t="shared" si="11"/>
        <v>4918.2702399999998</v>
      </c>
      <c r="J87" s="57">
        <f t="shared" si="11"/>
        <v>5002.5854399999998</v>
      </c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</row>
    <row r="88" spans="1:25">
      <c r="A88" s="55" t="s">
        <v>38</v>
      </c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</row>
    <row r="89" spans="1:25">
      <c r="A89" s="55"/>
      <c r="B89" s="55" t="s">
        <v>6</v>
      </c>
      <c r="C89" s="55">
        <v>45115.54</v>
      </c>
      <c r="D89" s="55">
        <v>44781.7</v>
      </c>
      <c r="E89" s="55">
        <v>42390.32</v>
      </c>
      <c r="F89" s="55">
        <v>40917.39</v>
      </c>
      <c r="G89" s="55">
        <v>38313.300000000003</v>
      </c>
      <c r="H89" s="55">
        <v>33656.78</v>
      </c>
      <c r="I89" s="55">
        <v>30772.01</v>
      </c>
      <c r="J89" s="55">
        <v>30574.98</v>
      </c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 spans="1:25">
      <c r="A90" s="55"/>
      <c r="B90" s="55" t="s">
        <v>7</v>
      </c>
      <c r="C90" s="55">
        <v>24.59329</v>
      </c>
      <c r="D90" s="55">
        <v>22.483059999999998</v>
      </c>
      <c r="E90" s="55">
        <v>19.379650000000002</v>
      </c>
      <c r="F90" s="55">
        <v>27.367760000000001</v>
      </c>
      <c r="G90" s="55">
        <v>26.585290000000001</v>
      </c>
      <c r="H90" s="55">
        <v>21.681529999999999</v>
      </c>
      <c r="I90" s="55">
        <v>20.421880000000002</v>
      </c>
      <c r="J90" s="55">
        <v>19.565290000000001</v>
      </c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 spans="1:25">
      <c r="A91" s="55"/>
      <c r="B91" s="55" t="s">
        <v>18</v>
      </c>
      <c r="C91" s="55">
        <v>88.671180000000007</v>
      </c>
      <c r="D91" s="55">
        <v>89.732119999999995</v>
      </c>
      <c r="E91" s="55">
        <v>76.549760000000006</v>
      </c>
      <c r="F91" s="55">
        <v>96.581649999999996</v>
      </c>
      <c r="G91" s="55">
        <v>90.658240000000006</v>
      </c>
      <c r="H91" s="55">
        <v>98.206940000000003</v>
      </c>
      <c r="I91" s="55">
        <v>115.8099</v>
      </c>
      <c r="J91" s="55">
        <v>121.0196</v>
      </c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 spans="1:25">
      <c r="A92" s="55"/>
      <c r="B92" s="55" t="s">
        <v>20</v>
      </c>
      <c r="C92" s="55">
        <v>596.89549999999997</v>
      </c>
      <c r="D92" s="55">
        <v>587.04740000000004</v>
      </c>
      <c r="E92" s="55">
        <v>573.40520000000004</v>
      </c>
      <c r="F92" s="55">
        <v>504.56259999999997</v>
      </c>
      <c r="G92" s="55">
        <v>512.63930000000005</v>
      </c>
      <c r="H92" s="55">
        <v>507.47930000000002</v>
      </c>
      <c r="I92" s="55">
        <v>596.82320000000004</v>
      </c>
      <c r="J92" s="55">
        <v>597.82309999999995</v>
      </c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 spans="1:25">
      <c r="A93" s="55"/>
      <c r="B93" s="55" t="s">
        <v>22</v>
      </c>
      <c r="C93" s="55">
        <v>520.83180000000004</v>
      </c>
      <c r="D93" s="55">
        <v>462.06670000000003</v>
      </c>
      <c r="E93" s="55">
        <v>564.04729999999995</v>
      </c>
      <c r="F93" s="55">
        <v>589.15620000000001</v>
      </c>
      <c r="G93" s="55">
        <v>589.10440000000006</v>
      </c>
      <c r="H93" s="55">
        <v>637.59349999999995</v>
      </c>
      <c r="I93" s="55">
        <v>533.9873</v>
      </c>
      <c r="J93" s="55">
        <v>527.72789999999998</v>
      </c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 spans="1:25">
      <c r="A94" s="57" t="s">
        <v>67</v>
      </c>
      <c r="B94" s="55"/>
      <c r="C94" s="57">
        <f t="shared" ref="C94:J94" si="12">SUM(C89:C93)</f>
        <v>46346.531769999994</v>
      </c>
      <c r="D94" s="57">
        <f t="shared" si="12"/>
        <v>45943.029280000002</v>
      </c>
      <c r="E94" s="57">
        <f t="shared" si="12"/>
        <v>43623.701910000003</v>
      </c>
      <c r="F94" s="57">
        <f t="shared" si="12"/>
        <v>42135.058209999996</v>
      </c>
      <c r="G94" s="57">
        <f t="shared" si="12"/>
        <v>39532.287230000002</v>
      </c>
      <c r="H94" s="57">
        <f t="shared" si="12"/>
        <v>34921.741269999999</v>
      </c>
      <c r="I94" s="57">
        <f t="shared" si="12"/>
        <v>32039.05228</v>
      </c>
      <c r="J94" s="57">
        <f t="shared" si="12"/>
        <v>31841.115890000001</v>
      </c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 spans="1:25">
      <c r="A95" s="55" t="s">
        <v>197</v>
      </c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 spans="1:25">
      <c r="A96" s="55"/>
      <c r="B96" s="55" t="s">
        <v>6</v>
      </c>
      <c r="C96" s="55">
        <v>161993.29999999999</v>
      </c>
      <c r="D96" s="55">
        <v>163420.5</v>
      </c>
      <c r="E96" s="55">
        <v>163762.6</v>
      </c>
      <c r="F96" s="55">
        <v>162461</v>
      </c>
      <c r="G96" s="55">
        <v>161418.6</v>
      </c>
      <c r="H96" s="55">
        <v>160528.79999999999</v>
      </c>
      <c r="I96" s="55">
        <v>160152.4</v>
      </c>
      <c r="J96" s="55">
        <v>159808.5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7" spans="1:25">
      <c r="A97" s="55"/>
      <c r="B97" s="55" t="s">
        <v>7</v>
      </c>
      <c r="C97" s="55">
        <v>101.86199999999999</v>
      </c>
      <c r="D97" s="55">
        <v>126.13590000000001</v>
      </c>
      <c r="E97" s="55">
        <v>142.62</v>
      </c>
      <c r="F97" s="55">
        <v>141.5693</v>
      </c>
      <c r="G97" s="55">
        <v>503.23270000000002</v>
      </c>
      <c r="H97" s="55">
        <v>223.7432</v>
      </c>
      <c r="I97" s="55">
        <v>274.69549999999998</v>
      </c>
      <c r="J97" s="55">
        <v>270.01549999999997</v>
      </c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</row>
    <row r="98" spans="1:25">
      <c r="A98" s="55"/>
      <c r="B98" s="55" t="s">
        <v>18</v>
      </c>
      <c r="C98" s="55">
        <v>1292.451</v>
      </c>
      <c r="D98" s="55">
        <v>1311.5039999999999</v>
      </c>
      <c r="E98" s="55">
        <v>1280.008</v>
      </c>
      <c r="F98" s="55">
        <v>1287.2919999999999</v>
      </c>
      <c r="G98" s="55">
        <v>1292.8399999999999</v>
      </c>
      <c r="H98" s="55">
        <v>1475.36</v>
      </c>
      <c r="I98" s="55">
        <v>1505.067</v>
      </c>
      <c r="J98" s="55">
        <v>1489.2159999999999</v>
      </c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</row>
    <row r="99" spans="1:25">
      <c r="A99" s="55"/>
      <c r="B99" s="55" t="s">
        <v>20</v>
      </c>
      <c r="C99" s="55">
        <v>1426.7090000000001</v>
      </c>
      <c r="D99" s="55">
        <v>1269.6880000000001</v>
      </c>
      <c r="E99" s="55">
        <v>1221.7560000000001</v>
      </c>
      <c r="F99" s="55">
        <v>1231.74</v>
      </c>
      <c r="G99" s="55">
        <v>1378.808</v>
      </c>
      <c r="H99" s="55">
        <v>1430.742</v>
      </c>
      <c r="I99" s="55">
        <v>1569.846</v>
      </c>
      <c r="J99" s="55">
        <v>1565.5219999999999</v>
      </c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</row>
    <row r="100" spans="1:25">
      <c r="A100" s="55"/>
      <c r="B100" s="55" t="s">
        <v>22</v>
      </c>
      <c r="C100" s="55">
        <v>958.38810000000001</v>
      </c>
      <c r="D100" s="55">
        <v>911.60149999999999</v>
      </c>
      <c r="E100" s="55">
        <v>931.28359999999998</v>
      </c>
      <c r="F100" s="55">
        <v>956.36120000000005</v>
      </c>
      <c r="G100" s="55">
        <v>1013.147</v>
      </c>
      <c r="H100" s="55">
        <v>1076.2380000000001</v>
      </c>
      <c r="I100" s="55">
        <v>1123.771</v>
      </c>
      <c r="J100" s="55">
        <v>1104.2840000000001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</row>
    <row r="101" spans="1:25">
      <c r="A101" s="57" t="s">
        <v>117</v>
      </c>
      <c r="B101" s="55"/>
      <c r="C101" s="57">
        <f t="shared" ref="C101:J101" si="13">SUM(C96:C100)</f>
        <v>165772.7101</v>
      </c>
      <c r="D101" s="57">
        <f t="shared" si="13"/>
        <v>167039.42939999996</v>
      </c>
      <c r="E101" s="57">
        <f t="shared" si="13"/>
        <v>167338.26759999999</v>
      </c>
      <c r="F101" s="57">
        <f t="shared" si="13"/>
        <v>166077.96249999999</v>
      </c>
      <c r="G101" s="57">
        <f t="shared" si="13"/>
        <v>165606.62769999998</v>
      </c>
      <c r="H101" s="57">
        <f t="shared" si="13"/>
        <v>164734.88319999998</v>
      </c>
      <c r="I101" s="57">
        <f t="shared" si="13"/>
        <v>164625.7795</v>
      </c>
      <c r="J101" s="57">
        <f t="shared" si="13"/>
        <v>164237.53750000001</v>
      </c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</row>
    <row r="102" spans="1:25">
      <c r="A102" s="55" t="s">
        <v>39</v>
      </c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</row>
    <row r="103" spans="1:25">
      <c r="A103" s="55"/>
      <c r="B103" s="55" t="s">
        <v>6</v>
      </c>
      <c r="C103" s="55">
        <v>10775.92</v>
      </c>
      <c r="D103" s="55">
        <v>11311.89</v>
      </c>
      <c r="E103" s="55">
        <v>10731.08</v>
      </c>
      <c r="F103" s="55">
        <v>10041.02</v>
      </c>
      <c r="G103" s="55">
        <v>9831.8919999999998</v>
      </c>
      <c r="H103" s="55">
        <v>9855.2430000000004</v>
      </c>
      <c r="I103" s="55">
        <v>10512.46</v>
      </c>
      <c r="J103" s="55">
        <v>10614.93</v>
      </c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 spans="1:25">
      <c r="A104" s="55"/>
      <c r="B104" s="55" t="s">
        <v>7</v>
      </c>
      <c r="C104" s="55">
        <v>1.44</v>
      </c>
      <c r="D104" s="55">
        <v>1.17</v>
      </c>
      <c r="E104" s="55">
        <v>1.17</v>
      </c>
      <c r="F104" s="55">
        <v>1.35</v>
      </c>
      <c r="G104" s="55">
        <v>1.17</v>
      </c>
      <c r="H104" s="55">
        <v>1.08</v>
      </c>
      <c r="I104" s="55">
        <v>0.99</v>
      </c>
      <c r="J104" s="55">
        <v>1.17</v>
      </c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  <row r="105" spans="1:25">
      <c r="A105" s="55"/>
      <c r="B105" s="55" t="s">
        <v>18</v>
      </c>
      <c r="C105" s="55">
        <v>286.61860000000001</v>
      </c>
      <c r="D105" s="55">
        <v>336.80470000000003</v>
      </c>
      <c r="E105" s="55">
        <v>282.84210000000002</v>
      </c>
      <c r="F105" s="55">
        <v>235.14709999999999</v>
      </c>
      <c r="G105" s="55">
        <v>239.2638</v>
      </c>
      <c r="H105" s="55">
        <v>221.77979999999999</v>
      </c>
      <c r="I105" s="55">
        <v>208.5745</v>
      </c>
      <c r="J105" s="55">
        <v>206.3245</v>
      </c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</row>
    <row r="106" spans="1:25">
      <c r="A106" s="55"/>
      <c r="B106" s="55" t="s">
        <v>20</v>
      </c>
      <c r="C106" s="55">
        <v>1166.17</v>
      </c>
      <c r="D106" s="55">
        <v>1367.4259999999999</v>
      </c>
      <c r="E106" s="55">
        <v>1425.2619999999999</v>
      </c>
      <c r="F106" s="55">
        <v>1048.8599999999999</v>
      </c>
      <c r="G106" s="55">
        <v>1109.0809999999999</v>
      </c>
      <c r="H106" s="55">
        <v>1064.077</v>
      </c>
      <c r="I106" s="55">
        <v>1050.04</v>
      </c>
      <c r="J106" s="55">
        <v>997.39380000000006</v>
      </c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</row>
    <row r="107" spans="1:25">
      <c r="A107" s="55"/>
      <c r="B107" s="55" t="s">
        <v>22</v>
      </c>
      <c r="C107" s="55">
        <v>3108.8890000000001</v>
      </c>
      <c r="D107" s="55">
        <v>3440.0309999999999</v>
      </c>
      <c r="E107" s="55">
        <v>3516.9920000000002</v>
      </c>
      <c r="F107" s="55">
        <v>3401.7579999999998</v>
      </c>
      <c r="G107" s="55">
        <v>3393.2649999999999</v>
      </c>
      <c r="H107" s="55">
        <v>3507.71</v>
      </c>
      <c r="I107" s="55">
        <v>3789.4589999999998</v>
      </c>
      <c r="J107" s="55">
        <v>3762.34</v>
      </c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 spans="1:25">
      <c r="A108" s="57" t="s">
        <v>68</v>
      </c>
      <c r="B108" s="55"/>
      <c r="C108" s="57">
        <f t="shared" ref="C108:J108" si="14">SUM(C103:C107)</f>
        <v>15339.0376</v>
      </c>
      <c r="D108" s="57">
        <f t="shared" si="14"/>
        <v>16457.3217</v>
      </c>
      <c r="E108" s="57">
        <f t="shared" si="14"/>
        <v>15957.346100000001</v>
      </c>
      <c r="F108" s="57">
        <f t="shared" si="14"/>
        <v>14728.135100000001</v>
      </c>
      <c r="G108" s="57">
        <f t="shared" si="14"/>
        <v>14574.6718</v>
      </c>
      <c r="H108" s="57">
        <f t="shared" si="14"/>
        <v>14649.889800000001</v>
      </c>
      <c r="I108" s="57">
        <f t="shared" si="14"/>
        <v>15561.523499999999</v>
      </c>
      <c r="J108" s="57">
        <f t="shared" si="14"/>
        <v>15582.158300000001</v>
      </c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</row>
    <row r="109" spans="1:25">
      <c r="A109" s="55" t="s">
        <v>41</v>
      </c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</row>
    <row r="110" spans="1:25">
      <c r="A110" s="55"/>
      <c r="B110" s="55" t="s">
        <v>6</v>
      </c>
      <c r="C110" s="55">
        <v>255858.8</v>
      </c>
      <c r="D110" s="55">
        <v>256762.4</v>
      </c>
      <c r="E110" s="55">
        <v>256500.4</v>
      </c>
      <c r="F110" s="55">
        <v>254032</v>
      </c>
      <c r="G110" s="55">
        <v>250279.1</v>
      </c>
      <c r="H110" s="55">
        <v>245517.9</v>
      </c>
      <c r="I110" s="55">
        <v>243761.2</v>
      </c>
      <c r="J110" s="55">
        <v>243687.7</v>
      </c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</row>
    <row r="111" spans="1:25">
      <c r="A111" s="55"/>
      <c r="B111" s="55" t="s">
        <v>7</v>
      </c>
      <c r="C111" s="55">
        <v>133.19399999999999</v>
      </c>
      <c r="D111" s="55">
        <v>164.35980000000001</v>
      </c>
      <c r="E111" s="55">
        <v>159.7938</v>
      </c>
      <c r="F111" s="55">
        <v>152.45609999999999</v>
      </c>
      <c r="G111" s="55">
        <v>235.97540000000001</v>
      </c>
      <c r="H111" s="55">
        <v>380.24650000000003</v>
      </c>
      <c r="I111" s="55">
        <v>465.28410000000002</v>
      </c>
      <c r="J111" s="55">
        <v>471.22410000000002</v>
      </c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 spans="1:25">
      <c r="A112" s="55"/>
      <c r="B112" s="55" t="s">
        <v>18</v>
      </c>
      <c r="C112" s="55">
        <v>891.27350000000001</v>
      </c>
      <c r="D112" s="55">
        <v>936.02930000000003</v>
      </c>
      <c r="E112" s="55">
        <v>904.34540000000004</v>
      </c>
      <c r="F112" s="55">
        <v>895.53710000000001</v>
      </c>
      <c r="G112" s="55">
        <v>922.54939999999999</v>
      </c>
      <c r="H112" s="55">
        <v>1078.7360000000001</v>
      </c>
      <c r="I112" s="55">
        <v>1080.6379999999999</v>
      </c>
      <c r="J112" s="55">
        <v>1077.9490000000001</v>
      </c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 spans="1:25">
      <c r="A113" s="55"/>
      <c r="B113" s="55" t="s">
        <v>20</v>
      </c>
      <c r="C113" s="55">
        <v>2255.25</v>
      </c>
      <c r="D113" s="55">
        <v>2046.028</v>
      </c>
      <c r="E113" s="55">
        <v>1951.319</v>
      </c>
      <c r="F113" s="55">
        <v>2129.1869999999999</v>
      </c>
      <c r="G113" s="55">
        <v>2190.4929999999999</v>
      </c>
      <c r="H113" s="55">
        <v>2396.2779999999998</v>
      </c>
      <c r="I113" s="55">
        <v>2708.5990000000002</v>
      </c>
      <c r="J113" s="55">
        <v>2638.5189999999998</v>
      </c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</row>
    <row r="114" spans="1:25">
      <c r="A114" s="55"/>
      <c r="B114" s="55" t="s">
        <v>22</v>
      </c>
      <c r="C114" s="55">
        <v>3176.5630000000001</v>
      </c>
      <c r="D114" s="55">
        <v>3238.6729999999998</v>
      </c>
      <c r="E114" s="55">
        <v>3226.433</v>
      </c>
      <c r="F114" s="55">
        <v>3397.4870000000001</v>
      </c>
      <c r="G114" s="55">
        <v>3149.473</v>
      </c>
      <c r="H114" s="55">
        <v>3353.6680000000001</v>
      </c>
      <c r="I114" s="55">
        <v>3586.3560000000002</v>
      </c>
      <c r="J114" s="55">
        <v>3401.1529999999998</v>
      </c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 spans="1:25">
      <c r="A115" s="57" t="s">
        <v>69</v>
      </c>
      <c r="B115" s="55"/>
      <c r="C115" s="57">
        <f t="shared" ref="C115:J115" si="15">SUM(C110:C114)</f>
        <v>262315.08049999998</v>
      </c>
      <c r="D115" s="57">
        <f t="shared" si="15"/>
        <v>263147.4901</v>
      </c>
      <c r="E115" s="57">
        <f t="shared" si="15"/>
        <v>262742.29119999998</v>
      </c>
      <c r="F115" s="57">
        <f t="shared" si="15"/>
        <v>260606.6672</v>
      </c>
      <c r="G115" s="57">
        <f t="shared" si="15"/>
        <v>256777.59079999998</v>
      </c>
      <c r="H115" s="57">
        <f t="shared" si="15"/>
        <v>252726.8285</v>
      </c>
      <c r="I115" s="57">
        <f t="shared" si="15"/>
        <v>251602.07709999999</v>
      </c>
      <c r="J115" s="57">
        <f t="shared" si="15"/>
        <v>251276.54509999999</v>
      </c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</row>
    <row r="116" spans="1:25">
      <c r="A116" s="55" t="s">
        <v>198</v>
      </c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</row>
    <row r="117" spans="1:25">
      <c r="A117" s="55"/>
      <c r="B117" s="55" t="s">
        <v>6</v>
      </c>
      <c r="C117" s="55">
        <v>2352.2399999999998</v>
      </c>
      <c r="D117" s="55">
        <v>4313.79</v>
      </c>
      <c r="E117" s="55">
        <v>2597.04</v>
      </c>
      <c r="F117" s="55">
        <v>2146.14</v>
      </c>
      <c r="G117" s="55">
        <v>1927.8</v>
      </c>
      <c r="H117" s="55">
        <v>1955.4570000000001</v>
      </c>
      <c r="I117" s="55">
        <v>3130.549</v>
      </c>
      <c r="J117" s="55">
        <v>3326.7080000000001</v>
      </c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</row>
    <row r="118" spans="1:25">
      <c r="A118" s="55"/>
      <c r="B118" s="55" t="s">
        <v>7</v>
      </c>
      <c r="C118" s="55">
        <v>9.27</v>
      </c>
      <c r="D118" s="55">
        <v>7.02</v>
      </c>
      <c r="E118" s="55">
        <v>6.21</v>
      </c>
      <c r="F118" s="55">
        <v>4.32</v>
      </c>
      <c r="G118" s="55">
        <v>3.06</v>
      </c>
      <c r="H118" s="55">
        <v>1.62</v>
      </c>
      <c r="I118" s="55">
        <v>1.26</v>
      </c>
      <c r="J118" s="55">
        <v>1.8</v>
      </c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</row>
    <row r="119" spans="1:25">
      <c r="A119" s="55"/>
      <c r="B119" s="55" t="s">
        <v>18</v>
      </c>
      <c r="C119" s="55">
        <v>275.76</v>
      </c>
      <c r="D119" s="55">
        <v>303.85410000000002</v>
      </c>
      <c r="E119" s="55">
        <v>305.05840000000001</v>
      </c>
      <c r="F119" s="55">
        <v>183.59790000000001</v>
      </c>
      <c r="G119" s="55">
        <v>215.6294</v>
      </c>
      <c r="H119" s="55">
        <v>158.4607</v>
      </c>
      <c r="I119" s="55">
        <v>186.01660000000001</v>
      </c>
      <c r="J119" s="55">
        <v>184.57660000000001</v>
      </c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</row>
    <row r="120" spans="1:25">
      <c r="A120" s="55"/>
      <c r="B120" s="55" t="s">
        <v>20</v>
      </c>
      <c r="C120" s="55">
        <v>1267.165</v>
      </c>
      <c r="D120" s="55">
        <v>1580.6479999999999</v>
      </c>
      <c r="E120" s="55">
        <v>1873.96</v>
      </c>
      <c r="F120" s="55">
        <v>1367.5319999999999</v>
      </c>
      <c r="G120" s="55">
        <v>1324.704</v>
      </c>
      <c r="H120" s="55">
        <v>958.30380000000002</v>
      </c>
      <c r="I120" s="55">
        <v>824.78150000000005</v>
      </c>
      <c r="J120" s="55">
        <v>884.79250000000002</v>
      </c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</row>
    <row r="121" spans="1:25">
      <c r="A121" s="55"/>
      <c r="B121" s="55" t="s">
        <v>22</v>
      </c>
      <c r="C121" s="55">
        <v>4197.5860000000002</v>
      </c>
      <c r="D121" s="55">
        <v>4391.7579999999998</v>
      </c>
      <c r="E121" s="55">
        <v>4363.2089999999998</v>
      </c>
      <c r="F121" s="55">
        <v>3361.4490000000001</v>
      </c>
      <c r="G121" s="55">
        <v>3373.3209999999999</v>
      </c>
      <c r="H121" s="55">
        <v>3525.1039999999998</v>
      </c>
      <c r="I121" s="55">
        <v>3722.732</v>
      </c>
      <c r="J121" s="55">
        <v>4078.942</v>
      </c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</row>
    <row r="122" spans="1:25">
      <c r="A122" s="57" t="s">
        <v>118</v>
      </c>
      <c r="B122" s="55"/>
      <c r="C122" s="57">
        <f t="shared" ref="C122:J122" si="16">SUM(C117:C121)</f>
        <v>8102.0209999999997</v>
      </c>
      <c r="D122" s="57">
        <f t="shared" si="16"/>
        <v>10597.070100000001</v>
      </c>
      <c r="E122" s="57">
        <f t="shared" si="16"/>
        <v>9145.4773999999998</v>
      </c>
      <c r="F122" s="57">
        <f t="shared" si="16"/>
        <v>7063.0388999999996</v>
      </c>
      <c r="G122" s="57">
        <f t="shared" si="16"/>
        <v>6844.5144</v>
      </c>
      <c r="H122" s="57">
        <f t="shared" si="16"/>
        <v>6598.9454999999998</v>
      </c>
      <c r="I122" s="57">
        <f t="shared" si="16"/>
        <v>7865.3391000000001</v>
      </c>
      <c r="J122" s="57">
        <f t="shared" si="16"/>
        <v>8476.8191000000006</v>
      </c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</row>
    <row r="123" spans="1:25">
      <c r="A123" s="55" t="s">
        <v>44</v>
      </c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</row>
    <row r="124" spans="1:25">
      <c r="A124" s="55"/>
      <c r="B124" s="55" t="s">
        <v>6</v>
      </c>
      <c r="C124" s="55">
        <v>49318.96</v>
      </c>
      <c r="D124" s="55">
        <v>50263.74</v>
      </c>
      <c r="E124" s="55">
        <v>49859.78</v>
      </c>
      <c r="F124" s="55">
        <v>49504.76</v>
      </c>
      <c r="G124" s="55">
        <v>45379.48</v>
      </c>
      <c r="H124" s="55">
        <v>38671.24</v>
      </c>
      <c r="I124" s="55">
        <v>35017</v>
      </c>
      <c r="J124" s="55">
        <v>35009.4</v>
      </c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</row>
    <row r="125" spans="1:25">
      <c r="A125" s="55"/>
      <c r="B125" s="55" t="s">
        <v>7</v>
      </c>
      <c r="C125" s="55">
        <v>86.848939999999999</v>
      </c>
      <c r="D125" s="55">
        <v>82.417410000000004</v>
      </c>
      <c r="E125" s="55">
        <v>82.763999999999996</v>
      </c>
      <c r="F125" s="55">
        <v>96.321879999999993</v>
      </c>
      <c r="G125" s="55">
        <v>105.4087</v>
      </c>
      <c r="H125" s="55">
        <v>110.0471</v>
      </c>
      <c r="I125" s="55">
        <v>101.4967</v>
      </c>
      <c r="J125" s="55">
        <v>99.562939999999998</v>
      </c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</row>
    <row r="126" spans="1:25">
      <c r="A126" s="55"/>
      <c r="B126" s="55" t="s">
        <v>18</v>
      </c>
      <c r="C126" s="55">
        <v>225.6138</v>
      </c>
      <c r="D126" s="55">
        <v>239.8271</v>
      </c>
      <c r="E126" s="55">
        <v>210.0307</v>
      </c>
      <c r="F126" s="55">
        <v>213.55410000000001</v>
      </c>
      <c r="G126" s="55">
        <v>216.66810000000001</v>
      </c>
      <c r="H126" s="55">
        <v>223.30940000000001</v>
      </c>
      <c r="I126" s="55">
        <v>240.11009999999999</v>
      </c>
      <c r="J126" s="55">
        <v>231.3801</v>
      </c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</row>
    <row r="127" spans="1:25">
      <c r="A127" s="55"/>
      <c r="B127" s="55" t="s">
        <v>20</v>
      </c>
      <c r="C127" s="55">
        <v>1052.645</v>
      </c>
      <c r="D127" s="55">
        <v>1031.8869999999999</v>
      </c>
      <c r="E127" s="55">
        <v>1023.072</v>
      </c>
      <c r="F127" s="55">
        <v>880.29039999999998</v>
      </c>
      <c r="G127" s="55">
        <v>945.12350000000004</v>
      </c>
      <c r="H127" s="55">
        <v>1008.256</v>
      </c>
      <c r="I127" s="55">
        <v>1219.855</v>
      </c>
      <c r="J127" s="55">
        <v>1181.3710000000001</v>
      </c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 spans="1:25">
      <c r="A128" s="55"/>
      <c r="B128" s="55" t="s">
        <v>22</v>
      </c>
      <c r="C128" s="55">
        <v>685.45659999999998</v>
      </c>
      <c r="D128" s="55">
        <v>585.68079999999998</v>
      </c>
      <c r="E128" s="55">
        <v>693.66489999999999</v>
      </c>
      <c r="F128" s="55">
        <v>674.28039999999999</v>
      </c>
      <c r="G128" s="55">
        <v>706.05740000000003</v>
      </c>
      <c r="H128" s="55">
        <v>739.96550000000002</v>
      </c>
      <c r="I128" s="55">
        <v>667.42309999999998</v>
      </c>
      <c r="J128" s="55">
        <v>652.22119999999995</v>
      </c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 spans="1:25">
      <c r="A129" s="57" t="s">
        <v>70</v>
      </c>
      <c r="B129" s="55"/>
      <c r="C129" s="57">
        <f t="shared" ref="C129:J129" si="17">SUM(C124:C128)</f>
        <v>51369.524339999996</v>
      </c>
      <c r="D129" s="57">
        <f t="shared" si="17"/>
        <v>52203.552310000006</v>
      </c>
      <c r="E129" s="57">
        <f t="shared" si="17"/>
        <v>51869.311600000008</v>
      </c>
      <c r="F129" s="57">
        <f t="shared" si="17"/>
        <v>51369.206780000008</v>
      </c>
      <c r="G129" s="57">
        <f t="shared" si="17"/>
        <v>47352.737700000005</v>
      </c>
      <c r="H129" s="57">
        <f t="shared" si="17"/>
        <v>40752.817999999999</v>
      </c>
      <c r="I129" s="57">
        <f t="shared" si="17"/>
        <v>37245.884900000005</v>
      </c>
      <c r="J129" s="57">
        <f t="shared" si="17"/>
        <v>37173.935240000006</v>
      </c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</row>
    <row r="130" spans="1:25">
      <c r="A130" s="55" t="s">
        <v>45</v>
      </c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 spans="1:25">
      <c r="A131" s="55"/>
      <c r="B131" s="55" t="s">
        <v>6</v>
      </c>
      <c r="C131" s="55">
        <v>37385.379999999997</v>
      </c>
      <c r="D131" s="55">
        <v>36813.01</v>
      </c>
      <c r="E131" s="55">
        <v>34443.81</v>
      </c>
      <c r="F131" s="55">
        <v>33963.480000000003</v>
      </c>
      <c r="G131" s="55">
        <v>32529.88</v>
      </c>
      <c r="H131" s="55">
        <v>29473.45</v>
      </c>
      <c r="I131" s="55">
        <v>26073.54</v>
      </c>
      <c r="J131" s="55">
        <v>25485.16</v>
      </c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</row>
    <row r="132" spans="1:25">
      <c r="A132" s="55"/>
      <c r="B132" s="55" t="s">
        <v>7</v>
      </c>
      <c r="C132" s="55">
        <v>19.079999999999998</v>
      </c>
      <c r="D132" s="55">
        <v>27.72</v>
      </c>
      <c r="E132" s="55">
        <v>25.74</v>
      </c>
      <c r="F132" s="55">
        <v>24.84</v>
      </c>
      <c r="G132" s="55">
        <v>25.373999999999999</v>
      </c>
      <c r="H132" s="55">
        <v>21.54776</v>
      </c>
      <c r="I132" s="55">
        <v>19.027760000000001</v>
      </c>
      <c r="J132" s="55">
        <v>18.127759999999999</v>
      </c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</row>
    <row r="133" spans="1:25">
      <c r="A133" s="55"/>
      <c r="B133" s="55" t="s">
        <v>18</v>
      </c>
      <c r="C133" s="55">
        <v>118.11879999999999</v>
      </c>
      <c r="D133" s="55">
        <v>118.1382</v>
      </c>
      <c r="E133" s="55">
        <v>99.799059999999997</v>
      </c>
      <c r="F133" s="55">
        <v>112.1164</v>
      </c>
      <c r="G133" s="55">
        <v>124.4308</v>
      </c>
      <c r="H133" s="55">
        <v>151.24340000000001</v>
      </c>
      <c r="I133" s="55">
        <v>200.5052</v>
      </c>
      <c r="J133" s="55">
        <v>186.6155</v>
      </c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</row>
    <row r="134" spans="1:25">
      <c r="A134" s="55"/>
      <c r="B134" s="55" t="s">
        <v>20</v>
      </c>
      <c r="C134" s="55">
        <v>1115.8209999999999</v>
      </c>
      <c r="D134" s="55">
        <v>1186.818</v>
      </c>
      <c r="E134" s="55">
        <v>1182.0029999999999</v>
      </c>
      <c r="F134" s="55">
        <v>1016.629</v>
      </c>
      <c r="G134" s="55">
        <v>1144.07</v>
      </c>
      <c r="H134" s="55">
        <v>1031.962</v>
      </c>
      <c r="I134" s="55">
        <v>1128.8240000000001</v>
      </c>
      <c r="J134" s="55">
        <v>1126.44</v>
      </c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 spans="1:25">
      <c r="A135" s="55"/>
      <c r="B135" s="55" t="s">
        <v>22</v>
      </c>
      <c r="C135" s="55">
        <v>950.91489999999999</v>
      </c>
      <c r="D135" s="55">
        <v>974.69719999999995</v>
      </c>
      <c r="E135" s="55">
        <v>1305.8589999999999</v>
      </c>
      <c r="F135" s="55">
        <v>1212.3620000000001</v>
      </c>
      <c r="G135" s="55">
        <v>1147.95</v>
      </c>
      <c r="H135" s="55">
        <v>995.26909999999998</v>
      </c>
      <c r="I135" s="55">
        <v>828.44010000000003</v>
      </c>
      <c r="J135" s="55">
        <v>824.66150000000005</v>
      </c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 spans="1:25">
      <c r="A136" s="57" t="s">
        <v>71</v>
      </c>
      <c r="B136" s="55"/>
      <c r="C136" s="57">
        <f t="shared" ref="C136:J136" si="18">SUM(C131:C135)</f>
        <v>39589.314700000003</v>
      </c>
      <c r="D136" s="57">
        <f t="shared" si="18"/>
        <v>39120.383400000006</v>
      </c>
      <c r="E136" s="57">
        <f t="shared" si="18"/>
        <v>37057.211059999987</v>
      </c>
      <c r="F136" s="57">
        <f t="shared" si="18"/>
        <v>36329.4274</v>
      </c>
      <c r="G136" s="57">
        <f t="shared" si="18"/>
        <v>34971.7048</v>
      </c>
      <c r="H136" s="57">
        <f t="shared" si="18"/>
        <v>31673.472260000002</v>
      </c>
      <c r="I136" s="57">
        <f t="shared" si="18"/>
        <v>28250.337060000002</v>
      </c>
      <c r="J136" s="57">
        <f t="shared" si="18"/>
        <v>27641.004759999996</v>
      </c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</row>
    <row r="137" spans="1:25">
      <c r="A137" s="55" t="s">
        <v>199</v>
      </c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</row>
    <row r="138" spans="1:25">
      <c r="A138" s="55"/>
      <c r="B138" s="55" t="s">
        <v>6</v>
      </c>
      <c r="C138" s="55">
        <v>128696.6</v>
      </c>
      <c r="D138" s="55">
        <v>134303.20000000001</v>
      </c>
      <c r="E138" s="55">
        <v>135833.4</v>
      </c>
      <c r="F138" s="55">
        <v>134787.29999999999</v>
      </c>
      <c r="G138" s="55">
        <v>131005.1</v>
      </c>
      <c r="H138" s="55">
        <v>122138.1</v>
      </c>
      <c r="I138" s="55">
        <v>116534.2</v>
      </c>
      <c r="J138" s="55">
        <v>115163.6</v>
      </c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</row>
    <row r="139" spans="1:25">
      <c r="A139" s="55"/>
      <c r="B139" s="55" t="s">
        <v>7</v>
      </c>
      <c r="C139" s="55">
        <v>39.6</v>
      </c>
      <c r="D139" s="55">
        <v>38.79</v>
      </c>
      <c r="E139" s="55">
        <v>42.75</v>
      </c>
      <c r="F139" s="55">
        <v>45.63</v>
      </c>
      <c r="G139" s="55">
        <v>44.46</v>
      </c>
      <c r="H139" s="55">
        <v>43.47</v>
      </c>
      <c r="I139" s="55">
        <v>40.86</v>
      </c>
      <c r="J139" s="55">
        <v>39.96</v>
      </c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</row>
    <row r="140" spans="1:25">
      <c r="A140" s="55"/>
      <c r="B140" s="55" t="s">
        <v>18</v>
      </c>
      <c r="C140" s="55">
        <v>323.66050000000001</v>
      </c>
      <c r="D140" s="55">
        <v>337.65949999999998</v>
      </c>
      <c r="E140" s="55">
        <v>314.74939999999998</v>
      </c>
      <c r="F140" s="55">
        <v>339.02679999999998</v>
      </c>
      <c r="G140" s="55">
        <v>345.93709999999999</v>
      </c>
      <c r="H140" s="55">
        <v>343.02710000000002</v>
      </c>
      <c r="I140" s="55">
        <v>405.93709999999999</v>
      </c>
      <c r="J140" s="55">
        <v>402.33710000000002</v>
      </c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</row>
    <row r="141" spans="1:25">
      <c r="A141" s="55"/>
      <c r="B141" s="55" t="s">
        <v>20</v>
      </c>
      <c r="C141" s="55">
        <v>2216.0819999999999</v>
      </c>
      <c r="D141" s="55">
        <v>1871.124</v>
      </c>
      <c r="E141" s="55">
        <v>1722.299</v>
      </c>
      <c r="F141" s="55">
        <v>1680.69</v>
      </c>
      <c r="G141" s="55">
        <v>1777.3330000000001</v>
      </c>
      <c r="H141" s="55">
        <v>1989.623</v>
      </c>
      <c r="I141" s="55">
        <v>2299.7620000000002</v>
      </c>
      <c r="J141" s="55">
        <v>2311.1280000000002</v>
      </c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</row>
    <row r="142" spans="1:25">
      <c r="A142" s="55"/>
      <c r="B142" s="55" t="s">
        <v>22</v>
      </c>
      <c r="C142" s="55">
        <v>3091.6379999999999</v>
      </c>
      <c r="D142" s="55">
        <v>2274.067</v>
      </c>
      <c r="E142" s="55">
        <v>2429.8110000000001</v>
      </c>
      <c r="F142" s="55">
        <v>2505.9589999999998</v>
      </c>
      <c r="G142" s="55">
        <v>2794.3429999999998</v>
      </c>
      <c r="H142" s="55">
        <v>3265.5659999999998</v>
      </c>
      <c r="I142" s="55">
        <v>3079.114</v>
      </c>
      <c r="J142" s="55">
        <v>3118.0749999999998</v>
      </c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</row>
    <row r="143" spans="1:25">
      <c r="A143" s="57" t="s">
        <v>119</v>
      </c>
      <c r="B143" s="55"/>
      <c r="C143" s="57">
        <f t="shared" ref="C143:J143" si="19">SUM(C138:C142)</f>
        <v>134367.58050000001</v>
      </c>
      <c r="D143" s="57">
        <f t="shared" si="19"/>
        <v>138824.84050000005</v>
      </c>
      <c r="E143" s="57">
        <f t="shared" si="19"/>
        <v>140343.00939999998</v>
      </c>
      <c r="F143" s="57">
        <f t="shared" si="19"/>
        <v>139358.60579999999</v>
      </c>
      <c r="G143" s="57">
        <f t="shared" si="19"/>
        <v>135967.17310000001</v>
      </c>
      <c r="H143" s="57">
        <f t="shared" si="19"/>
        <v>127779.78610000003</v>
      </c>
      <c r="I143" s="57">
        <f t="shared" si="19"/>
        <v>122359.8731</v>
      </c>
      <c r="J143" s="57">
        <f t="shared" si="19"/>
        <v>121035.10010000001</v>
      </c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</row>
    <row r="144" spans="1:25">
      <c r="A144" s="55" t="s">
        <v>200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</row>
    <row r="145" spans="1:25">
      <c r="A145" s="55"/>
      <c r="B145" s="55" t="s">
        <v>6</v>
      </c>
      <c r="C145" s="55">
        <v>34798.71</v>
      </c>
      <c r="D145" s="55">
        <v>36182.22</v>
      </c>
      <c r="E145" s="55">
        <v>34552.699999999997</v>
      </c>
      <c r="F145" s="55">
        <v>31470.79</v>
      </c>
      <c r="G145" s="55">
        <v>28889.94</v>
      </c>
      <c r="H145" s="55">
        <v>25453.01</v>
      </c>
      <c r="I145" s="55">
        <v>21560.7</v>
      </c>
      <c r="J145" s="55">
        <v>20907.810000000001</v>
      </c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</row>
    <row r="146" spans="1:25">
      <c r="A146" s="55"/>
      <c r="B146" s="55" t="s">
        <v>7</v>
      </c>
      <c r="C146" s="55">
        <v>5.22</v>
      </c>
      <c r="D146" s="55">
        <v>8.82</v>
      </c>
      <c r="E146" s="55">
        <v>8.64</v>
      </c>
      <c r="F146" s="55">
        <v>8.3699999999999992</v>
      </c>
      <c r="G146" s="55">
        <v>17.73</v>
      </c>
      <c r="H146" s="55">
        <v>12.6</v>
      </c>
      <c r="I146" s="55">
        <v>11.16</v>
      </c>
      <c r="J146" s="55">
        <v>10.17</v>
      </c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</row>
    <row r="147" spans="1:25">
      <c r="A147" s="55"/>
      <c r="B147" s="55" t="s">
        <v>18</v>
      </c>
      <c r="C147" s="55">
        <v>387.49590000000001</v>
      </c>
      <c r="D147" s="55">
        <v>403.93060000000003</v>
      </c>
      <c r="E147" s="55">
        <v>382.89109999999999</v>
      </c>
      <c r="F147" s="55">
        <v>319.05990000000003</v>
      </c>
      <c r="G147" s="55">
        <v>339.92360000000002</v>
      </c>
      <c r="H147" s="55">
        <v>336.4821</v>
      </c>
      <c r="I147" s="55">
        <v>328.65559999999999</v>
      </c>
      <c r="J147" s="55">
        <v>368.28070000000002</v>
      </c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</row>
    <row r="148" spans="1:25">
      <c r="A148" s="55"/>
      <c r="B148" s="55" t="s">
        <v>20</v>
      </c>
      <c r="C148" s="55">
        <v>625.65779999999995</v>
      </c>
      <c r="D148" s="55">
        <v>615.43129999999996</v>
      </c>
      <c r="E148" s="55">
        <v>544.98</v>
      </c>
      <c r="F148" s="55">
        <v>544.15380000000005</v>
      </c>
      <c r="G148" s="55">
        <v>659.41020000000003</v>
      </c>
      <c r="H148" s="55">
        <v>798.23580000000004</v>
      </c>
      <c r="I148" s="55">
        <v>1167.4090000000001</v>
      </c>
      <c r="J148" s="55">
        <v>1214.511</v>
      </c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</row>
    <row r="149" spans="1:25">
      <c r="A149" s="55"/>
      <c r="B149" s="55" t="s">
        <v>22</v>
      </c>
      <c r="C149" s="55">
        <v>1085.6679999999999</v>
      </c>
      <c r="D149" s="55">
        <v>1025.0309999999999</v>
      </c>
      <c r="E149" s="55">
        <v>922.62070000000006</v>
      </c>
      <c r="F149" s="55">
        <v>912.1934</v>
      </c>
      <c r="G149" s="55">
        <v>994.37329999999997</v>
      </c>
      <c r="H149" s="55">
        <v>1253.499</v>
      </c>
      <c r="I149" s="55">
        <v>1473.299</v>
      </c>
      <c r="J149" s="55">
        <v>1459.4079999999999</v>
      </c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</row>
    <row r="150" spans="1:25">
      <c r="A150" s="57" t="s">
        <v>120</v>
      </c>
      <c r="B150" s="55"/>
      <c r="C150" s="57">
        <f t="shared" ref="C150:J150" si="20">SUM(C145:C149)</f>
        <v>36902.751700000001</v>
      </c>
      <c r="D150" s="57">
        <f t="shared" si="20"/>
        <v>38235.4329</v>
      </c>
      <c r="E150" s="57">
        <f t="shared" si="20"/>
        <v>36411.8318</v>
      </c>
      <c r="F150" s="57">
        <f t="shared" si="20"/>
        <v>33254.5671</v>
      </c>
      <c r="G150" s="57">
        <f t="shared" si="20"/>
        <v>30901.377099999994</v>
      </c>
      <c r="H150" s="57">
        <f t="shared" si="20"/>
        <v>27853.826899999996</v>
      </c>
      <c r="I150" s="57">
        <f t="shared" si="20"/>
        <v>24541.223599999998</v>
      </c>
      <c r="J150" s="57">
        <f t="shared" si="20"/>
        <v>23960.179699999997</v>
      </c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</row>
    <row r="151" spans="1:25">
      <c r="A151" s="55" t="s">
        <v>46</v>
      </c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</row>
    <row r="152" spans="1:25">
      <c r="A152" s="55"/>
      <c r="B152" s="55" t="s">
        <v>6</v>
      </c>
      <c r="C152" s="55">
        <v>123888.4</v>
      </c>
      <c r="D152" s="55">
        <v>129369.3</v>
      </c>
      <c r="E152" s="55">
        <v>131795.6</v>
      </c>
      <c r="F152" s="55">
        <v>127577.7</v>
      </c>
      <c r="G152" s="55">
        <v>124179.7</v>
      </c>
      <c r="H152" s="55">
        <v>123943.2</v>
      </c>
      <c r="I152" s="55">
        <v>128343</v>
      </c>
      <c r="J152" s="55">
        <v>129623.3</v>
      </c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</row>
    <row r="153" spans="1:25">
      <c r="A153" s="55"/>
      <c r="B153" s="55" t="s">
        <v>7</v>
      </c>
      <c r="C153" s="55">
        <v>3.42</v>
      </c>
      <c r="D153" s="55">
        <v>4.68</v>
      </c>
      <c r="E153" s="55">
        <v>7.29</v>
      </c>
      <c r="F153" s="55">
        <v>6.48</v>
      </c>
      <c r="G153" s="55">
        <v>5.67</v>
      </c>
      <c r="H153" s="55">
        <v>10.71</v>
      </c>
      <c r="I153" s="55">
        <v>12.55341</v>
      </c>
      <c r="J153" s="55">
        <v>10.56812</v>
      </c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</row>
    <row r="154" spans="1:25">
      <c r="A154" s="55"/>
      <c r="B154" s="55" t="s">
        <v>18</v>
      </c>
      <c r="C154" s="55">
        <v>4030.0410000000002</v>
      </c>
      <c r="D154" s="55">
        <v>4033.91</v>
      </c>
      <c r="E154" s="55">
        <v>4030.13</v>
      </c>
      <c r="F154" s="55">
        <v>4042.248</v>
      </c>
      <c r="G154" s="55">
        <v>4118.3090000000002</v>
      </c>
      <c r="H154" s="55">
        <v>4083.1309999999999</v>
      </c>
      <c r="I154" s="55">
        <v>4066.866</v>
      </c>
      <c r="J154" s="55">
        <v>4070.1959999999999</v>
      </c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</row>
    <row r="155" spans="1:25">
      <c r="A155" s="55"/>
      <c r="B155" s="55" t="s">
        <v>20</v>
      </c>
      <c r="C155" s="55">
        <v>1748.4190000000001</v>
      </c>
      <c r="D155" s="55">
        <v>1250.3</v>
      </c>
      <c r="E155" s="55">
        <v>1153.434</v>
      </c>
      <c r="F155" s="55">
        <v>1574.89</v>
      </c>
      <c r="G155" s="55">
        <v>1912.0719999999999</v>
      </c>
      <c r="H155" s="55">
        <v>2016.345</v>
      </c>
      <c r="I155" s="55">
        <v>2278.6390000000001</v>
      </c>
      <c r="J155" s="55">
        <v>2191.58</v>
      </c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</row>
    <row r="156" spans="1:25">
      <c r="A156" s="55"/>
      <c r="B156" s="55" t="s">
        <v>22</v>
      </c>
      <c r="C156" s="55">
        <v>1937.7180000000001</v>
      </c>
      <c r="D156" s="55">
        <v>1658.558</v>
      </c>
      <c r="E156" s="55">
        <v>1786.4179999999999</v>
      </c>
      <c r="F156" s="55">
        <v>2094.4859999999999</v>
      </c>
      <c r="G156" s="55">
        <v>2126.6570000000002</v>
      </c>
      <c r="H156" s="55">
        <v>2684.0859999999998</v>
      </c>
      <c r="I156" s="55">
        <v>3230.498</v>
      </c>
      <c r="J156" s="55">
        <v>3092.181</v>
      </c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</row>
    <row r="157" spans="1:25">
      <c r="A157" s="57" t="s">
        <v>72</v>
      </c>
      <c r="B157" s="55"/>
      <c r="C157" s="57">
        <f t="shared" ref="C157:J157" si="21">SUM(C152:C156)</f>
        <v>131607.99799999999</v>
      </c>
      <c r="D157" s="57">
        <f t="shared" si="21"/>
        <v>136316.74799999996</v>
      </c>
      <c r="E157" s="57">
        <f t="shared" si="21"/>
        <v>138772.87200000003</v>
      </c>
      <c r="F157" s="57">
        <f t="shared" si="21"/>
        <v>135295.804</v>
      </c>
      <c r="G157" s="57">
        <f t="shared" si="21"/>
        <v>132342.408</v>
      </c>
      <c r="H157" s="57">
        <f t="shared" si="21"/>
        <v>132737.47200000001</v>
      </c>
      <c r="I157" s="57">
        <f t="shared" si="21"/>
        <v>137931.55640999999</v>
      </c>
      <c r="J157" s="57">
        <f t="shared" si="21"/>
        <v>138987.82511999999</v>
      </c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</row>
    <row r="158" spans="1:25">
      <c r="A158" s="55" t="s">
        <v>47</v>
      </c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</row>
    <row r="159" spans="1:25">
      <c r="A159" s="55"/>
      <c r="B159" s="55" t="s">
        <v>6</v>
      </c>
      <c r="C159" s="55">
        <v>72389.91</v>
      </c>
      <c r="D159" s="55">
        <v>73371.350000000006</v>
      </c>
      <c r="E159" s="55">
        <v>74176.53</v>
      </c>
      <c r="F159" s="55">
        <v>74137.17</v>
      </c>
      <c r="G159" s="55">
        <v>73193.73</v>
      </c>
      <c r="H159" s="55">
        <v>72079.87</v>
      </c>
      <c r="I159" s="55">
        <v>72551.490000000005</v>
      </c>
      <c r="J159" s="55">
        <v>72441.210000000006</v>
      </c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</row>
    <row r="160" spans="1:25">
      <c r="A160" s="55"/>
      <c r="B160" s="55" t="s">
        <v>7</v>
      </c>
      <c r="C160" s="55">
        <v>327.74959999999999</v>
      </c>
      <c r="D160" s="55">
        <v>336.63990000000001</v>
      </c>
      <c r="E160" s="55">
        <v>347.81889999999999</v>
      </c>
      <c r="F160" s="55">
        <v>377.83199999999999</v>
      </c>
      <c r="G160" s="55">
        <v>350.03190000000001</v>
      </c>
      <c r="H160" s="55">
        <v>375.03489999999999</v>
      </c>
      <c r="I160" s="55">
        <v>403.6549</v>
      </c>
      <c r="J160" s="55">
        <v>380.43490000000003</v>
      </c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</row>
    <row r="161" spans="1:25">
      <c r="A161" s="55"/>
      <c r="B161" s="55" t="s">
        <v>18</v>
      </c>
      <c r="C161" s="55">
        <v>754.27089999999998</v>
      </c>
      <c r="D161" s="55">
        <v>1002.2619999999999</v>
      </c>
      <c r="E161" s="55">
        <v>951.87530000000004</v>
      </c>
      <c r="F161" s="55">
        <v>896.7604</v>
      </c>
      <c r="G161" s="55">
        <v>809.3442</v>
      </c>
      <c r="H161" s="55">
        <v>843.71220000000005</v>
      </c>
      <c r="I161" s="55">
        <v>771.28840000000002</v>
      </c>
      <c r="J161" s="55">
        <v>779.38840000000005</v>
      </c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</row>
    <row r="162" spans="1:25">
      <c r="A162" s="55"/>
      <c r="B162" s="55" t="s">
        <v>20</v>
      </c>
      <c r="C162" s="55">
        <v>744.47860000000003</v>
      </c>
      <c r="D162" s="55">
        <v>663.70690000000002</v>
      </c>
      <c r="E162" s="55">
        <v>633.80290000000002</v>
      </c>
      <c r="F162" s="55">
        <v>583.13189999999997</v>
      </c>
      <c r="G162" s="55">
        <v>569.22280000000001</v>
      </c>
      <c r="H162" s="55">
        <v>559.33759999999995</v>
      </c>
      <c r="I162" s="55">
        <v>554.83450000000005</v>
      </c>
      <c r="J162" s="55">
        <v>559.98209999999995</v>
      </c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</row>
    <row r="163" spans="1:25">
      <c r="A163" s="55"/>
      <c r="B163" s="55" t="s">
        <v>22</v>
      </c>
      <c r="C163" s="55">
        <v>88.882589999999993</v>
      </c>
      <c r="D163" s="55">
        <v>89.940349999999995</v>
      </c>
      <c r="E163" s="55">
        <v>100.19289999999999</v>
      </c>
      <c r="F163" s="55">
        <v>113.0647</v>
      </c>
      <c r="G163" s="55">
        <v>143.3742</v>
      </c>
      <c r="H163" s="55">
        <v>160.08850000000001</v>
      </c>
      <c r="I163" s="55">
        <v>157.53880000000001</v>
      </c>
      <c r="J163" s="55">
        <v>158.2662</v>
      </c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</row>
    <row r="164" spans="1:25">
      <c r="A164" s="57" t="s">
        <v>73</v>
      </c>
      <c r="B164" s="55"/>
      <c r="C164" s="57">
        <f t="shared" ref="C164:J164" si="22">SUM(C159:C163)</f>
        <v>74305.291689999998</v>
      </c>
      <c r="D164" s="57">
        <f t="shared" si="22"/>
        <v>75463.899150000012</v>
      </c>
      <c r="E164" s="57">
        <f t="shared" si="22"/>
        <v>76210.219999999987</v>
      </c>
      <c r="F164" s="57">
        <f t="shared" si="22"/>
        <v>76107.958999999988</v>
      </c>
      <c r="G164" s="57">
        <f t="shared" si="22"/>
        <v>75065.703100000013</v>
      </c>
      <c r="H164" s="57">
        <f t="shared" si="22"/>
        <v>74018.043199999986</v>
      </c>
      <c r="I164" s="57">
        <f t="shared" si="22"/>
        <v>74438.806599999996</v>
      </c>
      <c r="J164" s="57">
        <f t="shared" si="22"/>
        <v>74319.281599999988</v>
      </c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</row>
    <row r="165" spans="1:25">
      <c r="A165" s="55" t="s">
        <v>48</v>
      </c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</row>
    <row r="166" spans="1:25">
      <c r="A166" s="55"/>
      <c r="B166" s="55" t="s">
        <v>6</v>
      </c>
      <c r="C166" s="55">
        <v>197707</v>
      </c>
      <c r="D166" s="55">
        <v>206637.3</v>
      </c>
      <c r="E166" s="55">
        <v>211869.2</v>
      </c>
      <c r="F166" s="55">
        <v>211899.6</v>
      </c>
      <c r="G166" s="55">
        <v>207966</v>
      </c>
      <c r="H166" s="55">
        <v>197609.8</v>
      </c>
      <c r="I166" s="55">
        <v>190821.1</v>
      </c>
      <c r="J166" s="55">
        <v>189209.9</v>
      </c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</row>
    <row r="167" spans="1:25">
      <c r="A167" s="55"/>
      <c r="B167" s="55" t="s">
        <v>7</v>
      </c>
      <c r="C167" s="55">
        <v>106.1848</v>
      </c>
      <c r="D167" s="55">
        <v>117.1895</v>
      </c>
      <c r="E167" s="55">
        <v>111.36109999999999</v>
      </c>
      <c r="F167" s="55">
        <v>110.52</v>
      </c>
      <c r="G167" s="55">
        <v>115.9136</v>
      </c>
      <c r="H167" s="55">
        <v>103.87869999999999</v>
      </c>
      <c r="I167" s="55">
        <v>101.7187</v>
      </c>
      <c r="J167" s="55">
        <v>99.468710000000002</v>
      </c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</row>
    <row r="168" spans="1:25">
      <c r="A168" s="55"/>
      <c r="B168" s="55" t="s">
        <v>18</v>
      </c>
      <c r="C168" s="55">
        <v>908.83659999999998</v>
      </c>
      <c r="D168" s="55">
        <v>935.96360000000004</v>
      </c>
      <c r="E168" s="55">
        <v>898.58720000000005</v>
      </c>
      <c r="F168" s="55">
        <v>950.93820000000005</v>
      </c>
      <c r="G168" s="55">
        <v>903.74260000000004</v>
      </c>
      <c r="H168" s="55">
        <v>913.47709999999995</v>
      </c>
      <c r="I168" s="55">
        <v>923.55039999999997</v>
      </c>
      <c r="J168" s="55">
        <v>924.45039999999995</v>
      </c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</row>
    <row r="169" spans="1:25">
      <c r="A169" s="55"/>
      <c r="B169" s="55" t="s">
        <v>20</v>
      </c>
      <c r="C169" s="55">
        <v>2286.893</v>
      </c>
      <c r="D169" s="55">
        <v>2113.4690000000001</v>
      </c>
      <c r="E169" s="55">
        <v>1735.2950000000001</v>
      </c>
      <c r="F169" s="55">
        <v>1554.8440000000001</v>
      </c>
      <c r="G169" s="55">
        <v>1679.6210000000001</v>
      </c>
      <c r="H169" s="55">
        <v>1860.404</v>
      </c>
      <c r="I169" s="55">
        <v>2293.9609999999998</v>
      </c>
      <c r="J169" s="55">
        <v>2262.2919999999999</v>
      </c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</row>
    <row r="170" spans="1:25">
      <c r="A170" s="55"/>
      <c r="B170" s="55" t="s">
        <v>22</v>
      </c>
      <c r="C170" s="55">
        <v>2777.288</v>
      </c>
      <c r="D170" s="55">
        <v>2490.5810000000001</v>
      </c>
      <c r="E170" s="55">
        <v>2416.9760000000001</v>
      </c>
      <c r="F170" s="55">
        <v>2412.7919999999999</v>
      </c>
      <c r="G170" s="55">
        <v>3187.8420000000001</v>
      </c>
      <c r="H170" s="55">
        <v>3568.7060000000001</v>
      </c>
      <c r="I170" s="55">
        <v>3601.877</v>
      </c>
      <c r="J170" s="55">
        <v>3606.473</v>
      </c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</row>
    <row r="171" spans="1:25">
      <c r="A171" s="57" t="s">
        <v>74</v>
      </c>
      <c r="B171" s="55"/>
      <c r="C171" s="57">
        <f t="shared" ref="C171:J171" si="23">SUM(C166:C170)</f>
        <v>203786.20240000001</v>
      </c>
      <c r="D171" s="57">
        <f t="shared" si="23"/>
        <v>212294.5031</v>
      </c>
      <c r="E171" s="57">
        <f t="shared" si="23"/>
        <v>217031.41930000004</v>
      </c>
      <c r="F171" s="57">
        <f t="shared" si="23"/>
        <v>216928.6942</v>
      </c>
      <c r="G171" s="57">
        <f t="shared" si="23"/>
        <v>213853.11920000002</v>
      </c>
      <c r="H171" s="57">
        <f t="shared" si="23"/>
        <v>204056.26579999999</v>
      </c>
      <c r="I171" s="57">
        <f t="shared" si="23"/>
        <v>197742.20710000003</v>
      </c>
      <c r="J171" s="57">
        <f t="shared" si="23"/>
        <v>196102.58410999997</v>
      </c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</row>
    <row r="172" spans="1:25">
      <c r="A172" s="55" t="s">
        <v>49</v>
      </c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</row>
    <row r="173" spans="1:25">
      <c r="A173" s="55"/>
      <c r="B173" s="55" t="s">
        <v>6</v>
      </c>
      <c r="C173" s="55">
        <v>457.70080000000002</v>
      </c>
      <c r="D173" s="55">
        <v>541.35249999999996</v>
      </c>
      <c r="E173" s="55">
        <v>654.70339999999999</v>
      </c>
      <c r="F173" s="55">
        <v>531.72109999999998</v>
      </c>
      <c r="G173" s="55">
        <v>436.3691</v>
      </c>
      <c r="H173" s="55">
        <v>419.6601</v>
      </c>
      <c r="I173" s="55">
        <v>562.21130000000005</v>
      </c>
      <c r="J173" s="55">
        <v>700.14070000000004</v>
      </c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</row>
    <row r="174" spans="1:25">
      <c r="A174" s="55"/>
      <c r="B174" s="55" t="s">
        <v>7</v>
      </c>
      <c r="C174" s="55">
        <v>0.09</v>
      </c>
      <c r="D174" s="55">
        <v>0.18</v>
      </c>
      <c r="E174" s="55">
        <v>0.36</v>
      </c>
      <c r="F174" s="55">
        <v>0.09</v>
      </c>
      <c r="G174" s="55">
        <v>0.09</v>
      </c>
      <c r="H174" s="55">
        <v>0.18</v>
      </c>
      <c r="I174" s="55">
        <v>0.45</v>
      </c>
      <c r="J174" s="55">
        <v>0.09</v>
      </c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</row>
    <row r="175" spans="1:25">
      <c r="A175" s="55"/>
      <c r="B175" s="55" t="s">
        <v>18</v>
      </c>
      <c r="C175" s="55">
        <v>60.752119999999998</v>
      </c>
      <c r="D175" s="55">
        <v>71.102119999999999</v>
      </c>
      <c r="E175" s="55">
        <v>66.284819999999996</v>
      </c>
      <c r="F175" s="55">
        <v>61.062350000000002</v>
      </c>
      <c r="G175" s="55">
        <v>71.054119999999998</v>
      </c>
      <c r="H175" s="55">
        <v>68.714119999999994</v>
      </c>
      <c r="I175" s="55">
        <v>93.759529999999998</v>
      </c>
      <c r="J175" s="55">
        <v>87.941999999999993</v>
      </c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</row>
    <row r="176" spans="1:25">
      <c r="A176" s="55"/>
      <c r="B176" s="55" t="s">
        <v>20</v>
      </c>
      <c r="C176" s="55">
        <v>206.1551</v>
      </c>
      <c r="D176" s="55">
        <v>148.8981</v>
      </c>
      <c r="E176" s="55">
        <v>199.392</v>
      </c>
      <c r="F176" s="55">
        <v>134.376</v>
      </c>
      <c r="G176" s="55">
        <v>150.27879999999999</v>
      </c>
      <c r="H176" s="55">
        <v>157.02950000000001</v>
      </c>
      <c r="I176" s="55">
        <v>156.16380000000001</v>
      </c>
      <c r="J176" s="55">
        <v>171.22550000000001</v>
      </c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</row>
    <row r="177" spans="1:25">
      <c r="A177" s="55"/>
      <c r="B177" s="55" t="s">
        <v>22</v>
      </c>
      <c r="C177" s="55">
        <v>392.18889999999999</v>
      </c>
      <c r="D177" s="55">
        <v>327.43239999999997</v>
      </c>
      <c r="E177" s="55">
        <v>308.80450000000002</v>
      </c>
      <c r="F177" s="55">
        <v>320.27359999999999</v>
      </c>
      <c r="G177" s="55">
        <v>370.70359999999999</v>
      </c>
      <c r="H177" s="55">
        <v>546.63879999999995</v>
      </c>
      <c r="I177" s="55">
        <v>579.83960000000002</v>
      </c>
      <c r="J177" s="55">
        <v>558.31240000000003</v>
      </c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</row>
    <row r="178" spans="1:25">
      <c r="A178" s="57" t="s">
        <v>75</v>
      </c>
      <c r="B178" s="55"/>
      <c r="C178" s="57">
        <f t="shared" ref="C178:J178" si="24">SUM(C173:C177)</f>
        <v>1116.8869199999999</v>
      </c>
      <c r="D178" s="57">
        <f t="shared" si="24"/>
        <v>1088.9651199999998</v>
      </c>
      <c r="E178" s="57">
        <f t="shared" si="24"/>
        <v>1229.5447199999999</v>
      </c>
      <c r="F178" s="57">
        <f t="shared" si="24"/>
        <v>1047.52305</v>
      </c>
      <c r="G178" s="57">
        <f t="shared" si="24"/>
        <v>1028.4956199999999</v>
      </c>
      <c r="H178" s="57">
        <f t="shared" si="24"/>
        <v>1192.2225199999998</v>
      </c>
      <c r="I178" s="57">
        <f t="shared" si="24"/>
        <v>1392.4242300000001</v>
      </c>
      <c r="J178" s="57">
        <f t="shared" si="24"/>
        <v>1517.7106000000001</v>
      </c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</row>
    <row r="179" spans="1:25">
      <c r="A179" s="55" t="s">
        <v>50</v>
      </c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</row>
    <row r="180" spans="1:25">
      <c r="A180" s="55"/>
      <c r="B180" s="55" t="s">
        <v>6</v>
      </c>
      <c r="C180" s="55">
        <v>16407.45</v>
      </c>
      <c r="D180" s="55">
        <v>17069.8</v>
      </c>
      <c r="E180" s="55">
        <v>15344.5</v>
      </c>
      <c r="F180" s="55">
        <v>13668.41</v>
      </c>
      <c r="G180" s="55">
        <v>13414.31</v>
      </c>
      <c r="H180" s="55">
        <v>14011.96</v>
      </c>
      <c r="I180" s="55">
        <v>15399.97</v>
      </c>
      <c r="J180" s="55">
        <v>15466.39</v>
      </c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</row>
    <row r="181" spans="1:25">
      <c r="A181" s="55"/>
      <c r="B181" s="55" t="s">
        <v>18</v>
      </c>
      <c r="C181" s="55">
        <v>1.62</v>
      </c>
      <c r="D181" s="55">
        <v>1.98</v>
      </c>
      <c r="E181" s="55">
        <v>1.44</v>
      </c>
      <c r="F181" s="55">
        <v>2.16</v>
      </c>
      <c r="G181" s="55">
        <v>1.53</v>
      </c>
      <c r="H181" s="55">
        <v>0.9</v>
      </c>
      <c r="I181" s="55">
        <v>0.81</v>
      </c>
      <c r="J181" s="55">
        <v>0.99</v>
      </c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</row>
    <row r="182" spans="1:25">
      <c r="A182" s="55"/>
      <c r="B182" s="55" t="s">
        <v>20</v>
      </c>
      <c r="C182" s="55">
        <v>17.010000000000002</v>
      </c>
      <c r="D182" s="55">
        <v>18.989999999999998</v>
      </c>
      <c r="E182" s="55">
        <v>17.73</v>
      </c>
      <c r="F182" s="55">
        <v>18</v>
      </c>
      <c r="G182" s="55">
        <v>18.63</v>
      </c>
      <c r="H182" s="55">
        <v>19.079999999999998</v>
      </c>
      <c r="I182" s="55">
        <v>20.535879999999999</v>
      </c>
      <c r="J182" s="55">
        <v>20.355879999999999</v>
      </c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</row>
    <row r="183" spans="1:25">
      <c r="A183" s="55"/>
      <c r="B183" s="55" t="s">
        <v>22</v>
      </c>
      <c r="C183" s="55">
        <v>1900.3620000000001</v>
      </c>
      <c r="D183" s="55">
        <v>1870.127</v>
      </c>
      <c r="E183" s="55">
        <v>1566.002</v>
      </c>
      <c r="F183" s="55">
        <v>1143.644</v>
      </c>
      <c r="G183" s="55">
        <v>1081.0920000000001</v>
      </c>
      <c r="H183" s="55">
        <v>1234.9690000000001</v>
      </c>
      <c r="I183" s="55">
        <v>1443.8009999999999</v>
      </c>
      <c r="J183" s="55">
        <v>1420.41</v>
      </c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</row>
    <row r="184" spans="1:25">
      <c r="A184" s="57" t="s">
        <v>76</v>
      </c>
      <c r="B184" s="55"/>
      <c r="C184" s="57">
        <f t="shared" ref="C184:J184" si="25">SUM(C180:C183)</f>
        <v>18326.441999999999</v>
      </c>
      <c r="D184" s="57">
        <f t="shared" si="25"/>
        <v>18960.897000000001</v>
      </c>
      <c r="E184" s="57">
        <f t="shared" si="25"/>
        <v>16929.671999999999</v>
      </c>
      <c r="F184" s="57">
        <f t="shared" si="25"/>
        <v>14832.214</v>
      </c>
      <c r="G184" s="57">
        <f t="shared" si="25"/>
        <v>14515.562</v>
      </c>
      <c r="H184" s="57">
        <f t="shared" si="25"/>
        <v>15266.909</v>
      </c>
      <c r="I184" s="57">
        <f t="shared" si="25"/>
        <v>16865.116879999998</v>
      </c>
      <c r="J184" s="57">
        <f t="shared" si="25"/>
        <v>16908.14588</v>
      </c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</row>
    <row r="185" spans="1:25">
      <c r="A185" s="55" t="s">
        <v>51</v>
      </c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</row>
    <row r="186" spans="1:25">
      <c r="A186" s="55"/>
      <c r="B186" s="55" t="s">
        <v>6</v>
      </c>
      <c r="C186" s="55">
        <v>9618.1730000000007</v>
      </c>
      <c r="D186" s="55">
        <v>9913.9549999999999</v>
      </c>
      <c r="E186" s="55">
        <v>9743.9169999999995</v>
      </c>
      <c r="F186" s="55">
        <v>9388.7139999999999</v>
      </c>
      <c r="G186" s="55">
        <v>9488.2929999999997</v>
      </c>
      <c r="H186" s="55">
        <v>9821.3369999999995</v>
      </c>
      <c r="I186" s="55">
        <v>10387.64</v>
      </c>
      <c r="J186" s="55">
        <v>10525.24</v>
      </c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</row>
    <row r="187" spans="1:25">
      <c r="A187" s="55"/>
      <c r="B187" s="55" t="s">
        <v>7</v>
      </c>
      <c r="C187" s="55">
        <v>0.72</v>
      </c>
      <c r="D187" s="55">
        <v>1.08</v>
      </c>
      <c r="E187" s="55">
        <v>1.17</v>
      </c>
      <c r="F187" s="55">
        <v>0.81</v>
      </c>
      <c r="G187" s="55">
        <v>0.54</v>
      </c>
      <c r="H187" s="55">
        <v>2.16</v>
      </c>
      <c r="I187" s="55">
        <v>2.7</v>
      </c>
      <c r="J187" s="55">
        <v>4.95</v>
      </c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</row>
    <row r="188" spans="1:25">
      <c r="A188" s="55"/>
      <c r="B188" s="55" t="s">
        <v>18</v>
      </c>
      <c r="C188" s="55">
        <v>350.24610000000001</v>
      </c>
      <c r="D188" s="55">
        <v>401.95729999999998</v>
      </c>
      <c r="E188" s="55">
        <v>318.95960000000002</v>
      </c>
      <c r="F188" s="55">
        <v>250.6412</v>
      </c>
      <c r="G188" s="55">
        <v>219.78880000000001</v>
      </c>
      <c r="H188" s="55">
        <v>209.45679999999999</v>
      </c>
      <c r="I188" s="55">
        <v>204.11959999999999</v>
      </c>
      <c r="J188" s="55">
        <v>205.46960000000001</v>
      </c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</row>
    <row r="189" spans="1:25">
      <c r="A189" s="55"/>
      <c r="B189" s="55" t="s">
        <v>20</v>
      </c>
      <c r="C189" s="55">
        <v>386.04809999999998</v>
      </c>
      <c r="D189" s="55">
        <v>395.02659999999997</v>
      </c>
      <c r="E189" s="55">
        <v>402.41469999999998</v>
      </c>
      <c r="F189" s="55">
        <v>422.83980000000003</v>
      </c>
      <c r="G189" s="55">
        <v>508.81060000000002</v>
      </c>
      <c r="H189" s="55">
        <v>522.09389999999996</v>
      </c>
      <c r="I189" s="55">
        <v>675.23820000000001</v>
      </c>
      <c r="J189" s="55">
        <v>693.89819999999997</v>
      </c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</row>
    <row r="190" spans="1:25">
      <c r="A190" s="55"/>
      <c r="B190" s="55" t="s">
        <v>22</v>
      </c>
      <c r="C190" s="55">
        <v>3086.9250000000002</v>
      </c>
      <c r="D190" s="55">
        <v>3396.0210000000002</v>
      </c>
      <c r="E190" s="55">
        <v>3500.2469999999998</v>
      </c>
      <c r="F190" s="55">
        <v>3751.8760000000002</v>
      </c>
      <c r="G190" s="55">
        <v>3705.3380000000002</v>
      </c>
      <c r="H190" s="55">
        <v>3754.6190000000001</v>
      </c>
      <c r="I190" s="55">
        <v>4288.4920000000002</v>
      </c>
      <c r="J190" s="55">
        <v>4234.2250000000004</v>
      </c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</row>
    <row r="191" spans="1:25">
      <c r="A191" s="57" t="s">
        <v>77</v>
      </c>
      <c r="B191" s="55"/>
      <c r="C191" s="57">
        <f t="shared" ref="C191:J191" si="26">SUM(C186:C190)</f>
        <v>13442.1122</v>
      </c>
      <c r="D191" s="57">
        <f t="shared" si="26"/>
        <v>14108.0399</v>
      </c>
      <c r="E191" s="57">
        <f t="shared" si="26"/>
        <v>13966.708299999998</v>
      </c>
      <c r="F191" s="57">
        <f t="shared" si="26"/>
        <v>13814.880999999999</v>
      </c>
      <c r="G191" s="57">
        <f t="shared" si="26"/>
        <v>13922.770400000001</v>
      </c>
      <c r="H191" s="57">
        <f t="shared" si="26"/>
        <v>14309.6667</v>
      </c>
      <c r="I191" s="57">
        <f t="shared" si="26"/>
        <v>15558.1898</v>
      </c>
      <c r="J191" s="57">
        <f t="shared" si="26"/>
        <v>15663.782800000001</v>
      </c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</row>
    <row r="192" spans="1:25">
      <c r="A192" s="55" t="s">
        <v>52</v>
      </c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</row>
    <row r="193" spans="1:25">
      <c r="A193" s="55"/>
      <c r="B193" s="55" t="s">
        <v>6</v>
      </c>
      <c r="C193" s="55">
        <v>206054.8</v>
      </c>
      <c r="D193" s="55">
        <v>207696.6</v>
      </c>
      <c r="E193" s="55">
        <v>203555.1</v>
      </c>
      <c r="F193" s="55">
        <v>209246.3</v>
      </c>
      <c r="G193" s="55">
        <v>208592.7</v>
      </c>
      <c r="H193" s="55">
        <v>200301.7</v>
      </c>
      <c r="I193" s="55">
        <v>197110.1</v>
      </c>
      <c r="J193" s="55">
        <v>192071.8</v>
      </c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</row>
    <row r="194" spans="1:25">
      <c r="A194" s="55"/>
      <c r="B194" s="55" t="s">
        <v>7</v>
      </c>
      <c r="C194" s="55">
        <v>28.196120000000001</v>
      </c>
      <c r="D194" s="55">
        <v>26.756119999999999</v>
      </c>
      <c r="E194" s="55">
        <v>24.23612</v>
      </c>
      <c r="F194" s="55">
        <v>32.935760000000002</v>
      </c>
      <c r="G194" s="55">
        <v>40.422710000000002</v>
      </c>
      <c r="H194" s="55">
        <v>29.065760000000001</v>
      </c>
      <c r="I194" s="55">
        <v>26.275759999999998</v>
      </c>
      <c r="J194" s="55">
        <v>25.915759999999999</v>
      </c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</row>
    <row r="195" spans="1:25">
      <c r="A195" s="55"/>
      <c r="B195" s="55" t="s">
        <v>18</v>
      </c>
      <c r="C195" s="55">
        <v>244.73220000000001</v>
      </c>
      <c r="D195" s="55">
        <v>270.91239999999999</v>
      </c>
      <c r="E195" s="55">
        <v>187.3006</v>
      </c>
      <c r="F195" s="55">
        <v>203.0728</v>
      </c>
      <c r="G195" s="55">
        <v>225.15559999999999</v>
      </c>
      <c r="H195" s="55">
        <v>263.86090000000002</v>
      </c>
      <c r="I195" s="55">
        <v>383.63220000000001</v>
      </c>
      <c r="J195" s="55">
        <v>331.73259999999999</v>
      </c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</row>
    <row r="196" spans="1:25">
      <c r="A196" s="55"/>
      <c r="B196" s="55" t="s">
        <v>20</v>
      </c>
      <c r="C196" s="55">
        <v>2794.069</v>
      </c>
      <c r="D196" s="55">
        <v>2558.0160000000001</v>
      </c>
      <c r="E196" s="55">
        <v>2621.1959999999999</v>
      </c>
      <c r="F196" s="55">
        <v>2532.16</v>
      </c>
      <c r="G196" s="55">
        <v>2753.4349999999999</v>
      </c>
      <c r="H196" s="55">
        <v>2860.99</v>
      </c>
      <c r="I196" s="55">
        <v>2968.2089999999998</v>
      </c>
      <c r="J196" s="55">
        <v>3048.1979999999999</v>
      </c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</row>
    <row r="197" spans="1:25">
      <c r="A197" s="55"/>
      <c r="B197" s="55" t="s">
        <v>22</v>
      </c>
      <c r="C197" s="55">
        <v>2542.9279999999999</v>
      </c>
      <c r="D197" s="55">
        <v>2163.665</v>
      </c>
      <c r="E197" s="55">
        <v>2749.58</v>
      </c>
      <c r="F197" s="55">
        <v>2904.748</v>
      </c>
      <c r="G197" s="55">
        <v>3250.163</v>
      </c>
      <c r="H197" s="55">
        <v>3511.0619999999999</v>
      </c>
      <c r="I197" s="55">
        <v>3122.181</v>
      </c>
      <c r="J197" s="55">
        <v>3192.2660000000001</v>
      </c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</row>
    <row r="198" spans="1:25">
      <c r="A198" s="57" t="s">
        <v>78</v>
      </c>
      <c r="B198" s="55"/>
      <c r="C198" s="57">
        <f t="shared" ref="C198:J198" si="27">SUM(C193:C197)</f>
        <v>211664.72531999997</v>
      </c>
      <c r="D198" s="57">
        <f t="shared" si="27"/>
        <v>212715.94952000002</v>
      </c>
      <c r="E198" s="57">
        <f t="shared" si="27"/>
        <v>209137.41271999996</v>
      </c>
      <c r="F198" s="57">
        <f t="shared" si="27"/>
        <v>214919.21655999997</v>
      </c>
      <c r="G198" s="57">
        <f t="shared" si="27"/>
        <v>214861.87631000002</v>
      </c>
      <c r="H198" s="57">
        <f t="shared" si="27"/>
        <v>206966.67866000001</v>
      </c>
      <c r="I198" s="57">
        <f t="shared" si="27"/>
        <v>203610.39796</v>
      </c>
      <c r="J198" s="57">
        <f t="shared" si="27"/>
        <v>198669.91235999999</v>
      </c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</row>
    <row r="199" spans="1:25">
      <c r="A199" s="55" t="s">
        <v>53</v>
      </c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</row>
    <row r="200" spans="1:25">
      <c r="A200" s="55"/>
      <c r="B200" s="55" t="s">
        <v>6</v>
      </c>
      <c r="C200" s="55">
        <v>68704.009999999995</v>
      </c>
      <c r="D200" s="55">
        <v>69992.94</v>
      </c>
      <c r="E200" s="55">
        <v>70868.69</v>
      </c>
      <c r="F200" s="55">
        <v>69395.33</v>
      </c>
      <c r="G200" s="55">
        <v>67455.27</v>
      </c>
      <c r="H200" s="55">
        <v>65501.82</v>
      </c>
      <c r="I200" s="55">
        <v>65382.64</v>
      </c>
      <c r="J200" s="55">
        <v>65915.69</v>
      </c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</row>
    <row r="201" spans="1:25">
      <c r="A201" s="55"/>
      <c r="B201" s="55" t="s">
        <v>7</v>
      </c>
      <c r="C201" s="55">
        <v>44.281410000000001</v>
      </c>
      <c r="D201" s="55">
        <v>40.112819999999999</v>
      </c>
      <c r="E201" s="55">
        <v>45.045180000000002</v>
      </c>
      <c r="F201" s="55">
        <v>42.885179999999998</v>
      </c>
      <c r="G201" s="55">
        <v>48.55518</v>
      </c>
      <c r="H201" s="55">
        <v>68.248940000000005</v>
      </c>
      <c r="I201" s="55">
        <v>61.858939999999997</v>
      </c>
      <c r="J201" s="55">
        <v>60.688940000000002</v>
      </c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</row>
    <row r="202" spans="1:25">
      <c r="A202" s="55"/>
      <c r="B202" s="55" t="s">
        <v>18</v>
      </c>
      <c r="C202" s="55">
        <v>1758.4090000000001</v>
      </c>
      <c r="D202" s="55">
        <v>1776.33</v>
      </c>
      <c r="E202" s="55">
        <v>1754.4090000000001</v>
      </c>
      <c r="F202" s="55">
        <v>1764.9259999999999</v>
      </c>
      <c r="G202" s="55">
        <v>1781.721</v>
      </c>
      <c r="H202" s="55">
        <v>1776.8019999999999</v>
      </c>
      <c r="I202" s="55">
        <v>1765.9929999999999</v>
      </c>
      <c r="J202" s="55">
        <v>1768.1590000000001</v>
      </c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</row>
    <row r="203" spans="1:25">
      <c r="A203" s="55"/>
      <c r="B203" s="55" t="s">
        <v>20</v>
      </c>
      <c r="C203" s="55">
        <v>769.7432</v>
      </c>
      <c r="D203" s="55">
        <v>573.1825</v>
      </c>
      <c r="E203" s="55">
        <v>499.47070000000002</v>
      </c>
      <c r="F203" s="55">
        <v>597.60990000000004</v>
      </c>
      <c r="G203" s="55">
        <v>723.6155</v>
      </c>
      <c r="H203" s="55">
        <v>778.58119999999997</v>
      </c>
      <c r="I203" s="55">
        <v>919.19860000000006</v>
      </c>
      <c r="J203" s="55">
        <v>857.46489999999994</v>
      </c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</row>
    <row r="204" spans="1:25">
      <c r="A204" s="55"/>
      <c r="B204" s="55" t="s">
        <v>22</v>
      </c>
      <c r="C204" s="55">
        <v>817.47709999999995</v>
      </c>
      <c r="D204" s="55">
        <v>715.13679999999999</v>
      </c>
      <c r="E204" s="55">
        <v>744.24710000000005</v>
      </c>
      <c r="F204" s="55">
        <v>861.64340000000004</v>
      </c>
      <c r="G204" s="55">
        <v>932.13390000000004</v>
      </c>
      <c r="H204" s="55">
        <v>1182.039</v>
      </c>
      <c r="I204" s="55">
        <v>1381.547</v>
      </c>
      <c r="J204" s="55">
        <v>1311.0419999999999</v>
      </c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</row>
    <row r="205" spans="1:25">
      <c r="A205" s="57" t="s">
        <v>79</v>
      </c>
      <c r="B205" s="55"/>
      <c r="C205" s="57">
        <f t="shared" ref="C205:J205" si="28">SUM(C200:C204)</f>
        <v>72093.920709999991</v>
      </c>
      <c r="D205" s="57">
        <f t="shared" si="28"/>
        <v>73097.702119999987</v>
      </c>
      <c r="E205" s="57">
        <f t="shared" si="28"/>
        <v>73911.861980000001</v>
      </c>
      <c r="F205" s="57">
        <f t="shared" si="28"/>
        <v>72662.394480000003</v>
      </c>
      <c r="G205" s="57">
        <f t="shared" si="28"/>
        <v>70941.295580000005</v>
      </c>
      <c r="H205" s="57">
        <f t="shared" si="28"/>
        <v>69307.491139999998</v>
      </c>
      <c r="I205" s="57">
        <f t="shared" si="28"/>
        <v>69511.237540000002</v>
      </c>
      <c r="J205" s="57">
        <f t="shared" si="28"/>
        <v>69913.044840000002</v>
      </c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</row>
    <row r="206" spans="1:25">
      <c r="A206" s="55" t="s">
        <v>54</v>
      </c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</row>
    <row r="207" spans="1:25">
      <c r="A207" s="55"/>
      <c r="B207" s="55" t="s">
        <v>6</v>
      </c>
      <c r="C207" s="55">
        <v>51897.56</v>
      </c>
      <c r="D207" s="55">
        <v>54067.41</v>
      </c>
      <c r="E207" s="55">
        <v>56425.2</v>
      </c>
      <c r="F207" s="55">
        <v>54275.5</v>
      </c>
      <c r="G207" s="55">
        <v>51398.89</v>
      </c>
      <c r="H207" s="55">
        <v>45437.23</v>
      </c>
      <c r="I207" s="55">
        <v>40004.879999999997</v>
      </c>
      <c r="J207" s="55">
        <v>38867.230000000003</v>
      </c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</row>
    <row r="208" spans="1:25">
      <c r="A208" s="55"/>
      <c r="B208" s="55" t="s">
        <v>7</v>
      </c>
      <c r="C208" s="55">
        <v>8.1</v>
      </c>
      <c r="D208" s="55">
        <v>8.1</v>
      </c>
      <c r="E208" s="55">
        <v>6.75</v>
      </c>
      <c r="F208" s="55">
        <v>5.49</v>
      </c>
      <c r="G208" s="55">
        <v>5.22</v>
      </c>
      <c r="H208" s="55">
        <v>4.8600000000000003</v>
      </c>
      <c r="I208" s="55">
        <v>4.2300000000000004</v>
      </c>
      <c r="J208" s="55">
        <v>3.96</v>
      </c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</row>
    <row r="209" spans="1:25">
      <c r="A209" s="55"/>
      <c r="B209" s="55" t="s">
        <v>18</v>
      </c>
      <c r="C209" s="55">
        <v>1150.9860000000001</v>
      </c>
      <c r="D209" s="55">
        <v>1262.9390000000001</v>
      </c>
      <c r="E209" s="55">
        <v>1135.1310000000001</v>
      </c>
      <c r="F209" s="55">
        <v>1031.77</v>
      </c>
      <c r="G209" s="55">
        <v>992.21510000000001</v>
      </c>
      <c r="H209" s="55">
        <v>968.03679999999997</v>
      </c>
      <c r="I209" s="55">
        <v>1024.299</v>
      </c>
      <c r="J209" s="55">
        <v>1099.2940000000001</v>
      </c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</row>
    <row r="210" spans="1:25">
      <c r="A210" s="55"/>
      <c r="B210" s="55" t="s">
        <v>20</v>
      </c>
      <c r="C210" s="55">
        <v>2448.6350000000002</v>
      </c>
      <c r="D210" s="55">
        <v>2291.8820000000001</v>
      </c>
      <c r="E210" s="55">
        <v>1999.1079999999999</v>
      </c>
      <c r="F210" s="55">
        <v>1880.278</v>
      </c>
      <c r="G210" s="55">
        <v>2055.5390000000002</v>
      </c>
      <c r="H210" s="55">
        <v>2787.5569999999998</v>
      </c>
      <c r="I210" s="55">
        <v>3710.1849999999999</v>
      </c>
      <c r="J210" s="55">
        <v>3741.739</v>
      </c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</row>
    <row r="211" spans="1:25">
      <c r="A211" s="55"/>
      <c r="B211" s="55" t="s">
        <v>22</v>
      </c>
      <c r="C211" s="55">
        <v>3430.1170000000002</v>
      </c>
      <c r="D211" s="55">
        <v>3349.2820000000002</v>
      </c>
      <c r="E211" s="55">
        <v>2984.877</v>
      </c>
      <c r="F211" s="55">
        <v>2726.846</v>
      </c>
      <c r="G211" s="55">
        <v>2910.1170000000002</v>
      </c>
      <c r="H211" s="55">
        <v>4086.56</v>
      </c>
      <c r="I211" s="55">
        <v>4952.8010000000004</v>
      </c>
      <c r="J211" s="55">
        <v>4830.2309999999998</v>
      </c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</row>
    <row r="212" spans="1:25">
      <c r="A212" s="57" t="s">
        <v>80</v>
      </c>
      <c r="B212" s="55"/>
      <c r="C212" s="57">
        <f t="shared" ref="C212:J212" si="29">SUM(C207:C211)</f>
        <v>58935.397999999994</v>
      </c>
      <c r="D212" s="57">
        <f t="shared" si="29"/>
        <v>60979.612999999998</v>
      </c>
      <c r="E212" s="57">
        <f t="shared" si="29"/>
        <v>62551.065999999999</v>
      </c>
      <c r="F212" s="57">
        <f t="shared" si="29"/>
        <v>59919.883999999991</v>
      </c>
      <c r="G212" s="57">
        <f t="shared" si="29"/>
        <v>57361.981099999997</v>
      </c>
      <c r="H212" s="57">
        <f t="shared" si="29"/>
        <v>53284.243800000004</v>
      </c>
      <c r="I212" s="57">
        <f t="shared" si="29"/>
        <v>49696.394999999997</v>
      </c>
      <c r="J212" s="57">
        <f t="shared" si="29"/>
        <v>48542.454000000005</v>
      </c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</row>
    <row r="213" spans="1:25">
      <c r="A213" s="55" t="s">
        <v>201</v>
      </c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</row>
    <row r="214" spans="1:25">
      <c r="A214" s="55"/>
      <c r="B214" s="55" t="s">
        <v>6</v>
      </c>
      <c r="C214" s="55">
        <v>100728.3</v>
      </c>
      <c r="D214" s="55">
        <v>101585.3</v>
      </c>
      <c r="E214" s="55">
        <v>102140.2</v>
      </c>
      <c r="F214" s="55">
        <v>100273.2</v>
      </c>
      <c r="G214" s="55">
        <v>98045.81</v>
      </c>
      <c r="H214" s="55">
        <v>97037.11</v>
      </c>
      <c r="I214" s="55">
        <v>96765.11</v>
      </c>
      <c r="J214" s="55">
        <v>96425.11</v>
      </c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</row>
    <row r="215" spans="1:25">
      <c r="A215" s="55"/>
      <c r="B215" s="55" t="s">
        <v>7</v>
      </c>
      <c r="C215" s="55">
        <v>31.418469999999999</v>
      </c>
      <c r="D215" s="55">
        <v>28.53847</v>
      </c>
      <c r="E215" s="55">
        <v>36.098469999999999</v>
      </c>
      <c r="F215" s="55">
        <v>32.048470000000002</v>
      </c>
      <c r="G215" s="55">
        <v>28.088470000000001</v>
      </c>
      <c r="H215" s="55">
        <v>35.37847</v>
      </c>
      <c r="I215" s="55">
        <v>34.658470000000001</v>
      </c>
      <c r="J215" s="55">
        <v>33.218470000000003</v>
      </c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</row>
    <row r="216" spans="1:25">
      <c r="A216" s="55"/>
      <c r="B216" s="55" t="s">
        <v>18</v>
      </c>
      <c r="C216" s="55">
        <v>277.31580000000002</v>
      </c>
      <c r="D216" s="55">
        <v>338.87610000000001</v>
      </c>
      <c r="E216" s="55">
        <v>366.86579999999998</v>
      </c>
      <c r="F216" s="55">
        <v>287.72930000000002</v>
      </c>
      <c r="G216" s="55">
        <v>276.5093</v>
      </c>
      <c r="H216" s="55">
        <v>277.72910000000002</v>
      </c>
      <c r="I216" s="55">
        <v>281.67110000000002</v>
      </c>
      <c r="J216" s="55">
        <v>292.56110000000001</v>
      </c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</row>
    <row r="217" spans="1:25">
      <c r="A217" s="55"/>
      <c r="B217" s="55" t="s">
        <v>20</v>
      </c>
      <c r="C217" s="55">
        <v>804.08889999999997</v>
      </c>
      <c r="D217" s="55">
        <v>632.02729999999997</v>
      </c>
      <c r="E217" s="55">
        <v>515.59590000000003</v>
      </c>
      <c r="F217" s="55">
        <v>543.20820000000003</v>
      </c>
      <c r="G217" s="55">
        <v>589.08280000000002</v>
      </c>
      <c r="H217" s="55">
        <v>716.33119999999997</v>
      </c>
      <c r="I217" s="55">
        <v>816.21280000000002</v>
      </c>
      <c r="J217" s="55">
        <v>849.75710000000004</v>
      </c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</row>
    <row r="218" spans="1:25">
      <c r="A218" s="55"/>
      <c r="B218" s="55" t="s">
        <v>22</v>
      </c>
      <c r="C218" s="55">
        <v>1731.0519999999999</v>
      </c>
      <c r="D218" s="55">
        <v>1515.758</v>
      </c>
      <c r="E218" s="55">
        <v>1446.8330000000001</v>
      </c>
      <c r="F218" s="55">
        <v>1433.4649999999999</v>
      </c>
      <c r="G218" s="55">
        <v>1407.1089999999999</v>
      </c>
      <c r="H218" s="55">
        <v>2230.261</v>
      </c>
      <c r="I218" s="55">
        <v>2602.6410000000001</v>
      </c>
      <c r="J218" s="55">
        <v>2558.625</v>
      </c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</row>
    <row r="219" spans="1:25">
      <c r="A219" s="57" t="s">
        <v>121</v>
      </c>
      <c r="B219" s="55"/>
      <c r="C219" s="57">
        <f t="shared" ref="C219:J219" si="30">SUM(C214:C218)</f>
        <v>103572.17517</v>
      </c>
      <c r="D219" s="57">
        <f t="shared" si="30"/>
        <v>104100.49987</v>
      </c>
      <c r="E219" s="57">
        <f t="shared" si="30"/>
        <v>104505.59316999999</v>
      </c>
      <c r="F219" s="57">
        <f t="shared" si="30"/>
        <v>102569.65096999999</v>
      </c>
      <c r="G219" s="57">
        <f t="shared" si="30"/>
        <v>100346.59957000001</v>
      </c>
      <c r="H219" s="57">
        <f t="shared" si="30"/>
        <v>100296.80976999999</v>
      </c>
      <c r="I219" s="57">
        <f t="shared" si="30"/>
        <v>100500.29337</v>
      </c>
      <c r="J219" s="57">
        <f t="shared" si="30"/>
        <v>100159.27167000002</v>
      </c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</row>
    <row r="220" spans="1:25">
      <c r="A220" s="55" t="s">
        <v>56</v>
      </c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</row>
    <row r="221" spans="1:25">
      <c r="A221" s="55"/>
      <c r="B221" s="55" t="s">
        <v>6</v>
      </c>
      <c r="C221" s="55">
        <v>56969.78</v>
      </c>
      <c r="D221" s="55">
        <v>60887.76</v>
      </c>
      <c r="E221" s="55">
        <v>61251.55</v>
      </c>
      <c r="F221" s="55">
        <v>58506.14</v>
      </c>
      <c r="G221" s="55">
        <v>54598.42</v>
      </c>
      <c r="H221" s="55">
        <v>48224.72</v>
      </c>
      <c r="I221" s="55">
        <v>48092.87</v>
      </c>
      <c r="J221" s="55">
        <v>48858.33</v>
      </c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</row>
    <row r="222" spans="1:25">
      <c r="A222" s="55"/>
      <c r="B222" s="55" t="s">
        <v>7</v>
      </c>
      <c r="C222" s="55">
        <v>47.219650000000001</v>
      </c>
      <c r="D222" s="55">
        <v>71.225290000000001</v>
      </c>
      <c r="E222" s="55">
        <v>86.231650000000002</v>
      </c>
      <c r="F222" s="55">
        <v>83.473410000000001</v>
      </c>
      <c r="G222" s="55">
        <v>85.68</v>
      </c>
      <c r="H222" s="55">
        <v>96.790940000000006</v>
      </c>
      <c r="I222" s="55">
        <v>86.917760000000001</v>
      </c>
      <c r="J222" s="55">
        <v>83.650940000000006</v>
      </c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</row>
    <row r="223" spans="1:25">
      <c r="A223" s="55"/>
      <c r="B223" s="55" t="s">
        <v>18</v>
      </c>
      <c r="C223" s="55">
        <v>272.69959999999998</v>
      </c>
      <c r="D223" s="55">
        <v>281.02199999999999</v>
      </c>
      <c r="E223" s="55">
        <v>243.48949999999999</v>
      </c>
      <c r="F223" s="55">
        <v>355.59179999999998</v>
      </c>
      <c r="G223" s="55">
        <v>287.96859999999998</v>
      </c>
      <c r="H223" s="55">
        <v>291.66989999999998</v>
      </c>
      <c r="I223" s="55">
        <v>260.61</v>
      </c>
      <c r="J223" s="55">
        <v>263.39999999999998</v>
      </c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</row>
    <row r="224" spans="1:25">
      <c r="A224" s="55"/>
      <c r="B224" s="55" t="s">
        <v>20</v>
      </c>
      <c r="C224" s="55">
        <v>691.34540000000004</v>
      </c>
      <c r="D224" s="55">
        <v>478.86599999999999</v>
      </c>
      <c r="E224" s="55">
        <v>398.64670000000001</v>
      </c>
      <c r="F224" s="55">
        <v>352.31330000000003</v>
      </c>
      <c r="G224" s="55">
        <v>420.24779999999998</v>
      </c>
      <c r="H224" s="55">
        <v>470.6241</v>
      </c>
      <c r="I224" s="55">
        <v>571.89210000000003</v>
      </c>
      <c r="J224" s="55">
        <v>568.09939999999995</v>
      </c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</row>
    <row r="225" spans="1:25">
      <c r="A225" s="55"/>
      <c r="B225" s="55" t="s">
        <v>22</v>
      </c>
      <c r="C225" s="55">
        <v>271.26560000000001</v>
      </c>
      <c r="D225" s="55">
        <v>217.60759999999999</v>
      </c>
      <c r="E225" s="55">
        <v>189.83009999999999</v>
      </c>
      <c r="F225" s="55">
        <v>222.10310000000001</v>
      </c>
      <c r="G225" s="55">
        <v>294.40800000000002</v>
      </c>
      <c r="H225" s="55">
        <v>323.42290000000003</v>
      </c>
      <c r="I225" s="55">
        <v>307.46010000000001</v>
      </c>
      <c r="J225" s="55">
        <v>303.74860000000001</v>
      </c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</row>
    <row r="226" spans="1:25">
      <c r="A226" s="57" t="s">
        <v>82</v>
      </c>
      <c r="B226" s="55"/>
      <c r="C226" s="57">
        <f t="shared" ref="C226:J226" si="31">SUM(C221:C225)</f>
        <v>58252.310249999995</v>
      </c>
      <c r="D226" s="57">
        <f t="shared" si="31"/>
        <v>61936.480890000006</v>
      </c>
      <c r="E226" s="57">
        <f t="shared" si="31"/>
        <v>62169.747950000004</v>
      </c>
      <c r="F226" s="57">
        <f t="shared" si="31"/>
        <v>59519.621610000002</v>
      </c>
      <c r="G226" s="57">
        <f t="shared" si="31"/>
        <v>55686.724399999999</v>
      </c>
      <c r="H226" s="57">
        <f t="shared" si="31"/>
        <v>49407.22784</v>
      </c>
      <c r="I226" s="57">
        <f t="shared" si="31"/>
        <v>49319.749959999994</v>
      </c>
      <c r="J226" s="57">
        <f t="shared" si="31"/>
        <v>50077.228940000001</v>
      </c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</row>
    <row r="227" spans="1:25">
      <c r="A227" s="55" t="s">
        <v>57</v>
      </c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</row>
    <row r="228" spans="1:25">
      <c r="A228" s="55"/>
      <c r="B228" s="55" t="s">
        <v>6</v>
      </c>
      <c r="C228" s="55">
        <v>167140.29999999999</v>
      </c>
      <c r="D228" s="55">
        <v>168115.3</v>
      </c>
      <c r="E228" s="55">
        <v>168282.9</v>
      </c>
      <c r="F228" s="55">
        <v>166413</v>
      </c>
      <c r="G228" s="55">
        <v>161509.29999999999</v>
      </c>
      <c r="H228" s="55">
        <v>158839.6</v>
      </c>
      <c r="I228" s="55">
        <v>161008.9</v>
      </c>
      <c r="J228" s="55">
        <v>161319.5</v>
      </c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</row>
    <row r="229" spans="1:25">
      <c r="A229" s="55"/>
      <c r="B229" s="55" t="s">
        <v>7</v>
      </c>
      <c r="C229" s="55">
        <v>152.83410000000001</v>
      </c>
      <c r="D229" s="55">
        <v>162.1712</v>
      </c>
      <c r="E229" s="55">
        <v>206.16560000000001</v>
      </c>
      <c r="F229" s="55">
        <v>186.38929999999999</v>
      </c>
      <c r="G229" s="55">
        <v>166.3948</v>
      </c>
      <c r="H229" s="55">
        <v>168.32050000000001</v>
      </c>
      <c r="I229" s="55">
        <v>174.19980000000001</v>
      </c>
      <c r="J229" s="55">
        <v>167.1798</v>
      </c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</row>
    <row r="230" spans="1:25">
      <c r="A230" s="55"/>
      <c r="B230" s="55" t="s">
        <v>18</v>
      </c>
      <c r="C230" s="55">
        <v>3715.4319999999998</v>
      </c>
      <c r="D230" s="55">
        <v>4250.1459999999997</v>
      </c>
      <c r="E230" s="55">
        <v>4090.6129999999998</v>
      </c>
      <c r="F230" s="55">
        <v>3928.2660000000001</v>
      </c>
      <c r="G230" s="55">
        <v>3825.2220000000002</v>
      </c>
      <c r="H230" s="55">
        <v>3688.1460000000002</v>
      </c>
      <c r="I230" s="55">
        <v>3564.8389999999999</v>
      </c>
      <c r="J230" s="55">
        <v>3577.8449999999998</v>
      </c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</row>
    <row r="231" spans="1:25">
      <c r="A231" s="55"/>
      <c r="B231" s="55" t="s">
        <v>20</v>
      </c>
      <c r="C231" s="55">
        <v>1432.741</v>
      </c>
      <c r="D231" s="55">
        <v>1336.5360000000001</v>
      </c>
      <c r="E231" s="55">
        <v>1381.3989999999999</v>
      </c>
      <c r="F231" s="55">
        <v>1307.9459999999999</v>
      </c>
      <c r="G231" s="55">
        <v>1394.6969999999999</v>
      </c>
      <c r="H231" s="55">
        <v>1476.875</v>
      </c>
      <c r="I231" s="55">
        <v>1537.2470000000001</v>
      </c>
      <c r="J231" s="55">
        <v>1490.24</v>
      </c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</row>
    <row r="232" spans="1:25">
      <c r="A232" s="55"/>
      <c r="B232" s="55" t="s">
        <v>22</v>
      </c>
      <c r="C232" s="55">
        <v>1649.9780000000001</v>
      </c>
      <c r="D232" s="55">
        <v>1705.806</v>
      </c>
      <c r="E232" s="55">
        <v>1886.8720000000001</v>
      </c>
      <c r="F232" s="55">
        <v>1996.625</v>
      </c>
      <c r="G232" s="55">
        <v>2037.0930000000001</v>
      </c>
      <c r="H232" s="55">
        <v>2518.1799999999998</v>
      </c>
      <c r="I232" s="55">
        <v>3018.828</v>
      </c>
      <c r="J232" s="55">
        <v>2916.9189999999999</v>
      </c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</row>
    <row r="233" spans="1:25">
      <c r="A233" s="57" t="s">
        <v>83</v>
      </c>
      <c r="B233" s="55"/>
      <c r="C233" s="57">
        <f t="shared" ref="C233:J233" si="32">SUM(C228:C232)</f>
        <v>174091.28510000001</v>
      </c>
      <c r="D233" s="57">
        <f t="shared" si="32"/>
        <v>175569.95920000001</v>
      </c>
      <c r="E233" s="57">
        <f t="shared" si="32"/>
        <v>175847.94960000002</v>
      </c>
      <c r="F233" s="57">
        <f t="shared" si="32"/>
        <v>173832.22630000001</v>
      </c>
      <c r="G233" s="57">
        <f t="shared" si="32"/>
        <v>168932.70679999999</v>
      </c>
      <c r="H233" s="57">
        <f t="shared" si="32"/>
        <v>166691.12150000001</v>
      </c>
      <c r="I233" s="57">
        <f t="shared" si="32"/>
        <v>169304.01380000002</v>
      </c>
      <c r="J233" s="57">
        <f t="shared" si="32"/>
        <v>169471.6838</v>
      </c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</row>
    <row r="234" spans="1: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</row>
    <row r="235" spans="1: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</row>
    <row r="236" spans="1: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</row>
    <row r="237" spans="1: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</row>
    <row r="238" spans="1: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</row>
    <row r="239" spans="1: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</row>
    <row r="240" spans="1: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</row>
    <row r="241" spans="1: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</row>
    <row r="242" spans="1: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</row>
    <row r="243" spans="1: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</row>
    <row r="244" spans="1: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</row>
    <row r="245" spans="1: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</row>
    <row r="246" spans="1: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</row>
    <row r="247" spans="1: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</row>
    <row r="248" spans="1: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</row>
    <row r="249" spans="1: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</row>
    <row r="250" spans="1: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</row>
    <row r="251" spans="1: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</row>
    <row r="252" spans="1: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</row>
    <row r="253" spans="1: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</row>
    <row r="254" spans="1: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</row>
    <row r="255" spans="1: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</row>
    <row r="256" spans="1: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</row>
    <row r="257" spans="1: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</row>
    <row r="258" spans="1: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</row>
    <row r="259" spans="1: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</row>
    <row r="260" spans="1: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</row>
    <row r="261" spans="1: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</row>
    <row r="262" spans="1: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</row>
    <row r="263" spans="1: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</row>
    <row r="264" spans="1: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</row>
    <row r="265" spans="1: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</row>
    <row r="266" spans="1: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</row>
    <row r="267" spans="1: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</row>
    <row r="268" spans="1: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</row>
    <row r="269" spans="1: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</row>
    <row r="270" spans="1: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</row>
    <row r="271" spans="1: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</row>
    <row r="272" spans="1: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</row>
    <row r="273" spans="1: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</row>
    <row r="274" spans="1: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</row>
    <row r="275" spans="1: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</row>
    <row r="276" spans="1: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</row>
    <row r="277" spans="1: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</row>
    <row r="278" spans="1: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</row>
    <row r="279" spans="1: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</row>
    <row r="280" spans="1: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</row>
    <row r="281" spans="1: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</row>
    <row r="282" spans="1: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</row>
    <row r="283" spans="1: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</row>
    <row r="284" spans="1: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</row>
    <row r="285" spans="1: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</row>
    <row r="286" spans="1: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</row>
    <row r="287" spans="1: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</row>
    <row r="288" spans="1: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</row>
    <row r="289" spans="1: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</row>
    <row r="290" spans="1: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</row>
    <row r="291" spans="1: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</row>
    <row r="292" spans="1: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</row>
    <row r="293" spans="1: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</row>
    <row r="294" spans="1: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</row>
    <row r="295" spans="1: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</row>
    <row r="296" spans="1: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</row>
    <row r="297" spans="1: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</row>
    <row r="298" spans="1: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</row>
    <row r="299" spans="1: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</row>
    <row r="300" spans="1: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</row>
    <row r="301" spans="1: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</row>
    <row r="302" spans="1: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</row>
    <row r="303" spans="1: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</row>
    <row r="304" spans="1: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</row>
    <row r="305" spans="1: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</row>
    <row r="306" spans="1: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</row>
    <row r="307" spans="1: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</row>
    <row r="308" spans="1: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</row>
    <row r="309" spans="1: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</row>
    <row r="310" spans="1: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</row>
    <row r="311" spans="1: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</row>
    <row r="312" spans="1: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</row>
    <row r="313" spans="1: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</row>
    <row r="314" spans="1: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</row>
    <row r="315" spans="1: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</row>
    <row r="316" spans="1: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</row>
    <row r="317" spans="1: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</row>
    <row r="318" spans="1: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</row>
    <row r="319" spans="1: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</row>
    <row r="320" spans="1: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</row>
    <row r="321" spans="1: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</row>
    <row r="322" spans="1: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</row>
    <row r="323" spans="1: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</row>
    <row r="324" spans="1: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</row>
    <row r="325" spans="1: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</row>
    <row r="326" spans="1: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</row>
    <row r="327" spans="1: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</row>
    <row r="328" spans="1: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</row>
    <row r="329" spans="1: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</row>
    <row r="330" spans="1: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</row>
    <row r="331" spans="1: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</row>
    <row r="332" spans="1: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</row>
    <row r="333" spans="1: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</row>
    <row r="334" spans="1: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</row>
    <row r="335" spans="1: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</row>
    <row r="336" spans="1: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</row>
    <row r="337" spans="1: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</row>
    <row r="338" spans="1: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</row>
    <row r="339" spans="1: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</row>
    <row r="340" spans="1: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</row>
    <row r="341" spans="1: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</row>
    <row r="342" spans="1: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</row>
    <row r="343" spans="1: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</row>
    <row r="344" spans="1: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</row>
    <row r="345" spans="1: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</row>
    <row r="346" spans="1: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</row>
    <row r="347" spans="1: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</row>
    <row r="348" spans="1: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</row>
    <row r="349" spans="1: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</row>
    <row r="350" spans="1: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</row>
    <row r="351" spans="1: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</row>
    <row r="352" spans="1: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</row>
    <row r="353" spans="1: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</row>
    <row r="354" spans="1: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</row>
    <row r="355" spans="1: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</row>
    <row r="356" spans="1: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</row>
    <row r="357" spans="1: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</row>
    <row r="358" spans="1: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</row>
    <row r="359" spans="1: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</row>
    <row r="360" spans="1: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</row>
    <row r="361" spans="1: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</row>
    <row r="362" spans="1: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</row>
    <row r="363" spans="1: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</row>
    <row r="364" spans="1: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</row>
    <row r="365" spans="1: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</row>
    <row r="366" spans="1: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</row>
    <row r="367" spans="1: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</row>
    <row r="368" spans="1: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</row>
    <row r="369" spans="1: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</row>
    <row r="370" spans="1: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</row>
    <row r="371" spans="1: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</row>
    <row r="372" spans="1: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</row>
    <row r="373" spans="1: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</row>
    <row r="374" spans="1: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</row>
    <row r="375" spans="1: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</row>
    <row r="376" spans="1: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</row>
    <row r="377" spans="1: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</row>
    <row r="378" spans="1: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</row>
    <row r="379" spans="1: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</row>
    <row r="380" spans="1: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</row>
    <row r="381" spans="1: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</row>
    <row r="382" spans="1: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</row>
    <row r="383" spans="1: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</row>
    <row r="384" spans="1: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</row>
    <row r="385" spans="1: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</row>
    <row r="386" spans="1: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</row>
    <row r="387" spans="1: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</row>
    <row r="388" spans="1: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</row>
    <row r="389" spans="1: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</row>
    <row r="390" spans="1: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</row>
    <row r="391" spans="1: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</row>
    <row r="392" spans="1: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</row>
    <row r="393" spans="1: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</row>
    <row r="394" spans="1: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</row>
    <row r="395" spans="1: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</row>
    <row r="396" spans="1: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</row>
    <row r="397" spans="1: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</row>
    <row r="398" spans="1: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</row>
    <row r="399" spans="1: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</row>
    <row r="400" spans="1: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</row>
    <row r="401" spans="1: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</row>
    <row r="402" spans="1: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</row>
    <row r="403" spans="1: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</row>
    <row r="404" spans="1: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</row>
    <row r="405" spans="1: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</row>
    <row r="406" spans="1: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</row>
    <row r="407" spans="1: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</row>
    <row r="408" spans="1: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</row>
    <row r="409" spans="1: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</row>
    <row r="410" spans="1: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</row>
    <row r="411" spans="1: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</row>
    <row r="412" spans="1: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</row>
    <row r="413" spans="1: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</row>
    <row r="414" spans="1: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</row>
    <row r="415" spans="1: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</row>
    <row r="416" spans="1: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</row>
    <row r="417" spans="1: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</row>
    <row r="418" spans="1: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</row>
    <row r="419" spans="1: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</row>
    <row r="420" spans="1: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</row>
    <row r="421" spans="1: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</row>
    <row r="422" spans="1: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</row>
    <row r="423" spans="1: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</row>
    <row r="424" spans="1: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</row>
    <row r="425" spans="1: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</row>
    <row r="426" spans="1: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</row>
    <row r="427" spans="1: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</row>
    <row r="428" spans="1: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</row>
    <row r="429" spans="1: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</row>
    <row r="430" spans="1: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</row>
    <row r="431" spans="1: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</row>
    <row r="432" spans="1: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</row>
    <row r="433" spans="1: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</row>
    <row r="434" spans="1: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</row>
    <row r="435" spans="1: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</row>
    <row r="436" spans="1: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</row>
    <row r="437" spans="1: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</row>
    <row r="438" spans="1: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</row>
    <row r="439" spans="1: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</row>
    <row r="440" spans="1: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</row>
    <row r="441" spans="1: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</row>
    <row r="442" spans="1: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</row>
    <row r="443" spans="1: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</row>
    <row r="444" spans="1: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</row>
    <row r="445" spans="1: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</row>
    <row r="446" spans="1: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</row>
    <row r="447" spans="1: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</row>
    <row r="448" spans="1: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</row>
    <row r="449" spans="1: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</row>
    <row r="450" spans="1: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</row>
    <row r="451" spans="1: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</row>
    <row r="452" spans="1: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</row>
    <row r="453" spans="1: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</row>
    <row r="454" spans="1: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</row>
    <row r="455" spans="1: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</row>
    <row r="456" spans="1: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</row>
    <row r="457" spans="1: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</row>
    <row r="458" spans="1: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</row>
    <row r="459" spans="1: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</row>
    <row r="460" spans="1: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</row>
    <row r="461" spans="1: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</row>
    <row r="462" spans="1: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</row>
    <row r="463" spans="1: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</row>
    <row r="464" spans="1: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</row>
    <row r="465" spans="1: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</row>
    <row r="466" spans="1: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</row>
    <row r="467" spans="1: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</row>
    <row r="468" spans="1: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</row>
    <row r="469" spans="1: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</row>
    <row r="470" spans="1: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</row>
    <row r="471" spans="1: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</row>
    <row r="472" spans="1: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</row>
    <row r="473" spans="1: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</row>
    <row r="474" spans="1: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</row>
    <row r="475" spans="1: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</row>
    <row r="476" spans="1: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</row>
    <row r="477" spans="1: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</row>
    <row r="478" spans="1: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</row>
    <row r="479" spans="1: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</row>
    <row r="480" spans="1: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</row>
    <row r="481" spans="1: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</row>
    <row r="482" spans="1: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</row>
    <row r="483" spans="1: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</row>
    <row r="484" spans="1: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</row>
    <row r="485" spans="1: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</row>
    <row r="486" spans="1: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</row>
    <row r="487" spans="1: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</row>
    <row r="488" spans="1: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</row>
    <row r="489" spans="1: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</row>
    <row r="490" spans="1: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</row>
    <row r="491" spans="1: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</row>
    <row r="492" spans="1: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</row>
    <row r="493" spans="1: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</row>
    <row r="494" spans="1: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</row>
    <row r="495" spans="1: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</row>
    <row r="496" spans="1: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</row>
    <row r="497" spans="1: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</row>
    <row r="498" spans="1: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</row>
    <row r="499" spans="1: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</row>
    <row r="500" spans="1: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</row>
    <row r="501" spans="1: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</row>
    <row r="502" spans="1: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</row>
    <row r="503" spans="1: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</row>
    <row r="504" spans="1: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</row>
    <row r="505" spans="1: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</row>
    <row r="506" spans="1: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</row>
    <row r="507" spans="1: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</row>
    <row r="508" spans="1:2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</row>
    <row r="509" spans="1:2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</row>
    <row r="510" spans="1:2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</row>
    <row r="511" spans="1:2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</row>
    <row r="512" spans="1:2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</row>
    <row r="513" spans="1:2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</row>
    <row r="514" spans="1:2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</row>
    <row r="515" spans="1:2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</row>
    <row r="516" spans="1:2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</row>
    <row r="517" spans="1:2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</row>
    <row r="518" spans="1:2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</row>
    <row r="519" spans="1:2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</row>
    <row r="520" spans="1:2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</row>
    <row r="521" spans="1:2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</row>
    <row r="522" spans="1: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</row>
    <row r="523" spans="1:2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</row>
    <row r="524" spans="1:2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</row>
    <row r="525" spans="1: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</row>
    <row r="526" spans="1:2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</row>
    <row r="527" spans="1:2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</row>
    <row r="528" spans="1: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</row>
    <row r="529" spans="1: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</row>
    <row r="530" spans="1: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</row>
    <row r="531" spans="1: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</row>
    <row r="532" spans="1: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</row>
    <row r="533" spans="1: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</row>
    <row r="534" spans="1: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</row>
    <row r="535" spans="1: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</row>
    <row r="536" spans="1: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</row>
    <row r="537" spans="1: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</row>
    <row r="538" spans="1: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</row>
    <row r="539" spans="1: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</row>
    <row r="540" spans="1: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</row>
    <row r="541" spans="1: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</row>
    <row r="542" spans="1: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</row>
    <row r="543" spans="1: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</row>
    <row r="544" spans="1: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</row>
    <row r="545" spans="1: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</row>
    <row r="546" spans="1: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</row>
    <row r="547" spans="1: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</row>
    <row r="548" spans="1: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</row>
    <row r="549" spans="1: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</row>
    <row r="550" spans="1: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</row>
    <row r="551" spans="1: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</row>
    <row r="552" spans="1: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</row>
    <row r="553" spans="1: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</row>
    <row r="554" spans="1: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</row>
    <row r="555" spans="1: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</row>
    <row r="556" spans="1: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</row>
    <row r="557" spans="1: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</row>
    <row r="558" spans="1: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</row>
    <row r="559" spans="1: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</row>
    <row r="560" spans="1: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</row>
    <row r="561" spans="1:2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</row>
    <row r="562" spans="1:2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</row>
    <row r="563" spans="1:2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</row>
    <row r="564" spans="1:2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</row>
    <row r="565" spans="1:2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</row>
    <row r="566" spans="1:2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</row>
    <row r="567" spans="1:2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</row>
    <row r="568" spans="1:2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</row>
    <row r="569" spans="1:2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</row>
    <row r="570" spans="1:2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</row>
    <row r="571" spans="1:2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</row>
    <row r="572" spans="1:2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</row>
    <row r="573" spans="1:2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</row>
    <row r="574" spans="1:2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</row>
    <row r="575" spans="1:2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</row>
    <row r="576" spans="1:2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</row>
    <row r="577" spans="1:2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</row>
    <row r="578" spans="1:2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</row>
    <row r="579" spans="1:2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</row>
    <row r="580" spans="1:2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</row>
    <row r="581" spans="1:2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</row>
    <row r="582" spans="1:2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</row>
    <row r="583" spans="1:2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</row>
    <row r="584" spans="1:2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</row>
    <row r="585" spans="1:2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</row>
    <row r="586" spans="1:2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</row>
    <row r="587" spans="1:2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</row>
    <row r="588" spans="1:2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</row>
    <row r="589" spans="1:2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</row>
    <row r="590" spans="1:2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</row>
    <row r="591" spans="1:2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</row>
    <row r="592" spans="1:2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</row>
    <row r="593" spans="1:2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</row>
    <row r="594" spans="1:2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</row>
    <row r="595" spans="1:2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</row>
    <row r="596" spans="1:2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</row>
    <row r="597" spans="1:2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</row>
    <row r="598" spans="1:2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</row>
    <row r="599" spans="1:2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</row>
    <row r="600" spans="1:2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</row>
    <row r="601" spans="1:2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</row>
    <row r="602" spans="1:2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</row>
    <row r="603" spans="1:2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</row>
    <row r="604" spans="1:2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</row>
    <row r="605" spans="1:2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</row>
    <row r="606" spans="1:2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</row>
    <row r="607" spans="1:2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</row>
    <row r="608" spans="1:2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</row>
    <row r="609" spans="1:2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</row>
    <row r="610" spans="1:2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</row>
    <row r="611" spans="1:2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</row>
    <row r="612" spans="1:2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</row>
    <row r="613" spans="1:2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</row>
    <row r="614" spans="1:2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</row>
    <row r="615" spans="1:2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</row>
    <row r="616" spans="1:2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</row>
    <row r="617" spans="1:2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</row>
    <row r="618" spans="1:2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</row>
    <row r="619" spans="1:2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</row>
    <row r="620" spans="1:2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</row>
    <row r="621" spans="1:2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</row>
    <row r="622" spans="1:2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</row>
    <row r="623" spans="1:2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</row>
    <row r="624" spans="1:2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</row>
    <row r="625" spans="1: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</row>
    <row r="626" spans="1:2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</row>
    <row r="627" spans="1:2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</row>
    <row r="628" spans="1:2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</row>
    <row r="629" spans="1:2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</row>
    <row r="630" spans="1:2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</row>
    <row r="631" spans="1:2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</row>
    <row r="632" spans="1:2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</row>
    <row r="633" spans="1:2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</row>
    <row r="634" spans="1:2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</row>
    <row r="635" spans="1:2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</row>
    <row r="636" spans="1:2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</row>
    <row r="637" spans="1:2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</row>
    <row r="638" spans="1:2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</row>
    <row r="639" spans="1:2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Y865"/>
  <sheetViews>
    <sheetView workbookViewId="0">
      <pane ySplit="3" topLeftCell="A4" activePane="bottomLeft" state="frozen"/>
      <selection pane="bottomLeft" activeCell="B5" sqref="B5"/>
    </sheetView>
  </sheetViews>
  <sheetFormatPr defaultColWidth="12.6640625" defaultRowHeight="15.75" customHeight="1"/>
  <cols>
    <col min="1" max="1" width="20.6640625" customWidth="1"/>
    <col min="3" max="3" width="16" customWidth="1"/>
  </cols>
  <sheetData>
    <row r="1" spans="1:25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</row>
    <row r="2" spans="1:25">
      <c r="A2" s="55"/>
      <c r="B2" s="55" t="s">
        <v>3</v>
      </c>
      <c r="C2" s="55" t="s">
        <v>123</v>
      </c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</row>
    <row r="3" spans="1:25">
      <c r="A3" s="58" t="s">
        <v>0</v>
      </c>
      <c r="B3" s="58">
        <v>2015</v>
      </c>
      <c r="C3" s="58">
        <v>2016</v>
      </c>
      <c r="D3" s="58">
        <v>2017</v>
      </c>
      <c r="E3" s="58">
        <v>2018</v>
      </c>
      <c r="F3" s="58">
        <v>2019</v>
      </c>
      <c r="G3" s="58">
        <v>2020</v>
      </c>
      <c r="H3" s="58">
        <v>2021</v>
      </c>
      <c r="I3" s="58">
        <v>2022</v>
      </c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</row>
    <row r="4" spans="1:25">
      <c r="A4" s="59" t="s">
        <v>60</v>
      </c>
      <c r="B4" s="60">
        <v>7696.4856</v>
      </c>
      <c r="C4" s="60">
        <v>7242.8419999999996</v>
      </c>
      <c r="D4" s="60">
        <v>6574.9080999999996</v>
      </c>
      <c r="E4" s="60">
        <v>6107.6282590000001</v>
      </c>
      <c r="F4" s="60">
        <v>6203.8759</v>
      </c>
      <c r="G4" s="60">
        <v>4811.8624999999993</v>
      </c>
      <c r="H4" s="60">
        <v>4494.1225000000004</v>
      </c>
      <c r="I4" s="60">
        <v>4842.0916999999999</v>
      </c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</row>
    <row r="5" spans="1:25">
      <c r="A5" s="59" t="s">
        <v>61</v>
      </c>
      <c r="B5" s="60">
        <v>59024.915999999997</v>
      </c>
      <c r="C5" s="60">
        <v>58879.281700000007</v>
      </c>
      <c r="D5" s="60">
        <v>55988.760899999994</v>
      </c>
      <c r="E5" s="60">
        <v>54694.7719</v>
      </c>
      <c r="F5" s="60">
        <v>57580.990099999995</v>
      </c>
      <c r="G5" s="60">
        <v>61012.632400000002</v>
      </c>
      <c r="H5" s="60">
        <v>63266.1302</v>
      </c>
      <c r="I5" s="60">
        <v>62041.447099999998</v>
      </c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</row>
    <row r="6" spans="1:25">
      <c r="A6" s="59" t="s">
        <v>62</v>
      </c>
      <c r="B6" s="60">
        <v>10547.30998</v>
      </c>
      <c r="C6" s="60">
        <v>10687.178260000001</v>
      </c>
      <c r="D6" s="60">
        <v>10709.031889999998</v>
      </c>
      <c r="E6" s="60">
        <v>10178.46819</v>
      </c>
      <c r="F6" s="60">
        <v>9318.9309499999981</v>
      </c>
      <c r="G6" s="60">
        <v>8255.6749</v>
      </c>
      <c r="H6" s="60">
        <v>7988.0447899999999</v>
      </c>
      <c r="I6" s="60">
        <v>8165.9815600000002</v>
      </c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</row>
    <row r="7" spans="1:25">
      <c r="A7" s="59" t="s">
        <v>112</v>
      </c>
      <c r="B7" s="60">
        <v>159940.62934000001</v>
      </c>
      <c r="C7" s="60">
        <v>162957.09213999999</v>
      </c>
      <c r="D7" s="60">
        <v>160622.13013999999</v>
      </c>
      <c r="E7" s="60">
        <v>161591.12153999999</v>
      </c>
      <c r="F7" s="60">
        <v>156834.0833</v>
      </c>
      <c r="G7" s="60">
        <v>140290.54713999998</v>
      </c>
      <c r="H7" s="60">
        <v>133862.82684000002</v>
      </c>
      <c r="I7" s="60">
        <v>131641.49804000001</v>
      </c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</row>
    <row r="8" spans="1:25">
      <c r="A8" s="59" t="s">
        <v>63</v>
      </c>
      <c r="B8" s="60">
        <v>98551.930260000008</v>
      </c>
      <c r="C8" s="60">
        <v>98349.360560000001</v>
      </c>
      <c r="D8" s="60">
        <v>98741.222859999994</v>
      </c>
      <c r="E8" s="60">
        <v>101379.73845999998</v>
      </c>
      <c r="F8" s="60">
        <v>102741.78756000001</v>
      </c>
      <c r="G8" s="60">
        <v>100954.46516000001</v>
      </c>
      <c r="H8" s="60">
        <v>99716.308165000009</v>
      </c>
      <c r="I8" s="60">
        <v>99228.927664999981</v>
      </c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</row>
    <row r="9" spans="1:25">
      <c r="A9" s="59" t="s">
        <v>64</v>
      </c>
      <c r="B9" s="60">
        <v>20779.118399999999</v>
      </c>
      <c r="C9" s="60">
        <v>21833.534800000001</v>
      </c>
      <c r="D9" s="60">
        <v>22630.645</v>
      </c>
      <c r="E9" s="60">
        <v>21590.444300000003</v>
      </c>
      <c r="F9" s="60">
        <v>20989.659499999998</v>
      </c>
      <c r="G9" s="60">
        <v>20754.648500000003</v>
      </c>
      <c r="H9" s="60">
        <v>22549.617200000001</v>
      </c>
      <c r="I9" s="60">
        <v>23342.411000000007</v>
      </c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</row>
    <row r="10" spans="1:25">
      <c r="A10" s="59" t="s">
        <v>65</v>
      </c>
      <c r="B10" s="60">
        <v>30892.888299999999</v>
      </c>
      <c r="C10" s="60">
        <v>31502.922299999998</v>
      </c>
      <c r="D10" s="60">
        <v>30311.911400000001</v>
      </c>
      <c r="E10" s="60">
        <v>29034.2055</v>
      </c>
      <c r="F10" s="60">
        <v>30140.603799999997</v>
      </c>
      <c r="G10" s="60">
        <v>31399.8413</v>
      </c>
      <c r="H10" s="60">
        <v>32370.4267</v>
      </c>
      <c r="I10" s="60">
        <v>31800.373599999995</v>
      </c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</row>
    <row r="11" spans="1:25">
      <c r="A11" s="59" t="s">
        <v>113</v>
      </c>
      <c r="B11" s="60">
        <v>3702.4791000000005</v>
      </c>
      <c r="C11" s="60">
        <v>3692.5963000000002</v>
      </c>
      <c r="D11" s="60">
        <v>3791.8189000000002</v>
      </c>
      <c r="E11" s="60">
        <v>4039.4246999999996</v>
      </c>
      <c r="F11" s="60">
        <v>4358.7815899999996</v>
      </c>
      <c r="G11" s="60">
        <v>3433.7302900000004</v>
      </c>
      <c r="H11" s="60">
        <v>3136.1295800000003</v>
      </c>
      <c r="I11" s="60">
        <v>3137.2834999999995</v>
      </c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</row>
    <row r="12" spans="1:25">
      <c r="A12" s="59" t="s">
        <v>114</v>
      </c>
      <c r="B12" s="60">
        <v>176061.47353000002</v>
      </c>
      <c r="C12" s="60">
        <v>185939.78352999999</v>
      </c>
      <c r="D12" s="60">
        <v>190641.04929</v>
      </c>
      <c r="E12" s="60">
        <v>188499.43129999997</v>
      </c>
      <c r="F12" s="60">
        <v>185872.4737</v>
      </c>
      <c r="G12" s="60">
        <v>186778.95670000001</v>
      </c>
      <c r="H12" s="60">
        <v>194536.84460000001</v>
      </c>
      <c r="I12" s="60">
        <v>195356.76459999999</v>
      </c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</row>
    <row r="13" spans="1:25">
      <c r="A13" s="59" t="s">
        <v>66</v>
      </c>
      <c r="B13" s="60">
        <v>153720.12580000001</v>
      </c>
      <c r="C13" s="60">
        <v>162562.07929999998</v>
      </c>
      <c r="D13" s="60">
        <v>164826.42290000001</v>
      </c>
      <c r="E13" s="60">
        <v>161028.36180000001</v>
      </c>
      <c r="F13" s="60">
        <v>157021.1164</v>
      </c>
      <c r="G13" s="60">
        <v>150827.26639999999</v>
      </c>
      <c r="H13" s="60">
        <v>151506.39970000001</v>
      </c>
      <c r="I13" s="60">
        <v>150519.24569999997</v>
      </c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</row>
    <row r="14" spans="1:25">
      <c r="A14" s="59" t="s">
        <v>115</v>
      </c>
      <c r="B14" s="60">
        <v>169067.1214</v>
      </c>
      <c r="C14" s="60">
        <v>166698.44349999999</v>
      </c>
      <c r="D14" s="60">
        <v>165820.54669999998</v>
      </c>
      <c r="E14" s="60">
        <v>165009.37439999997</v>
      </c>
      <c r="F14" s="60">
        <v>164690.97340000002</v>
      </c>
      <c r="G14" s="60">
        <v>166301.01209999999</v>
      </c>
      <c r="H14" s="60">
        <v>167424.59710000001</v>
      </c>
      <c r="I14" s="60">
        <v>167137.6116</v>
      </c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</row>
    <row r="15" spans="1:25">
      <c r="A15" s="59" t="s">
        <v>116</v>
      </c>
      <c r="B15" s="60">
        <v>4672.2916399999995</v>
      </c>
      <c r="C15" s="60">
        <v>4820.3260399999999</v>
      </c>
      <c r="D15" s="60">
        <v>4812.6881400000002</v>
      </c>
      <c r="E15" s="60">
        <v>4569.1739350000007</v>
      </c>
      <c r="F15" s="60">
        <v>4442.7804349999997</v>
      </c>
      <c r="G15" s="60">
        <v>4465.0142350000006</v>
      </c>
      <c r="H15" s="60">
        <v>4918.2702399999998</v>
      </c>
      <c r="I15" s="60">
        <v>5002.5854399999998</v>
      </c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</row>
    <row r="16" spans="1:25">
      <c r="A16" s="59" t="s">
        <v>67</v>
      </c>
      <c r="B16" s="60">
        <v>46346.531769999994</v>
      </c>
      <c r="C16" s="60">
        <v>45943.029280000002</v>
      </c>
      <c r="D16" s="60">
        <v>43623.701910000003</v>
      </c>
      <c r="E16" s="60">
        <v>42135.058209999996</v>
      </c>
      <c r="F16" s="60">
        <v>39532.287230000002</v>
      </c>
      <c r="G16" s="60">
        <v>34921.741269999999</v>
      </c>
      <c r="H16" s="60">
        <v>32039.05228</v>
      </c>
      <c r="I16" s="60">
        <v>31841.115890000001</v>
      </c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</row>
    <row r="17" spans="1:25">
      <c r="A17" s="59" t="s">
        <v>117</v>
      </c>
      <c r="B17" s="60">
        <v>165772.7101</v>
      </c>
      <c r="C17" s="60">
        <v>167039.42939999996</v>
      </c>
      <c r="D17" s="60">
        <v>167338.26759999999</v>
      </c>
      <c r="E17" s="60">
        <v>166077.96249999999</v>
      </c>
      <c r="F17" s="60">
        <v>165606.62769999998</v>
      </c>
      <c r="G17" s="60">
        <v>164734.88319999998</v>
      </c>
      <c r="H17" s="60">
        <v>164625.7795</v>
      </c>
      <c r="I17" s="60">
        <v>164237.53750000001</v>
      </c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</row>
    <row r="18" spans="1:25">
      <c r="A18" s="59" t="s">
        <v>68</v>
      </c>
      <c r="B18" s="60">
        <v>15339.0376</v>
      </c>
      <c r="C18" s="60">
        <v>16457.3217</v>
      </c>
      <c r="D18" s="60">
        <v>15957.346100000001</v>
      </c>
      <c r="E18" s="60">
        <v>14728.135100000001</v>
      </c>
      <c r="F18" s="60">
        <v>14574.6718</v>
      </c>
      <c r="G18" s="60">
        <v>14649.889800000001</v>
      </c>
      <c r="H18" s="60">
        <v>15561.523499999999</v>
      </c>
      <c r="I18" s="60">
        <v>15582.158300000001</v>
      </c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</row>
    <row r="19" spans="1:25">
      <c r="A19" s="59" t="s">
        <v>69</v>
      </c>
      <c r="B19" s="60">
        <v>262315.08049999998</v>
      </c>
      <c r="C19" s="60">
        <v>263147.4901</v>
      </c>
      <c r="D19" s="60">
        <v>262742.29119999998</v>
      </c>
      <c r="E19" s="60">
        <v>260606.6672</v>
      </c>
      <c r="F19" s="60">
        <v>256777.59079999998</v>
      </c>
      <c r="G19" s="60">
        <v>252726.8285</v>
      </c>
      <c r="H19" s="60">
        <v>251602.07709999999</v>
      </c>
      <c r="I19" s="60">
        <v>251276.54509999999</v>
      </c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</row>
    <row r="20" spans="1:25">
      <c r="A20" s="59" t="s">
        <v>118</v>
      </c>
      <c r="B20" s="60">
        <v>8102.0209999999997</v>
      </c>
      <c r="C20" s="60">
        <v>10597.070100000001</v>
      </c>
      <c r="D20" s="60">
        <v>9145.4773999999998</v>
      </c>
      <c r="E20" s="60">
        <v>7063.0388999999996</v>
      </c>
      <c r="F20" s="60">
        <v>6844.5144</v>
      </c>
      <c r="G20" s="60">
        <v>6598.9454999999998</v>
      </c>
      <c r="H20" s="60">
        <v>7865.3391000000001</v>
      </c>
      <c r="I20" s="60">
        <v>8476.8191000000006</v>
      </c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</row>
    <row r="21" spans="1:25">
      <c r="A21" s="59" t="s">
        <v>70</v>
      </c>
      <c r="B21" s="60">
        <v>51369.524339999996</v>
      </c>
      <c r="C21" s="60">
        <v>52203.552310000006</v>
      </c>
      <c r="D21" s="60">
        <v>51869.311600000008</v>
      </c>
      <c r="E21" s="60">
        <v>51369.206780000008</v>
      </c>
      <c r="F21" s="60">
        <v>47352.737700000005</v>
      </c>
      <c r="G21" s="60">
        <v>40752.817999999999</v>
      </c>
      <c r="H21" s="60">
        <v>37245.884900000005</v>
      </c>
      <c r="I21" s="60">
        <v>37173.935240000006</v>
      </c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</row>
    <row r="22" spans="1:25">
      <c r="A22" s="59" t="s">
        <v>71</v>
      </c>
      <c r="B22" s="60">
        <v>39589.314700000003</v>
      </c>
      <c r="C22" s="60">
        <v>39120.383400000006</v>
      </c>
      <c r="D22" s="60">
        <v>37057.211059999987</v>
      </c>
      <c r="E22" s="60">
        <v>36329.4274</v>
      </c>
      <c r="F22" s="60">
        <v>34971.7048</v>
      </c>
      <c r="G22" s="60">
        <v>31673.472260000002</v>
      </c>
      <c r="H22" s="60">
        <v>28250.337060000002</v>
      </c>
      <c r="I22" s="60">
        <v>27641.004759999996</v>
      </c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</row>
    <row r="23" spans="1:25">
      <c r="A23" s="59" t="s">
        <v>119</v>
      </c>
      <c r="B23" s="60">
        <v>134367.58050000001</v>
      </c>
      <c r="C23" s="60">
        <v>138824.84050000005</v>
      </c>
      <c r="D23" s="60">
        <v>140343.00939999998</v>
      </c>
      <c r="E23" s="60">
        <v>139358.60579999999</v>
      </c>
      <c r="F23" s="60">
        <v>135967.17310000001</v>
      </c>
      <c r="G23" s="60">
        <v>127779.78610000003</v>
      </c>
      <c r="H23" s="60">
        <v>122359.8731</v>
      </c>
      <c r="I23" s="60">
        <v>121035.10010000001</v>
      </c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</row>
    <row r="24" spans="1:25">
      <c r="A24" s="59" t="s">
        <v>120</v>
      </c>
      <c r="B24" s="60">
        <v>36902.751700000001</v>
      </c>
      <c r="C24" s="60">
        <v>38235.4329</v>
      </c>
      <c r="D24" s="60">
        <v>36411.8318</v>
      </c>
      <c r="E24" s="60">
        <v>33254.5671</v>
      </c>
      <c r="F24" s="60">
        <v>30901.377099999994</v>
      </c>
      <c r="G24" s="60">
        <v>27853.826899999996</v>
      </c>
      <c r="H24" s="60">
        <v>24541.223599999998</v>
      </c>
      <c r="I24" s="60">
        <v>23960.179699999997</v>
      </c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</row>
    <row r="25" spans="1:25">
      <c r="A25" s="59" t="s">
        <v>72</v>
      </c>
      <c r="B25" s="60">
        <v>131607.99799999999</v>
      </c>
      <c r="C25" s="60">
        <v>136316.74799999996</v>
      </c>
      <c r="D25" s="60">
        <v>138772.87200000003</v>
      </c>
      <c r="E25" s="60">
        <v>135295.804</v>
      </c>
      <c r="F25" s="60">
        <v>132342.408</v>
      </c>
      <c r="G25" s="60">
        <v>132737.47200000001</v>
      </c>
      <c r="H25" s="60">
        <v>137931.55640999999</v>
      </c>
      <c r="I25" s="60">
        <v>138987.82511999999</v>
      </c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</row>
    <row r="26" spans="1:25">
      <c r="A26" s="59" t="s">
        <v>73</v>
      </c>
      <c r="B26" s="60">
        <v>74305.291689999998</v>
      </c>
      <c r="C26" s="60">
        <v>75463.899150000012</v>
      </c>
      <c r="D26" s="60">
        <v>76210.219999999987</v>
      </c>
      <c r="E26" s="60">
        <v>76107.958999999988</v>
      </c>
      <c r="F26" s="60">
        <v>75065.703100000013</v>
      </c>
      <c r="G26" s="60">
        <v>74018.043199999986</v>
      </c>
      <c r="H26" s="60">
        <v>74438.806599999996</v>
      </c>
      <c r="I26" s="60">
        <v>74319.281599999988</v>
      </c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</row>
    <row r="27" spans="1:25">
      <c r="A27" s="59" t="s">
        <v>74</v>
      </c>
      <c r="B27" s="60">
        <v>203786.20240000001</v>
      </c>
      <c r="C27" s="60">
        <v>212294.5031</v>
      </c>
      <c r="D27" s="60">
        <v>217031.41930000004</v>
      </c>
      <c r="E27" s="60">
        <v>216928.6942</v>
      </c>
      <c r="F27" s="60">
        <v>213853.11920000002</v>
      </c>
      <c r="G27" s="60">
        <v>204056.26579999999</v>
      </c>
      <c r="H27" s="60">
        <v>197742.20710000003</v>
      </c>
      <c r="I27" s="60">
        <v>196102.58410999997</v>
      </c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</row>
    <row r="28" spans="1:25">
      <c r="A28" s="59" t="s">
        <v>75</v>
      </c>
      <c r="B28" s="60">
        <v>1116.8869199999999</v>
      </c>
      <c r="C28" s="60">
        <v>1088.9651199999998</v>
      </c>
      <c r="D28" s="60">
        <v>1229.5447199999999</v>
      </c>
      <c r="E28" s="60">
        <v>1047.52305</v>
      </c>
      <c r="F28" s="60">
        <v>1028.4956199999999</v>
      </c>
      <c r="G28" s="60">
        <v>1192.2225199999998</v>
      </c>
      <c r="H28" s="60">
        <v>1392.4242300000001</v>
      </c>
      <c r="I28" s="60">
        <v>1517.7106000000001</v>
      </c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</row>
    <row r="29" spans="1:25">
      <c r="A29" s="59" t="s">
        <v>76</v>
      </c>
      <c r="B29" s="60">
        <v>18326.441999999999</v>
      </c>
      <c r="C29" s="60">
        <v>18960.897000000001</v>
      </c>
      <c r="D29" s="60">
        <v>16929.671999999999</v>
      </c>
      <c r="E29" s="60">
        <v>14832.214</v>
      </c>
      <c r="F29" s="60">
        <v>14515.562</v>
      </c>
      <c r="G29" s="60">
        <v>15266.909</v>
      </c>
      <c r="H29" s="60">
        <v>16865.116879999998</v>
      </c>
      <c r="I29" s="60">
        <v>16908.14588</v>
      </c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</row>
    <row r="30" spans="1:25">
      <c r="A30" s="59" t="s">
        <v>77</v>
      </c>
      <c r="B30" s="60">
        <v>13442.1122</v>
      </c>
      <c r="C30" s="60">
        <v>14108.0399</v>
      </c>
      <c r="D30" s="60">
        <v>13966.708299999998</v>
      </c>
      <c r="E30" s="60">
        <v>13814.880999999999</v>
      </c>
      <c r="F30" s="60">
        <v>13922.770400000001</v>
      </c>
      <c r="G30" s="60">
        <v>14309.6667</v>
      </c>
      <c r="H30" s="60">
        <v>15558.1898</v>
      </c>
      <c r="I30" s="60">
        <v>15663.782800000001</v>
      </c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</row>
    <row r="31" spans="1:25">
      <c r="A31" s="59" t="s">
        <v>78</v>
      </c>
      <c r="B31" s="60">
        <v>211664.72531999997</v>
      </c>
      <c r="C31" s="60">
        <v>212715.94952000002</v>
      </c>
      <c r="D31" s="60">
        <v>209137.41271999996</v>
      </c>
      <c r="E31" s="60">
        <v>214919.21655999997</v>
      </c>
      <c r="F31" s="60">
        <v>214861.87631000002</v>
      </c>
      <c r="G31" s="60">
        <v>206966.67866000001</v>
      </c>
      <c r="H31" s="60">
        <v>203610.39796</v>
      </c>
      <c r="I31" s="60">
        <v>198669.91235999999</v>
      </c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</row>
    <row r="32" spans="1:25">
      <c r="A32" s="59" t="s">
        <v>79</v>
      </c>
      <c r="B32" s="60">
        <v>72093.920709999991</v>
      </c>
      <c r="C32" s="60">
        <v>73097.702119999987</v>
      </c>
      <c r="D32" s="60">
        <v>73911.861980000001</v>
      </c>
      <c r="E32" s="60">
        <v>72662.394480000003</v>
      </c>
      <c r="F32" s="60">
        <v>70941.295580000005</v>
      </c>
      <c r="G32" s="60">
        <v>69307.491139999998</v>
      </c>
      <c r="H32" s="60">
        <v>69511.237540000002</v>
      </c>
      <c r="I32" s="60">
        <v>69913.044840000002</v>
      </c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</row>
    <row r="33" spans="1:25">
      <c r="A33" s="59" t="s">
        <v>80</v>
      </c>
      <c r="B33" s="60">
        <v>58935.397999999994</v>
      </c>
      <c r="C33" s="60">
        <v>60979.612999999998</v>
      </c>
      <c r="D33" s="60">
        <v>62551.065999999999</v>
      </c>
      <c r="E33" s="60">
        <v>59919.883999999991</v>
      </c>
      <c r="F33" s="60">
        <v>57361.981099999997</v>
      </c>
      <c r="G33" s="60">
        <v>53284.243800000004</v>
      </c>
      <c r="H33" s="60">
        <v>49696.394999999997</v>
      </c>
      <c r="I33" s="60">
        <v>48542.454000000005</v>
      </c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</row>
    <row r="34" spans="1:25">
      <c r="A34" s="59" t="s">
        <v>121</v>
      </c>
      <c r="B34" s="60">
        <v>103572.17517</v>
      </c>
      <c r="C34" s="60">
        <v>104100.49987</v>
      </c>
      <c r="D34" s="60">
        <v>104505.59316999999</v>
      </c>
      <c r="E34" s="60">
        <v>102569.65096999999</v>
      </c>
      <c r="F34" s="60">
        <v>100346.59957000001</v>
      </c>
      <c r="G34" s="60">
        <v>100296.80976999999</v>
      </c>
      <c r="H34" s="60">
        <v>100500.29337</v>
      </c>
      <c r="I34" s="60">
        <v>100159.27167000002</v>
      </c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</row>
    <row r="35" spans="1:25">
      <c r="A35" s="59" t="s">
        <v>82</v>
      </c>
      <c r="B35" s="60">
        <v>58252.310249999995</v>
      </c>
      <c r="C35" s="60">
        <v>61936.480890000006</v>
      </c>
      <c r="D35" s="60">
        <v>62169.747950000004</v>
      </c>
      <c r="E35" s="60">
        <v>59519.621610000002</v>
      </c>
      <c r="F35" s="60">
        <v>55686.724399999999</v>
      </c>
      <c r="G35" s="60">
        <v>49407.22784</v>
      </c>
      <c r="H35" s="60">
        <v>49319.749959999994</v>
      </c>
      <c r="I35" s="60">
        <v>50077.228940000001</v>
      </c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</row>
    <row r="36" spans="1:25">
      <c r="A36" s="59" t="s">
        <v>83</v>
      </c>
      <c r="B36" s="60">
        <v>174091.28510000001</v>
      </c>
      <c r="C36" s="60">
        <v>175569.95920000001</v>
      </c>
      <c r="D36" s="60">
        <v>175847.94960000002</v>
      </c>
      <c r="E36" s="60">
        <v>173832.22630000001</v>
      </c>
      <c r="F36" s="60">
        <v>168932.70679999999</v>
      </c>
      <c r="G36" s="60">
        <v>166691.12150000001</v>
      </c>
      <c r="H36" s="60">
        <v>169304.01380000002</v>
      </c>
      <c r="I36" s="60">
        <v>169471.6838</v>
      </c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</row>
    <row r="37" spans="1:25">
      <c r="A37" s="59" t="s">
        <v>106</v>
      </c>
      <c r="B37" s="61">
        <f t="shared" ref="B37:I37" si="0">SUM(B4:B35)</f>
        <v>2601864.7842200003</v>
      </c>
      <c r="C37" s="61">
        <f t="shared" si="0"/>
        <v>2657797.2877899995</v>
      </c>
      <c r="D37" s="61">
        <f t="shared" si="0"/>
        <v>2656375.7024300001</v>
      </c>
      <c r="E37" s="61">
        <f t="shared" si="0"/>
        <v>2626262.6561440001</v>
      </c>
      <c r="F37" s="61">
        <f t="shared" si="0"/>
        <v>2582651.2765450003</v>
      </c>
      <c r="G37" s="61">
        <f t="shared" si="0"/>
        <v>2501820.8735849997</v>
      </c>
      <c r="H37" s="61">
        <f t="shared" si="0"/>
        <v>2486427.1826050007</v>
      </c>
      <c r="I37" s="61">
        <f t="shared" si="0"/>
        <v>2474301.8591149999</v>
      </c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</row>
    <row r="38" spans="1:25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</row>
    <row r="39" spans="1:25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</row>
    <row r="40" spans="1:25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</row>
    <row r="41" spans="1:25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</row>
    <row r="42" spans="1:25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</row>
    <row r="43" spans="1:25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</row>
    <row r="44" spans="1:25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</row>
    <row r="45" spans="1:25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</row>
    <row r="46" spans="1:25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</row>
    <row r="47" spans="1:25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</row>
    <row r="48" spans="1:25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</row>
    <row r="49" spans="1:25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</row>
    <row r="50" spans="1:25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</row>
    <row r="51" spans="1:25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</row>
    <row r="52" spans="1:25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</row>
    <row r="53" spans="1:25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</row>
    <row r="54" spans="1:25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</row>
    <row r="55" spans="1:25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</row>
    <row r="56" spans="1:25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</row>
    <row r="57" spans="1:25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</row>
    <row r="58" spans="1:25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</row>
    <row r="59" spans="1:25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</row>
    <row r="60" spans="1:25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</row>
    <row r="61" spans="1:25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</row>
    <row r="62" spans="1:25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</row>
    <row r="63" spans="1:25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</row>
    <row r="64" spans="1:25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</row>
    <row r="65" spans="1:25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</row>
    <row r="66" spans="1:25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</row>
    <row r="67" spans="1:25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</row>
    <row r="68" spans="1:25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</row>
    <row r="69" spans="1:25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</row>
    <row r="70" spans="1:25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</row>
    <row r="71" spans="1:25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</row>
    <row r="72" spans="1:25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</row>
    <row r="73" spans="1:25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</row>
    <row r="74" spans="1:25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</row>
    <row r="75" spans="1:25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</row>
    <row r="76" spans="1:25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</row>
    <row r="77" spans="1:25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</row>
    <row r="78" spans="1:25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</row>
    <row r="79" spans="1:25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</row>
    <row r="80" spans="1:25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</row>
    <row r="81" spans="1:25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</row>
    <row r="82" spans="1:25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</row>
    <row r="83" spans="1:25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</row>
    <row r="84" spans="1:25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</row>
    <row r="85" spans="1:25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</row>
    <row r="86" spans="1:25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</row>
    <row r="87" spans="1:25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</row>
    <row r="88" spans="1:25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</row>
    <row r="89" spans="1:25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</row>
    <row r="90" spans="1:25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</row>
    <row r="91" spans="1:25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</row>
    <row r="92" spans="1:25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</row>
    <row r="93" spans="1:25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</row>
    <row r="94" spans="1:25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</row>
    <row r="95" spans="1:25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</row>
    <row r="96" spans="1:25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</row>
    <row r="97" spans="1:25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</row>
    <row r="98" spans="1:25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</row>
    <row r="99" spans="1:25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</row>
    <row r="100" spans="1:25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</row>
    <row r="101" spans="1:25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</row>
    <row r="102" spans="1:25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</row>
    <row r="103" spans="1:25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</row>
    <row r="104" spans="1:25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</row>
    <row r="105" spans="1:25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</row>
    <row r="106" spans="1:25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</row>
    <row r="107" spans="1:25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</row>
    <row r="108" spans="1:25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</row>
    <row r="109" spans="1:25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</row>
    <row r="110" spans="1:25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</row>
    <row r="111" spans="1:25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</row>
    <row r="112" spans="1:25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</row>
    <row r="113" spans="1:25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</row>
    <row r="114" spans="1:25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</row>
    <row r="115" spans="1:25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</row>
    <row r="116" spans="1:25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</row>
    <row r="117" spans="1:25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</row>
    <row r="118" spans="1:25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</row>
    <row r="119" spans="1:25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</row>
    <row r="120" spans="1:25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</row>
    <row r="121" spans="1:25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</row>
    <row r="122" spans="1:25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</row>
    <row r="123" spans="1:25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</row>
    <row r="124" spans="1:25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</row>
    <row r="125" spans="1:25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</row>
    <row r="126" spans="1:25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</row>
    <row r="127" spans="1:25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</row>
    <row r="128" spans="1:25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</row>
    <row r="129" spans="1:25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</row>
    <row r="130" spans="1:25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</row>
    <row r="131" spans="1:25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</row>
    <row r="132" spans="1:25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</row>
    <row r="133" spans="1:25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</row>
    <row r="134" spans="1:25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</row>
    <row r="135" spans="1:25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</row>
    <row r="136" spans="1:25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</row>
    <row r="137" spans="1:25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</row>
    <row r="138" spans="1:25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</row>
    <row r="139" spans="1:25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</row>
    <row r="140" spans="1:25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</row>
    <row r="141" spans="1:25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</row>
    <row r="142" spans="1:25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</row>
    <row r="143" spans="1:25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</row>
    <row r="144" spans="1:25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</row>
    <row r="145" spans="1:25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</row>
    <row r="146" spans="1:25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</row>
    <row r="147" spans="1:25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</row>
    <row r="148" spans="1:25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</row>
    <row r="149" spans="1:25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</row>
    <row r="150" spans="1:25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</row>
    <row r="151" spans="1:25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</row>
    <row r="152" spans="1:25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</row>
    <row r="153" spans="1:25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</row>
    <row r="154" spans="1:25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</row>
    <row r="155" spans="1:25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</row>
    <row r="156" spans="1:25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</row>
    <row r="157" spans="1:25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</row>
    <row r="158" spans="1:25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</row>
    <row r="159" spans="1:25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</row>
    <row r="160" spans="1:25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</row>
    <row r="161" spans="1:25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</row>
    <row r="162" spans="1:25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</row>
    <row r="163" spans="1:25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</row>
    <row r="164" spans="1:25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</row>
    <row r="165" spans="1:25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</row>
    <row r="166" spans="1:25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</row>
    <row r="167" spans="1:25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</row>
    <row r="168" spans="1:25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</row>
    <row r="169" spans="1:25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</row>
    <row r="170" spans="1:25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</row>
    <row r="171" spans="1:25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</row>
    <row r="172" spans="1:25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</row>
    <row r="173" spans="1:25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</row>
    <row r="174" spans="1:25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</row>
    <row r="175" spans="1:25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</row>
    <row r="176" spans="1:25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</row>
    <row r="177" spans="1:25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</row>
    <row r="178" spans="1:25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</row>
    <row r="179" spans="1:25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</row>
    <row r="180" spans="1:25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</row>
    <row r="181" spans="1:25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</row>
    <row r="182" spans="1:25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</row>
    <row r="183" spans="1:25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</row>
    <row r="184" spans="1:25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</row>
    <row r="185" spans="1:25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</row>
    <row r="186" spans="1:25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</row>
    <row r="187" spans="1:25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</row>
    <row r="188" spans="1:25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</row>
    <row r="189" spans="1:25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</row>
    <row r="190" spans="1:25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</row>
    <row r="191" spans="1:25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</row>
    <row r="192" spans="1:25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</row>
    <row r="193" spans="1:25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</row>
    <row r="194" spans="1:25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</row>
    <row r="195" spans="1:25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</row>
    <row r="196" spans="1:25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</row>
    <row r="197" spans="1:25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</row>
    <row r="198" spans="1:25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</row>
    <row r="199" spans="1:25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</row>
    <row r="200" spans="1:25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</row>
    <row r="201" spans="1:25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</row>
    <row r="202" spans="1:25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</row>
    <row r="203" spans="1:25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</row>
    <row r="204" spans="1:25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</row>
    <row r="205" spans="1:25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</row>
    <row r="206" spans="1:25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</row>
    <row r="207" spans="1:25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</row>
    <row r="208" spans="1:25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</row>
    <row r="209" spans="1:25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</row>
    <row r="210" spans="1:25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</row>
    <row r="211" spans="1:25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</row>
    <row r="212" spans="1:25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</row>
    <row r="213" spans="1:25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</row>
    <row r="214" spans="1:25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</row>
    <row r="215" spans="1:25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</row>
    <row r="216" spans="1:25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</row>
    <row r="217" spans="1:25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</row>
    <row r="218" spans="1:25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</row>
    <row r="219" spans="1:25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</row>
    <row r="220" spans="1:25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</row>
    <row r="221" spans="1:25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</row>
    <row r="222" spans="1:25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</row>
    <row r="223" spans="1:25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</row>
    <row r="224" spans="1:25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</row>
    <row r="225" spans="1:25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</row>
    <row r="226" spans="1:25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</row>
    <row r="227" spans="1:25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</row>
    <row r="228" spans="1:25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</row>
    <row r="229" spans="1:25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</row>
    <row r="230" spans="1:25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</row>
    <row r="231" spans="1:25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</row>
    <row r="232" spans="1:25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</row>
    <row r="233" spans="1:25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</row>
    <row r="234" spans="1:25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</row>
    <row r="235" spans="1:25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</row>
    <row r="236" spans="1:25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</row>
    <row r="237" spans="1:25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</row>
    <row r="238" spans="1:25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</row>
    <row r="239" spans="1:25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</row>
    <row r="240" spans="1:25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</row>
    <row r="241" spans="1:25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</row>
    <row r="242" spans="1:25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</row>
    <row r="243" spans="1:25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</row>
    <row r="244" spans="1:25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</row>
    <row r="245" spans="1:25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</row>
    <row r="246" spans="1:25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</row>
    <row r="247" spans="1:25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</row>
    <row r="248" spans="1:25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</row>
    <row r="249" spans="1:25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</row>
    <row r="250" spans="1:25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</row>
    <row r="251" spans="1:25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</row>
    <row r="252" spans="1:25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</row>
    <row r="253" spans="1:25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</row>
    <row r="254" spans="1:25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</row>
    <row r="255" spans="1:25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</row>
    <row r="256" spans="1:25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</row>
    <row r="257" spans="1:25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</row>
    <row r="258" spans="1:25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</row>
    <row r="259" spans="1:25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</row>
    <row r="260" spans="1:25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</row>
    <row r="261" spans="1:25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</row>
    <row r="262" spans="1:25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</row>
    <row r="263" spans="1:25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</row>
    <row r="264" spans="1:25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</row>
    <row r="265" spans="1:25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</row>
    <row r="266" spans="1:25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</row>
    <row r="267" spans="1:25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</row>
    <row r="268" spans="1:25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</row>
    <row r="269" spans="1:25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</row>
    <row r="270" spans="1:25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</row>
    <row r="271" spans="1:25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</row>
    <row r="272" spans="1:25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</row>
    <row r="273" spans="1:25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</row>
    <row r="274" spans="1:25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</row>
    <row r="275" spans="1:25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</row>
    <row r="276" spans="1:25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</row>
    <row r="277" spans="1:25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</row>
    <row r="278" spans="1:25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</row>
    <row r="279" spans="1:25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</row>
    <row r="280" spans="1:25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</row>
    <row r="281" spans="1:25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</row>
    <row r="282" spans="1:25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</row>
    <row r="283" spans="1:25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</row>
    <row r="284" spans="1:25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</row>
    <row r="285" spans="1:25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</row>
    <row r="286" spans="1:25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</row>
    <row r="287" spans="1:25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</row>
    <row r="288" spans="1:25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</row>
    <row r="289" spans="1:25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</row>
    <row r="290" spans="1:25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</row>
    <row r="291" spans="1:25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</row>
    <row r="292" spans="1:25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</row>
    <row r="293" spans="1:25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</row>
    <row r="294" spans="1:25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</row>
    <row r="295" spans="1:25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</row>
    <row r="296" spans="1:25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</row>
    <row r="297" spans="1:25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</row>
    <row r="298" spans="1:25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</row>
    <row r="299" spans="1:25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</row>
    <row r="300" spans="1:25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</row>
    <row r="301" spans="1:25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</row>
    <row r="302" spans="1:25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</row>
    <row r="303" spans="1:25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</row>
    <row r="304" spans="1:25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</row>
    <row r="305" spans="1:25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</row>
    <row r="306" spans="1:25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</row>
    <row r="307" spans="1:25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</row>
    <row r="308" spans="1:25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</row>
    <row r="309" spans="1:25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</row>
    <row r="310" spans="1:25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</row>
    <row r="311" spans="1:25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</row>
    <row r="312" spans="1:25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</row>
    <row r="313" spans="1:25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</row>
    <row r="314" spans="1:25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</row>
    <row r="315" spans="1:25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</row>
    <row r="316" spans="1:25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</row>
    <row r="317" spans="1:25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</row>
    <row r="318" spans="1:25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</row>
    <row r="319" spans="1:25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</row>
    <row r="320" spans="1:25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</row>
    <row r="321" spans="1:25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</row>
    <row r="322" spans="1:25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</row>
    <row r="323" spans="1:25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</row>
    <row r="324" spans="1:25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</row>
    <row r="325" spans="1:25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</row>
    <row r="326" spans="1:25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</row>
    <row r="327" spans="1:25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</row>
    <row r="328" spans="1:25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</row>
    <row r="329" spans="1:25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</row>
    <row r="330" spans="1:25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</row>
    <row r="331" spans="1:25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</row>
    <row r="332" spans="1:25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</row>
    <row r="333" spans="1:25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</row>
    <row r="334" spans="1:25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</row>
    <row r="335" spans="1:25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</row>
    <row r="336" spans="1:25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</row>
    <row r="337" spans="1:25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</row>
    <row r="338" spans="1:25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</row>
    <row r="339" spans="1:25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</row>
    <row r="340" spans="1:25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</row>
    <row r="341" spans="1:25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</row>
    <row r="342" spans="1:25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</row>
    <row r="343" spans="1:25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</row>
    <row r="344" spans="1:25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</row>
    <row r="345" spans="1:25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</row>
    <row r="346" spans="1:25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</row>
    <row r="347" spans="1:25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</row>
    <row r="348" spans="1:25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</row>
    <row r="349" spans="1:25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</row>
    <row r="350" spans="1:25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</row>
    <row r="351" spans="1:25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</row>
    <row r="352" spans="1:25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</row>
    <row r="353" spans="1:25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</row>
    <row r="354" spans="1:25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</row>
    <row r="355" spans="1:25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</row>
    <row r="356" spans="1:25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</row>
    <row r="357" spans="1:25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</row>
    <row r="358" spans="1:25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</row>
    <row r="359" spans="1:25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</row>
    <row r="360" spans="1:25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</row>
    <row r="361" spans="1:25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</row>
    <row r="362" spans="1:25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</row>
    <row r="363" spans="1:25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</row>
    <row r="364" spans="1:25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</row>
    <row r="365" spans="1:25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</row>
    <row r="366" spans="1:25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</row>
    <row r="367" spans="1:25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</row>
    <row r="368" spans="1:25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</row>
    <row r="369" spans="1:25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</row>
    <row r="370" spans="1:25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</row>
    <row r="371" spans="1:25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</row>
    <row r="372" spans="1:25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</row>
    <row r="373" spans="1:25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</row>
    <row r="374" spans="1:25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</row>
    <row r="375" spans="1:25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</row>
    <row r="376" spans="1:25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</row>
    <row r="377" spans="1:25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</row>
    <row r="378" spans="1:25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</row>
    <row r="379" spans="1:25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</row>
    <row r="380" spans="1:25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</row>
    <row r="381" spans="1:25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</row>
    <row r="382" spans="1:25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</row>
    <row r="383" spans="1:25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</row>
    <row r="384" spans="1:25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</row>
    <row r="385" spans="1:25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</row>
    <row r="386" spans="1:25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</row>
    <row r="387" spans="1:25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</row>
    <row r="388" spans="1:25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</row>
    <row r="389" spans="1:25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</row>
    <row r="390" spans="1:25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</row>
    <row r="391" spans="1:25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</row>
    <row r="392" spans="1:25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</row>
    <row r="393" spans="1:25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</row>
    <row r="394" spans="1:25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</row>
    <row r="395" spans="1:25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</row>
    <row r="396" spans="1:25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</row>
    <row r="397" spans="1:25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</row>
    <row r="398" spans="1:25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</row>
    <row r="399" spans="1:25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</row>
    <row r="400" spans="1:25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</row>
    <row r="401" spans="1:25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</row>
    <row r="402" spans="1:25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</row>
    <row r="403" spans="1:25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</row>
    <row r="404" spans="1:25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</row>
    <row r="405" spans="1:25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</row>
    <row r="406" spans="1:25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</row>
    <row r="407" spans="1:25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</row>
    <row r="408" spans="1:25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</row>
    <row r="409" spans="1:25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</row>
    <row r="410" spans="1:25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</row>
    <row r="411" spans="1:25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</row>
    <row r="412" spans="1:25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</row>
    <row r="413" spans="1:25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</row>
    <row r="414" spans="1:25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</row>
    <row r="415" spans="1:25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</row>
    <row r="416" spans="1:25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</row>
    <row r="417" spans="1:25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</row>
    <row r="418" spans="1:25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</row>
    <row r="419" spans="1:25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</row>
    <row r="420" spans="1:25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</row>
    <row r="421" spans="1:25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</row>
    <row r="422" spans="1:25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</row>
    <row r="423" spans="1:25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</row>
    <row r="424" spans="1:25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</row>
    <row r="425" spans="1:25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</row>
    <row r="426" spans="1:25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</row>
    <row r="427" spans="1:25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</row>
    <row r="428" spans="1:25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</row>
    <row r="429" spans="1:25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</row>
    <row r="430" spans="1:25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</row>
    <row r="431" spans="1:25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</row>
    <row r="432" spans="1:25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</row>
    <row r="433" spans="1:25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</row>
    <row r="434" spans="1:25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</row>
    <row r="435" spans="1:25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</row>
    <row r="436" spans="1:25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</row>
    <row r="437" spans="1:25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</row>
    <row r="438" spans="1:25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</row>
    <row r="439" spans="1:25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</row>
    <row r="440" spans="1:25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</row>
    <row r="441" spans="1:25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</row>
    <row r="442" spans="1:25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</row>
    <row r="443" spans="1:25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</row>
    <row r="444" spans="1:25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</row>
    <row r="445" spans="1:25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</row>
    <row r="446" spans="1:25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</row>
    <row r="447" spans="1:25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</row>
    <row r="448" spans="1:25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</row>
    <row r="449" spans="1:25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</row>
    <row r="450" spans="1:25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</row>
    <row r="451" spans="1:25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</row>
    <row r="452" spans="1:25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</row>
    <row r="453" spans="1:25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</row>
    <row r="454" spans="1:25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</row>
    <row r="455" spans="1:25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</row>
    <row r="456" spans="1:25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</row>
    <row r="457" spans="1:25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</row>
    <row r="458" spans="1:25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</row>
    <row r="459" spans="1:25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</row>
    <row r="460" spans="1:25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</row>
    <row r="461" spans="1:25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</row>
    <row r="462" spans="1:25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</row>
    <row r="463" spans="1:25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</row>
    <row r="464" spans="1:25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</row>
    <row r="465" spans="1:25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</row>
    <row r="466" spans="1:25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</row>
    <row r="467" spans="1:25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</row>
    <row r="468" spans="1:25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</row>
    <row r="469" spans="1:25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</row>
    <row r="470" spans="1:25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</row>
    <row r="471" spans="1:25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</row>
    <row r="472" spans="1:25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</row>
    <row r="473" spans="1:25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</row>
    <row r="474" spans="1:25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</row>
    <row r="475" spans="1:25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</row>
    <row r="476" spans="1:25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</row>
    <row r="477" spans="1:25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</row>
    <row r="478" spans="1:25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</row>
    <row r="479" spans="1:25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</row>
    <row r="480" spans="1:25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</row>
    <row r="481" spans="1:25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</row>
    <row r="482" spans="1:25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</row>
    <row r="483" spans="1:25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</row>
    <row r="484" spans="1:25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</row>
    <row r="485" spans="1:25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</row>
    <row r="486" spans="1:25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</row>
    <row r="487" spans="1:25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</row>
    <row r="488" spans="1:25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</row>
    <row r="489" spans="1:25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</row>
    <row r="490" spans="1:25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</row>
    <row r="491" spans="1:25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</row>
    <row r="492" spans="1:25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</row>
    <row r="493" spans="1:25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</row>
    <row r="494" spans="1:25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</row>
    <row r="495" spans="1:25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</row>
    <row r="496" spans="1:25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</row>
    <row r="497" spans="1:25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</row>
    <row r="498" spans="1:25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</row>
    <row r="499" spans="1:25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</row>
    <row r="500" spans="1:25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</row>
    <row r="501" spans="1:25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</row>
    <row r="502" spans="1:25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</row>
    <row r="503" spans="1:25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</row>
    <row r="504" spans="1:25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</row>
    <row r="505" spans="1:25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</row>
    <row r="506" spans="1:25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</row>
    <row r="507" spans="1:25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</row>
    <row r="508" spans="1:25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</row>
    <row r="509" spans="1:25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</row>
    <row r="510" spans="1:25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</row>
    <row r="511" spans="1:25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</row>
    <row r="512" spans="1:25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</row>
    <row r="513" spans="1:25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</row>
    <row r="514" spans="1:25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</row>
    <row r="515" spans="1:25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</row>
    <row r="516" spans="1:25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</row>
    <row r="517" spans="1:25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</row>
    <row r="518" spans="1:25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</row>
    <row r="519" spans="1:25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</row>
    <row r="520" spans="1:25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</row>
    <row r="521" spans="1:25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</row>
    <row r="522" spans="1:25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</row>
    <row r="523" spans="1:25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</row>
    <row r="524" spans="1:25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</row>
    <row r="525" spans="1:25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</row>
    <row r="526" spans="1:25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</row>
    <row r="527" spans="1:25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</row>
    <row r="528" spans="1:25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</row>
    <row r="529" spans="1:25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</row>
    <row r="530" spans="1:25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</row>
    <row r="531" spans="1:25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</row>
    <row r="532" spans="1:25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</row>
    <row r="533" spans="1:25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</row>
    <row r="534" spans="1:25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</row>
    <row r="535" spans="1:25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</row>
    <row r="536" spans="1:25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</row>
    <row r="537" spans="1:25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</row>
    <row r="538" spans="1:25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</row>
    <row r="539" spans="1:25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</row>
    <row r="540" spans="1:25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</row>
    <row r="541" spans="1:25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</row>
    <row r="542" spans="1:25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</row>
    <row r="543" spans="1:25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</row>
    <row r="544" spans="1:25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</row>
    <row r="545" spans="1:25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</row>
    <row r="546" spans="1:25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</row>
    <row r="547" spans="1:25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</row>
    <row r="548" spans="1:25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</row>
    <row r="549" spans="1:25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</row>
    <row r="550" spans="1:25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</row>
    <row r="551" spans="1:25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</row>
    <row r="552" spans="1:25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</row>
    <row r="553" spans="1:25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</row>
    <row r="554" spans="1:25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</row>
    <row r="555" spans="1:25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</row>
    <row r="556" spans="1:25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</row>
    <row r="557" spans="1:25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</row>
    <row r="558" spans="1:25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</row>
    <row r="559" spans="1:25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</row>
    <row r="560" spans="1:25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</row>
    <row r="561" spans="1:25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</row>
    <row r="562" spans="1:25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</row>
    <row r="563" spans="1:25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</row>
    <row r="564" spans="1:25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</row>
    <row r="565" spans="1:25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</row>
    <row r="566" spans="1:25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</row>
    <row r="567" spans="1:25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</row>
    <row r="568" spans="1:25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</row>
    <row r="569" spans="1:25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</row>
    <row r="570" spans="1:25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</row>
    <row r="571" spans="1:25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</row>
    <row r="572" spans="1:25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</row>
    <row r="573" spans="1:25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</row>
    <row r="574" spans="1:25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</row>
    <row r="575" spans="1:25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</row>
    <row r="576" spans="1:25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</row>
    <row r="577" spans="1:25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</row>
    <row r="578" spans="1:25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</row>
    <row r="579" spans="1:25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</row>
    <row r="580" spans="1:25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</row>
    <row r="581" spans="1:25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</row>
    <row r="582" spans="1:25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</row>
    <row r="583" spans="1:25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</row>
    <row r="584" spans="1:25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</row>
    <row r="585" spans="1:25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</row>
    <row r="586" spans="1:25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</row>
    <row r="587" spans="1:25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</row>
    <row r="588" spans="1:25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</row>
    <row r="589" spans="1:25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</row>
    <row r="590" spans="1:25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</row>
    <row r="591" spans="1:25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</row>
    <row r="592" spans="1:25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</row>
    <row r="593" spans="1:25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</row>
    <row r="594" spans="1:25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</row>
    <row r="595" spans="1:25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</row>
    <row r="596" spans="1:25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</row>
    <row r="597" spans="1:25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</row>
    <row r="598" spans="1:25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</row>
    <row r="599" spans="1:25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</row>
    <row r="600" spans="1:25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</row>
    <row r="601" spans="1:25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</row>
    <row r="602" spans="1:25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</row>
    <row r="603" spans="1:25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</row>
    <row r="604" spans="1:25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</row>
    <row r="605" spans="1:25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</row>
    <row r="606" spans="1:25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</row>
    <row r="607" spans="1:25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</row>
    <row r="608" spans="1:25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</row>
    <row r="609" spans="1:25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</row>
    <row r="610" spans="1:25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</row>
    <row r="611" spans="1:25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</row>
    <row r="612" spans="1:25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</row>
    <row r="613" spans="1:25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</row>
    <row r="614" spans="1:25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</row>
    <row r="615" spans="1:25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</row>
    <row r="616" spans="1:25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</row>
    <row r="617" spans="1:25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</row>
    <row r="618" spans="1:25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</row>
    <row r="619" spans="1:25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</row>
    <row r="620" spans="1:25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</row>
    <row r="621" spans="1:25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</row>
    <row r="622" spans="1:25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</row>
    <row r="623" spans="1:25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</row>
    <row r="624" spans="1:25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</row>
    <row r="625" spans="1:25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</row>
    <row r="626" spans="1:25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</row>
    <row r="627" spans="1:25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</row>
    <row r="628" spans="1:25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</row>
    <row r="629" spans="1:25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</row>
    <row r="630" spans="1:25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</row>
    <row r="631" spans="1:25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</row>
    <row r="632" spans="1:25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</row>
    <row r="633" spans="1:25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</row>
    <row r="634" spans="1:25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</row>
    <row r="635" spans="1:25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</row>
    <row r="636" spans="1:25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</row>
    <row r="637" spans="1:25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</row>
    <row r="638" spans="1:25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</row>
    <row r="639" spans="1:25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</row>
    <row r="640" spans="1:25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</row>
    <row r="641" spans="1:25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</row>
    <row r="642" spans="1:25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</row>
    <row r="643" spans="1:25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</row>
    <row r="644" spans="1:25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</row>
    <row r="645" spans="1:25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</row>
    <row r="646" spans="1:25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</row>
    <row r="647" spans="1:25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</row>
    <row r="648" spans="1:25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</row>
    <row r="649" spans="1:25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</row>
    <row r="650" spans="1:25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</row>
    <row r="651" spans="1:25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</row>
    <row r="652" spans="1:25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</row>
    <row r="653" spans="1:25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</row>
    <row r="654" spans="1:25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</row>
    <row r="655" spans="1:25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</row>
    <row r="656" spans="1:25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</row>
    <row r="657" spans="1:25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</row>
    <row r="658" spans="1:25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</row>
    <row r="659" spans="1:25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</row>
    <row r="660" spans="1:25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</row>
    <row r="661" spans="1:25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</row>
    <row r="662" spans="1:25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</row>
    <row r="663" spans="1:25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</row>
    <row r="664" spans="1:25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</row>
    <row r="665" spans="1:25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</row>
    <row r="666" spans="1:25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</row>
    <row r="667" spans="1:25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</row>
    <row r="668" spans="1:25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</row>
    <row r="669" spans="1:25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</row>
    <row r="670" spans="1:25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</row>
    <row r="671" spans="1:25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</row>
    <row r="672" spans="1:25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</row>
    <row r="673" spans="1:25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</row>
    <row r="674" spans="1:25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</row>
    <row r="675" spans="1:25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</row>
    <row r="676" spans="1:25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</row>
    <row r="677" spans="1:25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</row>
    <row r="678" spans="1:25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</row>
    <row r="679" spans="1:25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</row>
    <row r="680" spans="1:25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</row>
    <row r="681" spans="1:25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</row>
    <row r="682" spans="1:25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</row>
    <row r="683" spans="1:25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</row>
    <row r="684" spans="1:25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</row>
    <row r="685" spans="1:25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</row>
    <row r="686" spans="1:25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</row>
    <row r="687" spans="1:25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</row>
    <row r="688" spans="1:25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</row>
    <row r="689" spans="1:25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</row>
    <row r="690" spans="1:25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</row>
    <row r="691" spans="1:25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</row>
    <row r="692" spans="1:25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</row>
    <row r="693" spans="1:25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</row>
    <row r="694" spans="1:25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</row>
    <row r="695" spans="1:25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</row>
    <row r="696" spans="1:25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</row>
    <row r="697" spans="1:25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</row>
    <row r="698" spans="1:25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</row>
    <row r="699" spans="1:25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</row>
    <row r="700" spans="1:25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</row>
    <row r="701" spans="1:25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</row>
    <row r="702" spans="1:25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</row>
    <row r="703" spans="1:25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</row>
    <row r="704" spans="1:25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</row>
    <row r="705" spans="1:25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</row>
    <row r="706" spans="1:25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</row>
    <row r="707" spans="1:25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</row>
    <row r="708" spans="1:25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</row>
    <row r="709" spans="1:25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</row>
    <row r="710" spans="1:25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</row>
    <row r="711" spans="1:25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</row>
    <row r="712" spans="1:25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</row>
    <row r="713" spans="1:25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</row>
    <row r="714" spans="1:25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</row>
    <row r="715" spans="1:25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</row>
    <row r="716" spans="1:25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</row>
    <row r="717" spans="1:25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</row>
    <row r="718" spans="1:25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</row>
    <row r="719" spans="1:25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</row>
    <row r="720" spans="1:25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</row>
    <row r="721" spans="1:25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</row>
    <row r="722" spans="1:25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</row>
    <row r="723" spans="1:25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</row>
    <row r="724" spans="1:25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</row>
    <row r="725" spans="1:25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</row>
    <row r="726" spans="1:25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</row>
    <row r="727" spans="1:25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</row>
    <row r="728" spans="1:25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</row>
    <row r="729" spans="1:25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</row>
    <row r="730" spans="1:25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</row>
    <row r="731" spans="1:25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</row>
    <row r="732" spans="1:25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</row>
    <row r="733" spans="1:25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</row>
    <row r="734" spans="1:25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</row>
    <row r="735" spans="1:25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</row>
    <row r="736" spans="1:25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</row>
    <row r="737" spans="1:25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</row>
    <row r="738" spans="1:25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</row>
    <row r="739" spans="1:25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</row>
    <row r="740" spans="1:25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</row>
    <row r="741" spans="1:25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</row>
    <row r="742" spans="1:25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</row>
    <row r="743" spans="1:25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</row>
    <row r="744" spans="1:25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</row>
    <row r="745" spans="1:25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</row>
    <row r="746" spans="1:25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</row>
    <row r="747" spans="1:25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</row>
    <row r="748" spans="1:25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</row>
    <row r="749" spans="1:25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</row>
    <row r="750" spans="1:25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</row>
    <row r="751" spans="1:25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</row>
    <row r="752" spans="1:25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</row>
    <row r="753" spans="1:25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</row>
    <row r="754" spans="1:25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</row>
    <row r="755" spans="1:25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</row>
    <row r="756" spans="1:25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</row>
    <row r="757" spans="1:25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</row>
    <row r="758" spans="1:25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</row>
    <row r="759" spans="1:25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</row>
    <row r="760" spans="1:25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</row>
    <row r="761" spans="1:25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</row>
    <row r="762" spans="1:25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</row>
    <row r="763" spans="1:25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</row>
    <row r="764" spans="1:25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</row>
    <row r="765" spans="1:25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</row>
    <row r="766" spans="1:25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</row>
    <row r="767" spans="1:25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</row>
    <row r="768" spans="1:25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</row>
    <row r="769" spans="1:25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</row>
    <row r="770" spans="1:25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</row>
    <row r="771" spans="1:25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</row>
    <row r="772" spans="1:25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</row>
    <row r="773" spans="1:25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</row>
    <row r="774" spans="1:25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</row>
    <row r="775" spans="1:25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</row>
    <row r="776" spans="1:25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</row>
    <row r="777" spans="1:25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</row>
    <row r="778" spans="1:25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</row>
    <row r="779" spans="1:25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</row>
    <row r="780" spans="1:25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</row>
    <row r="781" spans="1:25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</row>
    <row r="782" spans="1:25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</row>
    <row r="783" spans="1:25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</row>
    <row r="784" spans="1:25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</row>
    <row r="785" spans="1:25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</row>
    <row r="786" spans="1:25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</row>
    <row r="787" spans="1:25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</row>
    <row r="788" spans="1:25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</row>
    <row r="789" spans="1:25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</row>
    <row r="790" spans="1:25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</row>
    <row r="791" spans="1:25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</row>
    <row r="792" spans="1:25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</row>
    <row r="793" spans="1:25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</row>
    <row r="794" spans="1:25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</row>
    <row r="795" spans="1:25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</row>
    <row r="796" spans="1:25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</row>
    <row r="797" spans="1:25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</row>
    <row r="798" spans="1:25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</row>
    <row r="799" spans="1:25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</row>
    <row r="800" spans="1:25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</row>
    <row r="801" spans="1:25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</row>
    <row r="802" spans="1:25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</row>
    <row r="803" spans="1:25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</row>
    <row r="804" spans="1:25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</row>
    <row r="805" spans="1:25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</row>
    <row r="806" spans="1:25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</row>
    <row r="807" spans="1:25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</row>
    <row r="808" spans="1:25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</row>
    <row r="809" spans="1:25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</row>
    <row r="810" spans="1:25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</row>
    <row r="811" spans="1:25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</row>
    <row r="812" spans="1:25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</row>
    <row r="813" spans="1:25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</row>
    <row r="814" spans="1:25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</row>
    <row r="815" spans="1:25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</row>
    <row r="816" spans="1:25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</row>
    <row r="817" spans="1:25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</row>
    <row r="818" spans="1:25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</row>
    <row r="819" spans="1:25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</row>
    <row r="820" spans="1:25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</row>
    <row r="821" spans="1:25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</row>
    <row r="822" spans="1:25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</row>
    <row r="823" spans="1:25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</row>
    <row r="824" spans="1:25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</row>
    <row r="825" spans="1:25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</row>
    <row r="826" spans="1:25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</row>
    <row r="827" spans="1:25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</row>
    <row r="828" spans="1:25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</row>
    <row r="829" spans="1:25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</row>
    <row r="830" spans="1:25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</row>
    <row r="831" spans="1:25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</row>
    <row r="832" spans="1:25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</row>
    <row r="833" spans="1:25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</row>
    <row r="834" spans="1:25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</row>
    <row r="835" spans="1:25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</row>
    <row r="836" spans="1:25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</row>
    <row r="837" spans="1:25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</row>
    <row r="838" spans="1:25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</row>
    <row r="839" spans="1:25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</row>
    <row r="840" spans="1:25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</row>
    <row r="841" spans="1:25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</row>
    <row r="842" spans="1:25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</row>
    <row r="843" spans="1:25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</row>
    <row r="844" spans="1:25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</row>
    <row r="845" spans="1:25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</row>
    <row r="846" spans="1:25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</row>
    <row r="847" spans="1:25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</row>
    <row r="848" spans="1:25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</row>
    <row r="849" spans="1:25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</row>
    <row r="850" spans="1:25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</row>
    <row r="851" spans="1:25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</row>
    <row r="852" spans="1:25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</row>
    <row r="853" spans="1:25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</row>
    <row r="854" spans="1:25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</row>
    <row r="855" spans="1:25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</row>
    <row r="856" spans="1:25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</row>
    <row r="857" spans="1:25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</row>
    <row r="858" spans="1:25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</row>
    <row r="859" spans="1:25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</row>
    <row r="860" spans="1:25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</row>
    <row r="861" spans="1:25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</row>
    <row r="862" spans="1:25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</row>
    <row r="863" spans="1:25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</row>
    <row r="864" spans="1:25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</row>
    <row r="865" spans="1:25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A1010"/>
  <sheetViews>
    <sheetView workbookViewId="0"/>
  </sheetViews>
  <sheetFormatPr defaultColWidth="12.6640625" defaultRowHeight="15.75" customHeight="1"/>
  <sheetData>
    <row r="1" spans="1:27">
      <c r="A1" s="125" t="s">
        <v>84</v>
      </c>
      <c r="B1" s="126"/>
      <c r="C1" s="127" t="s">
        <v>202</v>
      </c>
      <c r="D1" s="128"/>
      <c r="E1" s="128"/>
      <c r="F1" s="128"/>
      <c r="G1" s="128"/>
      <c r="H1" s="128"/>
      <c r="I1" s="128"/>
      <c r="J1" s="128"/>
      <c r="K1" s="128"/>
      <c r="L1" s="128"/>
      <c r="M1" s="128"/>
      <c r="N1" s="128"/>
      <c r="O1" s="128"/>
      <c r="P1" s="128"/>
      <c r="Q1" s="128"/>
      <c r="R1" s="126"/>
      <c r="S1" s="62"/>
      <c r="T1" s="62"/>
      <c r="U1" s="62"/>
      <c r="V1" s="62"/>
      <c r="W1" s="62"/>
      <c r="X1" s="62"/>
      <c r="Y1" s="62"/>
      <c r="Z1" s="62"/>
      <c r="AA1" s="62"/>
    </row>
    <row r="2" spans="1:27">
      <c r="A2" s="125" t="s">
        <v>86</v>
      </c>
      <c r="B2" s="126"/>
      <c r="C2" s="127" t="s">
        <v>203</v>
      </c>
      <c r="D2" s="128"/>
      <c r="E2" s="128"/>
      <c r="F2" s="128"/>
      <c r="G2" s="128"/>
      <c r="H2" s="128"/>
      <c r="I2" s="128"/>
      <c r="J2" s="128"/>
      <c r="K2" s="128"/>
      <c r="L2" s="128"/>
      <c r="M2" s="128"/>
      <c r="N2" s="128"/>
      <c r="O2" s="128"/>
      <c r="P2" s="128"/>
      <c r="Q2" s="128"/>
      <c r="R2" s="126"/>
      <c r="S2" s="62"/>
      <c r="T2" s="62"/>
      <c r="U2" s="62"/>
      <c r="V2" s="62"/>
      <c r="W2" s="62"/>
      <c r="X2" s="62"/>
      <c r="Y2" s="62"/>
      <c r="Z2" s="62"/>
      <c r="AA2" s="62"/>
    </row>
    <row r="3" spans="1:27">
      <c r="A3" s="125" t="s">
        <v>204</v>
      </c>
      <c r="B3" s="126"/>
      <c r="C3" s="127" t="s">
        <v>205</v>
      </c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6"/>
      <c r="S3" s="62"/>
      <c r="T3" s="62"/>
      <c r="U3" s="62"/>
      <c r="V3" s="62"/>
      <c r="W3" s="62"/>
      <c r="X3" s="62"/>
      <c r="Y3" s="62"/>
      <c r="Z3" s="62"/>
      <c r="AA3" s="62"/>
    </row>
    <row r="4" spans="1:27">
      <c r="A4" s="125" t="s">
        <v>206</v>
      </c>
      <c r="B4" s="126"/>
      <c r="C4" s="127" t="s">
        <v>207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6"/>
      <c r="S4" s="62"/>
      <c r="T4" s="62"/>
      <c r="U4" s="62"/>
      <c r="V4" s="62"/>
      <c r="W4" s="62"/>
      <c r="X4" s="62"/>
      <c r="Y4" s="62"/>
      <c r="Z4" s="62"/>
      <c r="AA4" s="62"/>
    </row>
    <row r="5" spans="1:27">
      <c r="A5" s="129" t="s">
        <v>208</v>
      </c>
      <c r="B5" s="126"/>
      <c r="C5" s="63" t="s">
        <v>209</v>
      </c>
      <c r="D5" s="63" t="s">
        <v>210</v>
      </c>
      <c r="E5" s="63"/>
      <c r="F5" s="63"/>
      <c r="G5" s="130" t="s">
        <v>211</v>
      </c>
      <c r="H5" s="128"/>
      <c r="I5" s="126"/>
      <c r="J5" s="130" t="s">
        <v>210</v>
      </c>
      <c r="K5" s="126"/>
      <c r="L5" s="63"/>
      <c r="M5" s="63"/>
      <c r="N5" s="130" t="s">
        <v>211</v>
      </c>
      <c r="O5" s="128"/>
      <c r="P5" s="126"/>
      <c r="Q5" s="130" t="s">
        <v>210</v>
      </c>
      <c r="R5" s="126"/>
      <c r="S5" s="62"/>
      <c r="T5" s="62"/>
      <c r="U5" s="62"/>
      <c r="V5" s="62"/>
      <c r="W5" s="62"/>
      <c r="X5" s="62"/>
      <c r="Y5" s="62"/>
      <c r="Z5" s="62"/>
      <c r="AA5" s="62"/>
    </row>
    <row r="6" spans="1:27">
      <c r="A6" s="131" t="s">
        <v>212</v>
      </c>
      <c r="B6" s="126"/>
      <c r="C6" s="132" t="s">
        <v>213</v>
      </c>
      <c r="D6" s="65" t="s">
        <v>214</v>
      </c>
      <c r="E6" s="132" t="s">
        <v>89</v>
      </c>
      <c r="F6" s="65" t="s">
        <v>214</v>
      </c>
      <c r="G6" s="65" t="s">
        <v>215</v>
      </c>
      <c r="H6" s="65" t="s">
        <v>216</v>
      </c>
      <c r="I6" s="65" t="s">
        <v>217</v>
      </c>
      <c r="J6" s="65" t="s">
        <v>218</v>
      </c>
      <c r="K6" s="65" t="s">
        <v>219</v>
      </c>
      <c r="L6" s="132" t="s">
        <v>89</v>
      </c>
      <c r="M6" s="65" t="s">
        <v>214</v>
      </c>
      <c r="N6" s="65" t="s">
        <v>215</v>
      </c>
      <c r="O6" s="65" t="s">
        <v>216</v>
      </c>
      <c r="P6" s="65" t="s">
        <v>217</v>
      </c>
      <c r="Q6" s="65" t="s">
        <v>218</v>
      </c>
      <c r="R6" s="65" t="s">
        <v>219</v>
      </c>
      <c r="S6" s="62"/>
      <c r="T6" s="62"/>
      <c r="U6" s="62"/>
      <c r="V6" s="62"/>
      <c r="W6" s="62"/>
      <c r="X6" s="62"/>
      <c r="Y6" s="62"/>
      <c r="Z6" s="62"/>
      <c r="AA6" s="62"/>
    </row>
    <row r="7" spans="1:27">
      <c r="A7" s="139" t="s">
        <v>220</v>
      </c>
      <c r="B7" s="132" t="s">
        <v>221</v>
      </c>
      <c r="C7" s="133"/>
      <c r="D7" s="65" t="s">
        <v>222</v>
      </c>
      <c r="E7" s="133"/>
      <c r="F7" s="65"/>
      <c r="G7" s="65" t="s">
        <v>223</v>
      </c>
      <c r="H7" s="65" t="s">
        <v>224</v>
      </c>
      <c r="I7" s="65" t="s">
        <v>223</v>
      </c>
      <c r="J7" s="65" t="s">
        <v>225</v>
      </c>
      <c r="K7" s="65" t="s">
        <v>226</v>
      </c>
      <c r="L7" s="133"/>
      <c r="M7" s="65"/>
      <c r="N7" s="65" t="s">
        <v>223</v>
      </c>
      <c r="O7" s="65" t="s">
        <v>224</v>
      </c>
      <c r="P7" s="65" t="s">
        <v>223</v>
      </c>
      <c r="Q7" s="65" t="s">
        <v>225</v>
      </c>
      <c r="R7" s="65" t="s">
        <v>226</v>
      </c>
      <c r="S7" s="62"/>
      <c r="T7" s="62"/>
      <c r="U7" s="62"/>
      <c r="V7" s="62"/>
      <c r="W7" s="62"/>
      <c r="X7" s="62"/>
      <c r="Y7" s="62"/>
      <c r="Z7" s="62"/>
      <c r="AA7" s="62"/>
    </row>
    <row r="8" spans="1:27">
      <c r="A8" s="140"/>
      <c r="B8" s="133"/>
      <c r="C8" s="133"/>
      <c r="D8" s="65" t="s">
        <v>227</v>
      </c>
      <c r="E8" s="126"/>
      <c r="F8" s="65" t="s">
        <v>228</v>
      </c>
      <c r="G8" s="65" t="s">
        <v>229</v>
      </c>
      <c r="H8" s="65" t="s">
        <v>230</v>
      </c>
      <c r="I8" s="65" t="s">
        <v>231</v>
      </c>
      <c r="J8" s="65" t="s">
        <v>232</v>
      </c>
      <c r="K8" s="65" t="s">
        <v>233</v>
      </c>
      <c r="L8" s="126"/>
      <c r="M8" s="65" t="s">
        <v>234</v>
      </c>
      <c r="N8" s="65" t="s">
        <v>229</v>
      </c>
      <c r="O8" s="65" t="s">
        <v>230</v>
      </c>
      <c r="P8" s="65" t="s">
        <v>231</v>
      </c>
      <c r="Q8" s="65" t="s">
        <v>232</v>
      </c>
      <c r="R8" s="65" t="s">
        <v>233</v>
      </c>
      <c r="S8" s="62"/>
      <c r="T8" s="62"/>
      <c r="U8" s="62"/>
      <c r="V8" s="62"/>
      <c r="W8" s="62"/>
      <c r="X8" s="62"/>
      <c r="Y8" s="62"/>
      <c r="Z8" s="62"/>
      <c r="AA8" s="62"/>
    </row>
    <row r="9" spans="1:27">
      <c r="A9" s="141"/>
      <c r="B9" s="138"/>
      <c r="C9" s="138"/>
      <c r="D9" s="66" t="s">
        <v>235</v>
      </c>
      <c r="E9" s="66"/>
      <c r="F9" s="66" t="s">
        <v>235</v>
      </c>
      <c r="G9" s="66" t="s">
        <v>236</v>
      </c>
      <c r="H9" s="66" t="s">
        <v>237</v>
      </c>
      <c r="I9" s="66" t="s">
        <v>238</v>
      </c>
      <c r="J9" s="66" t="s">
        <v>239</v>
      </c>
      <c r="K9" s="64" t="s">
        <v>240</v>
      </c>
      <c r="L9" s="66"/>
      <c r="M9" s="66" t="s">
        <v>235</v>
      </c>
      <c r="N9" s="66" t="s">
        <v>236</v>
      </c>
      <c r="O9" s="66" t="s">
        <v>237</v>
      </c>
      <c r="P9" s="66" t="s">
        <v>238</v>
      </c>
      <c r="Q9" s="66" t="s">
        <v>239</v>
      </c>
      <c r="R9" s="64" t="s">
        <v>240</v>
      </c>
      <c r="S9" s="62"/>
      <c r="T9" s="62"/>
      <c r="U9" s="62"/>
      <c r="V9" s="62"/>
      <c r="W9" s="62"/>
      <c r="X9" s="62"/>
      <c r="Y9" s="62"/>
      <c r="Z9" s="62"/>
      <c r="AA9" s="62"/>
    </row>
    <row r="10" spans="1:27">
      <c r="A10" s="142" t="s">
        <v>241</v>
      </c>
      <c r="B10" s="142" t="s">
        <v>241</v>
      </c>
      <c r="C10" s="67">
        <v>2005</v>
      </c>
      <c r="D10" s="68"/>
      <c r="E10" s="134" t="s">
        <v>102</v>
      </c>
      <c r="F10" s="68">
        <f t="shared" ref="F10:F28" si="0">D10*90%</f>
        <v>0</v>
      </c>
      <c r="G10" s="69">
        <v>6</v>
      </c>
      <c r="H10" s="69">
        <v>0.56000000000000005</v>
      </c>
      <c r="I10" s="70">
        <f t="shared" ref="I10:I28" si="1">G10*(1+H10)</f>
        <v>9.36</v>
      </c>
      <c r="J10" s="70">
        <v>0.47</v>
      </c>
      <c r="K10" s="71">
        <f t="shared" ref="K10:K28" si="2">F10*I10*J10</f>
        <v>0</v>
      </c>
      <c r="L10" s="134" t="s">
        <v>103</v>
      </c>
      <c r="M10" s="68">
        <f t="shared" ref="M10:M28" si="3">D10*10%</f>
        <v>0</v>
      </c>
      <c r="N10" s="72">
        <v>9</v>
      </c>
      <c r="O10" s="72">
        <v>0.2</v>
      </c>
      <c r="P10" s="72">
        <f t="shared" ref="P10:P28" si="4">N10*(1+O10)</f>
        <v>10.799999999999999</v>
      </c>
      <c r="Q10" s="70">
        <v>0.47</v>
      </c>
      <c r="R10" s="71">
        <f t="shared" ref="R10:R28" si="5">M10*P10*Q10</f>
        <v>0</v>
      </c>
      <c r="S10" s="62"/>
      <c r="T10" s="62"/>
      <c r="U10" s="62"/>
      <c r="V10" s="62"/>
      <c r="W10" s="62"/>
      <c r="X10" s="62"/>
      <c r="Y10" s="62"/>
      <c r="Z10" s="62"/>
      <c r="AA10" s="62"/>
    </row>
    <row r="11" spans="1:27">
      <c r="A11" s="140"/>
      <c r="B11" s="140"/>
      <c r="C11" s="67">
        <v>2006</v>
      </c>
      <c r="D11" s="68"/>
      <c r="E11" s="135"/>
      <c r="F11" s="68">
        <f t="shared" si="0"/>
        <v>0</v>
      </c>
      <c r="G11" s="69">
        <v>6</v>
      </c>
      <c r="H11" s="69">
        <v>0.56000000000000005</v>
      </c>
      <c r="I11" s="70">
        <f t="shared" si="1"/>
        <v>9.36</v>
      </c>
      <c r="J11" s="70">
        <v>0.47</v>
      </c>
      <c r="K11" s="71">
        <f t="shared" si="2"/>
        <v>0</v>
      </c>
      <c r="L11" s="135"/>
      <c r="M11" s="68">
        <f t="shared" si="3"/>
        <v>0</v>
      </c>
      <c r="N11" s="72">
        <v>9</v>
      </c>
      <c r="O11" s="72">
        <v>0.2</v>
      </c>
      <c r="P11" s="72">
        <f t="shared" si="4"/>
        <v>10.799999999999999</v>
      </c>
      <c r="Q11" s="70">
        <v>0.47</v>
      </c>
      <c r="R11" s="71">
        <f t="shared" si="5"/>
        <v>0</v>
      </c>
      <c r="S11" s="62"/>
      <c r="T11" s="62"/>
      <c r="U11" s="62"/>
      <c r="V11" s="62"/>
      <c r="W11" s="62"/>
      <c r="X11" s="62"/>
      <c r="Y11" s="62"/>
      <c r="Z11" s="62"/>
      <c r="AA11" s="62"/>
    </row>
    <row r="12" spans="1:27">
      <c r="A12" s="140"/>
      <c r="B12" s="140"/>
      <c r="C12" s="67">
        <v>2007</v>
      </c>
      <c r="D12" s="68"/>
      <c r="E12" s="136"/>
      <c r="F12" s="68">
        <f t="shared" si="0"/>
        <v>0</v>
      </c>
      <c r="G12" s="69">
        <v>6</v>
      </c>
      <c r="H12" s="69">
        <v>0.56000000000000005</v>
      </c>
      <c r="I12" s="70">
        <f t="shared" si="1"/>
        <v>9.36</v>
      </c>
      <c r="J12" s="70">
        <v>0.47</v>
      </c>
      <c r="K12" s="71">
        <f t="shared" si="2"/>
        <v>0</v>
      </c>
      <c r="L12" s="136"/>
      <c r="M12" s="68">
        <f t="shared" si="3"/>
        <v>0</v>
      </c>
      <c r="N12" s="72">
        <v>9</v>
      </c>
      <c r="O12" s="72">
        <v>0.2</v>
      </c>
      <c r="P12" s="72">
        <f t="shared" si="4"/>
        <v>10.799999999999999</v>
      </c>
      <c r="Q12" s="70">
        <v>0.47</v>
      </c>
      <c r="R12" s="71">
        <f t="shared" si="5"/>
        <v>0</v>
      </c>
      <c r="S12" s="62"/>
      <c r="T12" s="62"/>
      <c r="U12" s="62"/>
      <c r="V12" s="62"/>
      <c r="W12" s="62"/>
      <c r="X12" s="62"/>
      <c r="Y12" s="62"/>
      <c r="Z12" s="62"/>
      <c r="AA12" s="62"/>
    </row>
    <row r="13" spans="1:27">
      <c r="A13" s="140"/>
      <c r="B13" s="140"/>
      <c r="C13" s="67">
        <v>2008</v>
      </c>
      <c r="D13" s="68"/>
      <c r="E13" s="135"/>
      <c r="F13" s="68">
        <f t="shared" si="0"/>
        <v>0</v>
      </c>
      <c r="G13" s="69">
        <v>6</v>
      </c>
      <c r="H13" s="69">
        <v>0.56000000000000005</v>
      </c>
      <c r="I13" s="70">
        <f t="shared" si="1"/>
        <v>9.36</v>
      </c>
      <c r="J13" s="70">
        <v>0.47</v>
      </c>
      <c r="K13" s="71">
        <f t="shared" si="2"/>
        <v>0</v>
      </c>
      <c r="L13" s="135"/>
      <c r="M13" s="68">
        <f t="shared" si="3"/>
        <v>0</v>
      </c>
      <c r="N13" s="72">
        <v>9</v>
      </c>
      <c r="O13" s="72">
        <v>0.2</v>
      </c>
      <c r="P13" s="72">
        <f t="shared" si="4"/>
        <v>10.799999999999999</v>
      </c>
      <c r="Q13" s="70">
        <v>0.47</v>
      </c>
      <c r="R13" s="71">
        <f t="shared" si="5"/>
        <v>0</v>
      </c>
      <c r="S13" s="62"/>
      <c r="T13" s="62"/>
      <c r="U13" s="62"/>
      <c r="V13" s="62"/>
      <c r="W13" s="62"/>
      <c r="X13" s="62"/>
      <c r="Y13" s="62"/>
      <c r="Z13" s="62"/>
      <c r="AA13" s="62"/>
    </row>
    <row r="14" spans="1:27">
      <c r="A14" s="140"/>
      <c r="B14" s="140"/>
      <c r="C14" s="67">
        <v>2009</v>
      </c>
      <c r="D14" s="68"/>
      <c r="E14" s="136"/>
      <c r="F14" s="68">
        <f t="shared" si="0"/>
        <v>0</v>
      </c>
      <c r="G14" s="69">
        <v>6</v>
      </c>
      <c r="H14" s="69">
        <v>0.56000000000000005</v>
      </c>
      <c r="I14" s="70">
        <f t="shared" si="1"/>
        <v>9.36</v>
      </c>
      <c r="J14" s="70">
        <v>0.47</v>
      </c>
      <c r="K14" s="71">
        <f t="shared" si="2"/>
        <v>0</v>
      </c>
      <c r="L14" s="136"/>
      <c r="M14" s="68">
        <f t="shared" si="3"/>
        <v>0</v>
      </c>
      <c r="N14" s="72">
        <v>9</v>
      </c>
      <c r="O14" s="72">
        <v>0.2</v>
      </c>
      <c r="P14" s="72">
        <f t="shared" si="4"/>
        <v>10.799999999999999</v>
      </c>
      <c r="Q14" s="70">
        <v>0.47</v>
      </c>
      <c r="R14" s="71">
        <f t="shared" si="5"/>
        <v>0</v>
      </c>
      <c r="S14" s="62"/>
      <c r="T14" s="62"/>
      <c r="U14" s="62"/>
      <c r="V14" s="62"/>
      <c r="W14" s="62"/>
      <c r="X14" s="62"/>
      <c r="Y14" s="62"/>
      <c r="Z14" s="62"/>
      <c r="AA14" s="62"/>
    </row>
    <row r="15" spans="1:27">
      <c r="A15" s="140"/>
      <c r="B15" s="140"/>
      <c r="C15" s="67">
        <v>2010</v>
      </c>
      <c r="D15" s="68"/>
      <c r="E15" s="135"/>
      <c r="F15" s="68">
        <f t="shared" si="0"/>
        <v>0</v>
      </c>
      <c r="G15" s="69">
        <v>6</v>
      </c>
      <c r="H15" s="69">
        <v>0.56000000000000005</v>
      </c>
      <c r="I15" s="70">
        <f t="shared" si="1"/>
        <v>9.36</v>
      </c>
      <c r="J15" s="70">
        <v>0.47</v>
      </c>
      <c r="K15" s="71">
        <f t="shared" si="2"/>
        <v>0</v>
      </c>
      <c r="L15" s="135"/>
      <c r="M15" s="68">
        <f t="shared" si="3"/>
        <v>0</v>
      </c>
      <c r="N15" s="72">
        <v>9</v>
      </c>
      <c r="O15" s="72">
        <v>0.2</v>
      </c>
      <c r="P15" s="72">
        <f t="shared" si="4"/>
        <v>10.799999999999999</v>
      </c>
      <c r="Q15" s="70">
        <v>0.47</v>
      </c>
      <c r="R15" s="71">
        <f t="shared" si="5"/>
        <v>0</v>
      </c>
      <c r="S15" s="62"/>
      <c r="T15" s="62"/>
      <c r="U15" s="62"/>
      <c r="V15" s="62"/>
      <c r="W15" s="62"/>
      <c r="X15" s="62"/>
      <c r="Y15" s="62"/>
      <c r="Z15" s="62"/>
      <c r="AA15" s="62"/>
    </row>
    <row r="16" spans="1:27">
      <c r="A16" s="140"/>
      <c r="B16" s="140"/>
      <c r="C16" s="67">
        <v>2011</v>
      </c>
      <c r="D16" s="68"/>
      <c r="E16" s="136"/>
      <c r="F16" s="68">
        <f t="shared" si="0"/>
        <v>0</v>
      </c>
      <c r="G16" s="69">
        <v>6</v>
      </c>
      <c r="H16" s="69">
        <v>0.56000000000000005</v>
      </c>
      <c r="I16" s="70">
        <f t="shared" si="1"/>
        <v>9.36</v>
      </c>
      <c r="J16" s="70">
        <v>0.47</v>
      </c>
      <c r="K16" s="71">
        <f t="shared" si="2"/>
        <v>0</v>
      </c>
      <c r="L16" s="136"/>
      <c r="M16" s="68">
        <f t="shared" si="3"/>
        <v>0</v>
      </c>
      <c r="N16" s="72">
        <v>9</v>
      </c>
      <c r="O16" s="72">
        <v>0.2</v>
      </c>
      <c r="P16" s="72">
        <f t="shared" si="4"/>
        <v>10.799999999999999</v>
      </c>
      <c r="Q16" s="70">
        <v>0.47</v>
      </c>
      <c r="R16" s="71">
        <f t="shared" si="5"/>
        <v>0</v>
      </c>
      <c r="S16" s="62"/>
      <c r="T16" s="62"/>
      <c r="U16" s="62"/>
      <c r="V16" s="62"/>
      <c r="W16" s="62"/>
      <c r="X16" s="62"/>
      <c r="Y16" s="62"/>
      <c r="Z16" s="62"/>
      <c r="AA16" s="62"/>
    </row>
    <row r="17" spans="1:27">
      <c r="A17" s="140"/>
      <c r="B17" s="140"/>
      <c r="C17" s="67">
        <v>2012</v>
      </c>
      <c r="D17" s="68"/>
      <c r="E17" s="135"/>
      <c r="F17" s="68">
        <f t="shared" si="0"/>
        <v>0</v>
      </c>
      <c r="G17" s="69">
        <v>6</v>
      </c>
      <c r="H17" s="69">
        <v>0.56000000000000005</v>
      </c>
      <c r="I17" s="70">
        <f t="shared" si="1"/>
        <v>9.36</v>
      </c>
      <c r="J17" s="70">
        <v>0.47</v>
      </c>
      <c r="K17" s="71">
        <f t="shared" si="2"/>
        <v>0</v>
      </c>
      <c r="L17" s="135"/>
      <c r="M17" s="68">
        <f t="shared" si="3"/>
        <v>0</v>
      </c>
      <c r="N17" s="72">
        <v>9</v>
      </c>
      <c r="O17" s="72">
        <v>0.2</v>
      </c>
      <c r="P17" s="72">
        <f t="shared" si="4"/>
        <v>10.799999999999999</v>
      </c>
      <c r="Q17" s="70">
        <v>0.47</v>
      </c>
      <c r="R17" s="71">
        <f t="shared" si="5"/>
        <v>0</v>
      </c>
      <c r="S17" s="62"/>
      <c r="T17" s="62"/>
      <c r="U17" s="62"/>
      <c r="V17" s="62"/>
      <c r="W17" s="62"/>
      <c r="X17" s="62"/>
      <c r="Y17" s="62"/>
      <c r="Z17" s="62"/>
      <c r="AA17" s="62"/>
    </row>
    <row r="18" spans="1:27">
      <c r="A18" s="140"/>
      <c r="B18" s="140"/>
      <c r="C18" s="67">
        <v>2013</v>
      </c>
      <c r="D18" s="68"/>
      <c r="E18" s="136"/>
      <c r="F18" s="68">
        <f t="shared" si="0"/>
        <v>0</v>
      </c>
      <c r="G18" s="69">
        <v>6</v>
      </c>
      <c r="H18" s="69">
        <v>0.56000000000000005</v>
      </c>
      <c r="I18" s="70">
        <f t="shared" si="1"/>
        <v>9.36</v>
      </c>
      <c r="J18" s="70">
        <v>0.47</v>
      </c>
      <c r="K18" s="71">
        <f t="shared" si="2"/>
        <v>0</v>
      </c>
      <c r="L18" s="136"/>
      <c r="M18" s="68">
        <f t="shared" si="3"/>
        <v>0</v>
      </c>
      <c r="N18" s="72">
        <v>9</v>
      </c>
      <c r="O18" s="72">
        <v>0.2</v>
      </c>
      <c r="P18" s="72">
        <f t="shared" si="4"/>
        <v>10.799999999999999</v>
      </c>
      <c r="Q18" s="70">
        <v>0.47</v>
      </c>
      <c r="R18" s="71">
        <f t="shared" si="5"/>
        <v>0</v>
      </c>
      <c r="S18" s="62"/>
      <c r="T18" s="62"/>
      <c r="U18" s="62"/>
      <c r="V18" s="62"/>
      <c r="W18" s="62"/>
      <c r="X18" s="62"/>
      <c r="Y18" s="62"/>
      <c r="Z18" s="62"/>
      <c r="AA18" s="62"/>
    </row>
    <row r="19" spans="1:27">
      <c r="A19" s="140"/>
      <c r="B19" s="140"/>
      <c r="C19" s="67">
        <v>2014</v>
      </c>
      <c r="D19" s="68"/>
      <c r="E19" s="135"/>
      <c r="F19" s="68">
        <f t="shared" si="0"/>
        <v>0</v>
      </c>
      <c r="G19" s="69">
        <v>6</v>
      </c>
      <c r="H19" s="69">
        <v>0.56000000000000005</v>
      </c>
      <c r="I19" s="70">
        <f t="shared" si="1"/>
        <v>9.36</v>
      </c>
      <c r="J19" s="70">
        <v>0.47</v>
      </c>
      <c r="K19" s="71">
        <f t="shared" si="2"/>
        <v>0</v>
      </c>
      <c r="L19" s="135"/>
      <c r="M19" s="68">
        <f t="shared" si="3"/>
        <v>0</v>
      </c>
      <c r="N19" s="72">
        <v>9</v>
      </c>
      <c r="O19" s="72">
        <v>0.2</v>
      </c>
      <c r="P19" s="72">
        <f t="shared" si="4"/>
        <v>10.799999999999999</v>
      </c>
      <c r="Q19" s="70">
        <v>0.47</v>
      </c>
      <c r="R19" s="71">
        <f t="shared" si="5"/>
        <v>0</v>
      </c>
      <c r="S19" s="62"/>
      <c r="T19" s="62"/>
      <c r="U19" s="62"/>
      <c r="V19" s="62"/>
      <c r="W19" s="62"/>
      <c r="X19" s="62"/>
      <c r="Y19" s="62"/>
      <c r="Z19" s="62"/>
      <c r="AA19" s="62"/>
    </row>
    <row r="20" spans="1:27">
      <c r="A20" s="140"/>
      <c r="B20" s="140"/>
      <c r="C20" s="67">
        <v>2015</v>
      </c>
      <c r="D20" s="68">
        <f>'Forest Land SUM of area_ha'!B37</f>
        <v>2601864.7842200003</v>
      </c>
      <c r="E20" s="136"/>
      <c r="F20" s="68">
        <f t="shared" si="0"/>
        <v>2341678.3057980002</v>
      </c>
      <c r="G20" s="69">
        <v>6</v>
      </c>
      <c r="H20" s="69">
        <v>0.56000000000000005</v>
      </c>
      <c r="I20" s="70">
        <f t="shared" si="1"/>
        <v>9.36</v>
      </c>
      <c r="J20" s="70">
        <v>0.47</v>
      </c>
      <c r="K20" s="71">
        <f t="shared" si="2"/>
        <v>10301511.202866562</v>
      </c>
      <c r="L20" s="136"/>
      <c r="M20" s="68">
        <f t="shared" si="3"/>
        <v>260186.47842200004</v>
      </c>
      <c r="N20" s="72">
        <v>9</v>
      </c>
      <c r="O20" s="72">
        <v>0.2</v>
      </c>
      <c r="P20" s="72">
        <f t="shared" si="4"/>
        <v>10.799999999999999</v>
      </c>
      <c r="Q20" s="70">
        <v>0.47</v>
      </c>
      <c r="R20" s="71">
        <f t="shared" si="5"/>
        <v>1320706.564470072</v>
      </c>
      <c r="S20" s="62"/>
      <c r="T20" s="62"/>
      <c r="U20" s="62"/>
      <c r="V20" s="62"/>
      <c r="W20" s="62"/>
      <c r="X20" s="62"/>
      <c r="Y20" s="62"/>
      <c r="Z20" s="62"/>
      <c r="AA20" s="62"/>
    </row>
    <row r="21" spans="1:27">
      <c r="A21" s="140"/>
      <c r="B21" s="140"/>
      <c r="C21" s="67">
        <v>2016</v>
      </c>
      <c r="D21" s="68">
        <f>'Forest Land SUM of area_ha'!C37</f>
        <v>2657797.2877899995</v>
      </c>
      <c r="E21" s="135"/>
      <c r="F21" s="68">
        <f t="shared" si="0"/>
        <v>2392017.5590109997</v>
      </c>
      <c r="G21" s="69">
        <v>6</v>
      </c>
      <c r="H21" s="69">
        <v>0.56000000000000005</v>
      </c>
      <c r="I21" s="70">
        <f t="shared" si="1"/>
        <v>9.36</v>
      </c>
      <c r="J21" s="70">
        <v>0.47</v>
      </c>
      <c r="K21" s="71">
        <f t="shared" si="2"/>
        <v>10522963.645601189</v>
      </c>
      <c r="L21" s="135"/>
      <c r="M21" s="68">
        <f t="shared" si="3"/>
        <v>265779.72877899994</v>
      </c>
      <c r="N21" s="72">
        <v>9</v>
      </c>
      <c r="O21" s="72">
        <v>0.2</v>
      </c>
      <c r="P21" s="72">
        <f t="shared" si="4"/>
        <v>10.799999999999999</v>
      </c>
      <c r="Q21" s="70">
        <v>0.47</v>
      </c>
      <c r="R21" s="71">
        <f t="shared" si="5"/>
        <v>1349097.9032822035</v>
      </c>
      <c r="S21" s="62"/>
      <c r="T21" s="62"/>
      <c r="U21" s="62"/>
      <c r="V21" s="62"/>
      <c r="W21" s="62"/>
      <c r="X21" s="62"/>
      <c r="Y21" s="62"/>
      <c r="Z21" s="62"/>
      <c r="AA21" s="62"/>
    </row>
    <row r="22" spans="1:27">
      <c r="A22" s="140"/>
      <c r="B22" s="140"/>
      <c r="C22" s="67">
        <v>2017</v>
      </c>
      <c r="D22" s="68">
        <f>'Forest Land SUM of area_ha'!D37</f>
        <v>2656375.7024300001</v>
      </c>
      <c r="E22" s="136"/>
      <c r="F22" s="68">
        <f t="shared" si="0"/>
        <v>2390738.132187</v>
      </c>
      <c r="G22" s="69">
        <v>6</v>
      </c>
      <c r="H22" s="69">
        <v>0.56000000000000005</v>
      </c>
      <c r="I22" s="70">
        <f t="shared" si="1"/>
        <v>9.36</v>
      </c>
      <c r="J22" s="70">
        <v>0.47</v>
      </c>
      <c r="K22" s="71">
        <f t="shared" si="2"/>
        <v>10517335.191117048</v>
      </c>
      <c r="L22" s="136"/>
      <c r="M22" s="68">
        <f t="shared" si="3"/>
        <v>265637.57024299999</v>
      </c>
      <c r="N22" s="72">
        <v>9</v>
      </c>
      <c r="O22" s="72">
        <v>0.2</v>
      </c>
      <c r="P22" s="72">
        <f t="shared" si="4"/>
        <v>10.799999999999999</v>
      </c>
      <c r="Q22" s="70">
        <v>0.47</v>
      </c>
      <c r="R22" s="71">
        <f t="shared" si="5"/>
        <v>1348376.3065534676</v>
      </c>
      <c r="S22" s="62"/>
      <c r="T22" s="62"/>
      <c r="U22" s="62"/>
      <c r="V22" s="62"/>
      <c r="W22" s="62"/>
      <c r="X22" s="62"/>
      <c r="Y22" s="62"/>
      <c r="Z22" s="62"/>
      <c r="AA22" s="62"/>
    </row>
    <row r="23" spans="1:27">
      <c r="A23" s="140"/>
      <c r="B23" s="140"/>
      <c r="C23" s="67">
        <v>2018</v>
      </c>
      <c r="D23" s="68">
        <f>'Forest Land SUM of area_ha'!E37</f>
        <v>2626262.6561440001</v>
      </c>
      <c r="E23" s="135"/>
      <c r="F23" s="68">
        <f t="shared" si="0"/>
        <v>2363636.3905296</v>
      </c>
      <c r="G23" s="69">
        <v>6</v>
      </c>
      <c r="H23" s="69">
        <v>0.56000000000000005</v>
      </c>
      <c r="I23" s="70">
        <f t="shared" si="1"/>
        <v>9.36</v>
      </c>
      <c r="J23" s="70">
        <v>0.47</v>
      </c>
      <c r="K23" s="71">
        <f t="shared" si="2"/>
        <v>10398109.209217815</v>
      </c>
      <c r="L23" s="135"/>
      <c r="M23" s="68">
        <f t="shared" si="3"/>
        <v>262626.26561440004</v>
      </c>
      <c r="N23" s="72">
        <v>9</v>
      </c>
      <c r="O23" s="72">
        <v>0.2</v>
      </c>
      <c r="P23" s="72">
        <f t="shared" si="4"/>
        <v>10.799999999999999</v>
      </c>
      <c r="Q23" s="70">
        <v>0.47</v>
      </c>
      <c r="R23" s="71">
        <f t="shared" si="5"/>
        <v>1333090.9242586943</v>
      </c>
      <c r="S23" s="62"/>
      <c r="T23" s="62"/>
      <c r="U23" s="62"/>
      <c r="V23" s="62"/>
      <c r="W23" s="62"/>
      <c r="X23" s="62"/>
      <c r="Y23" s="62"/>
      <c r="Z23" s="62"/>
      <c r="AA23" s="62"/>
    </row>
    <row r="24" spans="1:27">
      <c r="A24" s="140"/>
      <c r="B24" s="140"/>
      <c r="C24" s="67">
        <v>2019</v>
      </c>
      <c r="D24" s="73">
        <f>'Forest Land SUM of area_ha'!F37</f>
        <v>2582651.2765450003</v>
      </c>
      <c r="E24" s="136"/>
      <c r="F24" s="68">
        <f t="shared" si="0"/>
        <v>2324386.1488905004</v>
      </c>
      <c r="G24" s="69">
        <v>6</v>
      </c>
      <c r="H24" s="69">
        <v>0.56000000000000005</v>
      </c>
      <c r="I24" s="70">
        <f t="shared" si="1"/>
        <v>9.36</v>
      </c>
      <c r="J24" s="70">
        <v>0.47</v>
      </c>
      <c r="K24" s="71">
        <f t="shared" si="2"/>
        <v>10225439.546199089</v>
      </c>
      <c r="L24" s="136"/>
      <c r="M24" s="68">
        <f t="shared" si="3"/>
        <v>258265.12765450004</v>
      </c>
      <c r="N24" s="72">
        <v>9</v>
      </c>
      <c r="O24" s="72">
        <v>0.2</v>
      </c>
      <c r="P24" s="72">
        <f t="shared" si="4"/>
        <v>10.799999999999999</v>
      </c>
      <c r="Q24" s="70">
        <v>0.47</v>
      </c>
      <c r="R24" s="71">
        <f t="shared" si="5"/>
        <v>1310953.7879742421</v>
      </c>
      <c r="S24" s="62"/>
      <c r="T24" s="62"/>
      <c r="U24" s="62"/>
      <c r="V24" s="62"/>
      <c r="W24" s="62"/>
      <c r="X24" s="62"/>
      <c r="Y24" s="62"/>
      <c r="Z24" s="62"/>
      <c r="AA24" s="62"/>
    </row>
    <row r="25" spans="1:27">
      <c r="A25" s="140"/>
      <c r="B25" s="140"/>
      <c r="C25" s="74">
        <v>2020</v>
      </c>
      <c r="D25" s="68">
        <f>'Forest Land SUM of area_ha'!G37</f>
        <v>2501820.8735849997</v>
      </c>
      <c r="E25" s="135"/>
      <c r="F25" s="68">
        <f t="shared" si="0"/>
        <v>2251638.7862264998</v>
      </c>
      <c r="G25" s="69">
        <v>6</v>
      </c>
      <c r="H25" s="69">
        <v>0.56000000000000005</v>
      </c>
      <c r="I25" s="70">
        <f t="shared" si="1"/>
        <v>9.36</v>
      </c>
      <c r="J25" s="70">
        <v>0.47</v>
      </c>
      <c r="K25" s="71">
        <f t="shared" si="2"/>
        <v>9905409.3483676184</v>
      </c>
      <c r="L25" s="135"/>
      <c r="M25" s="68">
        <f t="shared" si="3"/>
        <v>250182.08735849999</v>
      </c>
      <c r="N25" s="72">
        <v>9</v>
      </c>
      <c r="O25" s="72">
        <v>0.2</v>
      </c>
      <c r="P25" s="72">
        <f t="shared" si="4"/>
        <v>10.799999999999999</v>
      </c>
      <c r="Q25" s="70">
        <v>0.47</v>
      </c>
      <c r="R25" s="71">
        <f t="shared" si="5"/>
        <v>1269924.2754317457</v>
      </c>
      <c r="S25" s="62"/>
      <c r="T25" s="62"/>
      <c r="U25" s="62"/>
      <c r="V25" s="62"/>
      <c r="W25" s="62"/>
      <c r="X25" s="62"/>
      <c r="Y25" s="62"/>
      <c r="Z25" s="62"/>
      <c r="AA25" s="62"/>
    </row>
    <row r="26" spans="1:27">
      <c r="A26" s="140"/>
      <c r="B26" s="140"/>
      <c r="C26" s="74">
        <v>2021</v>
      </c>
      <c r="D26" s="68">
        <f>'Forest Land SUM of area_ha'!H37</f>
        <v>2486427.1826050007</v>
      </c>
      <c r="E26" s="136"/>
      <c r="F26" s="68">
        <f t="shared" si="0"/>
        <v>2237784.4643445006</v>
      </c>
      <c r="G26" s="69">
        <v>6</v>
      </c>
      <c r="H26" s="69">
        <v>0.56000000000000005</v>
      </c>
      <c r="I26" s="70">
        <f t="shared" si="1"/>
        <v>9.36</v>
      </c>
      <c r="J26" s="70">
        <v>0.47</v>
      </c>
      <c r="K26" s="71">
        <f t="shared" si="2"/>
        <v>9844461.4155443255</v>
      </c>
      <c r="L26" s="136"/>
      <c r="M26" s="68">
        <f t="shared" si="3"/>
        <v>248642.71826050009</v>
      </c>
      <c r="N26" s="72">
        <v>9</v>
      </c>
      <c r="O26" s="72">
        <v>0.2</v>
      </c>
      <c r="P26" s="72">
        <f t="shared" si="4"/>
        <v>10.799999999999999</v>
      </c>
      <c r="Q26" s="70">
        <v>0.47</v>
      </c>
      <c r="R26" s="71">
        <f t="shared" si="5"/>
        <v>1262110.4378902982</v>
      </c>
      <c r="S26" s="62"/>
      <c r="T26" s="62"/>
      <c r="U26" s="62"/>
      <c r="V26" s="62"/>
      <c r="W26" s="62"/>
      <c r="X26" s="62"/>
      <c r="Y26" s="62"/>
      <c r="Z26" s="62"/>
      <c r="AA26" s="62"/>
    </row>
    <row r="27" spans="1:27">
      <c r="A27" s="140"/>
      <c r="B27" s="140"/>
      <c r="C27" s="74">
        <v>2022</v>
      </c>
      <c r="D27" s="68">
        <f>'Forest Land SUM of area_ha'!I37</f>
        <v>2474301.8591149999</v>
      </c>
      <c r="E27" s="135"/>
      <c r="F27" s="68">
        <f t="shared" si="0"/>
        <v>2226871.6732035</v>
      </c>
      <c r="G27" s="69">
        <v>6</v>
      </c>
      <c r="H27" s="69">
        <v>0.56000000000000005</v>
      </c>
      <c r="I27" s="70">
        <f t="shared" si="1"/>
        <v>9.36</v>
      </c>
      <c r="J27" s="70">
        <v>0.47</v>
      </c>
      <c r="K27" s="71">
        <f t="shared" si="2"/>
        <v>9796453.8647568356</v>
      </c>
      <c r="L27" s="135"/>
      <c r="M27" s="68">
        <f t="shared" si="3"/>
        <v>247430.18591150001</v>
      </c>
      <c r="N27" s="72">
        <v>9</v>
      </c>
      <c r="O27" s="72">
        <v>0.2</v>
      </c>
      <c r="P27" s="72">
        <f t="shared" si="4"/>
        <v>10.799999999999999</v>
      </c>
      <c r="Q27" s="70">
        <v>0.47</v>
      </c>
      <c r="R27" s="71">
        <f t="shared" si="5"/>
        <v>1255955.6236867739</v>
      </c>
      <c r="S27" s="62"/>
      <c r="T27" s="62"/>
      <c r="U27" s="62"/>
      <c r="V27" s="62"/>
      <c r="W27" s="62"/>
      <c r="X27" s="62"/>
      <c r="Y27" s="62"/>
      <c r="Z27" s="62"/>
      <c r="AA27" s="62"/>
    </row>
    <row r="28" spans="1:27">
      <c r="A28" s="143"/>
      <c r="B28" s="143"/>
      <c r="C28" s="74">
        <v>2023</v>
      </c>
      <c r="D28" s="68"/>
      <c r="E28" s="137"/>
      <c r="F28" s="68">
        <f t="shared" si="0"/>
        <v>0</v>
      </c>
      <c r="G28" s="69">
        <v>6</v>
      </c>
      <c r="H28" s="69">
        <v>0.56000000000000005</v>
      </c>
      <c r="I28" s="70">
        <f t="shared" si="1"/>
        <v>9.36</v>
      </c>
      <c r="J28" s="70">
        <v>0.47</v>
      </c>
      <c r="K28" s="71">
        <f t="shared" si="2"/>
        <v>0</v>
      </c>
      <c r="L28" s="137"/>
      <c r="M28" s="68">
        <f t="shared" si="3"/>
        <v>0</v>
      </c>
      <c r="N28" s="72">
        <v>9</v>
      </c>
      <c r="O28" s="72">
        <v>0.2</v>
      </c>
      <c r="P28" s="72">
        <f t="shared" si="4"/>
        <v>10.799999999999999</v>
      </c>
      <c r="Q28" s="70">
        <v>0.47</v>
      </c>
      <c r="R28" s="71">
        <f t="shared" si="5"/>
        <v>0</v>
      </c>
      <c r="S28" s="62"/>
      <c r="T28" s="62"/>
      <c r="U28" s="62"/>
      <c r="V28" s="62"/>
      <c r="W28" s="62"/>
      <c r="X28" s="62"/>
      <c r="Y28" s="62"/>
      <c r="Z28" s="62"/>
      <c r="AA28" s="62"/>
    </row>
    <row r="29" spans="1:27">
      <c r="A29" s="62"/>
      <c r="B29" s="62"/>
      <c r="C29" s="62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</row>
    <row r="30" spans="1:27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</row>
    <row r="31" spans="1:27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</row>
    <row r="32" spans="1:27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</row>
    <row r="33" spans="1:27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</row>
    <row r="34" spans="1:27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</row>
    <row r="35" spans="1:27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</row>
    <row r="36" spans="1:27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</row>
    <row r="37" spans="1:27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</row>
    <row r="38" spans="1:27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</row>
    <row r="39" spans="1:27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</row>
    <row r="40" spans="1:27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1:27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</row>
    <row r="42" spans="1:27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</row>
    <row r="43" spans="1:27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</row>
    <row r="44" spans="1:27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</row>
    <row r="45" spans="1:27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</row>
    <row r="46" spans="1:27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</row>
    <row r="47" spans="1:27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</row>
    <row r="48" spans="1:27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</row>
    <row r="49" spans="1:27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</row>
    <row r="50" spans="1:27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</row>
    <row r="51" spans="1:27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</row>
    <row r="52" spans="1:27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</row>
    <row r="53" spans="1:27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</row>
    <row r="54" spans="1:27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1:27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</row>
    <row r="56" spans="1:27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</row>
    <row r="57" spans="1:27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</row>
    <row r="58" spans="1:27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</row>
    <row r="59" spans="1:27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</row>
    <row r="60" spans="1:27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</row>
    <row r="61" spans="1:27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</row>
    <row r="62" spans="1:27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</row>
    <row r="63" spans="1:27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</row>
    <row r="64" spans="1:27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</row>
    <row r="65" spans="1:27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</row>
    <row r="66" spans="1:27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</row>
    <row r="67" spans="1:27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</row>
    <row r="68" spans="1:27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</row>
    <row r="69" spans="1:27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</row>
    <row r="70" spans="1:27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</row>
    <row r="71" spans="1:27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</row>
    <row r="72" spans="1:27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</row>
    <row r="73" spans="1:27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</row>
    <row r="74" spans="1:27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</row>
    <row r="75" spans="1:27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</row>
    <row r="76" spans="1:27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</row>
    <row r="77" spans="1:27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</row>
    <row r="78" spans="1:27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</row>
    <row r="79" spans="1:27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</row>
    <row r="80" spans="1:27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</row>
    <row r="81" spans="1:27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</row>
    <row r="82" spans="1:27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</row>
    <row r="83" spans="1:27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</row>
    <row r="84" spans="1:27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</row>
    <row r="85" spans="1:27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</row>
    <row r="86" spans="1:27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</row>
    <row r="87" spans="1:27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</row>
    <row r="88" spans="1:27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</row>
    <row r="89" spans="1:27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</row>
    <row r="90" spans="1:27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</row>
    <row r="91" spans="1:27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</row>
    <row r="92" spans="1:27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</row>
    <row r="93" spans="1:27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</row>
    <row r="94" spans="1:27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</row>
    <row r="95" spans="1:27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</row>
    <row r="96" spans="1:27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</row>
    <row r="97" spans="1:27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</row>
    <row r="98" spans="1:27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</row>
    <row r="99" spans="1:27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</row>
    <row r="100" spans="1:27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</row>
    <row r="101" spans="1:27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</row>
    <row r="102" spans="1:27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</row>
    <row r="103" spans="1:27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</row>
    <row r="104" spans="1:27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</row>
    <row r="105" spans="1:27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</row>
    <row r="106" spans="1:27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</row>
    <row r="107" spans="1:27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</row>
    <row r="108" spans="1:27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</row>
    <row r="109" spans="1:27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</row>
    <row r="110" spans="1:27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</row>
    <row r="111" spans="1:27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</row>
    <row r="112" spans="1:27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</row>
    <row r="113" spans="1:27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</row>
    <row r="114" spans="1:27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</row>
    <row r="115" spans="1:27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</row>
    <row r="116" spans="1:27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</row>
    <row r="117" spans="1:27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</row>
    <row r="118" spans="1:27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</row>
    <row r="119" spans="1:27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</row>
    <row r="120" spans="1:27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</row>
    <row r="121" spans="1:27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</row>
    <row r="122" spans="1:27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</row>
    <row r="123" spans="1:27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</row>
    <row r="124" spans="1:27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</row>
    <row r="125" spans="1:27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</row>
    <row r="126" spans="1:27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</row>
    <row r="127" spans="1:27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</row>
    <row r="128" spans="1:27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</row>
    <row r="129" spans="1:27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</row>
    <row r="130" spans="1:27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</row>
    <row r="131" spans="1:27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</row>
    <row r="132" spans="1:27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</row>
    <row r="133" spans="1:27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</row>
    <row r="134" spans="1:27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</row>
    <row r="135" spans="1:27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</row>
    <row r="136" spans="1:27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</row>
    <row r="137" spans="1:27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</row>
    <row r="138" spans="1:27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</row>
    <row r="139" spans="1:27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</row>
    <row r="140" spans="1:27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</row>
    <row r="141" spans="1:27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</row>
    <row r="142" spans="1:27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</row>
    <row r="143" spans="1:27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</row>
    <row r="144" spans="1:27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</row>
    <row r="145" spans="1:27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</row>
    <row r="146" spans="1:27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</row>
    <row r="147" spans="1:27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</row>
    <row r="148" spans="1:27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</row>
    <row r="149" spans="1:27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</row>
    <row r="150" spans="1:27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</row>
    <row r="151" spans="1:27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</row>
    <row r="152" spans="1:27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</row>
    <row r="153" spans="1:27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</row>
    <row r="154" spans="1:27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</row>
    <row r="155" spans="1:27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</row>
    <row r="156" spans="1:27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</row>
    <row r="157" spans="1:27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</row>
    <row r="158" spans="1:27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</row>
    <row r="159" spans="1:27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</row>
    <row r="160" spans="1:27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</row>
    <row r="161" spans="1:27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</row>
    <row r="162" spans="1:27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</row>
    <row r="163" spans="1:27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</row>
    <row r="164" spans="1:27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</row>
    <row r="165" spans="1:27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</row>
    <row r="166" spans="1:27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</row>
    <row r="167" spans="1:27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</row>
    <row r="168" spans="1:27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</row>
    <row r="169" spans="1:27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</row>
    <row r="170" spans="1:27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</row>
    <row r="171" spans="1:27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</row>
    <row r="172" spans="1:27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</row>
    <row r="173" spans="1:27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</row>
    <row r="174" spans="1:27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</row>
    <row r="175" spans="1:27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</row>
    <row r="176" spans="1:27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</row>
    <row r="177" spans="1:27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</row>
    <row r="178" spans="1:27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</row>
    <row r="179" spans="1:27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</row>
    <row r="180" spans="1:27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</row>
    <row r="181" spans="1:27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</row>
    <row r="182" spans="1:27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</row>
    <row r="183" spans="1:27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</row>
    <row r="184" spans="1:27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</row>
    <row r="185" spans="1:27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</row>
    <row r="186" spans="1:27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</row>
    <row r="187" spans="1:27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</row>
    <row r="188" spans="1:27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</row>
    <row r="189" spans="1:27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</row>
    <row r="190" spans="1:27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</row>
    <row r="191" spans="1:27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</row>
    <row r="192" spans="1:27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</row>
    <row r="193" spans="1:27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</row>
    <row r="194" spans="1:27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</row>
    <row r="195" spans="1:27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</row>
    <row r="196" spans="1:27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</row>
    <row r="197" spans="1:27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</row>
    <row r="198" spans="1:27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</row>
    <row r="199" spans="1:27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</row>
    <row r="200" spans="1:27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</row>
    <row r="201" spans="1:27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</row>
    <row r="202" spans="1:27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</row>
    <row r="203" spans="1:27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</row>
    <row r="204" spans="1:27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</row>
    <row r="205" spans="1:27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</row>
    <row r="206" spans="1:27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</row>
    <row r="207" spans="1:27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</row>
    <row r="208" spans="1:27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</row>
    <row r="209" spans="1:27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</row>
    <row r="210" spans="1:27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</row>
    <row r="211" spans="1:27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</row>
    <row r="212" spans="1:27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</row>
    <row r="213" spans="1:27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</row>
    <row r="214" spans="1:27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</row>
    <row r="215" spans="1:27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</row>
    <row r="216" spans="1:27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</row>
    <row r="217" spans="1:27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</row>
    <row r="218" spans="1:27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</row>
    <row r="219" spans="1:27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</row>
    <row r="220" spans="1:27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</row>
    <row r="221" spans="1:27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</row>
    <row r="222" spans="1:27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</row>
    <row r="223" spans="1:27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</row>
    <row r="224" spans="1:27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</row>
    <row r="225" spans="1:27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</row>
    <row r="226" spans="1:27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</row>
    <row r="227" spans="1:27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</row>
    <row r="228" spans="1:27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</row>
    <row r="229" spans="1:27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</row>
    <row r="230" spans="1:27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</row>
    <row r="231" spans="1:27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</row>
    <row r="232" spans="1:27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</row>
    <row r="233" spans="1:27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</row>
    <row r="234" spans="1:27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</row>
    <row r="235" spans="1:27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</row>
    <row r="236" spans="1:27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</row>
    <row r="237" spans="1:27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</row>
    <row r="238" spans="1:27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</row>
    <row r="239" spans="1:27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</row>
    <row r="240" spans="1:27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</row>
    <row r="241" spans="1:27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</row>
    <row r="242" spans="1:27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</row>
    <row r="243" spans="1:27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</row>
    <row r="244" spans="1:27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</row>
    <row r="245" spans="1:27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</row>
    <row r="246" spans="1:27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</row>
    <row r="247" spans="1:27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</row>
    <row r="248" spans="1:27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</row>
    <row r="249" spans="1:27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</row>
    <row r="250" spans="1:27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</row>
    <row r="251" spans="1:27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</row>
    <row r="252" spans="1:27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</row>
    <row r="253" spans="1:27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</row>
    <row r="254" spans="1:27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</row>
    <row r="255" spans="1:27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</row>
    <row r="256" spans="1:27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</row>
    <row r="257" spans="1:27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</row>
    <row r="258" spans="1:27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</row>
    <row r="259" spans="1:27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</row>
    <row r="260" spans="1:27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</row>
    <row r="261" spans="1:27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</row>
    <row r="262" spans="1:27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</row>
    <row r="263" spans="1:27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</row>
    <row r="264" spans="1:27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</row>
    <row r="265" spans="1:27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</row>
    <row r="266" spans="1:27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</row>
    <row r="267" spans="1:27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</row>
    <row r="268" spans="1:27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</row>
    <row r="269" spans="1:27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</row>
    <row r="270" spans="1:27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</row>
    <row r="271" spans="1:27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</row>
    <row r="272" spans="1:27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</row>
    <row r="273" spans="1:27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</row>
    <row r="274" spans="1:27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</row>
    <row r="275" spans="1:27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</row>
    <row r="276" spans="1:27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</row>
    <row r="277" spans="1:27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</row>
    <row r="278" spans="1:27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</row>
    <row r="279" spans="1:27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</row>
    <row r="280" spans="1:27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</row>
    <row r="281" spans="1:27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</row>
    <row r="282" spans="1:27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</row>
    <row r="283" spans="1:27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</row>
    <row r="284" spans="1:27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</row>
    <row r="285" spans="1:27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</row>
    <row r="286" spans="1:27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</row>
    <row r="287" spans="1:27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</row>
    <row r="288" spans="1:27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</row>
    <row r="289" spans="1:27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</row>
    <row r="290" spans="1:27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</row>
    <row r="291" spans="1:27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</row>
    <row r="292" spans="1:27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</row>
    <row r="293" spans="1:27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</row>
    <row r="294" spans="1:27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</row>
    <row r="295" spans="1:27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</row>
    <row r="296" spans="1:27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</row>
    <row r="297" spans="1:27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</row>
    <row r="298" spans="1:27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</row>
    <row r="299" spans="1:27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</row>
    <row r="300" spans="1:27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</row>
    <row r="301" spans="1:27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</row>
    <row r="302" spans="1:27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</row>
    <row r="303" spans="1:27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</row>
    <row r="304" spans="1:27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</row>
    <row r="305" spans="1:27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</row>
    <row r="306" spans="1:27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</row>
    <row r="307" spans="1:27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</row>
    <row r="308" spans="1:27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</row>
    <row r="309" spans="1:27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</row>
    <row r="310" spans="1:27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</row>
    <row r="311" spans="1:27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</row>
    <row r="312" spans="1:27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</row>
    <row r="313" spans="1:27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</row>
    <row r="314" spans="1:27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</row>
    <row r="315" spans="1:27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</row>
    <row r="316" spans="1:27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</row>
    <row r="317" spans="1:27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</row>
    <row r="318" spans="1:27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</row>
    <row r="319" spans="1:27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</row>
    <row r="320" spans="1:27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</row>
    <row r="321" spans="1:27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</row>
    <row r="322" spans="1:27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</row>
    <row r="323" spans="1:27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</row>
    <row r="324" spans="1:27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</row>
    <row r="325" spans="1:27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</row>
    <row r="326" spans="1:27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</row>
    <row r="327" spans="1:27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</row>
    <row r="328" spans="1:27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</row>
    <row r="329" spans="1:27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</row>
    <row r="330" spans="1:27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</row>
    <row r="331" spans="1:27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</row>
    <row r="332" spans="1:27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</row>
    <row r="333" spans="1:27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</row>
    <row r="334" spans="1:27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</row>
    <row r="335" spans="1:27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</row>
    <row r="336" spans="1:27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</row>
    <row r="337" spans="1:27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</row>
    <row r="338" spans="1:27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</row>
    <row r="339" spans="1:27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</row>
    <row r="340" spans="1:27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</row>
    <row r="341" spans="1:27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</row>
    <row r="342" spans="1:27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</row>
    <row r="343" spans="1:27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</row>
    <row r="344" spans="1:27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</row>
    <row r="345" spans="1:27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</row>
    <row r="346" spans="1:27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</row>
    <row r="347" spans="1:27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</row>
    <row r="348" spans="1:27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</row>
    <row r="349" spans="1:27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</row>
    <row r="350" spans="1:27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</row>
    <row r="351" spans="1:27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</row>
    <row r="352" spans="1:27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</row>
    <row r="353" spans="1:27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</row>
    <row r="354" spans="1:27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</row>
    <row r="355" spans="1:27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</row>
    <row r="356" spans="1:27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</row>
    <row r="357" spans="1:27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</row>
    <row r="358" spans="1:27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</row>
    <row r="359" spans="1:27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</row>
    <row r="360" spans="1:27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</row>
    <row r="361" spans="1:27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</row>
    <row r="362" spans="1:27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</row>
    <row r="363" spans="1:27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</row>
    <row r="364" spans="1:27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</row>
    <row r="365" spans="1:27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</row>
    <row r="366" spans="1:27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</row>
    <row r="367" spans="1:27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</row>
    <row r="368" spans="1:27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</row>
    <row r="369" spans="1:27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</row>
    <row r="370" spans="1:27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</row>
    <row r="371" spans="1:27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</row>
    <row r="372" spans="1:27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</row>
    <row r="373" spans="1:27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</row>
    <row r="374" spans="1:27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</row>
    <row r="375" spans="1:27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</row>
    <row r="376" spans="1:27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</row>
    <row r="377" spans="1:27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</row>
    <row r="378" spans="1:27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</row>
    <row r="379" spans="1:27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</row>
    <row r="380" spans="1:27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</row>
    <row r="381" spans="1:27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</row>
    <row r="382" spans="1:27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</row>
    <row r="383" spans="1:27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</row>
    <row r="384" spans="1:27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</row>
    <row r="385" spans="1:27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</row>
    <row r="386" spans="1:27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</row>
    <row r="387" spans="1:27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</row>
    <row r="388" spans="1:27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</row>
    <row r="389" spans="1:27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</row>
    <row r="390" spans="1:27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</row>
    <row r="391" spans="1:27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</row>
    <row r="392" spans="1:27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</row>
    <row r="393" spans="1:27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</row>
    <row r="394" spans="1:27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</row>
    <row r="395" spans="1:27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</row>
    <row r="396" spans="1:27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</row>
    <row r="397" spans="1:27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</row>
    <row r="398" spans="1:27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</row>
    <row r="399" spans="1:27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</row>
    <row r="400" spans="1:27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</row>
    <row r="401" spans="1:27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</row>
    <row r="402" spans="1:27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</row>
    <row r="403" spans="1:27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</row>
    <row r="404" spans="1:27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</row>
    <row r="405" spans="1:27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</row>
    <row r="406" spans="1:27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</row>
    <row r="407" spans="1:27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</row>
    <row r="408" spans="1:27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</row>
    <row r="409" spans="1:27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</row>
    <row r="410" spans="1:27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</row>
    <row r="411" spans="1:27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</row>
    <row r="412" spans="1:27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</row>
    <row r="413" spans="1:27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</row>
    <row r="414" spans="1:27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</row>
    <row r="415" spans="1:27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</row>
    <row r="416" spans="1:27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</row>
    <row r="417" spans="1:27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</row>
    <row r="418" spans="1:27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</row>
    <row r="419" spans="1:27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</row>
    <row r="420" spans="1:27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</row>
    <row r="421" spans="1:27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</row>
    <row r="422" spans="1:27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</row>
    <row r="423" spans="1:27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</row>
    <row r="424" spans="1:27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</row>
    <row r="425" spans="1:27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</row>
    <row r="426" spans="1:27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</row>
    <row r="427" spans="1:27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</row>
    <row r="428" spans="1:27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</row>
    <row r="429" spans="1:27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</row>
    <row r="430" spans="1:27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</row>
    <row r="431" spans="1:27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</row>
    <row r="432" spans="1:27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</row>
    <row r="433" spans="1:27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</row>
    <row r="434" spans="1:27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</row>
    <row r="435" spans="1:27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</row>
    <row r="436" spans="1:27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</row>
    <row r="437" spans="1:27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</row>
    <row r="438" spans="1:27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</row>
    <row r="439" spans="1:27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</row>
    <row r="440" spans="1:27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</row>
    <row r="441" spans="1:27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</row>
    <row r="442" spans="1:27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</row>
    <row r="443" spans="1:27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</row>
    <row r="444" spans="1:27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</row>
    <row r="445" spans="1:27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</row>
    <row r="446" spans="1:27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</row>
    <row r="447" spans="1:27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</row>
    <row r="448" spans="1:27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</row>
    <row r="449" spans="1:27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</row>
    <row r="450" spans="1:27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</row>
    <row r="451" spans="1:27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</row>
    <row r="452" spans="1:27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</row>
    <row r="453" spans="1:27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</row>
    <row r="454" spans="1:27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</row>
    <row r="455" spans="1:27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</row>
    <row r="456" spans="1:27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</row>
    <row r="457" spans="1:27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</row>
    <row r="458" spans="1:27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</row>
    <row r="459" spans="1:27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</row>
    <row r="460" spans="1:27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</row>
    <row r="461" spans="1:27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</row>
    <row r="462" spans="1:27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</row>
    <row r="463" spans="1:27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</row>
    <row r="464" spans="1:27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</row>
    <row r="465" spans="1:27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</row>
    <row r="466" spans="1:27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</row>
    <row r="467" spans="1:27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</row>
    <row r="468" spans="1:27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</row>
    <row r="469" spans="1:27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</row>
    <row r="470" spans="1:27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</row>
    <row r="471" spans="1:27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</row>
    <row r="472" spans="1:27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</row>
    <row r="473" spans="1:27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</row>
    <row r="474" spans="1:27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</row>
    <row r="475" spans="1:27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</row>
    <row r="476" spans="1:27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</row>
    <row r="477" spans="1:27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</row>
    <row r="478" spans="1:27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</row>
    <row r="479" spans="1:27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</row>
    <row r="480" spans="1:27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</row>
    <row r="481" spans="1:27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</row>
    <row r="482" spans="1:27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</row>
    <row r="483" spans="1:27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</row>
    <row r="484" spans="1:27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</row>
    <row r="485" spans="1:27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</row>
    <row r="486" spans="1:27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</row>
    <row r="487" spans="1:27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</row>
    <row r="488" spans="1:27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</row>
    <row r="489" spans="1:27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</row>
    <row r="490" spans="1:27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</row>
    <row r="491" spans="1:27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</row>
    <row r="492" spans="1:27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</row>
    <row r="493" spans="1:27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</row>
    <row r="494" spans="1:27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</row>
    <row r="495" spans="1:27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</row>
    <row r="496" spans="1:27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</row>
    <row r="497" spans="1:27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</row>
    <row r="498" spans="1:27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</row>
    <row r="499" spans="1:27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</row>
    <row r="500" spans="1:27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</row>
    <row r="501" spans="1:27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</row>
    <row r="502" spans="1:27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</row>
    <row r="503" spans="1:27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</row>
    <row r="504" spans="1:27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</row>
    <row r="505" spans="1:27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</row>
    <row r="506" spans="1:27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</row>
    <row r="507" spans="1:27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</row>
    <row r="508" spans="1:27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</row>
    <row r="509" spans="1:27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</row>
    <row r="510" spans="1:27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</row>
    <row r="511" spans="1:27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</row>
    <row r="512" spans="1:27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</row>
    <row r="513" spans="1:27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</row>
    <row r="514" spans="1:27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</row>
    <row r="515" spans="1:27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</row>
    <row r="516" spans="1:27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</row>
    <row r="517" spans="1:27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</row>
    <row r="518" spans="1:27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</row>
    <row r="519" spans="1:27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</row>
    <row r="520" spans="1:27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</row>
    <row r="521" spans="1:27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</row>
    <row r="522" spans="1:27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</row>
    <row r="523" spans="1:27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</row>
    <row r="524" spans="1:27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</row>
    <row r="525" spans="1:27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</row>
    <row r="526" spans="1:27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</row>
    <row r="527" spans="1:27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</row>
    <row r="528" spans="1:27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</row>
    <row r="529" spans="1:27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</row>
    <row r="530" spans="1:27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</row>
    <row r="531" spans="1:27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</row>
    <row r="532" spans="1:27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</row>
    <row r="533" spans="1:27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</row>
    <row r="534" spans="1:27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</row>
    <row r="535" spans="1:27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</row>
    <row r="536" spans="1:27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</row>
    <row r="537" spans="1:27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</row>
    <row r="538" spans="1:27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</row>
    <row r="539" spans="1:27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</row>
    <row r="540" spans="1:27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</row>
    <row r="541" spans="1:27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</row>
    <row r="542" spans="1:27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</row>
    <row r="543" spans="1:27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</row>
    <row r="544" spans="1:27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</row>
    <row r="545" spans="1:27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</row>
    <row r="546" spans="1:27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</row>
    <row r="547" spans="1:27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</row>
    <row r="548" spans="1:27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</row>
    <row r="549" spans="1:27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</row>
    <row r="550" spans="1:27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</row>
    <row r="551" spans="1:27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</row>
    <row r="552" spans="1:27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</row>
    <row r="553" spans="1:27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</row>
    <row r="554" spans="1:27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</row>
    <row r="555" spans="1:27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</row>
    <row r="556" spans="1:27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</row>
    <row r="557" spans="1:27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</row>
    <row r="558" spans="1:27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</row>
    <row r="559" spans="1:27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</row>
    <row r="560" spans="1:27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</row>
    <row r="561" spans="1:27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</row>
    <row r="562" spans="1:27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</row>
    <row r="563" spans="1:27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</row>
    <row r="564" spans="1:27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</row>
    <row r="565" spans="1:27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</row>
    <row r="566" spans="1:27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</row>
    <row r="567" spans="1:27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</row>
    <row r="568" spans="1:27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</row>
    <row r="569" spans="1:27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</row>
    <row r="570" spans="1:27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</row>
    <row r="571" spans="1:27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</row>
    <row r="572" spans="1:27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</row>
    <row r="573" spans="1:27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</row>
    <row r="574" spans="1:27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</row>
    <row r="575" spans="1:27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</row>
    <row r="576" spans="1:27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</row>
    <row r="577" spans="1:27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</row>
    <row r="578" spans="1:27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</row>
    <row r="579" spans="1:27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</row>
    <row r="580" spans="1:27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</row>
    <row r="581" spans="1:27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</row>
    <row r="582" spans="1:27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</row>
    <row r="583" spans="1:27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</row>
    <row r="584" spans="1:27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</row>
    <row r="585" spans="1:27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</row>
    <row r="586" spans="1:27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</row>
    <row r="587" spans="1:27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</row>
    <row r="588" spans="1:27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</row>
    <row r="589" spans="1:27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</row>
    <row r="590" spans="1:27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</row>
    <row r="591" spans="1:27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</row>
    <row r="592" spans="1:27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</row>
    <row r="593" spans="1:27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</row>
    <row r="594" spans="1:27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</row>
    <row r="595" spans="1:27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</row>
    <row r="596" spans="1:27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</row>
    <row r="597" spans="1:27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</row>
    <row r="598" spans="1:27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</row>
    <row r="599" spans="1:27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</row>
    <row r="600" spans="1:27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</row>
    <row r="601" spans="1:27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</row>
    <row r="602" spans="1:27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</row>
    <row r="603" spans="1:27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</row>
    <row r="604" spans="1:27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</row>
    <row r="605" spans="1:27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</row>
    <row r="606" spans="1:27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</row>
    <row r="607" spans="1:27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</row>
    <row r="608" spans="1:27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</row>
    <row r="609" spans="1:27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</row>
    <row r="610" spans="1:27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</row>
    <row r="611" spans="1:27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</row>
    <row r="612" spans="1:27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</row>
    <row r="613" spans="1:27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</row>
    <row r="614" spans="1:27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</row>
    <row r="615" spans="1:27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</row>
    <row r="616" spans="1:27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</row>
    <row r="617" spans="1:27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</row>
    <row r="618" spans="1:27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</row>
    <row r="619" spans="1:27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</row>
    <row r="620" spans="1:27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</row>
    <row r="621" spans="1:27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</row>
    <row r="622" spans="1:27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</row>
    <row r="623" spans="1:27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</row>
    <row r="624" spans="1:27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</row>
    <row r="625" spans="1:27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</row>
    <row r="626" spans="1:27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</row>
    <row r="627" spans="1:27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</row>
    <row r="628" spans="1:27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</row>
    <row r="629" spans="1:27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</row>
    <row r="630" spans="1:27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</row>
    <row r="631" spans="1:27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</row>
    <row r="632" spans="1:27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</row>
    <row r="633" spans="1:27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</row>
    <row r="634" spans="1:27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</row>
    <row r="635" spans="1:27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</row>
    <row r="636" spans="1:27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</row>
    <row r="637" spans="1:27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</row>
    <row r="638" spans="1:27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</row>
    <row r="639" spans="1:27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</row>
    <row r="640" spans="1:27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</row>
    <row r="641" spans="1:27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</row>
    <row r="642" spans="1:27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</row>
    <row r="643" spans="1:27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</row>
    <row r="644" spans="1:27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</row>
    <row r="645" spans="1:27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</row>
    <row r="646" spans="1:27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</row>
    <row r="647" spans="1:27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</row>
    <row r="648" spans="1:27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</row>
    <row r="649" spans="1:27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</row>
    <row r="650" spans="1:27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</row>
    <row r="651" spans="1:27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</row>
    <row r="652" spans="1:27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</row>
    <row r="653" spans="1:27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</row>
    <row r="654" spans="1:27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</row>
    <row r="655" spans="1:27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</row>
    <row r="656" spans="1:27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</row>
    <row r="657" spans="1:27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</row>
    <row r="658" spans="1:27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</row>
    <row r="659" spans="1:27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</row>
    <row r="660" spans="1:27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</row>
    <row r="661" spans="1:27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</row>
    <row r="662" spans="1:27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</row>
    <row r="663" spans="1:27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</row>
    <row r="664" spans="1:27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</row>
    <row r="665" spans="1:27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</row>
    <row r="666" spans="1:27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</row>
    <row r="667" spans="1:27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</row>
    <row r="668" spans="1:27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</row>
    <row r="669" spans="1:27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</row>
    <row r="670" spans="1:27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</row>
    <row r="671" spans="1:27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</row>
    <row r="672" spans="1:27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</row>
    <row r="673" spans="1:27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</row>
    <row r="674" spans="1:27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</row>
    <row r="675" spans="1:27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</row>
    <row r="676" spans="1:27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</row>
    <row r="677" spans="1:27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</row>
    <row r="678" spans="1:27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</row>
    <row r="679" spans="1:27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</row>
    <row r="680" spans="1:27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</row>
    <row r="681" spans="1:27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</row>
    <row r="682" spans="1:27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</row>
    <row r="683" spans="1:27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</row>
    <row r="684" spans="1:27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</row>
    <row r="685" spans="1:27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</row>
    <row r="686" spans="1:27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</row>
    <row r="687" spans="1:27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</row>
    <row r="688" spans="1:27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</row>
    <row r="689" spans="1:27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</row>
    <row r="690" spans="1:27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</row>
    <row r="691" spans="1:27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</row>
    <row r="692" spans="1:27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</row>
    <row r="693" spans="1:27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</row>
    <row r="694" spans="1:27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</row>
    <row r="695" spans="1:27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</row>
    <row r="696" spans="1:27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</row>
    <row r="697" spans="1:27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</row>
    <row r="698" spans="1:27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</row>
    <row r="699" spans="1:27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</row>
    <row r="700" spans="1:27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</row>
    <row r="701" spans="1:27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</row>
    <row r="702" spans="1:27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</row>
    <row r="703" spans="1:27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</row>
    <row r="704" spans="1:27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</row>
    <row r="705" spans="1:27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</row>
    <row r="706" spans="1:27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</row>
    <row r="707" spans="1:27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</row>
    <row r="708" spans="1:27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</row>
    <row r="709" spans="1:27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</row>
    <row r="710" spans="1:27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</row>
    <row r="711" spans="1:27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</row>
    <row r="712" spans="1:27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</row>
    <row r="713" spans="1:27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</row>
    <row r="714" spans="1:27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</row>
    <row r="715" spans="1:27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</row>
    <row r="716" spans="1:27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</row>
    <row r="717" spans="1:27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</row>
    <row r="718" spans="1:27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</row>
    <row r="719" spans="1:27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</row>
    <row r="720" spans="1:27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</row>
    <row r="721" spans="1:27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</row>
    <row r="722" spans="1:27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</row>
    <row r="723" spans="1:27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</row>
    <row r="724" spans="1:27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</row>
    <row r="725" spans="1:27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</row>
    <row r="726" spans="1:27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</row>
    <row r="727" spans="1:27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</row>
    <row r="728" spans="1:27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</row>
    <row r="729" spans="1:27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</row>
    <row r="730" spans="1:27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</row>
    <row r="731" spans="1:27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</row>
    <row r="732" spans="1:27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</row>
    <row r="733" spans="1:27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</row>
    <row r="734" spans="1:27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</row>
    <row r="735" spans="1:27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</row>
    <row r="736" spans="1:27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</row>
    <row r="737" spans="1:27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</row>
    <row r="738" spans="1:27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</row>
    <row r="739" spans="1:27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</row>
    <row r="740" spans="1:27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</row>
    <row r="741" spans="1:27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</row>
    <row r="742" spans="1:27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</row>
    <row r="743" spans="1:27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</row>
    <row r="744" spans="1:27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</row>
    <row r="745" spans="1:27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</row>
    <row r="746" spans="1:27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</row>
    <row r="747" spans="1:27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</row>
    <row r="748" spans="1:27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</row>
    <row r="749" spans="1:27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</row>
    <row r="750" spans="1:27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</row>
    <row r="751" spans="1:27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</row>
    <row r="752" spans="1:27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</row>
    <row r="753" spans="1:27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</row>
    <row r="754" spans="1:27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</row>
    <row r="755" spans="1:27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</row>
    <row r="756" spans="1:27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</row>
    <row r="757" spans="1:27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</row>
    <row r="758" spans="1:27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</row>
    <row r="759" spans="1:27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</row>
    <row r="760" spans="1:27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</row>
    <row r="761" spans="1:27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</row>
    <row r="762" spans="1:27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</row>
    <row r="763" spans="1:27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</row>
    <row r="764" spans="1:27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</row>
    <row r="765" spans="1:27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</row>
    <row r="766" spans="1:27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</row>
    <row r="767" spans="1:27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</row>
    <row r="768" spans="1:27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</row>
    <row r="769" spans="1:27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</row>
    <row r="770" spans="1:27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</row>
    <row r="771" spans="1:27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</row>
    <row r="772" spans="1:27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</row>
    <row r="773" spans="1:27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</row>
    <row r="774" spans="1:27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</row>
    <row r="775" spans="1:27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</row>
    <row r="776" spans="1:27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</row>
    <row r="777" spans="1:27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</row>
    <row r="778" spans="1:27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</row>
    <row r="779" spans="1:27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</row>
    <row r="780" spans="1:27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</row>
    <row r="781" spans="1:27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</row>
    <row r="782" spans="1:27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</row>
    <row r="783" spans="1:27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</row>
    <row r="784" spans="1:27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</row>
    <row r="785" spans="1:27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</row>
    <row r="786" spans="1:27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</row>
    <row r="787" spans="1:27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</row>
    <row r="788" spans="1:27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</row>
    <row r="789" spans="1:27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</row>
    <row r="790" spans="1:27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</row>
    <row r="791" spans="1:27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</row>
    <row r="792" spans="1:27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</row>
    <row r="793" spans="1:27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</row>
    <row r="794" spans="1:27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</row>
    <row r="795" spans="1:27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</row>
    <row r="796" spans="1:27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</row>
    <row r="797" spans="1:27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</row>
    <row r="798" spans="1:27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</row>
    <row r="799" spans="1:27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</row>
    <row r="800" spans="1:27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</row>
    <row r="801" spans="1:27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</row>
    <row r="802" spans="1:27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</row>
    <row r="803" spans="1:27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</row>
    <row r="804" spans="1:27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</row>
    <row r="805" spans="1:27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</row>
    <row r="806" spans="1:27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</row>
    <row r="807" spans="1:27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</row>
    <row r="808" spans="1:27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</row>
    <row r="809" spans="1:27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</row>
    <row r="810" spans="1:27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</row>
    <row r="811" spans="1:27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</row>
    <row r="812" spans="1:27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</row>
    <row r="813" spans="1:27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</row>
    <row r="814" spans="1:27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</row>
    <row r="815" spans="1:27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</row>
    <row r="816" spans="1:27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</row>
    <row r="817" spans="1:27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</row>
    <row r="818" spans="1:27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</row>
    <row r="819" spans="1:27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</row>
    <row r="820" spans="1:27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</row>
    <row r="821" spans="1:27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</row>
    <row r="822" spans="1:27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</row>
    <row r="823" spans="1:27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</row>
    <row r="824" spans="1:27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</row>
    <row r="825" spans="1:27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</row>
    <row r="826" spans="1:27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</row>
    <row r="827" spans="1:27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</row>
    <row r="828" spans="1:27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</row>
    <row r="829" spans="1:27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</row>
    <row r="830" spans="1:27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</row>
    <row r="831" spans="1:27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</row>
    <row r="832" spans="1:27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</row>
    <row r="833" spans="1:27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</row>
    <row r="834" spans="1:27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</row>
    <row r="835" spans="1:27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</row>
    <row r="836" spans="1:27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</row>
    <row r="837" spans="1:27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</row>
    <row r="838" spans="1:27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</row>
    <row r="839" spans="1:27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</row>
    <row r="840" spans="1:27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</row>
    <row r="841" spans="1:27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</row>
    <row r="842" spans="1:27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</row>
    <row r="843" spans="1:27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</row>
    <row r="844" spans="1:27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</row>
    <row r="845" spans="1:27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</row>
    <row r="846" spans="1:27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</row>
    <row r="847" spans="1:27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</row>
    <row r="848" spans="1:27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</row>
    <row r="849" spans="1:27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</row>
    <row r="850" spans="1:27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</row>
    <row r="851" spans="1:27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</row>
    <row r="852" spans="1:27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</row>
    <row r="853" spans="1:27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</row>
    <row r="854" spans="1:27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</row>
    <row r="855" spans="1:27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</row>
    <row r="856" spans="1:27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</row>
    <row r="857" spans="1:27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</row>
    <row r="858" spans="1:27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</row>
    <row r="859" spans="1:27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</row>
    <row r="860" spans="1:27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</row>
    <row r="861" spans="1:27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</row>
    <row r="862" spans="1:27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</row>
    <row r="863" spans="1:27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</row>
    <row r="864" spans="1:27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</row>
    <row r="865" spans="1:27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</row>
    <row r="866" spans="1:27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</row>
    <row r="867" spans="1:27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</row>
    <row r="868" spans="1:27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</row>
    <row r="869" spans="1:27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</row>
    <row r="870" spans="1:27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</row>
    <row r="871" spans="1:27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</row>
    <row r="872" spans="1:27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</row>
    <row r="873" spans="1:27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</row>
    <row r="874" spans="1:27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</row>
    <row r="875" spans="1:27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</row>
    <row r="876" spans="1:27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</row>
    <row r="877" spans="1:27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</row>
    <row r="878" spans="1:27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</row>
    <row r="879" spans="1:27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</row>
    <row r="880" spans="1:27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</row>
    <row r="881" spans="1:27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</row>
    <row r="882" spans="1:27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</row>
    <row r="883" spans="1:27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</row>
    <row r="884" spans="1:27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</row>
    <row r="885" spans="1:27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</row>
    <row r="886" spans="1:27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</row>
    <row r="887" spans="1:27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</row>
    <row r="888" spans="1:27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</row>
    <row r="889" spans="1:27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</row>
    <row r="890" spans="1:27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</row>
    <row r="891" spans="1:27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</row>
    <row r="892" spans="1:27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</row>
    <row r="893" spans="1:27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</row>
    <row r="894" spans="1:27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</row>
    <row r="895" spans="1:27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</row>
    <row r="896" spans="1:27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</row>
    <row r="897" spans="1:27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</row>
    <row r="898" spans="1:27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</row>
    <row r="899" spans="1:27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</row>
    <row r="900" spans="1:27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</row>
    <row r="901" spans="1:27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</row>
    <row r="902" spans="1:27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</row>
    <row r="903" spans="1:27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</row>
    <row r="904" spans="1:27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</row>
    <row r="905" spans="1:27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</row>
    <row r="906" spans="1:27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</row>
    <row r="907" spans="1:27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</row>
    <row r="908" spans="1:27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</row>
    <row r="909" spans="1:27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</row>
    <row r="910" spans="1:27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</row>
    <row r="911" spans="1:27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</row>
    <row r="912" spans="1:27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</row>
    <row r="913" spans="1:27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</row>
    <row r="914" spans="1:27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</row>
    <row r="915" spans="1:27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</row>
    <row r="916" spans="1:27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</row>
    <row r="917" spans="1:27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</row>
    <row r="918" spans="1:27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</row>
    <row r="919" spans="1:27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</row>
    <row r="920" spans="1:27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</row>
    <row r="921" spans="1:27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</row>
    <row r="922" spans="1:27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</row>
    <row r="923" spans="1:27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</row>
    <row r="924" spans="1:27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</row>
    <row r="925" spans="1:27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</row>
    <row r="926" spans="1:27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</row>
    <row r="927" spans="1:27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</row>
    <row r="928" spans="1:27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</row>
    <row r="929" spans="1:27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</row>
    <row r="930" spans="1:27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</row>
    <row r="931" spans="1:27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</row>
    <row r="932" spans="1:27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</row>
    <row r="933" spans="1:27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</row>
    <row r="934" spans="1:27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</row>
    <row r="935" spans="1:27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</row>
    <row r="936" spans="1:27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</row>
    <row r="937" spans="1:27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</row>
    <row r="938" spans="1:27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</row>
    <row r="939" spans="1:27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</row>
    <row r="940" spans="1:27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</row>
    <row r="941" spans="1:27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</row>
    <row r="942" spans="1:27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</row>
    <row r="943" spans="1:27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</row>
    <row r="944" spans="1:27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</row>
    <row r="945" spans="1:27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</row>
    <row r="946" spans="1:27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</row>
    <row r="947" spans="1:27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</row>
    <row r="948" spans="1:27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</row>
    <row r="949" spans="1:27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</row>
    <row r="950" spans="1:27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</row>
    <row r="951" spans="1:27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</row>
    <row r="952" spans="1:27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</row>
    <row r="953" spans="1:27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</row>
    <row r="954" spans="1:27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</row>
    <row r="955" spans="1:27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</row>
    <row r="956" spans="1:27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</row>
    <row r="957" spans="1:27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</row>
    <row r="958" spans="1:27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</row>
    <row r="959" spans="1:27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</row>
    <row r="960" spans="1:27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</row>
    <row r="961" spans="1:27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</row>
    <row r="962" spans="1:27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</row>
    <row r="963" spans="1:27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</row>
    <row r="964" spans="1:27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</row>
    <row r="965" spans="1:27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</row>
    <row r="966" spans="1:27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</row>
    <row r="967" spans="1:27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</row>
    <row r="968" spans="1:27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</row>
    <row r="969" spans="1:27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</row>
    <row r="970" spans="1:27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</row>
    <row r="971" spans="1:27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</row>
    <row r="972" spans="1:27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</row>
    <row r="973" spans="1:27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</row>
    <row r="974" spans="1:27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</row>
    <row r="975" spans="1:27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</row>
    <row r="976" spans="1:27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</row>
    <row r="977" spans="1:27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</row>
    <row r="978" spans="1:27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</row>
    <row r="979" spans="1:27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</row>
    <row r="980" spans="1:27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</row>
    <row r="981" spans="1:27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</row>
    <row r="982" spans="1:27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</row>
    <row r="983" spans="1:27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</row>
    <row r="984" spans="1:27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</row>
    <row r="985" spans="1:27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</row>
    <row r="986" spans="1:27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</row>
    <row r="987" spans="1:27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</row>
    <row r="988" spans="1:27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</row>
    <row r="989" spans="1:27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</row>
    <row r="990" spans="1:27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</row>
    <row r="991" spans="1:27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</row>
    <row r="992" spans="1:27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</row>
    <row r="993" spans="1:27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</row>
    <row r="994" spans="1:27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</row>
    <row r="995" spans="1:27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</row>
    <row r="996" spans="1:27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</row>
    <row r="997" spans="1:27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</row>
    <row r="998" spans="1:27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</row>
    <row r="999" spans="1:27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</row>
    <row r="1000" spans="1:27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</row>
    <row r="1001" spans="1:27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</row>
    <row r="1002" spans="1:27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</row>
    <row r="1003" spans="1:27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</row>
    <row r="1004" spans="1:27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</row>
    <row r="1005" spans="1:27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</row>
    <row r="1006" spans="1:27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</row>
    <row r="1007" spans="1:27">
      <c r="A1007" s="6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</row>
    <row r="1008" spans="1:27">
      <c r="A1008" s="62"/>
      <c r="B1008" s="62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</row>
    <row r="1009" spans="1:27">
      <c r="A1009" s="62"/>
      <c r="B1009" s="62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</row>
    <row r="1010" spans="1:27">
      <c r="A1010" s="62"/>
      <c r="B1010" s="62"/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</row>
  </sheetData>
  <mergeCells count="23">
    <mergeCell ref="A6:B6"/>
    <mergeCell ref="L6:L8"/>
    <mergeCell ref="L10:L28"/>
    <mergeCell ref="C6:C9"/>
    <mergeCell ref="E6:E8"/>
    <mergeCell ref="A7:A9"/>
    <mergeCell ref="B7:B9"/>
    <mergeCell ref="A10:A28"/>
    <mergeCell ref="B10:B28"/>
    <mergeCell ref="E10:E28"/>
    <mergeCell ref="C4:R4"/>
    <mergeCell ref="A4:B4"/>
    <mergeCell ref="A5:B5"/>
    <mergeCell ref="G5:I5"/>
    <mergeCell ref="J5:K5"/>
    <mergeCell ref="N5:P5"/>
    <mergeCell ref="Q5:R5"/>
    <mergeCell ref="A1:B1"/>
    <mergeCell ref="C1:R1"/>
    <mergeCell ref="A2:B2"/>
    <mergeCell ref="C2:R2"/>
    <mergeCell ref="A3:B3"/>
    <mergeCell ref="C3:R3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 summaryRight="0"/>
  </sheetPr>
  <dimension ref="A1:AD1000"/>
  <sheetViews>
    <sheetView workbookViewId="0"/>
  </sheetViews>
  <sheetFormatPr defaultColWidth="12.6640625" defaultRowHeight="15.75" customHeight="1"/>
  <cols>
    <col min="1" max="1" width="13.44140625" customWidth="1"/>
  </cols>
  <sheetData>
    <row r="1" spans="1:30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</row>
    <row r="2" spans="1:30">
      <c r="A2" s="144" t="s">
        <v>84</v>
      </c>
      <c r="B2" s="145"/>
      <c r="C2" s="146" t="s">
        <v>202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5"/>
      <c r="U2" s="62"/>
      <c r="V2" s="62"/>
      <c r="W2" s="62"/>
      <c r="X2" s="62"/>
      <c r="Y2" s="62"/>
      <c r="Z2" s="62"/>
      <c r="AA2" s="62"/>
      <c r="AB2" s="62"/>
      <c r="AC2" s="62"/>
      <c r="AD2" s="62"/>
    </row>
    <row r="3" spans="1:30">
      <c r="A3" s="125" t="s">
        <v>86</v>
      </c>
      <c r="B3" s="126"/>
      <c r="C3" s="127" t="s">
        <v>242</v>
      </c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6"/>
      <c r="U3" s="62"/>
      <c r="V3" s="62"/>
      <c r="W3" s="62"/>
      <c r="X3" s="62"/>
      <c r="Y3" s="62"/>
      <c r="Z3" s="62"/>
      <c r="AA3" s="62"/>
      <c r="AB3" s="62"/>
      <c r="AC3" s="62"/>
      <c r="AD3" s="62"/>
    </row>
    <row r="4" spans="1:30">
      <c r="A4" s="125" t="s">
        <v>204</v>
      </c>
      <c r="B4" s="126"/>
      <c r="C4" s="127" t="s">
        <v>243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6"/>
      <c r="U4" s="62"/>
      <c r="V4" s="62"/>
      <c r="W4" s="62"/>
      <c r="X4" s="62"/>
      <c r="Y4" s="62"/>
      <c r="Z4" s="62"/>
      <c r="AA4" s="62"/>
      <c r="AB4" s="62"/>
      <c r="AC4" s="62"/>
      <c r="AD4" s="62"/>
    </row>
    <row r="5" spans="1:30">
      <c r="A5" s="125" t="s">
        <v>206</v>
      </c>
      <c r="B5" s="126"/>
      <c r="C5" s="127" t="s">
        <v>207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6"/>
      <c r="U5" s="62"/>
      <c r="V5" s="62"/>
      <c r="W5" s="62"/>
      <c r="X5" s="62"/>
      <c r="Y5" s="62"/>
      <c r="Z5" s="62"/>
      <c r="AA5" s="62"/>
      <c r="AB5" s="62"/>
      <c r="AC5" s="62"/>
      <c r="AD5" s="62"/>
    </row>
    <row r="6" spans="1:30">
      <c r="A6" s="129" t="s">
        <v>208</v>
      </c>
      <c r="B6" s="126"/>
      <c r="C6" s="63" t="s">
        <v>209</v>
      </c>
      <c r="D6" s="63" t="s">
        <v>210</v>
      </c>
      <c r="E6" s="63"/>
      <c r="F6" s="63"/>
      <c r="G6" s="63"/>
      <c r="H6" s="130" t="s">
        <v>211</v>
      </c>
      <c r="I6" s="128"/>
      <c r="J6" s="126"/>
      <c r="K6" s="130" t="s">
        <v>210</v>
      </c>
      <c r="L6" s="126"/>
      <c r="M6" s="63"/>
      <c r="N6" s="63"/>
      <c r="O6" s="63"/>
      <c r="P6" s="130" t="s">
        <v>211</v>
      </c>
      <c r="Q6" s="128"/>
      <c r="R6" s="126"/>
      <c r="S6" s="130" t="s">
        <v>210</v>
      </c>
      <c r="T6" s="126"/>
      <c r="U6" s="62"/>
      <c r="V6" s="62"/>
      <c r="W6" s="62"/>
      <c r="X6" s="62"/>
      <c r="Y6" s="62"/>
      <c r="Z6" s="62"/>
      <c r="AA6" s="62"/>
      <c r="AB6" s="62"/>
      <c r="AC6" s="62"/>
      <c r="AD6" s="62"/>
    </row>
    <row r="7" spans="1:30">
      <c r="A7" s="131" t="s">
        <v>212</v>
      </c>
      <c r="B7" s="126"/>
      <c r="C7" s="132" t="s">
        <v>213</v>
      </c>
      <c r="D7" s="65" t="s">
        <v>244</v>
      </c>
      <c r="E7" s="132" t="s">
        <v>89</v>
      </c>
      <c r="F7" s="65" t="s">
        <v>244</v>
      </c>
      <c r="G7" s="65" t="s">
        <v>245</v>
      </c>
      <c r="H7" s="65" t="s">
        <v>246</v>
      </c>
      <c r="I7" s="65" t="s">
        <v>216</v>
      </c>
      <c r="J7" s="65" t="s">
        <v>247</v>
      </c>
      <c r="K7" s="65" t="s">
        <v>218</v>
      </c>
      <c r="L7" s="65" t="s">
        <v>219</v>
      </c>
      <c r="M7" s="132" t="s">
        <v>89</v>
      </c>
      <c r="N7" s="65" t="s">
        <v>214</v>
      </c>
      <c r="O7" s="65" t="s">
        <v>245</v>
      </c>
      <c r="P7" s="65" t="s">
        <v>246</v>
      </c>
      <c r="Q7" s="65" t="s">
        <v>216</v>
      </c>
      <c r="R7" s="65" t="s">
        <v>247</v>
      </c>
      <c r="S7" s="65" t="s">
        <v>218</v>
      </c>
      <c r="T7" s="65" t="s">
        <v>219</v>
      </c>
      <c r="U7" s="62"/>
      <c r="V7" s="62"/>
      <c r="W7" s="62"/>
      <c r="X7" s="62"/>
      <c r="Y7" s="62"/>
      <c r="Z7" s="62"/>
      <c r="AA7" s="62"/>
      <c r="AB7" s="62"/>
      <c r="AC7" s="62"/>
      <c r="AD7" s="62"/>
    </row>
    <row r="8" spans="1:30">
      <c r="A8" s="139" t="s">
        <v>248</v>
      </c>
      <c r="B8" s="132" t="s">
        <v>221</v>
      </c>
      <c r="C8" s="133"/>
      <c r="D8" s="65" t="s">
        <v>222</v>
      </c>
      <c r="E8" s="133"/>
      <c r="F8" s="65"/>
      <c r="G8" s="65"/>
      <c r="H8" s="65" t="s">
        <v>223</v>
      </c>
      <c r="I8" s="65" t="s">
        <v>249</v>
      </c>
      <c r="J8" s="65" t="s">
        <v>223</v>
      </c>
      <c r="K8" s="65" t="s">
        <v>225</v>
      </c>
      <c r="L8" s="65" t="s">
        <v>226</v>
      </c>
      <c r="M8" s="133"/>
      <c r="N8" s="65"/>
      <c r="O8" s="65"/>
      <c r="P8" s="65" t="s">
        <v>223</v>
      </c>
      <c r="Q8" s="65" t="s">
        <v>249</v>
      </c>
      <c r="R8" s="65" t="s">
        <v>223</v>
      </c>
      <c r="S8" s="65" t="s">
        <v>225</v>
      </c>
      <c r="T8" s="65" t="s">
        <v>226</v>
      </c>
      <c r="U8" s="62"/>
      <c r="V8" s="62"/>
      <c r="W8" s="62"/>
      <c r="X8" s="62"/>
      <c r="Y8" s="62"/>
      <c r="Z8" s="62"/>
      <c r="AA8" s="62"/>
      <c r="AB8" s="62"/>
      <c r="AC8" s="62"/>
      <c r="AD8" s="62"/>
    </row>
    <row r="9" spans="1:30">
      <c r="A9" s="140"/>
      <c r="B9" s="133"/>
      <c r="C9" s="133"/>
      <c r="D9" s="65" t="s">
        <v>227</v>
      </c>
      <c r="E9" s="126"/>
      <c r="F9" s="65" t="s">
        <v>228</v>
      </c>
      <c r="G9" s="65"/>
      <c r="H9" s="65" t="s">
        <v>250</v>
      </c>
      <c r="I9" s="65" t="s">
        <v>230</v>
      </c>
      <c r="J9" s="65" t="s">
        <v>231</v>
      </c>
      <c r="K9" s="65" t="s">
        <v>232</v>
      </c>
      <c r="L9" s="75" t="s">
        <v>233</v>
      </c>
      <c r="M9" s="126"/>
      <c r="N9" s="65" t="s">
        <v>234</v>
      </c>
      <c r="O9" s="65"/>
      <c r="P9" s="65" t="s">
        <v>250</v>
      </c>
      <c r="Q9" s="65" t="s">
        <v>230</v>
      </c>
      <c r="R9" s="65" t="s">
        <v>231</v>
      </c>
      <c r="S9" s="65" t="s">
        <v>232</v>
      </c>
      <c r="T9" s="75" t="s">
        <v>233</v>
      </c>
      <c r="U9" s="62"/>
      <c r="V9" s="62"/>
      <c r="W9" s="62"/>
      <c r="X9" s="62"/>
      <c r="Y9" s="62"/>
      <c r="Z9" s="62"/>
      <c r="AA9" s="62"/>
      <c r="AB9" s="62"/>
      <c r="AC9" s="62"/>
      <c r="AD9" s="62"/>
    </row>
    <row r="10" spans="1:30">
      <c r="A10" s="141"/>
      <c r="B10" s="138"/>
      <c r="C10" s="138"/>
      <c r="D10" s="66" t="s">
        <v>235</v>
      </c>
      <c r="E10" s="66"/>
      <c r="F10" s="66" t="s">
        <v>235</v>
      </c>
      <c r="G10" s="66" t="s">
        <v>235</v>
      </c>
      <c r="H10" s="66" t="s">
        <v>236</v>
      </c>
      <c r="I10" s="66" t="s">
        <v>237</v>
      </c>
      <c r="J10" s="66" t="s">
        <v>238</v>
      </c>
      <c r="K10" s="66" t="s">
        <v>239</v>
      </c>
      <c r="L10" s="64" t="s">
        <v>240</v>
      </c>
      <c r="M10" s="66"/>
      <c r="N10" s="66" t="s">
        <v>235</v>
      </c>
      <c r="O10" s="66" t="s">
        <v>235</v>
      </c>
      <c r="P10" s="66" t="s">
        <v>236</v>
      </c>
      <c r="Q10" s="66" t="s">
        <v>237</v>
      </c>
      <c r="R10" s="66" t="s">
        <v>238</v>
      </c>
      <c r="S10" s="66" t="s">
        <v>239</v>
      </c>
      <c r="T10" s="64" t="s">
        <v>240</v>
      </c>
      <c r="U10" s="62"/>
      <c r="V10" s="62"/>
      <c r="W10" s="62"/>
      <c r="X10" s="62"/>
      <c r="Y10" s="62"/>
      <c r="Z10" s="62"/>
      <c r="AA10" s="62"/>
      <c r="AB10" s="62"/>
      <c r="AC10" s="62"/>
      <c r="AD10" s="62"/>
    </row>
    <row r="11" spans="1:30">
      <c r="A11" s="76" t="s">
        <v>251</v>
      </c>
      <c r="B11" s="76" t="s">
        <v>241</v>
      </c>
      <c r="C11" s="67">
        <v>2005</v>
      </c>
      <c r="D11" s="70"/>
      <c r="E11" s="134" t="s">
        <v>102</v>
      </c>
      <c r="F11" s="68">
        <f t="shared" ref="F11:F29" si="0">D11*90%</f>
        <v>0</v>
      </c>
      <c r="G11" s="68"/>
      <c r="H11" s="69">
        <v>6</v>
      </c>
      <c r="I11" s="69">
        <v>0.56000000000000005</v>
      </c>
      <c r="J11" s="70">
        <f t="shared" ref="J11:J29" si="1">H11*(1+I11)</f>
        <v>9.36</v>
      </c>
      <c r="K11" s="70">
        <v>0.47</v>
      </c>
      <c r="L11" s="71">
        <f t="shared" ref="L11:L29" si="2">G11*J11*K11</f>
        <v>0</v>
      </c>
      <c r="M11" s="134" t="s">
        <v>103</v>
      </c>
      <c r="N11" s="68">
        <f t="shared" ref="N11:N29" si="3">D11*10%</f>
        <v>0</v>
      </c>
      <c r="O11" s="68"/>
      <c r="P11" s="72">
        <v>9</v>
      </c>
      <c r="Q11" s="72">
        <v>0.2</v>
      </c>
      <c r="R11" s="72">
        <f t="shared" ref="R11:R29" si="4">P11*(1+Q11)</f>
        <v>10.799999999999999</v>
      </c>
      <c r="S11" s="70">
        <v>0.47</v>
      </c>
      <c r="T11" s="71">
        <f t="shared" ref="T11:T29" si="5">O11*R11*S11</f>
        <v>0</v>
      </c>
      <c r="U11" s="62"/>
      <c r="V11" s="62"/>
      <c r="W11" s="62"/>
      <c r="X11" s="62"/>
      <c r="Y11" s="62"/>
      <c r="Z11" s="62"/>
      <c r="AA11" s="62"/>
      <c r="AB11" s="62"/>
      <c r="AC11" s="62"/>
      <c r="AD11" s="62"/>
    </row>
    <row r="12" spans="1:30">
      <c r="A12" s="76" t="s">
        <v>251</v>
      </c>
      <c r="B12" s="76" t="s">
        <v>241</v>
      </c>
      <c r="C12" s="67">
        <v>2006</v>
      </c>
      <c r="D12" s="70"/>
      <c r="E12" s="135"/>
      <c r="F12" s="68">
        <f t="shared" si="0"/>
        <v>0</v>
      </c>
      <c r="G12" s="68">
        <f t="shared" ref="G12:G28" si="6">F12-F11</f>
        <v>0</v>
      </c>
      <c r="H12" s="69">
        <v>6</v>
      </c>
      <c r="I12" s="69">
        <v>0.56000000000000005</v>
      </c>
      <c r="J12" s="70">
        <f t="shared" si="1"/>
        <v>9.36</v>
      </c>
      <c r="K12" s="70">
        <v>0.47</v>
      </c>
      <c r="L12" s="71">
        <f t="shared" si="2"/>
        <v>0</v>
      </c>
      <c r="M12" s="135"/>
      <c r="N12" s="68">
        <f t="shared" si="3"/>
        <v>0</v>
      </c>
      <c r="O12" s="68">
        <f t="shared" ref="O12:O28" si="7">N12-N11</f>
        <v>0</v>
      </c>
      <c r="P12" s="72">
        <v>9</v>
      </c>
      <c r="Q12" s="72">
        <v>0.2</v>
      </c>
      <c r="R12" s="72">
        <f t="shared" si="4"/>
        <v>10.799999999999999</v>
      </c>
      <c r="S12" s="70">
        <v>0.47</v>
      </c>
      <c r="T12" s="71">
        <f t="shared" si="5"/>
        <v>0</v>
      </c>
      <c r="U12" s="62"/>
      <c r="V12" s="62"/>
      <c r="W12" s="62"/>
      <c r="X12" s="62"/>
      <c r="Y12" s="62"/>
      <c r="Z12" s="62"/>
      <c r="AA12" s="62"/>
      <c r="AB12" s="62"/>
      <c r="AC12" s="62"/>
      <c r="AD12" s="62"/>
    </row>
    <row r="13" spans="1:30">
      <c r="A13" s="76" t="s">
        <v>251</v>
      </c>
      <c r="B13" s="76" t="s">
        <v>241</v>
      </c>
      <c r="C13" s="67">
        <v>2007</v>
      </c>
      <c r="D13" s="70"/>
      <c r="E13" s="136"/>
      <c r="F13" s="68">
        <f t="shared" si="0"/>
        <v>0</v>
      </c>
      <c r="G13" s="68">
        <f t="shared" si="6"/>
        <v>0</v>
      </c>
      <c r="H13" s="69">
        <v>6</v>
      </c>
      <c r="I13" s="69">
        <v>0.56000000000000005</v>
      </c>
      <c r="J13" s="70">
        <f t="shared" si="1"/>
        <v>9.36</v>
      </c>
      <c r="K13" s="70">
        <v>0.47</v>
      </c>
      <c r="L13" s="71">
        <f t="shared" si="2"/>
        <v>0</v>
      </c>
      <c r="M13" s="136"/>
      <c r="N13" s="68">
        <f t="shared" si="3"/>
        <v>0</v>
      </c>
      <c r="O13" s="68">
        <f t="shared" si="7"/>
        <v>0</v>
      </c>
      <c r="P13" s="72">
        <v>9</v>
      </c>
      <c r="Q13" s="72">
        <v>0.2</v>
      </c>
      <c r="R13" s="72">
        <f t="shared" si="4"/>
        <v>10.799999999999999</v>
      </c>
      <c r="S13" s="70">
        <v>0.47</v>
      </c>
      <c r="T13" s="71">
        <f t="shared" si="5"/>
        <v>0</v>
      </c>
      <c r="U13" s="62"/>
      <c r="V13" s="62"/>
      <c r="W13" s="62"/>
      <c r="X13" s="62"/>
      <c r="Y13" s="62"/>
      <c r="Z13" s="62"/>
      <c r="AA13" s="62"/>
      <c r="AB13" s="62"/>
      <c r="AC13" s="62"/>
      <c r="AD13" s="62"/>
    </row>
    <row r="14" spans="1:30">
      <c r="A14" s="76" t="s">
        <v>251</v>
      </c>
      <c r="B14" s="76" t="s">
        <v>241</v>
      </c>
      <c r="C14" s="67">
        <v>2008</v>
      </c>
      <c r="D14" s="70"/>
      <c r="E14" s="135"/>
      <c r="F14" s="68">
        <f t="shared" si="0"/>
        <v>0</v>
      </c>
      <c r="G14" s="68">
        <f t="shared" si="6"/>
        <v>0</v>
      </c>
      <c r="H14" s="69">
        <v>6</v>
      </c>
      <c r="I14" s="69">
        <v>0.56000000000000005</v>
      </c>
      <c r="J14" s="70">
        <f t="shared" si="1"/>
        <v>9.36</v>
      </c>
      <c r="K14" s="70">
        <v>0.47</v>
      </c>
      <c r="L14" s="71">
        <f t="shared" si="2"/>
        <v>0</v>
      </c>
      <c r="M14" s="135"/>
      <c r="N14" s="68">
        <f t="shared" si="3"/>
        <v>0</v>
      </c>
      <c r="O14" s="68">
        <f t="shared" si="7"/>
        <v>0</v>
      </c>
      <c r="P14" s="72">
        <v>9</v>
      </c>
      <c r="Q14" s="72">
        <v>0.2</v>
      </c>
      <c r="R14" s="72">
        <f t="shared" si="4"/>
        <v>10.799999999999999</v>
      </c>
      <c r="S14" s="70">
        <v>0.47</v>
      </c>
      <c r="T14" s="71">
        <f t="shared" si="5"/>
        <v>0</v>
      </c>
      <c r="U14" s="62"/>
      <c r="V14" s="62"/>
      <c r="W14" s="62"/>
      <c r="X14" s="62"/>
      <c r="Y14" s="62"/>
      <c r="Z14" s="62"/>
      <c r="AA14" s="62"/>
      <c r="AB14" s="62"/>
      <c r="AC14" s="62"/>
      <c r="AD14" s="62"/>
    </row>
    <row r="15" spans="1:30">
      <c r="A15" s="76" t="s">
        <v>251</v>
      </c>
      <c r="B15" s="76" t="s">
        <v>241</v>
      </c>
      <c r="C15" s="67">
        <v>2009</v>
      </c>
      <c r="D15" s="70"/>
      <c r="E15" s="136"/>
      <c r="F15" s="68">
        <f t="shared" si="0"/>
        <v>0</v>
      </c>
      <c r="G15" s="68">
        <f t="shared" si="6"/>
        <v>0</v>
      </c>
      <c r="H15" s="69">
        <v>6</v>
      </c>
      <c r="I15" s="69">
        <v>0.56000000000000005</v>
      </c>
      <c r="J15" s="70">
        <f t="shared" si="1"/>
        <v>9.36</v>
      </c>
      <c r="K15" s="70">
        <v>0.47</v>
      </c>
      <c r="L15" s="71">
        <f t="shared" si="2"/>
        <v>0</v>
      </c>
      <c r="M15" s="136"/>
      <c r="N15" s="68">
        <f t="shared" si="3"/>
        <v>0</v>
      </c>
      <c r="O15" s="68">
        <f t="shared" si="7"/>
        <v>0</v>
      </c>
      <c r="P15" s="72">
        <v>9</v>
      </c>
      <c r="Q15" s="72">
        <v>0.2</v>
      </c>
      <c r="R15" s="72">
        <f t="shared" si="4"/>
        <v>10.799999999999999</v>
      </c>
      <c r="S15" s="70">
        <v>0.47</v>
      </c>
      <c r="T15" s="71">
        <f t="shared" si="5"/>
        <v>0</v>
      </c>
      <c r="U15" s="62"/>
      <c r="V15" s="62"/>
      <c r="W15" s="62"/>
      <c r="X15" s="62"/>
      <c r="Y15" s="62"/>
      <c r="Z15" s="62"/>
      <c r="AA15" s="62"/>
      <c r="AB15" s="62"/>
      <c r="AC15" s="62"/>
      <c r="AD15" s="62"/>
    </row>
    <row r="16" spans="1:30">
      <c r="A16" s="76" t="s">
        <v>251</v>
      </c>
      <c r="B16" s="76" t="s">
        <v>241</v>
      </c>
      <c r="C16" s="67">
        <v>2010</v>
      </c>
      <c r="D16" s="70"/>
      <c r="E16" s="135"/>
      <c r="F16" s="68">
        <f t="shared" si="0"/>
        <v>0</v>
      </c>
      <c r="G16" s="68">
        <f t="shared" si="6"/>
        <v>0</v>
      </c>
      <c r="H16" s="69">
        <v>6</v>
      </c>
      <c r="I16" s="69">
        <v>0.56000000000000005</v>
      </c>
      <c r="J16" s="70">
        <f t="shared" si="1"/>
        <v>9.36</v>
      </c>
      <c r="K16" s="70">
        <v>0.47</v>
      </c>
      <c r="L16" s="71">
        <f t="shared" si="2"/>
        <v>0</v>
      </c>
      <c r="M16" s="135"/>
      <c r="N16" s="68">
        <f t="shared" si="3"/>
        <v>0</v>
      </c>
      <c r="O16" s="68">
        <f t="shared" si="7"/>
        <v>0</v>
      </c>
      <c r="P16" s="72">
        <v>9</v>
      </c>
      <c r="Q16" s="72">
        <v>0.2</v>
      </c>
      <c r="R16" s="72">
        <f t="shared" si="4"/>
        <v>10.799999999999999</v>
      </c>
      <c r="S16" s="70">
        <v>0.47</v>
      </c>
      <c r="T16" s="71">
        <f t="shared" si="5"/>
        <v>0</v>
      </c>
      <c r="U16" s="62"/>
      <c r="V16" s="62"/>
      <c r="W16" s="62"/>
      <c r="X16" s="62"/>
      <c r="Y16" s="62"/>
      <c r="Z16" s="62"/>
      <c r="AA16" s="62"/>
      <c r="AB16" s="62"/>
      <c r="AC16" s="62"/>
      <c r="AD16" s="62"/>
    </row>
    <row r="17" spans="1:30">
      <c r="A17" s="76" t="s">
        <v>251</v>
      </c>
      <c r="B17" s="76" t="s">
        <v>241</v>
      </c>
      <c r="C17" s="67">
        <v>2011</v>
      </c>
      <c r="D17" s="70"/>
      <c r="E17" s="136"/>
      <c r="F17" s="68">
        <f t="shared" si="0"/>
        <v>0</v>
      </c>
      <c r="G17" s="68">
        <f t="shared" si="6"/>
        <v>0</v>
      </c>
      <c r="H17" s="69">
        <v>6</v>
      </c>
      <c r="I17" s="69">
        <v>0.56000000000000005</v>
      </c>
      <c r="J17" s="70">
        <f t="shared" si="1"/>
        <v>9.36</v>
      </c>
      <c r="K17" s="70">
        <v>0.47</v>
      </c>
      <c r="L17" s="71">
        <f t="shared" si="2"/>
        <v>0</v>
      </c>
      <c r="M17" s="136"/>
      <c r="N17" s="68">
        <f t="shared" si="3"/>
        <v>0</v>
      </c>
      <c r="O17" s="68">
        <f t="shared" si="7"/>
        <v>0</v>
      </c>
      <c r="P17" s="72">
        <v>9</v>
      </c>
      <c r="Q17" s="72">
        <v>0.2</v>
      </c>
      <c r="R17" s="72">
        <f t="shared" si="4"/>
        <v>10.799999999999999</v>
      </c>
      <c r="S17" s="70">
        <v>0.47</v>
      </c>
      <c r="T17" s="71">
        <f t="shared" si="5"/>
        <v>0</v>
      </c>
      <c r="U17" s="62"/>
      <c r="V17" s="62"/>
      <c r="W17" s="62"/>
      <c r="X17" s="62"/>
      <c r="Y17" s="62"/>
      <c r="Z17" s="62"/>
      <c r="AA17" s="62"/>
      <c r="AB17" s="62"/>
      <c r="AC17" s="62"/>
      <c r="AD17" s="62"/>
    </row>
    <row r="18" spans="1:30">
      <c r="A18" s="76" t="s">
        <v>251</v>
      </c>
      <c r="B18" s="76" t="s">
        <v>241</v>
      </c>
      <c r="C18" s="67">
        <v>2012</v>
      </c>
      <c r="D18" s="70"/>
      <c r="E18" s="135"/>
      <c r="F18" s="68">
        <f t="shared" si="0"/>
        <v>0</v>
      </c>
      <c r="G18" s="68">
        <f t="shared" si="6"/>
        <v>0</v>
      </c>
      <c r="H18" s="69">
        <v>6</v>
      </c>
      <c r="I18" s="69">
        <v>0.56000000000000005</v>
      </c>
      <c r="J18" s="70">
        <f t="shared" si="1"/>
        <v>9.36</v>
      </c>
      <c r="K18" s="70">
        <v>0.47</v>
      </c>
      <c r="L18" s="71">
        <f t="shared" si="2"/>
        <v>0</v>
      </c>
      <c r="M18" s="135"/>
      <c r="N18" s="68">
        <f t="shared" si="3"/>
        <v>0</v>
      </c>
      <c r="O18" s="68">
        <f t="shared" si="7"/>
        <v>0</v>
      </c>
      <c r="P18" s="72">
        <v>9</v>
      </c>
      <c r="Q18" s="72">
        <v>0.2</v>
      </c>
      <c r="R18" s="72">
        <f t="shared" si="4"/>
        <v>10.799999999999999</v>
      </c>
      <c r="S18" s="70">
        <v>0.47</v>
      </c>
      <c r="T18" s="71">
        <f t="shared" si="5"/>
        <v>0</v>
      </c>
      <c r="U18" s="62"/>
      <c r="V18" s="62"/>
      <c r="W18" s="62"/>
      <c r="X18" s="62"/>
      <c r="Y18" s="62"/>
      <c r="Z18" s="62"/>
      <c r="AA18" s="62"/>
      <c r="AB18" s="62"/>
      <c r="AC18" s="62"/>
      <c r="AD18" s="62"/>
    </row>
    <row r="19" spans="1:30">
      <c r="A19" s="76" t="s">
        <v>251</v>
      </c>
      <c r="B19" s="76" t="s">
        <v>241</v>
      </c>
      <c r="C19" s="67">
        <v>2013</v>
      </c>
      <c r="D19" s="70"/>
      <c r="E19" s="136"/>
      <c r="F19" s="68">
        <f t="shared" si="0"/>
        <v>0</v>
      </c>
      <c r="G19" s="68">
        <f t="shared" si="6"/>
        <v>0</v>
      </c>
      <c r="H19" s="69">
        <v>6</v>
      </c>
      <c r="I19" s="69">
        <v>0.56000000000000005</v>
      </c>
      <c r="J19" s="70">
        <f t="shared" si="1"/>
        <v>9.36</v>
      </c>
      <c r="K19" s="70">
        <v>0.47</v>
      </c>
      <c r="L19" s="71">
        <f t="shared" si="2"/>
        <v>0</v>
      </c>
      <c r="M19" s="136"/>
      <c r="N19" s="68">
        <f t="shared" si="3"/>
        <v>0</v>
      </c>
      <c r="O19" s="68">
        <f t="shared" si="7"/>
        <v>0</v>
      </c>
      <c r="P19" s="72">
        <v>9</v>
      </c>
      <c r="Q19" s="72">
        <v>0.2</v>
      </c>
      <c r="R19" s="72">
        <f t="shared" si="4"/>
        <v>10.799999999999999</v>
      </c>
      <c r="S19" s="70">
        <v>0.47</v>
      </c>
      <c r="T19" s="71">
        <f t="shared" si="5"/>
        <v>0</v>
      </c>
      <c r="U19" s="62"/>
      <c r="V19" s="62"/>
      <c r="W19" s="62"/>
      <c r="X19" s="62"/>
      <c r="Y19" s="62"/>
      <c r="Z19" s="62"/>
      <c r="AA19" s="62"/>
      <c r="AB19" s="62"/>
      <c r="AC19" s="62"/>
      <c r="AD19" s="62"/>
    </row>
    <row r="20" spans="1:30">
      <c r="A20" s="76" t="s">
        <v>251</v>
      </c>
      <c r="B20" s="76" t="s">
        <v>241</v>
      </c>
      <c r="C20" s="67">
        <v>2014</v>
      </c>
      <c r="D20" s="70"/>
      <c r="E20" s="135"/>
      <c r="F20" s="68">
        <f t="shared" si="0"/>
        <v>0</v>
      </c>
      <c r="G20" s="68">
        <f t="shared" si="6"/>
        <v>0</v>
      </c>
      <c r="H20" s="69">
        <v>6</v>
      </c>
      <c r="I20" s="69">
        <v>0.56000000000000005</v>
      </c>
      <c r="J20" s="70">
        <f t="shared" si="1"/>
        <v>9.36</v>
      </c>
      <c r="K20" s="70">
        <v>0.47</v>
      </c>
      <c r="L20" s="71">
        <f t="shared" si="2"/>
        <v>0</v>
      </c>
      <c r="M20" s="135"/>
      <c r="N20" s="68">
        <f t="shared" si="3"/>
        <v>0</v>
      </c>
      <c r="O20" s="68">
        <f t="shared" si="7"/>
        <v>0</v>
      </c>
      <c r="P20" s="72">
        <v>9</v>
      </c>
      <c r="Q20" s="72">
        <v>0.2</v>
      </c>
      <c r="R20" s="72">
        <f t="shared" si="4"/>
        <v>10.799999999999999</v>
      </c>
      <c r="S20" s="70">
        <v>0.47</v>
      </c>
      <c r="T20" s="71">
        <f t="shared" si="5"/>
        <v>0</v>
      </c>
      <c r="U20" s="62"/>
      <c r="V20" s="62"/>
      <c r="W20" s="62"/>
      <c r="X20" s="62"/>
      <c r="Y20" s="62"/>
      <c r="Z20" s="62"/>
      <c r="AA20" s="62"/>
      <c r="AB20" s="62"/>
      <c r="AC20" s="62"/>
      <c r="AD20" s="62"/>
    </row>
    <row r="21" spans="1:30">
      <c r="A21" s="76" t="s">
        <v>251</v>
      </c>
      <c r="B21" s="76" t="s">
        <v>241</v>
      </c>
      <c r="C21" s="67">
        <v>2015</v>
      </c>
      <c r="D21" s="68">
        <f>'State_Forest Land A1.9'!D20</f>
        <v>2601864.7842200003</v>
      </c>
      <c r="E21" s="136"/>
      <c r="F21" s="68">
        <f t="shared" si="0"/>
        <v>2341678.3057980002</v>
      </c>
      <c r="G21" s="68">
        <f t="shared" si="6"/>
        <v>2341678.3057980002</v>
      </c>
      <c r="H21" s="69">
        <v>6</v>
      </c>
      <c r="I21" s="69">
        <v>0.56000000000000005</v>
      </c>
      <c r="J21" s="70">
        <f t="shared" si="1"/>
        <v>9.36</v>
      </c>
      <c r="K21" s="70">
        <v>0.47</v>
      </c>
      <c r="L21" s="71">
        <f t="shared" si="2"/>
        <v>10301511.202866562</v>
      </c>
      <c r="M21" s="136"/>
      <c r="N21" s="68">
        <f t="shared" si="3"/>
        <v>260186.47842200004</v>
      </c>
      <c r="O21" s="68">
        <f t="shared" si="7"/>
        <v>260186.47842200004</v>
      </c>
      <c r="P21" s="72">
        <v>9</v>
      </c>
      <c r="Q21" s="72">
        <v>0.2</v>
      </c>
      <c r="R21" s="72">
        <f t="shared" si="4"/>
        <v>10.799999999999999</v>
      </c>
      <c r="S21" s="70">
        <v>0.47</v>
      </c>
      <c r="T21" s="71">
        <f t="shared" si="5"/>
        <v>1320706.564470072</v>
      </c>
      <c r="U21" s="62"/>
      <c r="V21" s="62"/>
      <c r="W21" s="62"/>
      <c r="X21" s="62"/>
      <c r="Y21" s="62"/>
      <c r="Z21" s="62"/>
      <c r="AA21" s="62"/>
      <c r="AB21" s="62"/>
      <c r="AC21" s="62"/>
      <c r="AD21" s="62"/>
    </row>
    <row r="22" spans="1:30">
      <c r="A22" s="76" t="s">
        <v>251</v>
      </c>
      <c r="B22" s="76" t="s">
        <v>241</v>
      </c>
      <c r="C22" s="67">
        <v>2016</v>
      </c>
      <c r="D22" s="68">
        <f>'State_Forest Land A1.9'!D21</f>
        <v>2657797.2877899995</v>
      </c>
      <c r="E22" s="135"/>
      <c r="F22" s="68">
        <f t="shared" si="0"/>
        <v>2392017.5590109997</v>
      </c>
      <c r="G22" s="68">
        <f t="shared" si="6"/>
        <v>50339.253212999552</v>
      </c>
      <c r="H22" s="69">
        <v>6</v>
      </c>
      <c r="I22" s="69">
        <v>0.56000000000000005</v>
      </c>
      <c r="J22" s="70">
        <f t="shared" si="1"/>
        <v>9.36</v>
      </c>
      <c r="K22" s="70">
        <v>0.47</v>
      </c>
      <c r="L22" s="71">
        <f t="shared" si="2"/>
        <v>221452.44273462761</v>
      </c>
      <c r="M22" s="135"/>
      <c r="N22" s="68">
        <f t="shared" si="3"/>
        <v>265779.72877899994</v>
      </c>
      <c r="O22" s="68">
        <f t="shared" si="7"/>
        <v>5593.2503569998953</v>
      </c>
      <c r="P22" s="72">
        <v>9</v>
      </c>
      <c r="Q22" s="72">
        <v>0.2</v>
      </c>
      <c r="R22" s="72">
        <f t="shared" si="4"/>
        <v>10.799999999999999</v>
      </c>
      <c r="S22" s="70">
        <v>0.47</v>
      </c>
      <c r="T22" s="71">
        <f t="shared" si="5"/>
        <v>28391.338812131464</v>
      </c>
      <c r="U22" s="62"/>
      <c r="V22" s="62"/>
      <c r="W22" s="62"/>
      <c r="X22" s="62"/>
      <c r="Y22" s="62"/>
      <c r="Z22" s="62"/>
      <c r="AA22" s="62"/>
      <c r="AB22" s="62"/>
      <c r="AC22" s="62"/>
      <c r="AD22" s="62"/>
    </row>
    <row r="23" spans="1:30">
      <c r="A23" s="76" t="s">
        <v>251</v>
      </c>
      <c r="B23" s="76" t="s">
        <v>241</v>
      </c>
      <c r="C23" s="67">
        <v>2017</v>
      </c>
      <c r="D23" s="68">
        <f>'State_Forest Land A1.9'!D22</f>
        <v>2656375.7024300001</v>
      </c>
      <c r="E23" s="136"/>
      <c r="F23" s="68">
        <f t="shared" si="0"/>
        <v>2390738.132187</v>
      </c>
      <c r="G23" s="68">
        <f t="shared" si="6"/>
        <v>-1279.4268239997327</v>
      </c>
      <c r="H23" s="69">
        <v>6</v>
      </c>
      <c r="I23" s="69">
        <v>0.56000000000000005</v>
      </c>
      <c r="J23" s="70">
        <f t="shared" si="1"/>
        <v>9.36</v>
      </c>
      <c r="K23" s="70">
        <v>0.47</v>
      </c>
      <c r="L23" s="71">
        <f t="shared" si="2"/>
        <v>-5628.4544841396237</v>
      </c>
      <c r="M23" s="136"/>
      <c r="N23" s="68">
        <f t="shared" si="3"/>
        <v>265637.57024299999</v>
      </c>
      <c r="O23" s="68">
        <f t="shared" si="7"/>
        <v>-142.15853599994443</v>
      </c>
      <c r="P23" s="72">
        <v>9</v>
      </c>
      <c r="Q23" s="72">
        <v>0.2</v>
      </c>
      <c r="R23" s="72">
        <f t="shared" si="4"/>
        <v>10.799999999999999</v>
      </c>
      <c r="S23" s="70">
        <v>0.47</v>
      </c>
      <c r="T23" s="71">
        <f t="shared" si="5"/>
        <v>-721.59672873571787</v>
      </c>
      <c r="U23" s="62"/>
      <c r="V23" s="62"/>
      <c r="W23" s="62"/>
      <c r="X23" s="62"/>
      <c r="Y23" s="62"/>
      <c r="Z23" s="62"/>
      <c r="AA23" s="62"/>
      <c r="AB23" s="62"/>
      <c r="AC23" s="62"/>
      <c r="AD23" s="62"/>
    </row>
    <row r="24" spans="1:30">
      <c r="A24" s="76" t="s">
        <v>251</v>
      </c>
      <c r="B24" s="76" t="s">
        <v>241</v>
      </c>
      <c r="C24" s="67">
        <v>2018</v>
      </c>
      <c r="D24" s="68">
        <f>'State_Forest Land A1.9'!D23</f>
        <v>2626262.6561440001</v>
      </c>
      <c r="E24" s="135"/>
      <c r="F24" s="68">
        <f t="shared" si="0"/>
        <v>2363636.3905296</v>
      </c>
      <c r="G24" s="68">
        <f t="shared" si="6"/>
        <v>-27101.741657400038</v>
      </c>
      <c r="H24" s="69">
        <v>6</v>
      </c>
      <c r="I24" s="69">
        <v>0.56000000000000005</v>
      </c>
      <c r="J24" s="70">
        <f t="shared" si="1"/>
        <v>9.36</v>
      </c>
      <c r="K24" s="70">
        <v>0.47</v>
      </c>
      <c r="L24" s="71">
        <f t="shared" si="2"/>
        <v>-119225.98189923423</v>
      </c>
      <c r="M24" s="135"/>
      <c r="N24" s="68">
        <f t="shared" si="3"/>
        <v>262626.26561440004</v>
      </c>
      <c r="O24" s="68">
        <f t="shared" si="7"/>
        <v>-3011.304628599959</v>
      </c>
      <c r="P24" s="72">
        <v>9</v>
      </c>
      <c r="Q24" s="72">
        <v>0.2</v>
      </c>
      <c r="R24" s="72">
        <f t="shared" si="4"/>
        <v>10.799999999999999</v>
      </c>
      <c r="S24" s="70">
        <v>0.47</v>
      </c>
      <c r="T24" s="71">
        <f t="shared" si="5"/>
        <v>-15285.38229477339</v>
      </c>
      <c r="U24" s="62"/>
      <c r="V24" s="62"/>
      <c r="W24" s="62"/>
      <c r="X24" s="62"/>
      <c r="Y24" s="62"/>
      <c r="Z24" s="62"/>
      <c r="AA24" s="62"/>
      <c r="AB24" s="62"/>
      <c r="AC24" s="62"/>
      <c r="AD24" s="62"/>
    </row>
    <row r="25" spans="1:30">
      <c r="A25" s="76" t="s">
        <v>251</v>
      </c>
      <c r="B25" s="76" t="s">
        <v>241</v>
      </c>
      <c r="C25" s="67">
        <v>2019</v>
      </c>
      <c r="D25" s="68">
        <f>'State_Forest Land A1.9'!D24</f>
        <v>2582651.2765450003</v>
      </c>
      <c r="E25" s="136"/>
      <c r="F25" s="68">
        <f t="shared" si="0"/>
        <v>2324386.1488905004</v>
      </c>
      <c r="G25" s="68">
        <f t="shared" si="6"/>
        <v>-39250.24163909955</v>
      </c>
      <c r="H25" s="69">
        <v>6</v>
      </c>
      <c r="I25" s="69">
        <v>0.56000000000000005</v>
      </c>
      <c r="J25" s="70">
        <f t="shared" si="1"/>
        <v>9.36</v>
      </c>
      <c r="K25" s="70">
        <v>0.47</v>
      </c>
      <c r="L25" s="71">
        <f t="shared" si="2"/>
        <v>-172669.66301872671</v>
      </c>
      <c r="M25" s="136"/>
      <c r="N25" s="68">
        <f t="shared" si="3"/>
        <v>258265.12765450004</v>
      </c>
      <c r="O25" s="68">
        <f t="shared" si="7"/>
        <v>-4361.137959899992</v>
      </c>
      <c r="P25" s="72">
        <v>9</v>
      </c>
      <c r="Q25" s="72">
        <v>0.2</v>
      </c>
      <c r="R25" s="72">
        <f t="shared" si="4"/>
        <v>10.799999999999999</v>
      </c>
      <c r="S25" s="70">
        <v>0.47</v>
      </c>
      <c r="T25" s="71">
        <f t="shared" si="5"/>
        <v>-22137.136284452357</v>
      </c>
      <c r="U25" s="62"/>
      <c r="V25" s="62"/>
      <c r="W25" s="62"/>
      <c r="X25" s="62"/>
      <c r="Y25" s="62"/>
      <c r="Z25" s="62"/>
      <c r="AA25" s="62"/>
      <c r="AB25" s="62"/>
      <c r="AC25" s="62"/>
      <c r="AD25" s="62"/>
    </row>
    <row r="26" spans="1:30">
      <c r="A26" s="76" t="s">
        <v>251</v>
      </c>
      <c r="B26" s="76" t="s">
        <v>241</v>
      </c>
      <c r="C26" s="74">
        <v>2020</v>
      </c>
      <c r="D26" s="68">
        <f>'State_Forest Land A1.9'!D25</f>
        <v>2501820.8735849997</v>
      </c>
      <c r="E26" s="135"/>
      <c r="F26" s="68">
        <f t="shared" si="0"/>
        <v>2251638.7862264998</v>
      </c>
      <c r="G26" s="68">
        <f t="shared" si="6"/>
        <v>-72747.362664000597</v>
      </c>
      <c r="H26" s="69">
        <v>6</v>
      </c>
      <c r="I26" s="69">
        <v>0.56000000000000005</v>
      </c>
      <c r="J26" s="70">
        <f t="shared" si="1"/>
        <v>9.36</v>
      </c>
      <c r="K26" s="70">
        <v>0.47</v>
      </c>
      <c r="L26" s="71">
        <f t="shared" si="2"/>
        <v>-320030.19783147139</v>
      </c>
      <c r="M26" s="135"/>
      <c r="N26" s="68">
        <f t="shared" si="3"/>
        <v>250182.08735849999</v>
      </c>
      <c r="O26" s="68">
        <f t="shared" si="7"/>
        <v>-8083.0402960000501</v>
      </c>
      <c r="P26" s="72">
        <v>9</v>
      </c>
      <c r="Q26" s="72">
        <v>0.2</v>
      </c>
      <c r="R26" s="72">
        <f t="shared" si="4"/>
        <v>10.799999999999999</v>
      </c>
      <c r="S26" s="70">
        <v>0.47</v>
      </c>
      <c r="T26" s="71">
        <f t="shared" si="5"/>
        <v>-41029.512542496246</v>
      </c>
      <c r="U26" s="62"/>
      <c r="V26" s="62"/>
      <c r="W26" s="62"/>
      <c r="X26" s="62"/>
      <c r="Y26" s="62"/>
      <c r="Z26" s="62"/>
      <c r="AA26" s="62"/>
      <c r="AB26" s="62"/>
      <c r="AC26" s="62"/>
      <c r="AD26" s="62"/>
    </row>
    <row r="27" spans="1:30">
      <c r="A27" s="76" t="s">
        <v>251</v>
      </c>
      <c r="B27" s="76" t="s">
        <v>241</v>
      </c>
      <c r="C27" s="74">
        <v>2021</v>
      </c>
      <c r="D27" s="68">
        <f>'State_Forest Land A1.9'!D26</f>
        <v>2486427.1826050007</v>
      </c>
      <c r="E27" s="136"/>
      <c r="F27" s="68">
        <f t="shared" si="0"/>
        <v>2237784.4643445006</v>
      </c>
      <c r="G27" s="68">
        <f t="shared" si="6"/>
        <v>-13854.321881999262</v>
      </c>
      <c r="H27" s="69">
        <v>6</v>
      </c>
      <c r="I27" s="69">
        <v>0.56000000000000005</v>
      </c>
      <c r="J27" s="70">
        <f t="shared" si="1"/>
        <v>9.36</v>
      </c>
      <c r="K27" s="70">
        <v>0.47</v>
      </c>
      <c r="L27" s="71">
        <f t="shared" si="2"/>
        <v>-60947.932823291143</v>
      </c>
      <c r="M27" s="136"/>
      <c r="N27" s="68">
        <f t="shared" si="3"/>
        <v>248642.71826050009</v>
      </c>
      <c r="O27" s="68">
        <f t="shared" si="7"/>
        <v>-1539.3690979999083</v>
      </c>
      <c r="P27" s="72">
        <v>9</v>
      </c>
      <c r="Q27" s="72">
        <v>0.2</v>
      </c>
      <c r="R27" s="72">
        <f t="shared" si="4"/>
        <v>10.799999999999999</v>
      </c>
      <c r="S27" s="70">
        <v>0.47</v>
      </c>
      <c r="T27" s="71">
        <f t="shared" si="5"/>
        <v>-7813.8375414475331</v>
      </c>
      <c r="U27" s="62"/>
      <c r="V27" s="62"/>
      <c r="W27" s="62"/>
      <c r="X27" s="62"/>
      <c r="Y27" s="62"/>
      <c r="Z27" s="62"/>
      <c r="AA27" s="62"/>
      <c r="AB27" s="62"/>
      <c r="AC27" s="62"/>
      <c r="AD27" s="62"/>
    </row>
    <row r="28" spans="1:30">
      <c r="A28" s="76" t="s">
        <v>251</v>
      </c>
      <c r="B28" s="76" t="s">
        <v>241</v>
      </c>
      <c r="C28" s="74">
        <v>2022</v>
      </c>
      <c r="D28" s="68">
        <f>'State_Forest Land A1.9'!D27</f>
        <v>2474301.8591149999</v>
      </c>
      <c r="E28" s="135"/>
      <c r="F28" s="68">
        <f t="shared" si="0"/>
        <v>2226871.6732035</v>
      </c>
      <c r="G28" s="68">
        <f t="shared" si="6"/>
        <v>-10912.791141000576</v>
      </c>
      <c r="H28" s="69">
        <v>6</v>
      </c>
      <c r="I28" s="69">
        <v>0.56000000000000005</v>
      </c>
      <c r="J28" s="70">
        <f t="shared" si="1"/>
        <v>9.36</v>
      </c>
      <c r="K28" s="70">
        <v>0.47</v>
      </c>
      <c r="L28" s="71">
        <f t="shared" si="2"/>
        <v>-48007.55078748973</v>
      </c>
      <c r="M28" s="135"/>
      <c r="N28" s="68">
        <f t="shared" si="3"/>
        <v>247430.18591150001</v>
      </c>
      <c r="O28" s="68">
        <f t="shared" si="7"/>
        <v>-1212.5323490000737</v>
      </c>
      <c r="P28" s="72">
        <v>9</v>
      </c>
      <c r="Q28" s="72">
        <v>0.2</v>
      </c>
      <c r="R28" s="72">
        <f t="shared" si="4"/>
        <v>10.799999999999999</v>
      </c>
      <c r="S28" s="70">
        <v>0.47</v>
      </c>
      <c r="T28" s="71">
        <f t="shared" si="5"/>
        <v>-6154.8142035243727</v>
      </c>
      <c r="U28" s="62"/>
      <c r="V28" s="62"/>
      <c r="W28" s="62"/>
      <c r="X28" s="62"/>
      <c r="Y28" s="62"/>
      <c r="Z28" s="62"/>
      <c r="AA28" s="62"/>
      <c r="AB28" s="62"/>
      <c r="AC28" s="62"/>
      <c r="AD28" s="62"/>
    </row>
    <row r="29" spans="1:30">
      <c r="A29" s="76" t="s">
        <v>251</v>
      </c>
      <c r="B29" s="76" t="s">
        <v>241</v>
      </c>
      <c r="C29" s="74">
        <v>2023</v>
      </c>
      <c r="D29" s="68">
        <f>'State_Forest Land A1.9'!D28</f>
        <v>0</v>
      </c>
      <c r="E29" s="137"/>
      <c r="F29" s="68">
        <f t="shared" si="0"/>
        <v>0</v>
      </c>
      <c r="G29" s="68"/>
      <c r="H29" s="69">
        <v>6</v>
      </c>
      <c r="I29" s="69">
        <v>0.56000000000000005</v>
      </c>
      <c r="J29" s="70">
        <f t="shared" si="1"/>
        <v>9.36</v>
      </c>
      <c r="K29" s="70">
        <v>0.47</v>
      </c>
      <c r="L29" s="71">
        <f t="shared" si="2"/>
        <v>0</v>
      </c>
      <c r="M29" s="137"/>
      <c r="N29" s="68">
        <f t="shared" si="3"/>
        <v>0</v>
      </c>
      <c r="O29" s="68"/>
      <c r="P29" s="72">
        <v>9</v>
      </c>
      <c r="Q29" s="72">
        <v>0.2</v>
      </c>
      <c r="R29" s="72">
        <f t="shared" si="4"/>
        <v>10.799999999999999</v>
      </c>
      <c r="S29" s="70">
        <v>0.47</v>
      </c>
      <c r="T29" s="71">
        <f t="shared" si="5"/>
        <v>0</v>
      </c>
      <c r="U29" s="62"/>
      <c r="V29" s="62"/>
      <c r="W29" s="62"/>
      <c r="X29" s="62"/>
      <c r="Y29" s="62"/>
      <c r="Z29" s="62"/>
      <c r="AA29" s="62"/>
      <c r="AB29" s="62"/>
      <c r="AC29" s="62"/>
      <c r="AD29" s="62"/>
    </row>
    <row r="30" spans="1:30">
      <c r="A30" s="62"/>
      <c r="B30" s="62"/>
      <c r="C30" s="62"/>
      <c r="D30" s="62"/>
      <c r="E30" s="77"/>
      <c r="F30" s="77"/>
      <c r="G30" s="77"/>
      <c r="H30" s="77"/>
      <c r="I30" s="77"/>
      <c r="J30" s="77"/>
      <c r="K30" s="77"/>
      <c r="L30" s="77"/>
      <c r="M30" s="77"/>
      <c r="N30" s="77"/>
      <c r="O30" s="77"/>
      <c r="P30" s="78"/>
      <c r="Q30" s="78"/>
      <c r="R30" s="78"/>
      <c r="S30" s="77"/>
      <c r="T30" s="77"/>
      <c r="U30" s="62"/>
      <c r="V30" s="62"/>
      <c r="W30" s="62"/>
      <c r="X30" s="62"/>
      <c r="Y30" s="62"/>
      <c r="Z30" s="62"/>
      <c r="AA30" s="62"/>
      <c r="AB30" s="62"/>
      <c r="AC30" s="62"/>
      <c r="AD30" s="62"/>
    </row>
    <row r="31" spans="1:30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</row>
    <row r="32" spans="1:30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</row>
    <row r="33" spans="1:30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</row>
    <row r="34" spans="1:30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</row>
    <row r="35" spans="1:30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</row>
    <row r="36" spans="1:30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</row>
    <row r="37" spans="1:30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</row>
    <row r="38" spans="1:30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</row>
    <row r="39" spans="1:30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</row>
    <row r="40" spans="1:3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</row>
    <row r="41" spans="1:30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</row>
    <row r="42" spans="1:30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</row>
    <row r="43" spans="1:30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</row>
    <row r="44" spans="1:30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</row>
    <row r="45" spans="1:30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</row>
    <row r="46" spans="1:30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</row>
    <row r="47" spans="1:30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</row>
    <row r="48" spans="1:30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</row>
    <row r="49" spans="1:30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</row>
    <row r="50" spans="1:3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</row>
    <row r="51" spans="1:30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</row>
    <row r="52" spans="1:30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</row>
    <row r="53" spans="1:30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</row>
    <row r="54" spans="1:30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</row>
    <row r="55" spans="1:30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</row>
    <row r="56" spans="1:30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</row>
    <row r="57" spans="1:30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</row>
    <row r="58" spans="1:30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</row>
    <row r="59" spans="1:30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</row>
    <row r="60" spans="1:3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</row>
    <row r="61" spans="1:30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</row>
    <row r="62" spans="1:30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</row>
    <row r="63" spans="1:30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</row>
    <row r="64" spans="1:30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</row>
    <row r="65" spans="1:30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</row>
    <row r="66" spans="1:30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</row>
    <row r="67" spans="1:30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</row>
    <row r="68" spans="1:30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</row>
    <row r="69" spans="1:30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</row>
    <row r="70" spans="1:3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</row>
    <row r="71" spans="1:30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</row>
    <row r="72" spans="1:30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</row>
    <row r="73" spans="1:30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</row>
    <row r="74" spans="1:30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</row>
    <row r="75" spans="1:30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</row>
    <row r="76" spans="1:30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</row>
    <row r="77" spans="1:30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</row>
    <row r="78" spans="1:30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</row>
    <row r="79" spans="1:30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</row>
    <row r="80" spans="1:3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</row>
    <row r="81" spans="1:30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</row>
    <row r="82" spans="1:30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</row>
    <row r="83" spans="1:30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</row>
    <row r="84" spans="1:30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</row>
    <row r="85" spans="1:30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</row>
    <row r="86" spans="1:30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</row>
    <row r="87" spans="1:30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</row>
    <row r="88" spans="1:30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</row>
    <row r="89" spans="1:30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</row>
    <row r="90" spans="1:3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</row>
    <row r="91" spans="1:30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</row>
    <row r="92" spans="1:30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</row>
    <row r="93" spans="1:30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</row>
    <row r="94" spans="1:30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</row>
    <row r="95" spans="1:30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</row>
    <row r="96" spans="1:30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</row>
    <row r="97" spans="1:30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</row>
    <row r="98" spans="1:30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</row>
    <row r="99" spans="1:30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</row>
    <row r="100" spans="1:3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</row>
    <row r="101" spans="1:30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</row>
    <row r="102" spans="1:30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</row>
    <row r="103" spans="1:30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</row>
    <row r="104" spans="1:30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</row>
    <row r="105" spans="1:30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</row>
    <row r="106" spans="1:30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</row>
    <row r="107" spans="1:30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</row>
    <row r="108" spans="1:30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</row>
    <row r="109" spans="1:30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</row>
    <row r="110" spans="1:3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</row>
    <row r="111" spans="1:30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</row>
    <row r="112" spans="1:30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</row>
    <row r="113" spans="1:30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</row>
    <row r="114" spans="1:30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</row>
    <row r="115" spans="1:30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</row>
    <row r="116" spans="1:30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</row>
    <row r="117" spans="1:30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</row>
    <row r="118" spans="1:30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</row>
    <row r="119" spans="1:30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</row>
    <row r="120" spans="1:3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</row>
    <row r="121" spans="1:30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</row>
    <row r="122" spans="1:30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</row>
    <row r="123" spans="1:30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</row>
    <row r="124" spans="1:30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</row>
    <row r="125" spans="1:30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</row>
    <row r="126" spans="1:30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</row>
    <row r="127" spans="1:30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</row>
    <row r="128" spans="1:30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</row>
    <row r="129" spans="1:30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</row>
    <row r="130" spans="1:3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</row>
    <row r="131" spans="1:30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</row>
    <row r="132" spans="1:30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</row>
    <row r="133" spans="1:30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</row>
    <row r="134" spans="1:30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</row>
    <row r="135" spans="1:30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</row>
    <row r="136" spans="1:30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</row>
    <row r="137" spans="1:30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</row>
    <row r="138" spans="1:30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</row>
    <row r="139" spans="1:30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</row>
    <row r="140" spans="1:3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</row>
    <row r="141" spans="1:30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</row>
    <row r="142" spans="1:30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</row>
    <row r="143" spans="1:30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</row>
    <row r="144" spans="1:30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</row>
    <row r="145" spans="1:30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</row>
    <row r="146" spans="1:30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</row>
    <row r="147" spans="1:30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</row>
    <row r="148" spans="1:30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</row>
    <row r="149" spans="1:30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</row>
    <row r="150" spans="1:3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</row>
    <row r="151" spans="1:30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</row>
    <row r="152" spans="1:30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</row>
    <row r="153" spans="1:30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</row>
    <row r="154" spans="1:30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</row>
    <row r="155" spans="1:30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</row>
    <row r="156" spans="1:30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</row>
    <row r="157" spans="1:30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</row>
    <row r="158" spans="1:30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</row>
    <row r="159" spans="1:30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</row>
    <row r="160" spans="1:3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</row>
    <row r="161" spans="1:30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</row>
    <row r="162" spans="1:30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</row>
    <row r="163" spans="1:30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</row>
    <row r="164" spans="1:30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</row>
    <row r="165" spans="1:30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</row>
    <row r="166" spans="1:30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</row>
    <row r="167" spans="1:30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</row>
    <row r="168" spans="1:30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</row>
    <row r="169" spans="1:30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</row>
    <row r="170" spans="1:3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</row>
    <row r="171" spans="1:30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</row>
    <row r="172" spans="1:30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</row>
    <row r="173" spans="1:30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</row>
    <row r="174" spans="1:30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</row>
    <row r="175" spans="1:30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</row>
    <row r="176" spans="1:30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</row>
    <row r="177" spans="1:30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</row>
    <row r="178" spans="1:30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</row>
    <row r="179" spans="1:30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</row>
    <row r="180" spans="1:3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</row>
    <row r="181" spans="1:30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</row>
    <row r="182" spans="1:30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</row>
    <row r="183" spans="1:30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</row>
    <row r="184" spans="1:30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</row>
    <row r="185" spans="1:30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</row>
    <row r="186" spans="1:30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</row>
    <row r="187" spans="1:30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</row>
    <row r="188" spans="1:30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</row>
    <row r="189" spans="1:30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</row>
    <row r="190" spans="1:3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</row>
    <row r="191" spans="1:30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</row>
    <row r="192" spans="1:30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</row>
    <row r="193" spans="1:30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</row>
    <row r="194" spans="1:30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</row>
    <row r="195" spans="1:30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</row>
    <row r="196" spans="1:30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</row>
    <row r="197" spans="1:30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</row>
    <row r="198" spans="1:30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</row>
    <row r="199" spans="1:30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</row>
    <row r="200" spans="1:3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</row>
    <row r="201" spans="1:30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</row>
    <row r="202" spans="1:30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</row>
    <row r="203" spans="1:30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</row>
    <row r="204" spans="1:30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</row>
    <row r="205" spans="1:30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</row>
    <row r="206" spans="1:30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</row>
    <row r="207" spans="1:30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</row>
    <row r="208" spans="1:30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</row>
    <row r="209" spans="1:30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</row>
    <row r="210" spans="1:3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</row>
    <row r="211" spans="1:30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</row>
    <row r="212" spans="1:30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</row>
    <row r="213" spans="1:30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</row>
    <row r="214" spans="1:30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</row>
    <row r="215" spans="1:30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</row>
    <row r="216" spans="1:30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</row>
    <row r="217" spans="1:30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</row>
    <row r="218" spans="1:30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</row>
    <row r="219" spans="1:30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</row>
    <row r="220" spans="1:3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</row>
    <row r="221" spans="1:30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</row>
    <row r="222" spans="1:30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</row>
    <row r="223" spans="1:30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</row>
    <row r="224" spans="1:30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</row>
    <row r="225" spans="1:30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</row>
    <row r="226" spans="1:30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</row>
    <row r="227" spans="1:30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</row>
    <row r="228" spans="1:30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</row>
    <row r="229" spans="1:30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</row>
    <row r="230" spans="1:3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</row>
    <row r="231" spans="1:30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</row>
    <row r="232" spans="1:30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</row>
    <row r="233" spans="1:30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</row>
    <row r="234" spans="1:30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</row>
    <row r="235" spans="1:30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</row>
    <row r="236" spans="1:30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</row>
    <row r="237" spans="1:30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</row>
    <row r="238" spans="1:30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</row>
    <row r="239" spans="1:30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</row>
    <row r="240" spans="1:3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</row>
    <row r="241" spans="1:30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</row>
    <row r="242" spans="1:30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</row>
    <row r="243" spans="1:30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</row>
    <row r="244" spans="1:30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</row>
    <row r="245" spans="1:30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</row>
    <row r="246" spans="1:30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</row>
    <row r="247" spans="1:30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</row>
    <row r="248" spans="1:30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</row>
    <row r="249" spans="1:30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</row>
    <row r="250" spans="1:3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</row>
    <row r="251" spans="1:30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</row>
    <row r="252" spans="1:30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</row>
    <row r="253" spans="1:30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</row>
    <row r="254" spans="1:30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</row>
    <row r="255" spans="1:30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</row>
    <row r="256" spans="1:30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</row>
    <row r="257" spans="1:30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</row>
    <row r="258" spans="1:30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</row>
    <row r="259" spans="1:30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</row>
    <row r="260" spans="1:3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</row>
    <row r="261" spans="1:30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</row>
    <row r="262" spans="1:30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</row>
    <row r="263" spans="1:30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</row>
    <row r="264" spans="1:30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</row>
    <row r="265" spans="1:30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</row>
    <row r="266" spans="1:30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</row>
    <row r="267" spans="1:30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</row>
    <row r="268" spans="1:30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</row>
    <row r="269" spans="1:30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</row>
    <row r="270" spans="1:3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</row>
    <row r="271" spans="1:30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</row>
    <row r="272" spans="1:30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</row>
    <row r="273" spans="1:30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</row>
    <row r="274" spans="1:30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</row>
    <row r="275" spans="1:30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</row>
    <row r="276" spans="1:30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</row>
    <row r="277" spans="1:30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</row>
    <row r="278" spans="1:30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</row>
    <row r="279" spans="1:30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</row>
    <row r="280" spans="1:3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</row>
    <row r="281" spans="1:30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</row>
    <row r="282" spans="1:30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</row>
    <row r="283" spans="1:30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</row>
    <row r="284" spans="1:30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</row>
    <row r="285" spans="1:30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</row>
    <row r="286" spans="1:30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</row>
    <row r="287" spans="1:30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</row>
    <row r="288" spans="1:30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</row>
    <row r="289" spans="1:30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</row>
    <row r="290" spans="1:3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</row>
    <row r="291" spans="1:30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</row>
    <row r="292" spans="1:30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</row>
    <row r="293" spans="1:30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</row>
    <row r="294" spans="1:30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</row>
    <row r="295" spans="1:30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</row>
    <row r="296" spans="1:30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</row>
    <row r="297" spans="1:30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</row>
    <row r="298" spans="1:30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</row>
    <row r="299" spans="1:30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</row>
    <row r="300" spans="1:3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</row>
    <row r="301" spans="1:30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</row>
    <row r="302" spans="1:30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</row>
    <row r="303" spans="1:30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</row>
    <row r="304" spans="1:30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</row>
    <row r="305" spans="1:30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</row>
    <row r="306" spans="1:30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</row>
    <row r="307" spans="1:30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</row>
    <row r="308" spans="1:30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</row>
    <row r="309" spans="1:30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</row>
    <row r="310" spans="1:3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</row>
    <row r="311" spans="1:30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</row>
    <row r="312" spans="1:30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</row>
    <row r="313" spans="1:30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</row>
    <row r="314" spans="1:30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</row>
    <row r="315" spans="1:30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</row>
    <row r="316" spans="1:30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</row>
    <row r="317" spans="1:30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</row>
    <row r="318" spans="1:30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</row>
    <row r="319" spans="1:30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</row>
    <row r="320" spans="1:3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</row>
    <row r="321" spans="1:30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</row>
    <row r="322" spans="1:30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</row>
    <row r="323" spans="1:30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</row>
    <row r="324" spans="1:30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</row>
    <row r="325" spans="1:30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</row>
    <row r="326" spans="1:30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</row>
    <row r="327" spans="1:30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</row>
    <row r="328" spans="1:30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</row>
    <row r="329" spans="1:30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</row>
    <row r="330" spans="1:3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</row>
    <row r="331" spans="1:30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</row>
    <row r="332" spans="1:30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</row>
    <row r="333" spans="1:30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</row>
    <row r="334" spans="1:30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</row>
    <row r="335" spans="1:30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</row>
    <row r="336" spans="1:30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</row>
    <row r="337" spans="1:30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</row>
    <row r="338" spans="1:30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</row>
    <row r="339" spans="1:30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</row>
    <row r="340" spans="1:3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</row>
    <row r="341" spans="1:30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</row>
    <row r="342" spans="1:30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</row>
    <row r="343" spans="1:30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</row>
    <row r="344" spans="1:30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</row>
    <row r="345" spans="1:30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</row>
    <row r="346" spans="1:30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</row>
    <row r="347" spans="1:30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</row>
    <row r="348" spans="1:30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</row>
    <row r="349" spans="1:30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</row>
    <row r="350" spans="1:3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</row>
    <row r="351" spans="1:30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</row>
    <row r="352" spans="1:30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</row>
    <row r="353" spans="1:30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</row>
    <row r="354" spans="1:30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</row>
    <row r="355" spans="1:30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</row>
    <row r="356" spans="1:30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</row>
    <row r="357" spans="1:30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</row>
    <row r="358" spans="1:30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</row>
    <row r="359" spans="1:30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</row>
    <row r="360" spans="1:3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</row>
    <row r="361" spans="1:30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</row>
    <row r="362" spans="1:30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</row>
    <row r="363" spans="1:30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</row>
    <row r="364" spans="1:30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</row>
    <row r="365" spans="1:30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</row>
    <row r="366" spans="1:30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</row>
    <row r="367" spans="1:30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</row>
    <row r="368" spans="1:30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</row>
    <row r="369" spans="1:30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</row>
    <row r="370" spans="1:3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</row>
    <row r="371" spans="1:30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</row>
    <row r="372" spans="1:30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</row>
    <row r="373" spans="1:30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</row>
    <row r="374" spans="1:30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</row>
    <row r="375" spans="1:30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</row>
    <row r="376" spans="1:30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</row>
    <row r="377" spans="1:30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</row>
    <row r="378" spans="1:30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</row>
    <row r="379" spans="1:30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</row>
    <row r="380" spans="1:3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</row>
    <row r="381" spans="1:30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</row>
    <row r="382" spans="1:30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</row>
    <row r="383" spans="1:30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</row>
    <row r="384" spans="1:30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</row>
    <row r="385" spans="1:30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</row>
    <row r="386" spans="1:30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</row>
    <row r="387" spans="1:30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</row>
    <row r="388" spans="1:30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</row>
    <row r="389" spans="1:30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</row>
    <row r="390" spans="1:3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</row>
    <row r="391" spans="1:30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</row>
    <row r="392" spans="1:30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</row>
    <row r="393" spans="1:30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</row>
    <row r="394" spans="1:30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</row>
    <row r="395" spans="1:30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</row>
    <row r="396" spans="1:30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</row>
    <row r="397" spans="1:30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</row>
    <row r="398" spans="1:30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</row>
    <row r="399" spans="1:30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</row>
    <row r="400" spans="1:3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</row>
    <row r="401" spans="1:30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</row>
    <row r="402" spans="1:30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</row>
    <row r="403" spans="1:30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</row>
    <row r="404" spans="1:30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</row>
    <row r="405" spans="1:30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</row>
    <row r="406" spans="1:30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</row>
    <row r="407" spans="1:30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</row>
    <row r="408" spans="1:30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</row>
    <row r="409" spans="1:30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</row>
    <row r="410" spans="1:3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</row>
    <row r="411" spans="1:30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</row>
    <row r="412" spans="1:30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</row>
    <row r="413" spans="1:30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</row>
    <row r="414" spans="1:30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</row>
    <row r="415" spans="1:30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</row>
    <row r="416" spans="1:30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</row>
    <row r="417" spans="1:30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</row>
    <row r="418" spans="1:30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</row>
    <row r="419" spans="1:30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</row>
    <row r="420" spans="1:3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</row>
    <row r="421" spans="1:30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</row>
    <row r="422" spans="1:30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</row>
    <row r="423" spans="1:30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</row>
    <row r="424" spans="1:30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</row>
    <row r="425" spans="1:30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</row>
    <row r="426" spans="1:30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</row>
    <row r="427" spans="1:30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</row>
    <row r="428" spans="1:30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</row>
    <row r="429" spans="1:30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</row>
    <row r="430" spans="1:3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</row>
    <row r="431" spans="1:30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</row>
    <row r="432" spans="1:30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</row>
    <row r="433" spans="1:30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</row>
    <row r="434" spans="1:30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</row>
    <row r="435" spans="1:30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</row>
    <row r="436" spans="1:30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</row>
    <row r="437" spans="1:30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</row>
    <row r="438" spans="1:30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</row>
    <row r="439" spans="1:30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</row>
    <row r="440" spans="1:3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</row>
    <row r="441" spans="1:30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</row>
    <row r="442" spans="1:30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</row>
    <row r="443" spans="1:30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</row>
    <row r="444" spans="1:30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</row>
    <row r="445" spans="1:30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</row>
    <row r="446" spans="1:30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</row>
    <row r="447" spans="1:30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</row>
    <row r="448" spans="1:30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</row>
    <row r="449" spans="1:30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</row>
    <row r="450" spans="1:3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</row>
    <row r="451" spans="1:30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</row>
    <row r="452" spans="1:30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</row>
    <row r="453" spans="1:30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</row>
    <row r="454" spans="1:30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</row>
    <row r="455" spans="1:30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</row>
    <row r="456" spans="1:30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</row>
    <row r="457" spans="1:30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</row>
    <row r="458" spans="1:30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</row>
    <row r="459" spans="1:30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</row>
    <row r="460" spans="1:3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</row>
    <row r="461" spans="1:30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</row>
    <row r="462" spans="1:30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</row>
    <row r="463" spans="1:30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</row>
    <row r="464" spans="1:30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</row>
    <row r="465" spans="1:30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</row>
    <row r="466" spans="1:30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</row>
    <row r="467" spans="1:30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</row>
    <row r="468" spans="1:30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</row>
    <row r="469" spans="1:30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</row>
    <row r="470" spans="1:3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</row>
    <row r="471" spans="1:30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</row>
    <row r="472" spans="1:30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</row>
    <row r="473" spans="1:30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</row>
    <row r="474" spans="1:30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</row>
    <row r="475" spans="1:30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</row>
    <row r="476" spans="1:30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</row>
    <row r="477" spans="1:30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</row>
    <row r="478" spans="1:30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</row>
    <row r="479" spans="1:30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</row>
    <row r="480" spans="1:3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</row>
    <row r="481" spans="1:30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</row>
    <row r="482" spans="1:30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</row>
    <row r="483" spans="1:30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</row>
    <row r="484" spans="1:30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</row>
    <row r="485" spans="1:30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</row>
    <row r="486" spans="1:30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</row>
    <row r="487" spans="1:30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</row>
    <row r="488" spans="1:30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</row>
    <row r="489" spans="1:30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</row>
    <row r="490" spans="1:3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</row>
    <row r="491" spans="1:30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</row>
    <row r="492" spans="1:30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</row>
    <row r="493" spans="1:30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</row>
    <row r="494" spans="1:30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</row>
    <row r="495" spans="1:30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</row>
    <row r="496" spans="1:30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</row>
    <row r="497" spans="1:30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</row>
    <row r="498" spans="1:30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</row>
    <row r="499" spans="1:30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</row>
    <row r="500" spans="1:3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</row>
    <row r="501" spans="1:30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</row>
    <row r="502" spans="1:30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</row>
    <row r="503" spans="1:30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</row>
    <row r="504" spans="1:30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</row>
    <row r="505" spans="1:30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</row>
    <row r="506" spans="1:30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</row>
    <row r="507" spans="1:30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</row>
    <row r="508" spans="1:30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</row>
    <row r="509" spans="1:30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</row>
    <row r="510" spans="1:3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</row>
    <row r="511" spans="1:30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</row>
    <row r="512" spans="1:30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</row>
    <row r="513" spans="1:30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</row>
    <row r="514" spans="1:30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</row>
    <row r="515" spans="1:30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</row>
    <row r="516" spans="1:30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</row>
    <row r="517" spans="1:30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</row>
    <row r="518" spans="1:30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</row>
    <row r="519" spans="1:30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</row>
    <row r="520" spans="1:3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</row>
    <row r="521" spans="1:30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</row>
    <row r="522" spans="1:30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</row>
    <row r="523" spans="1:30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</row>
    <row r="524" spans="1:30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</row>
    <row r="525" spans="1:30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</row>
    <row r="526" spans="1:30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</row>
    <row r="527" spans="1:30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</row>
    <row r="528" spans="1:30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</row>
    <row r="529" spans="1:30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</row>
    <row r="530" spans="1:3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</row>
    <row r="531" spans="1:30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</row>
    <row r="532" spans="1:30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</row>
    <row r="533" spans="1:30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</row>
    <row r="534" spans="1:30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</row>
    <row r="535" spans="1:30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</row>
    <row r="536" spans="1:30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</row>
    <row r="537" spans="1:30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</row>
    <row r="538" spans="1:30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</row>
    <row r="539" spans="1:30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</row>
    <row r="540" spans="1:3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</row>
    <row r="541" spans="1:30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</row>
    <row r="542" spans="1:30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</row>
    <row r="543" spans="1:30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</row>
    <row r="544" spans="1:30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</row>
    <row r="545" spans="1:30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</row>
    <row r="546" spans="1:30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</row>
    <row r="547" spans="1:30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</row>
    <row r="548" spans="1:30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</row>
    <row r="549" spans="1:30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</row>
    <row r="550" spans="1:3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</row>
    <row r="551" spans="1:30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</row>
    <row r="552" spans="1:30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</row>
    <row r="553" spans="1:30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</row>
    <row r="554" spans="1:30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</row>
    <row r="555" spans="1:30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</row>
    <row r="556" spans="1:30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</row>
    <row r="557" spans="1:30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</row>
    <row r="558" spans="1:30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</row>
    <row r="559" spans="1:30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</row>
    <row r="560" spans="1:3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</row>
    <row r="561" spans="1:30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</row>
    <row r="562" spans="1:30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</row>
    <row r="563" spans="1:30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</row>
    <row r="564" spans="1:30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</row>
    <row r="565" spans="1:30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</row>
    <row r="566" spans="1:30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</row>
    <row r="567" spans="1:30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</row>
    <row r="568" spans="1:30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</row>
    <row r="569" spans="1:30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</row>
    <row r="570" spans="1:3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</row>
    <row r="571" spans="1:30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</row>
    <row r="572" spans="1:30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</row>
    <row r="573" spans="1:30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</row>
    <row r="574" spans="1:30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</row>
    <row r="575" spans="1:30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</row>
    <row r="576" spans="1:30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</row>
    <row r="577" spans="1:30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</row>
    <row r="578" spans="1:30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</row>
    <row r="579" spans="1:30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</row>
    <row r="580" spans="1:3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</row>
    <row r="581" spans="1:30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</row>
    <row r="582" spans="1:30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</row>
    <row r="583" spans="1:30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</row>
    <row r="584" spans="1:30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</row>
    <row r="585" spans="1:30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</row>
    <row r="586" spans="1:30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</row>
    <row r="587" spans="1:30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</row>
    <row r="588" spans="1:30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</row>
    <row r="589" spans="1:30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</row>
    <row r="590" spans="1:3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</row>
    <row r="591" spans="1:30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</row>
    <row r="592" spans="1:30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</row>
    <row r="593" spans="1:30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</row>
    <row r="594" spans="1:30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</row>
    <row r="595" spans="1:30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</row>
    <row r="596" spans="1:30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</row>
    <row r="597" spans="1:30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</row>
    <row r="598" spans="1:30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</row>
    <row r="599" spans="1:30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</row>
    <row r="600" spans="1:3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</row>
    <row r="601" spans="1:30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</row>
    <row r="602" spans="1:30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</row>
    <row r="603" spans="1:30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</row>
    <row r="604" spans="1:30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</row>
    <row r="605" spans="1:30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</row>
    <row r="606" spans="1:30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</row>
    <row r="607" spans="1:30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</row>
    <row r="608" spans="1:30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</row>
    <row r="609" spans="1:30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</row>
    <row r="610" spans="1:3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</row>
    <row r="611" spans="1:30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</row>
    <row r="612" spans="1:30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</row>
    <row r="613" spans="1:30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</row>
    <row r="614" spans="1:30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</row>
    <row r="615" spans="1:30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</row>
    <row r="616" spans="1:30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</row>
    <row r="617" spans="1:30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</row>
    <row r="618" spans="1:30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</row>
    <row r="619" spans="1:30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</row>
    <row r="620" spans="1:3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</row>
    <row r="621" spans="1:30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</row>
    <row r="622" spans="1:30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</row>
    <row r="623" spans="1:30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</row>
    <row r="624" spans="1:30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</row>
    <row r="625" spans="1:30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</row>
    <row r="626" spans="1:30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</row>
    <row r="627" spans="1:30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</row>
    <row r="628" spans="1:30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</row>
    <row r="629" spans="1:30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</row>
    <row r="630" spans="1:3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</row>
    <row r="631" spans="1:30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</row>
    <row r="632" spans="1:30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</row>
    <row r="633" spans="1:30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</row>
    <row r="634" spans="1:30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</row>
    <row r="635" spans="1:30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</row>
    <row r="636" spans="1:30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</row>
    <row r="637" spans="1:30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</row>
    <row r="638" spans="1:30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</row>
    <row r="639" spans="1:30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</row>
    <row r="640" spans="1:3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</row>
    <row r="641" spans="1:30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</row>
    <row r="642" spans="1:30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</row>
    <row r="643" spans="1:30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</row>
    <row r="644" spans="1:30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</row>
    <row r="645" spans="1:30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</row>
    <row r="646" spans="1:30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</row>
    <row r="647" spans="1:30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</row>
    <row r="648" spans="1:30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</row>
    <row r="649" spans="1:30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</row>
    <row r="650" spans="1:3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</row>
    <row r="651" spans="1:30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</row>
    <row r="652" spans="1:30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</row>
    <row r="653" spans="1:30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</row>
    <row r="654" spans="1:30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</row>
    <row r="655" spans="1:30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</row>
    <row r="656" spans="1:30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</row>
    <row r="657" spans="1:30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</row>
    <row r="658" spans="1:30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</row>
    <row r="659" spans="1:30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</row>
    <row r="660" spans="1:3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</row>
    <row r="661" spans="1:30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</row>
    <row r="662" spans="1:30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</row>
    <row r="663" spans="1:30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</row>
    <row r="664" spans="1:30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</row>
    <row r="665" spans="1:30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</row>
    <row r="666" spans="1:30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</row>
    <row r="667" spans="1:30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</row>
    <row r="668" spans="1:30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</row>
    <row r="669" spans="1:30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</row>
    <row r="670" spans="1:3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</row>
    <row r="671" spans="1:30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</row>
    <row r="672" spans="1:30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</row>
    <row r="673" spans="1:30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</row>
    <row r="674" spans="1:30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</row>
    <row r="675" spans="1:30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</row>
    <row r="676" spans="1:30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</row>
    <row r="677" spans="1:30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</row>
    <row r="678" spans="1:30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</row>
    <row r="679" spans="1:30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</row>
    <row r="680" spans="1:3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</row>
    <row r="681" spans="1:30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</row>
    <row r="682" spans="1:30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</row>
    <row r="683" spans="1:30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</row>
    <row r="684" spans="1:30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</row>
    <row r="685" spans="1:30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</row>
    <row r="686" spans="1:30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</row>
    <row r="687" spans="1:30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</row>
    <row r="688" spans="1:30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</row>
    <row r="689" spans="1:30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</row>
    <row r="690" spans="1:3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</row>
    <row r="691" spans="1:30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</row>
    <row r="692" spans="1:30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</row>
    <row r="693" spans="1:30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</row>
    <row r="694" spans="1:30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</row>
    <row r="695" spans="1:30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</row>
    <row r="696" spans="1:30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</row>
    <row r="697" spans="1:30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</row>
    <row r="698" spans="1:30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</row>
    <row r="699" spans="1:30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</row>
    <row r="700" spans="1:3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</row>
    <row r="701" spans="1:30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</row>
    <row r="702" spans="1:30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</row>
    <row r="703" spans="1:30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</row>
    <row r="704" spans="1:30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</row>
    <row r="705" spans="1:30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</row>
    <row r="706" spans="1:30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</row>
    <row r="707" spans="1:30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</row>
    <row r="708" spans="1:30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</row>
    <row r="709" spans="1:30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</row>
    <row r="710" spans="1:3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</row>
    <row r="711" spans="1:30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</row>
    <row r="712" spans="1:30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</row>
    <row r="713" spans="1:30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</row>
    <row r="714" spans="1:30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</row>
    <row r="715" spans="1:30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</row>
    <row r="716" spans="1:30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</row>
    <row r="717" spans="1:30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</row>
    <row r="718" spans="1:30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</row>
    <row r="719" spans="1:30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</row>
    <row r="720" spans="1:3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</row>
    <row r="721" spans="1:30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</row>
    <row r="722" spans="1:30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</row>
    <row r="723" spans="1:30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</row>
    <row r="724" spans="1:30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</row>
    <row r="725" spans="1:30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</row>
    <row r="726" spans="1:30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</row>
    <row r="727" spans="1:30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</row>
    <row r="728" spans="1:30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</row>
    <row r="729" spans="1:30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</row>
    <row r="730" spans="1:3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</row>
    <row r="731" spans="1:30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</row>
    <row r="732" spans="1:30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</row>
    <row r="733" spans="1:30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</row>
    <row r="734" spans="1:30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</row>
    <row r="735" spans="1:30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</row>
    <row r="736" spans="1:30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</row>
    <row r="737" spans="1:30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</row>
    <row r="738" spans="1:30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</row>
    <row r="739" spans="1:30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</row>
    <row r="740" spans="1:3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</row>
    <row r="741" spans="1:30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</row>
    <row r="742" spans="1:30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</row>
    <row r="743" spans="1:30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</row>
    <row r="744" spans="1:30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</row>
    <row r="745" spans="1:30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</row>
    <row r="746" spans="1:30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</row>
    <row r="747" spans="1:30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</row>
    <row r="748" spans="1:30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</row>
    <row r="749" spans="1:30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</row>
    <row r="750" spans="1:3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</row>
    <row r="751" spans="1:30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</row>
    <row r="752" spans="1:30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</row>
    <row r="753" spans="1:30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</row>
    <row r="754" spans="1:30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</row>
    <row r="755" spans="1:30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</row>
    <row r="756" spans="1:30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</row>
    <row r="757" spans="1:30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</row>
    <row r="758" spans="1:30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</row>
    <row r="759" spans="1:30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</row>
    <row r="760" spans="1:3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</row>
    <row r="761" spans="1:30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</row>
    <row r="762" spans="1:30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</row>
    <row r="763" spans="1:30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</row>
    <row r="764" spans="1:30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</row>
    <row r="765" spans="1:30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</row>
    <row r="766" spans="1:30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</row>
    <row r="767" spans="1:30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</row>
    <row r="768" spans="1:30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</row>
    <row r="769" spans="1:30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</row>
    <row r="770" spans="1:3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</row>
    <row r="771" spans="1:30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</row>
    <row r="772" spans="1:30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</row>
    <row r="773" spans="1:30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</row>
    <row r="774" spans="1:30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</row>
    <row r="775" spans="1:30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</row>
    <row r="776" spans="1:30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</row>
    <row r="777" spans="1:30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</row>
    <row r="778" spans="1:30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</row>
    <row r="779" spans="1:30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</row>
    <row r="780" spans="1:3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</row>
    <row r="781" spans="1:30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</row>
    <row r="782" spans="1:30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</row>
    <row r="783" spans="1:30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</row>
    <row r="784" spans="1:30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</row>
    <row r="785" spans="1:30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</row>
    <row r="786" spans="1:30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</row>
    <row r="787" spans="1:30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</row>
    <row r="788" spans="1:30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</row>
    <row r="789" spans="1:30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</row>
    <row r="790" spans="1:3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</row>
    <row r="791" spans="1:30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</row>
    <row r="792" spans="1:30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</row>
    <row r="793" spans="1:30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</row>
    <row r="794" spans="1:30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</row>
    <row r="795" spans="1:30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</row>
    <row r="796" spans="1:30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</row>
    <row r="797" spans="1:30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</row>
    <row r="798" spans="1:30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</row>
    <row r="799" spans="1:30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</row>
    <row r="800" spans="1:3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</row>
    <row r="801" spans="1:30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</row>
    <row r="802" spans="1:30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</row>
    <row r="803" spans="1:30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</row>
    <row r="804" spans="1:30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</row>
    <row r="805" spans="1:30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</row>
    <row r="806" spans="1:30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</row>
    <row r="807" spans="1:30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</row>
    <row r="808" spans="1:30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</row>
    <row r="809" spans="1:30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</row>
    <row r="810" spans="1:3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</row>
    <row r="811" spans="1:30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</row>
    <row r="812" spans="1:30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</row>
    <row r="813" spans="1:30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</row>
    <row r="814" spans="1:30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</row>
    <row r="815" spans="1:30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</row>
    <row r="816" spans="1:30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</row>
    <row r="817" spans="1:30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</row>
    <row r="818" spans="1:30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</row>
    <row r="819" spans="1:30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</row>
    <row r="820" spans="1:3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</row>
    <row r="821" spans="1:30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</row>
    <row r="822" spans="1:30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</row>
    <row r="823" spans="1:30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</row>
    <row r="824" spans="1:30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</row>
    <row r="825" spans="1:30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</row>
    <row r="826" spans="1:30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</row>
    <row r="827" spans="1:30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</row>
    <row r="828" spans="1:30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</row>
    <row r="829" spans="1:30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</row>
    <row r="830" spans="1:3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</row>
    <row r="831" spans="1:30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</row>
    <row r="832" spans="1:30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</row>
    <row r="833" spans="1:30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</row>
    <row r="834" spans="1:30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</row>
    <row r="835" spans="1:30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</row>
    <row r="836" spans="1:30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</row>
    <row r="837" spans="1:30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</row>
    <row r="838" spans="1:30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</row>
    <row r="839" spans="1:30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</row>
    <row r="840" spans="1:3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</row>
    <row r="841" spans="1:30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</row>
    <row r="842" spans="1:30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</row>
    <row r="843" spans="1:30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</row>
    <row r="844" spans="1:30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</row>
    <row r="845" spans="1:30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</row>
    <row r="846" spans="1:30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</row>
    <row r="847" spans="1:30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</row>
    <row r="848" spans="1:30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</row>
    <row r="849" spans="1:30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</row>
    <row r="850" spans="1:3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</row>
    <row r="851" spans="1:30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</row>
    <row r="852" spans="1:30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</row>
    <row r="853" spans="1:30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</row>
    <row r="854" spans="1:30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</row>
    <row r="855" spans="1:30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</row>
    <row r="856" spans="1:30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</row>
    <row r="857" spans="1:30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</row>
    <row r="858" spans="1:30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</row>
    <row r="859" spans="1:30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</row>
    <row r="860" spans="1:3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</row>
    <row r="861" spans="1:30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</row>
    <row r="862" spans="1:30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</row>
    <row r="863" spans="1:30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</row>
    <row r="864" spans="1:30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</row>
    <row r="865" spans="1:30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</row>
    <row r="866" spans="1:30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</row>
    <row r="867" spans="1:30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</row>
    <row r="868" spans="1:30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</row>
    <row r="869" spans="1:30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</row>
    <row r="870" spans="1:3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</row>
    <row r="871" spans="1:30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</row>
    <row r="872" spans="1:30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</row>
    <row r="873" spans="1:30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</row>
    <row r="874" spans="1:30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</row>
    <row r="875" spans="1:30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</row>
    <row r="876" spans="1:30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</row>
    <row r="877" spans="1:30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</row>
    <row r="878" spans="1:30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</row>
    <row r="879" spans="1:30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</row>
    <row r="880" spans="1:3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</row>
    <row r="881" spans="1:30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</row>
    <row r="882" spans="1:30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</row>
    <row r="883" spans="1:30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</row>
    <row r="884" spans="1:30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</row>
    <row r="885" spans="1:30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</row>
    <row r="886" spans="1:30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</row>
    <row r="887" spans="1:30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</row>
    <row r="888" spans="1:30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</row>
    <row r="889" spans="1:30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</row>
    <row r="890" spans="1:3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</row>
    <row r="891" spans="1:30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</row>
    <row r="892" spans="1:30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</row>
    <row r="893" spans="1:30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</row>
    <row r="894" spans="1:30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</row>
    <row r="895" spans="1:30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</row>
    <row r="896" spans="1:30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</row>
    <row r="897" spans="1:30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</row>
    <row r="898" spans="1:30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</row>
    <row r="899" spans="1:30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</row>
    <row r="900" spans="1:3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</row>
    <row r="901" spans="1:30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</row>
    <row r="902" spans="1:30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</row>
    <row r="903" spans="1:30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</row>
    <row r="904" spans="1:30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</row>
    <row r="905" spans="1:30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</row>
    <row r="906" spans="1:30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</row>
    <row r="907" spans="1:30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</row>
    <row r="908" spans="1:30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</row>
    <row r="909" spans="1:30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</row>
    <row r="910" spans="1:3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</row>
    <row r="911" spans="1:30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</row>
    <row r="912" spans="1:30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</row>
    <row r="913" spans="1:30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</row>
    <row r="914" spans="1:30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</row>
    <row r="915" spans="1:30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</row>
    <row r="916" spans="1:30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</row>
    <row r="917" spans="1:30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</row>
    <row r="918" spans="1:30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</row>
    <row r="919" spans="1:30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</row>
    <row r="920" spans="1:3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</row>
    <row r="921" spans="1:30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</row>
    <row r="922" spans="1:30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</row>
    <row r="923" spans="1:30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</row>
    <row r="924" spans="1:30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</row>
    <row r="925" spans="1:30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</row>
    <row r="926" spans="1:30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</row>
    <row r="927" spans="1:30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</row>
    <row r="928" spans="1:30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</row>
    <row r="929" spans="1:30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</row>
    <row r="930" spans="1:3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</row>
    <row r="931" spans="1:30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</row>
    <row r="932" spans="1:30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</row>
    <row r="933" spans="1:30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</row>
    <row r="934" spans="1:30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</row>
    <row r="935" spans="1:30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</row>
    <row r="936" spans="1:30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</row>
    <row r="937" spans="1:30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</row>
    <row r="938" spans="1:30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</row>
    <row r="939" spans="1:30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</row>
    <row r="940" spans="1:3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</row>
    <row r="941" spans="1:30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</row>
    <row r="942" spans="1:30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</row>
    <row r="943" spans="1:30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</row>
    <row r="944" spans="1:30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</row>
    <row r="945" spans="1:30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</row>
    <row r="946" spans="1:30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</row>
    <row r="947" spans="1:30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</row>
    <row r="948" spans="1:30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</row>
    <row r="949" spans="1:30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</row>
    <row r="950" spans="1:3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</row>
    <row r="951" spans="1:30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</row>
    <row r="952" spans="1:30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</row>
    <row r="953" spans="1:30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</row>
    <row r="954" spans="1:30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</row>
    <row r="955" spans="1:30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</row>
    <row r="956" spans="1:30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</row>
    <row r="957" spans="1:30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</row>
    <row r="958" spans="1:30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</row>
    <row r="959" spans="1:30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</row>
    <row r="960" spans="1:3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</row>
    <row r="961" spans="1:30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</row>
    <row r="962" spans="1:30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</row>
    <row r="963" spans="1:30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</row>
    <row r="964" spans="1:30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</row>
    <row r="965" spans="1:30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</row>
    <row r="966" spans="1:30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</row>
    <row r="967" spans="1:30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</row>
    <row r="968" spans="1:30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</row>
    <row r="969" spans="1:30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</row>
    <row r="970" spans="1:3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</row>
    <row r="971" spans="1:30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</row>
    <row r="972" spans="1:30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</row>
    <row r="973" spans="1:30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</row>
    <row r="974" spans="1:30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</row>
    <row r="975" spans="1:30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</row>
    <row r="976" spans="1:30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</row>
    <row r="977" spans="1:30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</row>
    <row r="978" spans="1:30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</row>
    <row r="979" spans="1:30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</row>
    <row r="980" spans="1:30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</row>
    <row r="981" spans="1:30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</row>
    <row r="982" spans="1:30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</row>
    <row r="983" spans="1:30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</row>
    <row r="984" spans="1:30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</row>
    <row r="985" spans="1:30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</row>
    <row r="986" spans="1:30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</row>
    <row r="987" spans="1:30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</row>
    <row r="988" spans="1:30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</row>
    <row r="989" spans="1:30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</row>
    <row r="990" spans="1:30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</row>
    <row r="991" spans="1:30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</row>
    <row r="992" spans="1:30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</row>
    <row r="993" spans="1:30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</row>
    <row r="994" spans="1:30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</row>
    <row r="995" spans="1:30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</row>
    <row r="996" spans="1:30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</row>
    <row r="997" spans="1:30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</row>
    <row r="998" spans="1:30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</row>
    <row r="999" spans="1:30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</row>
    <row r="1000" spans="1:30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</row>
  </sheetData>
  <mergeCells count="21">
    <mergeCell ref="E11:E29"/>
    <mergeCell ref="M11:M29"/>
    <mergeCell ref="A5:B5"/>
    <mergeCell ref="A6:B6"/>
    <mergeCell ref="H6:J6"/>
    <mergeCell ref="K6:L6"/>
    <mergeCell ref="A7:B7"/>
    <mergeCell ref="C5:T5"/>
    <mergeCell ref="C7:C10"/>
    <mergeCell ref="E7:E9"/>
    <mergeCell ref="M7:M9"/>
    <mergeCell ref="A8:A10"/>
    <mergeCell ref="B8:B10"/>
    <mergeCell ref="P6:R6"/>
    <mergeCell ref="S6:T6"/>
    <mergeCell ref="A2:B2"/>
    <mergeCell ref="C2:T2"/>
    <mergeCell ref="A3:B3"/>
    <mergeCell ref="C3:T3"/>
    <mergeCell ref="A4:B4"/>
    <mergeCell ref="C4:T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 summaryRight="0"/>
  </sheetPr>
  <dimension ref="A1:T974"/>
  <sheetViews>
    <sheetView workbookViewId="0"/>
  </sheetViews>
  <sheetFormatPr defaultColWidth="12.6640625" defaultRowHeight="15.75" customHeight="1"/>
  <cols>
    <col min="1" max="1" width="16" customWidth="1"/>
  </cols>
  <sheetData>
    <row r="1" spans="1:20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</row>
    <row r="2" spans="1:20">
      <c r="A2" s="148"/>
      <c r="B2" s="128"/>
      <c r="C2" s="128"/>
      <c r="D2" s="128"/>
      <c r="E2" s="128"/>
      <c r="F2" s="128"/>
      <c r="G2" s="128"/>
      <c r="H2" s="128"/>
      <c r="I2" s="128"/>
      <c r="J2" s="128"/>
      <c r="K2" s="79"/>
      <c r="L2" s="62"/>
      <c r="M2" s="62"/>
      <c r="N2" s="62"/>
      <c r="O2" s="62"/>
      <c r="P2" s="62"/>
      <c r="Q2" s="62"/>
      <c r="R2" s="62"/>
      <c r="S2" s="62"/>
      <c r="T2" s="62"/>
    </row>
    <row r="3" spans="1:20">
      <c r="A3" s="149" t="s">
        <v>84</v>
      </c>
      <c r="B3" s="145"/>
      <c r="C3" s="150" t="s">
        <v>202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5"/>
      <c r="S3" s="62"/>
      <c r="T3" s="62"/>
    </row>
    <row r="4" spans="1:20">
      <c r="A4" s="149" t="s">
        <v>86</v>
      </c>
      <c r="B4" s="145"/>
      <c r="C4" s="150" t="s">
        <v>252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5"/>
      <c r="S4" s="62"/>
      <c r="T4" s="62"/>
    </row>
    <row r="5" spans="1:20">
      <c r="A5" s="149" t="s">
        <v>204</v>
      </c>
      <c r="B5" s="145"/>
      <c r="C5" s="150" t="s">
        <v>243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5"/>
      <c r="S5" s="62"/>
      <c r="T5" s="62"/>
    </row>
    <row r="6" spans="1:20">
      <c r="A6" s="149" t="s">
        <v>206</v>
      </c>
      <c r="B6" s="145"/>
      <c r="C6" s="150" t="s">
        <v>253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5"/>
      <c r="S6" s="62"/>
      <c r="T6" s="62"/>
    </row>
    <row r="7" spans="1:20">
      <c r="A7" s="149" t="s">
        <v>208</v>
      </c>
      <c r="B7" s="145"/>
      <c r="C7" s="80" t="s">
        <v>209</v>
      </c>
      <c r="D7" s="152" t="s">
        <v>254</v>
      </c>
      <c r="E7" s="147"/>
      <c r="F7" s="147"/>
      <c r="G7" s="147"/>
      <c r="H7" s="147"/>
      <c r="I7" s="147"/>
      <c r="J7" s="147"/>
      <c r="K7" s="145"/>
      <c r="L7" s="152"/>
      <c r="M7" s="147"/>
      <c r="N7" s="147"/>
      <c r="O7" s="147"/>
      <c r="P7" s="147"/>
      <c r="Q7" s="147"/>
      <c r="R7" s="145"/>
      <c r="S7" s="62"/>
      <c r="T7" s="62"/>
    </row>
    <row r="8" spans="1:20">
      <c r="A8" s="153" t="s">
        <v>212</v>
      </c>
      <c r="B8" s="145"/>
      <c r="C8" s="151" t="s">
        <v>213</v>
      </c>
      <c r="D8" s="74" t="s">
        <v>244</v>
      </c>
      <c r="E8" s="151" t="s">
        <v>89</v>
      </c>
      <c r="F8" s="74" t="s">
        <v>244</v>
      </c>
      <c r="G8" s="74" t="s">
        <v>245</v>
      </c>
      <c r="H8" s="74" t="s">
        <v>255</v>
      </c>
      <c r="I8" s="74" t="s">
        <v>256</v>
      </c>
      <c r="J8" s="74" t="s">
        <v>257</v>
      </c>
      <c r="K8" s="74" t="s">
        <v>258</v>
      </c>
      <c r="L8" s="151" t="s">
        <v>89</v>
      </c>
      <c r="M8" s="74" t="s">
        <v>244</v>
      </c>
      <c r="N8" s="74" t="s">
        <v>245</v>
      </c>
      <c r="O8" s="74" t="s">
        <v>255</v>
      </c>
      <c r="P8" s="74" t="s">
        <v>256</v>
      </c>
      <c r="Q8" s="74" t="s">
        <v>257</v>
      </c>
      <c r="R8" s="74" t="s">
        <v>258</v>
      </c>
      <c r="S8" s="62"/>
      <c r="T8" s="62"/>
    </row>
    <row r="9" spans="1:20">
      <c r="A9" s="151" t="s">
        <v>248</v>
      </c>
      <c r="B9" s="151" t="s">
        <v>221</v>
      </c>
      <c r="C9" s="140"/>
      <c r="D9" s="74" t="s">
        <v>222</v>
      </c>
      <c r="E9" s="140"/>
      <c r="F9" s="74"/>
      <c r="G9" s="74"/>
      <c r="H9" s="74" t="s">
        <v>259</v>
      </c>
      <c r="I9" s="74" t="s">
        <v>259</v>
      </c>
      <c r="J9" s="74" t="s">
        <v>260</v>
      </c>
      <c r="K9" s="74" t="s">
        <v>226</v>
      </c>
      <c r="L9" s="140"/>
      <c r="M9" s="74"/>
      <c r="N9" s="74"/>
      <c r="O9" s="74" t="s">
        <v>259</v>
      </c>
      <c r="P9" s="74" t="s">
        <v>259</v>
      </c>
      <c r="Q9" s="74" t="s">
        <v>260</v>
      </c>
      <c r="R9" s="74" t="s">
        <v>226</v>
      </c>
      <c r="S9" s="62"/>
      <c r="T9" s="62"/>
    </row>
    <row r="10" spans="1:20">
      <c r="A10" s="140"/>
      <c r="B10" s="140"/>
      <c r="C10" s="140"/>
      <c r="D10" s="74" t="s">
        <v>227</v>
      </c>
      <c r="E10" s="143"/>
      <c r="F10" s="74" t="s">
        <v>228</v>
      </c>
      <c r="G10" s="74"/>
      <c r="H10" s="74" t="s">
        <v>261</v>
      </c>
      <c r="I10" s="81" t="s">
        <v>262</v>
      </c>
      <c r="J10" s="74" t="s">
        <v>263</v>
      </c>
      <c r="K10" s="80" t="s">
        <v>264</v>
      </c>
      <c r="L10" s="143"/>
      <c r="M10" s="74" t="s">
        <v>234</v>
      </c>
      <c r="N10" s="74"/>
      <c r="O10" s="74" t="s">
        <v>261</v>
      </c>
      <c r="P10" s="81" t="s">
        <v>262</v>
      </c>
      <c r="Q10" s="74" t="s">
        <v>263</v>
      </c>
      <c r="R10" s="80" t="s">
        <v>264</v>
      </c>
      <c r="S10" s="62"/>
      <c r="T10" s="62"/>
    </row>
    <row r="11" spans="1:20">
      <c r="A11" s="143"/>
      <c r="B11" s="143"/>
      <c r="C11" s="143"/>
      <c r="D11" s="80" t="s">
        <v>235</v>
      </c>
      <c r="E11" s="80"/>
      <c r="F11" s="80" t="s">
        <v>235</v>
      </c>
      <c r="G11" s="80" t="s">
        <v>235</v>
      </c>
      <c r="H11" s="80" t="s">
        <v>265</v>
      </c>
      <c r="I11" s="80" t="s">
        <v>266</v>
      </c>
      <c r="J11" s="80" t="s">
        <v>267</v>
      </c>
      <c r="K11" s="80" t="s">
        <v>268</v>
      </c>
      <c r="L11" s="80"/>
      <c r="M11" s="80" t="s">
        <v>235</v>
      </c>
      <c r="N11" s="80" t="s">
        <v>235</v>
      </c>
      <c r="O11" s="80" t="s">
        <v>265</v>
      </c>
      <c r="P11" s="80" t="s">
        <v>266</v>
      </c>
      <c r="Q11" s="80" t="s">
        <v>267</v>
      </c>
      <c r="R11" s="80" t="s">
        <v>268</v>
      </c>
      <c r="S11" s="62"/>
      <c r="T11" s="62"/>
    </row>
    <row r="12" spans="1:20">
      <c r="A12" s="82" t="s">
        <v>251</v>
      </c>
      <c r="B12" s="82" t="s">
        <v>241</v>
      </c>
      <c r="C12" s="74">
        <v>2005</v>
      </c>
      <c r="D12" s="70"/>
      <c r="E12" s="134" t="s">
        <v>102</v>
      </c>
      <c r="F12" s="68">
        <f t="shared" ref="F12:F30" si="0">D12*90%</f>
        <v>0</v>
      </c>
      <c r="G12" s="68"/>
      <c r="H12" s="82">
        <v>2.1</v>
      </c>
      <c r="I12" s="82">
        <v>0</v>
      </c>
      <c r="J12" s="82">
        <v>20</v>
      </c>
      <c r="K12" s="82">
        <f t="shared" ref="K12:K29" si="1">G12*((H12-I12)/J12)</f>
        <v>0</v>
      </c>
      <c r="L12" s="134" t="s">
        <v>103</v>
      </c>
      <c r="M12" s="68">
        <f t="shared" ref="M12:M30" si="2">D12*10%</f>
        <v>0</v>
      </c>
      <c r="N12" s="68"/>
      <c r="O12" s="82">
        <v>2.1</v>
      </c>
      <c r="P12" s="82">
        <v>0</v>
      </c>
      <c r="Q12" s="82">
        <v>20</v>
      </c>
      <c r="R12" s="82">
        <f t="shared" ref="R12:R29" si="3">N12*((O12-P12)/Q12)</f>
        <v>0</v>
      </c>
      <c r="S12" s="62"/>
      <c r="T12" s="62"/>
    </row>
    <row r="13" spans="1:20">
      <c r="A13" s="82" t="s">
        <v>251</v>
      </c>
      <c r="B13" s="82" t="s">
        <v>241</v>
      </c>
      <c r="C13" s="74">
        <v>2006</v>
      </c>
      <c r="D13" s="70"/>
      <c r="E13" s="135"/>
      <c r="F13" s="68">
        <f t="shared" si="0"/>
        <v>0</v>
      </c>
      <c r="G13" s="68">
        <f t="shared" ref="G13:G29" si="4">F13-F12</f>
        <v>0</v>
      </c>
      <c r="H13" s="82">
        <v>2.1</v>
      </c>
      <c r="I13" s="82">
        <v>0</v>
      </c>
      <c r="J13" s="82">
        <v>20</v>
      </c>
      <c r="K13" s="82">
        <f t="shared" si="1"/>
        <v>0</v>
      </c>
      <c r="L13" s="135"/>
      <c r="M13" s="68">
        <f t="shared" si="2"/>
        <v>0</v>
      </c>
      <c r="N13" s="68">
        <f t="shared" ref="N13:N29" si="5">M13-M12</f>
        <v>0</v>
      </c>
      <c r="O13" s="82">
        <v>2.1</v>
      </c>
      <c r="P13" s="82">
        <v>0</v>
      </c>
      <c r="Q13" s="82">
        <v>20</v>
      </c>
      <c r="R13" s="82">
        <f t="shared" si="3"/>
        <v>0</v>
      </c>
      <c r="S13" s="62"/>
      <c r="T13" s="62"/>
    </row>
    <row r="14" spans="1:20">
      <c r="A14" s="82" t="s">
        <v>251</v>
      </c>
      <c r="B14" s="82" t="s">
        <v>241</v>
      </c>
      <c r="C14" s="74">
        <v>2007</v>
      </c>
      <c r="D14" s="70"/>
      <c r="E14" s="136"/>
      <c r="F14" s="68">
        <f t="shared" si="0"/>
        <v>0</v>
      </c>
      <c r="G14" s="68">
        <f t="shared" si="4"/>
        <v>0</v>
      </c>
      <c r="H14" s="82">
        <v>2.1</v>
      </c>
      <c r="I14" s="82">
        <v>0</v>
      </c>
      <c r="J14" s="82">
        <v>20</v>
      </c>
      <c r="K14" s="82">
        <f t="shared" si="1"/>
        <v>0</v>
      </c>
      <c r="L14" s="136"/>
      <c r="M14" s="68">
        <f t="shared" si="2"/>
        <v>0</v>
      </c>
      <c r="N14" s="68">
        <f t="shared" si="5"/>
        <v>0</v>
      </c>
      <c r="O14" s="82">
        <v>2.1</v>
      </c>
      <c r="P14" s="82">
        <v>0</v>
      </c>
      <c r="Q14" s="82">
        <v>20</v>
      </c>
      <c r="R14" s="82">
        <f t="shared" si="3"/>
        <v>0</v>
      </c>
      <c r="S14" s="62"/>
      <c r="T14" s="62"/>
    </row>
    <row r="15" spans="1:20">
      <c r="A15" s="82" t="s">
        <v>251</v>
      </c>
      <c r="B15" s="82" t="s">
        <v>241</v>
      </c>
      <c r="C15" s="74">
        <v>2008</v>
      </c>
      <c r="D15" s="70"/>
      <c r="E15" s="135"/>
      <c r="F15" s="68">
        <f t="shared" si="0"/>
        <v>0</v>
      </c>
      <c r="G15" s="68">
        <f t="shared" si="4"/>
        <v>0</v>
      </c>
      <c r="H15" s="82">
        <v>2.1</v>
      </c>
      <c r="I15" s="82">
        <v>0</v>
      </c>
      <c r="J15" s="82">
        <v>20</v>
      </c>
      <c r="K15" s="82">
        <f t="shared" si="1"/>
        <v>0</v>
      </c>
      <c r="L15" s="135"/>
      <c r="M15" s="68">
        <f t="shared" si="2"/>
        <v>0</v>
      </c>
      <c r="N15" s="68">
        <f t="shared" si="5"/>
        <v>0</v>
      </c>
      <c r="O15" s="82">
        <v>2.1</v>
      </c>
      <c r="P15" s="82">
        <v>0</v>
      </c>
      <c r="Q15" s="82">
        <v>20</v>
      </c>
      <c r="R15" s="82">
        <f t="shared" si="3"/>
        <v>0</v>
      </c>
      <c r="S15" s="62"/>
      <c r="T15" s="62"/>
    </row>
    <row r="16" spans="1:20">
      <c r="A16" s="82" t="s">
        <v>251</v>
      </c>
      <c r="B16" s="82" t="s">
        <v>241</v>
      </c>
      <c r="C16" s="74">
        <v>2009</v>
      </c>
      <c r="D16" s="70"/>
      <c r="E16" s="136"/>
      <c r="F16" s="68">
        <f t="shared" si="0"/>
        <v>0</v>
      </c>
      <c r="G16" s="68">
        <f t="shared" si="4"/>
        <v>0</v>
      </c>
      <c r="H16" s="82">
        <v>2.1</v>
      </c>
      <c r="I16" s="82">
        <v>0</v>
      </c>
      <c r="J16" s="82">
        <v>20</v>
      </c>
      <c r="K16" s="82">
        <f t="shared" si="1"/>
        <v>0</v>
      </c>
      <c r="L16" s="136"/>
      <c r="M16" s="68">
        <f t="shared" si="2"/>
        <v>0</v>
      </c>
      <c r="N16" s="68">
        <f t="shared" si="5"/>
        <v>0</v>
      </c>
      <c r="O16" s="82">
        <v>2.1</v>
      </c>
      <c r="P16" s="82">
        <v>0</v>
      </c>
      <c r="Q16" s="82">
        <v>20</v>
      </c>
      <c r="R16" s="82">
        <f t="shared" si="3"/>
        <v>0</v>
      </c>
      <c r="S16" s="62"/>
      <c r="T16" s="62"/>
    </row>
    <row r="17" spans="1:20">
      <c r="A17" s="82" t="s">
        <v>251</v>
      </c>
      <c r="B17" s="82" t="s">
        <v>241</v>
      </c>
      <c r="C17" s="74">
        <v>2010</v>
      </c>
      <c r="D17" s="70"/>
      <c r="E17" s="135"/>
      <c r="F17" s="68">
        <f t="shared" si="0"/>
        <v>0</v>
      </c>
      <c r="G17" s="68">
        <f t="shared" si="4"/>
        <v>0</v>
      </c>
      <c r="H17" s="82">
        <v>2.1</v>
      </c>
      <c r="I17" s="82">
        <v>0</v>
      </c>
      <c r="J17" s="82">
        <v>20</v>
      </c>
      <c r="K17" s="82">
        <f t="shared" si="1"/>
        <v>0</v>
      </c>
      <c r="L17" s="135"/>
      <c r="M17" s="68">
        <f t="shared" si="2"/>
        <v>0</v>
      </c>
      <c r="N17" s="68">
        <f t="shared" si="5"/>
        <v>0</v>
      </c>
      <c r="O17" s="82">
        <v>2.1</v>
      </c>
      <c r="P17" s="82">
        <v>0</v>
      </c>
      <c r="Q17" s="82">
        <v>20</v>
      </c>
      <c r="R17" s="82">
        <f t="shared" si="3"/>
        <v>0</v>
      </c>
      <c r="S17" s="62"/>
      <c r="T17" s="62"/>
    </row>
    <row r="18" spans="1:20">
      <c r="A18" s="82" t="s">
        <v>251</v>
      </c>
      <c r="B18" s="82" t="s">
        <v>241</v>
      </c>
      <c r="C18" s="74">
        <v>2011</v>
      </c>
      <c r="D18" s="70"/>
      <c r="E18" s="136"/>
      <c r="F18" s="68">
        <f t="shared" si="0"/>
        <v>0</v>
      </c>
      <c r="G18" s="68">
        <f t="shared" si="4"/>
        <v>0</v>
      </c>
      <c r="H18" s="82">
        <v>2.1</v>
      </c>
      <c r="I18" s="82">
        <v>0</v>
      </c>
      <c r="J18" s="82">
        <v>20</v>
      </c>
      <c r="K18" s="82">
        <f t="shared" si="1"/>
        <v>0</v>
      </c>
      <c r="L18" s="136"/>
      <c r="M18" s="68">
        <f t="shared" si="2"/>
        <v>0</v>
      </c>
      <c r="N18" s="68">
        <f t="shared" si="5"/>
        <v>0</v>
      </c>
      <c r="O18" s="82">
        <v>2.1</v>
      </c>
      <c r="P18" s="82">
        <v>0</v>
      </c>
      <c r="Q18" s="82">
        <v>20</v>
      </c>
      <c r="R18" s="82">
        <f t="shared" si="3"/>
        <v>0</v>
      </c>
      <c r="S18" s="62"/>
      <c r="T18" s="62"/>
    </row>
    <row r="19" spans="1:20">
      <c r="A19" s="82" t="s">
        <v>251</v>
      </c>
      <c r="B19" s="82" t="s">
        <v>241</v>
      </c>
      <c r="C19" s="74">
        <v>2012</v>
      </c>
      <c r="D19" s="70"/>
      <c r="E19" s="135"/>
      <c r="F19" s="68">
        <f t="shared" si="0"/>
        <v>0</v>
      </c>
      <c r="G19" s="68">
        <f t="shared" si="4"/>
        <v>0</v>
      </c>
      <c r="H19" s="82">
        <v>2.1</v>
      </c>
      <c r="I19" s="82">
        <v>0</v>
      </c>
      <c r="J19" s="82">
        <v>20</v>
      </c>
      <c r="K19" s="82">
        <f t="shared" si="1"/>
        <v>0</v>
      </c>
      <c r="L19" s="135"/>
      <c r="M19" s="68">
        <f t="shared" si="2"/>
        <v>0</v>
      </c>
      <c r="N19" s="68">
        <f t="shared" si="5"/>
        <v>0</v>
      </c>
      <c r="O19" s="82">
        <v>2.1</v>
      </c>
      <c r="P19" s="82">
        <v>0</v>
      </c>
      <c r="Q19" s="82">
        <v>20</v>
      </c>
      <c r="R19" s="82">
        <f t="shared" si="3"/>
        <v>0</v>
      </c>
      <c r="S19" s="62"/>
      <c r="T19" s="62"/>
    </row>
    <row r="20" spans="1:20">
      <c r="A20" s="82" t="s">
        <v>251</v>
      </c>
      <c r="B20" s="82" t="s">
        <v>241</v>
      </c>
      <c r="C20" s="74">
        <v>2013</v>
      </c>
      <c r="D20" s="70"/>
      <c r="E20" s="136"/>
      <c r="F20" s="68">
        <f t="shared" si="0"/>
        <v>0</v>
      </c>
      <c r="G20" s="68">
        <f t="shared" si="4"/>
        <v>0</v>
      </c>
      <c r="H20" s="82">
        <v>2.1</v>
      </c>
      <c r="I20" s="82">
        <v>0</v>
      </c>
      <c r="J20" s="82">
        <v>20</v>
      </c>
      <c r="K20" s="82">
        <f t="shared" si="1"/>
        <v>0</v>
      </c>
      <c r="L20" s="136"/>
      <c r="M20" s="68">
        <f t="shared" si="2"/>
        <v>0</v>
      </c>
      <c r="N20" s="68">
        <f t="shared" si="5"/>
        <v>0</v>
      </c>
      <c r="O20" s="82">
        <v>2.1</v>
      </c>
      <c r="P20" s="82">
        <v>0</v>
      </c>
      <c r="Q20" s="82">
        <v>20</v>
      </c>
      <c r="R20" s="82">
        <f t="shared" si="3"/>
        <v>0</v>
      </c>
      <c r="S20" s="62"/>
      <c r="T20" s="62"/>
    </row>
    <row r="21" spans="1:20">
      <c r="A21" s="82" t="s">
        <v>251</v>
      </c>
      <c r="B21" s="82" t="s">
        <v>241</v>
      </c>
      <c r="C21" s="74">
        <v>2014</v>
      </c>
      <c r="D21" s="70"/>
      <c r="E21" s="135"/>
      <c r="F21" s="68">
        <f t="shared" si="0"/>
        <v>0</v>
      </c>
      <c r="G21" s="68">
        <f t="shared" si="4"/>
        <v>0</v>
      </c>
      <c r="H21" s="82">
        <v>2.1</v>
      </c>
      <c r="I21" s="82">
        <v>0</v>
      </c>
      <c r="J21" s="82">
        <v>20</v>
      </c>
      <c r="K21" s="82">
        <f t="shared" si="1"/>
        <v>0</v>
      </c>
      <c r="L21" s="135"/>
      <c r="M21" s="68">
        <f t="shared" si="2"/>
        <v>0</v>
      </c>
      <c r="N21" s="68">
        <f t="shared" si="5"/>
        <v>0</v>
      </c>
      <c r="O21" s="82">
        <v>2.1</v>
      </c>
      <c r="P21" s="82">
        <v>0</v>
      </c>
      <c r="Q21" s="82">
        <v>20</v>
      </c>
      <c r="R21" s="82">
        <f t="shared" si="3"/>
        <v>0</v>
      </c>
      <c r="S21" s="62"/>
      <c r="T21" s="62"/>
    </row>
    <row r="22" spans="1:20">
      <c r="A22" s="82" t="s">
        <v>251</v>
      </c>
      <c r="B22" s="82" t="s">
        <v>241</v>
      </c>
      <c r="C22" s="74">
        <v>2015</v>
      </c>
      <c r="D22" s="68">
        <f>'State_Forest Land A1.9'!D20</f>
        <v>2601864.7842200003</v>
      </c>
      <c r="E22" s="136"/>
      <c r="F22" s="68">
        <f t="shared" si="0"/>
        <v>2341678.3057980002</v>
      </c>
      <c r="G22" s="68">
        <f t="shared" si="4"/>
        <v>2341678.3057980002</v>
      </c>
      <c r="H22" s="82">
        <v>2.1</v>
      </c>
      <c r="I22" s="82">
        <v>0</v>
      </c>
      <c r="J22" s="82">
        <v>20</v>
      </c>
      <c r="K22" s="82">
        <f t="shared" si="1"/>
        <v>245876.22210879004</v>
      </c>
      <c r="L22" s="136"/>
      <c r="M22" s="68">
        <f t="shared" si="2"/>
        <v>260186.47842200004</v>
      </c>
      <c r="N22" s="68">
        <f t="shared" si="5"/>
        <v>260186.47842200004</v>
      </c>
      <c r="O22" s="82">
        <v>2.1</v>
      </c>
      <c r="P22" s="82">
        <v>0</v>
      </c>
      <c r="Q22" s="82">
        <v>20</v>
      </c>
      <c r="R22" s="82">
        <f t="shared" si="3"/>
        <v>27319.580234310008</v>
      </c>
      <c r="S22" s="62"/>
      <c r="T22" s="62"/>
    </row>
    <row r="23" spans="1:20">
      <c r="A23" s="82" t="s">
        <v>251</v>
      </c>
      <c r="B23" s="82" t="s">
        <v>241</v>
      </c>
      <c r="C23" s="74">
        <v>2016</v>
      </c>
      <c r="D23" s="68">
        <f>'State_Forest Land A1.9'!D21</f>
        <v>2657797.2877899995</v>
      </c>
      <c r="E23" s="135"/>
      <c r="F23" s="68">
        <f t="shared" si="0"/>
        <v>2392017.5590109997</v>
      </c>
      <c r="G23" s="68">
        <f t="shared" si="4"/>
        <v>50339.253212999552</v>
      </c>
      <c r="H23" s="82">
        <v>2.1</v>
      </c>
      <c r="I23" s="82">
        <v>0</v>
      </c>
      <c r="J23" s="82">
        <v>20</v>
      </c>
      <c r="K23" s="82">
        <f t="shared" si="1"/>
        <v>5285.6215873649535</v>
      </c>
      <c r="L23" s="135"/>
      <c r="M23" s="68">
        <f t="shared" si="2"/>
        <v>265779.72877899994</v>
      </c>
      <c r="N23" s="68">
        <f t="shared" si="5"/>
        <v>5593.2503569998953</v>
      </c>
      <c r="O23" s="82">
        <v>2.1</v>
      </c>
      <c r="P23" s="82">
        <v>0</v>
      </c>
      <c r="Q23" s="82">
        <v>20</v>
      </c>
      <c r="R23" s="82">
        <f t="shared" si="3"/>
        <v>587.29128748498908</v>
      </c>
      <c r="S23" s="62"/>
      <c r="T23" s="62"/>
    </row>
    <row r="24" spans="1:20">
      <c r="A24" s="82" t="s">
        <v>251</v>
      </c>
      <c r="B24" s="82" t="s">
        <v>241</v>
      </c>
      <c r="C24" s="74">
        <v>2017</v>
      </c>
      <c r="D24" s="68">
        <f>'State_Forest Land A1.9'!D22</f>
        <v>2656375.7024300001</v>
      </c>
      <c r="E24" s="136"/>
      <c r="F24" s="68">
        <f t="shared" si="0"/>
        <v>2390738.132187</v>
      </c>
      <c r="G24" s="68">
        <f t="shared" si="4"/>
        <v>-1279.4268239997327</v>
      </c>
      <c r="H24" s="82">
        <v>2.1</v>
      </c>
      <c r="I24" s="82">
        <v>0</v>
      </c>
      <c r="J24" s="82">
        <v>20</v>
      </c>
      <c r="K24" s="82">
        <f t="shared" si="1"/>
        <v>-134.33981651997195</v>
      </c>
      <c r="L24" s="136"/>
      <c r="M24" s="68">
        <f t="shared" si="2"/>
        <v>265637.57024299999</v>
      </c>
      <c r="N24" s="68">
        <f t="shared" si="5"/>
        <v>-142.15853599994443</v>
      </c>
      <c r="O24" s="82">
        <v>2.1</v>
      </c>
      <c r="P24" s="82">
        <v>0</v>
      </c>
      <c r="Q24" s="82">
        <v>20</v>
      </c>
      <c r="R24" s="82">
        <f t="shared" si="3"/>
        <v>-14.926646279994166</v>
      </c>
      <c r="S24" s="62"/>
      <c r="T24" s="62"/>
    </row>
    <row r="25" spans="1:20">
      <c r="A25" s="82" t="s">
        <v>251</v>
      </c>
      <c r="B25" s="82" t="s">
        <v>241</v>
      </c>
      <c r="C25" s="74">
        <v>2018</v>
      </c>
      <c r="D25" s="68">
        <f>'State_Forest Land A1.9'!D23</f>
        <v>2626262.6561440001</v>
      </c>
      <c r="E25" s="135"/>
      <c r="F25" s="68">
        <f t="shared" si="0"/>
        <v>2363636.3905296</v>
      </c>
      <c r="G25" s="68">
        <f t="shared" si="4"/>
        <v>-27101.741657400038</v>
      </c>
      <c r="H25" s="82">
        <v>2.1</v>
      </c>
      <c r="I25" s="82">
        <v>0</v>
      </c>
      <c r="J25" s="82">
        <v>20</v>
      </c>
      <c r="K25" s="82">
        <f t="shared" si="1"/>
        <v>-2845.6828740270043</v>
      </c>
      <c r="L25" s="135"/>
      <c r="M25" s="68">
        <f t="shared" si="2"/>
        <v>262626.26561440004</v>
      </c>
      <c r="N25" s="68">
        <f t="shared" si="5"/>
        <v>-3011.304628599959</v>
      </c>
      <c r="O25" s="82">
        <v>2.1</v>
      </c>
      <c r="P25" s="82">
        <v>0</v>
      </c>
      <c r="Q25" s="82">
        <v>20</v>
      </c>
      <c r="R25" s="82">
        <f t="shared" si="3"/>
        <v>-316.1869860029957</v>
      </c>
      <c r="S25" s="62"/>
      <c r="T25" s="62"/>
    </row>
    <row r="26" spans="1:20">
      <c r="A26" s="82" t="s">
        <v>251</v>
      </c>
      <c r="B26" s="82" t="s">
        <v>241</v>
      </c>
      <c r="C26" s="74">
        <v>2019</v>
      </c>
      <c r="D26" s="68">
        <f>'State_Forest Land A1.9'!D24</f>
        <v>2582651.2765450003</v>
      </c>
      <c r="E26" s="136"/>
      <c r="F26" s="68">
        <f t="shared" si="0"/>
        <v>2324386.1488905004</v>
      </c>
      <c r="G26" s="68">
        <f t="shared" si="4"/>
        <v>-39250.24163909955</v>
      </c>
      <c r="H26" s="82">
        <v>2.1</v>
      </c>
      <c r="I26" s="82">
        <v>0</v>
      </c>
      <c r="J26" s="82">
        <v>20</v>
      </c>
      <c r="K26" s="82">
        <f t="shared" si="1"/>
        <v>-4121.2753721054532</v>
      </c>
      <c r="L26" s="136"/>
      <c r="M26" s="68">
        <f t="shared" si="2"/>
        <v>258265.12765450004</v>
      </c>
      <c r="N26" s="68">
        <f t="shared" si="5"/>
        <v>-4361.137959899992</v>
      </c>
      <c r="O26" s="82">
        <v>2.1</v>
      </c>
      <c r="P26" s="82">
        <v>0</v>
      </c>
      <c r="Q26" s="82">
        <v>20</v>
      </c>
      <c r="R26" s="82">
        <f t="shared" si="3"/>
        <v>-457.91948578949922</v>
      </c>
      <c r="S26" s="62"/>
      <c r="T26" s="62"/>
    </row>
    <row r="27" spans="1:20">
      <c r="A27" s="82" t="s">
        <v>251</v>
      </c>
      <c r="B27" s="82" t="s">
        <v>241</v>
      </c>
      <c r="C27" s="74">
        <v>2020</v>
      </c>
      <c r="D27" s="68">
        <f>'State_Forest Land A1.9'!D25</f>
        <v>2501820.8735849997</v>
      </c>
      <c r="E27" s="135"/>
      <c r="F27" s="68">
        <f t="shared" si="0"/>
        <v>2251638.7862264998</v>
      </c>
      <c r="G27" s="68">
        <f t="shared" si="4"/>
        <v>-72747.362664000597</v>
      </c>
      <c r="H27" s="82">
        <v>2.1</v>
      </c>
      <c r="I27" s="82">
        <v>0</v>
      </c>
      <c r="J27" s="82">
        <v>20</v>
      </c>
      <c r="K27" s="82">
        <f t="shared" si="1"/>
        <v>-7638.4730797200637</v>
      </c>
      <c r="L27" s="135"/>
      <c r="M27" s="68">
        <f t="shared" si="2"/>
        <v>250182.08735849999</v>
      </c>
      <c r="N27" s="68">
        <f t="shared" si="5"/>
        <v>-8083.0402960000501</v>
      </c>
      <c r="O27" s="82">
        <v>2.1</v>
      </c>
      <c r="P27" s="82">
        <v>0</v>
      </c>
      <c r="Q27" s="82">
        <v>20</v>
      </c>
      <c r="R27" s="82">
        <f t="shared" si="3"/>
        <v>-848.71923108000533</v>
      </c>
      <c r="S27" s="62"/>
      <c r="T27" s="62"/>
    </row>
    <row r="28" spans="1:20">
      <c r="A28" s="82" t="s">
        <v>251</v>
      </c>
      <c r="B28" s="82" t="s">
        <v>241</v>
      </c>
      <c r="C28" s="74">
        <v>2021</v>
      </c>
      <c r="D28" s="68">
        <f>'State_Forest Land A1.9'!D26</f>
        <v>2486427.1826050007</v>
      </c>
      <c r="E28" s="136"/>
      <c r="F28" s="68">
        <f t="shared" si="0"/>
        <v>2237784.4643445006</v>
      </c>
      <c r="G28" s="68">
        <f t="shared" si="4"/>
        <v>-13854.321881999262</v>
      </c>
      <c r="H28" s="82">
        <v>2.1</v>
      </c>
      <c r="I28" s="82">
        <v>0</v>
      </c>
      <c r="J28" s="82">
        <v>20</v>
      </c>
      <c r="K28" s="82">
        <f t="shared" si="1"/>
        <v>-1454.7037976099225</v>
      </c>
      <c r="L28" s="136"/>
      <c r="M28" s="68">
        <f t="shared" si="2"/>
        <v>248642.71826050009</v>
      </c>
      <c r="N28" s="68">
        <f t="shared" si="5"/>
        <v>-1539.3690979999083</v>
      </c>
      <c r="O28" s="82">
        <v>2.1</v>
      </c>
      <c r="P28" s="82">
        <v>0</v>
      </c>
      <c r="Q28" s="82">
        <v>20</v>
      </c>
      <c r="R28" s="82">
        <f t="shared" si="3"/>
        <v>-161.63375528999038</v>
      </c>
      <c r="S28" s="62"/>
      <c r="T28" s="62"/>
    </row>
    <row r="29" spans="1:20">
      <c r="A29" s="82" t="s">
        <v>251</v>
      </c>
      <c r="B29" s="82" t="s">
        <v>241</v>
      </c>
      <c r="C29" s="74">
        <v>2022</v>
      </c>
      <c r="D29" s="68">
        <f>'State_Forest Land A1.9'!D27</f>
        <v>2474301.8591149999</v>
      </c>
      <c r="E29" s="135"/>
      <c r="F29" s="68">
        <f t="shared" si="0"/>
        <v>2226871.6732035</v>
      </c>
      <c r="G29" s="68">
        <f t="shared" si="4"/>
        <v>-10912.791141000576</v>
      </c>
      <c r="H29" s="82">
        <v>2.1</v>
      </c>
      <c r="I29" s="82">
        <v>0</v>
      </c>
      <c r="J29" s="82">
        <v>20</v>
      </c>
      <c r="K29" s="82">
        <f t="shared" si="1"/>
        <v>-1145.8430698050606</v>
      </c>
      <c r="L29" s="135"/>
      <c r="M29" s="68">
        <f t="shared" si="2"/>
        <v>247430.18591150001</v>
      </c>
      <c r="N29" s="68">
        <f t="shared" si="5"/>
        <v>-1212.5323490000737</v>
      </c>
      <c r="O29" s="82">
        <v>2.1</v>
      </c>
      <c r="P29" s="82">
        <v>0</v>
      </c>
      <c r="Q29" s="82">
        <v>20</v>
      </c>
      <c r="R29" s="82">
        <f t="shared" si="3"/>
        <v>-127.31589664500775</v>
      </c>
      <c r="S29" s="62"/>
      <c r="T29" s="62"/>
    </row>
    <row r="30" spans="1:20">
      <c r="A30" s="82" t="s">
        <v>251</v>
      </c>
      <c r="B30" s="82" t="s">
        <v>241</v>
      </c>
      <c r="C30" s="74">
        <v>2023</v>
      </c>
      <c r="D30" s="70"/>
      <c r="E30" s="137"/>
      <c r="F30" s="68">
        <f t="shared" si="0"/>
        <v>0</v>
      </c>
      <c r="G30" s="68"/>
      <c r="H30" s="82"/>
      <c r="I30" s="82"/>
      <c r="J30" s="82"/>
      <c r="K30" s="82"/>
      <c r="L30" s="137"/>
      <c r="M30" s="68">
        <f t="shared" si="2"/>
        <v>0</v>
      </c>
      <c r="N30" s="68"/>
      <c r="O30" s="82"/>
      <c r="P30" s="82"/>
      <c r="Q30" s="82"/>
      <c r="R30" s="82"/>
      <c r="S30" s="62"/>
      <c r="T30" s="62"/>
    </row>
    <row r="31" spans="1:20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</row>
    <row r="32" spans="1:20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</row>
    <row r="33" spans="1:20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</row>
    <row r="34" spans="1:20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</row>
    <row r="35" spans="1:20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</row>
    <row r="36" spans="1:20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</row>
    <row r="37" spans="1:20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</row>
    <row r="38" spans="1:20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</row>
    <row r="39" spans="1:20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</row>
    <row r="40" spans="1:20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</row>
    <row r="41" spans="1:20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</row>
    <row r="42" spans="1:20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</row>
    <row r="43" spans="1:20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</row>
    <row r="44" spans="1:20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</row>
    <row r="45" spans="1:20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</row>
    <row r="46" spans="1:20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</row>
    <row r="47" spans="1:20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</row>
    <row r="48" spans="1:20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</row>
    <row r="49" spans="1:20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</row>
    <row r="50" spans="1:20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</row>
    <row r="51" spans="1:20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</row>
    <row r="52" spans="1:20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</row>
    <row r="53" spans="1:20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</row>
    <row r="54" spans="1:20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</row>
    <row r="55" spans="1:20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</row>
    <row r="56" spans="1:20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</row>
    <row r="57" spans="1:20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</row>
    <row r="58" spans="1:20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</row>
    <row r="59" spans="1:20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</row>
    <row r="60" spans="1:20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</row>
    <row r="61" spans="1:20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</row>
    <row r="62" spans="1:20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</row>
    <row r="63" spans="1:20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</row>
    <row r="64" spans="1:20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</row>
    <row r="65" spans="1:20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</row>
    <row r="66" spans="1:20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</row>
    <row r="67" spans="1:20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</row>
    <row r="68" spans="1:20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</row>
    <row r="69" spans="1:20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</row>
    <row r="70" spans="1:20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</row>
    <row r="71" spans="1:20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</row>
    <row r="72" spans="1:20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</row>
    <row r="73" spans="1:20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</row>
    <row r="74" spans="1:20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</row>
    <row r="75" spans="1:20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</row>
    <row r="76" spans="1:20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</row>
    <row r="77" spans="1:20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</row>
    <row r="78" spans="1:20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</row>
    <row r="79" spans="1:20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</row>
    <row r="80" spans="1:20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</row>
    <row r="81" spans="1:20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</row>
    <row r="82" spans="1:20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</row>
    <row r="83" spans="1:20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</row>
    <row r="84" spans="1:20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</row>
    <row r="85" spans="1:20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</row>
    <row r="86" spans="1:20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</row>
    <row r="87" spans="1:20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</row>
    <row r="88" spans="1:20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</row>
    <row r="89" spans="1:20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</row>
    <row r="90" spans="1:20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</row>
    <row r="91" spans="1:20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</row>
    <row r="92" spans="1:20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</row>
    <row r="93" spans="1:20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</row>
    <row r="94" spans="1:20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</row>
    <row r="95" spans="1:20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</row>
    <row r="96" spans="1:20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</row>
    <row r="97" spans="1:20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</row>
    <row r="98" spans="1:20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</row>
    <row r="99" spans="1:20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</row>
    <row r="100" spans="1:20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</row>
    <row r="101" spans="1:20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</row>
    <row r="102" spans="1:20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</row>
    <row r="103" spans="1:20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</row>
    <row r="104" spans="1:20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</row>
    <row r="105" spans="1:20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</row>
    <row r="106" spans="1:20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</row>
    <row r="107" spans="1:20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</row>
    <row r="108" spans="1:20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</row>
    <row r="109" spans="1:20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</row>
    <row r="110" spans="1:20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</row>
    <row r="111" spans="1:20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</row>
    <row r="112" spans="1:20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</row>
    <row r="113" spans="1:20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</row>
    <row r="114" spans="1:20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</row>
    <row r="115" spans="1:20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</row>
    <row r="116" spans="1:20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</row>
    <row r="117" spans="1:20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</row>
    <row r="118" spans="1:20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</row>
    <row r="119" spans="1:20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</row>
    <row r="120" spans="1:20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</row>
    <row r="121" spans="1:20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</row>
    <row r="122" spans="1:20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</row>
    <row r="123" spans="1:20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</row>
    <row r="124" spans="1:20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</row>
    <row r="125" spans="1:20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</row>
    <row r="126" spans="1:20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</row>
    <row r="127" spans="1:20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</row>
    <row r="128" spans="1:20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</row>
    <row r="129" spans="1:20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</row>
    <row r="130" spans="1:20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</row>
    <row r="131" spans="1:20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</row>
    <row r="132" spans="1:20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</row>
    <row r="133" spans="1:20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</row>
    <row r="134" spans="1:20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</row>
    <row r="135" spans="1:20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</row>
    <row r="136" spans="1:20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</row>
    <row r="137" spans="1:20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</row>
    <row r="138" spans="1:20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</row>
    <row r="139" spans="1:20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</row>
    <row r="140" spans="1:20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</row>
    <row r="141" spans="1:20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</row>
    <row r="142" spans="1:20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</row>
    <row r="143" spans="1:20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</row>
    <row r="144" spans="1:20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</row>
    <row r="145" spans="1:20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</row>
    <row r="146" spans="1:20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</row>
    <row r="147" spans="1:20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</row>
    <row r="148" spans="1:20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</row>
    <row r="149" spans="1:20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</row>
    <row r="150" spans="1:20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</row>
    <row r="151" spans="1:20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</row>
    <row r="152" spans="1:20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</row>
    <row r="153" spans="1:20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</row>
    <row r="154" spans="1:20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</row>
    <row r="155" spans="1:20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</row>
    <row r="156" spans="1:20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</row>
    <row r="157" spans="1:20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</row>
    <row r="158" spans="1:20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</row>
    <row r="159" spans="1:20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</row>
    <row r="160" spans="1:20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</row>
    <row r="161" spans="1:20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</row>
    <row r="162" spans="1:20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</row>
    <row r="163" spans="1:20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</row>
    <row r="164" spans="1:20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</row>
    <row r="165" spans="1:20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</row>
    <row r="166" spans="1:20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</row>
    <row r="167" spans="1:20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</row>
    <row r="168" spans="1:20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</row>
    <row r="169" spans="1:20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</row>
    <row r="170" spans="1:20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</row>
    <row r="171" spans="1:20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</row>
    <row r="172" spans="1:20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</row>
    <row r="173" spans="1:20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</row>
    <row r="174" spans="1:20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</row>
    <row r="175" spans="1:20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</row>
    <row r="176" spans="1:20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</row>
    <row r="177" spans="1:20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</row>
    <row r="178" spans="1:20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</row>
    <row r="179" spans="1:20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</row>
    <row r="180" spans="1:20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</row>
    <row r="181" spans="1:20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</row>
    <row r="182" spans="1:20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</row>
    <row r="183" spans="1:20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</row>
    <row r="184" spans="1:20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</row>
    <row r="185" spans="1:20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</row>
    <row r="186" spans="1:20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</row>
    <row r="187" spans="1:20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</row>
    <row r="188" spans="1:20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</row>
    <row r="189" spans="1:20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</row>
    <row r="190" spans="1:20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</row>
    <row r="191" spans="1:20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</row>
    <row r="192" spans="1:20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</row>
    <row r="193" spans="1:20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</row>
    <row r="194" spans="1:20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</row>
    <row r="195" spans="1:20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</row>
    <row r="196" spans="1:20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</row>
    <row r="197" spans="1:20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</row>
    <row r="198" spans="1:20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</row>
    <row r="199" spans="1:20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</row>
    <row r="200" spans="1:20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</row>
    <row r="201" spans="1:20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</row>
    <row r="202" spans="1:20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</row>
    <row r="203" spans="1:20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</row>
    <row r="204" spans="1:20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</row>
    <row r="205" spans="1:20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</row>
    <row r="206" spans="1:20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</row>
    <row r="207" spans="1:20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</row>
    <row r="208" spans="1:20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</row>
    <row r="209" spans="1:20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</row>
    <row r="210" spans="1:20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</row>
    <row r="211" spans="1:20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</row>
    <row r="212" spans="1:20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</row>
    <row r="213" spans="1:20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</row>
    <row r="214" spans="1:20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</row>
    <row r="215" spans="1:20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</row>
    <row r="216" spans="1:20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</row>
    <row r="217" spans="1:20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</row>
    <row r="218" spans="1:20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</row>
    <row r="219" spans="1:20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</row>
    <row r="220" spans="1:20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</row>
    <row r="221" spans="1:20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</row>
    <row r="222" spans="1:20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</row>
    <row r="223" spans="1:20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</row>
    <row r="224" spans="1:20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</row>
    <row r="225" spans="1:20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</row>
    <row r="226" spans="1:20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</row>
    <row r="227" spans="1:20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</row>
    <row r="228" spans="1:20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</row>
    <row r="229" spans="1:20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</row>
    <row r="230" spans="1:20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</row>
    <row r="231" spans="1:20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</row>
    <row r="232" spans="1:20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</row>
    <row r="233" spans="1:20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</row>
    <row r="234" spans="1:20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</row>
    <row r="235" spans="1:20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</row>
    <row r="236" spans="1:20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</row>
    <row r="237" spans="1:20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</row>
    <row r="238" spans="1:20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</row>
    <row r="239" spans="1:20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</row>
    <row r="240" spans="1:20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</row>
    <row r="241" spans="1:20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</row>
    <row r="242" spans="1:20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</row>
    <row r="243" spans="1:20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</row>
    <row r="244" spans="1:20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</row>
    <row r="245" spans="1:20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</row>
    <row r="246" spans="1:20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</row>
    <row r="247" spans="1:20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</row>
    <row r="248" spans="1:20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</row>
    <row r="249" spans="1:20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</row>
    <row r="250" spans="1:20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</row>
    <row r="251" spans="1:20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</row>
    <row r="252" spans="1:20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</row>
    <row r="253" spans="1:20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</row>
    <row r="254" spans="1:20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</row>
    <row r="255" spans="1:20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</row>
    <row r="256" spans="1:20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</row>
    <row r="257" spans="1:20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</row>
    <row r="258" spans="1:20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</row>
    <row r="259" spans="1:20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</row>
    <row r="260" spans="1:20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</row>
    <row r="261" spans="1:20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</row>
    <row r="262" spans="1:20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</row>
    <row r="263" spans="1:20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</row>
    <row r="264" spans="1:20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</row>
    <row r="265" spans="1:20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</row>
    <row r="266" spans="1:20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</row>
    <row r="267" spans="1:20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</row>
    <row r="268" spans="1:20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</row>
    <row r="269" spans="1:20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</row>
    <row r="270" spans="1:20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</row>
    <row r="271" spans="1:20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</row>
    <row r="272" spans="1:20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</row>
    <row r="273" spans="1:20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</row>
    <row r="274" spans="1:20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</row>
    <row r="275" spans="1:20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</row>
    <row r="276" spans="1:20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</row>
    <row r="277" spans="1:20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</row>
    <row r="278" spans="1:20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</row>
    <row r="279" spans="1:20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</row>
    <row r="280" spans="1:20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</row>
    <row r="281" spans="1:20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</row>
    <row r="282" spans="1:20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</row>
    <row r="283" spans="1:20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</row>
    <row r="284" spans="1:20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</row>
    <row r="285" spans="1:20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</row>
    <row r="286" spans="1:20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</row>
    <row r="287" spans="1:20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</row>
    <row r="288" spans="1:20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</row>
    <row r="289" spans="1:20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</row>
    <row r="290" spans="1:20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</row>
    <row r="291" spans="1:20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</row>
    <row r="292" spans="1:20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</row>
    <row r="293" spans="1:20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</row>
    <row r="294" spans="1:20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</row>
    <row r="295" spans="1:20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</row>
    <row r="296" spans="1:20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</row>
    <row r="297" spans="1:20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</row>
    <row r="298" spans="1:20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</row>
    <row r="299" spans="1:20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</row>
    <row r="300" spans="1:20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</row>
    <row r="301" spans="1:20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</row>
    <row r="302" spans="1:20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</row>
    <row r="303" spans="1:20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</row>
    <row r="304" spans="1:20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</row>
    <row r="305" spans="1:20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</row>
    <row r="306" spans="1:20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</row>
    <row r="307" spans="1:20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</row>
    <row r="308" spans="1:20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</row>
    <row r="309" spans="1:20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</row>
    <row r="310" spans="1:20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</row>
    <row r="311" spans="1:20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</row>
    <row r="312" spans="1:20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</row>
    <row r="313" spans="1:20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</row>
    <row r="314" spans="1:20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</row>
    <row r="315" spans="1:20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</row>
    <row r="316" spans="1:20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</row>
    <row r="317" spans="1:20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</row>
    <row r="318" spans="1:20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</row>
    <row r="319" spans="1:20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</row>
    <row r="320" spans="1:20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</row>
    <row r="321" spans="1:20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</row>
    <row r="322" spans="1:20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</row>
    <row r="323" spans="1:20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</row>
    <row r="324" spans="1:20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</row>
    <row r="325" spans="1:20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</row>
    <row r="326" spans="1:20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</row>
    <row r="327" spans="1:20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</row>
    <row r="328" spans="1:20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</row>
    <row r="329" spans="1:20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</row>
    <row r="330" spans="1:20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</row>
    <row r="331" spans="1:20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</row>
    <row r="332" spans="1:20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</row>
    <row r="333" spans="1:20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</row>
    <row r="334" spans="1:20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</row>
    <row r="335" spans="1:20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</row>
    <row r="336" spans="1:20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</row>
    <row r="337" spans="1:20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</row>
    <row r="338" spans="1:20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</row>
    <row r="339" spans="1:20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</row>
    <row r="340" spans="1:20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</row>
    <row r="341" spans="1:20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</row>
    <row r="342" spans="1:20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</row>
    <row r="343" spans="1:20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</row>
    <row r="344" spans="1:20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</row>
    <row r="345" spans="1:20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</row>
    <row r="346" spans="1:20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</row>
    <row r="347" spans="1:20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</row>
    <row r="348" spans="1:20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</row>
    <row r="349" spans="1:20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</row>
    <row r="350" spans="1:20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</row>
    <row r="351" spans="1:20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</row>
    <row r="352" spans="1:20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</row>
    <row r="353" spans="1:20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</row>
    <row r="354" spans="1:20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</row>
    <row r="355" spans="1:20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</row>
    <row r="356" spans="1:20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</row>
    <row r="357" spans="1:20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</row>
    <row r="358" spans="1:20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</row>
    <row r="359" spans="1:20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</row>
    <row r="360" spans="1:20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</row>
    <row r="361" spans="1:20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</row>
    <row r="362" spans="1:20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</row>
    <row r="363" spans="1:20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</row>
    <row r="364" spans="1:20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</row>
    <row r="365" spans="1:20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</row>
    <row r="366" spans="1:20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</row>
    <row r="367" spans="1:20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</row>
    <row r="368" spans="1:20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</row>
    <row r="369" spans="1:20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</row>
    <row r="370" spans="1:20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</row>
    <row r="371" spans="1:20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</row>
    <row r="372" spans="1:20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</row>
    <row r="373" spans="1:20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</row>
    <row r="374" spans="1:20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</row>
    <row r="375" spans="1:20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</row>
    <row r="376" spans="1:20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</row>
    <row r="377" spans="1:20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</row>
    <row r="378" spans="1:20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</row>
    <row r="379" spans="1:20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</row>
    <row r="380" spans="1:20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</row>
    <row r="381" spans="1:20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</row>
    <row r="382" spans="1:20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</row>
    <row r="383" spans="1:20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</row>
    <row r="384" spans="1:20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</row>
    <row r="385" spans="1:20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</row>
    <row r="386" spans="1:20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</row>
    <row r="387" spans="1:20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</row>
    <row r="388" spans="1:20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</row>
    <row r="389" spans="1:20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</row>
    <row r="390" spans="1:20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</row>
    <row r="391" spans="1:20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</row>
    <row r="392" spans="1:20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</row>
    <row r="393" spans="1:20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</row>
    <row r="394" spans="1:20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</row>
    <row r="395" spans="1:20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</row>
    <row r="396" spans="1:20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</row>
    <row r="397" spans="1:20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</row>
    <row r="398" spans="1:20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</row>
    <row r="399" spans="1:20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</row>
    <row r="400" spans="1:20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</row>
    <row r="401" spans="1:20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</row>
    <row r="402" spans="1:20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</row>
    <row r="403" spans="1:20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</row>
    <row r="404" spans="1:20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</row>
    <row r="405" spans="1:20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</row>
    <row r="406" spans="1:20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</row>
    <row r="407" spans="1:20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</row>
    <row r="408" spans="1:20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</row>
    <row r="409" spans="1:20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</row>
    <row r="410" spans="1:20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</row>
    <row r="411" spans="1:20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</row>
    <row r="412" spans="1:20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</row>
    <row r="413" spans="1:20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</row>
    <row r="414" spans="1:20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</row>
    <row r="415" spans="1:20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</row>
    <row r="416" spans="1:20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</row>
    <row r="417" spans="1:20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</row>
    <row r="418" spans="1:20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</row>
    <row r="419" spans="1:20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</row>
    <row r="420" spans="1:20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</row>
    <row r="421" spans="1:20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</row>
    <row r="422" spans="1:20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</row>
    <row r="423" spans="1:20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</row>
    <row r="424" spans="1:20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</row>
    <row r="425" spans="1:20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</row>
    <row r="426" spans="1:20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</row>
    <row r="427" spans="1:20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</row>
    <row r="428" spans="1:20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</row>
    <row r="429" spans="1:20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</row>
    <row r="430" spans="1:20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</row>
    <row r="431" spans="1:20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</row>
    <row r="432" spans="1:20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</row>
    <row r="433" spans="1:20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</row>
    <row r="434" spans="1:20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</row>
    <row r="435" spans="1:20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</row>
    <row r="436" spans="1:20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</row>
    <row r="437" spans="1:20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</row>
    <row r="438" spans="1:20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</row>
    <row r="439" spans="1:20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</row>
    <row r="440" spans="1:20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</row>
    <row r="441" spans="1:20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</row>
    <row r="442" spans="1:20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</row>
    <row r="443" spans="1:20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</row>
    <row r="444" spans="1:20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</row>
    <row r="445" spans="1:20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</row>
    <row r="446" spans="1:20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</row>
    <row r="447" spans="1:20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</row>
    <row r="448" spans="1:20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</row>
    <row r="449" spans="1:20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</row>
    <row r="450" spans="1:20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</row>
    <row r="451" spans="1:20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</row>
    <row r="452" spans="1:20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</row>
    <row r="453" spans="1:20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</row>
    <row r="454" spans="1:20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</row>
    <row r="455" spans="1:20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</row>
    <row r="456" spans="1:20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</row>
    <row r="457" spans="1:20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</row>
    <row r="458" spans="1:20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</row>
    <row r="459" spans="1:20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</row>
    <row r="460" spans="1:20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</row>
    <row r="461" spans="1:20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</row>
    <row r="462" spans="1:20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</row>
    <row r="463" spans="1:20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</row>
    <row r="464" spans="1:20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</row>
    <row r="465" spans="1:20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</row>
    <row r="466" spans="1:20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</row>
    <row r="467" spans="1:20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</row>
    <row r="468" spans="1:20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</row>
    <row r="469" spans="1:20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</row>
    <row r="470" spans="1:20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</row>
    <row r="471" spans="1:20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</row>
    <row r="472" spans="1:20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</row>
    <row r="473" spans="1:20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</row>
    <row r="474" spans="1:20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</row>
    <row r="475" spans="1:20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</row>
    <row r="476" spans="1:20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</row>
    <row r="477" spans="1:20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</row>
    <row r="478" spans="1:20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</row>
    <row r="479" spans="1:20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</row>
    <row r="480" spans="1:20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</row>
    <row r="481" spans="1:20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</row>
    <row r="482" spans="1:20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</row>
    <row r="483" spans="1:20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</row>
    <row r="484" spans="1:20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</row>
    <row r="485" spans="1:20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</row>
    <row r="486" spans="1:20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</row>
    <row r="487" spans="1:20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</row>
    <row r="488" spans="1:20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</row>
    <row r="489" spans="1:20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</row>
    <row r="490" spans="1:20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</row>
    <row r="491" spans="1:20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</row>
    <row r="492" spans="1:20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</row>
    <row r="493" spans="1:20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</row>
    <row r="494" spans="1:20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</row>
    <row r="495" spans="1:20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</row>
    <row r="496" spans="1:20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</row>
    <row r="497" spans="1:20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</row>
    <row r="498" spans="1:20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</row>
    <row r="499" spans="1:20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</row>
    <row r="500" spans="1:20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</row>
    <row r="501" spans="1:20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</row>
    <row r="502" spans="1:20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</row>
    <row r="503" spans="1:20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</row>
    <row r="504" spans="1:20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</row>
    <row r="505" spans="1:20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</row>
    <row r="506" spans="1:20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</row>
    <row r="507" spans="1:20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</row>
    <row r="508" spans="1:20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</row>
    <row r="509" spans="1:20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</row>
    <row r="510" spans="1:20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</row>
    <row r="511" spans="1:20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</row>
    <row r="512" spans="1:20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</row>
    <row r="513" spans="1:20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</row>
    <row r="514" spans="1:20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</row>
    <row r="515" spans="1:20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</row>
    <row r="516" spans="1:20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</row>
    <row r="517" spans="1:20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</row>
    <row r="518" spans="1:20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</row>
    <row r="519" spans="1:20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</row>
    <row r="520" spans="1:20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</row>
    <row r="521" spans="1:20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</row>
    <row r="522" spans="1:20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</row>
    <row r="523" spans="1:20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</row>
    <row r="524" spans="1:20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</row>
    <row r="525" spans="1:20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</row>
    <row r="526" spans="1:20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</row>
    <row r="527" spans="1:20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</row>
    <row r="528" spans="1:20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</row>
    <row r="529" spans="1:20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</row>
    <row r="530" spans="1:20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</row>
    <row r="531" spans="1:20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</row>
    <row r="532" spans="1:20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</row>
    <row r="533" spans="1:20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</row>
    <row r="534" spans="1:20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</row>
    <row r="535" spans="1:20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</row>
    <row r="536" spans="1:20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</row>
    <row r="537" spans="1:20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</row>
    <row r="538" spans="1:20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</row>
    <row r="539" spans="1:20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</row>
    <row r="540" spans="1:20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</row>
    <row r="541" spans="1:20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</row>
    <row r="542" spans="1:20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</row>
    <row r="543" spans="1:20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</row>
    <row r="544" spans="1:20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</row>
    <row r="545" spans="1:20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</row>
    <row r="546" spans="1:20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</row>
    <row r="547" spans="1:20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</row>
    <row r="548" spans="1:20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</row>
    <row r="549" spans="1:20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</row>
    <row r="550" spans="1:20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</row>
    <row r="551" spans="1:20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</row>
    <row r="552" spans="1:20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</row>
    <row r="553" spans="1:20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</row>
    <row r="554" spans="1:20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</row>
    <row r="555" spans="1:20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</row>
    <row r="556" spans="1:20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</row>
    <row r="557" spans="1:20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</row>
    <row r="558" spans="1:20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</row>
    <row r="559" spans="1:20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</row>
    <row r="560" spans="1:20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</row>
    <row r="561" spans="1:20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</row>
    <row r="562" spans="1:20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</row>
    <row r="563" spans="1:20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</row>
    <row r="564" spans="1:20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</row>
    <row r="565" spans="1:20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</row>
    <row r="566" spans="1:20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</row>
    <row r="567" spans="1:20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</row>
    <row r="568" spans="1:20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</row>
    <row r="569" spans="1:20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</row>
    <row r="570" spans="1:20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</row>
    <row r="571" spans="1:20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</row>
    <row r="572" spans="1:20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</row>
    <row r="573" spans="1:20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</row>
    <row r="574" spans="1:20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</row>
    <row r="575" spans="1:20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</row>
    <row r="576" spans="1:20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</row>
    <row r="577" spans="1:20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</row>
    <row r="578" spans="1:20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</row>
    <row r="579" spans="1:20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</row>
    <row r="580" spans="1:20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</row>
    <row r="581" spans="1:20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</row>
    <row r="582" spans="1:20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</row>
    <row r="583" spans="1:20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</row>
    <row r="584" spans="1:20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</row>
    <row r="585" spans="1:20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</row>
    <row r="586" spans="1:20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</row>
    <row r="587" spans="1:20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</row>
    <row r="588" spans="1:20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</row>
    <row r="589" spans="1:20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</row>
    <row r="590" spans="1:20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</row>
    <row r="591" spans="1:20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</row>
    <row r="592" spans="1:20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</row>
    <row r="593" spans="1:20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</row>
    <row r="594" spans="1:20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</row>
    <row r="595" spans="1:20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</row>
    <row r="596" spans="1:20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</row>
    <row r="597" spans="1:20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</row>
    <row r="598" spans="1:20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</row>
    <row r="599" spans="1:20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</row>
    <row r="600" spans="1:20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</row>
    <row r="601" spans="1:20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</row>
    <row r="602" spans="1:20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</row>
    <row r="603" spans="1:20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</row>
    <row r="604" spans="1:20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</row>
    <row r="605" spans="1:20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</row>
    <row r="606" spans="1:20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</row>
    <row r="607" spans="1:20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</row>
    <row r="608" spans="1:20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</row>
    <row r="609" spans="1:20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</row>
    <row r="610" spans="1:20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</row>
    <row r="611" spans="1:20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</row>
    <row r="612" spans="1:20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</row>
    <row r="613" spans="1:20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</row>
    <row r="614" spans="1:20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</row>
    <row r="615" spans="1:20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</row>
    <row r="616" spans="1:20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</row>
    <row r="617" spans="1:20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</row>
    <row r="618" spans="1:20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</row>
    <row r="619" spans="1:20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</row>
    <row r="620" spans="1:20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</row>
    <row r="621" spans="1:20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</row>
    <row r="622" spans="1:20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</row>
    <row r="623" spans="1:20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</row>
    <row r="624" spans="1:20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</row>
    <row r="625" spans="1:20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</row>
    <row r="626" spans="1:20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</row>
    <row r="627" spans="1:20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</row>
    <row r="628" spans="1:20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</row>
    <row r="629" spans="1:20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</row>
    <row r="630" spans="1:20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</row>
    <row r="631" spans="1:20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</row>
    <row r="632" spans="1:20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</row>
    <row r="633" spans="1:20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</row>
    <row r="634" spans="1:20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</row>
    <row r="635" spans="1:20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</row>
    <row r="636" spans="1:20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</row>
    <row r="637" spans="1:20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</row>
    <row r="638" spans="1:20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</row>
    <row r="639" spans="1:20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</row>
    <row r="640" spans="1:20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</row>
    <row r="641" spans="1:20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</row>
    <row r="642" spans="1:20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</row>
    <row r="643" spans="1:20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</row>
    <row r="644" spans="1:20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</row>
    <row r="645" spans="1:20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</row>
    <row r="646" spans="1:20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</row>
    <row r="647" spans="1:20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</row>
    <row r="648" spans="1:20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</row>
    <row r="649" spans="1:20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</row>
    <row r="650" spans="1:20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</row>
    <row r="651" spans="1:20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</row>
    <row r="652" spans="1:20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</row>
    <row r="653" spans="1:20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</row>
    <row r="654" spans="1:20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</row>
    <row r="655" spans="1:20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</row>
    <row r="656" spans="1:20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</row>
    <row r="657" spans="1:20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</row>
    <row r="658" spans="1:20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</row>
    <row r="659" spans="1:20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</row>
    <row r="660" spans="1:20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</row>
    <row r="661" spans="1:20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</row>
    <row r="662" spans="1:20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</row>
    <row r="663" spans="1:20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</row>
    <row r="664" spans="1:20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</row>
    <row r="665" spans="1:20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</row>
    <row r="666" spans="1:20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</row>
    <row r="667" spans="1:20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</row>
    <row r="668" spans="1:20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</row>
    <row r="669" spans="1:20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</row>
    <row r="670" spans="1:20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</row>
    <row r="671" spans="1:20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</row>
    <row r="672" spans="1:20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</row>
    <row r="673" spans="1:20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</row>
    <row r="674" spans="1:20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</row>
    <row r="675" spans="1:20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</row>
    <row r="676" spans="1:20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</row>
    <row r="677" spans="1:20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</row>
    <row r="678" spans="1:20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</row>
    <row r="679" spans="1:20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</row>
    <row r="680" spans="1:20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</row>
    <row r="681" spans="1:20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</row>
    <row r="682" spans="1:20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</row>
    <row r="683" spans="1:20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</row>
    <row r="684" spans="1:20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</row>
    <row r="685" spans="1:20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</row>
    <row r="686" spans="1:20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</row>
    <row r="687" spans="1:20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</row>
    <row r="688" spans="1:20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</row>
    <row r="689" spans="1:20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</row>
    <row r="690" spans="1:20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</row>
    <row r="691" spans="1:20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</row>
    <row r="692" spans="1:20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</row>
    <row r="693" spans="1:20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</row>
    <row r="694" spans="1:20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</row>
    <row r="695" spans="1:20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</row>
    <row r="696" spans="1:20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</row>
    <row r="697" spans="1:20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</row>
    <row r="698" spans="1:20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</row>
    <row r="699" spans="1:20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</row>
    <row r="700" spans="1:20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</row>
    <row r="701" spans="1:20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</row>
    <row r="702" spans="1:20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</row>
    <row r="703" spans="1:20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</row>
    <row r="704" spans="1:20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</row>
    <row r="705" spans="1:20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</row>
    <row r="706" spans="1:20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</row>
    <row r="707" spans="1:20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</row>
    <row r="708" spans="1:20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</row>
    <row r="709" spans="1:20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</row>
    <row r="710" spans="1:20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</row>
    <row r="711" spans="1:20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</row>
    <row r="712" spans="1:20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</row>
    <row r="713" spans="1:20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</row>
    <row r="714" spans="1:20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</row>
    <row r="715" spans="1:20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</row>
    <row r="716" spans="1:20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</row>
    <row r="717" spans="1:20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</row>
    <row r="718" spans="1:20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</row>
    <row r="719" spans="1:20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</row>
    <row r="720" spans="1:20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</row>
    <row r="721" spans="1:20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</row>
    <row r="722" spans="1:20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</row>
    <row r="723" spans="1:20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</row>
    <row r="724" spans="1:20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</row>
    <row r="725" spans="1:20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</row>
    <row r="726" spans="1:20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</row>
    <row r="727" spans="1:20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</row>
    <row r="728" spans="1:20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</row>
    <row r="729" spans="1:20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</row>
    <row r="730" spans="1:20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</row>
    <row r="731" spans="1:20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</row>
    <row r="732" spans="1:20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</row>
    <row r="733" spans="1:20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</row>
    <row r="734" spans="1:20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</row>
    <row r="735" spans="1:20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</row>
    <row r="736" spans="1:20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</row>
    <row r="737" spans="1:20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</row>
    <row r="738" spans="1:20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</row>
    <row r="739" spans="1:20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</row>
    <row r="740" spans="1:20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</row>
    <row r="741" spans="1:20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</row>
    <row r="742" spans="1:20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</row>
    <row r="743" spans="1:20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</row>
    <row r="744" spans="1:20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</row>
    <row r="745" spans="1:20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</row>
    <row r="746" spans="1:20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</row>
    <row r="747" spans="1:20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</row>
    <row r="748" spans="1:20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</row>
    <row r="749" spans="1:20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</row>
    <row r="750" spans="1:20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</row>
    <row r="751" spans="1:20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</row>
    <row r="752" spans="1:20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</row>
    <row r="753" spans="1:20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</row>
    <row r="754" spans="1:20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</row>
    <row r="755" spans="1:20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</row>
    <row r="756" spans="1:20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</row>
    <row r="757" spans="1:20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</row>
    <row r="758" spans="1:20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</row>
    <row r="759" spans="1:20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</row>
    <row r="760" spans="1:20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</row>
    <row r="761" spans="1:20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</row>
    <row r="762" spans="1:20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</row>
    <row r="763" spans="1:20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</row>
    <row r="764" spans="1:20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</row>
    <row r="765" spans="1:20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</row>
    <row r="766" spans="1:20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</row>
    <row r="767" spans="1:20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</row>
    <row r="768" spans="1:20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</row>
    <row r="769" spans="1:20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</row>
    <row r="770" spans="1:20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</row>
    <row r="771" spans="1:20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</row>
    <row r="772" spans="1:20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</row>
    <row r="773" spans="1:20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</row>
    <row r="774" spans="1:20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</row>
    <row r="775" spans="1:20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</row>
    <row r="776" spans="1:20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</row>
    <row r="777" spans="1:20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</row>
    <row r="778" spans="1:20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</row>
    <row r="779" spans="1:20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</row>
    <row r="780" spans="1:20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</row>
    <row r="781" spans="1:20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</row>
    <row r="782" spans="1:20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</row>
    <row r="783" spans="1:20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</row>
    <row r="784" spans="1:20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</row>
    <row r="785" spans="1:20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</row>
    <row r="786" spans="1:20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</row>
    <row r="787" spans="1:20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</row>
    <row r="788" spans="1:20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</row>
    <row r="789" spans="1:20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</row>
    <row r="790" spans="1:20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</row>
    <row r="791" spans="1:20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</row>
    <row r="792" spans="1:20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</row>
    <row r="793" spans="1:20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</row>
    <row r="794" spans="1:20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</row>
    <row r="795" spans="1:20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</row>
    <row r="796" spans="1:20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</row>
    <row r="797" spans="1:20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</row>
    <row r="798" spans="1:20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</row>
    <row r="799" spans="1:20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</row>
    <row r="800" spans="1:20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</row>
    <row r="801" spans="1:20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</row>
    <row r="802" spans="1:20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</row>
    <row r="803" spans="1:20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</row>
    <row r="804" spans="1:20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</row>
    <row r="805" spans="1:20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</row>
    <row r="806" spans="1:20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</row>
    <row r="807" spans="1:20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</row>
    <row r="808" spans="1:20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</row>
    <row r="809" spans="1:20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</row>
    <row r="810" spans="1:20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</row>
    <row r="811" spans="1:20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</row>
    <row r="812" spans="1:20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</row>
    <row r="813" spans="1:20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</row>
    <row r="814" spans="1:20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</row>
    <row r="815" spans="1:20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</row>
    <row r="816" spans="1:20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</row>
    <row r="817" spans="1:20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</row>
    <row r="818" spans="1:20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</row>
    <row r="819" spans="1:20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</row>
    <row r="820" spans="1:20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</row>
    <row r="821" spans="1:20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</row>
    <row r="822" spans="1:20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</row>
    <row r="823" spans="1:20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</row>
    <row r="824" spans="1:20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</row>
    <row r="825" spans="1:20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</row>
    <row r="826" spans="1:20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</row>
    <row r="827" spans="1:20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</row>
    <row r="828" spans="1:20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</row>
    <row r="829" spans="1:20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</row>
    <row r="830" spans="1:20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</row>
    <row r="831" spans="1:20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</row>
    <row r="832" spans="1:20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</row>
    <row r="833" spans="1:20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</row>
    <row r="834" spans="1:20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</row>
    <row r="835" spans="1:20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</row>
    <row r="836" spans="1:20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</row>
    <row r="837" spans="1:20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</row>
    <row r="838" spans="1:20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</row>
    <row r="839" spans="1:20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</row>
    <row r="840" spans="1:20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</row>
    <row r="841" spans="1:20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</row>
    <row r="842" spans="1:20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</row>
    <row r="843" spans="1:20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</row>
    <row r="844" spans="1:20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</row>
    <row r="845" spans="1:20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</row>
    <row r="846" spans="1:20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</row>
    <row r="847" spans="1:20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</row>
    <row r="848" spans="1:20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</row>
    <row r="849" spans="1:20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</row>
    <row r="850" spans="1:20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</row>
    <row r="851" spans="1:20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</row>
    <row r="852" spans="1:20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</row>
    <row r="853" spans="1:20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</row>
    <row r="854" spans="1:20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</row>
    <row r="855" spans="1:20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</row>
    <row r="856" spans="1:20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</row>
    <row r="857" spans="1:20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</row>
    <row r="858" spans="1:20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</row>
    <row r="859" spans="1:20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</row>
    <row r="860" spans="1:20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</row>
    <row r="861" spans="1:20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</row>
    <row r="862" spans="1:20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</row>
    <row r="863" spans="1:20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</row>
    <row r="864" spans="1:20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</row>
    <row r="865" spans="1:20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</row>
    <row r="866" spans="1:20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</row>
    <row r="867" spans="1:20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</row>
    <row r="868" spans="1:20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</row>
    <row r="869" spans="1:20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</row>
    <row r="870" spans="1:20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</row>
    <row r="871" spans="1:20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</row>
    <row r="872" spans="1:20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</row>
    <row r="873" spans="1:20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</row>
    <row r="874" spans="1:20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</row>
    <row r="875" spans="1:20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</row>
    <row r="876" spans="1:20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</row>
    <row r="877" spans="1:20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</row>
    <row r="878" spans="1:20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</row>
    <row r="879" spans="1:20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</row>
    <row r="880" spans="1:20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</row>
    <row r="881" spans="1:20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</row>
    <row r="882" spans="1:20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</row>
    <row r="883" spans="1:20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</row>
    <row r="884" spans="1:20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</row>
    <row r="885" spans="1:20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</row>
    <row r="886" spans="1:20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</row>
    <row r="887" spans="1:20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</row>
    <row r="888" spans="1:20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</row>
    <row r="889" spans="1:20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</row>
    <row r="890" spans="1:20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</row>
    <row r="891" spans="1:20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</row>
    <row r="892" spans="1:20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</row>
    <row r="893" spans="1:20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</row>
    <row r="894" spans="1:20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</row>
    <row r="895" spans="1:20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</row>
    <row r="896" spans="1:20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</row>
    <row r="897" spans="1:20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</row>
    <row r="898" spans="1:20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</row>
    <row r="899" spans="1:20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</row>
    <row r="900" spans="1:20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</row>
    <row r="901" spans="1:20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</row>
    <row r="902" spans="1:20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</row>
    <row r="903" spans="1:20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</row>
    <row r="904" spans="1:20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</row>
    <row r="905" spans="1:20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</row>
    <row r="906" spans="1:20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</row>
    <row r="907" spans="1:20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</row>
    <row r="908" spans="1:20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</row>
    <row r="909" spans="1:20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</row>
    <row r="910" spans="1:20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</row>
    <row r="911" spans="1:20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</row>
    <row r="912" spans="1:20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</row>
    <row r="913" spans="1:20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</row>
    <row r="914" spans="1:20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</row>
    <row r="915" spans="1:20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</row>
    <row r="916" spans="1:20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</row>
    <row r="917" spans="1:20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</row>
    <row r="918" spans="1:20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</row>
    <row r="919" spans="1:20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</row>
    <row r="920" spans="1:20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</row>
    <row r="921" spans="1:20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</row>
    <row r="922" spans="1:20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</row>
    <row r="923" spans="1:20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</row>
    <row r="924" spans="1:20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</row>
    <row r="925" spans="1:20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</row>
    <row r="926" spans="1:20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</row>
    <row r="927" spans="1:20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</row>
    <row r="928" spans="1:20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</row>
    <row r="929" spans="1:20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</row>
    <row r="930" spans="1:20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</row>
    <row r="931" spans="1:20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</row>
    <row r="932" spans="1:20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</row>
    <row r="933" spans="1:20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</row>
    <row r="934" spans="1:20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</row>
    <row r="935" spans="1:20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</row>
    <row r="936" spans="1:20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</row>
    <row r="937" spans="1:20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</row>
    <row r="938" spans="1:20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</row>
    <row r="939" spans="1:20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</row>
    <row r="940" spans="1:20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</row>
    <row r="941" spans="1:20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</row>
    <row r="942" spans="1:20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</row>
    <row r="943" spans="1:20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</row>
    <row r="944" spans="1:20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</row>
    <row r="945" spans="1:20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</row>
    <row r="946" spans="1:20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</row>
    <row r="947" spans="1:20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</row>
    <row r="948" spans="1:20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</row>
    <row r="949" spans="1:20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</row>
    <row r="950" spans="1:20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</row>
    <row r="951" spans="1:20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</row>
    <row r="952" spans="1:20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</row>
    <row r="953" spans="1:20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</row>
    <row r="954" spans="1:20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</row>
    <row r="955" spans="1:20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</row>
    <row r="956" spans="1:20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</row>
    <row r="957" spans="1:20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</row>
    <row r="958" spans="1:20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</row>
    <row r="959" spans="1:20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</row>
    <row r="960" spans="1:20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</row>
    <row r="961" spans="1:20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</row>
    <row r="962" spans="1:20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</row>
    <row r="963" spans="1:20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</row>
    <row r="964" spans="1:20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</row>
    <row r="965" spans="1:20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</row>
    <row r="966" spans="1:20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</row>
    <row r="967" spans="1:20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</row>
    <row r="968" spans="1:20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</row>
    <row r="969" spans="1:20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</row>
    <row r="970" spans="1:20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</row>
    <row r="971" spans="1:20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</row>
    <row r="972" spans="1:20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</row>
    <row r="973" spans="1:20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</row>
    <row r="974" spans="1:20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</row>
  </sheetData>
  <mergeCells count="20">
    <mergeCell ref="E12:E30"/>
    <mergeCell ref="L12:L30"/>
    <mergeCell ref="A6:B6"/>
    <mergeCell ref="C6:R6"/>
    <mergeCell ref="A7:B7"/>
    <mergeCell ref="D7:K7"/>
    <mergeCell ref="L7:R7"/>
    <mergeCell ref="A8:B8"/>
    <mergeCell ref="C8:C11"/>
    <mergeCell ref="A5:B5"/>
    <mergeCell ref="C5:R5"/>
    <mergeCell ref="E8:E10"/>
    <mergeCell ref="L8:L10"/>
    <mergeCell ref="A9:A11"/>
    <mergeCell ref="B9:B11"/>
    <mergeCell ref="A2:J2"/>
    <mergeCell ref="A3:B3"/>
    <mergeCell ref="C3:R3"/>
    <mergeCell ref="A4:B4"/>
    <mergeCell ref="C4:R4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 summaryRight="0"/>
  </sheetPr>
  <dimension ref="A1:AH999"/>
  <sheetViews>
    <sheetView workbookViewId="0"/>
  </sheetViews>
  <sheetFormatPr defaultColWidth="12.6640625" defaultRowHeight="15.75" customHeight="1"/>
  <cols>
    <col min="1" max="1" width="15" customWidth="1"/>
  </cols>
  <sheetData>
    <row r="1" spans="1:34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>
      <c r="A2" s="144" t="s">
        <v>84</v>
      </c>
      <c r="B2" s="145"/>
      <c r="C2" s="146" t="s">
        <v>202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</row>
    <row r="3" spans="1:34">
      <c r="A3" s="125" t="s">
        <v>86</v>
      </c>
      <c r="B3" s="126"/>
      <c r="C3" s="127" t="s">
        <v>269</v>
      </c>
      <c r="D3" s="128"/>
      <c r="E3" s="128"/>
      <c r="F3" s="128"/>
      <c r="G3" s="128"/>
      <c r="H3" s="128"/>
      <c r="I3" s="128"/>
      <c r="J3" s="128"/>
      <c r="K3" s="128"/>
      <c r="L3" s="128"/>
      <c r="M3" s="128"/>
      <c r="N3" s="128"/>
      <c r="O3" s="128"/>
      <c r="P3" s="128"/>
      <c r="Q3" s="128"/>
      <c r="R3" s="128"/>
      <c r="S3" s="128"/>
      <c r="T3" s="128"/>
      <c r="U3" s="128"/>
      <c r="V3" s="128"/>
      <c r="W3" s="128"/>
      <c r="X3" s="128"/>
      <c r="Y3" s="128"/>
      <c r="Z3" s="128"/>
      <c r="AA3" s="128"/>
      <c r="AB3" s="128"/>
      <c r="AC3" s="128"/>
      <c r="AD3" s="128"/>
      <c r="AE3" s="128"/>
      <c r="AF3" s="128"/>
      <c r="AG3" s="128"/>
      <c r="AH3" s="128"/>
    </row>
    <row r="4" spans="1:34">
      <c r="A4" s="154" t="s">
        <v>204</v>
      </c>
      <c r="B4" s="126"/>
      <c r="C4" s="127" t="s">
        <v>243</v>
      </c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X4" s="128"/>
      <c r="Y4" s="128"/>
      <c r="Z4" s="128"/>
      <c r="AA4" s="128"/>
      <c r="AB4" s="128"/>
      <c r="AC4" s="128"/>
      <c r="AD4" s="128"/>
      <c r="AE4" s="128"/>
      <c r="AF4" s="128"/>
      <c r="AG4" s="128"/>
      <c r="AH4" s="128"/>
    </row>
    <row r="5" spans="1:34">
      <c r="A5" s="125" t="s">
        <v>206</v>
      </c>
      <c r="B5" s="126"/>
      <c r="C5" s="127" t="s">
        <v>270</v>
      </c>
      <c r="D5" s="128"/>
      <c r="E5" s="128"/>
      <c r="F5" s="128"/>
      <c r="G5" s="128"/>
      <c r="H5" s="128"/>
      <c r="I5" s="128"/>
      <c r="J5" s="128"/>
      <c r="K5" s="128"/>
      <c r="L5" s="128"/>
      <c r="M5" s="128"/>
      <c r="N5" s="128"/>
      <c r="O5" s="128"/>
      <c r="P5" s="128"/>
      <c r="Q5" s="128"/>
      <c r="R5" s="128"/>
      <c r="S5" s="128"/>
      <c r="T5" s="128"/>
      <c r="U5" s="128"/>
      <c r="V5" s="128"/>
      <c r="W5" s="128"/>
      <c r="X5" s="128"/>
      <c r="Y5" s="128"/>
      <c r="Z5" s="128"/>
      <c r="AA5" s="128"/>
      <c r="AB5" s="128"/>
      <c r="AC5" s="128"/>
      <c r="AD5" s="128"/>
      <c r="AE5" s="128"/>
      <c r="AF5" s="128"/>
      <c r="AG5" s="128"/>
      <c r="AH5" s="128"/>
    </row>
    <row r="6" spans="1:34">
      <c r="A6" s="129" t="s">
        <v>208</v>
      </c>
      <c r="B6" s="126"/>
      <c r="C6" s="83" t="s">
        <v>209</v>
      </c>
      <c r="D6" s="155" t="s">
        <v>271</v>
      </c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84"/>
      <c r="P6" s="85"/>
      <c r="Q6" s="155" t="s">
        <v>271</v>
      </c>
      <c r="R6" s="128"/>
      <c r="S6" s="128"/>
      <c r="T6" s="128"/>
      <c r="U6" s="128"/>
      <c r="V6" s="128"/>
      <c r="W6" s="128"/>
      <c r="X6" s="128"/>
      <c r="Y6" s="128"/>
      <c r="Z6" s="128"/>
      <c r="AA6" s="128"/>
      <c r="AB6" s="128"/>
      <c r="AC6" s="128"/>
      <c r="AD6" s="128"/>
      <c r="AE6" s="128"/>
      <c r="AF6" s="128"/>
      <c r="AG6" s="128"/>
      <c r="AH6" s="128"/>
    </row>
    <row r="7" spans="1:34">
      <c r="A7" s="153" t="s">
        <v>212</v>
      </c>
      <c r="B7" s="145"/>
      <c r="C7" s="151" t="s">
        <v>213</v>
      </c>
      <c r="D7" s="74" t="s">
        <v>244</v>
      </c>
      <c r="E7" s="151" t="s">
        <v>89</v>
      </c>
      <c r="F7" s="74" t="s">
        <v>244</v>
      </c>
      <c r="G7" s="74" t="s">
        <v>245</v>
      </c>
      <c r="H7" s="82" t="s">
        <v>272</v>
      </c>
      <c r="I7" s="82" t="s">
        <v>273</v>
      </c>
      <c r="J7" s="82" t="s">
        <v>274</v>
      </c>
      <c r="K7" s="82" t="s">
        <v>275</v>
      </c>
      <c r="L7" s="82" t="s">
        <v>276</v>
      </c>
      <c r="M7" s="82" t="s">
        <v>277</v>
      </c>
      <c r="N7" s="82" t="s">
        <v>278</v>
      </c>
      <c r="O7" s="82" t="s">
        <v>279</v>
      </c>
      <c r="P7" s="82" t="s">
        <v>280</v>
      </c>
      <c r="Q7" s="82" t="s">
        <v>281</v>
      </c>
      <c r="R7" s="82" t="s">
        <v>282</v>
      </c>
      <c r="S7" s="82" t="s">
        <v>105</v>
      </c>
      <c r="T7" s="151" t="s">
        <v>89</v>
      </c>
      <c r="U7" s="74" t="s">
        <v>244</v>
      </c>
      <c r="V7" s="74" t="s">
        <v>245</v>
      </c>
      <c r="W7" s="82" t="s">
        <v>272</v>
      </c>
      <c r="X7" s="82" t="s">
        <v>273</v>
      </c>
      <c r="Y7" s="82" t="s">
        <v>274</v>
      </c>
      <c r="Z7" s="82" t="s">
        <v>275</v>
      </c>
      <c r="AA7" s="82" t="s">
        <v>276</v>
      </c>
      <c r="AB7" s="82" t="s">
        <v>277</v>
      </c>
      <c r="AC7" s="82" t="s">
        <v>278</v>
      </c>
      <c r="AD7" s="82" t="s">
        <v>279</v>
      </c>
      <c r="AE7" s="82" t="s">
        <v>280</v>
      </c>
      <c r="AF7" s="82" t="s">
        <v>281</v>
      </c>
      <c r="AG7" s="82" t="s">
        <v>282</v>
      </c>
      <c r="AH7" s="82" t="s">
        <v>105</v>
      </c>
    </row>
    <row r="8" spans="1:34">
      <c r="A8" s="151" t="s">
        <v>248</v>
      </c>
      <c r="B8" s="151" t="s">
        <v>221</v>
      </c>
      <c r="C8" s="140"/>
      <c r="D8" s="74" t="s">
        <v>222</v>
      </c>
      <c r="E8" s="140"/>
      <c r="F8" s="74"/>
      <c r="G8" s="74"/>
      <c r="H8" s="82" t="s">
        <v>259</v>
      </c>
      <c r="I8" s="82" t="s">
        <v>259</v>
      </c>
      <c r="J8" s="82" t="s">
        <v>260</v>
      </c>
      <c r="K8" s="82" t="s">
        <v>283</v>
      </c>
      <c r="L8" s="82" t="s">
        <v>283</v>
      </c>
      <c r="M8" s="82" t="s">
        <v>283</v>
      </c>
      <c r="N8" s="82" t="s">
        <v>283</v>
      </c>
      <c r="O8" s="82" t="s">
        <v>283</v>
      </c>
      <c r="P8" s="82" t="s">
        <v>283</v>
      </c>
      <c r="Q8" s="82" t="s">
        <v>284</v>
      </c>
      <c r="R8" s="82" t="s">
        <v>284</v>
      </c>
      <c r="S8" s="82" t="s">
        <v>226</v>
      </c>
      <c r="T8" s="140"/>
      <c r="U8" s="74"/>
      <c r="V8" s="74"/>
      <c r="W8" s="82" t="s">
        <v>259</v>
      </c>
      <c r="X8" s="82" t="s">
        <v>259</v>
      </c>
      <c r="Y8" s="82" t="s">
        <v>260</v>
      </c>
      <c r="Z8" s="82" t="s">
        <v>283</v>
      </c>
      <c r="AA8" s="82" t="s">
        <v>283</v>
      </c>
      <c r="AB8" s="82" t="s">
        <v>283</v>
      </c>
      <c r="AC8" s="82" t="s">
        <v>283</v>
      </c>
      <c r="AD8" s="82" t="s">
        <v>283</v>
      </c>
      <c r="AE8" s="82" t="s">
        <v>283</v>
      </c>
      <c r="AF8" s="82" t="s">
        <v>284</v>
      </c>
      <c r="AG8" s="82" t="s">
        <v>284</v>
      </c>
      <c r="AH8" s="82" t="s">
        <v>226</v>
      </c>
    </row>
    <row r="9" spans="1:34">
      <c r="A9" s="140"/>
      <c r="B9" s="140"/>
      <c r="C9" s="140"/>
      <c r="D9" s="74" t="s">
        <v>227</v>
      </c>
      <c r="E9" s="143"/>
      <c r="F9" s="74" t="s">
        <v>228</v>
      </c>
      <c r="G9" s="74"/>
      <c r="H9" s="82" t="s">
        <v>285</v>
      </c>
      <c r="I9" s="82" t="s">
        <v>286</v>
      </c>
      <c r="J9" s="82" t="s">
        <v>287</v>
      </c>
      <c r="K9" s="82" t="s">
        <v>288</v>
      </c>
      <c r="L9" s="82" t="s">
        <v>288</v>
      </c>
      <c r="M9" s="82" t="s">
        <v>288</v>
      </c>
      <c r="N9" s="82" t="s">
        <v>289</v>
      </c>
      <c r="O9" s="82" t="s">
        <v>289</v>
      </c>
      <c r="P9" s="82" t="s">
        <v>289</v>
      </c>
      <c r="Q9" s="82" t="s">
        <v>290</v>
      </c>
      <c r="R9" s="82" t="s">
        <v>290</v>
      </c>
      <c r="S9" s="82" t="s">
        <v>291</v>
      </c>
      <c r="T9" s="143"/>
      <c r="U9" s="74" t="s">
        <v>228</v>
      </c>
      <c r="V9" s="74"/>
      <c r="W9" s="82" t="s">
        <v>285</v>
      </c>
      <c r="X9" s="82" t="s">
        <v>286</v>
      </c>
      <c r="Y9" s="82" t="s">
        <v>287</v>
      </c>
      <c r="Z9" s="82" t="s">
        <v>288</v>
      </c>
      <c r="AA9" s="82" t="s">
        <v>288</v>
      </c>
      <c r="AB9" s="82" t="s">
        <v>288</v>
      </c>
      <c r="AC9" s="82" t="s">
        <v>289</v>
      </c>
      <c r="AD9" s="82" t="s">
        <v>289</v>
      </c>
      <c r="AE9" s="82" t="s">
        <v>289</v>
      </c>
      <c r="AF9" s="82" t="s">
        <v>290</v>
      </c>
      <c r="AG9" s="82" t="s">
        <v>290</v>
      </c>
      <c r="AH9" s="82" t="s">
        <v>291</v>
      </c>
    </row>
    <row r="10" spans="1:34">
      <c r="A10" s="143"/>
      <c r="B10" s="143"/>
      <c r="C10" s="143"/>
      <c r="D10" s="80" t="s">
        <v>235</v>
      </c>
      <c r="E10" s="80"/>
      <c r="F10" s="80" t="s">
        <v>235</v>
      </c>
      <c r="G10" s="80" t="s">
        <v>235</v>
      </c>
      <c r="H10" s="86" t="s">
        <v>292</v>
      </c>
      <c r="I10" s="86" t="s">
        <v>293</v>
      </c>
      <c r="J10" s="86" t="s">
        <v>294</v>
      </c>
      <c r="K10" s="86" t="s">
        <v>295</v>
      </c>
      <c r="L10" s="86" t="s">
        <v>296</v>
      </c>
      <c r="M10" s="86" t="s">
        <v>297</v>
      </c>
      <c r="N10" s="86" t="s">
        <v>298</v>
      </c>
      <c r="O10" s="86" t="s">
        <v>299</v>
      </c>
      <c r="P10" s="86" t="s">
        <v>300</v>
      </c>
      <c r="Q10" s="86" t="s">
        <v>301</v>
      </c>
      <c r="R10" s="86" t="s">
        <v>302</v>
      </c>
      <c r="S10" s="86" t="s">
        <v>303</v>
      </c>
      <c r="T10" s="80"/>
      <c r="U10" s="80" t="s">
        <v>235</v>
      </c>
      <c r="V10" s="80" t="s">
        <v>235</v>
      </c>
      <c r="W10" s="86" t="s">
        <v>292</v>
      </c>
      <c r="X10" s="86" t="s">
        <v>293</v>
      </c>
      <c r="Y10" s="86" t="s">
        <v>294</v>
      </c>
      <c r="Z10" s="86" t="s">
        <v>295</v>
      </c>
      <c r="AA10" s="86" t="s">
        <v>296</v>
      </c>
      <c r="AB10" s="86" t="s">
        <v>297</v>
      </c>
      <c r="AC10" s="86" t="s">
        <v>298</v>
      </c>
      <c r="AD10" s="86" t="s">
        <v>299</v>
      </c>
      <c r="AE10" s="86" t="s">
        <v>300</v>
      </c>
      <c r="AF10" s="86" t="s">
        <v>301</v>
      </c>
      <c r="AG10" s="86" t="s">
        <v>302</v>
      </c>
      <c r="AH10" s="86" t="s">
        <v>303</v>
      </c>
    </row>
    <row r="11" spans="1:34">
      <c r="A11" s="82" t="s">
        <v>251</v>
      </c>
      <c r="B11" s="82" t="s">
        <v>241</v>
      </c>
      <c r="C11" s="74">
        <v>2005</v>
      </c>
      <c r="D11" s="70"/>
      <c r="E11" s="134" t="s">
        <v>102</v>
      </c>
      <c r="F11" s="68">
        <f t="shared" ref="F11:F29" si="0">D11*90%</f>
        <v>0</v>
      </c>
      <c r="G11" s="68"/>
      <c r="H11" s="87">
        <v>34.67</v>
      </c>
      <c r="I11" s="87">
        <v>34.666666666666664</v>
      </c>
      <c r="J11" s="87">
        <v>20</v>
      </c>
      <c r="K11" s="87">
        <v>0.57999999999999996</v>
      </c>
      <c r="L11" s="87">
        <v>1.0900000000000001</v>
      </c>
      <c r="M11" s="87">
        <v>0.95</v>
      </c>
      <c r="N11" s="87">
        <v>0.72</v>
      </c>
      <c r="O11" s="87">
        <v>0.98</v>
      </c>
      <c r="P11" s="87">
        <v>0.98</v>
      </c>
      <c r="Q11" s="87">
        <f t="shared" ref="Q11:Q29" si="1">K11*L11*M11*G11*H11</f>
        <v>0</v>
      </c>
      <c r="R11" s="87">
        <f t="shared" ref="R11:R29" si="2">I11*N11*O11*P11*G11</f>
        <v>0</v>
      </c>
      <c r="S11" s="87">
        <f t="shared" ref="S11:S29" si="3">(Q11-R11)/J11</f>
        <v>0</v>
      </c>
      <c r="T11" s="134" t="s">
        <v>103</v>
      </c>
      <c r="U11" s="68">
        <f t="shared" ref="U11:U29" si="4">D11*10%</f>
        <v>0</v>
      </c>
      <c r="V11" s="68"/>
      <c r="W11" s="72">
        <v>52</v>
      </c>
      <c r="X11" s="72">
        <v>52</v>
      </c>
      <c r="Y11" s="72">
        <v>20</v>
      </c>
      <c r="Z11" s="72">
        <v>0.57999999999999996</v>
      </c>
      <c r="AA11" s="72">
        <v>1.0900000000000001</v>
      </c>
      <c r="AB11" s="72">
        <v>0.95</v>
      </c>
      <c r="AC11" s="72">
        <v>0.72</v>
      </c>
      <c r="AD11" s="72">
        <v>0.98</v>
      </c>
      <c r="AE11" s="72">
        <v>0.98</v>
      </c>
      <c r="AF11" s="88">
        <f t="shared" ref="AF11:AF29" si="5">Z11*AA11*AB11*W11*V11</f>
        <v>0</v>
      </c>
      <c r="AG11" s="88">
        <f t="shared" ref="AG11:AG29" si="6">X11*AC11*AD11*AE11*V11</f>
        <v>0</v>
      </c>
      <c r="AH11" s="72">
        <f t="shared" ref="AH11:AH29" si="7">(AF11-AG11)/Y11</f>
        <v>0</v>
      </c>
    </row>
    <row r="12" spans="1:34">
      <c r="A12" s="82" t="s">
        <v>251</v>
      </c>
      <c r="B12" s="82" t="s">
        <v>241</v>
      </c>
      <c r="C12" s="74">
        <v>2006</v>
      </c>
      <c r="D12" s="70"/>
      <c r="E12" s="135"/>
      <c r="F12" s="68">
        <f t="shared" si="0"/>
        <v>0</v>
      </c>
      <c r="G12" s="68">
        <f t="shared" ref="G12:G28" si="8">F12-F11</f>
        <v>0</v>
      </c>
      <c r="H12" s="87">
        <v>34.67</v>
      </c>
      <c r="I12" s="87">
        <v>34.666666666666664</v>
      </c>
      <c r="J12" s="87">
        <v>20</v>
      </c>
      <c r="K12" s="87">
        <v>0.57999999999999996</v>
      </c>
      <c r="L12" s="87">
        <v>1.0900000000000001</v>
      </c>
      <c r="M12" s="87">
        <v>0.95</v>
      </c>
      <c r="N12" s="87">
        <v>0.72</v>
      </c>
      <c r="O12" s="87">
        <v>0.98</v>
      </c>
      <c r="P12" s="87">
        <v>0.98</v>
      </c>
      <c r="Q12" s="87">
        <f t="shared" si="1"/>
        <v>0</v>
      </c>
      <c r="R12" s="87">
        <f t="shared" si="2"/>
        <v>0</v>
      </c>
      <c r="S12" s="87">
        <f t="shared" si="3"/>
        <v>0</v>
      </c>
      <c r="T12" s="135"/>
      <c r="U12" s="68">
        <f t="shared" si="4"/>
        <v>0</v>
      </c>
      <c r="V12" s="68">
        <f t="shared" ref="V12:V28" si="9">U12-U11</f>
        <v>0</v>
      </c>
      <c r="W12" s="72">
        <v>52</v>
      </c>
      <c r="X12" s="72">
        <v>52</v>
      </c>
      <c r="Y12" s="72">
        <v>20</v>
      </c>
      <c r="Z12" s="72">
        <v>0.57999999999999996</v>
      </c>
      <c r="AA12" s="72">
        <v>1.0900000000000001</v>
      </c>
      <c r="AB12" s="72">
        <v>0.95</v>
      </c>
      <c r="AC12" s="72">
        <v>0.72</v>
      </c>
      <c r="AD12" s="72">
        <v>0.98</v>
      </c>
      <c r="AE12" s="72">
        <v>0.98</v>
      </c>
      <c r="AF12" s="88">
        <f t="shared" si="5"/>
        <v>0</v>
      </c>
      <c r="AG12" s="88">
        <f t="shared" si="6"/>
        <v>0</v>
      </c>
      <c r="AH12" s="72">
        <f t="shared" si="7"/>
        <v>0</v>
      </c>
    </row>
    <row r="13" spans="1:34">
      <c r="A13" s="82" t="s">
        <v>251</v>
      </c>
      <c r="B13" s="82" t="s">
        <v>241</v>
      </c>
      <c r="C13" s="74">
        <v>2007</v>
      </c>
      <c r="D13" s="70"/>
      <c r="E13" s="136"/>
      <c r="F13" s="68">
        <f t="shared" si="0"/>
        <v>0</v>
      </c>
      <c r="G13" s="68">
        <f t="shared" si="8"/>
        <v>0</v>
      </c>
      <c r="H13" s="87">
        <v>34.67</v>
      </c>
      <c r="I13" s="87">
        <v>34.666666666666664</v>
      </c>
      <c r="J13" s="87">
        <v>20</v>
      </c>
      <c r="K13" s="87">
        <v>0.57999999999999996</v>
      </c>
      <c r="L13" s="87">
        <v>1.0900000000000001</v>
      </c>
      <c r="M13" s="87">
        <v>0.95</v>
      </c>
      <c r="N13" s="87">
        <v>0.72</v>
      </c>
      <c r="O13" s="87">
        <v>0.98</v>
      </c>
      <c r="P13" s="87">
        <v>0.98</v>
      </c>
      <c r="Q13" s="87">
        <f t="shared" si="1"/>
        <v>0</v>
      </c>
      <c r="R13" s="87">
        <f t="shared" si="2"/>
        <v>0</v>
      </c>
      <c r="S13" s="87">
        <f t="shared" si="3"/>
        <v>0</v>
      </c>
      <c r="T13" s="136"/>
      <c r="U13" s="68">
        <f t="shared" si="4"/>
        <v>0</v>
      </c>
      <c r="V13" s="68">
        <f t="shared" si="9"/>
        <v>0</v>
      </c>
      <c r="W13" s="72">
        <v>52</v>
      </c>
      <c r="X13" s="72">
        <v>52</v>
      </c>
      <c r="Y13" s="72">
        <v>20</v>
      </c>
      <c r="Z13" s="72">
        <v>0.57999999999999996</v>
      </c>
      <c r="AA13" s="72">
        <v>1.0900000000000001</v>
      </c>
      <c r="AB13" s="72">
        <v>0.95</v>
      </c>
      <c r="AC13" s="72">
        <v>0.72</v>
      </c>
      <c r="AD13" s="72">
        <v>0.98</v>
      </c>
      <c r="AE13" s="72">
        <v>0.98</v>
      </c>
      <c r="AF13" s="88">
        <f t="shared" si="5"/>
        <v>0</v>
      </c>
      <c r="AG13" s="88">
        <f t="shared" si="6"/>
        <v>0</v>
      </c>
      <c r="AH13" s="72">
        <f t="shared" si="7"/>
        <v>0</v>
      </c>
    </row>
    <row r="14" spans="1:34">
      <c r="A14" s="82" t="s">
        <v>251</v>
      </c>
      <c r="B14" s="82" t="s">
        <v>241</v>
      </c>
      <c r="C14" s="74">
        <v>2008</v>
      </c>
      <c r="D14" s="70"/>
      <c r="E14" s="135"/>
      <c r="F14" s="68">
        <f t="shared" si="0"/>
        <v>0</v>
      </c>
      <c r="G14" s="68">
        <f t="shared" si="8"/>
        <v>0</v>
      </c>
      <c r="H14" s="87">
        <v>34.67</v>
      </c>
      <c r="I14" s="87">
        <v>34.666666666666664</v>
      </c>
      <c r="J14" s="87">
        <v>20</v>
      </c>
      <c r="K14" s="87">
        <v>0.57999999999999996</v>
      </c>
      <c r="L14" s="87">
        <v>1.0900000000000001</v>
      </c>
      <c r="M14" s="87">
        <v>0.95</v>
      </c>
      <c r="N14" s="87">
        <v>0.72</v>
      </c>
      <c r="O14" s="87">
        <v>0.98</v>
      </c>
      <c r="P14" s="87">
        <v>0.98</v>
      </c>
      <c r="Q14" s="87">
        <f t="shared" si="1"/>
        <v>0</v>
      </c>
      <c r="R14" s="87">
        <f t="shared" si="2"/>
        <v>0</v>
      </c>
      <c r="S14" s="87">
        <f t="shared" si="3"/>
        <v>0</v>
      </c>
      <c r="T14" s="135"/>
      <c r="U14" s="68">
        <f t="shared" si="4"/>
        <v>0</v>
      </c>
      <c r="V14" s="68">
        <f t="shared" si="9"/>
        <v>0</v>
      </c>
      <c r="W14" s="72">
        <v>52</v>
      </c>
      <c r="X14" s="72">
        <v>52</v>
      </c>
      <c r="Y14" s="72">
        <v>20</v>
      </c>
      <c r="Z14" s="72">
        <v>0.57999999999999996</v>
      </c>
      <c r="AA14" s="72">
        <v>1.0900000000000001</v>
      </c>
      <c r="AB14" s="72">
        <v>0.95</v>
      </c>
      <c r="AC14" s="72">
        <v>0.72</v>
      </c>
      <c r="AD14" s="72">
        <v>0.98</v>
      </c>
      <c r="AE14" s="72">
        <v>0.98</v>
      </c>
      <c r="AF14" s="88">
        <f t="shared" si="5"/>
        <v>0</v>
      </c>
      <c r="AG14" s="88">
        <f t="shared" si="6"/>
        <v>0</v>
      </c>
      <c r="AH14" s="72">
        <f t="shared" si="7"/>
        <v>0</v>
      </c>
    </row>
    <row r="15" spans="1:34">
      <c r="A15" s="82" t="s">
        <v>251</v>
      </c>
      <c r="B15" s="82" t="s">
        <v>241</v>
      </c>
      <c r="C15" s="74">
        <v>2009</v>
      </c>
      <c r="D15" s="70"/>
      <c r="E15" s="136"/>
      <c r="F15" s="68">
        <f t="shared" si="0"/>
        <v>0</v>
      </c>
      <c r="G15" s="68">
        <f t="shared" si="8"/>
        <v>0</v>
      </c>
      <c r="H15" s="87">
        <v>34.67</v>
      </c>
      <c r="I15" s="87">
        <v>34.666666666666664</v>
      </c>
      <c r="J15" s="87">
        <v>20</v>
      </c>
      <c r="K15" s="87">
        <v>0.57999999999999996</v>
      </c>
      <c r="L15" s="87">
        <v>1.0900000000000001</v>
      </c>
      <c r="M15" s="87">
        <v>0.95</v>
      </c>
      <c r="N15" s="87">
        <v>0.72</v>
      </c>
      <c r="O15" s="87">
        <v>0.98</v>
      </c>
      <c r="P15" s="87">
        <v>0.98</v>
      </c>
      <c r="Q15" s="87">
        <f t="shared" si="1"/>
        <v>0</v>
      </c>
      <c r="R15" s="87">
        <f t="shared" si="2"/>
        <v>0</v>
      </c>
      <c r="S15" s="87">
        <f t="shared" si="3"/>
        <v>0</v>
      </c>
      <c r="T15" s="136"/>
      <c r="U15" s="68">
        <f t="shared" si="4"/>
        <v>0</v>
      </c>
      <c r="V15" s="68">
        <f t="shared" si="9"/>
        <v>0</v>
      </c>
      <c r="W15" s="72">
        <v>52</v>
      </c>
      <c r="X15" s="72">
        <v>52</v>
      </c>
      <c r="Y15" s="72">
        <v>20</v>
      </c>
      <c r="Z15" s="72">
        <v>0.57999999999999996</v>
      </c>
      <c r="AA15" s="72">
        <v>1.0900000000000001</v>
      </c>
      <c r="AB15" s="72">
        <v>0.95</v>
      </c>
      <c r="AC15" s="72">
        <v>0.72</v>
      </c>
      <c r="AD15" s="72">
        <v>0.98</v>
      </c>
      <c r="AE15" s="72">
        <v>0.98</v>
      </c>
      <c r="AF15" s="88">
        <f t="shared" si="5"/>
        <v>0</v>
      </c>
      <c r="AG15" s="88">
        <f t="shared" si="6"/>
        <v>0</v>
      </c>
      <c r="AH15" s="72">
        <f t="shared" si="7"/>
        <v>0</v>
      </c>
    </row>
    <row r="16" spans="1:34">
      <c r="A16" s="82" t="s">
        <v>251</v>
      </c>
      <c r="B16" s="82" t="s">
        <v>241</v>
      </c>
      <c r="C16" s="74">
        <v>2010</v>
      </c>
      <c r="D16" s="70"/>
      <c r="E16" s="135"/>
      <c r="F16" s="68">
        <f t="shared" si="0"/>
        <v>0</v>
      </c>
      <c r="G16" s="68">
        <f t="shared" si="8"/>
        <v>0</v>
      </c>
      <c r="H16" s="87">
        <v>34.67</v>
      </c>
      <c r="I16" s="87">
        <v>34.666666666666664</v>
      </c>
      <c r="J16" s="87">
        <v>20</v>
      </c>
      <c r="K16" s="87">
        <v>0.57999999999999996</v>
      </c>
      <c r="L16" s="87">
        <v>1.0900000000000001</v>
      </c>
      <c r="M16" s="87">
        <v>0.95</v>
      </c>
      <c r="N16" s="87">
        <v>0.72</v>
      </c>
      <c r="O16" s="87">
        <v>0.98</v>
      </c>
      <c r="P16" s="87">
        <v>0.98</v>
      </c>
      <c r="Q16" s="87">
        <f t="shared" si="1"/>
        <v>0</v>
      </c>
      <c r="R16" s="87">
        <f t="shared" si="2"/>
        <v>0</v>
      </c>
      <c r="S16" s="87">
        <f t="shared" si="3"/>
        <v>0</v>
      </c>
      <c r="T16" s="135"/>
      <c r="U16" s="68">
        <f t="shared" si="4"/>
        <v>0</v>
      </c>
      <c r="V16" s="68">
        <f t="shared" si="9"/>
        <v>0</v>
      </c>
      <c r="W16" s="72">
        <v>52</v>
      </c>
      <c r="X16" s="72">
        <v>52</v>
      </c>
      <c r="Y16" s="72">
        <v>20</v>
      </c>
      <c r="Z16" s="72">
        <v>0.57999999999999996</v>
      </c>
      <c r="AA16" s="72">
        <v>1.0900000000000001</v>
      </c>
      <c r="AB16" s="72">
        <v>0.95</v>
      </c>
      <c r="AC16" s="72">
        <v>0.72</v>
      </c>
      <c r="AD16" s="72">
        <v>0.98</v>
      </c>
      <c r="AE16" s="72">
        <v>0.98</v>
      </c>
      <c r="AF16" s="88">
        <f t="shared" si="5"/>
        <v>0</v>
      </c>
      <c r="AG16" s="88">
        <f t="shared" si="6"/>
        <v>0</v>
      </c>
      <c r="AH16" s="72">
        <f t="shared" si="7"/>
        <v>0</v>
      </c>
    </row>
    <row r="17" spans="1:34">
      <c r="A17" s="82" t="s">
        <v>251</v>
      </c>
      <c r="B17" s="82" t="s">
        <v>241</v>
      </c>
      <c r="C17" s="74">
        <v>2011</v>
      </c>
      <c r="D17" s="70"/>
      <c r="E17" s="136"/>
      <c r="F17" s="68">
        <f t="shared" si="0"/>
        <v>0</v>
      </c>
      <c r="G17" s="68">
        <f t="shared" si="8"/>
        <v>0</v>
      </c>
      <c r="H17" s="87">
        <v>34.67</v>
      </c>
      <c r="I17" s="87">
        <v>34.666666666666664</v>
      </c>
      <c r="J17" s="87">
        <v>20</v>
      </c>
      <c r="K17" s="87">
        <v>0.57999999999999996</v>
      </c>
      <c r="L17" s="87">
        <v>1.0900000000000001</v>
      </c>
      <c r="M17" s="87">
        <v>0.95</v>
      </c>
      <c r="N17" s="87">
        <v>0.72</v>
      </c>
      <c r="O17" s="87">
        <v>0.98</v>
      </c>
      <c r="P17" s="87">
        <v>0.98</v>
      </c>
      <c r="Q17" s="87">
        <f t="shared" si="1"/>
        <v>0</v>
      </c>
      <c r="R17" s="87">
        <f t="shared" si="2"/>
        <v>0</v>
      </c>
      <c r="S17" s="87">
        <f t="shared" si="3"/>
        <v>0</v>
      </c>
      <c r="T17" s="136"/>
      <c r="U17" s="68">
        <f t="shared" si="4"/>
        <v>0</v>
      </c>
      <c r="V17" s="68">
        <f t="shared" si="9"/>
        <v>0</v>
      </c>
      <c r="W17" s="72">
        <v>52</v>
      </c>
      <c r="X17" s="72">
        <v>52</v>
      </c>
      <c r="Y17" s="72">
        <v>20</v>
      </c>
      <c r="Z17" s="72">
        <v>0.57999999999999996</v>
      </c>
      <c r="AA17" s="72">
        <v>1.0900000000000001</v>
      </c>
      <c r="AB17" s="72">
        <v>0.95</v>
      </c>
      <c r="AC17" s="72">
        <v>0.72</v>
      </c>
      <c r="AD17" s="72">
        <v>0.98</v>
      </c>
      <c r="AE17" s="72">
        <v>0.98</v>
      </c>
      <c r="AF17" s="88">
        <f t="shared" si="5"/>
        <v>0</v>
      </c>
      <c r="AG17" s="88">
        <f t="shared" si="6"/>
        <v>0</v>
      </c>
      <c r="AH17" s="72">
        <f t="shared" si="7"/>
        <v>0</v>
      </c>
    </row>
    <row r="18" spans="1:34">
      <c r="A18" s="82" t="s">
        <v>251</v>
      </c>
      <c r="B18" s="82" t="s">
        <v>241</v>
      </c>
      <c r="C18" s="74">
        <v>2012</v>
      </c>
      <c r="D18" s="70"/>
      <c r="E18" s="135"/>
      <c r="F18" s="68">
        <f t="shared" si="0"/>
        <v>0</v>
      </c>
      <c r="G18" s="68">
        <f t="shared" si="8"/>
        <v>0</v>
      </c>
      <c r="H18" s="87">
        <v>34.67</v>
      </c>
      <c r="I18" s="87">
        <v>34.666666666666664</v>
      </c>
      <c r="J18" s="87">
        <v>20</v>
      </c>
      <c r="K18" s="87">
        <v>0.57999999999999996</v>
      </c>
      <c r="L18" s="87">
        <v>1.0900000000000001</v>
      </c>
      <c r="M18" s="87">
        <v>0.95</v>
      </c>
      <c r="N18" s="87">
        <v>0.72</v>
      </c>
      <c r="O18" s="87">
        <v>0.98</v>
      </c>
      <c r="P18" s="87">
        <v>0.98</v>
      </c>
      <c r="Q18" s="87">
        <f t="shared" si="1"/>
        <v>0</v>
      </c>
      <c r="R18" s="87">
        <f t="shared" si="2"/>
        <v>0</v>
      </c>
      <c r="S18" s="87">
        <f t="shared" si="3"/>
        <v>0</v>
      </c>
      <c r="T18" s="135"/>
      <c r="U18" s="68">
        <f t="shared" si="4"/>
        <v>0</v>
      </c>
      <c r="V18" s="68">
        <f t="shared" si="9"/>
        <v>0</v>
      </c>
      <c r="W18" s="72">
        <v>52</v>
      </c>
      <c r="X18" s="72">
        <v>52</v>
      </c>
      <c r="Y18" s="72">
        <v>20</v>
      </c>
      <c r="Z18" s="72">
        <v>0.57999999999999996</v>
      </c>
      <c r="AA18" s="72">
        <v>1.0900000000000001</v>
      </c>
      <c r="AB18" s="72">
        <v>0.95</v>
      </c>
      <c r="AC18" s="72">
        <v>0.72</v>
      </c>
      <c r="AD18" s="72">
        <v>0.98</v>
      </c>
      <c r="AE18" s="72">
        <v>0.98</v>
      </c>
      <c r="AF18" s="88">
        <f t="shared" si="5"/>
        <v>0</v>
      </c>
      <c r="AG18" s="88">
        <f t="shared" si="6"/>
        <v>0</v>
      </c>
      <c r="AH18" s="72">
        <f t="shared" si="7"/>
        <v>0</v>
      </c>
    </row>
    <row r="19" spans="1:34">
      <c r="A19" s="82" t="s">
        <v>251</v>
      </c>
      <c r="B19" s="82" t="s">
        <v>241</v>
      </c>
      <c r="C19" s="74">
        <v>2013</v>
      </c>
      <c r="D19" s="70"/>
      <c r="E19" s="136"/>
      <c r="F19" s="68">
        <f t="shared" si="0"/>
        <v>0</v>
      </c>
      <c r="G19" s="68">
        <f t="shared" si="8"/>
        <v>0</v>
      </c>
      <c r="H19" s="87">
        <v>34.67</v>
      </c>
      <c r="I19" s="87">
        <v>34.666666666666664</v>
      </c>
      <c r="J19" s="87">
        <v>20</v>
      </c>
      <c r="K19" s="87">
        <v>0.57999999999999996</v>
      </c>
      <c r="L19" s="87">
        <v>1.0900000000000001</v>
      </c>
      <c r="M19" s="87">
        <v>0.95</v>
      </c>
      <c r="N19" s="87">
        <v>0.72</v>
      </c>
      <c r="O19" s="87">
        <v>0.98</v>
      </c>
      <c r="P19" s="87">
        <v>0.98</v>
      </c>
      <c r="Q19" s="87">
        <f t="shared" si="1"/>
        <v>0</v>
      </c>
      <c r="R19" s="87">
        <f t="shared" si="2"/>
        <v>0</v>
      </c>
      <c r="S19" s="87">
        <f t="shared" si="3"/>
        <v>0</v>
      </c>
      <c r="T19" s="136"/>
      <c r="U19" s="68">
        <f t="shared" si="4"/>
        <v>0</v>
      </c>
      <c r="V19" s="68">
        <f t="shared" si="9"/>
        <v>0</v>
      </c>
      <c r="W19" s="72">
        <v>52</v>
      </c>
      <c r="X19" s="72">
        <v>52</v>
      </c>
      <c r="Y19" s="72">
        <v>20</v>
      </c>
      <c r="Z19" s="72">
        <v>0.57999999999999996</v>
      </c>
      <c r="AA19" s="72">
        <v>1.0900000000000001</v>
      </c>
      <c r="AB19" s="72">
        <v>0.95</v>
      </c>
      <c r="AC19" s="72">
        <v>0.72</v>
      </c>
      <c r="AD19" s="72">
        <v>0.98</v>
      </c>
      <c r="AE19" s="72">
        <v>0.98</v>
      </c>
      <c r="AF19" s="88">
        <f t="shared" si="5"/>
        <v>0</v>
      </c>
      <c r="AG19" s="88">
        <f t="shared" si="6"/>
        <v>0</v>
      </c>
      <c r="AH19" s="72">
        <f t="shared" si="7"/>
        <v>0</v>
      </c>
    </row>
    <row r="20" spans="1:34">
      <c r="A20" s="82" t="s">
        <v>251</v>
      </c>
      <c r="B20" s="82" t="s">
        <v>241</v>
      </c>
      <c r="C20" s="74">
        <v>2014</v>
      </c>
      <c r="D20" s="70"/>
      <c r="E20" s="135"/>
      <c r="F20" s="68">
        <f t="shared" si="0"/>
        <v>0</v>
      </c>
      <c r="G20" s="68">
        <f t="shared" si="8"/>
        <v>0</v>
      </c>
      <c r="H20" s="87">
        <v>34.67</v>
      </c>
      <c r="I20" s="87">
        <v>34.666666666666664</v>
      </c>
      <c r="J20" s="87">
        <v>20</v>
      </c>
      <c r="K20" s="87">
        <v>0.57999999999999996</v>
      </c>
      <c r="L20" s="87">
        <v>1.0900000000000001</v>
      </c>
      <c r="M20" s="87">
        <v>0.95</v>
      </c>
      <c r="N20" s="87">
        <v>0.72</v>
      </c>
      <c r="O20" s="87">
        <v>0.98</v>
      </c>
      <c r="P20" s="87">
        <v>0.98</v>
      </c>
      <c r="Q20" s="87">
        <f t="shared" si="1"/>
        <v>0</v>
      </c>
      <c r="R20" s="87">
        <f t="shared" si="2"/>
        <v>0</v>
      </c>
      <c r="S20" s="87">
        <f t="shared" si="3"/>
        <v>0</v>
      </c>
      <c r="T20" s="135"/>
      <c r="U20" s="68">
        <f t="shared" si="4"/>
        <v>0</v>
      </c>
      <c r="V20" s="68">
        <f t="shared" si="9"/>
        <v>0</v>
      </c>
      <c r="W20" s="72">
        <v>52</v>
      </c>
      <c r="X20" s="72">
        <v>52</v>
      </c>
      <c r="Y20" s="72">
        <v>20</v>
      </c>
      <c r="Z20" s="72">
        <v>0.57999999999999996</v>
      </c>
      <c r="AA20" s="72">
        <v>1.0900000000000001</v>
      </c>
      <c r="AB20" s="72">
        <v>0.95</v>
      </c>
      <c r="AC20" s="72">
        <v>0.72</v>
      </c>
      <c r="AD20" s="72">
        <v>0.98</v>
      </c>
      <c r="AE20" s="72">
        <v>0.98</v>
      </c>
      <c r="AF20" s="88">
        <f t="shared" si="5"/>
        <v>0</v>
      </c>
      <c r="AG20" s="88">
        <f t="shared" si="6"/>
        <v>0</v>
      </c>
      <c r="AH20" s="72">
        <f t="shared" si="7"/>
        <v>0</v>
      </c>
    </row>
    <row r="21" spans="1:34">
      <c r="A21" s="82" t="s">
        <v>251</v>
      </c>
      <c r="B21" s="82" t="s">
        <v>241</v>
      </c>
      <c r="C21" s="74">
        <v>2015</v>
      </c>
      <c r="D21" s="68">
        <f>'State_Forest Land A1.9'!D20</f>
        <v>2601864.7842200003</v>
      </c>
      <c r="E21" s="136"/>
      <c r="F21" s="68">
        <f t="shared" si="0"/>
        <v>2341678.3057980002</v>
      </c>
      <c r="G21" s="68">
        <f t="shared" si="8"/>
        <v>2341678.3057980002</v>
      </c>
      <c r="H21" s="87">
        <v>34.67</v>
      </c>
      <c r="I21" s="87">
        <v>34.666666666666664</v>
      </c>
      <c r="J21" s="87">
        <v>20</v>
      </c>
      <c r="K21" s="87">
        <v>0.57999999999999996</v>
      </c>
      <c r="L21" s="87">
        <v>1.0900000000000001</v>
      </c>
      <c r="M21" s="87">
        <v>0.95</v>
      </c>
      <c r="N21" s="87">
        <v>0.72</v>
      </c>
      <c r="O21" s="87">
        <v>0.98</v>
      </c>
      <c r="P21" s="87">
        <v>0.98</v>
      </c>
      <c r="Q21" s="87">
        <f t="shared" si="1"/>
        <v>48759491.84945859</v>
      </c>
      <c r="R21" s="87">
        <f t="shared" si="2"/>
        <v>56133738.208414443</v>
      </c>
      <c r="S21" s="87">
        <f t="shared" si="3"/>
        <v>-368712.31794779265</v>
      </c>
      <c r="T21" s="136"/>
      <c r="U21" s="68">
        <f t="shared" si="4"/>
        <v>260186.47842200004</v>
      </c>
      <c r="V21" s="68">
        <f t="shared" si="9"/>
        <v>260186.47842200004</v>
      </c>
      <c r="W21" s="72">
        <v>52</v>
      </c>
      <c r="X21" s="72">
        <v>52</v>
      </c>
      <c r="Y21" s="72">
        <v>20</v>
      </c>
      <c r="Z21" s="72">
        <v>0.57999999999999996</v>
      </c>
      <c r="AA21" s="72">
        <v>1.0900000000000001</v>
      </c>
      <c r="AB21" s="72">
        <v>0.95</v>
      </c>
      <c r="AC21" s="72">
        <v>0.72</v>
      </c>
      <c r="AD21" s="72">
        <v>0.98</v>
      </c>
      <c r="AE21" s="72">
        <v>0.98</v>
      </c>
      <c r="AF21" s="88">
        <f t="shared" si="5"/>
        <v>8125800.6479243878</v>
      </c>
      <c r="AG21" s="88">
        <f t="shared" si="6"/>
        <v>9355623.0347357411</v>
      </c>
      <c r="AH21" s="72">
        <f t="shared" si="7"/>
        <v>-61491.11934056766</v>
      </c>
    </row>
    <row r="22" spans="1:34">
      <c r="A22" s="82" t="s">
        <v>251</v>
      </c>
      <c r="B22" s="82" t="s">
        <v>241</v>
      </c>
      <c r="C22" s="74">
        <v>2016</v>
      </c>
      <c r="D22" s="68">
        <f>'State_Forest Land A1.9'!D21</f>
        <v>2657797.2877899995</v>
      </c>
      <c r="E22" s="135"/>
      <c r="F22" s="68">
        <f t="shared" si="0"/>
        <v>2392017.5590109997</v>
      </c>
      <c r="G22" s="68">
        <f t="shared" si="8"/>
        <v>50339.253212999552</v>
      </c>
      <c r="H22" s="87">
        <v>34.67</v>
      </c>
      <c r="I22" s="87">
        <v>34.666666666666664</v>
      </c>
      <c r="J22" s="87">
        <v>20</v>
      </c>
      <c r="K22" s="87">
        <v>0.57999999999999996</v>
      </c>
      <c r="L22" s="87">
        <v>1.0900000000000001</v>
      </c>
      <c r="M22" s="87">
        <v>0.95</v>
      </c>
      <c r="N22" s="87">
        <v>0.72</v>
      </c>
      <c r="O22" s="87">
        <v>0.98</v>
      </c>
      <c r="P22" s="87">
        <v>0.98</v>
      </c>
      <c r="Q22" s="87">
        <f t="shared" si="1"/>
        <v>1048186.8498630646</v>
      </c>
      <c r="R22" s="87">
        <f t="shared" si="2"/>
        <v>1206711.6368926885</v>
      </c>
      <c r="S22" s="87">
        <f t="shared" si="3"/>
        <v>-7926.2393514811938</v>
      </c>
      <c r="T22" s="135"/>
      <c r="U22" s="68">
        <f t="shared" si="4"/>
        <v>265779.72877899994</v>
      </c>
      <c r="V22" s="68">
        <f t="shared" si="9"/>
        <v>5593.2503569998953</v>
      </c>
      <c r="W22" s="72">
        <v>52</v>
      </c>
      <c r="X22" s="72">
        <v>52</v>
      </c>
      <c r="Y22" s="72">
        <v>20</v>
      </c>
      <c r="Z22" s="72">
        <v>0.57999999999999996</v>
      </c>
      <c r="AA22" s="72">
        <v>1.0900000000000001</v>
      </c>
      <c r="AB22" s="72">
        <v>0.95</v>
      </c>
      <c r="AC22" s="72">
        <v>0.72</v>
      </c>
      <c r="AD22" s="72">
        <v>0.98</v>
      </c>
      <c r="AE22" s="72">
        <v>0.98</v>
      </c>
      <c r="AF22" s="88">
        <f t="shared" si="5"/>
        <v>174681.01205934948</v>
      </c>
      <c r="AG22" s="88">
        <f t="shared" si="6"/>
        <v>201118.60614877945</v>
      </c>
      <c r="AH22" s="72">
        <f t="shared" si="7"/>
        <v>-1321.8797044714986</v>
      </c>
    </row>
    <row r="23" spans="1:34">
      <c r="A23" s="82" t="s">
        <v>251</v>
      </c>
      <c r="B23" s="82" t="s">
        <v>241</v>
      </c>
      <c r="C23" s="74">
        <v>2017</v>
      </c>
      <c r="D23" s="68">
        <f>'State_Forest Land A1.9'!D22</f>
        <v>2656375.7024300001</v>
      </c>
      <c r="E23" s="136"/>
      <c r="F23" s="68">
        <f t="shared" si="0"/>
        <v>2390738.132187</v>
      </c>
      <c r="G23" s="68">
        <f t="shared" si="8"/>
        <v>-1279.4268239997327</v>
      </c>
      <c r="H23" s="87">
        <v>34.67</v>
      </c>
      <c r="I23" s="87">
        <v>34.666666666666664</v>
      </c>
      <c r="J23" s="87">
        <v>20</v>
      </c>
      <c r="K23" s="87">
        <v>0.57999999999999996</v>
      </c>
      <c r="L23" s="87">
        <v>1.0900000000000001</v>
      </c>
      <c r="M23" s="87">
        <v>0.95</v>
      </c>
      <c r="N23" s="87">
        <v>0.72</v>
      </c>
      <c r="O23" s="87">
        <v>0.98</v>
      </c>
      <c r="P23" s="87">
        <v>0.98</v>
      </c>
      <c r="Q23" s="87">
        <f t="shared" si="1"/>
        <v>-26640.8078523554</v>
      </c>
      <c r="R23" s="87">
        <f t="shared" si="2"/>
        <v>-30669.887583362804</v>
      </c>
      <c r="S23" s="87">
        <f t="shared" si="3"/>
        <v>201.45398655037025</v>
      </c>
      <c r="T23" s="136"/>
      <c r="U23" s="68">
        <f t="shared" si="4"/>
        <v>265637.57024299999</v>
      </c>
      <c r="V23" s="68">
        <f t="shared" si="9"/>
        <v>-142.15853599994443</v>
      </c>
      <c r="W23" s="72">
        <v>52</v>
      </c>
      <c r="X23" s="72">
        <v>52</v>
      </c>
      <c r="Y23" s="72">
        <v>20</v>
      </c>
      <c r="Z23" s="72">
        <v>0.57999999999999996</v>
      </c>
      <c r="AA23" s="72">
        <v>1.0900000000000001</v>
      </c>
      <c r="AB23" s="72">
        <v>0.95</v>
      </c>
      <c r="AC23" s="72">
        <v>0.72</v>
      </c>
      <c r="AD23" s="72">
        <v>0.98</v>
      </c>
      <c r="AE23" s="72">
        <v>0.98</v>
      </c>
      <c r="AF23" s="88">
        <f t="shared" si="5"/>
        <v>-4439.7077470827444</v>
      </c>
      <c r="AG23" s="88">
        <f t="shared" si="6"/>
        <v>-5111.6479305595376</v>
      </c>
      <c r="AH23" s="72">
        <f t="shared" si="7"/>
        <v>33.597009173839659</v>
      </c>
    </row>
    <row r="24" spans="1:34">
      <c r="A24" s="82" t="s">
        <v>251</v>
      </c>
      <c r="B24" s="82" t="s">
        <v>241</v>
      </c>
      <c r="C24" s="74">
        <v>2018</v>
      </c>
      <c r="D24" s="68">
        <f>'State_Forest Land A1.9'!D23</f>
        <v>2626262.6561440001</v>
      </c>
      <c r="E24" s="135"/>
      <c r="F24" s="68">
        <f t="shared" si="0"/>
        <v>2363636.3905296</v>
      </c>
      <c r="G24" s="68">
        <f t="shared" si="8"/>
        <v>-27101.741657400038</v>
      </c>
      <c r="H24" s="87">
        <v>34.67</v>
      </c>
      <c r="I24" s="87">
        <v>34.666666666666664</v>
      </c>
      <c r="J24" s="87">
        <v>20</v>
      </c>
      <c r="K24" s="87">
        <v>0.57999999999999996</v>
      </c>
      <c r="L24" s="87">
        <v>1.0900000000000001</v>
      </c>
      <c r="M24" s="87">
        <v>0.95</v>
      </c>
      <c r="N24" s="87">
        <v>0.72</v>
      </c>
      <c r="O24" s="87">
        <v>0.98</v>
      </c>
      <c r="P24" s="87">
        <v>0.98</v>
      </c>
      <c r="Q24" s="87">
        <f t="shared" si="1"/>
        <v>-564324.80421336018</v>
      </c>
      <c r="R24" s="87">
        <f t="shared" si="2"/>
        <v>-649671.67668666411</v>
      </c>
      <c r="S24" s="87">
        <f t="shared" si="3"/>
        <v>4267.343623665196</v>
      </c>
      <c r="T24" s="135"/>
      <c r="U24" s="68">
        <f t="shared" si="4"/>
        <v>262626.26561440004</v>
      </c>
      <c r="V24" s="68">
        <f t="shared" si="9"/>
        <v>-3011.304628599959</v>
      </c>
      <c r="W24" s="72">
        <v>52</v>
      </c>
      <c r="X24" s="72">
        <v>52</v>
      </c>
      <c r="Y24" s="72">
        <v>20</v>
      </c>
      <c r="Z24" s="72">
        <v>0.57999999999999996</v>
      </c>
      <c r="AA24" s="72">
        <v>1.0900000000000001</v>
      </c>
      <c r="AB24" s="72">
        <v>0.95</v>
      </c>
      <c r="AC24" s="72">
        <v>0.72</v>
      </c>
      <c r="AD24" s="72">
        <v>0.98</v>
      </c>
      <c r="AE24" s="72">
        <v>0.98</v>
      </c>
      <c r="AF24" s="88">
        <f t="shared" si="5"/>
        <v>-94045.091238324167</v>
      </c>
      <c r="AG24" s="88">
        <f t="shared" si="6"/>
        <v>-108278.61278110907</v>
      </c>
      <c r="AH24" s="72">
        <f t="shared" si="7"/>
        <v>711.67607713924519</v>
      </c>
    </row>
    <row r="25" spans="1:34">
      <c r="A25" s="82" t="s">
        <v>251</v>
      </c>
      <c r="B25" s="82" t="s">
        <v>241</v>
      </c>
      <c r="C25" s="74">
        <v>2019</v>
      </c>
      <c r="D25" s="68">
        <f>'State_Forest Land A1.9'!D24</f>
        <v>2582651.2765450003</v>
      </c>
      <c r="E25" s="136"/>
      <c r="F25" s="68">
        <f t="shared" si="0"/>
        <v>2324386.1488905004</v>
      </c>
      <c r="G25" s="68">
        <f t="shared" si="8"/>
        <v>-39250.24163909955</v>
      </c>
      <c r="H25" s="87">
        <v>34.67</v>
      </c>
      <c r="I25" s="87">
        <v>34.666666666666664</v>
      </c>
      <c r="J25" s="87">
        <v>20</v>
      </c>
      <c r="K25" s="87">
        <v>0.57999999999999996</v>
      </c>
      <c r="L25" s="87">
        <v>1.0900000000000001</v>
      </c>
      <c r="M25" s="87">
        <v>0.95</v>
      </c>
      <c r="N25" s="87">
        <v>0.72</v>
      </c>
      <c r="O25" s="87">
        <v>0.98</v>
      </c>
      <c r="P25" s="87">
        <v>0.98</v>
      </c>
      <c r="Q25" s="87">
        <f t="shared" si="1"/>
        <v>-817286.40204434912</v>
      </c>
      <c r="R25" s="87">
        <f t="shared" si="2"/>
        <v>-940890.46447197243</v>
      </c>
      <c r="S25" s="87">
        <f t="shared" si="3"/>
        <v>6180.2031213811661</v>
      </c>
      <c r="T25" s="136"/>
      <c r="U25" s="68">
        <f t="shared" si="4"/>
        <v>258265.12765450004</v>
      </c>
      <c r="V25" s="68">
        <f t="shared" si="9"/>
        <v>-4361.137959899992</v>
      </c>
      <c r="W25" s="72">
        <v>52</v>
      </c>
      <c r="X25" s="72">
        <v>52</v>
      </c>
      <c r="Y25" s="72">
        <v>20</v>
      </c>
      <c r="Z25" s="72">
        <v>0.57999999999999996</v>
      </c>
      <c r="AA25" s="72">
        <v>1.0900000000000001</v>
      </c>
      <c r="AB25" s="72">
        <v>0.95</v>
      </c>
      <c r="AC25" s="72">
        <v>0.72</v>
      </c>
      <c r="AD25" s="72">
        <v>0.98</v>
      </c>
      <c r="AE25" s="72">
        <v>0.98</v>
      </c>
      <c r="AF25" s="88">
        <f t="shared" si="5"/>
        <v>-136201.30406148947</v>
      </c>
      <c r="AG25" s="88">
        <f t="shared" si="6"/>
        <v>-156815.07741199693</v>
      </c>
      <c r="AH25" s="72">
        <f t="shared" si="7"/>
        <v>1030.6886675253729</v>
      </c>
    </row>
    <row r="26" spans="1:34">
      <c r="A26" s="82" t="s">
        <v>251</v>
      </c>
      <c r="B26" s="82" t="s">
        <v>241</v>
      </c>
      <c r="C26" s="74">
        <v>2020</v>
      </c>
      <c r="D26" s="68">
        <f>'State_Forest Land A1.9'!D25</f>
        <v>2501820.8735849997</v>
      </c>
      <c r="E26" s="135"/>
      <c r="F26" s="68">
        <f t="shared" si="0"/>
        <v>2251638.7862264998</v>
      </c>
      <c r="G26" s="68">
        <f t="shared" si="8"/>
        <v>-72747.362664000597</v>
      </c>
      <c r="H26" s="87">
        <v>34.67</v>
      </c>
      <c r="I26" s="87">
        <v>34.666666666666664</v>
      </c>
      <c r="J26" s="87">
        <v>20</v>
      </c>
      <c r="K26" s="87">
        <v>0.57999999999999996</v>
      </c>
      <c r="L26" s="87">
        <v>1.0900000000000001</v>
      </c>
      <c r="M26" s="87">
        <v>0.95</v>
      </c>
      <c r="N26" s="87">
        <v>0.72</v>
      </c>
      <c r="O26" s="87">
        <v>0.98</v>
      </c>
      <c r="P26" s="87">
        <v>0.98</v>
      </c>
      <c r="Q26" s="87">
        <f t="shared" si="1"/>
        <v>-1514778.7072640413</v>
      </c>
      <c r="R26" s="87">
        <f t="shared" si="2"/>
        <v>-1743869.5148785538</v>
      </c>
      <c r="S26" s="87">
        <f t="shared" si="3"/>
        <v>11454.540380725626</v>
      </c>
      <c r="T26" s="135"/>
      <c r="U26" s="68">
        <f t="shared" si="4"/>
        <v>250182.08735849999</v>
      </c>
      <c r="V26" s="68">
        <f t="shared" si="9"/>
        <v>-8083.0402960000501</v>
      </c>
      <c r="W26" s="72">
        <v>52</v>
      </c>
      <c r="X26" s="72">
        <v>52</v>
      </c>
      <c r="Y26" s="72">
        <v>20</v>
      </c>
      <c r="Z26" s="72">
        <v>0.57999999999999996</v>
      </c>
      <c r="AA26" s="72">
        <v>1.0900000000000001</v>
      </c>
      <c r="AB26" s="72">
        <v>0.95</v>
      </c>
      <c r="AC26" s="72">
        <v>0.72</v>
      </c>
      <c r="AD26" s="72">
        <v>0.98</v>
      </c>
      <c r="AE26" s="72">
        <v>0.98</v>
      </c>
      <c r="AF26" s="88">
        <f t="shared" si="5"/>
        <v>-252438.84491148285</v>
      </c>
      <c r="AG26" s="88">
        <f t="shared" si="6"/>
        <v>-290644.91914642509</v>
      </c>
      <c r="AH26" s="72">
        <f t="shared" si="7"/>
        <v>1910.3037117471117</v>
      </c>
    </row>
    <row r="27" spans="1:34">
      <c r="A27" s="82" t="s">
        <v>251</v>
      </c>
      <c r="B27" s="82" t="s">
        <v>241</v>
      </c>
      <c r="C27" s="74">
        <v>2021</v>
      </c>
      <c r="D27" s="68">
        <f>'State_Forest Land A1.9'!D26</f>
        <v>2486427.1826050007</v>
      </c>
      <c r="E27" s="136"/>
      <c r="F27" s="68">
        <f t="shared" si="0"/>
        <v>2237784.4643445006</v>
      </c>
      <c r="G27" s="68">
        <f t="shared" si="8"/>
        <v>-13854.321881999262</v>
      </c>
      <c r="H27" s="87">
        <v>34.67</v>
      </c>
      <c r="I27" s="87">
        <v>34.666666666666664</v>
      </c>
      <c r="J27" s="87">
        <v>20</v>
      </c>
      <c r="K27" s="87">
        <v>0.57999999999999996</v>
      </c>
      <c r="L27" s="87">
        <v>1.0900000000000001</v>
      </c>
      <c r="M27" s="87">
        <v>0.95</v>
      </c>
      <c r="N27" s="87">
        <v>0.72</v>
      </c>
      <c r="O27" s="87">
        <v>0.98</v>
      </c>
      <c r="P27" s="87">
        <v>0.98</v>
      </c>
      <c r="Q27" s="87">
        <f t="shared" si="1"/>
        <v>-288480.99809974153</v>
      </c>
      <c r="R27" s="87">
        <f t="shared" si="2"/>
        <v>-332110.04075738334</v>
      </c>
      <c r="S27" s="87">
        <f t="shared" si="3"/>
        <v>2181.4521328820906</v>
      </c>
      <c r="T27" s="136"/>
      <c r="U27" s="68">
        <f t="shared" si="4"/>
        <v>248642.71826050009</v>
      </c>
      <c r="V27" s="68">
        <f t="shared" si="9"/>
        <v>-1539.3690979999083</v>
      </c>
      <c r="W27" s="72">
        <v>52</v>
      </c>
      <c r="X27" s="72">
        <v>52</v>
      </c>
      <c r="Y27" s="72">
        <v>20</v>
      </c>
      <c r="Z27" s="72">
        <v>0.57999999999999996</v>
      </c>
      <c r="AA27" s="72">
        <v>1.0900000000000001</v>
      </c>
      <c r="AB27" s="72">
        <v>0.95</v>
      </c>
      <c r="AC27" s="72">
        <v>0.72</v>
      </c>
      <c r="AD27" s="72">
        <v>0.98</v>
      </c>
      <c r="AE27" s="72">
        <v>0.98</v>
      </c>
      <c r="AF27" s="88">
        <f t="shared" si="5"/>
        <v>-48075.543701523777</v>
      </c>
      <c r="AG27" s="88">
        <f t="shared" si="6"/>
        <v>-55351.673459563543</v>
      </c>
      <c r="AH27" s="72">
        <f t="shared" si="7"/>
        <v>363.80648790198831</v>
      </c>
    </row>
    <row r="28" spans="1:34">
      <c r="A28" s="82" t="s">
        <v>251</v>
      </c>
      <c r="B28" s="82" t="s">
        <v>241</v>
      </c>
      <c r="C28" s="74">
        <v>2022</v>
      </c>
      <c r="D28" s="68">
        <f>'State_Forest Land A1.9'!D27</f>
        <v>2474301.8591149999</v>
      </c>
      <c r="E28" s="135"/>
      <c r="F28" s="68">
        <f t="shared" si="0"/>
        <v>2226871.6732035</v>
      </c>
      <c r="G28" s="68">
        <f t="shared" si="8"/>
        <v>-10912.791141000576</v>
      </c>
      <c r="H28" s="87">
        <v>34.67</v>
      </c>
      <c r="I28" s="87">
        <v>34.666666666666664</v>
      </c>
      <c r="J28" s="87">
        <v>20</v>
      </c>
      <c r="K28" s="87">
        <v>0.57999999999999996</v>
      </c>
      <c r="L28" s="87">
        <v>1.0900000000000001</v>
      </c>
      <c r="M28" s="87">
        <v>0.95</v>
      </c>
      <c r="N28" s="87">
        <v>0.72</v>
      </c>
      <c r="O28" s="87">
        <v>0.98</v>
      </c>
      <c r="P28" s="87">
        <v>0.98</v>
      </c>
      <c r="Q28" s="87">
        <f t="shared" si="1"/>
        <v>-227231.10573172051</v>
      </c>
      <c r="R28" s="87">
        <f t="shared" si="2"/>
        <v>-261596.88951095112</v>
      </c>
      <c r="S28" s="87">
        <f t="shared" si="3"/>
        <v>1718.2891889615305</v>
      </c>
      <c r="T28" s="135"/>
      <c r="U28" s="68">
        <f t="shared" si="4"/>
        <v>247430.18591150001</v>
      </c>
      <c r="V28" s="68">
        <f t="shared" si="9"/>
        <v>-1212.5323490000737</v>
      </c>
      <c r="W28" s="72">
        <v>52</v>
      </c>
      <c r="X28" s="72">
        <v>52</v>
      </c>
      <c r="Y28" s="72">
        <v>20</v>
      </c>
      <c r="Z28" s="72">
        <v>0.57999999999999996</v>
      </c>
      <c r="AA28" s="72">
        <v>1.0900000000000001</v>
      </c>
      <c r="AB28" s="72">
        <v>0.95</v>
      </c>
      <c r="AC28" s="72">
        <v>0.72</v>
      </c>
      <c r="AD28" s="72">
        <v>0.98</v>
      </c>
      <c r="AE28" s="72">
        <v>0.98</v>
      </c>
      <c r="AF28" s="88">
        <f t="shared" si="5"/>
        <v>-37868.209781269623</v>
      </c>
      <c r="AG28" s="88">
        <f t="shared" si="6"/>
        <v>-43599.481585158872</v>
      </c>
      <c r="AH28" s="72">
        <f t="shared" si="7"/>
        <v>286.56359019446245</v>
      </c>
    </row>
    <row r="29" spans="1:34">
      <c r="A29" s="82" t="s">
        <v>251</v>
      </c>
      <c r="B29" s="82" t="s">
        <v>241</v>
      </c>
      <c r="C29" s="74">
        <v>2023</v>
      </c>
      <c r="D29" s="68">
        <f>'State_Forest Land A1.9'!D28</f>
        <v>0</v>
      </c>
      <c r="E29" s="137"/>
      <c r="F29" s="68">
        <f t="shared" si="0"/>
        <v>0</v>
      </c>
      <c r="G29" s="68"/>
      <c r="H29" s="87">
        <v>34.67</v>
      </c>
      <c r="I29" s="87">
        <v>34.666666666666664</v>
      </c>
      <c r="J29" s="87">
        <v>20</v>
      </c>
      <c r="K29" s="87">
        <v>0.57999999999999996</v>
      </c>
      <c r="L29" s="87">
        <v>1.0900000000000001</v>
      </c>
      <c r="M29" s="87">
        <v>0.95</v>
      </c>
      <c r="N29" s="87">
        <v>0.72</v>
      </c>
      <c r="O29" s="87">
        <v>0.98</v>
      </c>
      <c r="P29" s="87">
        <v>0.98</v>
      </c>
      <c r="Q29" s="87">
        <f t="shared" si="1"/>
        <v>0</v>
      </c>
      <c r="R29" s="87">
        <f t="shared" si="2"/>
        <v>0</v>
      </c>
      <c r="S29" s="87">
        <f t="shared" si="3"/>
        <v>0</v>
      </c>
      <c r="T29" s="137"/>
      <c r="U29" s="68">
        <f t="shared" si="4"/>
        <v>0</v>
      </c>
      <c r="V29" s="68"/>
      <c r="W29" s="72">
        <v>52</v>
      </c>
      <c r="X29" s="72">
        <v>52</v>
      </c>
      <c r="Y29" s="72">
        <v>20</v>
      </c>
      <c r="Z29" s="72">
        <v>0.57999999999999996</v>
      </c>
      <c r="AA29" s="72">
        <v>1.0900000000000001</v>
      </c>
      <c r="AB29" s="72">
        <v>0.95</v>
      </c>
      <c r="AC29" s="72">
        <v>0.72</v>
      </c>
      <c r="AD29" s="72">
        <v>0.98</v>
      </c>
      <c r="AE29" s="72">
        <v>0.98</v>
      </c>
      <c r="AF29" s="88">
        <f t="shared" si="5"/>
        <v>0</v>
      </c>
      <c r="AG29" s="88">
        <f t="shared" si="6"/>
        <v>0</v>
      </c>
      <c r="AH29" s="72">
        <f t="shared" si="7"/>
        <v>0</v>
      </c>
    </row>
    <row r="30" spans="1:34">
      <c r="A30" s="62"/>
      <c r="B30" s="62"/>
      <c r="C30" s="62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</row>
    <row r="31" spans="1:34">
      <c r="A31" s="62"/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Z31" s="62"/>
      <c r="AA31" s="62"/>
      <c r="AB31" s="62"/>
      <c r="AC31" s="62"/>
      <c r="AD31" s="62"/>
      <c r="AE31" s="62"/>
      <c r="AF31" s="62"/>
      <c r="AG31" s="62"/>
      <c r="AH31" s="62"/>
    </row>
    <row r="32" spans="1:34">
      <c r="A32" s="62"/>
      <c r="B32" s="62"/>
      <c r="C32" s="62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</row>
    <row r="33" spans="1:34">
      <c r="A33" s="62"/>
      <c r="B33" s="62"/>
      <c r="C33" s="62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</row>
    <row r="34" spans="1:34">
      <c r="A34" s="62"/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Z34" s="62"/>
      <c r="AA34" s="62"/>
      <c r="AB34" s="62"/>
      <c r="AC34" s="62"/>
      <c r="AD34" s="62"/>
      <c r="AE34" s="62"/>
      <c r="AF34" s="62"/>
      <c r="AG34" s="62"/>
      <c r="AH34" s="62"/>
    </row>
    <row r="35" spans="1:34">
      <c r="A35" s="62"/>
      <c r="B35" s="62"/>
      <c r="C35" s="62"/>
      <c r="D35" s="62"/>
      <c r="E35" s="62"/>
      <c r="F35" s="62"/>
      <c r="G35" s="62"/>
      <c r="H35" s="62"/>
      <c r="I35" s="62"/>
      <c r="J35" s="62"/>
      <c r="K35" s="62"/>
      <c r="L35" s="62"/>
      <c r="M35" s="62"/>
      <c r="N35" s="62"/>
      <c r="O35" s="62"/>
      <c r="P35" s="62"/>
      <c r="Q35" s="62"/>
      <c r="R35" s="62"/>
      <c r="S35" s="62"/>
      <c r="T35" s="62"/>
      <c r="U35" s="62"/>
      <c r="V35" s="62"/>
      <c r="W35" s="62"/>
      <c r="X35" s="62"/>
      <c r="Y35" s="62"/>
      <c r="Z35" s="62"/>
      <c r="AA35" s="62"/>
      <c r="AB35" s="62"/>
      <c r="AC35" s="62"/>
      <c r="AD35" s="62"/>
      <c r="AE35" s="62"/>
      <c r="AF35" s="62"/>
      <c r="AG35" s="62"/>
      <c r="AH35" s="62"/>
    </row>
    <row r="36" spans="1:34">
      <c r="A36" s="62"/>
      <c r="B36" s="62"/>
      <c r="C36" s="62"/>
      <c r="D36" s="62"/>
      <c r="E36" s="62"/>
      <c r="F36" s="62"/>
      <c r="G36" s="62"/>
      <c r="H36" s="62"/>
      <c r="I36" s="62"/>
      <c r="J36" s="62"/>
      <c r="K36" s="62"/>
      <c r="L36" s="62"/>
      <c r="M36" s="62"/>
      <c r="N36" s="62"/>
      <c r="O36" s="62"/>
      <c r="P36" s="62"/>
      <c r="Q36" s="62"/>
      <c r="R36" s="62"/>
      <c r="S36" s="62"/>
      <c r="T36" s="62"/>
      <c r="U36" s="62"/>
      <c r="V36" s="62"/>
      <c r="W36" s="62"/>
      <c r="X36" s="62"/>
      <c r="Y36" s="62"/>
      <c r="Z36" s="62"/>
      <c r="AA36" s="62"/>
      <c r="AB36" s="62"/>
      <c r="AC36" s="62"/>
      <c r="AD36" s="62"/>
      <c r="AE36" s="62"/>
      <c r="AF36" s="62"/>
      <c r="AG36" s="62"/>
      <c r="AH36" s="62"/>
    </row>
    <row r="37" spans="1:34">
      <c r="A37" s="62"/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Z37" s="62"/>
      <c r="AA37" s="62"/>
      <c r="AB37" s="62"/>
      <c r="AC37" s="62"/>
      <c r="AD37" s="62"/>
      <c r="AE37" s="62"/>
      <c r="AF37" s="62"/>
      <c r="AG37" s="62"/>
      <c r="AH37" s="62"/>
    </row>
    <row r="38" spans="1:34">
      <c r="A38" s="62"/>
      <c r="B38" s="62"/>
      <c r="C38" s="62"/>
      <c r="D38" s="62"/>
      <c r="E38" s="62"/>
      <c r="F38" s="62"/>
      <c r="G38" s="62"/>
      <c r="H38" s="62"/>
      <c r="I38" s="62"/>
      <c r="J38" s="62"/>
      <c r="K38" s="62"/>
      <c r="L38" s="62"/>
      <c r="M38" s="62"/>
      <c r="N38" s="62"/>
      <c r="O38" s="62"/>
      <c r="P38" s="62"/>
      <c r="Q38" s="62"/>
      <c r="R38" s="62"/>
      <c r="S38" s="62"/>
      <c r="T38" s="62"/>
      <c r="U38" s="62"/>
      <c r="V38" s="62"/>
      <c r="W38" s="62"/>
      <c r="X38" s="62"/>
      <c r="Y38" s="62"/>
      <c r="Z38" s="62"/>
      <c r="AA38" s="62"/>
      <c r="AB38" s="62"/>
      <c r="AC38" s="62"/>
      <c r="AD38" s="62"/>
      <c r="AE38" s="62"/>
      <c r="AF38" s="62"/>
      <c r="AG38" s="62"/>
      <c r="AH38" s="62"/>
    </row>
    <row r="39" spans="1:34">
      <c r="A39" s="62"/>
      <c r="B39" s="62"/>
      <c r="C39" s="62"/>
      <c r="D39" s="62"/>
      <c r="E39" s="62"/>
      <c r="F39" s="62"/>
      <c r="G39" s="62"/>
      <c r="H39" s="62"/>
      <c r="I39" s="62"/>
      <c r="J39" s="62"/>
      <c r="K39" s="62"/>
      <c r="L39" s="62"/>
      <c r="M39" s="62"/>
      <c r="N39" s="62"/>
      <c r="O39" s="62"/>
      <c r="P39" s="62"/>
      <c r="Q39" s="62"/>
      <c r="R39" s="62"/>
      <c r="S39" s="62"/>
      <c r="T39" s="62"/>
      <c r="U39" s="62"/>
      <c r="V39" s="62"/>
      <c r="W39" s="62"/>
      <c r="X39" s="62"/>
      <c r="Y39" s="62"/>
      <c r="Z39" s="62"/>
      <c r="AA39" s="62"/>
      <c r="AB39" s="62"/>
      <c r="AC39" s="62"/>
      <c r="AD39" s="62"/>
      <c r="AE39" s="62"/>
      <c r="AF39" s="62"/>
      <c r="AG39" s="62"/>
      <c r="AH39" s="62"/>
    </row>
    <row r="40" spans="1:34">
      <c r="A40" s="62"/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  <c r="AB40" s="62"/>
      <c r="AC40" s="62"/>
      <c r="AD40" s="62"/>
      <c r="AE40" s="62"/>
      <c r="AF40" s="62"/>
      <c r="AG40" s="62"/>
      <c r="AH40" s="62"/>
    </row>
    <row r="41" spans="1:34">
      <c r="A41" s="62"/>
      <c r="B41" s="62"/>
      <c r="C41" s="62"/>
      <c r="D41" s="62"/>
      <c r="E41" s="62"/>
      <c r="F41" s="62"/>
      <c r="G41" s="62"/>
      <c r="H41" s="62"/>
      <c r="I41" s="62"/>
      <c r="J41" s="62"/>
      <c r="K41" s="62"/>
      <c r="L41" s="62"/>
      <c r="M41" s="62"/>
      <c r="N41" s="62"/>
      <c r="O41" s="62"/>
      <c r="P41" s="62"/>
      <c r="Q41" s="62"/>
      <c r="R41" s="62"/>
      <c r="S41" s="62"/>
      <c r="T41" s="62"/>
      <c r="U41" s="62"/>
      <c r="V41" s="62"/>
      <c r="W41" s="62"/>
      <c r="X41" s="62"/>
      <c r="Y41" s="62"/>
      <c r="Z41" s="62"/>
      <c r="AA41" s="62"/>
      <c r="AB41" s="62"/>
      <c r="AC41" s="62"/>
      <c r="AD41" s="62"/>
      <c r="AE41" s="62"/>
      <c r="AF41" s="62"/>
      <c r="AG41" s="62"/>
      <c r="AH41" s="62"/>
    </row>
    <row r="42" spans="1:34">
      <c r="A42" s="62"/>
      <c r="B42" s="62"/>
      <c r="C42" s="62"/>
      <c r="D42" s="62"/>
      <c r="E42" s="62"/>
      <c r="F42" s="62"/>
      <c r="G42" s="62"/>
      <c r="H42" s="62"/>
      <c r="I42" s="62"/>
      <c r="J42" s="62"/>
      <c r="K42" s="62"/>
      <c r="L42" s="62"/>
      <c r="M42" s="62"/>
      <c r="N42" s="62"/>
      <c r="O42" s="62"/>
      <c r="P42" s="62"/>
      <c r="Q42" s="62"/>
      <c r="R42" s="62"/>
      <c r="S42" s="62"/>
      <c r="T42" s="62"/>
      <c r="U42" s="62"/>
      <c r="V42" s="62"/>
      <c r="W42" s="62"/>
      <c r="X42" s="62"/>
      <c r="Y42" s="62"/>
      <c r="Z42" s="62"/>
      <c r="AA42" s="62"/>
      <c r="AB42" s="62"/>
      <c r="AC42" s="62"/>
      <c r="AD42" s="62"/>
      <c r="AE42" s="62"/>
      <c r="AF42" s="62"/>
      <c r="AG42" s="62"/>
      <c r="AH42" s="62"/>
    </row>
    <row r="43" spans="1:34">
      <c r="A43" s="62"/>
      <c r="B43" s="62"/>
      <c r="C43" s="62"/>
      <c r="D43" s="62"/>
      <c r="E43" s="62"/>
      <c r="F43" s="62"/>
      <c r="G43" s="62"/>
      <c r="H43" s="62"/>
      <c r="I43" s="62"/>
      <c r="J43" s="62"/>
      <c r="K43" s="62"/>
      <c r="L43" s="62"/>
      <c r="M43" s="62"/>
      <c r="N43" s="62"/>
      <c r="O43" s="62"/>
      <c r="P43" s="62"/>
      <c r="Q43" s="62"/>
      <c r="R43" s="62"/>
      <c r="S43" s="62"/>
      <c r="T43" s="62"/>
      <c r="U43" s="62"/>
      <c r="V43" s="62"/>
      <c r="W43" s="62"/>
      <c r="X43" s="62"/>
      <c r="Y43" s="62"/>
      <c r="Z43" s="62"/>
      <c r="AA43" s="62"/>
      <c r="AB43" s="62"/>
      <c r="AC43" s="62"/>
      <c r="AD43" s="62"/>
      <c r="AE43" s="62"/>
      <c r="AF43" s="62"/>
      <c r="AG43" s="62"/>
      <c r="AH43" s="62"/>
    </row>
    <row r="44" spans="1:34">
      <c r="A44" s="62"/>
      <c r="B44" s="62"/>
      <c r="C44" s="62"/>
      <c r="D44" s="62"/>
      <c r="E44" s="62"/>
      <c r="F44" s="62"/>
      <c r="G44" s="62"/>
      <c r="H44" s="62"/>
      <c r="I44" s="62"/>
      <c r="J44" s="62"/>
      <c r="K44" s="62"/>
      <c r="L44" s="62"/>
      <c r="M44" s="62"/>
      <c r="N44" s="62"/>
      <c r="O44" s="62"/>
      <c r="P44" s="62"/>
      <c r="Q44" s="62"/>
      <c r="R44" s="62"/>
      <c r="S44" s="62"/>
      <c r="T44" s="62"/>
      <c r="U44" s="62"/>
      <c r="V44" s="62"/>
      <c r="W44" s="62"/>
      <c r="X44" s="62"/>
      <c r="Y44" s="62"/>
      <c r="Z44" s="62"/>
      <c r="AA44" s="62"/>
      <c r="AB44" s="62"/>
      <c r="AC44" s="62"/>
      <c r="AD44" s="62"/>
      <c r="AE44" s="62"/>
      <c r="AF44" s="62"/>
      <c r="AG44" s="62"/>
      <c r="AH44" s="62"/>
    </row>
    <row r="45" spans="1:34">
      <c r="A45" s="62"/>
      <c r="B45" s="62"/>
      <c r="C45" s="62"/>
      <c r="D45" s="62"/>
      <c r="E45" s="62"/>
      <c r="F45" s="62"/>
      <c r="G45" s="62"/>
      <c r="H45" s="62"/>
      <c r="I45" s="62"/>
      <c r="J45" s="62"/>
      <c r="K45" s="62"/>
      <c r="L45" s="62"/>
      <c r="M45" s="62"/>
      <c r="N45" s="62"/>
      <c r="O45" s="62"/>
      <c r="P45" s="62"/>
      <c r="Q45" s="62"/>
      <c r="R45" s="62"/>
      <c r="S45" s="62"/>
      <c r="T45" s="62"/>
      <c r="U45" s="62"/>
      <c r="V45" s="62"/>
      <c r="W45" s="62"/>
      <c r="X45" s="62"/>
      <c r="Y45" s="62"/>
      <c r="Z45" s="62"/>
      <c r="AA45" s="62"/>
      <c r="AB45" s="62"/>
      <c r="AC45" s="62"/>
      <c r="AD45" s="62"/>
      <c r="AE45" s="62"/>
      <c r="AF45" s="62"/>
      <c r="AG45" s="62"/>
      <c r="AH45" s="62"/>
    </row>
    <row r="46" spans="1:34">
      <c r="A46" s="62"/>
      <c r="B46" s="62"/>
      <c r="C46" s="62"/>
      <c r="D46" s="62"/>
      <c r="E46" s="62"/>
      <c r="F46" s="62"/>
      <c r="G46" s="62"/>
      <c r="H46" s="62"/>
      <c r="I46" s="62"/>
      <c r="J46" s="62"/>
      <c r="K46" s="62"/>
      <c r="L46" s="62"/>
      <c r="M46" s="62"/>
      <c r="N46" s="62"/>
      <c r="O46" s="62"/>
      <c r="P46" s="62"/>
      <c r="Q46" s="62"/>
      <c r="R46" s="62"/>
      <c r="S46" s="62"/>
      <c r="T46" s="62"/>
      <c r="U46" s="62"/>
      <c r="V46" s="62"/>
      <c r="W46" s="62"/>
      <c r="X46" s="62"/>
      <c r="Y46" s="62"/>
      <c r="Z46" s="62"/>
      <c r="AA46" s="62"/>
      <c r="AB46" s="62"/>
      <c r="AC46" s="62"/>
      <c r="AD46" s="62"/>
      <c r="AE46" s="62"/>
      <c r="AF46" s="62"/>
      <c r="AG46" s="62"/>
      <c r="AH46" s="62"/>
    </row>
    <row r="47" spans="1:34">
      <c r="A47" s="62"/>
      <c r="B47" s="62"/>
      <c r="C47" s="62"/>
      <c r="D47" s="62"/>
      <c r="E47" s="62"/>
      <c r="F47" s="62"/>
      <c r="G47" s="62"/>
      <c r="H47" s="62"/>
      <c r="I47" s="62"/>
      <c r="J47" s="62"/>
      <c r="K47" s="62"/>
      <c r="L47" s="62"/>
      <c r="M47" s="62"/>
      <c r="N47" s="62"/>
      <c r="O47" s="62"/>
      <c r="P47" s="62"/>
      <c r="Q47" s="62"/>
      <c r="R47" s="62"/>
      <c r="S47" s="62"/>
      <c r="T47" s="62"/>
      <c r="U47" s="62"/>
      <c r="V47" s="62"/>
      <c r="W47" s="62"/>
      <c r="X47" s="62"/>
      <c r="Y47" s="62"/>
      <c r="Z47" s="62"/>
      <c r="AA47" s="62"/>
      <c r="AB47" s="62"/>
      <c r="AC47" s="62"/>
      <c r="AD47" s="62"/>
      <c r="AE47" s="62"/>
      <c r="AF47" s="62"/>
      <c r="AG47" s="62"/>
      <c r="AH47" s="62"/>
    </row>
    <row r="48" spans="1:34">
      <c r="A48" s="62"/>
      <c r="B48" s="62"/>
      <c r="C48" s="62"/>
      <c r="D48" s="62"/>
      <c r="E48" s="62"/>
      <c r="F48" s="62"/>
      <c r="G48" s="62"/>
      <c r="H48" s="62"/>
      <c r="I48" s="62"/>
      <c r="J48" s="62"/>
      <c r="K48" s="62"/>
      <c r="L48" s="62"/>
      <c r="M48" s="62"/>
      <c r="N48" s="62"/>
      <c r="O48" s="62"/>
      <c r="P48" s="62"/>
      <c r="Q48" s="62"/>
      <c r="R48" s="62"/>
      <c r="S48" s="62"/>
      <c r="T48" s="62"/>
      <c r="U48" s="62"/>
      <c r="V48" s="62"/>
      <c r="W48" s="62"/>
      <c r="X48" s="62"/>
      <c r="Y48" s="62"/>
      <c r="Z48" s="62"/>
      <c r="AA48" s="62"/>
      <c r="AB48" s="62"/>
      <c r="AC48" s="62"/>
      <c r="AD48" s="62"/>
      <c r="AE48" s="62"/>
      <c r="AF48" s="62"/>
      <c r="AG48" s="62"/>
      <c r="AH48" s="62"/>
    </row>
    <row r="49" spans="1:34">
      <c r="A49" s="62"/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Z49" s="62"/>
      <c r="AA49" s="62"/>
      <c r="AB49" s="62"/>
      <c r="AC49" s="62"/>
      <c r="AD49" s="62"/>
      <c r="AE49" s="62"/>
      <c r="AF49" s="62"/>
      <c r="AG49" s="62"/>
      <c r="AH49" s="62"/>
    </row>
    <row r="50" spans="1:34">
      <c r="A50" s="62"/>
      <c r="B50" s="62"/>
      <c r="C50" s="62"/>
      <c r="D50" s="62"/>
      <c r="E50" s="62"/>
      <c r="F50" s="62"/>
      <c r="G50" s="62"/>
      <c r="H50" s="62"/>
      <c r="I50" s="62"/>
      <c r="J50" s="62"/>
      <c r="K50" s="62"/>
      <c r="L50" s="62"/>
      <c r="M50" s="62"/>
      <c r="N50" s="62"/>
      <c r="O50" s="62"/>
      <c r="P50" s="62"/>
      <c r="Q50" s="62"/>
      <c r="R50" s="62"/>
      <c r="S50" s="62"/>
      <c r="T50" s="62"/>
      <c r="U50" s="62"/>
      <c r="V50" s="62"/>
      <c r="W50" s="62"/>
      <c r="X50" s="62"/>
      <c r="Y50" s="62"/>
      <c r="Z50" s="62"/>
      <c r="AA50" s="62"/>
      <c r="AB50" s="62"/>
      <c r="AC50" s="62"/>
      <c r="AD50" s="62"/>
      <c r="AE50" s="62"/>
      <c r="AF50" s="62"/>
      <c r="AG50" s="62"/>
      <c r="AH50" s="62"/>
    </row>
    <row r="51" spans="1:34">
      <c r="A51" s="62"/>
      <c r="B51" s="62"/>
      <c r="C51" s="62"/>
      <c r="D51" s="62"/>
      <c r="E51" s="62"/>
      <c r="F51" s="62"/>
      <c r="G51" s="62"/>
      <c r="H51" s="62"/>
      <c r="I51" s="62"/>
      <c r="J51" s="62"/>
      <c r="K51" s="62"/>
      <c r="L51" s="62"/>
      <c r="M51" s="62"/>
      <c r="N51" s="62"/>
      <c r="O51" s="62"/>
      <c r="P51" s="62"/>
      <c r="Q51" s="62"/>
      <c r="R51" s="62"/>
      <c r="S51" s="62"/>
      <c r="T51" s="62"/>
      <c r="U51" s="62"/>
      <c r="V51" s="62"/>
      <c r="W51" s="62"/>
      <c r="X51" s="62"/>
      <c r="Y51" s="62"/>
      <c r="Z51" s="62"/>
      <c r="AA51" s="62"/>
      <c r="AB51" s="62"/>
      <c r="AC51" s="62"/>
      <c r="AD51" s="62"/>
      <c r="AE51" s="62"/>
      <c r="AF51" s="62"/>
      <c r="AG51" s="62"/>
      <c r="AH51" s="62"/>
    </row>
    <row r="52" spans="1:34">
      <c r="A52" s="62"/>
      <c r="B52" s="62"/>
      <c r="C52" s="62"/>
      <c r="D52" s="62"/>
      <c r="E52" s="62"/>
      <c r="F52" s="62"/>
      <c r="G52" s="62"/>
      <c r="H52" s="62"/>
      <c r="I52" s="62"/>
      <c r="J52" s="62"/>
      <c r="K52" s="62"/>
      <c r="L52" s="62"/>
      <c r="M52" s="62"/>
      <c r="N52" s="62"/>
      <c r="O52" s="62"/>
      <c r="P52" s="62"/>
      <c r="Q52" s="62"/>
      <c r="R52" s="62"/>
      <c r="S52" s="62"/>
      <c r="T52" s="62"/>
      <c r="U52" s="62"/>
      <c r="V52" s="62"/>
      <c r="W52" s="62"/>
      <c r="X52" s="62"/>
      <c r="Y52" s="62"/>
      <c r="Z52" s="62"/>
      <c r="AA52" s="62"/>
      <c r="AB52" s="62"/>
      <c r="AC52" s="62"/>
      <c r="AD52" s="62"/>
      <c r="AE52" s="62"/>
      <c r="AF52" s="62"/>
      <c r="AG52" s="62"/>
      <c r="AH52" s="62"/>
    </row>
    <row r="53" spans="1:34">
      <c r="A53" s="62"/>
      <c r="B53" s="62"/>
      <c r="C53" s="62"/>
      <c r="D53" s="62"/>
      <c r="E53" s="62"/>
      <c r="F53" s="62"/>
      <c r="G53" s="62"/>
      <c r="H53" s="62"/>
      <c r="I53" s="62"/>
      <c r="J53" s="62"/>
      <c r="K53" s="62"/>
      <c r="L53" s="62"/>
      <c r="M53" s="62"/>
      <c r="N53" s="62"/>
      <c r="O53" s="62"/>
      <c r="P53" s="62"/>
      <c r="Q53" s="62"/>
      <c r="R53" s="62"/>
      <c r="S53" s="62"/>
      <c r="T53" s="62"/>
      <c r="U53" s="62"/>
      <c r="V53" s="62"/>
      <c r="W53" s="62"/>
      <c r="X53" s="62"/>
      <c r="Y53" s="62"/>
      <c r="Z53" s="62"/>
      <c r="AA53" s="62"/>
      <c r="AB53" s="62"/>
      <c r="AC53" s="62"/>
      <c r="AD53" s="62"/>
      <c r="AE53" s="62"/>
      <c r="AF53" s="62"/>
      <c r="AG53" s="62"/>
      <c r="AH53" s="62"/>
    </row>
    <row r="54" spans="1:34">
      <c r="A54" s="62"/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  <c r="AB54" s="62"/>
      <c r="AC54" s="62"/>
      <c r="AD54" s="62"/>
      <c r="AE54" s="62"/>
      <c r="AF54" s="62"/>
      <c r="AG54" s="62"/>
      <c r="AH54" s="62"/>
    </row>
    <row r="55" spans="1:34">
      <c r="A55" s="62"/>
      <c r="B55" s="62"/>
      <c r="C55" s="62"/>
      <c r="D55" s="62"/>
      <c r="E55" s="62"/>
      <c r="F55" s="62"/>
      <c r="G55" s="62"/>
      <c r="H55" s="62"/>
      <c r="I55" s="62"/>
      <c r="J55" s="62"/>
      <c r="K55" s="62"/>
      <c r="L55" s="62"/>
      <c r="M55" s="62"/>
      <c r="N55" s="62"/>
      <c r="O55" s="62"/>
      <c r="P55" s="62"/>
      <c r="Q55" s="62"/>
      <c r="R55" s="62"/>
      <c r="S55" s="62"/>
      <c r="T55" s="62"/>
      <c r="U55" s="62"/>
      <c r="V55" s="62"/>
      <c r="W55" s="62"/>
      <c r="X55" s="62"/>
      <c r="Y55" s="62"/>
      <c r="Z55" s="62"/>
      <c r="AA55" s="62"/>
      <c r="AB55" s="62"/>
      <c r="AC55" s="62"/>
      <c r="AD55" s="62"/>
      <c r="AE55" s="62"/>
      <c r="AF55" s="62"/>
      <c r="AG55" s="62"/>
      <c r="AH55" s="62"/>
    </row>
    <row r="56" spans="1:34">
      <c r="A56" s="62"/>
      <c r="B56" s="62"/>
      <c r="C56" s="62"/>
      <c r="D56" s="62"/>
      <c r="E56" s="62"/>
      <c r="F56" s="62"/>
      <c r="G56" s="62"/>
      <c r="H56" s="62"/>
      <c r="I56" s="62"/>
      <c r="J56" s="62"/>
      <c r="K56" s="62"/>
      <c r="L56" s="62"/>
      <c r="M56" s="62"/>
      <c r="N56" s="62"/>
      <c r="O56" s="62"/>
      <c r="P56" s="62"/>
      <c r="Q56" s="62"/>
      <c r="R56" s="62"/>
      <c r="S56" s="62"/>
      <c r="T56" s="62"/>
      <c r="U56" s="62"/>
      <c r="V56" s="62"/>
      <c r="W56" s="62"/>
      <c r="X56" s="62"/>
      <c r="Y56" s="62"/>
      <c r="Z56" s="62"/>
      <c r="AA56" s="62"/>
      <c r="AB56" s="62"/>
      <c r="AC56" s="62"/>
      <c r="AD56" s="62"/>
      <c r="AE56" s="62"/>
      <c r="AF56" s="62"/>
      <c r="AG56" s="62"/>
      <c r="AH56" s="62"/>
    </row>
    <row r="57" spans="1:34">
      <c r="A57" s="62"/>
      <c r="B57" s="62"/>
      <c r="C57" s="62"/>
      <c r="D57" s="62"/>
      <c r="E57" s="62"/>
      <c r="F57" s="62"/>
      <c r="G57" s="62"/>
      <c r="H57" s="62"/>
      <c r="I57" s="62"/>
      <c r="J57" s="62"/>
      <c r="K57" s="62"/>
      <c r="L57" s="62"/>
      <c r="M57" s="62"/>
      <c r="N57" s="62"/>
      <c r="O57" s="62"/>
      <c r="P57" s="62"/>
      <c r="Q57" s="62"/>
      <c r="R57" s="62"/>
      <c r="S57" s="62"/>
      <c r="T57" s="62"/>
      <c r="U57" s="62"/>
      <c r="V57" s="62"/>
      <c r="W57" s="62"/>
      <c r="X57" s="62"/>
      <c r="Y57" s="62"/>
      <c r="Z57" s="62"/>
      <c r="AA57" s="62"/>
      <c r="AB57" s="62"/>
      <c r="AC57" s="62"/>
      <c r="AD57" s="62"/>
      <c r="AE57" s="62"/>
      <c r="AF57" s="62"/>
      <c r="AG57" s="62"/>
      <c r="AH57" s="62"/>
    </row>
    <row r="58" spans="1:34">
      <c r="A58" s="62"/>
      <c r="B58" s="62"/>
      <c r="C58" s="62"/>
      <c r="D58" s="62"/>
      <c r="E58" s="62"/>
      <c r="F58" s="62"/>
      <c r="G58" s="62"/>
      <c r="H58" s="62"/>
      <c r="I58" s="62"/>
      <c r="J58" s="62"/>
      <c r="K58" s="62"/>
      <c r="L58" s="62"/>
      <c r="M58" s="62"/>
      <c r="N58" s="62"/>
      <c r="O58" s="62"/>
      <c r="P58" s="62"/>
      <c r="Q58" s="62"/>
      <c r="R58" s="62"/>
      <c r="S58" s="62"/>
      <c r="T58" s="62"/>
      <c r="U58" s="62"/>
      <c r="V58" s="62"/>
      <c r="W58" s="62"/>
      <c r="X58" s="62"/>
      <c r="Y58" s="62"/>
      <c r="Z58" s="62"/>
      <c r="AA58" s="62"/>
      <c r="AB58" s="62"/>
      <c r="AC58" s="62"/>
      <c r="AD58" s="62"/>
      <c r="AE58" s="62"/>
      <c r="AF58" s="62"/>
      <c r="AG58" s="62"/>
      <c r="AH58" s="62"/>
    </row>
    <row r="59" spans="1:34">
      <c r="A59" s="62"/>
      <c r="B59" s="62"/>
      <c r="C59" s="62"/>
      <c r="D59" s="62"/>
      <c r="E59" s="62"/>
      <c r="F59" s="62"/>
      <c r="G59" s="62"/>
      <c r="H59" s="62"/>
      <c r="I59" s="62"/>
      <c r="J59" s="62"/>
      <c r="K59" s="62"/>
      <c r="L59" s="62"/>
      <c r="M59" s="62"/>
      <c r="N59" s="62"/>
      <c r="O59" s="62"/>
      <c r="P59" s="62"/>
      <c r="Q59" s="62"/>
      <c r="R59" s="62"/>
      <c r="S59" s="62"/>
      <c r="T59" s="62"/>
      <c r="U59" s="62"/>
      <c r="V59" s="62"/>
      <c r="W59" s="62"/>
      <c r="X59" s="62"/>
      <c r="Y59" s="62"/>
      <c r="Z59" s="62"/>
      <c r="AA59" s="62"/>
      <c r="AB59" s="62"/>
      <c r="AC59" s="62"/>
      <c r="AD59" s="62"/>
      <c r="AE59" s="62"/>
      <c r="AF59" s="62"/>
      <c r="AG59" s="62"/>
      <c r="AH59" s="62"/>
    </row>
    <row r="60" spans="1:34">
      <c r="A60" s="62"/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Z60" s="62"/>
      <c r="AA60" s="62"/>
      <c r="AB60" s="62"/>
      <c r="AC60" s="62"/>
      <c r="AD60" s="62"/>
      <c r="AE60" s="62"/>
      <c r="AF60" s="62"/>
      <c r="AG60" s="62"/>
      <c r="AH60" s="62"/>
    </row>
    <row r="61" spans="1:34">
      <c r="A61" s="62"/>
      <c r="B61" s="62"/>
      <c r="C61" s="62"/>
      <c r="D61" s="62"/>
      <c r="E61" s="62"/>
      <c r="F61" s="62"/>
      <c r="G61" s="62"/>
      <c r="H61" s="62"/>
      <c r="I61" s="62"/>
      <c r="J61" s="62"/>
      <c r="K61" s="62"/>
      <c r="L61" s="62"/>
      <c r="M61" s="62"/>
      <c r="N61" s="62"/>
      <c r="O61" s="62"/>
      <c r="P61" s="62"/>
      <c r="Q61" s="62"/>
      <c r="R61" s="62"/>
      <c r="S61" s="62"/>
      <c r="T61" s="62"/>
      <c r="U61" s="62"/>
      <c r="V61" s="62"/>
      <c r="W61" s="62"/>
      <c r="X61" s="62"/>
      <c r="Y61" s="62"/>
      <c r="Z61" s="62"/>
      <c r="AA61" s="62"/>
      <c r="AB61" s="62"/>
      <c r="AC61" s="62"/>
      <c r="AD61" s="62"/>
      <c r="AE61" s="62"/>
      <c r="AF61" s="62"/>
      <c r="AG61" s="62"/>
      <c r="AH61" s="62"/>
    </row>
    <row r="62" spans="1:34">
      <c r="A62" s="62"/>
      <c r="B62" s="62"/>
      <c r="C62" s="62"/>
      <c r="D62" s="62"/>
      <c r="E62" s="62"/>
      <c r="F62" s="62"/>
      <c r="G62" s="62"/>
      <c r="H62" s="62"/>
      <c r="I62" s="62"/>
      <c r="J62" s="62"/>
      <c r="K62" s="62"/>
      <c r="L62" s="62"/>
      <c r="M62" s="62"/>
      <c r="N62" s="62"/>
      <c r="O62" s="62"/>
      <c r="P62" s="62"/>
      <c r="Q62" s="62"/>
      <c r="R62" s="62"/>
      <c r="S62" s="62"/>
      <c r="T62" s="62"/>
      <c r="U62" s="62"/>
      <c r="V62" s="62"/>
      <c r="W62" s="62"/>
      <c r="X62" s="62"/>
      <c r="Y62" s="62"/>
      <c r="Z62" s="62"/>
      <c r="AA62" s="62"/>
      <c r="AB62" s="62"/>
      <c r="AC62" s="62"/>
      <c r="AD62" s="62"/>
      <c r="AE62" s="62"/>
      <c r="AF62" s="62"/>
      <c r="AG62" s="62"/>
      <c r="AH62" s="62"/>
    </row>
    <row r="63" spans="1:34">
      <c r="A63" s="62"/>
      <c r="B63" s="62"/>
      <c r="C63" s="62"/>
      <c r="D63" s="62"/>
      <c r="E63" s="62"/>
      <c r="F63" s="62"/>
      <c r="G63" s="62"/>
      <c r="H63" s="62"/>
      <c r="I63" s="62"/>
      <c r="J63" s="62"/>
      <c r="K63" s="62"/>
      <c r="L63" s="62"/>
      <c r="M63" s="62"/>
      <c r="N63" s="62"/>
      <c r="O63" s="62"/>
      <c r="P63" s="62"/>
      <c r="Q63" s="62"/>
      <c r="R63" s="62"/>
      <c r="S63" s="62"/>
      <c r="T63" s="62"/>
      <c r="U63" s="62"/>
      <c r="V63" s="62"/>
      <c r="W63" s="62"/>
      <c r="X63" s="62"/>
      <c r="Y63" s="62"/>
      <c r="Z63" s="62"/>
      <c r="AA63" s="62"/>
      <c r="AB63" s="62"/>
      <c r="AC63" s="62"/>
      <c r="AD63" s="62"/>
      <c r="AE63" s="62"/>
      <c r="AF63" s="62"/>
      <c r="AG63" s="62"/>
      <c r="AH63" s="62"/>
    </row>
    <row r="64" spans="1:34">
      <c r="A64" s="62"/>
      <c r="B64" s="62"/>
      <c r="C64" s="62"/>
      <c r="D64" s="62"/>
      <c r="E64" s="62"/>
      <c r="F64" s="62"/>
      <c r="G64" s="62"/>
      <c r="H64" s="62"/>
      <c r="I64" s="62"/>
      <c r="J64" s="62"/>
      <c r="K64" s="62"/>
      <c r="L64" s="62"/>
      <c r="M64" s="62"/>
      <c r="N64" s="62"/>
      <c r="O64" s="62"/>
      <c r="P64" s="62"/>
      <c r="Q64" s="62"/>
      <c r="R64" s="62"/>
      <c r="S64" s="62"/>
      <c r="T64" s="62"/>
      <c r="U64" s="62"/>
      <c r="V64" s="62"/>
      <c r="W64" s="62"/>
      <c r="X64" s="62"/>
      <c r="Y64" s="62"/>
      <c r="Z64" s="62"/>
      <c r="AA64" s="62"/>
      <c r="AB64" s="62"/>
      <c r="AC64" s="62"/>
      <c r="AD64" s="62"/>
      <c r="AE64" s="62"/>
      <c r="AF64" s="62"/>
      <c r="AG64" s="62"/>
      <c r="AH64" s="62"/>
    </row>
    <row r="65" spans="1:34">
      <c r="A65" s="62"/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</row>
    <row r="66" spans="1:34">
      <c r="A66" s="62"/>
      <c r="B66" s="62"/>
      <c r="C66" s="62"/>
      <c r="D66" s="62"/>
      <c r="E66" s="62"/>
      <c r="F66" s="62"/>
      <c r="G66" s="62"/>
      <c r="H66" s="62"/>
      <c r="I66" s="62"/>
      <c r="J66" s="62"/>
      <c r="K66" s="62"/>
      <c r="L66" s="62"/>
      <c r="M66" s="62"/>
      <c r="N66" s="62"/>
      <c r="O66" s="62"/>
      <c r="P66" s="62"/>
      <c r="Q66" s="62"/>
      <c r="R66" s="62"/>
      <c r="S66" s="62"/>
      <c r="T66" s="62"/>
      <c r="U66" s="62"/>
      <c r="V66" s="62"/>
      <c r="W66" s="62"/>
      <c r="X66" s="62"/>
      <c r="Y66" s="62"/>
      <c r="Z66" s="62"/>
      <c r="AA66" s="62"/>
      <c r="AB66" s="62"/>
      <c r="AC66" s="62"/>
      <c r="AD66" s="62"/>
      <c r="AE66" s="62"/>
      <c r="AF66" s="62"/>
      <c r="AG66" s="62"/>
      <c r="AH66" s="62"/>
    </row>
    <row r="67" spans="1:34">
      <c r="A67" s="62"/>
      <c r="B67" s="62"/>
      <c r="C67" s="62"/>
      <c r="D67" s="62"/>
      <c r="E67" s="62"/>
      <c r="F67" s="62"/>
      <c r="G67" s="62"/>
      <c r="H67" s="62"/>
      <c r="I67" s="62"/>
      <c r="J67" s="62"/>
      <c r="K67" s="62"/>
      <c r="L67" s="62"/>
      <c r="M67" s="62"/>
      <c r="N67" s="62"/>
      <c r="O67" s="62"/>
      <c r="P67" s="62"/>
      <c r="Q67" s="62"/>
      <c r="R67" s="62"/>
      <c r="S67" s="62"/>
      <c r="T67" s="62"/>
      <c r="U67" s="62"/>
      <c r="V67" s="62"/>
      <c r="W67" s="62"/>
      <c r="X67" s="62"/>
      <c r="Y67" s="62"/>
      <c r="Z67" s="62"/>
      <c r="AA67" s="62"/>
      <c r="AB67" s="62"/>
      <c r="AC67" s="62"/>
      <c r="AD67" s="62"/>
      <c r="AE67" s="62"/>
      <c r="AF67" s="62"/>
      <c r="AG67" s="62"/>
      <c r="AH67" s="62"/>
    </row>
    <row r="68" spans="1:34">
      <c r="A68" s="62"/>
      <c r="B68" s="62"/>
      <c r="C68" s="62"/>
      <c r="D68" s="62"/>
      <c r="E68" s="62"/>
      <c r="F68" s="62"/>
      <c r="G68" s="62"/>
      <c r="H68" s="62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2"/>
      <c r="AF68" s="62"/>
      <c r="AG68" s="62"/>
      <c r="AH68" s="62"/>
    </row>
    <row r="69" spans="1:34">
      <c r="A69" s="62"/>
      <c r="B69" s="62"/>
      <c r="C69" s="62"/>
      <c r="D69" s="62"/>
      <c r="E69" s="62"/>
      <c r="F69" s="62"/>
      <c r="G69" s="62"/>
      <c r="H69" s="62"/>
      <c r="I69" s="62"/>
      <c r="J69" s="62"/>
      <c r="K69" s="62"/>
      <c r="L69" s="62"/>
      <c r="M69" s="62"/>
      <c r="N69" s="62"/>
      <c r="O69" s="62"/>
      <c r="P69" s="62"/>
      <c r="Q69" s="62"/>
      <c r="R69" s="62"/>
      <c r="S69" s="62"/>
      <c r="T69" s="62"/>
      <c r="U69" s="62"/>
      <c r="V69" s="62"/>
      <c r="W69" s="62"/>
      <c r="X69" s="62"/>
      <c r="Y69" s="62"/>
      <c r="Z69" s="62"/>
      <c r="AA69" s="62"/>
      <c r="AB69" s="62"/>
      <c r="AC69" s="62"/>
      <c r="AD69" s="62"/>
      <c r="AE69" s="62"/>
      <c r="AF69" s="62"/>
      <c r="AG69" s="62"/>
      <c r="AH69" s="62"/>
    </row>
    <row r="70" spans="1:34">
      <c r="A70" s="62"/>
      <c r="B70" s="62"/>
      <c r="C70" s="62"/>
      <c r="D70" s="62"/>
      <c r="E70" s="62"/>
      <c r="F70" s="62"/>
      <c r="G70" s="62"/>
      <c r="H70" s="62"/>
      <c r="I70" s="62"/>
      <c r="J70" s="62"/>
      <c r="K70" s="62"/>
      <c r="L70" s="62"/>
      <c r="M70" s="62"/>
      <c r="N70" s="62"/>
      <c r="O70" s="62"/>
      <c r="P70" s="62"/>
      <c r="Q70" s="62"/>
      <c r="R70" s="62"/>
      <c r="S70" s="62"/>
      <c r="T70" s="62"/>
      <c r="U70" s="62"/>
      <c r="V70" s="62"/>
      <c r="W70" s="62"/>
      <c r="X70" s="62"/>
      <c r="Y70" s="62"/>
      <c r="Z70" s="62"/>
      <c r="AA70" s="62"/>
      <c r="AB70" s="62"/>
      <c r="AC70" s="62"/>
      <c r="AD70" s="62"/>
      <c r="AE70" s="62"/>
      <c r="AF70" s="62"/>
      <c r="AG70" s="62"/>
      <c r="AH70" s="62"/>
    </row>
    <row r="71" spans="1:34">
      <c r="A71" s="62"/>
      <c r="B71" s="62"/>
      <c r="C71" s="62"/>
      <c r="D71" s="62"/>
      <c r="E71" s="62"/>
      <c r="F71" s="62"/>
      <c r="G71" s="62"/>
      <c r="H71" s="62"/>
      <c r="I71" s="62"/>
      <c r="J71" s="62"/>
      <c r="K71" s="62"/>
      <c r="L71" s="62"/>
      <c r="M71" s="62"/>
      <c r="N71" s="62"/>
      <c r="O71" s="62"/>
      <c r="P71" s="62"/>
      <c r="Q71" s="62"/>
      <c r="R71" s="62"/>
      <c r="S71" s="62"/>
      <c r="T71" s="62"/>
      <c r="U71" s="62"/>
      <c r="V71" s="62"/>
      <c r="W71" s="62"/>
      <c r="X71" s="62"/>
      <c r="Y71" s="62"/>
      <c r="Z71" s="62"/>
      <c r="AA71" s="62"/>
      <c r="AB71" s="62"/>
      <c r="AC71" s="62"/>
      <c r="AD71" s="62"/>
      <c r="AE71" s="62"/>
      <c r="AF71" s="62"/>
      <c r="AG71" s="62"/>
      <c r="AH71" s="62"/>
    </row>
    <row r="72" spans="1:34">
      <c r="A72" s="62"/>
      <c r="B72" s="62"/>
      <c r="C72" s="62"/>
      <c r="D72" s="62"/>
      <c r="E72" s="62"/>
      <c r="F72" s="62"/>
      <c r="G72" s="62"/>
      <c r="H72" s="62"/>
      <c r="I72" s="62"/>
      <c r="J72" s="62"/>
      <c r="K72" s="62"/>
      <c r="L72" s="62"/>
      <c r="M72" s="62"/>
      <c r="N72" s="62"/>
      <c r="O72" s="62"/>
      <c r="P72" s="62"/>
      <c r="Q72" s="62"/>
      <c r="R72" s="62"/>
      <c r="S72" s="62"/>
      <c r="T72" s="62"/>
      <c r="U72" s="62"/>
      <c r="V72" s="62"/>
      <c r="W72" s="62"/>
      <c r="X72" s="62"/>
      <c r="Y72" s="62"/>
      <c r="Z72" s="62"/>
      <c r="AA72" s="62"/>
      <c r="AB72" s="62"/>
      <c r="AC72" s="62"/>
      <c r="AD72" s="62"/>
      <c r="AE72" s="62"/>
      <c r="AF72" s="62"/>
      <c r="AG72" s="62"/>
      <c r="AH72" s="62"/>
    </row>
    <row r="73" spans="1:34">
      <c r="A73" s="62"/>
      <c r="B73" s="62"/>
      <c r="C73" s="62"/>
      <c r="D73" s="62"/>
      <c r="E73" s="62"/>
      <c r="F73" s="62"/>
      <c r="G73" s="62"/>
      <c r="H73" s="62"/>
      <c r="I73" s="62"/>
      <c r="J73" s="62"/>
      <c r="K73" s="62"/>
      <c r="L73" s="62"/>
      <c r="M73" s="62"/>
      <c r="N73" s="62"/>
      <c r="O73" s="62"/>
      <c r="P73" s="62"/>
      <c r="Q73" s="62"/>
      <c r="R73" s="62"/>
      <c r="S73" s="62"/>
      <c r="T73" s="62"/>
      <c r="U73" s="62"/>
      <c r="V73" s="62"/>
      <c r="W73" s="62"/>
      <c r="X73" s="62"/>
      <c r="Y73" s="62"/>
      <c r="Z73" s="62"/>
      <c r="AA73" s="62"/>
      <c r="AB73" s="62"/>
      <c r="AC73" s="62"/>
      <c r="AD73" s="62"/>
      <c r="AE73" s="62"/>
      <c r="AF73" s="62"/>
      <c r="AG73" s="62"/>
      <c r="AH73" s="62"/>
    </row>
    <row r="74" spans="1:34">
      <c r="A74" s="62"/>
      <c r="B74" s="62"/>
      <c r="C74" s="62"/>
      <c r="D74" s="62"/>
      <c r="E74" s="62"/>
      <c r="F74" s="62"/>
      <c r="G74" s="62"/>
      <c r="H74" s="62"/>
      <c r="I74" s="62"/>
      <c r="J74" s="62"/>
      <c r="K74" s="62"/>
      <c r="L74" s="62"/>
      <c r="M74" s="62"/>
      <c r="N74" s="62"/>
      <c r="O74" s="62"/>
      <c r="P74" s="62"/>
      <c r="Q74" s="62"/>
      <c r="R74" s="62"/>
      <c r="S74" s="62"/>
      <c r="T74" s="62"/>
      <c r="U74" s="62"/>
      <c r="V74" s="62"/>
      <c r="W74" s="62"/>
      <c r="X74" s="62"/>
      <c r="Y74" s="62"/>
      <c r="Z74" s="62"/>
      <c r="AA74" s="62"/>
      <c r="AB74" s="62"/>
      <c r="AC74" s="62"/>
      <c r="AD74" s="62"/>
      <c r="AE74" s="62"/>
      <c r="AF74" s="62"/>
      <c r="AG74" s="62"/>
      <c r="AH74" s="62"/>
    </row>
    <row r="75" spans="1:34">
      <c r="A75" s="62"/>
      <c r="B75" s="62"/>
      <c r="C75" s="62"/>
      <c r="D75" s="62"/>
      <c r="E75" s="62"/>
      <c r="F75" s="62"/>
      <c r="G75" s="62"/>
      <c r="H75" s="62"/>
      <c r="I75" s="62"/>
      <c r="J75" s="62"/>
      <c r="K75" s="62"/>
      <c r="L75" s="62"/>
      <c r="M75" s="62"/>
      <c r="N75" s="62"/>
      <c r="O75" s="62"/>
      <c r="P75" s="62"/>
      <c r="Q75" s="62"/>
      <c r="R75" s="62"/>
      <c r="S75" s="62"/>
      <c r="T75" s="62"/>
      <c r="U75" s="62"/>
      <c r="V75" s="62"/>
      <c r="W75" s="62"/>
      <c r="X75" s="62"/>
      <c r="Y75" s="62"/>
      <c r="Z75" s="62"/>
      <c r="AA75" s="62"/>
      <c r="AB75" s="62"/>
      <c r="AC75" s="62"/>
      <c r="AD75" s="62"/>
      <c r="AE75" s="62"/>
      <c r="AF75" s="62"/>
      <c r="AG75" s="62"/>
      <c r="AH75" s="62"/>
    </row>
    <row r="76" spans="1:34">
      <c r="A76" s="62"/>
      <c r="B76" s="62"/>
      <c r="C76" s="62"/>
      <c r="D76" s="62"/>
      <c r="E76" s="62"/>
      <c r="F76" s="62"/>
      <c r="G76" s="62"/>
      <c r="H76" s="62"/>
      <c r="I76" s="62"/>
      <c r="J76" s="62"/>
      <c r="K76" s="62"/>
      <c r="L76" s="62"/>
      <c r="M76" s="62"/>
      <c r="N76" s="62"/>
      <c r="O76" s="62"/>
      <c r="P76" s="62"/>
      <c r="Q76" s="62"/>
      <c r="R76" s="62"/>
      <c r="S76" s="62"/>
      <c r="T76" s="62"/>
      <c r="U76" s="62"/>
      <c r="V76" s="62"/>
      <c r="W76" s="62"/>
      <c r="X76" s="62"/>
      <c r="Y76" s="62"/>
      <c r="Z76" s="62"/>
      <c r="AA76" s="62"/>
      <c r="AB76" s="62"/>
      <c r="AC76" s="62"/>
      <c r="AD76" s="62"/>
      <c r="AE76" s="62"/>
      <c r="AF76" s="62"/>
      <c r="AG76" s="62"/>
      <c r="AH76" s="62"/>
    </row>
    <row r="77" spans="1:34">
      <c r="A77" s="62"/>
      <c r="B77" s="62"/>
      <c r="C77" s="62"/>
      <c r="D77" s="62"/>
      <c r="E77" s="62"/>
      <c r="F77" s="62"/>
      <c r="G77" s="62"/>
      <c r="H77" s="62"/>
      <c r="I77" s="62"/>
      <c r="J77" s="62"/>
      <c r="K77" s="62"/>
      <c r="L77" s="62"/>
      <c r="M77" s="62"/>
      <c r="N77" s="62"/>
      <c r="O77" s="62"/>
      <c r="P77" s="62"/>
      <c r="Q77" s="62"/>
      <c r="R77" s="62"/>
      <c r="S77" s="62"/>
      <c r="T77" s="62"/>
      <c r="U77" s="62"/>
      <c r="V77" s="62"/>
      <c r="W77" s="62"/>
      <c r="X77" s="62"/>
      <c r="Y77" s="62"/>
      <c r="Z77" s="62"/>
      <c r="AA77" s="62"/>
      <c r="AB77" s="62"/>
      <c r="AC77" s="62"/>
      <c r="AD77" s="62"/>
      <c r="AE77" s="62"/>
      <c r="AF77" s="62"/>
      <c r="AG77" s="62"/>
      <c r="AH77" s="62"/>
    </row>
    <row r="78" spans="1:34">
      <c r="A78" s="62"/>
      <c r="B78" s="62"/>
      <c r="C78" s="62"/>
      <c r="D78" s="62"/>
      <c r="E78" s="62"/>
      <c r="F78" s="62"/>
      <c r="G78" s="62"/>
      <c r="H78" s="62"/>
      <c r="I78" s="62"/>
      <c r="J78" s="62"/>
      <c r="K78" s="62"/>
      <c r="L78" s="62"/>
      <c r="M78" s="62"/>
      <c r="N78" s="62"/>
      <c r="O78" s="62"/>
      <c r="P78" s="62"/>
      <c r="Q78" s="62"/>
      <c r="R78" s="62"/>
      <c r="S78" s="62"/>
      <c r="T78" s="62"/>
      <c r="U78" s="62"/>
      <c r="V78" s="62"/>
      <c r="W78" s="62"/>
      <c r="X78" s="62"/>
      <c r="Y78" s="62"/>
      <c r="Z78" s="62"/>
      <c r="AA78" s="62"/>
      <c r="AB78" s="62"/>
      <c r="AC78" s="62"/>
      <c r="AD78" s="62"/>
      <c r="AE78" s="62"/>
      <c r="AF78" s="62"/>
      <c r="AG78" s="62"/>
      <c r="AH78" s="62"/>
    </row>
    <row r="79" spans="1:34">
      <c r="A79" s="62"/>
      <c r="B79" s="62"/>
      <c r="C79" s="62"/>
      <c r="D79" s="62"/>
      <c r="E79" s="62"/>
      <c r="F79" s="62"/>
      <c r="G79" s="62"/>
      <c r="H79" s="62"/>
      <c r="I79" s="62"/>
      <c r="J79" s="62"/>
      <c r="K79" s="62"/>
      <c r="L79" s="62"/>
      <c r="M79" s="62"/>
      <c r="N79" s="62"/>
      <c r="O79" s="62"/>
      <c r="P79" s="62"/>
      <c r="Q79" s="62"/>
      <c r="R79" s="62"/>
      <c r="S79" s="62"/>
      <c r="T79" s="62"/>
      <c r="U79" s="62"/>
      <c r="V79" s="62"/>
      <c r="W79" s="62"/>
      <c r="X79" s="62"/>
      <c r="Y79" s="62"/>
      <c r="Z79" s="62"/>
      <c r="AA79" s="62"/>
      <c r="AB79" s="62"/>
      <c r="AC79" s="62"/>
      <c r="AD79" s="62"/>
      <c r="AE79" s="62"/>
      <c r="AF79" s="62"/>
      <c r="AG79" s="62"/>
      <c r="AH79" s="62"/>
    </row>
    <row r="80" spans="1:34">
      <c r="A80" s="62"/>
      <c r="B80" s="62"/>
      <c r="C80" s="62"/>
      <c r="D80" s="62"/>
      <c r="E80" s="62"/>
      <c r="F80" s="62"/>
      <c r="G80" s="62"/>
      <c r="H80" s="62"/>
      <c r="I80" s="62"/>
      <c r="J80" s="62"/>
      <c r="K80" s="62"/>
      <c r="L80" s="62"/>
      <c r="M80" s="62"/>
      <c r="N80" s="62"/>
      <c r="O80" s="62"/>
      <c r="P80" s="62"/>
      <c r="Q80" s="62"/>
      <c r="R80" s="62"/>
      <c r="S80" s="62"/>
      <c r="T80" s="62"/>
      <c r="U80" s="62"/>
      <c r="V80" s="62"/>
      <c r="W80" s="62"/>
      <c r="X80" s="62"/>
      <c r="Y80" s="62"/>
      <c r="Z80" s="62"/>
      <c r="AA80" s="62"/>
      <c r="AB80" s="62"/>
      <c r="AC80" s="62"/>
      <c r="AD80" s="62"/>
      <c r="AE80" s="62"/>
      <c r="AF80" s="62"/>
      <c r="AG80" s="62"/>
      <c r="AH80" s="62"/>
    </row>
    <row r="81" spans="1:34">
      <c r="A81" s="62"/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Z81" s="62"/>
      <c r="AA81" s="62"/>
      <c r="AB81" s="62"/>
      <c r="AC81" s="62"/>
      <c r="AD81" s="62"/>
      <c r="AE81" s="62"/>
      <c r="AF81" s="62"/>
      <c r="AG81" s="62"/>
      <c r="AH81" s="62"/>
    </row>
    <row r="82" spans="1:34">
      <c r="A82" s="62"/>
      <c r="B82" s="62"/>
      <c r="C82" s="62"/>
      <c r="D82" s="62"/>
      <c r="E82" s="62"/>
      <c r="F82" s="62"/>
      <c r="G82" s="62"/>
      <c r="H82" s="62"/>
      <c r="I82" s="62"/>
      <c r="J82" s="62"/>
      <c r="K82" s="62"/>
      <c r="L82" s="62"/>
      <c r="M82" s="62"/>
      <c r="N82" s="62"/>
      <c r="O82" s="62"/>
      <c r="P82" s="62"/>
      <c r="Q82" s="62"/>
      <c r="R82" s="62"/>
      <c r="S82" s="62"/>
      <c r="T82" s="62"/>
      <c r="U82" s="62"/>
      <c r="V82" s="62"/>
      <c r="W82" s="62"/>
      <c r="X82" s="62"/>
      <c r="Y82" s="62"/>
      <c r="Z82" s="62"/>
      <c r="AA82" s="62"/>
      <c r="AB82" s="62"/>
      <c r="AC82" s="62"/>
      <c r="AD82" s="62"/>
      <c r="AE82" s="62"/>
      <c r="AF82" s="62"/>
      <c r="AG82" s="62"/>
      <c r="AH82" s="62"/>
    </row>
    <row r="83" spans="1:34">
      <c r="A83" s="62"/>
      <c r="B83" s="62"/>
      <c r="C83" s="62"/>
      <c r="D83" s="62"/>
      <c r="E83" s="62"/>
      <c r="F83" s="62"/>
      <c r="G83" s="62"/>
      <c r="H83" s="62"/>
      <c r="I83" s="62"/>
      <c r="J83" s="62"/>
      <c r="K83" s="62"/>
      <c r="L83" s="62"/>
      <c r="M83" s="62"/>
      <c r="N83" s="62"/>
      <c r="O83" s="62"/>
      <c r="P83" s="62"/>
      <c r="Q83" s="62"/>
      <c r="R83" s="62"/>
      <c r="S83" s="62"/>
      <c r="T83" s="62"/>
      <c r="U83" s="62"/>
      <c r="V83" s="62"/>
      <c r="W83" s="62"/>
      <c r="X83" s="62"/>
      <c r="Y83" s="62"/>
      <c r="Z83" s="62"/>
      <c r="AA83" s="62"/>
      <c r="AB83" s="62"/>
      <c r="AC83" s="62"/>
      <c r="AD83" s="62"/>
      <c r="AE83" s="62"/>
      <c r="AF83" s="62"/>
      <c r="AG83" s="62"/>
      <c r="AH83" s="62"/>
    </row>
    <row r="84" spans="1:34">
      <c r="A84" s="62"/>
      <c r="B84" s="62"/>
      <c r="C84" s="62"/>
      <c r="D84" s="62"/>
      <c r="E84" s="62"/>
      <c r="F84" s="62"/>
      <c r="G84" s="62"/>
      <c r="H84" s="62"/>
      <c r="I84" s="62"/>
      <c r="J84" s="62"/>
      <c r="K84" s="62"/>
      <c r="L84" s="62"/>
      <c r="M84" s="62"/>
      <c r="N84" s="62"/>
      <c r="O84" s="62"/>
      <c r="P84" s="62"/>
      <c r="Q84" s="62"/>
      <c r="R84" s="62"/>
      <c r="S84" s="62"/>
      <c r="T84" s="62"/>
      <c r="U84" s="62"/>
      <c r="V84" s="62"/>
      <c r="W84" s="62"/>
      <c r="X84" s="62"/>
      <c r="Y84" s="62"/>
      <c r="Z84" s="62"/>
      <c r="AA84" s="62"/>
      <c r="AB84" s="62"/>
      <c r="AC84" s="62"/>
      <c r="AD84" s="62"/>
      <c r="AE84" s="62"/>
      <c r="AF84" s="62"/>
      <c r="AG84" s="62"/>
      <c r="AH84" s="62"/>
    </row>
    <row r="85" spans="1:34">
      <c r="A85" s="62"/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Z85" s="62"/>
      <c r="AA85" s="62"/>
      <c r="AB85" s="62"/>
      <c r="AC85" s="62"/>
      <c r="AD85" s="62"/>
      <c r="AE85" s="62"/>
      <c r="AF85" s="62"/>
      <c r="AG85" s="62"/>
      <c r="AH85" s="62"/>
    </row>
    <row r="86" spans="1:34">
      <c r="A86" s="62"/>
      <c r="B86" s="62"/>
      <c r="C86" s="62"/>
      <c r="D86" s="62"/>
      <c r="E86" s="62"/>
      <c r="F86" s="62"/>
      <c r="G86" s="62"/>
      <c r="H86" s="62"/>
      <c r="I86" s="62"/>
      <c r="J86" s="62"/>
      <c r="K86" s="62"/>
      <c r="L86" s="62"/>
      <c r="M86" s="62"/>
      <c r="N86" s="62"/>
      <c r="O86" s="62"/>
      <c r="P86" s="62"/>
      <c r="Q86" s="62"/>
      <c r="R86" s="62"/>
      <c r="S86" s="62"/>
      <c r="T86" s="62"/>
      <c r="U86" s="62"/>
      <c r="V86" s="62"/>
      <c r="W86" s="62"/>
      <c r="X86" s="62"/>
      <c r="Y86" s="62"/>
      <c r="Z86" s="62"/>
      <c r="AA86" s="62"/>
      <c r="AB86" s="62"/>
      <c r="AC86" s="62"/>
      <c r="AD86" s="62"/>
      <c r="AE86" s="62"/>
      <c r="AF86" s="62"/>
      <c r="AG86" s="62"/>
      <c r="AH86" s="62"/>
    </row>
    <row r="87" spans="1:34">
      <c r="A87" s="62"/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Z87" s="62"/>
      <c r="AA87" s="62"/>
      <c r="AB87" s="62"/>
      <c r="AC87" s="62"/>
      <c r="AD87" s="62"/>
      <c r="AE87" s="62"/>
      <c r="AF87" s="62"/>
      <c r="AG87" s="62"/>
      <c r="AH87" s="62"/>
    </row>
    <row r="88" spans="1:34">
      <c r="A88" s="62"/>
      <c r="B88" s="62"/>
      <c r="C88" s="62"/>
      <c r="D88" s="62"/>
      <c r="E88" s="62"/>
      <c r="F88" s="62"/>
      <c r="G88" s="62"/>
      <c r="H88" s="62"/>
      <c r="I88" s="62"/>
      <c r="J88" s="62"/>
      <c r="K88" s="62"/>
      <c r="L88" s="62"/>
      <c r="M88" s="62"/>
      <c r="N88" s="62"/>
      <c r="O88" s="62"/>
      <c r="P88" s="62"/>
      <c r="Q88" s="62"/>
      <c r="R88" s="62"/>
      <c r="S88" s="62"/>
      <c r="T88" s="62"/>
      <c r="U88" s="62"/>
      <c r="V88" s="62"/>
      <c r="W88" s="62"/>
      <c r="X88" s="62"/>
      <c r="Y88" s="62"/>
      <c r="Z88" s="62"/>
      <c r="AA88" s="62"/>
      <c r="AB88" s="62"/>
      <c r="AC88" s="62"/>
      <c r="AD88" s="62"/>
      <c r="AE88" s="62"/>
      <c r="AF88" s="62"/>
      <c r="AG88" s="62"/>
      <c r="AH88" s="62"/>
    </row>
    <row r="89" spans="1:34">
      <c r="A89" s="62"/>
      <c r="B89" s="62"/>
      <c r="C89" s="62"/>
      <c r="D89" s="62"/>
      <c r="E89" s="62"/>
      <c r="F89" s="62"/>
      <c r="G89" s="62"/>
      <c r="H89" s="62"/>
      <c r="I89" s="62"/>
      <c r="J89" s="62"/>
      <c r="K89" s="62"/>
      <c r="L89" s="62"/>
      <c r="M89" s="62"/>
      <c r="N89" s="62"/>
      <c r="O89" s="62"/>
      <c r="P89" s="62"/>
      <c r="Q89" s="62"/>
      <c r="R89" s="62"/>
      <c r="S89" s="62"/>
      <c r="T89" s="62"/>
      <c r="U89" s="62"/>
      <c r="V89" s="62"/>
      <c r="W89" s="62"/>
      <c r="X89" s="62"/>
      <c r="Y89" s="62"/>
      <c r="Z89" s="62"/>
      <c r="AA89" s="62"/>
      <c r="AB89" s="62"/>
      <c r="AC89" s="62"/>
      <c r="AD89" s="62"/>
      <c r="AE89" s="62"/>
      <c r="AF89" s="62"/>
      <c r="AG89" s="62"/>
      <c r="AH89" s="62"/>
    </row>
    <row r="90" spans="1:34">
      <c r="A90" s="62"/>
      <c r="B90" s="62"/>
      <c r="C90" s="62"/>
      <c r="D90" s="62"/>
      <c r="E90" s="62"/>
      <c r="F90" s="62"/>
      <c r="G90" s="62"/>
      <c r="H90" s="62"/>
      <c r="I90" s="62"/>
      <c r="J90" s="62"/>
      <c r="K90" s="62"/>
      <c r="L90" s="62"/>
      <c r="M90" s="62"/>
      <c r="N90" s="62"/>
      <c r="O90" s="62"/>
      <c r="P90" s="62"/>
      <c r="Q90" s="62"/>
      <c r="R90" s="62"/>
      <c r="S90" s="62"/>
      <c r="T90" s="62"/>
      <c r="U90" s="62"/>
      <c r="V90" s="62"/>
      <c r="W90" s="62"/>
      <c r="X90" s="62"/>
      <c r="Y90" s="62"/>
      <c r="Z90" s="62"/>
      <c r="AA90" s="62"/>
      <c r="AB90" s="62"/>
      <c r="AC90" s="62"/>
      <c r="AD90" s="62"/>
      <c r="AE90" s="62"/>
      <c r="AF90" s="62"/>
      <c r="AG90" s="62"/>
      <c r="AH90" s="62"/>
    </row>
    <row r="91" spans="1:34">
      <c r="A91" s="62"/>
      <c r="B91" s="62"/>
      <c r="C91" s="62"/>
      <c r="D91" s="62"/>
      <c r="E91" s="62"/>
      <c r="F91" s="62"/>
      <c r="G91" s="62"/>
      <c r="H91" s="62"/>
      <c r="I91" s="62"/>
      <c r="J91" s="62"/>
      <c r="K91" s="62"/>
      <c r="L91" s="62"/>
      <c r="M91" s="62"/>
      <c r="N91" s="62"/>
      <c r="O91" s="62"/>
      <c r="P91" s="62"/>
      <c r="Q91" s="62"/>
      <c r="R91" s="62"/>
      <c r="S91" s="62"/>
      <c r="T91" s="62"/>
      <c r="U91" s="62"/>
      <c r="V91" s="62"/>
      <c r="W91" s="62"/>
      <c r="X91" s="62"/>
      <c r="Y91" s="62"/>
      <c r="Z91" s="62"/>
      <c r="AA91" s="62"/>
      <c r="AB91" s="62"/>
      <c r="AC91" s="62"/>
      <c r="AD91" s="62"/>
      <c r="AE91" s="62"/>
      <c r="AF91" s="62"/>
      <c r="AG91" s="62"/>
      <c r="AH91" s="62"/>
    </row>
    <row r="92" spans="1:34">
      <c r="A92" s="62"/>
      <c r="B92" s="62"/>
      <c r="C92" s="62"/>
      <c r="D92" s="62"/>
      <c r="E92" s="62"/>
      <c r="F92" s="62"/>
      <c r="G92" s="62"/>
      <c r="H92" s="62"/>
      <c r="I92" s="62"/>
      <c r="J92" s="62"/>
      <c r="K92" s="62"/>
      <c r="L92" s="62"/>
      <c r="M92" s="62"/>
      <c r="N92" s="62"/>
      <c r="O92" s="62"/>
      <c r="P92" s="62"/>
      <c r="Q92" s="62"/>
      <c r="R92" s="62"/>
      <c r="S92" s="62"/>
      <c r="T92" s="62"/>
      <c r="U92" s="62"/>
      <c r="V92" s="62"/>
      <c r="W92" s="62"/>
      <c r="X92" s="62"/>
      <c r="Y92" s="62"/>
      <c r="Z92" s="62"/>
      <c r="AA92" s="62"/>
      <c r="AB92" s="62"/>
      <c r="AC92" s="62"/>
      <c r="AD92" s="62"/>
      <c r="AE92" s="62"/>
      <c r="AF92" s="62"/>
      <c r="AG92" s="62"/>
      <c r="AH92" s="62"/>
    </row>
    <row r="93" spans="1:34">
      <c r="A93" s="62"/>
      <c r="B93" s="62"/>
      <c r="C93" s="62"/>
      <c r="D93" s="62"/>
      <c r="E93" s="62"/>
      <c r="F93" s="62"/>
      <c r="G93" s="62"/>
      <c r="H93" s="62"/>
      <c r="I93" s="62"/>
      <c r="J93" s="62"/>
      <c r="K93" s="62"/>
      <c r="L93" s="62"/>
      <c r="M93" s="62"/>
      <c r="N93" s="62"/>
      <c r="O93" s="62"/>
      <c r="P93" s="62"/>
      <c r="Q93" s="62"/>
      <c r="R93" s="62"/>
      <c r="S93" s="62"/>
      <c r="T93" s="62"/>
      <c r="U93" s="62"/>
      <c r="V93" s="62"/>
      <c r="W93" s="62"/>
      <c r="X93" s="62"/>
      <c r="Y93" s="62"/>
      <c r="Z93" s="62"/>
      <c r="AA93" s="62"/>
      <c r="AB93" s="62"/>
      <c r="AC93" s="62"/>
      <c r="AD93" s="62"/>
      <c r="AE93" s="62"/>
      <c r="AF93" s="62"/>
      <c r="AG93" s="62"/>
      <c r="AH93" s="62"/>
    </row>
    <row r="94" spans="1:34">
      <c r="A94" s="62"/>
      <c r="B94" s="62"/>
      <c r="C94" s="62"/>
      <c r="D94" s="62"/>
      <c r="E94" s="62"/>
      <c r="F94" s="62"/>
      <c r="G94" s="62"/>
      <c r="H94" s="62"/>
      <c r="I94" s="62"/>
      <c r="J94" s="62"/>
      <c r="K94" s="62"/>
      <c r="L94" s="62"/>
      <c r="M94" s="62"/>
      <c r="N94" s="62"/>
      <c r="O94" s="62"/>
      <c r="P94" s="62"/>
      <c r="Q94" s="62"/>
      <c r="R94" s="62"/>
      <c r="S94" s="62"/>
      <c r="T94" s="62"/>
      <c r="U94" s="62"/>
      <c r="V94" s="62"/>
      <c r="W94" s="62"/>
      <c r="X94" s="62"/>
      <c r="Y94" s="62"/>
      <c r="Z94" s="62"/>
      <c r="AA94" s="62"/>
      <c r="AB94" s="62"/>
      <c r="AC94" s="62"/>
      <c r="AD94" s="62"/>
      <c r="AE94" s="62"/>
      <c r="AF94" s="62"/>
      <c r="AG94" s="62"/>
      <c r="AH94" s="62"/>
    </row>
    <row r="95" spans="1:34">
      <c r="A95" s="62"/>
      <c r="B95" s="62"/>
      <c r="C95" s="62"/>
      <c r="D95" s="62"/>
      <c r="E95" s="62"/>
      <c r="F95" s="62"/>
      <c r="G95" s="62"/>
      <c r="H95" s="62"/>
      <c r="I95" s="62"/>
      <c r="J95" s="62"/>
      <c r="K95" s="62"/>
      <c r="L95" s="62"/>
      <c r="M95" s="62"/>
      <c r="N95" s="62"/>
      <c r="O95" s="62"/>
      <c r="P95" s="62"/>
      <c r="Q95" s="62"/>
      <c r="R95" s="62"/>
      <c r="S95" s="62"/>
      <c r="T95" s="62"/>
      <c r="U95" s="62"/>
      <c r="V95" s="62"/>
      <c r="W95" s="62"/>
      <c r="X95" s="62"/>
      <c r="Y95" s="62"/>
      <c r="Z95" s="62"/>
      <c r="AA95" s="62"/>
      <c r="AB95" s="62"/>
      <c r="AC95" s="62"/>
      <c r="AD95" s="62"/>
      <c r="AE95" s="62"/>
      <c r="AF95" s="62"/>
      <c r="AG95" s="62"/>
      <c r="AH95" s="62"/>
    </row>
    <row r="96" spans="1:34">
      <c r="A96" s="62"/>
      <c r="B96" s="62"/>
      <c r="C96" s="62"/>
      <c r="D96" s="62"/>
      <c r="E96" s="62"/>
      <c r="F96" s="62"/>
      <c r="G96" s="62"/>
      <c r="H96" s="62"/>
      <c r="I96" s="62"/>
      <c r="J96" s="62"/>
      <c r="K96" s="62"/>
      <c r="L96" s="62"/>
      <c r="M96" s="62"/>
      <c r="N96" s="62"/>
      <c r="O96" s="62"/>
      <c r="P96" s="62"/>
      <c r="Q96" s="62"/>
      <c r="R96" s="62"/>
      <c r="S96" s="62"/>
      <c r="T96" s="62"/>
      <c r="U96" s="62"/>
      <c r="V96" s="62"/>
      <c r="W96" s="62"/>
      <c r="X96" s="62"/>
      <c r="Y96" s="62"/>
      <c r="Z96" s="62"/>
      <c r="AA96" s="62"/>
      <c r="AB96" s="62"/>
      <c r="AC96" s="62"/>
      <c r="AD96" s="62"/>
      <c r="AE96" s="62"/>
      <c r="AF96" s="62"/>
      <c r="AG96" s="62"/>
      <c r="AH96" s="62"/>
    </row>
    <row r="97" spans="1:34">
      <c r="A97" s="62"/>
      <c r="B97" s="62"/>
      <c r="C97" s="62"/>
      <c r="D97" s="62"/>
      <c r="E97" s="62"/>
      <c r="F97" s="62"/>
      <c r="G97" s="62"/>
      <c r="H97" s="62"/>
      <c r="I97" s="62"/>
      <c r="J97" s="62"/>
      <c r="K97" s="62"/>
      <c r="L97" s="62"/>
      <c r="M97" s="62"/>
      <c r="N97" s="62"/>
      <c r="O97" s="62"/>
      <c r="P97" s="62"/>
      <c r="Q97" s="62"/>
      <c r="R97" s="62"/>
      <c r="S97" s="62"/>
      <c r="T97" s="62"/>
      <c r="U97" s="62"/>
      <c r="V97" s="62"/>
      <c r="W97" s="62"/>
      <c r="X97" s="62"/>
      <c r="Y97" s="62"/>
      <c r="Z97" s="62"/>
      <c r="AA97" s="62"/>
      <c r="AB97" s="62"/>
      <c r="AC97" s="62"/>
      <c r="AD97" s="62"/>
      <c r="AE97" s="62"/>
      <c r="AF97" s="62"/>
      <c r="AG97" s="62"/>
      <c r="AH97" s="62"/>
    </row>
    <row r="98" spans="1:34">
      <c r="A98" s="62"/>
      <c r="B98" s="62"/>
      <c r="C98" s="62"/>
      <c r="D98" s="62"/>
      <c r="E98" s="62"/>
      <c r="F98" s="62"/>
      <c r="G98" s="62"/>
      <c r="H98" s="62"/>
      <c r="I98" s="62"/>
      <c r="J98" s="62"/>
      <c r="K98" s="62"/>
      <c r="L98" s="62"/>
      <c r="M98" s="62"/>
      <c r="N98" s="62"/>
      <c r="O98" s="62"/>
      <c r="P98" s="62"/>
      <c r="Q98" s="62"/>
      <c r="R98" s="62"/>
      <c r="S98" s="62"/>
      <c r="T98" s="62"/>
      <c r="U98" s="62"/>
      <c r="V98" s="62"/>
      <c r="W98" s="62"/>
      <c r="X98" s="62"/>
      <c r="Y98" s="62"/>
      <c r="Z98" s="62"/>
      <c r="AA98" s="62"/>
      <c r="AB98" s="62"/>
      <c r="AC98" s="62"/>
      <c r="AD98" s="62"/>
      <c r="AE98" s="62"/>
      <c r="AF98" s="62"/>
      <c r="AG98" s="62"/>
      <c r="AH98" s="62"/>
    </row>
    <row r="99" spans="1:34">
      <c r="A99" s="62"/>
      <c r="B99" s="62"/>
      <c r="C99" s="62"/>
      <c r="D99" s="62"/>
      <c r="E99" s="62"/>
      <c r="F99" s="62"/>
      <c r="G99" s="62"/>
      <c r="H99" s="62"/>
      <c r="I99" s="62"/>
      <c r="J99" s="62"/>
      <c r="K99" s="62"/>
      <c r="L99" s="62"/>
      <c r="M99" s="62"/>
      <c r="N99" s="62"/>
      <c r="O99" s="62"/>
      <c r="P99" s="62"/>
      <c r="Q99" s="62"/>
      <c r="R99" s="62"/>
      <c r="S99" s="62"/>
      <c r="T99" s="62"/>
      <c r="U99" s="62"/>
      <c r="V99" s="62"/>
      <c r="W99" s="62"/>
      <c r="X99" s="62"/>
      <c r="Y99" s="62"/>
      <c r="Z99" s="62"/>
      <c r="AA99" s="62"/>
      <c r="AB99" s="62"/>
      <c r="AC99" s="62"/>
      <c r="AD99" s="62"/>
      <c r="AE99" s="62"/>
      <c r="AF99" s="62"/>
      <c r="AG99" s="62"/>
      <c r="AH99" s="62"/>
    </row>
    <row r="100" spans="1:34">
      <c r="A100" s="62"/>
      <c r="B100" s="62"/>
      <c r="C100" s="62"/>
      <c r="D100" s="62"/>
      <c r="E100" s="62"/>
      <c r="F100" s="62"/>
      <c r="G100" s="62"/>
      <c r="H100" s="62"/>
      <c r="I100" s="62"/>
      <c r="J100" s="62"/>
      <c r="K100" s="62"/>
      <c r="L100" s="62"/>
      <c r="M100" s="62"/>
      <c r="N100" s="62"/>
      <c r="O100" s="62"/>
      <c r="P100" s="62"/>
      <c r="Q100" s="62"/>
      <c r="R100" s="62"/>
      <c r="S100" s="62"/>
      <c r="T100" s="62"/>
      <c r="U100" s="62"/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  <c r="AF100" s="62"/>
      <c r="AG100" s="62"/>
      <c r="AH100" s="62"/>
    </row>
    <row r="101" spans="1:34">
      <c r="A101" s="62"/>
      <c r="B101" s="62"/>
      <c r="C101" s="62"/>
      <c r="D101" s="62"/>
      <c r="E101" s="62"/>
      <c r="F101" s="62"/>
      <c r="G101" s="62"/>
      <c r="H101" s="62"/>
      <c r="I101" s="62"/>
      <c r="J101" s="62"/>
      <c r="K101" s="62"/>
      <c r="L101" s="62"/>
      <c r="M101" s="62"/>
      <c r="N101" s="62"/>
      <c r="O101" s="62"/>
      <c r="P101" s="62"/>
      <c r="Q101" s="62"/>
      <c r="R101" s="62"/>
      <c r="S101" s="62"/>
      <c r="T101" s="62"/>
      <c r="U101" s="62"/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  <c r="AF101" s="62"/>
      <c r="AG101" s="62"/>
      <c r="AH101" s="62"/>
    </row>
    <row r="102" spans="1:34">
      <c r="A102" s="62"/>
      <c r="B102" s="62"/>
      <c r="C102" s="62"/>
      <c r="D102" s="62"/>
      <c r="E102" s="62"/>
      <c r="F102" s="62"/>
      <c r="G102" s="62"/>
      <c r="H102" s="62"/>
      <c r="I102" s="62"/>
      <c r="J102" s="62"/>
      <c r="K102" s="62"/>
      <c r="L102" s="62"/>
      <c r="M102" s="62"/>
      <c r="N102" s="62"/>
      <c r="O102" s="62"/>
      <c r="P102" s="62"/>
      <c r="Q102" s="62"/>
      <c r="R102" s="62"/>
      <c r="S102" s="62"/>
      <c r="T102" s="62"/>
      <c r="U102" s="62"/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  <c r="AF102" s="62"/>
      <c r="AG102" s="62"/>
      <c r="AH102" s="62"/>
    </row>
    <row r="103" spans="1:34">
      <c r="A103" s="62"/>
      <c r="B103" s="62"/>
      <c r="C103" s="62"/>
      <c r="D103" s="62"/>
      <c r="E103" s="62"/>
      <c r="F103" s="62"/>
      <c r="G103" s="62"/>
      <c r="H103" s="62"/>
      <c r="I103" s="62"/>
      <c r="J103" s="62"/>
      <c r="K103" s="62"/>
      <c r="L103" s="62"/>
      <c r="M103" s="62"/>
      <c r="N103" s="62"/>
      <c r="O103" s="62"/>
      <c r="P103" s="62"/>
      <c r="Q103" s="62"/>
      <c r="R103" s="62"/>
      <c r="S103" s="62"/>
      <c r="T103" s="62"/>
      <c r="U103" s="62"/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  <c r="AF103" s="62"/>
      <c r="AG103" s="62"/>
      <c r="AH103" s="62"/>
    </row>
    <row r="104" spans="1:34">
      <c r="A104" s="62"/>
      <c r="B104" s="62"/>
      <c r="C104" s="62"/>
      <c r="D104" s="62"/>
      <c r="E104" s="62"/>
      <c r="F104" s="62"/>
      <c r="G104" s="62"/>
      <c r="H104" s="62"/>
      <c r="I104" s="62"/>
      <c r="J104" s="62"/>
      <c r="K104" s="62"/>
      <c r="L104" s="62"/>
      <c r="M104" s="62"/>
      <c r="N104" s="62"/>
      <c r="O104" s="62"/>
      <c r="P104" s="62"/>
      <c r="Q104" s="62"/>
      <c r="R104" s="62"/>
      <c r="S104" s="62"/>
      <c r="T104" s="62"/>
      <c r="U104" s="62"/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  <c r="AF104" s="62"/>
      <c r="AG104" s="62"/>
      <c r="AH104" s="62"/>
    </row>
    <row r="105" spans="1:34">
      <c r="A105" s="62"/>
      <c r="B105" s="62"/>
      <c r="C105" s="62"/>
      <c r="D105" s="62"/>
      <c r="E105" s="62"/>
      <c r="F105" s="62"/>
      <c r="G105" s="62"/>
      <c r="H105" s="62"/>
      <c r="I105" s="62"/>
      <c r="J105" s="62"/>
      <c r="K105" s="62"/>
      <c r="L105" s="62"/>
      <c r="M105" s="62"/>
      <c r="N105" s="62"/>
      <c r="O105" s="62"/>
      <c r="P105" s="62"/>
      <c r="Q105" s="62"/>
      <c r="R105" s="62"/>
      <c r="S105" s="62"/>
      <c r="T105" s="62"/>
      <c r="U105" s="62"/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  <c r="AF105" s="62"/>
      <c r="AG105" s="62"/>
      <c r="AH105" s="62"/>
    </row>
    <row r="106" spans="1:34">
      <c r="A106" s="62"/>
      <c r="B106" s="62"/>
      <c r="C106" s="62"/>
      <c r="D106" s="62"/>
      <c r="E106" s="62"/>
      <c r="F106" s="62"/>
      <c r="G106" s="62"/>
      <c r="H106" s="62"/>
      <c r="I106" s="62"/>
      <c r="J106" s="62"/>
      <c r="K106" s="62"/>
      <c r="L106" s="62"/>
      <c r="M106" s="62"/>
      <c r="N106" s="62"/>
      <c r="O106" s="62"/>
      <c r="P106" s="62"/>
      <c r="Q106" s="62"/>
      <c r="R106" s="62"/>
      <c r="S106" s="62"/>
      <c r="T106" s="62"/>
      <c r="U106" s="62"/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  <c r="AF106" s="62"/>
      <c r="AG106" s="62"/>
      <c r="AH106" s="62"/>
    </row>
    <row r="107" spans="1:34">
      <c r="A107" s="62"/>
      <c r="B107" s="62"/>
      <c r="C107" s="62"/>
      <c r="D107" s="62"/>
      <c r="E107" s="62"/>
      <c r="F107" s="62"/>
      <c r="G107" s="62"/>
      <c r="H107" s="62"/>
      <c r="I107" s="62"/>
      <c r="J107" s="62"/>
      <c r="K107" s="62"/>
      <c r="L107" s="62"/>
      <c r="M107" s="62"/>
      <c r="N107" s="62"/>
      <c r="O107" s="62"/>
      <c r="P107" s="62"/>
      <c r="Q107" s="62"/>
      <c r="R107" s="62"/>
      <c r="S107" s="62"/>
      <c r="T107" s="62"/>
      <c r="U107" s="62"/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  <c r="AF107" s="62"/>
      <c r="AG107" s="62"/>
      <c r="AH107" s="62"/>
    </row>
    <row r="108" spans="1:34">
      <c r="A108" s="62"/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  <c r="AF108" s="62"/>
      <c r="AG108" s="62"/>
      <c r="AH108" s="62"/>
    </row>
    <row r="109" spans="1:34">
      <c r="A109" s="62"/>
      <c r="B109" s="62"/>
      <c r="C109" s="62"/>
      <c r="D109" s="62"/>
      <c r="E109" s="62"/>
      <c r="F109" s="62"/>
      <c r="G109" s="62"/>
      <c r="H109" s="62"/>
      <c r="I109" s="62"/>
      <c r="J109" s="62"/>
      <c r="K109" s="62"/>
      <c r="L109" s="62"/>
      <c r="M109" s="62"/>
      <c r="N109" s="62"/>
      <c r="O109" s="62"/>
      <c r="P109" s="62"/>
      <c r="Q109" s="62"/>
      <c r="R109" s="62"/>
      <c r="S109" s="62"/>
      <c r="T109" s="62"/>
      <c r="U109" s="62"/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  <c r="AF109" s="62"/>
      <c r="AG109" s="62"/>
      <c r="AH109" s="62"/>
    </row>
    <row r="110" spans="1:34">
      <c r="A110" s="62"/>
      <c r="B110" s="62"/>
      <c r="C110" s="62"/>
      <c r="D110" s="62"/>
      <c r="E110" s="62"/>
      <c r="F110" s="62"/>
      <c r="G110" s="62"/>
      <c r="H110" s="62"/>
      <c r="I110" s="62"/>
      <c r="J110" s="62"/>
      <c r="K110" s="62"/>
      <c r="L110" s="62"/>
      <c r="M110" s="62"/>
      <c r="N110" s="62"/>
      <c r="O110" s="62"/>
      <c r="P110" s="62"/>
      <c r="Q110" s="62"/>
      <c r="R110" s="62"/>
      <c r="S110" s="62"/>
      <c r="T110" s="62"/>
      <c r="U110" s="62"/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  <c r="AF110" s="62"/>
      <c r="AG110" s="62"/>
      <c r="AH110" s="62"/>
    </row>
    <row r="111" spans="1:34">
      <c r="A111" s="62"/>
      <c r="B111" s="62"/>
      <c r="C111" s="62"/>
      <c r="D111" s="62"/>
      <c r="E111" s="62"/>
      <c r="F111" s="62"/>
      <c r="G111" s="62"/>
      <c r="H111" s="62"/>
      <c r="I111" s="62"/>
      <c r="J111" s="62"/>
      <c r="K111" s="62"/>
      <c r="L111" s="62"/>
      <c r="M111" s="62"/>
      <c r="N111" s="62"/>
      <c r="O111" s="62"/>
      <c r="P111" s="62"/>
      <c r="Q111" s="62"/>
      <c r="R111" s="62"/>
      <c r="S111" s="62"/>
      <c r="T111" s="62"/>
      <c r="U111" s="62"/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  <c r="AF111" s="62"/>
      <c r="AG111" s="62"/>
      <c r="AH111" s="62"/>
    </row>
    <row r="112" spans="1:34">
      <c r="A112" s="62"/>
      <c r="B112" s="62"/>
      <c r="C112" s="62"/>
      <c r="D112" s="62"/>
      <c r="E112" s="62"/>
      <c r="F112" s="62"/>
      <c r="G112" s="62"/>
      <c r="H112" s="62"/>
      <c r="I112" s="62"/>
      <c r="J112" s="62"/>
      <c r="K112" s="62"/>
      <c r="L112" s="62"/>
      <c r="M112" s="62"/>
      <c r="N112" s="62"/>
      <c r="O112" s="62"/>
      <c r="P112" s="62"/>
      <c r="Q112" s="62"/>
      <c r="R112" s="62"/>
      <c r="S112" s="62"/>
      <c r="T112" s="62"/>
      <c r="U112" s="62"/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  <c r="AF112" s="62"/>
      <c r="AG112" s="62"/>
      <c r="AH112" s="62"/>
    </row>
    <row r="113" spans="1:34">
      <c r="A113" s="62"/>
      <c r="B113" s="62"/>
      <c r="C113" s="62"/>
      <c r="D113" s="62"/>
      <c r="E113" s="62"/>
      <c r="F113" s="62"/>
      <c r="G113" s="62"/>
      <c r="H113" s="62"/>
      <c r="I113" s="62"/>
      <c r="J113" s="62"/>
      <c r="K113" s="62"/>
      <c r="L113" s="62"/>
      <c r="M113" s="62"/>
      <c r="N113" s="62"/>
      <c r="O113" s="62"/>
      <c r="P113" s="62"/>
      <c r="Q113" s="62"/>
      <c r="R113" s="62"/>
      <c r="S113" s="62"/>
      <c r="T113" s="62"/>
      <c r="U113" s="62"/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  <c r="AF113" s="62"/>
      <c r="AG113" s="62"/>
      <c r="AH113" s="62"/>
    </row>
    <row r="114" spans="1:34">
      <c r="A114" s="62"/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  <c r="AF114" s="62"/>
      <c r="AG114" s="62"/>
      <c r="AH114" s="62"/>
    </row>
    <row r="115" spans="1:34">
      <c r="A115" s="62"/>
      <c r="B115" s="62"/>
      <c r="C115" s="62"/>
      <c r="D115" s="62"/>
      <c r="E115" s="62"/>
      <c r="F115" s="62"/>
      <c r="G115" s="62"/>
      <c r="H115" s="62"/>
      <c r="I115" s="62"/>
      <c r="J115" s="62"/>
      <c r="K115" s="62"/>
      <c r="L115" s="62"/>
      <c r="M115" s="62"/>
      <c r="N115" s="62"/>
      <c r="O115" s="62"/>
      <c r="P115" s="62"/>
      <c r="Q115" s="62"/>
      <c r="R115" s="62"/>
      <c r="S115" s="62"/>
      <c r="T115" s="62"/>
      <c r="U115" s="62"/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  <c r="AF115" s="62"/>
      <c r="AG115" s="62"/>
      <c r="AH115" s="62"/>
    </row>
    <row r="116" spans="1:34">
      <c r="A116" s="62"/>
      <c r="B116" s="62"/>
      <c r="C116" s="62"/>
      <c r="D116" s="62"/>
      <c r="E116" s="62"/>
      <c r="F116" s="62"/>
      <c r="G116" s="62"/>
      <c r="H116" s="62"/>
      <c r="I116" s="62"/>
      <c r="J116" s="62"/>
      <c r="K116" s="62"/>
      <c r="L116" s="62"/>
      <c r="M116" s="62"/>
      <c r="N116" s="62"/>
      <c r="O116" s="62"/>
      <c r="P116" s="62"/>
      <c r="Q116" s="62"/>
      <c r="R116" s="62"/>
      <c r="S116" s="62"/>
      <c r="T116" s="62"/>
      <c r="U116" s="62"/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  <c r="AF116" s="62"/>
      <c r="AG116" s="62"/>
      <c r="AH116" s="62"/>
    </row>
    <row r="117" spans="1:34">
      <c r="A117" s="62"/>
      <c r="B117" s="62"/>
      <c r="C117" s="62"/>
      <c r="D117" s="62"/>
      <c r="E117" s="62"/>
      <c r="F117" s="62"/>
      <c r="G117" s="62"/>
      <c r="H117" s="62"/>
      <c r="I117" s="62"/>
      <c r="J117" s="62"/>
      <c r="K117" s="62"/>
      <c r="L117" s="62"/>
      <c r="M117" s="62"/>
      <c r="N117" s="62"/>
      <c r="O117" s="62"/>
      <c r="P117" s="62"/>
      <c r="Q117" s="62"/>
      <c r="R117" s="62"/>
      <c r="S117" s="62"/>
      <c r="T117" s="62"/>
      <c r="U117" s="62"/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  <c r="AF117" s="62"/>
      <c r="AG117" s="62"/>
      <c r="AH117" s="62"/>
    </row>
    <row r="118" spans="1:34">
      <c r="A118" s="62"/>
      <c r="B118" s="62"/>
      <c r="C118" s="62"/>
      <c r="D118" s="62"/>
      <c r="E118" s="62"/>
      <c r="F118" s="62"/>
      <c r="G118" s="62"/>
      <c r="H118" s="62"/>
      <c r="I118" s="62"/>
      <c r="J118" s="62"/>
      <c r="K118" s="62"/>
      <c r="L118" s="62"/>
      <c r="M118" s="62"/>
      <c r="N118" s="62"/>
      <c r="O118" s="62"/>
      <c r="P118" s="62"/>
      <c r="Q118" s="62"/>
      <c r="R118" s="62"/>
      <c r="S118" s="62"/>
      <c r="T118" s="62"/>
      <c r="U118" s="62"/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  <c r="AF118" s="62"/>
      <c r="AG118" s="62"/>
      <c r="AH118" s="62"/>
    </row>
    <row r="119" spans="1:34">
      <c r="A119" s="62"/>
      <c r="B119" s="62"/>
      <c r="C119" s="62"/>
      <c r="D119" s="62"/>
      <c r="E119" s="62"/>
      <c r="F119" s="62"/>
      <c r="G119" s="62"/>
      <c r="H119" s="62"/>
      <c r="I119" s="62"/>
      <c r="J119" s="62"/>
      <c r="K119" s="62"/>
      <c r="L119" s="62"/>
      <c r="M119" s="62"/>
      <c r="N119" s="62"/>
      <c r="O119" s="62"/>
      <c r="P119" s="62"/>
      <c r="Q119" s="62"/>
      <c r="R119" s="62"/>
      <c r="S119" s="62"/>
      <c r="T119" s="62"/>
      <c r="U119" s="62"/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  <c r="AF119" s="62"/>
      <c r="AG119" s="62"/>
      <c r="AH119" s="62"/>
    </row>
    <row r="120" spans="1:34">
      <c r="A120" s="62"/>
      <c r="B120" s="62"/>
      <c r="C120" s="62"/>
      <c r="D120" s="62"/>
      <c r="E120" s="62"/>
      <c r="F120" s="62"/>
      <c r="G120" s="62"/>
      <c r="H120" s="62"/>
      <c r="I120" s="62"/>
      <c r="J120" s="62"/>
      <c r="K120" s="62"/>
      <c r="L120" s="62"/>
      <c r="M120" s="62"/>
      <c r="N120" s="62"/>
      <c r="O120" s="62"/>
      <c r="P120" s="62"/>
      <c r="Q120" s="62"/>
      <c r="R120" s="62"/>
      <c r="S120" s="62"/>
      <c r="T120" s="62"/>
      <c r="U120" s="62"/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  <c r="AF120" s="62"/>
      <c r="AG120" s="62"/>
      <c r="AH120" s="62"/>
    </row>
    <row r="121" spans="1:34">
      <c r="A121" s="62"/>
      <c r="B121" s="62"/>
      <c r="C121" s="62"/>
      <c r="D121" s="62"/>
      <c r="E121" s="62"/>
      <c r="F121" s="62"/>
      <c r="G121" s="62"/>
      <c r="H121" s="62"/>
      <c r="I121" s="62"/>
      <c r="J121" s="62"/>
      <c r="K121" s="62"/>
      <c r="L121" s="62"/>
      <c r="M121" s="62"/>
      <c r="N121" s="62"/>
      <c r="O121" s="62"/>
      <c r="P121" s="62"/>
      <c r="Q121" s="62"/>
      <c r="R121" s="62"/>
      <c r="S121" s="62"/>
      <c r="T121" s="62"/>
      <c r="U121" s="62"/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  <c r="AF121" s="62"/>
      <c r="AG121" s="62"/>
      <c r="AH121" s="62"/>
    </row>
    <row r="122" spans="1:34">
      <c r="A122" s="62"/>
      <c r="B122" s="62"/>
      <c r="C122" s="62"/>
      <c r="D122" s="62"/>
      <c r="E122" s="62"/>
      <c r="F122" s="62"/>
      <c r="G122" s="62"/>
      <c r="H122" s="62"/>
      <c r="I122" s="62"/>
      <c r="J122" s="62"/>
      <c r="K122" s="62"/>
      <c r="L122" s="62"/>
      <c r="M122" s="62"/>
      <c r="N122" s="62"/>
      <c r="O122" s="62"/>
      <c r="P122" s="62"/>
      <c r="Q122" s="62"/>
      <c r="R122" s="62"/>
      <c r="S122" s="62"/>
      <c r="T122" s="62"/>
      <c r="U122" s="62"/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  <c r="AF122" s="62"/>
      <c r="AG122" s="62"/>
      <c r="AH122" s="62"/>
    </row>
    <row r="123" spans="1:34">
      <c r="A123" s="62"/>
      <c r="B123" s="62"/>
      <c r="C123" s="62"/>
      <c r="D123" s="62"/>
      <c r="E123" s="62"/>
      <c r="F123" s="62"/>
      <c r="G123" s="62"/>
      <c r="H123" s="62"/>
      <c r="I123" s="62"/>
      <c r="J123" s="62"/>
      <c r="K123" s="62"/>
      <c r="L123" s="62"/>
      <c r="M123" s="62"/>
      <c r="N123" s="62"/>
      <c r="O123" s="62"/>
      <c r="P123" s="62"/>
      <c r="Q123" s="62"/>
      <c r="R123" s="62"/>
      <c r="S123" s="62"/>
      <c r="T123" s="62"/>
      <c r="U123" s="62"/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  <c r="AF123" s="62"/>
      <c r="AG123" s="62"/>
      <c r="AH123" s="62"/>
    </row>
    <row r="124" spans="1:34">
      <c r="A124" s="62"/>
      <c r="B124" s="62"/>
      <c r="C124" s="62"/>
      <c r="D124" s="62"/>
      <c r="E124" s="62"/>
      <c r="F124" s="62"/>
      <c r="G124" s="62"/>
      <c r="H124" s="62"/>
      <c r="I124" s="62"/>
      <c r="J124" s="62"/>
      <c r="K124" s="62"/>
      <c r="L124" s="62"/>
      <c r="M124" s="62"/>
      <c r="N124" s="62"/>
      <c r="O124" s="62"/>
      <c r="P124" s="62"/>
      <c r="Q124" s="62"/>
      <c r="R124" s="62"/>
      <c r="S124" s="62"/>
      <c r="T124" s="62"/>
      <c r="U124" s="62"/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  <c r="AF124" s="62"/>
      <c r="AG124" s="62"/>
      <c r="AH124" s="62"/>
    </row>
    <row r="125" spans="1:34">
      <c r="A125" s="62"/>
      <c r="B125" s="62"/>
      <c r="C125" s="62"/>
      <c r="D125" s="62"/>
      <c r="E125" s="62"/>
      <c r="F125" s="62"/>
      <c r="G125" s="62"/>
      <c r="H125" s="62"/>
      <c r="I125" s="62"/>
      <c r="J125" s="62"/>
      <c r="K125" s="62"/>
      <c r="L125" s="62"/>
      <c r="M125" s="62"/>
      <c r="N125" s="62"/>
      <c r="O125" s="62"/>
      <c r="P125" s="62"/>
      <c r="Q125" s="62"/>
      <c r="R125" s="62"/>
      <c r="S125" s="62"/>
      <c r="T125" s="62"/>
      <c r="U125" s="62"/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  <c r="AF125" s="62"/>
      <c r="AG125" s="62"/>
      <c r="AH125" s="62"/>
    </row>
    <row r="126" spans="1:34">
      <c r="A126" s="62"/>
      <c r="B126" s="62"/>
      <c r="C126" s="62"/>
      <c r="D126" s="62"/>
      <c r="E126" s="62"/>
      <c r="F126" s="62"/>
      <c r="G126" s="62"/>
      <c r="H126" s="62"/>
      <c r="I126" s="62"/>
      <c r="J126" s="62"/>
      <c r="K126" s="62"/>
      <c r="L126" s="62"/>
      <c r="M126" s="62"/>
      <c r="N126" s="62"/>
      <c r="O126" s="62"/>
      <c r="P126" s="62"/>
      <c r="Q126" s="62"/>
      <c r="R126" s="62"/>
      <c r="S126" s="62"/>
      <c r="T126" s="62"/>
      <c r="U126" s="62"/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  <c r="AF126" s="62"/>
      <c r="AG126" s="62"/>
      <c r="AH126" s="62"/>
    </row>
    <row r="127" spans="1:34">
      <c r="A127" s="62"/>
      <c r="B127" s="62"/>
      <c r="C127" s="62"/>
      <c r="D127" s="62"/>
      <c r="E127" s="62"/>
      <c r="F127" s="62"/>
      <c r="G127" s="62"/>
      <c r="H127" s="62"/>
      <c r="I127" s="62"/>
      <c r="J127" s="62"/>
      <c r="K127" s="62"/>
      <c r="L127" s="62"/>
      <c r="M127" s="62"/>
      <c r="N127" s="62"/>
      <c r="O127" s="62"/>
      <c r="P127" s="62"/>
      <c r="Q127" s="62"/>
      <c r="R127" s="62"/>
      <c r="S127" s="62"/>
      <c r="T127" s="62"/>
      <c r="U127" s="62"/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  <c r="AF127" s="62"/>
      <c r="AG127" s="62"/>
      <c r="AH127" s="62"/>
    </row>
    <row r="128" spans="1:34">
      <c r="A128" s="62"/>
      <c r="B128" s="62"/>
      <c r="C128" s="62"/>
      <c r="D128" s="62"/>
      <c r="E128" s="62"/>
      <c r="F128" s="62"/>
      <c r="G128" s="62"/>
      <c r="H128" s="62"/>
      <c r="I128" s="62"/>
      <c r="J128" s="62"/>
      <c r="K128" s="62"/>
      <c r="L128" s="62"/>
      <c r="M128" s="62"/>
      <c r="N128" s="62"/>
      <c r="O128" s="62"/>
      <c r="P128" s="62"/>
      <c r="Q128" s="62"/>
      <c r="R128" s="62"/>
      <c r="S128" s="62"/>
      <c r="T128" s="62"/>
      <c r="U128" s="62"/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  <c r="AF128" s="62"/>
      <c r="AG128" s="62"/>
      <c r="AH128" s="62"/>
    </row>
    <row r="129" spans="1:34">
      <c r="A129" s="62"/>
      <c r="B129" s="62"/>
      <c r="C129" s="62"/>
      <c r="D129" s="62"/>
      <c r="E129" s="62"/>
      <c r="F129" s="62"/>
      <c r="G129" s="62"/>
      <c r="H129" s="62"/>
      <c r="I129" s="62"/>
      <c r="J129" s="62"/>
      <c r="K129" s="62"/>
      <c r="L129" s="62"/>
      <c r="M129" s="62"/>
      <c r="N129" s="62"/>
      <c r="O129" s="62"/>
      <c r="P129" s="62"/>
      <c r="Q129" s="62"/>
      <c r="R129" s="62"/>
      <c r="S129" s="62"/>
      <c r="T129" s="62"/>
      <c r="U129" s="62"/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  <c r="AF129" s="62"/>
      <c r="AG129" s="62"/>
      <c r="AH129" s="62"/>
    </row>
    <row r="130" spans="1:34">
      <c r="A130" s="62"/>
      <c r="B130" s="62"/>
      <c r="C130" s="62"/>
      <c r="D130" s="62"/>
      <c r="E130" s="62"/>
      <c r="F130" s="62"/>
      <c r="G130" s="62"/>
      <c r="H130" s="62"/>
      <c r="I130" s="62"/>
      <c r="J130" s="62"/>
      <c r="K130" s="62"/>
      <c r="L130" s="62"/>
      <c r="M130" s="62"/>
      <c r="N130" s="62"/>
      <c r="O130" s="62"/>
      <c r="P130" s="62"/>
      <c r="Q130" s="62"/>
      <c r="R130" s="62"/>
      <c r="S130" s="62"/>
      <c r="T130" s="62"/>
      <c r="U130" s="62"/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  <c r="AF130" s="62"/>
      <c r="AG130" s="62"/>
      <c r="AH130" s="62"/>
    </row>
    <row r="131" spans="1:34">
      <c r="A131" s="62"/>
      <c r="B131" s="62"/>
      <c r="C131" s="62"/>
      <c r="D131" s="62"/>
      <c r="E131" s="62"/>
      <c r="F131" s="62"/>
      <c r="G131" s="62"/>
      <c r="H131" s="62"/>
      <c r="I131" s="62"/>
      <c r="J131" s="62"/>
      <c r="K131" s="62"/>
      <c r="L131" s="62"/>
      <c r="M131" s="62"/>
      <c r="N131" s="62"/>
      <c r="O131" s="62"/>
      <c r="P131" s="62"/>
      <c r="Q131" s="62"/>
      <c r="R131" s="62"/>
      <c r="S131" s="62"/>
      <c r="T131" s="62"/>
      <c r="U131" s="62"/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  <c r="AF131" s="62"/>
      <c r="AG131" s="62"/>
      <c r="AH131" s="62"/>
    </row>
    <row r="132" spans="1:34">
      <c r="A132" s="62"/>
      <c r="B132" s="62"/>
      <c r="C132" s="62"/>
      <c r="D132" s="62"/>
      <c r="E132" s="62"/>
      <c r="F132" s="62"/>
      <c r="G132" s="62"/>
      <c r="H132" s="62"/>
      <c r="I132" s="62"/>
      <c r="J132" s="62"/>
      <c r="K132" s="62"/>
      <c r="L132" s="62"/>
      <c r="M132" s="62"/>
      <c r="N132" s="62"/>
      <c r="O132" s="62"/>
      <c r="P132" s="62"/>
      <c r="Q132" s="62"/>
      <c r="R132" s="62"/>
      <c r="S132" s="62"/>
      <c r="T132" s="62"/>
      <c r="U132" s="62"/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  <c r="AF132" s="62"/>
      <c r="AG132" s="62"/>
      <c r="AH132" s="62"/>
    </row>
    <row r="133" spans="1:34">
      <c r="A133" s="62"/>
      <c r="B133" s="62"/>
      <c r="C133" s="62"/>
      <c r="D133" s="62"/>
      <c r="E133" s="62"/>
      <c r="F133" s="62"/>
      <c r="G133" s="62"/>
      <c r="H133" s="62"/>
      <c r="I133" s="62"/>
      <c r="J133" s="62"/>
      <c r="K133" s="62"/>
      <c r="L133" s="62"/>
      <c r="M133" s="62"/>
      <c r="N133" s="62"/>
      <c r="O133" s="62"/>
      <c r="P133" s="62"/>
      <c r="Q133" s="62"/>
      <c r="R133" s="62"/>
      <c r="S133" s="62"/>
      <c r="T133" s="62"/>
      <c r="U133" s="62"/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  <c r="AF133" s="62"/>
      <c r="AG133" s="62"/>
      <c r="AH133" s="62"/>
    </row>
    <row r="134" spans="1:34">
      <c r="A134" s="62"/>
      <c r="B134" s="62"/>
      <c r="C134" s="62"/>
      <c r="D134" s="62"/>
      <c r="E134" s="62"/>
      <c r="F134" s="62"/>
      <c r="G134" s="62"/>
      <c r="H134" s="62"/>
      <c r="I134" s="62"/>
      <c r="J134" s="62"/>
      <c r="K134" s="62"/>
      <c r="L134" s="62"/>
      <c r="M134" s="62"/>
      <c r="N134" s="62"/>
      <c r="O134" s="62"/>
      <c r="P134" s="62"/>
      <c r="Q134" s="62"/>
      <c r="R134" s="62"/>
      <c r="S134" s="62"/>
      <c r="T134" s="62"/>
      <c r="U134" s="62"/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  <c r="AF134" s="62"/>
      <c r="AG134" s="62"/>
      <c r="AH134" s="62"/>
    </row>
    <row r="135" spans="1:34">
      <c r="A135" s="62"/>
      <c r="B135" s="62"/>
      <c r="C135" s="62"/>
      <c r="D135" s="62"/>
      <c r="E135" s="62"/>
      <c r="F135" s="62"/>
      <c r="G135" s="62"/>
      <c r="H135" s="62"/>
      <c r="I135" s="62"/>
      <c r="J135" s="62"/>
      <c r="K135" s="62"/>
      <c r="L135" s="62"/>
      <c r="M135" s="62"/>
      <c r="N135" s="62"/>
      <c r="O135" s="62"/>
      <c r="P135" s="62"/>
      <c r="Q135" s="62"/>
      <c r="R135" s="62"/>
      <c r="S135" s="62"/>
      <c r="T135" s="62"/>
      <c r="U135" s="62"/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  <c r="AF135" s="62"/>
      <c r="AG135" s="62"/>
      <c r="AH135" s="62"/>
    </row>
    <row r="136" spans="1:34">
      <c r="A136" s="62"/>
      <c r="B136" s="62"/>
      <c r="C136" s="62"/>
      <c r="D136" s="62"/>
      <c r="E136" s="62"/>
      <c r="F136" s="62"/>
      <c r="G136" s="62"/>
      <c r="H136" s="62"/>
      <c r="I136" s="62"/>
      <c r="J136" s="62"/>
      <c r="K136" s="62"/>
      <c r="L136" s="62"/>
      <c r="M136" s="62"/>
      <c r="N136" s="62"/>
      <c r="O136" s="62"/>
      <c r="P136" s="62"/>
      <c r="Q136" s="62"/>
      <c r="R136" s="62"/>
      <c r="S136" s="62"/>
      <c r="T136" s="62"/>
      <c r="U136" s="62"/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  <c r="AF136" s="62"/>
      <c r="AG136" s="62"/>
      <c r="AH136" s="62"/>
    </row>
    <row r="137" spans="1:34">
      <c r="A137" s="62"/>
      <c r="B137" s="62"/>
      <c r="C137" s="62"/>
      <c r="D137" s="62"/>
      <c r="E137" s="62"/>
      <c r="F137" s="62"/>
      <c r="G137" s="62"/>
      <c r="H137" s="62"/>
      <c r="I137" s="62"/>
      <c r="J137" s="62"/>
      <c r="K137" s="62"/>
      <c r="L137" s="62"/>
      <c r="M137" s="62"/>
      <c r="N137" s="62"/>
      <c r="O137" s="62"/>
      <c r="P137" s="62"/>
      <c r="Q137" s="62"/>
      <c r="R137" s="62"/>
      <c r="S137" s="62"/>
      <c r="T137" s="62"/>
      <c r="U137" s="62"/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  <c r="AF137" s="62"/>
      <c r="AG137" s="62"/>
      <c r="AH137" s="62"/>
    </row>
    <row r="138" spans="1:34">
      <c r="A138" s="62"/>
      <c r="B138" s="62"/>
      <c r="C138" s="62"/>
      <c r="D138" s="62"/>
      <c r="E138" s="62"/>
      <c r="F138" s="62"/>
      <c r="G138" s="62"/>
      <c r="H138" s="62"/>
      <c r="I138" s="62"/>
      <c r="J138" s="62"/>
      <c r="K138" s="62"/>
      <c r="L138" s="62"/>
      <c r="M138" s="62"/>
      <c r="N138" s="62"/>
      <c r="O138" s="62"/>
      <c r="P138" s="62"/>
      <c r="Q138" s="62"/>
      <c r="R138" s="62"/>
      <c r="S138" s="62"/>
      <c r="T138" s="62"/>
      <c r="U138" s="62"/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  <c r="AF138" s="62"/>
      <c r="AG138" s="62"/>
      <c r="AH138" s="62"/>
    </row>
    <row r="139" spans="1:34">
      <c r="A139" s="62"/>
      <c r="B139" s="62"/>
      <c r="C139" s="62"/>
      <c r="D139" s="62"/>
      <c r="E139" s="62"/>
      <c r="F139" s="62"/>
      <c r="G139" s="62"/>
      <c r="H139" s="62"/>
      <c r="I139" s="62"/>
      <c r="J139" s="62"/>
      <c r="K139" s="62"/>
      <c r="L139" s="62"/>
      <c r="M139" s="62"/>
      <c r="N139" s="62"/>
      <c r="O139" s="62"/>
      <c r="P139" s="62"/>
      <c r="Q139" s="62"/>
      <c r="R139" s="62"/>
      <c r="S139" s="62"/>
      <c r="T139" s="62"/>
      <c r="U139" s="62"/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  <c r="AF139" s="62"/>
      <c r="AG139" s="62"/>
      <c r="AH139" s="62"/>
    </row>
    <row r="140" spans="1:34">
      <c r="A140" s="62"/>
      <c r="B140" s="62"/>
      <c r="C140" s="62"/>
      <c r="D140" s="62"/>
      <c r="E140" s="62"/>
      <c r="F140" s="62"/>
      <c r="G140" s="62"/>
      <c r="H140" s="62"/>
      <c r="I140" s="62"/>
      <c r="J140" s="62"/>
      <c r="K140" s="62"/>
      <c r="L140" s="62"/>
      <c r="M140" s="62"/>
      <c r="N140" s="62"/>
      <c r="O140" s="62"/>
      <c r="P140" s="62"/>
      <c r="Q140" s="62"/>
      <c r="R140" s="62"/>
      <c r="S140" s="62"/>
      <c r="T140" s="62"/>
      <c r="U140" s="62"/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  <c r="AF140" s="62"/>
      <c r="AG140" s="62"/>
      <c r="AH140" s="62"/>
    </row>
    <row r="141" spans="1:34">
      <c r="A141" s="62"/>
      <c r="B141" s="62"/>
      <c r="C141" s="62"/>
      <c r="D141" s="62"/>
      <c r="E141" s="62"/>
      <c r="F141" s="62"/>
      <c r="G141" s="62"/>
      <c r="H141" s="62"/>
      <c r="I141" s="62"/>
      <c r="J141" s="62"/>
      <c r="K141" s="62"/>
      <c r="L141" s="62"/>
      <c r="M141" s="62"/>
      <c r="N141" s="62"/>
      <c r="O141" s="62"/>
      <c r="P141" s="62"/>
      <c r="Q141" s="62"/>
      <c r="R141" s="62"/>
      <c r="S141" s="62"/>
      <c r="T141" s="62"/>
      <c r="U141" s="62"/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  <c r="AF141" s="62"/>
      <c r="AG141" s="62"/>
      <c r="AH141" s="62"/>
    </row>
    <row r="142" spans="1:34">
      <c r="A142" s="62"/>
      <c r="B142" s="62"/>
      <c r="C142" s="62"/>
      <c r="D142" s="62"/>
      <c r="E142" s="62"/>
      <c r="F142" s="62"/>
      <c r="G142" s="62"/>
      <c r="H142" s="62"/>
      <c r="I142" s="62"/>
      <c r="J142" s="62"/>
      <c r="K142" s="62"/>
      <c r="L142" s="62"/>
      <c r="M142" s="62"/>
      <c r="N142" s="62"/>
      <c r="O142" s="62"/>
      <c r="P142" s="62"/>
      <c r="Q142" s="62"/>
      <c r="R142" s="62"/>
      <c r="S142" s="62"/>
      <c r="T142" s="62"/>
      <c r="U142" s="62"/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  <c r="AF142" s="62"/>
      <c r="AG142" s="62"/>
      <c r="AH142" s="62"/>
    </row>
    <row r="143" spans="1:34">
      <c r="A143" s="62"/>
      <c r="B143" s="62"/>
      <c r="C143" s="62"/>
      <c r="D143" s="62"/>
      <c r="E143" s="62"/>
      <c r="F143" s="62"/>
      <c r="G143" s="62"/>
      <c r="H143" s="62"/>
      <c r="I143" s="62"/>
      <c r="J143" s="62"/>
      <c r="K143" s="62"/>
      <c r="L143" s="62"/>
      <c r="M143" s="62"/>
      <c r="N143" s="62"/>
      <c r="O143" s="62"/>
      <c r="P143" s="62"/>
      <c r="Q143" s="62"/>
      <c r="R143" s="62"/>
      <c r="S143" s="62"/>
      <c r="T143" s="62"/>
      <c r="U143" s="62"/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  <c r="AF143" s="62"/>
      <c r="AG143" s="62"/>
      <c r="AH143" s="62"/>
    </row>
    <row r="144" spans="1:34">
      <c r="A144" s="62"/>
      <c r="B144" s="62"/>
      <c r="C144" s="62"/>
      <c r="D144" s="62"/>
      <c r="E144" s="62"/>
      <c r="F144" s="62"/>
      <c r="G144" s="62"/>
      <c r="H144" s="62"/>
      <c r="I144" s="62"/>
      <c r="J144" s="62"/>
      <c r="K144" s="62"/>
      <c r="L144" s="62"/>
      <c r="M144" s="62"/>
      <c r="N144" s="62"/>
      <c r="O144" s="62"/>
      <c r="P144" s="62"/>
      <c r="Q144" s="62"/>
      <c r="R144" s="62"/>
      <c r="S144" s="62"/>
      <c r="T144" s="62"/>
      <c r="U144" s="62"/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  <c r="AF144" s="62"/>
      <c r="AG144" s="62"/>
      <c r="AH144" s="62"/>
    </row>
    <row r="145" spans="1:34">
      <c r="A145" s="62"/>
      <c r="B145" s="62"/>
      <c r="C145" s="62"/>
      <c r="D145" s="62"/>
      <c r="E145" s="62"/>
      <c r="F145" s="62"/>
      <c r="G145" s="62"/>
      <c r="H145" s="62"/>
      <c r="I145" s="62"/>
      <c r="J145" s="62"/>
      <c r="K145" s="62"/>
      <c r="L145" s="62"/>
      <c r="M145" s="62"/>
      <c r="N145" s="62"/>
      <c r="O145" s="62"/>
      <c r="P145" s="62"/>
      <c r="Q145" s="62"/>
      <c r="R145" s="62"/>
      <c r="S145" s="62"/>
      <c r="T145" s="62"/>
      <c r="U145" s="62"/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  <c r="AF145" s="62"/>
      <c r="AG145" s="62"/>
      <c r="AH145" s="62"/>
    </row>
    <row r="146" spans="1:34">
      <c r="A146" s="62"/>
      <c r="B146" s="62"/>
      <c r="C146" s="62"/>
      <c r="D146" s="62"/>
      <c r="E146" s="62"/>
      <c r="F146" s="62"/>
      <c r="G146" s="62"/>
      <c r="H146" s="62"/>
      <c r="I146" s="62"/>
      <c r="J146" s="62"/>
      <c r="K146" s="62"/>
      <c r="L146" s="62"/>
      <c r="M146" s="62"/>
      <c r="N146" s="62"/>
      <c r="O146" s="62"/>
      <c r="P146" s="62"/>
      <c r="Q146" s="62"/>
      <c r="R146" s="62"/>
      <c r="S146" s="62"/>
      <c r="T146" s="62"/>
      <c r="U146" s="62"/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  <c r="AF146" s="62"/>
      <c r="AG146" s="62"/>
      <c r="AH146" s="62"/>
    </row>
    <row r="147" spans="1:34">
      <c r="A147" s="62"/>
      <c r="B147" s="62"/>
      <c r="C147" s="62"/>
      <c r="D147" s="62"/>
      <c r="E147" s="62"/>
      <c r="F147" s="62"/>
      <c r="G147" s="62"/>
      <c r="H147" s="62"/>
      <c r="I147" s="62"/>
      <c r="J147" s="62"/>
      <c r="K147" s="62"/>
      <c r="L147" s="62"/>
      <c r="M147" s="62"/>
      <c r="N147" s="62"/>
      <c r="O147" s="62"/>
      <c r="P147" s="62"/>
      <c r="Q147" s="62"/>
      <c r="R147" s="62"/>
      <c r="S147" s="62"/>
      <c r="T147" s="62"/>
      <c r="U147" s="62"/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  <c r="AF147" s="62"/>
      <c r="AG147" s="62"/>
      <c r="AH147" s="62"/>
    </row>
    <row r="148" spans="1:34">
      <c r="A148" s="62"/>
      <c r="B148" s="62"/>
      <c r="C148" s="62"/>
      <c r="D148" s="62"/>
      <c r="E148" s="62"/>
      <c r="F148" s="62"/>
      <c r="G148" s="62"/>
      <c r="H148" s="62"/>
      <c r="I148" s="62"/>
      <c r="J148" s="62"/>
      <c r="K148" s="62"/>
      <c r="L148" s="62"/>
      <c r="M148" s="62"/>
      <c r="N148" s="62"/>
      <c r="O148" s="62"/>
      <c r="P148" s="62"/>
      <c r="Q148" s="62"/>
      <c r="R148" s="62"/>
      <c r="S148" s="62"/>
      <c r="T148" s="62"/>
      <c r="U148" s="62"/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  <c r="AF148" s="62"/>
      <c r="AG148" s="62"/>
      <c r="AH148" s="62"/>
    </row>
    <row r="149" spans="1:34">
      <c r="A149" s="62"/>
      <c r="B149" s="62"/>
      <c r="C149" s="62"/>
      <c r="D149" s="62"/>
      <c r="E149" s="62"/>
      <c r="F149" s="62"/>
      <c r="G149" s="62"/>
      <c r="H149" s="62"/>
      <c r="I149" s="62"/>
      <c r="J149" s="62"/>
      <c r="K149" s="62"/>
      <c r="L149" s="62"/>
      <c r="M149" s="62"/>
      <c r="N149" s="62"/>
      <c r="O149" s="62"/>
      <c r="P149" s="62"/>
      <c r="Q149" s="62"/>
      <c r="R149" s="62"/>
      <c r="S149" s="62"/>
      <c r="T149" s="62"/>
      <c r="U149" s="62"/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  <c r="AF149" s="62"/>
      <c r="AG149" s="62"/>
      <c r="AH149" s="62"/>
    </row>
    <row r="150" spans="1:34">
      <c r="A150" s="62"/>
      <c r="B150" s="62"/>
      <c r="C150" s="62"/>
      <c r="D150" s="62"/>
      <c r="E150" s="62"/>
      <c r="F150" s="62"/>
      <c r="G150" s="62"/>
      <c r="H150" s="62"/>
      <c r="I150" s="62"/>
      <c r="J150" s="62"/>
      <c r="K150" s="62"/>
      <c r="L150" s="62"/>
      <c r="M150" s="62"/>
      <c r="N150" s="62"/>
      <c r="O150" s="62"/>
      <c r="P150" s="62"/>
      <c r="Q150" s="62"/>
      <c r="R150" s="62"/>
      <c r="S150" s="62"/>
      <c r="T150" s="62"/>
      <c r="U150" s="62"/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  <c r="AF150" s="62"/>
      <c r="AG150" s="62"/>
      <c r="AH150" s="62"/>
    </row>
    <row r="151" spans="1:34">
      <c r="A151" s="62"/>
      <c r="B151" s="62"/>
      <c r="C151" s="62"/>
      <c r="D151" s="62"/>
      <c r="E151" s="62"/>
      <c r="F151" s="62"/>
      <c r="G151" s="62"/>
      <c r="H151" s="62"/>
      <c r="I151" s="62"/>
      <c r="J151" s="62"/>
      <c r="K151" s="62"/>
      <c r="L151" s="62"/>
      <c r="M151" s="62"/>
      <c r="N151" s="62"/>
      <c r="O151" s="62"/>
      <c r="P151" s="62"/>
      <c r="Q151" s="62"/>
      <c r="R151" s="62"/>
      <c r="S151" s="62"/>
      <c r="T151" s="62"/>
      <c r="U151" s="62"/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  <c r="AF151" s="62"/>
      <c r="AG151" s="62"/>
      <c r="AH151" s="62"/>
    </row>
    <row r="152" spans="1:34">
      <c r="A152" s="62"/>
      <c r="B152" s="62"/>
      <c r="C152" s="62"/>
      <c r="D152" s="62"/>
      <c r="E152" s="62"/>
      <c r="F152" s="62"/>
      <c r="G152" s="62"/>
      <c r="H152" s="62"/>
      <c r="I152" s="62"/>
      <c r="J152" s="62"/>
      <c r="K152" s="62"/>
      <c r="L152" s="62"/>
      <c r="M152" s="62"/>
      <c r="N152" s="62"/>
      <c r="O152" s="62"/>
      <c r="P152" s="62"/>
      <c r="Q152" s="62"/>
      <c r="R152" s="62"/>
      <c r="S152" s="62"/>
      <c r="T152" s="62"/>
      <c r="U152" s="62"/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  <c r="AF152" s="62"/>
      <c r="AG152" s="62"/>
      <c r="AH152" s="62"/>
    </row>
    <row r="153" spans="1:34">
      <c r="A153" s="62"/>
      <c r="B153" s="62"/>
      <c r="C153" s="62"/>
      <c r="D153" s="62"/>
      <c r="E153" s="62"/>
      <c r="F153" s="62"/>
      <c r="G153" s="62"/>
      <c r="H153" s="62"/>
      <c r="I153" s="62"/>
      <c r="J153" s="62"/>
      <c r="K153" s="62"/>
      <c r="L153" s="62"/>
      <c r="M153" s="62"/>
      <c r="N153" s="62"/>
      <c r="O153" s="62"/>
      <c r="P153" s="62"/>
      <c r="Q153" s="62"/>
      <c r="R153" s="62"/>
      <c r="S153" s="62"/>
      <c r="T153" s="62"/>
      <c r="U153" s="62"/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  <c r="AF153" s="62"/>
      <c r="AG153" s="62"/>
      <c r="AH153" s="62"/>
    </row>
    <row r="154" spans="1:34">
      <c r="A154" s="62"/>
      <c r="B154" s="62"/>
      <c r="C154" s="62"/>
      <c r="D154" s="62"/>
      <c r="E154" s="62"/>
      <c r="F154" s="62"/>
      <c r="G154" s="62"/>
      <c r="H154" s="62"/>
      <c r="I154" s="62"/>
      <c r="J154" s="62"/>
      <c r="K154" s="62"/>
      <c r="L154" s="62"/>
      <c r="M154" s="62"/>
      <c r="N154" s="62"/>
      <c r="O154" s="62"/>
      <c r="P154" s="62"/>
      <c r="Q154" s="62"/>
      <c r="R154" s="62"/>
      <c r="S154" s="62"/>
      <c r="T154" s="62"/>
      <c r="U154" s="62"/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  <c r="AF154" s="62"/>
      <c r="AG154" s="62"/>
      <c r="AH154" s="62"/>
    </row>
    <row r="155" spans="1:34">
      <c r="A155" s="62"/>
      <c r="B155" s="62"/>
      <c r="C155" s="62"/>
      <c r="D155" s="62"/>
      <c r="E155" s="62"/>
      <c r="F155" s="62"/>
      <c r="G155" s="62"/>
      <c r="H155" s="62"/>
      <c r="I155" s="62"/>
      <c r="J155" s="62"/>
      <c r="K155" s="62"/>
      <c r="L155" s="62"/>
      <c r="M155" s="62"/>
      <c r="N155" s="62"/>
      <c r="O155" s="62"/>
      <c r="P155" s="62"/>
      <c r="Q155" s="62"/>
      <c r="R155" s="62"/>
      <c r="S155" s="62"/>
      <c r="T155" s="62"/>
      <c r="U155" s="62"/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  <c r="AF155" s="62"/>
      <c r="AG155" s="62"/>
      <c r="AH155" s="62"/>
    </row>
    <row r="156" spans="1:34">
      <c r="A156" s="62"/>
      <c r="B156" s="62"/>
      <c r="C156" s="62"/>
      <c r="D156" s="62"/>
      <c r="E156" s="62"/>
      <c r="F156" s="62"/>
      <c r="G156" s="62"/>
      <c r="H156" s="62"/>
      <c r="I156" s="62"/>
      <c r="J156" s="62"/>
      <c r="K156" s="62"/>
      <c r="L156" s="62"/>
      <c r="M156" s="62"/>
      <c r="N156" s="62"/>
      <c r="O156" s="62"/>
      <c r="P156" s="62"/>
      <c r="Q156" s="62"/>
      <c r="R156" s="62"/>
      <c r="S156" s="62"/>
      <c r="T156" s="62"/>
      <c r="U156" s="62"/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  <c r="AF156" s="62"/>
      <c r="AG156" s="62"/>
      <c r="AH156" s="62"/>
    </row>
    <row r="157" spans="1:34">
      <c r="A157" s="62"/>
      <c r="B157" s="62"/>
      <c r="C157" s="62"/>
      <c r="D157" s="62"/>
      <c r="E157" s="62"/>
      <c r="F157" s="62"/>
      <c r="G157" s="62"/>
      <c r="H157" s="62"/>
      <c r="I157" s="62"/>
      <c r="J157" s="62"/>
      <c r="K157" s="62"/>
      <c r="L157" s="62"/>
      <c r="M157" s="62"/>
      <c r="N157" s="62"/>
      <c r="O157" s="62"/>
      <c r="P157" s="62"/>
      <c r="Q157" s="62"/>
      <c r="R157" s="62"/>
      <c r="S157" s="62"/>
      <c r="T157" s="62"/>
      <c r="U157" s="62"/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  <c r="AF157" s="62"/>
      <c r="AG157" s="62"/>
      <c r="AH157" s="62"/>
    </row>
    <row r="158" spans="1:34">
      <c r="A158" s="62"/>
      <c r="B158" s="62"/>
      <c r="C158" s="62"/>
      <c r="D158" s="62"/>
      <c r="E158" s="62"/>
      <c r="F158" s="62"/>
      <c r="G158" s="62"/>
      <c r="H158" s="62"/>
      <c r="I158" s="62"/>
      <c r="J158" s="62"/>
      <c r="K158" s="62"/>
      <c r="L158" s="62"/>
      <c r="M158" s="62"/>
      <c r="N158" s="62"/>
      <c r="O158" s="62"/>
      <c r="P158" s="62"/>
      <c r="Q158" s="62"/>
      <c r="R158" s="62"/>
      <c r="S158" s="62"/>
      <c r="T158" s="62"/>
      <c r="U158" s="62"/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  <c r="AF158" s="62"/>
      <c r="AG158" s="62"/>
      <c r="AH158" s="62"/>
    </row>
    <row r="159" spans="1:34">
      <c r="A159" s="62"/>
      <c r="B159" s="62"/>
      <c r="C159" s="62"/>
      <c r="D159" s="62"/>
      <c r="E159" s="62"/>
      <c r="F159" s="62"/>
      <c r="G159" s="62"/>
      <c r="H159" s="62"/>
      <c r="I159" s="62"/>
      <c r="J159" s="62"/>
      <c r="K159" s="62"/>
      <c r="L159" s="62"/>
      <c r="M159" s="62"/>
      <c r="N159" s="62"/>
      <c r="O159" s="62"/>
      <c r="P159" s="62"/>
      <c r="Q159" s="62"/>
      <c r="R159" s="62"/>
      <c r="S159" s="62"/>
      <c r="T159" s="62"/>
      <c r="U159" s="62"/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  <c r="AF159" s="62"/>
      <c r="AG159" s="62"/>
      <c r="AH159" s="62"/>
    </row>
    <row r="160" spans="1:34">
      <c r="A160" s="62"/>
      <c r="B160" s="62"/>
      <c r="C160" s="62"/>
      <c r="D160" s="62"/>
      <c r="E160" s="62"/>
      <c r="F160" s="62"/>
      <c r="G160" s="62"/>
      <c r="H160" s="62"/>
      <c r="I160" s="62"/>
      <c r="J160" s="62"/>
      <c r="K160" s="62"/>
      <c r="L160" s="62"/>
      <c r="M160" s="62"/>
      <c r="N160" s="62"/>
      <c r="O160" s="62"/>
      <c r="P160" s="62"/>
      <c r="Q160" s="62"/>
      <c r="R160" s="62"/>
      <c r="S160" s="62"/>
      <c r="T160" s="62"/>
      <c r="U160" s="62"/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  <c r="AF160" s="62"/>
      <c r="AG160" s="62"/>
      <c r="AH160" s="62"/>
    </row>
    <row r="161" spans="1:34">
      <c r="A161" s="62"/>
      <c r="B161" s="62"/>
      <c r="C161" s="62"/>
      <c r="D161" s="62"/>
      <c r="E161" s="62"/>
      <c r="F161" s="62"/>
      <c r="G161" s="62"/>
      <c r="H161" s="62"/>
      <c r="I161" s="62"/>
      <c r="J161" s="62"/>
      <c r="K161" s="62"/>
      <c r="L161" s="62"/>
      <c r="M161" s="62"/>
      <c r="N161" s="62"/>
      <c r="O161" s="62"/>
      <c r="P161" s="62"/>
      <c r="Q161" s="62"/>
      <c r="R161" s="62"/>
      <c r="S161" s="62"/>
      <c r="T161" s="62"/>
      <c r="U161" s="62"/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  <c r="AF161" s="62"/>
      <c r="AG161" s="62"/>
      <c r="AH161" s="62"/>
    </row>
    <row r="162" spans="1:34">
      <c r="A162" s="62"/>
      <c r="B162" s="62"/>
      <c r="C162" s="62"/>
      <c r="D162" s="62"/>
      <c r="E162" s="62"/>
      <c r="F162" s="62"/>
      <c r="G162" s="62"/>
      <c r="H162" s="62"/>
      <c r="I162" s="62"/>
      <c r="J162" s="62"/>
      <c r="K162" s="62"/>
      <c r="L162" s="62"/>
      <c r="M162" s="62"/>
      <c r="N162" s="62"/>
      <c r="O162" s="62"/>
      <c r="P162" s="62"/>
      <c r="Q162" s="62"/>
      <c r="R162" s="62"/>
      <c r="S162" s="62"/>
      <c r="T162" s="62"/>
      <c r="U162" s="62"/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  <c r="AF162" s="62"/>
      <c r="AG162" s="62"/>
      <c r="AH162" s="62"/>
    </row>
    <row r="163" spans="1:34">
      <c r="A163" s="62"/>
      <c r="B163" s="62"/>
      <c r="C163" s="62"/>
      <c r="D163" s="62"/>
      <c r="E163" s="62"/>
      <c r="F163" s="62"/>
      <c r="G163" s="62"/>
      <c r="H163" s="62"/>
      <c r="I163" s="62"/>
      <c r="J163" s="62"/>
      <c r="K163" s="62"/>
      <c r="L163" s="62"/>
      <c r="M163" s="62"/>
      <c r="N163" s="62"/>
      <c r="O163" s="62"/>
      <c r="P163" s="62"/>
      <c r="Q163" s="62"/>
      <c r="R163" s="62"/>
      <c r="S163" s="62"/>
      <c r="T163" s="62"/>
      <c r="U163" s="62"/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  <c r="AF163" s="62"/>
      <c r="AG163" s="62"/>
      <c r="AH163" s="62"/>
    </row>
    <row r="164" spans="1:34">
      <c r="A164" s="62"/>
      <c r="B164" s="62"/>
      <c r="C164" s="62"/>
      <c r="D164" s="62"/>
      <c r="E164" s="62"/>
      <c r="F164" s="62"/>
      <c r="G164" s="62"/>
      <c r="H164" s="62"/>
      <c r="I164" s="62"/>
      <c r="J164" s="62"/>
      <c r="K164" s="62"/>
      <c r="L164" s="62"/>
      <c r="M164" s="62"/>
      <c r="N164" s="62"/>
      <c r="O164" s="62"/>
      <c r="P164" s="62"/>
      <c r="Q164" s="62"/>
      <c r="R164" s="62"/>
      <c r="S164" s="62"/>
      <c r="T164" s="62"/>
      <c r="U164" s="62"/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  <c r="AF164" s="62"/>
      <c r="AG164" s="62"/>
      <c r="AH164" s="62"/>
    </row>
    <row r="165" spans="1:34">
      <c r="A165" s="62"/>
      <c r="B165" s="62"/>
      <c r="C165" s="62"/>
      <c r="D165" s="62"/>
      <c r="E165" s="62"/>
      <c r="F165" s="62"/>
      <c r="G165" s="62"/>
      <c r="H165" s="62"/>
      <c r="I165" s="62"/>
      <c r="J165" s="62"/>
      <c r="K165" s="62"/>
      <c r="L165" s="62"/>
      <c r="M165" s="62"/>
      <c r="N165" s="62"/>
      <c r="O165" s="62"/>
      <c r="P165" s="62"/>
      <c r="Q165" s="62"/>
      <c r="R165" s="62"/>
      <c r="S165" s="62"/>
      <c r="T165" s="62"/>
      <c r="U165" s="62"/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  <c r="AF165" s="62"/>
      <c r="AG165" s="62"/>
      <c r="AH165" s="62"/>
    </row>
    <row r="166" spans="1:34">
      <c r="A166" s="62"/>
      <c r="B166" s="62"/>
      <c r="C166" s="62"/>
      <c r="D166" s="62"/>
      <c r="E166" s="62"/>
      <c r="F166" s="62"/>
      <c r="G166" s="62"/>
      <c r="H166" s="62"/>
      <c r="I166" s="62"/>
      <c r="J166" s="62"/>
      <c r="K166" s="62"/>
      <c r="L166" s="62"/>
      <c r="M166" s="62"/>
      <c r="N166" s="62"/>
      <c r="O166" s="62"/>
      <c r="P166" s="62"/>
      <c r="Q166" s="62"/>
      <c r="R166" s="62"/>
      <c r="S166" s="62"/>
      <c r="T166" s="62"/>
      <c r="U166" s="62"/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  <c r="AF166" s="62"/>
      <c r="AG166" s="62"/>
      <c r="AH166" s="62"/>
    </row>
    <row r="167" spans="1:34">
      <c r="A167" s="62"/>
      <c r="B167" s="62"/>
      <c r="C167" s="62"/>
      <c r="D167" s="62"/>
      <c r="E167" s="62"/>
      <c r="F167" s="62"/>
      <c r="G167" s="62"/>
      <c r="H167" s="62"/>
      <c r="I167" s="62"/>
      <c r="J167" s="62"/>
      <c r="K167" s="62"/>
      <c r="L167" s="62"/>
      <c r="M167" s="62"/>
      <c r="N167" s="62"/>
      <c r="O167" s="62"/>
      <c r="P167" s="62"/>
      <c r="Q167" s="62"/>
      <c r="R167" s="62"/>
      <c r="S167" s="62"/>
      <c r="T167" s="62"/>
      <c r="U167" s="62"/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  <c r="AF167" s="62"/>
      <c r="AG167" s="62"/>
      <c r="AH167" s="62"/>
    </row>
    <row r="168" spans="1:34">
      <c r="A168" s="62"/>
      <c r="B168" s="62"/>
      <c r="C168" s="62"/>
      <c r="D168" s="62"/>
      <c r="E168" s="62"/>
      <c r="F168" s="62"/>
      <c r="G168" s="62"/>
      <c r="H168" s="62"/>
      <c r="I168" s="62"/>
      <c r="J168" s="62"/>
      <c r="K168" s="62"/>
      <c r="L168" s="62"/>
      <c r="M168" s="62"/>
      <c r="N168" s="62"/>
      <c r="O168" s="62"/>
      <c r="P168" s="62"/>
      <c r="Q168" s="62"/>
      <c r="R168" s="62"/>
      <c r="S168" s="62"/>
      <c r="T168" s="62"/>
      <c r="U168" s="62"/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  <c r="AF168" s="62"/>
      <c r="AG168" s="62"/>
      <c r="AH168" s="62"/>
    </row>
    <row r="169" spans="1:34">
      <c r="A169" s="62"/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  <c r="AF169" s="62"/>
      <c r="AG169" s="62"/>
      <c r="AH169" s="62"/>
    </row>
    <row r="170" spans="1:34">
      <c r="A170" s="62"/>
      <c r="B170" s="62"/>
      <c r="C170" s="62"/>
      <c r="D170" s="62"/>
      <c r="E170" s="62"/>
      <c r="F170" s="62"/>
      <c r="G170" s="62"/>
      <c r="H170" s="62"/>
      <c r="I170" s="62"/>
      <c r="J170" s="62"/>
      <c r="K170" s="62"/>
      <c r="L170" s="62"/>
      <c r="M170" s="62"/>
      <c r="N170" s="62"/>
      <c r="O170" s="62"/>
      <c r="P170" s="62"/>
      <c r="Q170" s="62"/>
      <c r="R170" s="62"/>
      <c r="S170" s="62"/>
      <c r="T170" s="62"/>
      <c r="U170" s="62"/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  <c r="AF170" s="62"/>
      <c r="AG170" s="62"/>
      <c r="AH170" s="62"/>
    </row>
    <row r="171" spans="1:34">
      <c r="A171" s="62"/>
      <c r="B171" s="62"/>
      <c r="C171" s="62"/>
      <c r="D171" s="62"/>
      <c r="E171" s="62"/>
      <c r="F171" s="62"/>
      <c r="G171" s="62"/>
      <c r="H171" s="62"/>
      <c r="I171" s="62"/>
      <c r="J171" s="62"/>
      <c r="K171" s="62"/>
      <c r="L171" s="62"/>
      <c r="M171" s="62"/>
      <c r="N171" s="62"/>
      <c r="O171" s="62"/>
      <c r="P171" s="62"/>
      <c r="Q171" s="62"/>
      <c r="R171" s="62"/>
      <c r="S171" s="62"/>
      <c r="T171" s="62"/>
      <c r="U171" s="62"/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  <c r="AF171" s="62"/>
      <c r="AG171" s="62"/>
      <c r="AH171" s="62"/>
    </row>
    <row r="172" spans="1:34">
      <c r="A172" s="62"/>
      <c r="B172" s="62"/>
      <c r="C172" s="62"/>
      <c r="D172" s="62"/>
      <c r="E172" s="62"/>
      <c r="F172" s="62"/>
      <c r="G172" s="62"/>
      <c r="H172" s="62"/>
      <c r="I172" s="62"/>
      <c r="J172" s="62"/>
      <c r="K172" s="62"/>
      <c r="L172" s="62"/>
      <c r="M172" s="62"/>
      <c r="N172" s="62"/>
      <c r="O172" s="62"/>
      <c r="P172" s="62"/>
      <c r="Q172" s="62"/>
      <c r="R172" s="62"/>
      <c r="S172" s="62"/>
      <c r="T172" s="62"/>
      <c r="U172" s="62"/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  <c r="AF172" s="62"/>
      <c r="AG172" s="62"/>
      <c r="AH172" s="62"/>
    </row>
    <row r="173" spans="1:34">
      <c r="A173" s="62"/>
      <c r="B173" s="62"/>
      <c r="C173" s="62"/>
      <c r="D173" s="62"/>
      <c r="E173" s="62"/>
      <c r="F173" s="62"/>
      <c r="G173" s="62"/>
      <c r="H173" s="62"/>
      <c r="I173" s="62"/>
      <c r="J173" s="62"/>
      <c r="K173" s="62"/>
      <c r="L173" s="62"/>
      <c r="M173" s="62"/>
      <c r="N173" s="62"/>
      <c r="O173" s="62"/>
      <c r="P173" s="62"/>
      <c r="Q173" s="62"/>
      <c r="R173" s="62"/>
      <c r="S173" s="62"/>
      <c r="T173" s="62"/>
      <c r="U173" s="62"/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  <c r="AF173" s="62"/>
      <c r="AG173" s="62"/>
      <c r="AH173" s="62"/>
    </row>
    <row r="174" spans="1:34">
      <c r="A174" s="62"/>
      <c r="B174" s="62"/>
      <c r="C174" s="62"/>
      <c r="D174" s="62"/>
      <c r="E174" s="62"/>
      <c r="F174" s="62"/>
      <c r="G174" s="62"/>
      <c r="H174" s="62"/>
      <c r="I174" s="62"/>
      <c r="J174" s="62"/>
      <c r="K174" s="62"/>
      <c r="L174" s="62"/>
      <c r="M174" s="62"/>
      <c r="N174" s="62"/>
      <c r="O174" s="62"/>
      <c r="P174" s="62"/>
      <c r="Q174" s="62"/>
      <c r="R174" s="62"/>
      <c r="S174" s="62"/>
      <c r="T174" s="62"/>
      <c r="U174" s="62"/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  <c r="AF174" s="62"/>
      <c r="AG174" s="62"/>
      <c r="AH174" s="62"/>
    </row>
    <row r="175" spans="1:34">
      <c r="A175" s="62"/>
      <c r="B175" s="62"/>
      <c r="C175" s="62"/>
      <c r="D175" s="62"/>
      <c r="E175" s="62"/>
      <c r="F175" s="62"/>
      <c r="G175" s="62"/>
      <c r="H175" s="62"/>
      <c r="I175" s="62"/>
      <c r="J175" s="62"/>
      <c r="K175" s="62"/>
      <c r="L175" s="62"/>
      <c r="M175" s="62"/>
      <c r="N175" s="62"/>
      <c r="O175" s="62"/>
      <c r="P175" s="62"/>
      <c r="Q175" s="62"/>
      <c r="R175" s="62"/>
      <c r="S175" s="62"/>
      <c r="T175" s="62"/>
      <c r="U175" s="62"/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  <c r="AF175" s="62"/>
      <c r="AG175" s="62"/>
      <c r="AH175" s="62"/>
    </row>
    <row r="176" spans="1:34">
      <c r="A176" s="62"/>
      <c r="B176" s="62"/>
      <c r="C176" s="62"/>
      <c r="D176" s="62"/>
      <c r="E176" s="62"/>
      <c r="F176" s="62"/>
      <c r="G176" s="62"/>
      <c r="H176" s="62"/>
      <c r="I176" s="62"/>
      <c r="J176" s="62"/>
      <c r="K176" s="62"/>
      <c r="L176" s="62"/>
      <c r="M176" s="62"/>
      <c r="N176" s="62"/>
      <c r="O176" s="62"/>
      <c r="P176" s="62"/>
      <c r="Q176" s="62"/>
      <c r="R176" s="62"/>
      <c r="S176" s="62"/>
      <c r="T176" s="62"/>
      <c r="U176" s="62"/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  <c r="AF176" s="62"/>
      <c r="AG176" s="62"/>
      <c r="AH176" s="62"/>
    </row>
    <row r="177" spans="1:34">
      <c r="A177" s="62"/>
      <c r="B177" s="62"/>
      <c r="C177" s="62"/>
      <c r="D177" s="62"/>
      <c r="E177" s="62"/>
      <c r="F177" s="62"/>
      <c r="G177" s="62"/>
      <c r="H177" s="62"/>
      <c r="I177" s="62"/>
      <c r="J177" s="62"/>
      <c r="K177" s="62"/>
      <c r="L177" s="62"/>
      <c r="M177" s="62"/>
      <c r="N177" s="62"/>
      <c r="O177" s="62"/>
      <c r="P177" s="62"/>
      <c r="Q177" s="62"/>
      <c r="R177" s="62"/>
      <c r="S177" s="62"/>
      <c r="T177" s="62"/>
      <c r="U177" s="62"/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  <c r="AF177" s="62"/>
      <c r="AG177" s="62"/>
      <c r="AH177" s="62"/>
    </row>
    <row r="178" spans="1:34">
      <c r="A178" s="62"/>
      <c r="B178" s="62"/>
      <c r="C178" s="62"/>
      <c r="D178" s="62"/>
      <c r="E178" s="62"/>
      <c r="F178" s="62"/>
      <c r="G178" s="62"/>
      <c r="H178" s="62"/>
      <c r="I178" s="62"/>
      <c r="J178" s="62"/>
      <c r="K178" s="62"/>
      <c r="L178" s="62"/>
      <c r="M178" s="62"/>
      <c r="N178" s="62"/>
      <c r="O178" s="62"/>
      <c r="P178" s="62"/>
      <c r="Q178" s="62"/>
      <c r="R178" s="62"/>
      <c r="S178" s="62"/>
      <c r="T178" s="62"/>
      <c r="U178" s="62"/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  <c r="AF178" s="62"/>
      <c r="AG178" s="62"/>
      <c r="AH178" s="62"/>
    </row>
    <row r="179" spans="1:34">
      <c r="A179" s="62"/>
      <c r="B179" s="62"/>
      <c r="C179" s="62"/>
      <c r="D179" s="62"/>
      <c r="E179" s="62"/>
      <c r="F179" s="62"/>
      <c r="G179" s="62"/>
      <c r="H179" s="62"/>
      <c r="I179" s="62"/>
      <c r="J179" s="62"/>
      <c r="K179" s="62"/>
      <c r="L179" s="62"/>
      <c r="M179" s="62"/>
      <c r="N179" s="62"/>
      <c r="O179" s="62"/>
      <c r="P179" s="62"/>
      <c r="Q179" s="62"/>
      <c r="R179" s="62"/>
      <c r="S179" s="62"/>
      <c r="T179" s="62"/>
      <c r="U179" s="62"/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  <c r="AF179" s="62"/>
      <c r="AG179" s="62"/>
      <c r="AH179" s="62"/>
    </row>
    <row r="180" spans="1:34">
      <c r="A180" s="62"/>
      <c r="B180" s="62"/>
      <c r="C180" s="62"/>
      <c r="D180" s="62"/>
      <c r="E180" s="62"/>
      <c r="F180" s="62"/>
      <c r="G180" s="62"/>
      <c r="H180" s="62"/>
      <c r="I180" s="62"/>
      <c r="J180" s="62"/>
      <c r="K180" s="62"/>
      <c r="L180" s="62"/>
      <c r="M180" s="62"/>
      <c r="N180" s="62"/>
      <c r="O180" s="62"/>
      <c r="P180" s="62"/>
      <c r="Q180" s="62"/>
      <c r="R180" s="62"/>
      <c r="S180" s="62"/>
      <c r="T180" s="62"/>
      <c r="U180" s="62"/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  <c r="AF180" s="62"/>
      <c r="AG180" s="62"/>
      <c r="AH180" s="62"/>
    </row>
    <row r="181" spans="1:34">
      <c r="A181" s="62"/>
      <c r="B181" s="62"/>
      <c r="C181" s="62"/>
      <c r="D181" s="62"/>
      <c r="E181" s="62"/>
      <c r="F181" s="62"/>
      <c r="G181" s="62"/>
      <c r="H181" s="62"/>
      <c r="I181" s="62"/>
      <c r="J181" s="62"/>
      <c r="K181" s="62"/>
      <c r="L181" s="62"/>
      <c r="M181" s="62"/>
      <c r="N181" s="62"/>
      <c r="O181" s="62"/>
      <c r="P181" s="62"/>
      <c r="Q181" s="62"/>
      <c r="R181" s="62"/>
      <c r="S181" s="62"/>
      <c r="T181" s="62"/>
      <c r="U181" s="62"/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  <c r="AF181" s="62"/>
      <c r="AG181" s="62"/>
      <c r="AH181" s="62"/>
    </row>
    <row r="182" spans="1:34">
      <c r="A182" s="62"/>
      <c r="B182" s="62"/>
      <c r="C182" s="62"/>
      <c r="D182" s="62"/>
      <c r="E182" s="62"/>
      <c r="F182" s="62"/>
      <c r="G182" s="62"/>
      <c r="H182" s="62"/>
      <c r="I182" s="62"/>
      <c r="J182" s="62"/>
      <c r="K182" s="62"/>
      <c r="L182" s="62"/>
      <c r="M182" s="62"/>
      <c r="N182" s="62"/>
      <c r="O182" s="62"/>
      <c r="P182" s="62"/>
      <c r="Q182" s="62"/>
      <c r="R182" s="62"/>
      <c r="S182" s="62"/>
      <c r="T182" s="62"/>
      <c r="U182" s="62"/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  <c r="AF182" s="62"/>
      <c r="AG182" s="62"/>
      <c r="AH182" s="62"/>
    </row>
    <row r="183" spans="1:34">
      <c r="A183" s="62"/>
      <c r="B183" s="62"/>
      <c r="C183" s="62"/>
      <c r="D183" s="62"/>
      <c r="E183" s="62"/>
      <c r="F183" s="62"/>
      <c r="G183" s="62"/>
      <c r="H183" s="62"/>
      <c r="I183" s="62"/>
      <c r="J183" s="62"/>
      <c r="K183" s="62"/>
      <c r="L183" s="62"/>
      <c r="M183" s="62"/>
      <c r="N183" s="62"/>
      <c r="O183" s="62"/>
      <c r="P183" s="62"/>
      <c r="Q183" s="62"/>
      <c r="R183" s="62"/>
      <c r="S183" s="62"/>
      <c r="T183" s="62"/>
      <c r="U183" s="62"/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  <c r="AF183" s="62"/>
      <c r="AG183" s="62"/>
      <c r="AH183" s="62"/>
    </row>
    <row r="184" spans="1:34">
      <c r="A184" s="62"/>
      <c r="B184" s="62"/>
      <c r="C184" s="62"/>
      <c r="D184" s="62"/>
      <c r="E184" s="62"/>
      <c r="F184" s="62"/>
      <c r="G184" s="62"/>
      <c r="H184" s="62"/>
      <c r="I184" s="62"/>
      <c r="J184" s="62"/>
      <c r="K184" s="62"/>
      <c r="L184" s="62"/>
      <c r="M184" s="62"/>
      <c r="N184" s="62"/>
      <c r="O184" s="62"/>
      <c r="P184" s="62"/>
      <c r="Q184" s="62"/>
      <c r="R184" s="62"/>
      <c r="S184" s="62"/>
      <c r="T184" s="62"/>
      <c r="U184" s="62"/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  <c r="AF184" s="62"/>
      <c r="AG184" s="62"/>
      <c r="AH184" s="62"/>
    </row>
    <row r="185" spans="1:34">
      <c r="A185" s="62"/>
      <c r="B185" s="62"/>
      <c r="C185" s="62"/>
      <c r="D185" s="62"/>
      <c r="E185" s="62"/>
      <c r="F185" s="62"/>
      <c r="G185" s="62"/>
      <c r="H185" s="62"/>
      <c r="I185" s="62"/>
      <c r="J185" s="62"/>
      <c r="K185" s="62"/>
      <c r="L185" s="62"/>
      <c r="M185" s="62"/>
      <c r="N185" s="62"/>
      <c r="O185" s="62"/>
      <c r="P185" s="62"/>
      <c r="Q185" s="62"/>
      <c r="R185" s="62"/>
      <c r="S185" s="62"/>
      <c r="T185" s="62"/>
      <c r="U185" s="62"/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  <c r="AF185" s="62"/>
      <c r="AG185" s="62"/>
      <c r="AH185" s="62"/>
    </row>
    <row r="186" spans="1:34">
      <c r="A186" s="62"/>
      <c r="B186" s="62"/>
      <c r="C186" s="62"/>
      <c r="D186" s="62"/>
      <c r="E186" s="62"/>
      <c r="F186" s="62"/>
      <c r="G186" s="62"/>
      <c r="H186" s="62"/>
      <c r="I186" s="62"/>
      <c r="J186" s="62"/>
      <c r="K186" s="62"/>
      <c r="L186" s="62"/>
      <c r="M186" s="62"/>
      <c r="N186" s="62"/>
      <c r="O186" s="62"/>
      <c r="P186" s="62"/>
      <c r="Q186" s="62"/>
      <c r="R186" s="62"/>
      <c r="S186" s="62"/>
      <c r="T186" s="62"/>
      <c r="U186" s="62"/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  <c r="AF186" s="62"/>
      <c r="AG186" s="62"/>
      <c r="AH186" s="62"/>
    </row>
    <row r="187" spans="1:34">
      <c r="A187" s="62"/>
      <c r="B187" s="62"/>
      <c r="C187" s="62"/>
      <c r="D187" s="62"/>
      <c r="E187" s="62"/>
      <c r="F187" s="62"/>
      <c r="G187" s="62"/>
      <c r="H187" s="62"/>
      <c r="I187" s="62"/>
      <c r="J187" s="62"/>
      <c r="K187" s="62"/>
      <c r="L187" s="62"/>
      <c r="M187" s="62"/>
      <c r="N187" s="62"/>
      <c r="O187" s="62"/>
      <c r="P187" s="62"/>
      <c r="Q187" s="62"/>
      <c r="R187" s="62"/>
      <c r="S187" s="62"/>
      <c r="T187" s="62"/>
      <c r="U187" s="62"/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  <c r="AF187" s="62"/>
      <c r="AG187" s="62"/>
      <c r="AH187" s="62"/>
    </row>
    <row r="188" spans="1:34">
      <c r="A188" s="62"/>
      <c r="B188" s="62"/>
      <c r="C188" s="62"/>
      <c r="D188" s="62"/>
      <c r="E188" s="62"/>
      <c r="F188" s="62"/>
      <c r="G188" s="62"/>
      <c r="H188" s="62"/>
      <c r="I188" s="62"/>
      <c r="J188" s="62"/>
      <c r="K188" s="62"/>
      <c r="L188" s="62"/>
      <c r="M188" s="62"/>
      <c r="N188" s="62"/>
      <c r="O188" s="62"/>
      <c r="P188" s="62"/>
      <c r="Q188" s="62"/>
      <c r="R188" s="62"/>
      <c r="S188" s="62"/>
      <c r="T188" s="62"/>
      <c r="U188" s="62"/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  <c r="AF188" s="62"/>
      <c r="AG188" s="62"/>
      <c r="AH188" s="62"/>
    </row>
    <row r="189" spans="1:34">
      <c r="A189" s="62"/>
      <c r="B189" s="62"/>
      <c r="C189" s="62"/>
      <c r="D189" s="62"/>
      <c r="E189" s="62"/>
      <c r="F189" s="62"/>
      <c r="G189" s="62"/>
      <c r="H189" s="62"/>
      <c r="I189" s="62"/>
      <c r="J189" s="62"/>
      <c r="K189" s="62"/>
      <c r="L189" s="62"/>
      <c r="M189" s="62"/>
      <c r="N189" s="62"/>
      <c r="O189" s="62"/>
      <c r="P189" s="62"/>
      <c r="Q189" s="62"/>
      <c r="R189" s="62"/>
      <c r="S189" s="62"/>
      <c r="T189" s="62"/>
      <c r="U189" s="62"/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  <c r="AF189" s="62"/>
      <c r="AG189" s="62"/>
      <c r="AH189" s="62"/>
    </row>
    <row r="190" spans="1:34">
      <c r="A190" s="62"/>
      <c r="B190" s="62"/>
      <c r="C190" s="62"/>
      <c r="D190" s="62"/>
      <c r="E190" s="62"/>
      <c r="F190" s="62"/>
      <c r="G190" s="62"/>
      <c r="H190" s="62"/>
      <c r="I190" s="62"/>
      <c r="J190" s="62"/>
      <c r="K190" s="62"/>
      <c r="L190" s="62"/>
      <c r="M190" s="62"/>
      <c r="N190" s="62"/>
      <c r="O190" s="62"/>
      <c r="P190" s="62"/>
      <c r="Q190" s="62"/>
      <c r="R190" s="62"/>
      <c r="S190" s="62"/>
      <c r="T190" s="62"/>
      <c r="U190" s="62"/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  <c r="AF190" s="62"/>
      <c r="AG190" s="62"/>
      <c r="AH190" s="62"/>
    </row>
    <row r="191" spans="1:34">
      <c r="A191" s="62"/>
      <c r="B191" s="62"/>
      <c r="C191" s="62"/>
      <c r="D191" s="62"/>
      <c r="E191" s="62"/>
      <c r="F191" s="62"/>
      <c r="G191" s="62"/>
      <c r="H191" s="62"/>
      <c r="I191" s="62"/>
      <c r="J191" s="62"/>
      <c r="K191" s="62"/>
      <c r="L191" s="62"/>
      <c r="M191" s="62"/>
      <c r="N191" s="62"/>
      <c r="O191" s="62"/>
      <c r="P191" s="62"/>
      <c r="Q191" s="62"/>
      <c r="R191" s="62"/>
      <c r="S191" s="62"/>
      <c r="T191" s="62"/>
      <c r="U191" s="62"/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  <c r="AF191" s="62"/>
      <c r="AG191" s="62"/>
      <c r="AH191" s="62"/>
    </row>
    <row r="192" spans="1:34">
      <c r="A192" s="62"/>
      <c r="B192" s="62"/>
      <c r="C192" s="62"/>
      <c r="D192" s="62"/>
      <c r="E192" s="62"/>
      <c r="F192" s="62"/>
      <c r="G192" s="62"/>
      <c r="H192" s="62"/>
      <c r="I192" s="62"/>
      <c r="J192" s="62"/>
      <c r="K192" s="62"/>
      <c r="L192" s="62"/>
      <c r="M192" s="62"/>
      <c r="N192" s="62"/>
      <c r="O192" s="62"/>
      <c r="P192" s="62"/>
      <c r="Q192" s="62"/>
      <c r="R192" s="62"/>
      <c r="S192" s="62"/>
      <c r="T192" s="62"/>
      <c r="U192" s="62"/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  <c r="AF192" s="62"/>
      <c r="AG192" s="62"/>
      <c r="AH192" s="62"/>
    </row>
    <row r="193" spans="1:34">
      <c r="A193" s="62"/>
      <c r="B193" s="62"/>
      <c r="C193" s="62"/>
      <c r="D193" s="62"/>
      <c r="E193" s="62"/>
      <c r="F193" s="62"/>
      <c r="G193" s="62"/>
      <c r="H193" s="62"/>
      <c r="I193" s="62"/>
      <c r="J193" s="62"/>
      <c r="K193" s="62"/>
      <c r="L193" s="62"/>
      <c r="M193" s="62"/>
      <c r="N193" s="62"/>
      <c r="O193" s="62"/>
      <c r="P193" s="62"/>
      <c r="Q193" s="62"/>
      <c r="R193" s="62"/>
      <c r="S193" s="62"/>
      <c r="T193" s="62"/>
      <c r="U193" s="62"/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  <c r="AF193" s="62"/>
      <c r="AG193" s="62"/>
      <c r="AH193" s="62"/>
    </row>
    <row r="194" spans="1:34">
      <c r="A194" s="62"/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  <c r="AF194" s="62"/>
      <c r="AG194" s="62"/>
      <c r="AH194" s="62"/>
    </row>
    <row r="195" spans="1:34">
      <c r="A195" s="62"/>
      <c r="B195" s="62"/>
      <c r="C195" s="62"/>
      <c r="D195" s="62"/>
      <c r="E195" s="62"/>
      <c r="F195" s="62"/>
      <c r="G195" s="62"/>
      <c r="H195" s="62"/>
      <c r="I195" s="62"/>
      <c r="J195" s="62"/>
      <c r="K195" s="62"/>
      <c r="L195" s="62"/>
      <c r="M195" s="62"/>
      <c r="N195" s="62"/>
      <c r="O195" s="62"/>
      <c r="P195" s="62"/>
      <c r="Q195" s="62"/>
      <c r="R195" s="62"/>
      <c r="S195" s="62"/>
      <c r="T195" s="62"/>
      <c r="U195" s="62"/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  <c r="AF195" s="62"/>
      <c r="AG195" s="62"/>
      <c r="AH195" s="62"/>
    </row>
    <row r="196" spans="1:34">
      <c r="A196" s="62"/>
      <c r="B196" s="62"/>
      <c r="C196" s="62"/>
      <c r="D196" s="62"/>
      <c r="E196" s="62"/>
      <c r="F196" s="62"/>
      <c r="G196" s="62"/>
      <c r="H196" s="62"/>
      <c r="I196" s="62"/>
      <c r="J196" s="62"/>
      <c r="K196" s="62"/>
      <c r="L196" s="62"/>
      <c r="M196" s="62"/>
      <c r="N196" s="62"/>
      <c r="O196" s="62"/>
      <c r="P196" s="62"/>
      <c r="Q196" s="62"/>
      <c r="R196" s="62"/>
      <c r="S196" s="62"/>
      <c r="T196" s="62"/>
      <c r="U196" s="62"/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  <c r="AF196" s="62"/>
      <c r="AG196" s="62"/>
      <c r="AH196" s="62"/>
    </row>
    <row r="197" spans="1:34">
      <c r="A197" s="62"/>
      <c r="B197" s="62"/>
      <c r="C197" s="62"/>
      <c r="D197" s="62"/>
      <c r="E197" s="62"/>
      <c r="F197" s="62"/>
      <c r="G197" s="62"/>
      <c r="H197" s="62"/>
      <c r="I197" s="62"/>
      <c r="J197" s="62"/>
      <c r="K197" s="62"/>
      <c r="L197" s="62"/>
      <c r="M197" s="62"/>
      <c r="N197" s="62"/>
      <c r="O197" s="62"/>
      <c r="P197" s="62"/>
      <c r="Q197" s="62"/>
      <c r="R197" s="62"/>
      <c r="S197" s="62"/>
      <c r="T197" s="62"/>
      <c r="U197" s="62"/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  <c r="AF197" s="62"/>
      <c r="AG197" s="62"/>
      <c r="AH197" s="62"/>
    </row>
    <row r="198" spans="1:34">
      <c r="A198" s="62"/>
      <c r="B198" s="62"/>
      <c r="C198" s="62"/>
      <c r="D198" s="62"/>
      <c r="E198" s="62"/>
      <c r="F198" s="62"/>
      <c r="G198" s="62"/>
      <c r="H198" s="62"/>
      <c r="I198" s="62"/>
      <c r="J198" s="62"/>
      <c r="K198" s="62"/>
      <c r="L198" s="62"/>
      <c r="M198" s="62"/>
      <c r="N198" s="62"/>
      <c r="O198" s="62"/>
      <c r="P198" s="62"/>
      <c r="Q198" s="62"/>
      <c r="R198" s="62"/>
      <c r="S198" s="62"/>
      <c r="T198" s="62"/>
      <c r="U198" s="62"/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  <c r="AF198" s="62"/>
      <c r="AG198" s="62"/>
      <c r="AH198" s="62"/>
    </row>
    <row r="199" spans="1:34">
      <c r="A199" s="62"/>
      <c r="B199" s="62"/>
      <c r="C199" s="62"/>
      <c r="D199" s="62"/>
      <c r="E199" s="62"/>
      <c r="F199" s="62"/>
      <c r="G199" s="62"/>
      <c r="H199" s="62"/>
      <c r="I199" s="62"/>
      <c r="J199" s="62"/>
      <c r="K199" s="62"/>
      <c r="L199" s="62"/>
      <c r="M199" s="62"/>
      <c r="N199" s="62"/>
      <c r="O199" s="62"/>
      <c r="P199" s="62"/>
      <c r="Q199" s="62"/>
      <c r="R199" s="62"/>
      <c r="S199" s="62"/>
      <c r="T199" s="62"/>
      <c r="U199" s="62"/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  <c r="AF199" s="62"/>
      <c r="AG199" s="62"/>
      <c r="AH199" s="62"/>
    </row>
    <row r="200" spans="1:34">
      <c r="A200" s="62"/>
      <c r="B200" s="62"/>
      <c r="C200" s="62"/>
      <c r="D200" s="62"/>
      <c r="E200" s="62"/>
      <c r="F200" s="62"/>
      <c r="G200" s="62"/>
      <c r="H200" s="62"/>
      <c r="I200" s="62"/>
      <c r="J200" s="62"/>
      <c r="K200" s="62"/>
      <c r="L200" s="62"/>
      <c r="M200" s="62"/>
      <c r="N200" s="62"/>
      <c r="O200" s="62"/>
      <c r="P200" s="62"/>
      <c r="Q200" s="62"/>
      <c r="R200" s="62"/>
      <c r="S200" s="62"/>
      <c r="T200" s="62"/>
      <c r="U200" s="62"/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  <c r="AF200" s="62"/>
      <c r="AG200" s="62"/>
      <c r="AH200" s="62"/>
    </row>
    <row r="201" spans="1:34">
      <c r="A201" s="62"/>
      <c r="B201" s="62"/>
      <c r="C201" s="62"/>
      <c r="D201" s="62"/>
      <c r="E201" s="62"/>
      <c r="F201" s="62"/>
      <c r="G201" s="62"/>
      <c r="H201" s="62"/>
      <c r="I201" s="62"/>
      <c r="J201" s="62"/>
      <c r="K201" s="62"/>
      <c r="L201" s="62"/>
      <c r="M201" s="62"/>
      <c r="N201" s="62"/>
      <c r="O201" s="62"/>
      <c r="P201" s="62"/>
      <c r="Q201" s="62"/>
      <c r="R201" s="62"/>
      <c r="S201" s="62"/>
      <c r="T201" s="62"/>
      <c r="U201" s="62"/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  <c r="AF201" s="62"/>
      <c r="AG201" s="62"/>
      <c r="AH201" s="62"/>
    </row>
    <row r="202" spans="1:34">
      <c r="A202" s="62"/>
      <c r="B202" s="62"/>
      <c r="C202" s="62"/>
      <c r="D202" s="62"/>
      <c r="E202" s="62"/>
      <c r="F202" s="62"/>
      <c r="G202" s="62"/>
      <c r="H202" s="62"/>
      <c r="I202" s="62"/>
      <c r="J202" s="62"/>
      <c r="K202" s="62"/>
      <c r="L202" s="62"/>
      <c r="M202" s="62"/>
      <c r="N202" s="62"/>
      <c r="O202" s="62"/>
      <c r="P202" s="62"/>
      <c r="Q202" s="62"/>
      <c r="R202" s="62"/>
      <c r="S202" s="62"/>
      <c r="T202" s="62"/>
      <c r="U202" s="62"/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  <c r="AF202" s="62"/>
      <c r="AG202" s="62"/>
      <c r="AH202" s="62"/>
    </row>
    <row r="203" spans="1:34">
      <c r="A203" s="62"/>
      <c r="B203" s="62"/>
      <c r="C203" s="62"/>
      <c r="D203" s="62"/>
      <c r="E203" s="62"/>
      <c r="F203" s="62"/>
      <c r="G203" s="62"/>
      <c r="H203" s="62"/>
      <c r="I203" s="62"/>
      <c r="J203" s="62"/>
      <c r="K203" s="62"/>
      <c r="L203" s="62"/>
      <c r="M203" s="62"/>
      <c r="N203" s="62"/>
      <c r="O203" s="62"/>
      <c r="P203" s="62"/>
      <c r="Q203" s="62"/>
      <c r="R203" s="62"/>
      <c r="S203" s="62"/>
      <c r="T203" s="62"/>
      <c r="U203" s="62"/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  <c r="AF203" s="62"/>
      <c r="AG203" s="62"/>
      <c r="AH203" s="62"/>
    </row>
    <row r="204" spans="1:34">
      <c r="A204" s="62"/>
      <c r="B204" s="62"/>
      <c r="C204" s="62"/>
      <c r="D204" s="62"/>
      <c r="E204" s="62"/>
      <c r="F204" s="62"/>
      <c r="G204" s="62"/>
      <c r="H204" s="62"/>
      <c r="I204" s="62"/>
      <c r="J204" s="62"/>
      <c r="K204" s="62"/>
      <c r="L204" s="62"/>
      <c r="M204" s="62"/>
      <c r="N204" s="62"/>
      <c r="O204" s="62"/>
      <c r="P204" s="62"/>
      <c r="Q204" s="62"/>
      <c r="R204" s="62"/>
      <c r="S204" s="62"/>
      <c r="T204" s="62"/>
      <c r="U204" s="62"/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  <c r="AF204" s="62"/>
      <c r="AG204" s="62"/>
      <c r="AH204" s="62"/>
    </row>
    <row r="205" spans="1:34">
      <c r="A205" s="62"/>
      <c r="B205" s="62"/>
      <c r="C205" s="62"/>
      <c r="D205" s="62"/>
      <c r="E205" s="62"/>
      <c r="F205" s="62"/>
      <c r="G205" s="62"/>
      <c r="H205" s="62"/>
      <c r="I205" s="62"/>
      <c r="J205" s="62"/>
      <c r="K205" s="62"/>
      <c r="L205" s="62"/>
      <c r="M205" s="62"/>
      <c r="N205" s="62"/>
      <c r="O205" s="62"/>
      <c r="P205" s="62"/>
      <c r="Q205" s="62"/>
      <c r="R205" s="62"/>
      <c r="S205" s="62"/>
      <c r="T205" s="62"/>
      <c r="U205" s="62"/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  <c r="AF205" s="62"/>
      <c r="AG205" s="62"/>
      <c r="AH205" s="62"/>
    </row>
    <row r="206" spans="1:34">
      <c r="A206" s="62"/>
      <c r="B206" s="62"/>
      <c r="C206" s="62"/>
      <c r="D206" s="62"/>
      <c r="E206" s="62"/>
      <c r="F206" s="62"/>
      <c r="G206" s="62"/>
      <c r="H206" s="62"/>
      <c r="I206" s="62"/>
      <c r="J206" s="62"/>
      <c r="K206" s="62"/>
      <c r="L206" s="62"/>
      <c r="M206" s="62"/>
      <c r="N206" s="62"/>
      <c r="O206" s="62"/>
      <c r="P206" s="62"/>
      <c r="Q206" s="62"/>
      <c r="R206" s="62"/>
      <c r="S206" s="62"/>
      <c r="T206" s="62"/>
      <c r="U206" s="62"/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  <c r="AF206" s="62"/>
      <c r="AG206" s="62"/>
      <c r="AH206" s="62"/>
    </row>
    <row r="207" spans="1:34">
      <c r="A207" s="62"/>
      <c r="B207" s="62"/>
      <c r="C207" s="62"/>
      <c r="D207" s="62"/>
      <c r="E207" s="62"/>
      <c r="F207" s="62"/>
      <c r="G207" s="62"/>
      <c r="H207" s="62"/>
      <c r="I207" s="62"/>
      <c r="J207" s="62"/>
      <c r="K207" s="62"/>
      <c r="L207" s="62"/>
      <c r="M207" s="62"/>
      <c r="N207" s="62"/>
      <c r="O207" s="62"/>
      <c r="P207" s="62"/>
      <c r="Q207" s="62"/>
      <c r="R207" s="62"/>
      <c r="S207" s="62"/>
      <c r="T207" s="62"/>
      <c r="U207" s="62"/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  <c r="AF207" s="62"/>
      <c r="AG207" s="62"/>
      <c r="AH207" s="62"/>
    </row>
    <row r="208" spans="1:34">
      <c r="A208" s="62"/>
      <c r="B208" s="62"/>
      <c r="C208" s="62"/>
      <c r="D208" s="62"/>
      <c r="E208" s="62"/>
      <c r="F208" s="62"/>
      <c r="G208" s="62"/>
      <c r="H208" s="62"/>
      <c r="I208" s="62"/>
      <c r="J208" s="62"/>
      <c r="K208" s="62"/>
      <c r="L208" s="62"/>
      <c r="M208" s="62"/>
      <c r="N208" s="62"/>
      <c r="O208" s="62"/>
      <c r="P208" s="62"/>
      <c r="Q208" s="62"/>
      <c r="R208" s="62"/>
      <c r="S208" s="62"/>
      <c r="T208" s="62"/>
      <c r="U208" s="62"/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  <c r="AF208" s="62"/>
      <c r="AG208" s="62"/>
      <c r="AH208" s="62"/>
    </row>
    <row r="209" spans="1:34">
      <c r="A209" s="62"/>
      <c r="B209" s="62"/>
      <c r="C209" s="62"/>
      <c r="D209" s="62"/>
      <c r="E209" s="62"/>
      <c r="F209" s="62"/>
      <c r="G209" s="62"/>
      <c r="H209" s="62"/>
      <c r="I209" s="62"/>
      <c r="J209" s="62"/>
      <c r="K209" s="62"/>
      <c r="L209" s="62"/>
      <c r="M209" s="62"/>
      <c r="N209" s="62"/>
      <c r="O209" s="62"/>
      <c r="P209" s="62"/>
      <c r="Q209" s="62"/>
      <c r="R209" s="62"/>
      <c r="S209" s="62"/>
      <c r="T209" s="62"/>
      <c r="U209" s="62"/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  <c r="AF209" s="62"/>
      <c r="AG209" s="62"/>
      <c r="AH209" s="62"/>
    </row>
    <row r="210" spans="1:34">
      <c r="A210" s="62"/>
      <c r="B210" s="62"/>
      <c r="C210" s="62"/>
      <c r="D210" s="62"/>
      <c r="E210" s="62"/>
      <c r="F210" s="62"/>
      <c r="G210" s="62"/>
      <c r="H210" s="62"/>
      <c r="I210" s="62"/>
      <c r="J210" s="62"/>
      <c r="K210" s="62"/>
      <c r="L210" s="62"/>
      <c r="M210" s="62"/>
      <c r="N210" s="62"/>
      <c r="O210" s="62"/>
      <c r="P210" s="62"/>
      <c r="Q210" s="62"/>
      <c r="R210" s="62"/>
      <c r="S210" s="62"/>
      <c r="T210" s="62"/>
      <c r="U210" s="62"/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  <c r="AF210" s="62"/>
      <c r="AG210" s="62"/>
      <c r="AH210" s="62"/>
    </row>
    <row r="211" spans="1:34">
      <c r="A211" s="62"/>
      <c r="B211" s="62"/>
      <c r="C211" s="62"/>
      <c r="D211" s="62"/>
      <c r="E211" s="62"/>
      <c r="F211" s="62"/>
      <c r="G211" s="62"/>
      <c r="H211" s="62"/>
      <c r="I211" s="62"/>
      <c r="J211" s="62"/>
      <c r="K211" s="62"/>
      <c r="L211" s="62"/>
      <c r="M211" s="62"/>
      <c r="N211" s="62"/>
      <c r="O211" s="62"/>
      <c r="P211" s="62"/>
      <c r="Q211" s="62"/>
      <c r="R211" s="62"/>
      <c r="S211" s="62"/>
      <c r="T211" s="62"/>
      <c r="U211" s="62"/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  <c r="AF211" s="62"/>
      <c r="AG211" s="62"/>
      <c r="AH211" s="62"/>
    </row>
    <row r="212" spans="1:34">
      <c r="A212" s="62"/>
      <c r="B212" s="62"/>
      <c r="C212" s="62"/>
      <c r="D212" s="62"/>
      <c r="E212" s="62"/>
      <c r="F212" s="62"/>
      <c r="G212" s="62"/>
      <c r="H212" s="62"/>
      <c r="I212" s="62"/>
      <c r="J212" s="62"/>
      <c r="K212" s="62"/>
      <c r="L212" s="62"/>
      <c r="M212" s="62"/>
      <c r="N212" s="62"/>
      <c r="O212" s="62"/>
      <c r="P212" s="62"/>
      <c r="Q212" s="62"/>
      <c r="R212" s="62"/>
      <c r="S212" s="62"/>
      <c r="T212" s="62"/>
      <c r="U212" s="62"/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  <c r="AF212" s="62"/>
      <c r="AG212" s="62"/>
      <c r="AH212" s="62"/>
    </row>
    <row r="213" spans="1:34">
      <c r="A213" s="62"/>
      <c r="B213" s="62"/>
      <c r="C213" s="62"/>
      <c r="D213" s="62"/>
      <c r="E213" s="62"/>
      <c r="F213" s="62"/>
      <c r="G213" s="62"/>
      <c r="H213" s="62"/>
      <c r="I213" s="62"/>
      <c r="J213" s="62"/>
      <c r="K213" s="62"/>
      <c r="L213" s="62"/>
      <c r="M213" s="62"/>
      <c r="N213" s="62"/>
      <c r="O213" s="62"/>
      <c r="P213" s="62"/>
      <c r="Q213" s="62"/>
      <c r="R213" s="62"/>
      <c r="S213" s="62"/>
      <c r="T213" s="62"/>
      <c r="U213" s="62"/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  <c r="AF213" s="62"/>
      <c r="AG213" s="62"/>
      <c r="AH213" s="62"/>
    </row>
    <row r="214" spans="1:34">
      <c r="A214" s="62"/>
      <c r="B214" s="62"/>
      <c r="C214" s="62"/>
      <c r="D214" s="62"/>
      <c r="E214" s="62"/>
      <c r="F214" s="62"/>
      <c r="G214" s="62"/>
      <c r="H214" s="62"/>
      <c r="I214" s="62"/>
      <c r="J214" s="62"/>
      <c r="K214" s="62"/>
      <c r="L214" s="62"/>
      <c r="M214" s="62"/>
      <c r="N214" s="62"/>
      <c r="O214" s="62"/>
      <c r="P214" s="62"/>
      <c r="Q214" s="62"/>
      <c r="R214" s="62"/>
      <c r="S214" s="62"/>
      <c r="T214" s="62"/>
      <c r="U214" s="62"/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  <c r="AF214" s="62"/>
      <c r="AG214" s="62"/>
      <c r="AH214" s="62"/>
    </row>
    <row r="215" spans="1:34">
      <c r="A215" s="62"/>
      <c r="B215" s="62"/>
      <c r="C215" s="62"/>
      <c r="D215" s="62"/>
      <c r="E215" s="62"/>
      <c r="F215" s="62"/>
      <c r="G215" s="62"/>
      <c r="H215" s="62"/>
      <c r="I215" s="62"/>
      <c r="J215" s="62"/>
      <c r="K215" s="62"/>
      <c r="L215" s="62"/>
      <c r="M215" s="62"/>
      <c r="N215" s="62"/>
      <c r="O215" s="62"/>
      <c r="P215" s="62"/>
      <c r="Q215" s="62"/>
      <c r="R215" s="62"/>
      <c r="S215" s="62"/>
      <c r="T215" s="62"/>
      <c r="U215" s="62"/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  <c r="AF215" s="62"/>
      <c r="AG215" s="62"/>
      <c r="AH215" s="62"/>
    </row>
    <row r="216" spans="1:34">
      <c r="A216" s="62"/>
      <c r="B216" s="62"/>
      <c r="C216" s="62"/>
      <c r="D216" s="62"/>
      <c r="E216" s="62"/>
      <c r="F216" s="62"/>
      <c r="G216" s="62"/>
      <c r="H216" s="62"/>
      <c r="I216" s="62"/>
      <c r="J216" s="62"/>
      <c r="K216" s="62"/>
      <c r="L216" s="62"/>
      <c r="M216" s="62"/>
      <c r="N216" s="62"/>
      <c r="O216" s="62"/>
      <c r="P216" s="62"/>
      <c r="Q216" s="62"/>
      <c r="R216" s="62"/>
      <c r="S216" s="62"/>
      <c r="T216" s="62"/>
      <c r="U216" s="62"/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  <c r="AF216" s="62"/>
      <c r="AG216" s="62"/>
      <c r="AH216" s="62"/>
    </row>
    <row r="217" spans="1:34">
      <c r="A217" s="62"/>
      <c r="B217" s="62"/>
      <c r="C217" s="62"/>
      <c r="D217" s="62"/>
      <c r="E217" s="62"/>
      <c r="F217" s="62"/>
      <c r="G217" s="62"/>
      <c r="H217" s="62"/>
      <c r="I217" s="62"/>
      <c r="J217" s="62"/>
      <c r="K217" s="62"/>
      <c r="L217" s="62"/>
      <c r="M217" s="62"/>
      <c r="N217" s="62"/>
      <c r="O217" s="62"/>
      <c r="P217" s="62"/>
      <c r="Q217" s="62"/>
      <c r="R217" s="62"/>
      <c r="S217" s="62"/>
      <c r="T217" s="62"/>
      <c r="U217" s="62"/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  <c r="AF217" s="62"/>
      <c r="AG217" s="62"/>
      <c r="AH217" s="62"/>
    </row>
    <row r="218" spans="1:34">
      <c r="A218" s="62"/>
      <c r="B218" s="62"/>
      <c r="C218" s="62"/>
      <c r="D218" s="62"/>
      <c r="E218" s="62"/>
      <c r="F218" s="62"/>
      <c r="G218" s="62"/>
      <c r="H218" s="62"/>
      <c r="I218" s="62"/>
      <c r="J218" s="62"/>
      <c r="K218" s="62"/>
      <c r="L218" s="62"/>
      <c r="M218" s="62"/>
      <c r="N218" s="62"/>
      <c r="O218" s="62"/>
      <c r="P218" s="62"/>
      <c r="Q218" s="62"/>
      <c r="R218" s="62"/>
      <c r="S218" s="62"/>
      <c r="T218" s="62"/>
      <c r="U218" s="62"/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  <c r="AF218" s="62"/>
      <c r="AG218" s="62"/>
      <c r="AH218" s="62"/>
    </row>
    <row r="219" spans="1:34">
      <c r="A219" s="62"/>
      <c r="B219" s="62"/>
      <c r="C219" s="62"/>
      <c r="D219" s="62"/>
      <c r="E219" s="62"/>
      <c r="F219" s="62"/>
      <c r="G219" s="62"/>
      <c r="H219" s="62"/>
      <c r="I219" s="62"/>
      <c r="J219" s="62"/>
      <c r="K219" s="62"/>
      <c r="L219" s="62"/>
      <c r="M219" s="62"/>
      <c r="N219" s="62"/>
      <c r="O219" s="62"/>
      <c r="P219" s="62"/>
      <c r="Q219" s="62"/>
      <c r="R219" s="62"/>
      <c r="S219" s="62"/>
      <c r="T219" s="62"/>
      <c r="U219" s="62"/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  <c r="AF219" s="62"/>
      <c r="AG219" s="62"/>
      <c r="AH219" s="62"/>
    </row>
    <row r="220" spans="1:34">
      <c r="A220" s="62"/>
      <c r="B220" s="62"/>
      <c r="C220" s="62"/>
      <c r="D220" s="62"/>
      <c r="E220" s="62"/>
      <c r="F220" s="62"/>
      <c r="G220" s="62"/>
      <c r="H220" s="62"/>
      <c r="I220" s="62"/>
      <c r="J220" s="62"/>
      <c r="K220" s="62"/>
      <c r="L220" s="62"/>
      <c r="M220" s="62"/>
      <c r="N220" s="62"/>
      <c r="O220" s="62"/>
      <c r="P220" s="62"/>
      <c r="Q220" s="62"/>
      <c r="R220" s="62"/>
      <c r="S220" s="62"/>
      <c r="T220" s="62"/>
      <c r="U220" s="62"/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  <c r="AF220" s="62"/>
      <c r="AG220" s="62"/>
      <c r="AH220" s="62"/>
    </row>
    <row r="221" spans="1:34">
      <c r="A221" s="62"/>
      <c r="B221" s="62"/>
      <c r="C221" s="62"/>
      <c r="D221" s="62"/>
      <c r="E221" s="62"/>
      <c r="F221" s="62"/>
      <c r="G221" s="62"/>
      <c r="H221" s="62"/>
      <c r="I221" s="62"/>
      <c r="J221" s="62"/>
      <c r="K221" s="62"/>
      <c r="L221" s="62"/>
      <c r="M221" s="62"/>
      <c r="N221" s="62"/>
      <c r="O221" s="62"/>
      <c r="P221" s="62"/>
      <c r="Q221" s="62"/>
      <c r="R221" s="62"/>
      <c r="S221" s="62"/>
      <c r="T221" s="62"/>
      <c r="U221" s="62"/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  <c r="AF221" s="62"/>
      <c r="AG221" s="62"/>
      <c r="AH221" s="62"/>
    </row>
    <row r="222" spans="1:34">
      <c r="A222" s="62"/>
      <c r="B222" s="62"/>
      <c r="C222" s="62"/>
      <c r="D222" s="62"/>
      <c r="E222" s="62"/>
      <c r="F222" s="62"/>
      <c r="G222" s="62"/>
      <c r="H222" s="62"/>
      <c r="I222" s="62"/>
      <c r="J222" s="62"/>
      <c r="K222" s="62"/>
      <c r="L222" s="62"/>
      <c r="M222" s="62"/>
      <c r="N222" s="62"/>
      <c r="O222" s="62"/>
      <c r="P222" s="62"/>
      <c r="Q222" s="62"/>
      <c r="R222" s="62"/>
      <c r="S222" s="62"/>
      <c r="T222" s="62"/>
      <c r="U222" s="62"/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  <c r="AF222" s="62"/>
      <c r="AG222" s="62"/>
      <c r="AH222" s="62"/>
    </row>
    <row r="223" spans="1:34">
      <c r="A223" s="62"/>
      <c r="B223" s="62"/>
      <c r="C223" s="62"/>
      <c r="D223" s="62"/>
      <c r="E223" s="62"/>
      <c r="F223" s="62"/>
      <c r="G223" s="62"/>
      <c r="H223" s="62"/>
      <c r="I223" s="62"/>
      <c r="J223" s="62"/>
      <c r="K223" s="62"/>
      <c r="L223" s="62"/>
      <c r="M223" s="62"/>
      <c r="N223" s="62"/>
      <c r="O223" s="62"/>
      <c r="P223" s="62"/>
      <c r="Q223" s="62"/>
      <c r="R223" s="62"/>
      <c r="S223" s="62"/>
      <c r="T223" s="62"/>
      <c r="U223" s="62"/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  <c r="AF223" s="62"/>
      <c r="AG223" s="62"/>
      <c r="AH223" s="62"/>
    </row>
    <row r="224" spans="1:34">
      <c r="A224" s="62"/>
      <c r="B224" s="62"/>
      <c r="C224" s="62"/>
      <c r="D224" s="62"/>
      <c r="E224" s="62"/>
      <c r="F224" s="62"/>
      <c r="G224" s="62"/>
      <c r="H224" s="62"/>
      <c r="I224" s="62"/>
      <c r="J224" s="62"/>
      <c r="K224" s="62"/>
      <c r="L224" s="62"/>
      <c r="M224" s="62"/>
      <c r="N224" s="62"/>
      <c r="O224" s="62"/>
      <c r="P224" s="62"/>
      <c r="Q224" s="62"/>
      <c r="R224" s="62"/>
      <c r="S224" s="62"/>
      <c r="T224" s="62"/>
      <c r="U224" s="62"/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  <c r="AF224" s="62"/>
      <c r="AG224" s="62"/>
      <c r="AH224" s="62"/>
    </row>
    <row r="225" spans="1:34">
      <c r="A225" s="62"/>
      <c r="B225" s="62"/>
      <c r="C225" s="62"/>
      <c r="D225" s="62"/>
      <c r="E225" s="62"/>
      <c r="F225" s="62"/>
      <c r="G225" s="62"/>
      <c r="H225" s="62"/>
      <c r="I225" s="62"/>
      <c r="J225" s="62"/>
      <c r="K225" s="62"/>
      <c r="L225" s="62"/>
      <c r="M225" s="62"/>
      <c r="N225" s="62"/>
      <c r="O225" s="62"/>
      <c r="P225" s="62"/>
      <c r="Q225" s="62"/>
      <c r="R225" s="62"/>
      <c r="S225" s="62"/>
      <c r="T225" s="62"/>
      <c r="U225" s="62"/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  <c r="AF225" s="62"/>
      <c r="AG225" s="62"/>
      <c r="AH225" s="62"/>
    </row>
    <row r="226" spans="1:34">
      <c r="A226" s="62"/>
      <c r="B226" s="62"/>
      <c r="C226" s="62"/>
      <c r="D226" s="62"/>
      <c r="E226" s="62"/>
      <c r="F226" s="62"/>
      <c r="G226" s="62"/>
      <c r="H226" s="62"/>
      <c r="I226" s="62"/>
      <c r="J226" s="62"/>
      <c r="K226" s="62"/>
      <c r="L226" s="62"/>
      <c r="M226" s="62"/>
      <c r="N226" s="62"/>
      <c r="O226" s="62"/>
      <c r="P226" s="62"/>
      <c r="Q226" s="62"/>
      <c r="R226" s="62"/>
      <c r="S226" s="62"/>
      <c r="T226" s="62"/>
      <c r="U226" s="62"/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  <c r="AF226" s="62"/>
      <c r="AG226" s="62"/>
      <c r="AH226" s="62"/>
    </row>
    <row r="227" spans="1:34">
      <c r="A227" s="62"/>
      <c r="B227" s="62"/>
      <c r="C227" s="62"/>
      <c r="D227" s="62"/>
      <c r="E227" s="62"/>
      <c r="F227" s="62"/>
      <c r="G227" s="62"/>
      <c r="H227" s="62"/>
      <c r="I227" s="62"/>
      <c r="J227" s="62"/>
      <c r="K227" s="62"/>
      <c r="L227" s="62"/>
      <c r="M227" s="62"/>
      <c r="N227" s="62"/>
      <c r="O227" s="62"/>
      <c r="P227" s="62"/>
      <c r="Q227" s="62"/>
      <c r="R227" s="62"/>
      <c r="S227" s="62"/>
      <c r="T227" s="62"/>
      <c r="U227" s="62"/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  <c r="AF227" s="62"/>
      <c r="AG227" s="62"/>
      <c r="AH227" s="62"/>
    </row>
    <row r="228" spans="1:34">
      <c r="A228" s="62"/>
      <c r="B228" s="62"/>
      <c r="C228" s="62"/>
      <c r="D228" s="62"/>
      <c r="E228" s="62"/>
      <c r="F228" s="62"/>
      <c r="G228" s="62"/>
      <c r="H228" s="62"/>
      <c r="I228" s="62"/>
      <c r="J228" s="62"/>
      <c r="K228" s="62"/>
      <c r="L228" s="62"/>
      <c r="M228" s="62"/>
      <c r="N228" s="62"/>
      <c r="O228" s="62"/>
      <c r="P228" s="62"/>
      <c r="Q228" s="62"/>
      <c r="R228" s="62"/>
      <c r="S228" s="62"/>
      <c r="T228" s="62"/>
      <c r="U228" s="62"/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  <c r="AF228" s="62"/>
      <c r="AG228" s="62"/>
      <c r="AH228" s="62"/>
    </row>
    <row r="229" spans="1:34">
      <c r="A229" s="62"/>
      <c r="B229" s="62"/>
      <c r="C229" s="62"/>
      <c r="D229" s="62"/>
      <c r="E229" s="62"/>
      <c r="F229" s="62"/>
      <c r="G229" s="62"/>
      <c r="H229" s="62"/>
      <c r="I229" s="62"/>
      <c r="J229" s="62"/>
      <c r="K229" s="62"/>
      <c r="L229" s="62"/>
      <c r="M229" s="62"/>
      <c r="N229" s="62"/>
      <c r="O229" s="62"/>
      <c r="P229" s="62"/>
      <c r="Q229" s="62"/>
      <c r="R229" s="62"/>
      <c r="S229" s="62"/>
      <c r="T229" s="62"/>
      <c r="U229" s="62"/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  <c r="AF229" s="62"/>
      <c r="AG229" s="62"/>
      <c r="AH229" s="62"/>
    </row>
    <row r="230" spans="1:34">
      <c r="A230" s="62"/>
      <c r="B230" s="62"/>
      <c r="C230" s="62"/>
      <c r="D230" s="62"/>
      <c r="E230" s="62"/>
      <c r="F230" s="62"/>
      <c r="G230" s="62"/>
      <c r="H230" s="62"/>
      <c r="I230" s="62"/>
      <c r="J230" s="62"/>
      <c r="K230" s="62"/>
      <c r="L230" s="62"/>
      <c r="M230" s="62"/>
      <c r="N230" s="62"/>
      <c r="O230" s="62"/>
      <c r="P230" s="62"/>
      <c r="Q230" s="62"/>
      <c r="R230" s="62"/>
      <c r="S230" s="62"/>
      <c r="T230" s="62"/>
      <c r="U230" s="62"/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  <c r="AF230" s="62"/>
      <c r="AG230" s="62"/>
      <c r="AH230" s="62"/>
    </row>
    <row r="231" spans="1:34">
      <c r="A231" s="62"/>
      <c r="B231" s="62"/>
      <c r="C231" s="62"/>
      <c r="D231" s="62"/>
      <c r="E231" s="62"/>
      <c r="F231" s="62"/>
      <c r="G231" s="62"/>
      <c r="H231" s="62"/>
      <c r="I231" s="62"/>
      <c r="J231" s="62"/>
      <c r="K231" s="62"/>
      <c r="L231" s="62"/>
      <c r="M231" s="62"/>
      <c r="N231" s="62"/>
      <c r="O231" s="62"/>
      <c r="P231" s="62"/>
      <c r="Q231" s="62"/>
      <c r="R231" s="62"/>
      <c r="S231" s="62"/>
      <c r="T231" s="62"/>
      <c r="U231" s="62"/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  <c r="AF231" s="62"/>
      <c r="AG231" s="62"/>
      <c r="AH231" s="62"/>
    </row>
    <row r="232" spans="1:34">
      <c r="A232" s="62"/>
      <c r="B232" s="62"/>
      <c r="C232" s="62"/>
      <c r="D232" s="62"/>
      <c r="E232" s="62"/>
      <c r="F232" s="62"/>
      <c r="G232" s="62"/>
      <c r="H232" s="62"/>
      <c r="I232" s="62"/>
      <c r="J232" s="62"/>
      <c r="K232" s="62"/>
      <c r="L232" s="62"/>
      <c r="M232" s="62"/>
      <c r="N232" s="62"/>
      <c r="O232" s="62"/>
      <c r="P232" s="62"/>
      <c r="Q232" s="62"/>
      <c r="R232" s="62"/>
      <c r="S232" s="62"/>
      <c r="T232" s="62"/>
      <c r="U232" s="62"/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  <c r="AF232" s="62"/>
      <c r="AG232" s="62"/>
      <c r="AH232" s="62"/>
    </row>
    <row r="233" spans="1:34">
      <c r="A233" s="62"/>
      <c r="B233" s="62"/>
      <c r="C233" s="62"/>
      <c r="D233" s="62"/>
      <c r="E233" s="62"/>
      <c r="F233" s="62"/>
      <c r="G233" s="62"/>
      <c r="H233" s="62"/>
      <c r="I233" s="62"/>
      <c r="J233" s="62"/>
      <c r="K233" s="62"/>
      <c r="L233" s="62"/>
      <c r="M233" s="62"/>
      <c r="N233" s="62"/>
      <c r="O233" s="62"/>
      <c r="P233" s="62"/>
      <c r="Q233" s="62"/>
      <c r="R233" s="62"/>
      <c r="S233" s="62"/>
      <c r="T233" s="62"/>
      <c r="U233" s="62"/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  <c r="AF233" s="62"/>
      <c r="AG233" s="62"/>
      <c r="AH233" s="62"/>
    </row>
    <row r="234" spans="1:34">
      <c r="A234" s="62"/>
      <c r="B234" s="62"/>
      <c r="C234" s="62"/>
      <c r="D234" s="62"/>
      <c r="E234" s="62"/>
      <c r="F234" s="62"/>
      <c r="G234" s="62"/>
      <c r="H234" s="62"/>
      <c r="I234" s="62"/>
      <c r="J234" s="62"/>
      <c r="K234" s="62"/>
      <c r="L234" s="62"/>
      <c r="M234" s="62"/>
      <c r="N234" s="62"/>
      <c r="O234" s="62"/>
      <c r="P234" s="62"/>
      <c r="Q234" s="62"/>
      <c r="R234" s="62"/>
      <c r="S234" s="62"/>
      <c r="T234" s="62"/>
      <c r="U234" s="62"/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  <c r="AF234" s="62"/>
      <c r="AG234" s="62"/>
      <c r="AH234" s="62"/>
    </row>
    <row r="235" spans="1:34">
      <c r="A235" s="62"/>
      <c r="B235" s="62"/>
      <c r="C235" s="62"/>
      <c r="D235" s="62"/>
      <c r="E235" s="62"/>
      <c r="F235" s="62"/>
      <c r="G235" s="62"/>
      <c r="H235" s="62"/>
      <c r="I235" s="62"/>
      <c r="J235" s="62"/>
      <c r="K235" s="62"/>
      <c r="L235" s="62"/>
      <c r="M235" s="62"/>
      <c r="N235" s="62"/>
      <c r="O235" s="62"/>
      <c r="P235" s="62"/>
      <c r="Q235" s="62"/>
      <c r="R235" s="62"/>
      <c r="S235" s="62"/>
      <c r="T235" s="62"/>
      <c r="U235" s="62"/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  <c r="AF235" s="62"/>
      <c r="AG235" s="62"/>
      <c r="AH235" s="62"/>
    </row>
    <row r="236" spans="1:34">
      <c r="A236" s="62"/>
      <c r="B236" s="62"/>
      <c r="C236" s="62"/>
      <c r="D236" s="62"/>
      <c r="E236" s="62"/>
      <c r="F236" s="62"/>
      <c r="G236" s="62"/>
      <c r="H236" s="62"/>
      <c r="I236" s="62"/>
      <c r="J236" s="62"/>
      <c r="K236" s="62"/>
      <c r="L236" s="62"/>
      <c r="M236" s="62"/>
      <c r="N236" s="62"/>
      <c r="O236" s="62"/>
      <c r="P236" s="62"/>
      <c r="Q236" s="62"/>
      <c r="R236" s="62"/>
      <c r="S236" s="62"/>
      <c r="T236" s="62"/>
      <c r="U236" s="62"/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  <c r="AF236" s="62"/>
      <c r="AG236" s="62"/>
      <c r="AH236" s="62"/>
    </row>
    <row r="237" spans="1:34">
      <c r="A237" s="62"/>
      <c r="B237" s="62"/>
      <c r="C237" s="62"/>
      <c r="D237" s="62"/>
      <c r="E237" s="62"/>
      <c r="F237" s="62"/>
      <c r="G237" s="62"/>
      <c r="H237" s="62"/>
      <c r="I237" s="62"/>
      <c r="J237" s="62"/>
      <c r="K237" s="62"/>
      <c r="L237" s="62"/>
      <c r="M237" s="62"/>
      <c r="N237" s="62"/>
      <c r="O237" s="62"/>
      <c r="P237" s="62"/>
      <c r="Q237" s="62"/>
      <c r="R237" s="62"/>
      <c r="S237" s="62"/>
      <c r="T237" s="62"/>
      <c r="U237" s="62"/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  <c r="AF237" s="62"/>
      <c r="AG237" s="62"/>
      <c r="AH237" s="62"/>
    </row>
    <row r="238" spans="1:34">
      <c r="A238" s="62"/>
      <c r="B238" s="62"/>
      <c r="C238" s="62"/>
      <c r="D238" s="62"/>
      <c r="E238" s="62"/>
      <c r="F238" s="62"/>
      <c r="G238" s="62"/>
      <c r="H238" s="62"/>
      <c r="I238" s="62"/>
      <c r="J238" s="62"/>
      <c r="K238" s="62"/>
      <c r="L238" s="62"/>
      <c r="M238" s="62"/>
      <c r="N238" s="62"/>
      <c r="O238" s="62"/>
      <c r="P238" s="62"/>
      <c r="Q238" s="62"/>
      <c r="R238" s="62"/>
      <c r="S238" s="62"/>
      <c r="T238" s="62"/>
      <c r="U238" s="62"/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  <c r="AF238" s="62"/>
      <c r="AG238" s="62"/>
      <c r="AH238" s="62"/>
    </row>
    <row r="239" spans="1:34">
      <c r="A239" s="62"/>
      <c r="B239" s="62"/>
      <c r="C239" s="62"/>
      <c r="D239" s="62"/>
      <c r="E239" s="62"/>
      <c r="F239" s="62"/>
      <c r="G239" s="62"/>
      <c r="H239" s="62"/>
      <c r="I239" s="62"/>
      <c r="J239" s="62"/>
      <c r="K239" s="62"/>
      <c r="L239" s="62"/>
      <c r="M239" s="62"/>
      <c r="N239" s="62"/>
      <c r="O239" s="62"/>
      <c r="P239" s="62"/>
      <c r="Q239" s="62"/>
      <c r="R239" s="62"/>
      <c r="S239" s="62"/>
      <c r="T239" s="62"/>
      <c r="U239" s="62"/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  <c r="AF239" s="62"/>
      <c r="AG239" s="62"/>
      <c r="AH239" s="62"/>
    </row>
    <row r="240" spans="1:34">
      <c r="A240" s="62"/>
      <c r="B240" s="62"/>
      <c r="C240" s="62"/>
      <c r="D240" s="62"/>
      <c r="E240" s="62"/>
      <c r="F240" s="62"/>
      <c r="G240" s="62"/>
      <c r="H240" s="62"/>
      <c r="I240" s="62"/>
      <c r="J240" s="62"/>
      <c r="K240" s="62"/>
      <c r="L240" s="62"/>
      <c r="M240" s="62"/>
      <c r="N240" s="62"/>
      <c r="O240" s="62"/>
      <c r="P240" s="62"/>
      <c r="Q240" s="62"/>
      <c r="R240" s="62"/>
      <c r="S240" s="62"/>
      <c r="T240" s="62"/>
      <c r="U240" s="62"/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  <c r="AF240" s="62"/>
      <c r="AG240" s="62"/>
      <c r="AH240" s="62"/>
    </row>
    <row r="241" spans="1:34">
      <c r="A241" s="62"/>
      <c r="B241" s="62"/>
      <c r="C241" s="62"/>
      <c r="D241" s="62"/>
      <c r="E241" s="62"/>
      <c r="F241" s="62"/>
      <c r="G241" s="62"/>
      <c r="H241" s="62"/>
      <c r="I241" s="62"/>
      <c r="J241" s="62"/>
      <c r="K241" s="62"/>
      <c r="L241" s="62"/>
      <c r="M241" s="62"/>
      <c r="N241" s="62"/>
      <c r="O241" s="62"/>
      <c r="P241" s="62"/>
      <c r="Q241" s="62"/>
      <c r="R241" s="62"/>
      <c r="S241" s="62"/>
      <c r="T241" s="62"/>
      <c r="U241" s="62"/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  <c r="AF241" s="62"/>
      <c r="AG241" s="62"/>
      <c r="AH241" s="62"/>
    </row>
    <row r="242" spans="1:34">
      <c r="A242" s="62"/>
      <c r="B242" s="62"/>
      <c r="C242" s="62"/>
      <c r="D242" s="62"/>
      <c r="E242" s="62"/>
      <c r="F242" s="62"/>
      <c r="G242" s="62"/>
      <c r="H242" s="62"/>
      <c r="I242" s="62"/>
      <c r="J242" s="62"/>
      <c r="K242" s="62"/>
      <c r="L242" s="62"/>
      <c r="M242" s="62"/>
      <c r="N242" s="62"/>
      <c r="O242" s="62"/>
      <c r="P242" s="62"/>
      <c r="Q242" s="62"/>
      <c r="R242" s="62"/>
      <c r="S242" s="62"/>
      <c r="T242" s="62"/>
      <c r="U242" s="62"/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  <c r="AF242" s="62"/>
      <c r="AG242" s="62"/>
      <c r="AH242" s="62"/>
    </row>
    <row r="243" spans="1:34">
      <c r="A243" s="62"/>
      <c r="B243" s="62"/>
      <c r="C243" s="62"/>
      <c r="D243" s="62"/>
      <c r="E243" s="62"/>
      <c r="F243" s="62"/>
      <c r="G243" s="62"/>
      <c r="H243" s="62"/>
      <c r="I243" s="62"/>
      <c r="J243" s="62"/>
      <c r="K243" s="62"/>
      <c r="L243" s="62"/>
      <c r="M243" s="62"/>
      <c r="N243" s="62"/>
      <c r="O243" s="62"/>
      <c r="P243" s="62"/>
      <c r="Q243" s="62"/>
      <c r="R243" s="62"/>
      <c r="S243" s="62"/>
      <c r="T243" s="62"/>
      <c r="U243" s="62"/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  <c r="AF243" s="62"/>
      <c r="AG243" s="62"/>
      <c r="AH243" s="62"/>
    </row>
    <row r="244" spans="1:34">
      <c r="A244" s="62"/>
      <c r="B244" s="62"/>
      <c r="C244" s="62"/>
      <c r="D244" s="62"/>
      <c r="E244" s="62"/>
      <c r="F244" s="62"/>
      <c r="G244" s="62"/>
      <c r="H244" s="62"/>
      <c r="I244" s="62"/>
      <c r="J244" s="62"/>
      <c r="K244" s="62"/>
      <c r="L244" s="62"/>
      <c r="M244" s="62"/>
      <c r="N244" s="62"/>
      <c r="O244" s="62"/>
      <c r="P244" s="62"/>
      <c r="Q244" s="62"/>
      <c r="R244" s="62"/>
      <c r="S244" s="62"/>
      <c r="T244" s="62"/>
      <c r="U244" s="62"/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  <c r="AF244" s="62"/>
      <c r="AG244" s="62"/>
      <c r="AH244" s="62"/>
    </row>
    <row r="245" spans="1:34">
      <c r="A245" s="62"/>
      <c r="B245" s="62"/>
      <c r="C245" s="62"/>
      <c r="D245" s="62"/>
      <c r="E245" s="62"/>
      <c r="F245" s="62"/>
      <c r="G245" s="62"/>
      <c r="H245" s="62"/>
      <c r="I245" s="62"/>
      <c r="J245" s="62"/>
      <c r="K245" s="62"/>
      <c r="L245" s="62"/>
      <c r="M245" s="62"/>
      <c r="N245" s="62"/>
      <c r="O245" s="62"/>
      <c r="P245" s="62"/>
      <c r="Q245" s="62"/>
      <c r="R245" s="62"/>
      <c r="S245" s="62"/>
      <c r="T245" s="62"/>
      <c r="U245" s="62"/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  <c r="AF245" s="62"/>
      <c r="AG245" s="62"/>
      <c r="AH245" s="62"/>
    </row>
    <row r="246" spans="1:34">
      <c r="A246" s="62"/>
      <c r="B246" s="62"/>
      <c r="C246" s="62"/>
      <c r="D246" s="62"/>
      <c r="E246" s="62"/>
      <c r="F246" s="62"/>
      <c r="G246" s="62"/>
      <c r="H246" s="62"/>
      <c r="I246" s="62"/>
      <c r="J246" s="62"/>
      <c r="K246" s="62"/>
      <c r="L246" s="62"/>
      <c r="M246" s="62"/>
      <c r="N246" s="62"/>
      <c r="O246" s="62"/>
      <c r="P246" s="62"/>
      <c r="Q246" s="62"/>
      <c r="R246" s="62"/>
      <c r="S246" s="62"/>
      <c r="T246" s="62"/>
      <c r="U246" s="62"/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  <c r="AF246" s="62"/>
      <c r="AG246" s="62"/>
      <c r="AH246" s="62"/>
    </row>
    <row r="247" spans="1:34">
      <c r="A247" s="62"/>
      <c r="B247" s="62"/>
      <c r="C247" s="62"/>
      <c r="D247" s="62"/>
      <c r="E247" s="62"/>
      <c r="F247" s="62"/>
      <c r="G247" s="62"/>
      <c r="H247" s="62"/>
      <c r="I247" s="62"/>
      <c r="J247" s="62"/>
      <c r="K247" s="62"/>
      <c r="L247" s="62"/>
      <c r="M247" s="62"/>
      <c r="N247" s="62"/>
      <c r="O247" s="62"/>
      <c r="P247" s="62"/>
      <c r="Q247" s="62"/>
      <c r="R247" s="62"/>
      <c r="S247" s="62"/>
      <c r="T247" s="62"/>
      <c r="U247" s="62"/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  <c r="AF247" s="62"/>
      <c r="AG247" s="62"/>
      <c r="AH247" s="62"/>
    </row>
    <row r="248" spans="1:34">
      <c r="A248" s="62"/>
      <c r="B248" s="62"/>
      <c r="C248" s="62"/>
      <c r="D248" s="62"/>
      <c r="E248" s="62"/>
      <c r="F248" s="62"/>
      <c r="G248" s="62"/>
      <c r="H248" s="62"/>
      <c r="I248" s="62"/>
      <c r="J248" s="62"/>
      <c r="K248" s="62"/>
      <c r="L248" s="62"/>
      <c r="M248" s="62"/>
      <c r="N248" s="62"/>
      <c r="O248" s="62"/>
      <c r="P248" s="62"/>
      <c r="Q248" s="62"/>
      <c r="R248" s="62"/>
      <c r="S248" s="62"/>
      <c r="T248" s="62"/>
      <c r="U248" s="62"/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  <c r="AF248" s="62"/>
      <c r="AG248" s="62"/>
      <c r="AH248" s="62"/>
    </row>
    <row r="249" spans="1:34">
      <c r="A249" s="62"/>
      <c r="B249" s="62"/>
      <c r="C249" s="62"/>
      <c r="D249" s="62"/>
      <c r="E249" s="62"/>
      <c r="F249" s="62"/>
      <c r="G249" s="62"/>
      <c r="H249" s="62"/>
      <c r="I249" s="62"/>
      <c r="J249" s="62"/>
      <c r="K249" s="62"/>
      <c r="L249" s="62"/>
      <c r="M249" s="62"/>
      <c r="N249" s="62"/>
      <c r="O249" s="62"/>
      <c r="P249" s="62"/>
      <c r="Q249" s="62"/>
      <c r="R249" s="62"/>
      <c r="S249" s="62"/>
      <c r="T249" s="62"/>
      <c r="U249" s="62"/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  <c r="AF249" s="62"/>
      <c r="AG249" s="62"/>
      <c r="AH249" s="62"/>
    </row>
    <row r="250" spans="1:34">
      <c r="A250" s="62"/>
      <c r="B250" s="62"/>
      <c r="C250" s="62"/>
      <c r="D250" s="62"/>
      <c r="E250" s="62"/>
      <c r="F250" s="62"/>
      <c r="G250" s="62"/>
      <c r="H250" s="62"/>
      <c r="I250" s="62"/>
      <c r="J250" s="62"/>
      <c r="K250" s="62"/>
      <c r="L250" s="62"/>
      <c r="M250" s="62"/>
      <c r="N250" s="62"/>
      <c r="O250" s="62"/>
      <c r="P250" s="62"/>
      <c r="Q250" s="62"/>
      <c r="R250" s="62"/>
      <c r="S250" s="62"/>
      <c r="T250" s="62"/>
      <c r="U250" s="62"/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  <c r="AF250" s="62"/>
      <c r="AG250" s="62"/>
      <c r="AH250" s="62"/>
    </row>
    <row r="251" spans="1:34">
      <c r="A251" s="62"/>
      <c r="B251" s="62"/>
      <c r="C251" s="62"/>
      <c r="D251" s="62"/>
      <c r="E251" s="62"/>
      <c r="F251" s="62"/>
      <c r="G251" s="62"/>
      <c r="H251" s="62"/>
      <c r="I251" s="62"/>
      <c r="J251" s="62"/>
      <c r="K251" s="62"/>
      <c r="L251" s="62"/>
      <c r="M251" s="62"/>
      <c r="N251" s="62"/>
      <c r="O251" s="62"/>
      <c r="P251" s="62"/>
      <c r="Q251" s="62"/>
      <c r="R251" s="62"/>
      <c r="S251" s="62"/>
      <c r="T251" s="62"/>
      <c r="U251" s="62"/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  <c r="AF251" s="62"/>
      <c r="AG251" s="62"/>
      <c r="AH251" s="62"/>
    </row>
    <row r="252" spans="1:34">
      <c r="A252" s="62"/>
      <c r="B252" s="62"/>
      <c r="C252" s="62"/>
      <c r="D252" s="62"/>
      <c r="E252" s="62"/>
      <c r="F252" s="62"/>
      <c r="G252" s="62"/>
      <c r="H252" s="62"/>
      <c r="I252" s="62"/>
      <c r="J252" s="62"/>
      <c r="K252" s="62"/>
      <c r="L252" s="62"/>
      <c r="M252" s="62"/>
      <c r="N252" s="62"/>
      <c r="O252" s="62"/>
      <c r="P252" s="62"/>
      <c r="Q252" s="62"/>
      <c r="R252" s="62"/>
      <c r="S252" s="62"/>
      <c r="T252" s="62"/>
      <c r="U252" s="62"/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  <c r="AF252" s="62"/>
      <c r="AG252" s="62"/>
      <c r="AH252" s="62"/>
    </row>
    <row r="253" spans="1:34">
      <c r="A253" s="62"/>
      <c r="B253" s="62"/>
      <c r="C253" s="62"/>
      <c r="D253" s="62"/>
      <c r="E253" s="62"/>
      <c r="F253" s="62"/>
      <c r="G253" s="62"/>
      <c r="H253" s="62"/>
      <c r="I253" s="62"/>
      <c r="J253" s="62"/>
      <c r="K253" s="62"/>
      <c r="L253" s="62"/>
      <c r="M253" s="62"/>
      <c r="N253" s="62"/>
      <c r="O253" s="62"/>
      <c r="P253" s="62"/>
      <c r="Q253" s="62"/>
      <c r="R253" s="62"/>
      <c r="S253" s="62"/>
      <c r="T253" s="62"/>
      <c r="U253" s="62"/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  <c r="AF253" s="62"/>
      <c r="AG253" s="62"/>
      <c r="AH253" s="62"/>
    </row>
    <row r="254" spans="1:34">
      <c r="A254" s="62"/>
      <c r="B254" s="62"/>
      <c r="C254" s="62"/>
      <c r="D254" s="62"/>
      <c r="E254" s="62"/>
      <c r="F254" s="62"/>
      <c r="G254" s="62"/>
      <c r="H254" s="62"/>
      <c r="I254" s="62"/>
      <c r="J254" s="62"/>
      <c r="K254" s="62"/>
      <c r="L254" s="62"/>
      <c r="M254" s="62"/>
      <c r="N254" s="62"/>
      <c r="O254" s="62"/>
      <c r="P254" s="62"/>
      <c r="Q254" s="62"/>
      <c r="R254" s="62"/>
      <c r="S254" s="62"/>
      <c r="T254" s="62"/>
      <c r="U254" s="62"/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  <c r="AF254" s="62"/>
      <c r="AG254" s="62"/>
      <c r="AH254" s="62"/>
    </row>
    <row r="255" spans="1:34">
      <c r="A255" s="62"/>
      <c r="B255" s="62"/>
      <c r="C255" s="62"/>
      <c r="D255" s="62"/>
      <c r="E255" s="62"/>
      <c r="F255" s="62"/>
      <c r="G255" s="62"/>
      <c r="H255" s="62"/>
      <c r="I255" s="62"/>
      <c r="J255" s="62"/>
      <c r="K255" s="62"/>
      <c r="L255" s="62"/>
      <c r="M255" s="62"/>
      <c r="N255" s="62"/>
      <c r="O255" s="62"/>
      <c r="P255" s="62"/>
      <c r="Q255" s="62"/>
      <c r="R255" s="62"/>
      <c r="S255" s="62"/>
      <c r="T255" s="62"/>
      <c r="U255" s="62"/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  <c r="AF255" s="62"/>
      <c r="AG255" s="62"/>
      <c r="AH255" s="62"/>
    </row>
    <row r="256" spans="1:34">
      <c r="A256" s="62"/>
      <c r="B256" s="62"/>
      <c r="C256" s="62"/>
      <c r="D256" s="62"/>
      <c r="E256" s="62"/>
      <c r="F256" s="62"/>
      <c r="G256" s="62"/>
      <c r="H256" s="62"/>
      <c r="I256" s="62"/>
      <c r="J256" s="62"/>
      <c r="K256" s="62"/>
      <c r="L256" s="62"/>
      <c r="M256" s="62"/>
      <c r="N256" s="62"/>
      <c r="O256" s="62"/>
      <c r="P256" s="62"/>
      <c r="Q256" s="62"/>
      <c r="R256" s="62"/>
      <c r="S256" s="62"/>
      <c r="T256" s="62"/>
      <c r="U256" s="62"/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  <c r="AF256" s="62"/>
      <c r="AG256" s="62"/>
      <c r="AH256" s="62"/>
    </row>
    <row r="257" spans="1:34">
      <c r="A257" s="62"/>
      <c r="B257" s="62"/>
      <c r="C257" s="62"/>
      <c r="D257" s="62"/>
      <c r="E257" s="62"/>
      <c r="F257" s="62"/>
      <c r="G257" s="62"/>
      <c r="H257" s="62"/>
      <c r="I257" s="62"/>
      <c r="J257" s="62"/>
      <c r="K257" s="62"/>
      <c r="L257" s="62"/>
      <c r="M257" s="62"/>
      <c r="N257" s="62"/>
      <c r="O257" s="62"/>
      <c r="P257" s="62"/>
      <c r="Q257" s="62"/>
      <c r="R257" s="62"/>
      <c r="S257" s="62"/>
      <c r="T257" s="62"/>
      <c r="U257" s="62"/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  <c r="AF257" s="62"/>
      <c r="AG257" s="62"/>
      <c r="AH257" s="62"/>
    </row>
    <row r="258" spans="1:34">
      <c r="A258" s="62"/>
      <c r="B258" s="62"/>
      <c r="C258" s="62"/>
      <c r="D258" s="62"/>
      <c r="E258" s="62"/>
      <c r="F258" s="62"/>
      <c r="G258" s="62"/>
      <c r="H258" s="62"/>
      <c r="I258" s="62"/>
      <c r="J258" s="62"/>
      <c r="K258" s="62"/>
      <c r="L258" s="62"/>
      <c r="M258" s="62"/>
      <c r="N258" s="62"/>
      <c r="O258" s="62"/>
      <c r="P258" s="62"/>
      <c r="Q258" s="62"/>
      <c r="R258" s="62"/>
      <c r="S258" s="62"/>
      <c r="T258" s="62"/>
      <c r="U258" s="62"/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  <c r="AF258" s="62"/>
      <c r="AG258" s="62"/>
      <c r="AH258" s="62"/>
    </row>
    <row r="259" spans="1:34">
      <c r="A259" s="62"/>
      <c r="B259" s="62"/>
      <c r="C259" s="62"/>
      <c r="D259" s="62"/>
      <c r="E259" s="62"/>
      <c r="F259" s="62"/>
      <c r="G259" s="62"/>
      <c r="H259" s="62"/>
      <c r="I259" s="62"/>
      <c r="J259" s="62"/>
      <c r="K259" s="62"/>
      <c r="L259" s="62"/>
      <c r="M259" s="62"/>
      <c r="N259" s="62"/>
      <c r="O259" s="62"/>
      <c r="P259" s="62"/>
      <c r="Q259" s="62"/>
      <c r="R259" s="62"/>
      <c r="S259" s="62"/>
      <c r="T259" s="62"/>
      <c r="U259" s="62"/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  <c r="AF259" s="62"/>
      <c r="AG259" s="62"/>
      <c r="AH259" s="62"/>
    </row>
    <row r="260" spans="1:34">
      <c r="A260" s="62"/>
      <c r="B260" s="62"/>
      <c r="C260" s="62"/>
      <c r="D260" s="62"/>
      <c r="E260" s="62"/>
      <c r="F260" s="62"/>
      <c r="G260" s="62"/>
      <c r="H260" s="62"/>
      <c r="I260" s="62"/>
      <c r="J260" s="62"/>
      <c r="K260" s="62"/>
      <c r="L260" s="62"/>
      <c r="M260" s="62"/>
      <c r="N260" s="62"/>
      <c r="O260" s="62"/>
      <c r="P260" s="62"/>
      <c r="Q260" s="62"/>
      <c r="R260" s="62"/>
      <c r="S260" s="62"/>
      <c r="T260" s="62"/>
      <c r="U260" s="62"/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  <c r="AF260" s="62"/>
      <c r="AG260" s="62"/>
      <c r="AH260" s="62"/>
    </row>
    <row r="261" spans="1:34">
      <c r="A261" s="62"/>
      <c r="B261" s="62"/>
      <c r="C261" s="62"/>
      <c r="D261" s="62"/>
      <c r="E261" s="62"/>
      <c r="F261" s="62"/>
      <c r="G261" s="62"/>
      <c r="H261" s="62"/>
      <c r="I261" s="62"/>
      <c r="J261" s="62"/>
      <c r="K261" s="62"/>
      <c r="L261" s="62"/>
      <c r="M261" s="62"/>
      <c r="N261" s="62"/>
      <c r="O261" s="62"/>
      <c r="P261" s="62"/>
      <c r="Q261" s="62"/>
      <c r="R261" s="62"/>
      <c r="S261" s="62"/>
      <c r="T261" s="62"/>
      <c r="U261" s="62"/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  <c r="AF261" s="62"/>
      <c r="AG261" s="62"/>
      <c r="AH261" s="62"/>
    </row>
    <row r="262" spans="1:34">
      <c r="A262" s="62"/>
      <c r="B262" s="62"/>
      <c r="C262" s="62"/>
      <c r="D262" s="62"/>
      <c r="E262" s="62"/>
      <c r="F262" s="62"/>
      <c r="G262" s="62"/>
      <c r="H262" s="62"/>
      <c r="I262" s="62"/>
      <c r="J262" s="62"/>
      <c r="K262" s="62"/>
      <c r="L262" s="62"/>
      <c r="M262" s="62"/>
      <c r="N262" s="62"/>
      <c r="O262" s="62"/>
      <c r="P262" s="62"/>
      <c r="Q262" s="62"/>
      <c r="R262" s="62"/>
      <c r="S262" s="62"/>
      <c r="T262" s="62"/>
      <c r="U262" s="62"/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  <c r="AF262" s="62"/>
      <c r="AG262" s="62"/>
      <c r="AH262" s="62"/>
    </row>
    <row r="263" spans="1:34">
      <c r="A263" s="62"/>
      <c r="B263" s="62"/>
      <c r="C263" s="62"/>
      <c r="D263" s="62"/>
      <c r="E263" s="62"/>
      <c r="F263" s="62"/>
      <c r="G263" s="62"/>
      <c r="H263" s="62"/>
      <c r="I263" s="62"/>
      <c r="J263" s="62"/>
      <c r="K263" s="62"/>
      <c r="L263" s="62"/>
      <c r="M263" s="62"/>
      <c r="N263" s="62"/>
      <c r="O263" s="62"/>
      <c r="P263" s="62"/>
      <c r="Q263" s="62"/>
      <c r="R263" s="62"/>
      <c r="S263" s="62"/>
      <c r="T263" s="62"/>
      <c r="U263" s="62"/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  <c r="AF263" s="62"/>
      <c r="AG263" s="62"/>
      <c r="AH263" s="62"/>
    </row>
    <row r="264" spans="1:34">
      <c r="A264" s="62"/>
      <c r="B264" s="62"/>
      <c r="C264" s="62"/>
      <c r="D264" s="62"/>
      <c r="E264" s="62"/>
      <c r="F264" s="62"/>
      <c r="G264" s="62"/>
      <c r="H264" s="62"/>
      <c r="I264" s="62"/>
      <c r="J264" s="62"/>
      <c r="K264" s="62"/>
      <c r="L264" s="62"/>
      <c r="M264" s="62"/>
      <c r="N264" s="62"/>
      <c r="O264" s="62"/>
      <c r="P264" s="62"/>
      <c r="Q264" s="62"/>
      <c r="R264" s="62"/>
      <c r="S264" s="62"/>
      <c r="T264" s="62"/>
      <c r="U264" s="62"/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  <c r="AF264" s="62"/>
      <c r="AG264" s="62"/>
      <c r="AH264" s="62"/>
    </row>
    <row r="265" spans="1:34">
      <c r="A265" s="62"/>
      <c r="B265" s="62"/>
      <c r="C265" s="62"/>
      <c r="D265" s="62"/>
      <c r="E265" s="62"/>
      <c r="F265" s="62"/>
      <c r="G265" s="62"/>
      <c r="H265" s="62"/>
      <c r="I265" s="62"/>
      <c r="J265" s="62"/>
      <c r="K265" s="62"/>
      <c r="L265" s="62"/>
      <c r="M265" s="62"/>
      <c r="N265" s="62"/>
      <c r="O265" s="62"/>
      <c r="P265" s="62"/>
      <c r="Q265" s="62"/>
      <c r="R265" s="62"/>
      <c r="S265" s="62"/>
      <c r="T265" s="62"/>
      <c r="U265" s="62"/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  <c r="AF265" s="62"/>
      <c r="AG265" s="62"/>
      <c r="AH265" s="62"/>
    </row>
    <row r="266" spans="1:34">
      <c r="A266" s="62"/>
      <c r="B266" s="62"/>
      <c r="C266" s="62"/>
      <c r="D266" s="62"/>
      <c r="E266" s="62"/>
      <c r="F266" s="62"/>
      <c r="G266" s="62"/>
      <c r="H266" s="62"/>
      <c r="I266" s="62"/>
      <c r="J266" s="62"/>
      <c r="K266" s="62"/>
      <c r="L266" s="62"/>
      <c r="M266" s="62"/>
      <c r="N266" s="62"/>
      <c r="O266" s="62"/>
      <c r="P266" s="62"/>
      <c r="Q266" s="62"/>
      <c r="R266" s="62"/>
      <c r="S266" s="62"/>
      <c r="T266" s="62"/>
      <c r="U266" s="62"/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  <c r="AF266" s="62"/>
      <c r="AG266" s="62"/>
      <c r="AH266" s="62"/>
    </row>
    <row r="267" spans="1:34">
      <c r="A267" s="62"/>
      <c r="B267" s="62"/>
      <c r="C267" s="62"/>
      <c r="D267" s="62"/>
      <c r="E267" s="62"/>
      <c r="F267" s="62"/>
      <c r="G267" s="62"/>
      <c r="H267" s="62"/>
      <c r="I267" s="62"/>
      <c r="J267" s="62"/>
      <c r="K267" s="62"/>
      <c r="L267" s="62"/>
      <c r="M267" s="62"/>
      <c r="N267" s="62"/>
      <c r="O267" s="62"/>
      <c r="P267" s="62"/>
      <c r="Q267" s="62"/>
      <c r="R267" s="62"/>
      <c r="S267" s="62"/>
      <c r="T267" s="62"/>
      <c r="U267" s="62"/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  <c r="AF267" s="62"/>
      <c r="AG267" s="62"/>
      <c r="AH267" s="62"/>
    </row>
    <row r="268" spans="1:34">
      <c r="A268" s="62"/>
      <c r="B268" s="62"/>
      <c r="C268" s="62"/>
      <c r="D268" s="62"/>
      <c r="E268" s="62"/>
      <c r="F268" s="62"/>
      <c r="G268" s="62"/>
      <c r="H268" s="62"/>
      <c r="I268" s="62"/>
      <c r="J268" s="62"/>
      <c r="K268" s="62"/>
      <c r="L268" s="62"/>
      <c r="M268" s="62"/>
      <c r="N268" s="62"/>
      <c r="O268" s="62"/>
      <c r="P268" s="62"/>
      <c r="Q268" s="62"/>
      <c r="R268" s="62"/>
      <c r="S268" s="62"/>
      <c r="T268" s="62"/>
      <c r="U268" s="62"/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  <c r="AF268" s="62"/>
      <c r="AG268" s="62"/>
      <c r="AH268" s="62"/>
    </row>
    <row r="269" spans="1:34">
      <c r="A269" s="62"/>
      <c r="B269" s="62"/>
      <c r="C269" s="62"/>
      <c r="D269" s="62"/>
      <c r="E269" s="62"/>
      <c r="F269" s="62"/>
      <c r="G269" s="62"/>
      <c r="H269" s="62"/>
      <c r="I269" s="62"/>
      <c r="J269" s="62"/>
      <c r="K269" s="62"/>
      <c r="L269" s="62"/>
      <c r="M269" s="62"/>
      <c r="N269" s="62"/>
      <c r="O269" s="62"/>
      <c r="P269" s="62"/>
      <c r="Q269" s="62"/>
      <c r="R269" s="62"/>
      <c r="S269" s="62"/>
      <c r="T269" s="62"/>
      <c r="U269" s="62"/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  <c r="AF269" s="62"/>
      <c r="AG269" s="62"/>
      <c r="AH269" s="62"/>
    </row>
    <row r="270" spans="1:34">
      <c r="A270" s="62"/>
      <c r="B270" s="62"/>
      <c r="C270" s="62"/>
      <c r="D270" s="62"/>
      <c r="E270" s="62"/>
      <c r="F270" s="62"/>
      <c r="G270" s="62"/>
      <c r="H270" s="62"/>
      <c r="I270" s="62"/>
      <c r="J270" s="62"/>
      <c r="K270" s="62"/>
      <c r="L270" s="62"/>
      <c r="M270" s="62"/>
      <c r="N270" s="62"/>
      <c r="O270" s="62"/>
      <c r="P270" s="62"/>
      <c r="Q270" s="62"/>
      <c r="R270" s="62"/>
      <c r="S270" s="62"/>
      <c r="T270" s="62"/>
      <c r="U270" s="62"/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  <c r="AF270" s="62"/>
      <c r="AG270" s="62"/>
      <c r="AH270" s="62"/>
    </row>
    <row r="271" spans="1:34">
      <c r="A271" s="62"/>
      <c r="B271" s="62"/>
      <c r="C271" s="62"/>
      <c r="D271" s="62"/>
      <c r="E271" s="62"/>
      <c r="F271" s="62"/>
      <c r="G271" s="62"/>
      <c r="H271" s="62"/>
      <c r="I271" s="62"/>
      <c r="J271" s="62"/>
      <c r="K271" s="62"/>
      <c r="L271" s="62"/>
      <c r="M271" s="62"/>
      <c r="N271" s="62"/>
      <c r="O271" s="62"/>
      <c r="P271" s="62"/>
      <c r="Q271" s="62"/>
      <c r="R271" s="62"/>
      <c r="S271" s="62"/>
      <c r="T271" s="62"/>
      <c r="U271" s="62"/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  <c r="AF271" s="62"/>
      <c r="AG271" s="62"/>
      <c r="AH271" s="62"/>
    </row>
    <row r="272" spans="1:34">
      <c r="A272" s="62"/>
      <c r="B272" s="62"/>
      <c r="C272" s="62"/>
      <c r="D272" s="62"/>
      <c r="E272" s="62"/>
      <c r="F272" s="62"/>
      <c r="G272" s="62"/>
      <c r="H272" s="62"/>
      <c r="I272" s="62"/>
      <c r="J272" s="62"/>
      <c r="K272" s="62"/>
      <c r="L272" s="62"/>
      <c r="M272" s="62"/>
      <c r="N272" s="62"/>
      <c r="O272" s="62"/>
      <c r="P272" s="62"/>
      <c r="Q272" s="62"/>
      <c r="R272" s="62"/>
      <c r="S272" s="62"/>
      <c r="T272" s="62"/>
      <c r="U272" s="62"/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  <c r="AF272" s="62"/>
      <c r="AG272" s="62"/>
      <c r="AH272" s="62"/>
    </row>
    <row r="273" spans="1:34">
      <c r="A273" s="62"/>
      <c r="B273" s="62"/>
      <c r="C273" s="62"/>
      <c r="D273" s="62"/>
      <c r="E273" s="62"/>
      <c r="F273" s="62"/>
      <c r="G273" s="62"/>
      <c r="H273" s="62"/>
      <c r="I273" s="62"/>
      <c r="J273" s="62"/>
      <c r="K273" s="62"/>
      <c r="L273" s="62"/>
      <c r="M273" s="62"/>
      <c r="N273" s="62"/>
      <c r="O273" s="62"/>
      <c r="P273" s="62"/>
      <c r="Q273" s="62"/>
      <c r="R273" s="62"/>
      <c r="S273" s="62"/>
      <c r="T273" s="62"/>
      <c r="U273" s="62"/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  <c r="AF273" s="62"/>
      <c r="AG273" s="62"/>
      <c r="AH273" s="62"/>
    </row>
    <row r="274" spans="1:34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  <c r="AF274" s="62"/>
      <c r="AG274" s="62"/>
      <c r="AH274" s="62"/>
    </row>
    <row r="275" spans="1:34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</row>
    <row r="276" spans="1:34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</row>
    <row r="277" spans="1:34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</row>
    <row r="278" spans="1:34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</row>
    <row r="279" spans="1:34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</row>
    <row r="280" spans="1:34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</row>
    <row r="281" spans="1:34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</row>
    <row r="282" spans="1:34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</row>
    <row r="283" spans="1:34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</row>
    <row r="284" spans="1:34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</row>
    <row r="285" spans="1:34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</row>
    <row r="286" spans="1:34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</row>
    <row r="287" spans="1:34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</row>
    <row r="288" spans="1:34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</row>
    <row r="289" spans="1:34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</row>
    <row r="290" spans="1:34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</row>
    <row r="291" spans="1:34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</row>
    <row r="292" spans="1:34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</row>
    <row r="293" spans="1:34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</row>
    <row r="294" spans="1:34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</row>
    <row r="295" spans="1:34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</row>
    <row r="296" spans="1:34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</row>
    <row r="297" spans="1:34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</row>
    <row r="298" spans="1:34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</row>
    <row r="299" spans="1:34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</row>
    <row r="300" spans="1:34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</row>
    <row r="301" spans="1:34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</row>
    <row r="302" spans="1:34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</row>
    <row r="303" spans="1:34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</row>
    <row r="304" spans="1:34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</row>
    <row r="305" spans="1:34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</row>
    <row r="306" spans="1:34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</row>
    <row r="307" spans="1:34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</row>
    <row r="308" spans="1:34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</row>
    <row r="309" spans="1:34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</row>
    <row r="310" spans="1:34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</row>
    <row r="311" spans="1:34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</row>
    <row r="312" spans="1:34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</row>
    <row r="313" spans="1:34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</row>
    <row r="314" spans="1:34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</row>
    <row r="315" spans="1:34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</row>
    <row r="316" spans="1:34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</row>
    <row r="317" spans="1:34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</row>
    <row r="318" spans="1:34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</row>
    <row r="319" spans="1:34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</row>
    <row r="320" spans="1:34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</row>
    <row r="321" spans="1:34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</row>
    <row r="322" spans="1:34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</row>
    <row r="323" spans="1:34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</row>
    <row r="324" spans="1:34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</row>
    <row r="325" spans="1:34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</row>
    <row r="326" spans="1:34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</row>
    <row r="327" spans="1:34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</row>
    <row r="328" spans="1:34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</row>
    <row r="329" spans="1:34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</row>
    <row r="330" spans="1:34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</row>
    <row r="331" spans="1:34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</row>
    <row r="332" spans="1:34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</row>
    <row r="333" spans="1:34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</row>
    <row r="334" spans="1:34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</row>
    <row r="335" spans="1:34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</row>
    <row r="336" spans="1:34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</row>
    <row r="337" spans="1:34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</row>
    <row r="338" spans="1:34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</row>
    <row r="339" spans="1:34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</row>
    <row r="340" spans="1:34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</row>
    <row r="341" spans="1:34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</row>
    <row r="342" spans="1:34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</row>
    <row r="343" spans="1:34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</row>
    <row r="344" spans="1:34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</row>
    <row r="345" spans="1:34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</row>
    <row r="346" spans="1:34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</row>
    <row r="347" spans="1:34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</row>
    <row r="348" spans="1:34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</row>
    <row r="349" spans="1:34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</row>
    <row r="350" spans="1:34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</row>
    <row r="351" spans="1:34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</row>
    <row r="352" spans="1:34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</row>
    <row r="353" spans="1:34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</row>
    <row r="354" spans="1:34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</row>
    <row r="355" spans="1:34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</row>
    <row r="356" spans="1:34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</row>
    <row r="357" spans="1:34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</row>
    <row r="358" spans="1:34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</row>
    <row r="359" spans="1:34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</row>
    <row r="360" spans="1:34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</row>
    <row r="361" spans="1:34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</row>
    <row r="362" spans="1:34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</row>
    <row r="363" spans="1:34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</row>
    <row r="364" spans="1:34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</row>
    <row r="365" spans="1:34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</row>
    <row r="366" spans="1:34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</row>
    <row r="367" spans="1:34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</row>
    <row r="368" spans="1:34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</row>
    <row r="369" spans="1:34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</row>
    <row r="370" spans="1:34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</row>
    <row r="371" spans="1:34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</row>
    <row r="372" spans="1:34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</row>
    <row r="373" spans="1:34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</row>
    <row r="374" spans="1:34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</row>
    <row r="375" spans="1:34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</row>
    <row r="376" spans="1:34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</row>
    <row r="377" spans="1:34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</row>
    <row r="378" spans="1:34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</row>
    <row r="379" spans="1:34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</row>
    <row r="380" spans="1:34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</row>
    <row r="381" spans="1:34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</row>
    <row r="382" spans="1:34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</row>
    <row r="383" spans="1:34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</row>
    <row r="384" spans="1:34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</row>
    <row r="385" spans="1:34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</row>
    <row r="386" spans="1:34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</row>
    <row r="387" spans="1:34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</row>
    <row r="388" spans="1:34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</row>
    <row r="389" spans="1:34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</row>
    <row r="390" spans="1:34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</row>
    <row r="391" spans="1:34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</row>
    <row r="392" spans="1:34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</row>
    <row r="393" spans="1:34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</row>
    <row r="394" spans="1:34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</row>
    <row r="395" spans="1:34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</row>
    <row r="396" spans="1:34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</row>
    <row r="397" spans="1:34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</row>
    <row r="398" spans="1:34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</row>
    <row r="399" spans="1:34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</row>
    <row r="400" spans="1:34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</row>
    <row r="401" spans="1:34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</row>
    <row r="402" spans="1:34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</row>
    <row r="403" spans="1:34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</row>
    <row r="404" spans="1:34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</row>
    <row r="405" spans="1:34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</row>
    <row r="406" spans="1:34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</row>
    <row r="407" spans="1:34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</row>
    <row r="408" spans="1:34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</row>
    <row r="409" spans="1:34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</row>
    <row r="410" spans="1:34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</row>
    <row r="411" spans="1:34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</row>
    <row r="412" spans="1:34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</row>
    <row r="413" spans="1:34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</row>
    <row r="414" spans="1:34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</row>
    <row r="415" spans="1:34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</row>
    <row r="416" spans="1:34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</row>
    <row r="417" spans="1:34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</row>
    <row r="418" spans="1:34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</row>
    <row r="419" spans="1:34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</row>
    <row r="420" spans="1:34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</row>
    <row r="421" spans="1:34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</row>
    <row r="422" spans="1:34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</row>
    <row r="423" spans="1:34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</row>
    <row r="424" spans="1:34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</row>
    <row r="425" spans="1:34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</row>
    <row r="426" spans="1:34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</row>
    <row r="427" spans="1:34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</row>
    <row r="428" spans="1:34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</row>
    <row r="429" spans="1:34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</row>
    <row r="430" spans="1:34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</row>
    <row r="431" spans="1:34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</row>
    <row r="432" spans="1:34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</row>
    <row r="433" spans="1:34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</row>
    <row r="434" spans="1:34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</row>
    <row r="435" spans="1:34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</row>
    <row r="436" spans="1:34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</row>
    <row r="437" spans="1:34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</row>
    <row r="438" spans="1:34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</row>
    <row r="439" spans="1:34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</row>
    <row r="440" spans="1:34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</row>
    <row r="441" spans="1:34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</row>
    <row r="442" spans="1:34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</row>
    <row r="443" spans="1:34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</row>
    <row r="444" spans="1:34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</row>
    <row r="445" spans="1:34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</row>
    <row r="446" spans="1:34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</row>
    <row r="447" spans="1:34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</row>
    <row r="448" spans="1:34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</row>
    <row r="449" spans="1:34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</row>
    <row r="450" spans="1:34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</row>
    <row r="451" spans="1:34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</row>
    <row r="452" spans="1:34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</row>
    <row r="453" spans="1:34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</row>
    <row r="454" spans="1:34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</row>
    <row r="455" spans="1:34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</row>
    <row r="456" spans="1:34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</row>
    <row r="457" spans="1:34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</row>
    <row r="458" spans="1:34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</row>
    <row r="459" spans="1:34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</row>
    <row r="460" spans="1:34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</row>
    <row r="461" spans="1:34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</row>
    <row r="462" spans="1:34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</row>
    <row r="463" spans="1:34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</row>
    <row r="464" spans="1:34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</row>
    <row r="465" spans="1:34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</row>
    <row r="466" spans="1:34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</row>
    <row r="467" spans="1:34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</row>
    <row r="468" spans="1:34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</row>
    <row r="469" spans="1:34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</row>
    <row r="470" spans="1:34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</row>
    <row r="471" spans="1:34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</row>
    <row r="472" spans="1:34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</row>
    <row r="473" spans="1:34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</row>
    <row r="474" spans="1:34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</row>
    <row r="475" spans="1:34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</row>
    <row r="476" spans="1:34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</row>
    <row r="477" spans="1:34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</row>
    <row r="478" spans="1:34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</row>
    <row r="479" spans="1:34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</row>
    <row r="480" spans="1:34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</row>
    <row r="481" spans="1:34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</row>
    <row r="482" spans="1:34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</row>
    <row r="483" spans="1:34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</row>
    <row r="484" spans="1:34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</row>
    <row r="485" spans="1:34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</row>
    <row r="486" spans="1:34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</row>
    <row r="487" spans="1:34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</row>
    <row r="488" spans="1:34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</row>
    <row r="489" spans="1:34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</row>
    <row r="490" spans="1:34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</row>
    <row r="491" spans="1:34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</row>
    <row r="492" spans="1:34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</row>
    <row r="493" spans="1:34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</row>
    <row r="494" spans="1:34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</row>
    <row r="495" spans="1:34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</row>
    <row r="496" spans="1:34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</row>
    <row r="497" spans="1:34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</row>
    <row r="498" spans="1:34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</row>
    <row r="499" spans="1:34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</row>
    <row r="500" spans="1:34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</row>
    <row r="501" spans="1:34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</row>
    <row r="502" spans="1:34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</row>
    <row r="503" spans="1:34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</row>
    <row r="504" spans="1:34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</row>
    <row r="505" spans="1:34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</row>
    <row r="506" spans="1:34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</row>
    <row r="507" spans="1:34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</row>
    <row r="508" spans="1:34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</row>
    <row r="509" spans="1:34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</row>
    <row r="510" spans="1:34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</row>
    <row r="511" spans="1:34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</row>
    <row r="512" spans="1:34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</row>
    <row r="513" spans="1:34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</row>
    <row r="514" spans="1:34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</row>
    <row r="515" spans="1:34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</row>
    <row r="516" spans="1:34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</row>
    <row r="517" spans="1:34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</row>
    <row r="518" spans="1:34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</row>
    <row r="519" spans="1:34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</row>
    <row r="520" spans="1:34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</row>
    <row r="521" spans="1:34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</row>
    <row r="522" spans="1:34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</row>
    <row r="523" spans="1:34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</row>
    <row r="524" spans="1:34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</row>
    <row r="525" spans="1:34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</row>
    <row r="526" spans="1:34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</row>
    <row r="527" spans="1:34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</row>
    <row r="528" spans="1:34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</row>
    <row r="529" spans="1:34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</row>
    <row r="530" spans="1:34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</row>
    <row r="531" spans="1:34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</row>
    <row r="532" spans="1:34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</row>
    <row r="533" spans="1:34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</row>
    <row r="534" spans="1:34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</row>
    <row r="535" spans="1:34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</row>
    <row r="536" spans="1:34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</row>
    <row r="537" spans="1:34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</row>
    <row r="538" spans="1:34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</row>
    <row r="539" spans="1:34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</row>
    <row r="540" spans="1:34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</row>
    <row r="541" spans="1:34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</row>
    <row r="542" spans="1:34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</row>
    <row r="543" spans="1:34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</row>
    <row r="544" spans="1:34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</row>
    <row r="545" spans="1:34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</row>
    <row r="546" spans="1:34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</row>
    <row r="547" spans="1:34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</row>
    <row r="548" spans="1:34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</row>
    <row r="549" spans="1:34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</row>
    <row r="550" spans="1:34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</row>
    <row r="551" spans="1:34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</row>
    <row r="552" spans="1:34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</row>
    <row r="553" spans="1:34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</row>
    <row r="554" spans="1:34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</row>
    <row r="555" spans="1:34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</row>
    <row r="556" spans="1:34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</row>
    <row r="557" spans="1:34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</row>
    <row r="558" spans="1:34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</row>
    <row r="559" spans="1:34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</row>
    <row r="560" spans="1:34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</row>
    <row r="561" spans="1:34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</row>
    <row r="562" spans="1:34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</row>
    <row r="563" spans="1:34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</row>
    <row r="564" spans="1:34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</row>
    <row r="565" spans="1:34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</row>
    <row r="566" spans="1:34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</row>
    <row r="567" spans="1:34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</row>
    <row r="568" spans="1:34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</row>
    <row r="569" spans="1:34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</row>
    <row r="570" spans="1:34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</row>
    <row r="571" spans="1:34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</row>
    <row r="572" spans="1:34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</row>
    <row r="573" spans="1:34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</row>
    <row r="574" spans="1:34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</row>
    <row r="575" spans="1:34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</row>
    <row r="576" spans="1:34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</row>
    <row r="577" spans="1:34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</row>
    <row r="578" spans="1:34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</row>
    <row r="579" spans="1:34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</row>
    <row r="580" spans="1:34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</row>
    <row r="581" spans="1:34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</row>
    <row r="582" spans="1:34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</row>
    <row r="583" spans="1:34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</row>
    <row r="584" spans="1:34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</row>
    <row r="585" spans="1:34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</row>
    <row r="586" spans="1:34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</row>
    <row r="587" spans="1:34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</row>
    <row r="588" spans="1:34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</row>
    <row r="589" spans="1:34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</row>
    <row r="590" spans="1:34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</row>
    <row r="591" spans="1:34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</row>
    <row r="592" spans="1:34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</row>
    <row r="593" spans="1:34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</row>
    <row r="594" spans="1:34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</row>
    <row r="595" spans="1:34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</row>
    <row r="596" spans="1:34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</row>
    <row r="597" spans="1:34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</row>
    <row r="598" spans="1:34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</row>
    <row r="599" spans="1:34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</row>
    <row r="600" spans="1:34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</row>
    <row r="601" spans="1:34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</row>
    <row r="602" spans="1:34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</row>
    <row r="603" spans="1:34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</row>
    <row r="604" spans="1:34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</row>
    <row r="605" spans="1:34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</row>
    <row r="606" spans="1:34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</row>
    <row r="607" spans="1:34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</row>
    <row r="608" spans="1:34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</row>
    <row r="609" spans="1:34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</row>
    <row r="610" spans="1:34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</row>
    <row r="611" spans="1:34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</row>
    <row r="612" spans="1:34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</row>
    <row r="613" spans="1:34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</row>
    <row r="614" spans="1:34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</row>
    <row r="615" spans="1:34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</row>
    <row r="616" spans="1:34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</row>
    <row r="617" spans="1:34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</row>
    <row r="618" spans="1:34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</row>
    <row r="619" spans="1:34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</row>
    <row r="620" spans="1:34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</row>
    <row r="621" spans="1:34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</row>
    <row r="622" spans="1:34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</row>
    <row r="623" spans="1:34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</row>
    <row r="624" spans="1:34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</row>
    <row r="625" spans="1:34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</row>
    <row r="626" spans="1:34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</row>
    <row r="627" spans="1:34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</row>
    <row r="628" spans="1:34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</row>
    <row r="629" spans="1:34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</row>
    <row r="630" spans="1:34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</row>
    <row r="631" spans="1:34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</row>
    <row r="632" spans="1:34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</row>
    <row r="633" spans="1:34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</row>
    <row r="634" spans="1:34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</row>
    <row r="635" spans="1:34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</row>
    <row r="636" spans="1:34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</row>
    <row r="637" spans="1:34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</row>
    <row r="638" spans="1:34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</row>
    <row r="639" spans="1:34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</row>
    <row r="640" spans="1:34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</row>
    <row r="641" spans="1:34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</row>
    <row r="642" spans="1:34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</row>
    <row r="643" spans="1:34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</row>
    <row r="644" spans="1:34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</row>
    <row r="645" spans="1:34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</row>
    <row r="646" spans="1:34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</row>
    <row r="647" spans="1:34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</row>
    <row r="648" spans="1:34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</row>
    <row r="649" spans="1:34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</row>
    <row r="650" spans="1:34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</row>
    <row r="651" spans="1:34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</row>
    <row r="652" spans="1:34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</row>
    <row r="653" spans="1:34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</row>
    <row r="654" spans="1:34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</row>
    <row r="655" spans="1:34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</row>
    <row r="656" spans="1:34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</row>
    <row r="657" spans="1:34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</row>
    <row r="658" spans="1:34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</row>
    <row r="659" spans="1:34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</row>
    <row r="660" spans="1:34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</row>
    <row r="661" spans="1:34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</row>
    <row r="662" spans="1:34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</row>
    <row r="663" spans="1:34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</row>
    <row r="664" spans="1:34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</row>
    <row r="665" spans="1:34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</row>
    <row r="666" spans="1:34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</row>
    <row r="667" spans="1:34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</row>
    <row r="668" spans="1:34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</row>
    <row r="669" spans="1:34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</row>
    <row r="670" spans="1:34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</row>
    <row r="671" spans="1:34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</row>
    <row r="672" spans="1:34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</row>
    <row r="673" spans="1:34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</row>
    <row r="674" spans="1:34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</row>
    <row r="675" spans="1:34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</row>
    <row r="676" spans="1:34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</row>
    <row r="677" spans="1:34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</row>
    <row r="678" spans="1:34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</row>
    <row r="679" spans="1:34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</row>
    <row r="680" spans="1:34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</row>
    <row r="681" spans="1:34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</row>
    <row r="682" spans="1:34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</row>
    <row r="683" spans="1:34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</row>
    <row r="684" spans="1:34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</row>
    <row r="685" spans="1:34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</row>
    <row r="686" spans="1:34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</row>
    <row r="687" spans="1:34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</row>
    <row r="688" spans="1:34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</row>
    <row r="689" spans="1:34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</row>
    <row r="690" spans="1:34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</row>
    <row r="691" spans="1:34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</row>
    <row r="692" spans="1:34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</row>
    <row r="693" spans="1:34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</row>
    <row r="694" spans="1:34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</row>
    <row r="695" spans="1:34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</row>
    <row r="696" spans="1:34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</row>
    <row r="697" spans="1:34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</row>
    <row r="698" spans="1:34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</row>
    <row r="699" spans="1:34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</row>
    <row r="700" spans="1:34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</row>
    <row r="701" spans="1:34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</row>
    <row r="702" spans="1:34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</row>
    <row r="703" spans="1:34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</row>
    <row r="704" spans="1:34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</row>
    <row r="705" spans="1:34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</row>
    <row r="706" spans="1:34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</row>
    <row r="707" spans="1:34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</row>
    <row r="708" spans="1:34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</row>
    <row r="709" spans="1:34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</row>
    <row r="710" spans="1:34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</row>
    <row r="711" spans="1:34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</row>
    <row r="712" spans="1:34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</row>
    <row r="713" spans="1:34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</row>
    <row r="714" spans="1:34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</row>
    <row r="715" spans="1:34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</row>
    <row r="716" spans="1:34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</row>
    <row r="717" spans="1:34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</row>
    <row r="718" spans="1:34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</row>
    <row r="719" spans="1:34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</row>
    <row r="720" spans="1:34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</row>
    <row r="721" spans="1:34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</row>
    <row r="722" spans="1:34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</row>
    <row r="723" spans="1:34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</row>
    <row r="724" spans="1:34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</row>
    <row r="725" spans="1:34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</row>
    <row r="726" spans="1:34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</row>
    <row r="727" spans="1:34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</row>
    <row r="728" spans="1:34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</row>
    <row r="729" spans="1:34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</row>
    <row r="730" spans="1:34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</row>
    <row r="731" spans="1:34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</row>
    <row r="732" spans="1:34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</row>
    <row r="733" spans="1:34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</row>
    <row r="734" spans="1:34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</row>
    <row r="735" spans="1:34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</row>
    <row r="736" spans="1:34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</row>
    <row r="737" spans="1:34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</row>
    <row r="738" spans="1:34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</row>
    <row r="739" spans="1:34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</row>
    <row r="740" spans="1:34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</row>
    <row r="741" spans="1:34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</row>
    <row r="742" spans="1:34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</row>
    <row r="743" spans="1:34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</row>
    <row r="744" spans="1:34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</row>
    <row r="745" spans="1:34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</row>
    <row r="746" spans="1:34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</row>
    <row r="747" spans="1:34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</row>
    <row r="748" spans="1:34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</row>
    <row r="749" spans="1:34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</row>
    <row r="750" spans="1:34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</row>
    <row r="751" spans="1:34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</row>
    <row r="752" spans="1:34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</row>
    <row r="753" spans="1:34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</row>
    <row r="754" spans="1:34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</row>
    <row r="755" spans="1:34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</row>
    <row r="756" spans="1:34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</row>
    <row r="757" spans="1:34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</row>
    <row r="758" spans="1:34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</row>
    <row r="759" spans="1:34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</row>
    <row r="760" spans="1:34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</row>
    <row r="761" spans="1:34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</row>
    <row r="762" spans="1:34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</row>
    <row r="763" spans="1:34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</row>
    <row r="764" spans="1:34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</row>
    <row r="765" spans="1:34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</row>
    <row r="766" spans="1:34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</row>
    <row r="767" spans="1:34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</row>
    <row r="768" spans="1:34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</row>
    <row r="769" spans="1:34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</row>
    <row r="770" spans="1:34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</row>
    <row r="771" spans="1:34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</row>
    <row r="772" spans="1:34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</row>
    <row r="773" spans="1:34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</row>
    <row r="774" spans="1:34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</row>
    <row r="775" spans="1:34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</row>
    <row r="776" spans="1:34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</row>
    <row r="777" spans="1:34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</row>
    <row r="778" spans="1:34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</row>
    <row r="779" spans="1:34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</row>
    <row r="780" spans="1:34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</row>
    <row r="781" spans="1:34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</row>
    <row r="782" spans="1:34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</row>
    <row r="783" spans="1:34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</row>
    <row r="784" spans="1:34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</row>
    <row r="785" spans="1:34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</row>
    <row r="786" spans="1:34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</row>
    <row r="787" spans="1:34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</row>
    <row r="788" spans="1:34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</row>
    <row r="789" spans="1:34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</row>
    <row r="790" spans="1:34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</row>
    <row r="791" spans="1:34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</row>
    <row r="792" spans="1:34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</row>
    <row r="793" spans="1:34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</row>
    <row r="794" spans="1:34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</row>
    <row r="795" spans="1:34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</row>
    <row r="796" spans="1:34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</row>
    <row r="797" spans="1:34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</row>
    <row r="798" spans="1:34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</row>
    <row r="799" spans="1:34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</row>
    <row r="800" spans="1:34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</row>
    <row r="801" spans="1:34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</row>
    <row r="802" spans="1:34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</row>
    <row r="803" spans="1:34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</row>
    <row r="804" spans="1:34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</row>
    <row r="805" spans="1:34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</row>
    <row r="806" spans="1:34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</row>
    <row r="807" spans="1:34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</row>
    <row r="808" spans="1:34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</row>
    <row r="809" spans="1:34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</row>
    <row r="810" spans="1:34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</row>
    <row r="811" spans="1:34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</row>
    <row r="812" spans="1:34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</row>
    <row r="813" spans="1:34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</row>
    <row r="814" spans="1:34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</row>
    <row r="815" spans="1:34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</row>
    <row r="816" spans="1:34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</row>
    <row r="817" spans="1:34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</row>
    <row r="818" spans="1:34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</row>
    <row r="819" spans="1:34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</row>
    <row r="820" spans="1:34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</row>
    <row r="821" spans="1:34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</row>
    <row r="822" spans="1:34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</row>
    <row r="823" spans="1:34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</row>
    <row r="824" spans="1:34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</row>
    <row r="825" spans="1:34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</row>
    <row r="826" spans="1:34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</row>
    <row r="827" spans="1:34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</row>
    <row r="828" spans="1:34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</row>
    <row r="829" spans="1:34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</row>
    <row r="830" spans="1:34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</row>
    <row r="831" spans="1:34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</row>
    <row r="832" spans="1:34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</row>
    <row r="833" spans="1:34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</row>
    <row r="834" spans="1:34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</row>
    <row r="835" spans="1:34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</row>
    <row r="836" spans="1:34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</row>
    <row r="837" spans="1:34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</row>
    <row r="838" spans="1:34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</row>
    <row r="839" spans="1:34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</row>
    <row r="840" spans="1:34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</row>
    <row r="841" spans="1:34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</row>
    <row r="842" spans="1:34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</row>
    <row r="843" spans="1:34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</row>
    <row r="844" spans="1:34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</row>
    <row r="845" spans="1:34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</row>
    <row r="846" spans="1:34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</row>
    <row r="847" spans="1:34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</row>
    <row r="848" spans="1:34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</row>
    <row r="849" spans="1:34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</row>
    <row r="850" spans="1:34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</row>
    <row r="851" spans="1:34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</row>
    <row r="852" spans="1:34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</row>
    <row r="853" spans="1:34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</row>
    <row r="854" spans="1:34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</row>
    <row r="855" spans="1:34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</row>
    <row r="856" spans="1:34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</row>
    <row r="857" spans="1:34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</row>
    <row r="858" spans="1:34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</row>
    <row r="859" spans="1:34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</row>
    <row r="860" spans="1:34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</row>
    <row r="861" spans="1:34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</row>
    <row r="862" spans="1:34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</row>
    <row r="863" spans="1:34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</row>
    <row r="864" spans="1:34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</row>
    <row r="865" spans="1:34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</row>
    <row r="866" spans="1:34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</row>
    <row r="867" spans="1:34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</row>
    <row r="868" spans="1:34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</row>
    <row r="869" spans="1:34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</row>
    <row r="870" spans="1:34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</row>
    <row r="871" spans="1:34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</row>
    <row r="872" spans="1:34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</row>
    <row r="873" spans="1:34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</row>
    <row r="874" spans="1:34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</row>
    <row r="875" spans="1:34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</row>
    <row r="876" spans="1:34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</row>
    <row r="877" spans="1:34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</row>
    <row r="878" spans="1:34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</row>
    <row r="879" spans="1:34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</row>
    <row r="880" spans="1:34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</row>
    <row r="881" spans="1:34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</row>
    <row r="882" spans="1:34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</row>
    <row r="883" spans="1:34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</row>
    <row r="884" spans="1:34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</row>
    <row r="885" spans="1:34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</row>
    <row r="886" spans="1:34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</row>
    <row r="887" spans="1:34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</row>
    <row r="888" spans="1:34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</row>
    <row r="889" spans="1:34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</row>
    <row r="890" spans="1:34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</row>
    <row r="891" spans="1:34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</row>
    <row r="892" spans="1:34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</row>
    <row r="893" spans="1:34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</row>
    <row r="894" spans="1:34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</row>
    <row r="895" spans="1:34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</row>
    <row r="896" spans="1:34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</row>
    <row r="897" spans="1:34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</row>
    <row r="898" spans="1:34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</row>
    <row r="899" spans="1:34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</row>
    <row r="900" spans="1:34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</row>
    <row r="901" spans="1:34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</row>
    <row r="902" spans="1:34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</row>
    <row r="903" spans="1:34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</row>
    <row r="904" spans="1:34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</row>
    <row r="905" spans="1:34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</row>
    <row r="906" spans="1:34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</row>
    <row r="907" spans="1:34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</row>
    <row r="908" spans="1:34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</row>
    <row r="909" spans="1:34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</row>
    <row r="910" spans="1:34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</row>
    <row r="911" spans="1:34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</row>
    <row r="912" spans="1:34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</row>
    <row r="913" spans="1:34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</row>
    <row r="914" spans="1:34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</row>
    <row r="915" spans="1:34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</row>
    <row r="916" spans="1:34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</row>
    <row r="917" spans="1:34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</row>
    <row r="918" spans="1:34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</row>
    <row r="919" spans="1:34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</row>
    <row r="920" spans="1:34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</row>
    <row r="921" spans="1:34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</row>
    <row r="922" spans="1:34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</row>
    <row r="923" spans="1:34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</row>
    <row r="924" spans="1:34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</row>
    <row r="925" spans="1:34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</row>
    <row r="926" spans="1:34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</row>
    <row r="927" spans="1:34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</row>
    <row r="928" spans="1:34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</row>
    <row r="929" spans="1:34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</row>
    <row r="930" spans="1:34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</row>
    <row r="931" spans="1:34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</row>
    <row r="932" spans="1:34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</row>
    <row r="933" spans="1:34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</row>
    <row r="934" spans="1:34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</row>
    <row r="935" spans="1:34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</row>
    <row r="936" spans="1:34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</row>
    <row r="937" spans="1:34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</row>
    <row r="938" spans="1:34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</row>
    <row r="939" spans="1:34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</row>
    <row r="940" spans="1:34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</row>
    <row r="941" spans="1:34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</row>
    <row r="942" spans="1:34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</row>
    <row r="943" spans="1:34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</row>
    <row r="944" spans="1:34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</row>
    <row r="945" spans="1:34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</row>
    <row r="946" spans="1:34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</row>
    <row r="947" spans="1:34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</row>
    <row r="948" spans="1:34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</row>
    <row r="949" spans="1:34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</row>
    <row r="950" spans="1:34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</row>
    <row r="951" spans="1:34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</row>
    <row r="952" spans="1:34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</row>
    <row r="953" spans="1:34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</row>
    <row r="954" spans="1:34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</row>
    <row r="955" spans="1:34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</row>
    <row r="956" spans="1:34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</row>
    <row r="957" spans="1:34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</row>
    <row r="958" spans="1:34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</row>
    <row r="959" spans="1:34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</row>
    <row r="960" spans="1:34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</row>
    <row r="961" spans="1:34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</row>
    <row r="962" spans="1:34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</row>
    <row r="963" spans="1:34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</row>
    <row r="964" spans="1:34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</row>
    <row r="965" spans="1:34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</row>
    <row r="966" spans="1:34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</row>
    <row r="967" spans="1:34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</row>
    <row r="968" spans="1:34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</row>
    <row r="969" spans="1:34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</row>
    <row r="970" spans="1:34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</row>
    <row r="971" spans="1:34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</row>
    <row r="972" spans="1:34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</row>
    <row r="973" spans="1:34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</row>
    <row r="974" spans="1:34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</row>
    <row r="975" spans="1:34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</row>
    <row r="976" spans="1:34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</row>
    <row r="977" spans="1:34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</row>
    <row r="978" spans="1:34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</row>
    <row r="979" spans="1:34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</row>
    <row r="980" spans="1:34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</row>
    <row r="981" spans="1:34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</row>
    <row r="982" spans="1:34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</row>
    <row r="983" spans="1:34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</row>
    <row r="984" spans="1:34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</row>
    <row r="985" spans="1:34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</row>
    <row r="986" spans="1:34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</row>
    <row r="987" spans="1:34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</row>
    <row r="988" spans="1:34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</row>
    <row r="989" spans="1:34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</row>
    <row r="990" spans="1:34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</row>
    <row r="991" spans="1:34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</row>
    <row r="992" spans="1:34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</row>
    <row r="993" spans="1:34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</row>
    <row r="994" spans="1:34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</row>
    <row r="995" spans="1:34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</row>
    <row r="996" spans="1:34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</row>
    <row r="997" spans="1:34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</row>
    <row r="998" spans="1:34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</row>
    <row r="999" spans="1:34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</row>
  </sheetData>
  <mergeCells count="19">
    <mergeCell ref="C5:AH5"/>
    <mergeCell ref="Q6:AH6"/>
    <mergeCell ref="A8:A10"/>
    <mergeCell ref="B8:B10"/>
    <mergeCell ref="E11:E29"/>
    <mergeCell ref="T11:T29"/>
    <mergeCell ref="A5:B5"/>
    <mergeCell ref="A6:B6"/>
    <mergeCell ref="D6:N6"/>
    <mergeCell ref="A7:B7"/>
    <mergeCell ref="C7:C10"/>
    <mergeCell ref="E7:E9"/>
    <mergeCell ref="T7:T9"/>
    <mergeCell ref="A2:B2"/>
    <mergeCell ref="C2:AH2"/>
    <mergeCell ref="A3:B3"/>
    <mergeCell ref="C3:AH3"/>
    <mergeCell ref="A4:B4"/>
    <mergeCell ref="C4:AH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 summaryRight="0"/>
  </sheetPr>
  <dimension ref="A1:AB1010"/>
  <sheetViews>
    <sheetView workbookViewId="0"/>
  </sheetViews>
  <sheetFormatPr defaultColWidth="12.6640625" defaultRowHeight="15.75" customHeight="1"/>
  <cols>
    <col min="3" max="3" width="21.21875" customWidth="1"/>
  </cols>
  <sheetData>
    <row r="1" spans="1:28">
      <c r="A1" s="156" t="s">
        <v>84</v>
      </c>
      <c r="B1" s="145"/>
      <c r="C1" s="156" t="s">
        <v>202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5"/>
      <c r="T1" s="62"/>
      <c r="U1" s="62"/>
      <c r="V1" s="62"/>
      <c r="W1" s="62"/>
      <c r="X1" s="62"/>
      <c r="Y1" s="62"/>
      <c r="Z1" s="62"/>
      <c r="AA1" s="62"/>
      <c r="AB1" s="62"/>
    </row>
    <row r="2" spans="1:28">
      <c r="A2" s="156" t="s">
        <v>86</v>
      </c>
      <c r="B2" s="145"/>
      <c r="C2" s="156" t="s">
        <v>203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5"/>
      <c r="T2" s="62"/>
      <c r="U2" s="62"/>
      <c r="V2" s="62"/>
      <c r="W2" s="62"/>
      <c r="X2" s="62"/>
      <c r="Y2" s="62"/>
      <c r="Z2" s="62"/>
      <c r="AA2" s="62"/>
      <c r="AB2" s="62"/>
    </row>
    <row r="3" spans="1:28">
      <c r="A3" s="156" t="s">
        <v>204</v>
      </c>
      <c r="B3" s="145"/>
      <c r="C3" s="156" t="s">
        <v>205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5"/>
      <c r="T3" s="62"/>
      <c r="U3" s="62"/>
      <c r="V3" s="62"/>
      <c r="W3" s="62"/>
      <c r="X3" s="62"/>
      <c r="Y3" s="62"/>
      <c r="Z3" s="62"/>
      <c r="AA3" s="62"/>
      <c r="AB3" s="62"/>
    </row>
    <row r="4" spans="1:28">
      <c r="A4" s="156" t="s">
        <v>206</v>
      </c>
      <c r="B4" s="145"/>
      <c r="C4" s="156" t="s">
        <v>207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5"/>
      <c r="T4" s="62"/>
      <c r="U4" s="62"/>
      <c r="V4" s="62"/>
      <c r="W4" s="62"/>
      <c r="X4" s="62"/>
      <c r="Y4" s="62"/>
      <c r="Z4" s="62"/>
      <c r="AA4" s="62"/>
      <c r="AB4" s="62"/>
    </row>
    <row r="5" spans="1:28">
      <c r="A5" s="158" t="s">
        <v>208</v>
      </c>
      <c r="B5" s="145"/>
      <c r="C5" s="89"/>
      <c r="D5" s="89" t="s">
        <v>209</v>
      </c>
      <c r="E5" s="89" t="s">
        <v>210</v>
      </c>
      <c r="F5" s="89"/>
      <c r="G5" s="89"/>
      <c r="H5" s="158" t="s">
        <v>211</v>
      </c>
      <c r="I5" s="147"/>
      <c r="J5" s="145"/>
      <c r="K5" s="158" t="s">
        <v>210</v>
      </c>
      <c r="L5" s="145"/>
      <c r="M5" s="89"/>
      <c r="N5" s="89"/>
      <c r="O5" s="158" t="s">
        <v>211</v>
      </c>
      <c r="P5" s="147"/>
      <c r="Q5" s="145"/>
      <c r="R5" s="158" t="s">
        <v>210</v>
      </c>
      <c r="S5" s="145"/>
      <c r="T5" s="62"/>
      <c r="U5" s="62"/>
      <c r="V5" s="62"/>
      <c r="W5" s="62"/>
      <c r="X5" s="62"/>
      <c r="Y5" s="62"/>
      <c r="Z5" s="62"/>
      <c r="AA5" s="62"/>
      <c r="AB5" s="62"/>
    </row>
    <row r="6" spans="1:28">
      <c r="A6" s="159" t="s">
        <v>212</v>
      </c>
      <c r="B6" s="145"/>
      <c r="C6" s="90" t="s">
        <v>111</v>
      </c>
      <c r="D6" s="90" t="s">
        <v>304</v>
      </c>
      <c r="E6" s="90" t="s">
        <v>214</v>
      </c>
      <c r="F6" s="90" t="s">
        <v>89</v>
      </c>
      <c r="G6" s="90" t="s">
        <v>214</v>
      </c>
      <c r="H6" s="90" t="s">
        <v>215</v>
      </c>
      <c r="I6" s="90" t="s">
        <v>216</v>
      </c>
      <c r="J6" s="90" t="s">
        <v>217</v>
      </c>
      <c r="K6" s="90" t="s">
        <v>218</v>
      </c>
      <c r="L6" s="91" t="s">
        <v>219</v>
      </c>
      <c r="M6" s="92" t="s">
        <v>89</v>
      </c>
      <c r="N6" s="90" t="s">
        <v>214</v>
      </c>
      <c r="O6" s="90" t="s">
        <v>215</v>
      </c>
      <c r="P6" s="90" t="s">
        <v>216</v>
      </c>
      <c r="Q6" s="90" t="s">
        <v>217</v>
      </c>
      <c r="R6" s="90" t="s">
        <v>218</v>
      </c>
      <c r="S6" s="90" t="s">
        <v>219</v>
      </c>
      <c r="T6" s="62"/>
      <c r="U6" s="62"/>
      <c r="V6" s="62"/>
      <c r="W6" s="62"/>
      <c r="X6" s="62"/>
      <c r="Y6" s="62"/>
      <c r="Z6" s="62"/>
      <c r="AA6" s="62"/>
      <c r="AB6" s="62"/>
    </row>
    <row r="7" spans="1:28">
      <c r="A7" s="157" t="s">
        <v>220</v>
      </c>
      <c r="B7" s="157" t="s">
        <v>221</v>
      </c>
      <c r="C7" s="90"/>
      <c r="D7" s="90"/>
      <c r="E7" s="90" t="s">
        <v>222</v>
      </c>
      <c r="F7" s="90"/>
      <c r="G7" s="90"/>
      <c r="H7" s="90" t="s">
        <v>223</v>
      </c>
      <c r="I7" s="90" t="s">
        <v>224</v>
      </c>
      <c r="J7" s="90" t="s">
        <v>223</v>
      </c>
      <c r="K7" s="90" t="s">
        <v>225</v>
      </c>
      <c r="L7" s="91" t="s">
        <v>226</v>
      </c>
      <c r="M7" s="92"/>
      <c r="N7" s="90"/>
      <c r="O7" s="90" t="s">
        <v>223</v>
      </c>
      <c r="P7" s="90" t="s">
        <v>224</v>
      </c>
      <c r="Q7" s="90" t="s">
        <v>223</v>
      </c>
      <c r="R7" s="90" t="s">
        <v>225</v>
      </c>
      <c r="S7" s="90" t="s">
        <v>226</v>
      </c>
      <c r="T7" s="62"/>
      <c r="U7" s="62"/>
      <c r="V7" s="62"/>
      <c r="W7" s="62"/>
      <c r="X7" s="62"/>
      <c r="Y7" s="62"/>
      <c r="Z7" s="62"/>
      <c r="AA7" s="62"/>
      <c r="AB7" s="62"/>
    </row>
    <row r="8" spans="1:28">
      <c r="A8" s="140"/>
      <c r="B8" s="140"/>
      <c r="C8" s="90"/>
      <c r="D8" s="90"/>
      <c r="E8" s="90" t="s">
        <v>227</v>
      </c>
      <c r="F8" s="90"/>
      <c r="G8" s="90" t="s">
        <v>228</v>
      </c>
      <c r="H8" s="90" t="s">
        <v>229</v>
      </c>
      <c r="I8" s="90" t="s">
        <v>230</v>
      </c>
      <c r="J8" s="90" t="s">
        <v>231</v>
      </c>
      <c r="K8" s="90" t="s">
        <v>232</v>
      </c>
      <c r="L8" s="91" t="s">
        <v>233</v>
      </c>
      <c r="M8" s="92"/>
      <c r="N8" s="90" t="s">
        <v>234</v>
      </c>
      <c r="O8" s="90" t="s">
        <v>229</v>
      </c>
      <c r="P8" s="90" t="s">
        <v>230</v>
      </c>
      <c r="Q8" s="90" t="s">
        <v>231</v>
      </c>
      <c r="R8" s="90" t="s">
        <v>232</v>
      </c>
      <c r="S8" s="90" t="s">
        <v>233</v>
      </c>
      <c r="T8" s="62"/>
      <c r="U8" s="62"/>
      <c r="V8" s="62"/>
      <c r="W8" s="62"/>
      <c r="X8" s="62"/>
      <c r="Y8" s="62"/>
      <c r="Z8" s="62"/>
      <c r="AA8" s="62"/>
      <c r="AB8" s="62"/>
    </row>
    <row r="9" spans="1:28">
      <c r="A9" s="143"/>
      <c r="B9" s="143"/>
      <c r="C9" s="90"/>
      <c r="D9" s="90"/>
      <c r="E9" s="93" t="s">
        <v>235</v>
      </c>
      <c r="F9" s="93"/>
      <c r="G9" s="93" t="s">
        <v>235</v>
      </c>
      <c r="H9" s="93" t="s">
        <v>236</v>
      </c>
      <c r="I9" s="93" t="s">
        <v>237</v>
      </c>
      <c r="J9" s="93" t="s">
        <v>238</v>
      </c>
      <c r="K9" s="93" t="s">
        <v>239</v>
      </c>
      <c r="L9" s="91" t="s">
        <v>240</v>
      </c>
      <c r="M9" s="94"/>
      <c r="N9" s="93" t="s">
        <v>235</v>
      </c>
      <c r="O9" s="93" t="s">
        <v>236</v>
      </c>
      <c r="P9" s="93" t="s">
        <v>237</v>
      </c>
      <c r="Q9" s="93" t="s">
        <v>238</v>
      </c>
      <c r="R9" s="93" t="s">
        <v>239</v>
      </c>
      <c r="S9" s="90" t="s">
        <v>240</v>
      </c>
      <c r="T9" s="62"/>
      <c r="U9" s="62"/>
      <c r="V9" s="62"/>
      <c r="W9" s="62"/>
      <c r="X9" s="62"/>
      <c r="Y9" s="62"/>
      <c r="Z9" s="62"/>
      <c r="AA9" s="62"/>
      <c r="AB9" s="62"/>
    </row>
    <row r="10" spans="1:28">
      <c r="A10" s="67" t="s">
        <v>241</v>
      </c>
      <c r="B10" s="67" t="s">
        <v>241</v>
      </c>
      <c r="C10" s="67" t="s">
        <v>60</v>
      </c>
      <c r="D10" s="67">
        <v>2015</v>
      </c>
      <c r="E10" s="95">
        <v>7696.4856</v>
      </c>
      <c r="F10" s="96" t="s">
        <v>102</v>
      </c>
      <c r="G10" s="96">
        <f t="shared" ref="G10:G264" si="0">E10*90%</f>
        <v>6926.8370400000003</v>
      </c>
      <c r="H10" s="97">
        <v>6</v>
      </c>
      <c r="I10" s="97">
        <v>0.56000000000000005</v>
      </c>
      <c r="J10" s="74">
        <f t="shared" ref="J10:J264" si="1">H10*(1+I10)</f>
        <v>9.36</v>
      </c>
      <c r="K10" s="74">
        <v>0.47</v>
      </c>
      <c r="L10" s="98">
        <f t="shared" ref="L10:L264" si="2">G10*J10*K10</f>
        <v>30472.541506367997</v>
      </c>
      <c r="M10" s="99" t="s">
        <v>103</v>
      </c>
      <c r="N10" s="96">
        <f t="shared" ref="N10:N264" si="3">E10*10%</f>
        <v>769.64856000000009</v>
      </c>
      <c r="O10" s="100">
        <v>9</v>
      </c>
      <c r="P10" s="100">
        <v>0.2</v>
      </c>
      <c r="Q10" s="100">
        <f t="shared" ref="Q10:Q264" si="4">O10*(1+P10)</f>
        <v>10.799999999999999</v>
      </c>
      <c r="R10" s="74">
        <v>0.47</v>
      </c>
      <c r="S10" s="74">
        <f t="shared" ref="S10:S264" si="5">N10*Q10*R10</f>
        <v>3906.7360905599999</v>
      </c>
      <c r="T10" s="62"/>
      <c r="U10" s="62"/>
      <c r="V10" s="62"/>
      <c r="W10" s="62"/>
      <c r="X10" s="62"/>
      <c r="Y10" s="62"/>
      <c r="Z10" s="62"/>
      <c r="AA10" s="62"/>
      <c r="AB10" s="62"/>
    </row>
    <row r="11" spans="1:28">
      <c r="A11" s="67" t="s">
        <v>241</v>
      </c>
      <c r="B11" s="67" t="s">
        <v>241</v>
      </c>
      <c r="C11" s="67" t="s">
        <v>61</v>
      </c>
      <c r="D11" s="67">
        <v>2015</v>
      </c>
      <c r="E11" s="95">
        <v>59024.915999999997</v>
      </c>
      <c r="F11" s="96" t="s">
        <v>102</v>
      </c>
      <c r="G11" s="96">
        <f t="shared" si="0"/>
        <v>53122.424399999996</v>
      </c>
      <c r="H11" s="97">
        <v>6</v>
      </c>
      <c r="I11" s="97">
        <v>0.56000000000000005</v>
      </c>
      <c r="J11" s="74">
        <f t="shared" si="1"/>
        <v>9.36</v>
      </c>
      <c r="K11" s="74">
        <v>0.47</v>
      </c>
      <c r="L11" s="98">
        <f t="shared" si="2"/>
        <v>233696.16942047997</v>
      </c>
      <c r="M11" s="99" t="s">
        <v>103</v>
      </c>
      <c r="N11" s="96">
        <f t="shared" si="3"/>
        <v>5902.4916000000003</v>
      </c>
      <c r="O11" s="100">
        <v>9</v>
      </c>
      <c r="P11" s="100">
        <v>0.2</v>
      </c>
      <c r="Q11" s="100">
        <f t="shared" si="4"/>
        <v>10.799999999999999</v>
      </c>
      <c r="R11" s="74">
        <v>0.47</v>
      </c>
      <c r="S11" s="74">
        <f t="shared" si="5"/>
        <v>29961.047361599998</v>
      </c>
      <c r="T11" s="62"/>
      <c r="U11" s="62"/>
      <c r="V11" s="62"/>
      <c r="W11" s="62"/>
      <c r="X11" s="62"/>
      <c r="Y11" s="62"/>
      <c r="Z11" s="62"/>
      <c r="AA11" s="62"/>
      <c r="AB11" s="62"/>
    </row>
    <row r="12" spans="1:28">
      <c r="A12" s="67" t="s">
        <v>241</v>
      </c>
      <c r="B12" s="67" t="s">
        <v>241</v>
      </c>
      <c r="C12" s="67" t="s">
        <v>62</v>
      </c>
      <c r="D12" s="67">
        <v>2015</v>
      </c>
      <c r="E12" s="95">
        <v>10547.30998</v>
      </c>
      <c r="F12" s="96" t="s">
        <v>102</v>
      </c>
      <c r="G12" s="96">
        <f t="shared" si="0"/>
        <v>9492.5789820000009</v>
      </c>
      <c r="H12" s="97">
        <v>6</v>
      </c>
      <c r="I12" s="97">
        <v>0.56000000000000005</v>
      </c>
      <c r="J12" s="74">
        <f t="shared" si="1"/>
        <v>9.36</v>
      </c>
      <c r="K12" s="74">
        <v>0.47</v>
      </c>
      <c r="L12" s="98">
        <f t="shared" si="2"/>
        <v>41759.753457614395</v>
      </c>
      <c r="M12" s="99" t="s">
        <v>103</v>
      </c>
      <c r="N12" s="96">
        <f t="shared" si="3"/>
        <v>1054.730998</v>
      </c>
      <c r="O12" s="100">
        <v>9</v>
      </c>
      <c r="P12" s="100">
        <v>0.2</v>
      </c>
      <c r="Q12" s="100">
        <f t="shared" si="4"/>
        <v>10.799999999999999</v>
      </c>
      <c r="R12" s="74">
        <v>0.47</v>
      </c>
      <c r="S12" s="74">
        <f t="shared" si="5"/>
        <v>5353.8145458479985</v>
      </c>
      <c r="T12" s="62"/>
      <c r="U12" s="62"/>
      <c r="V12" s="62"/>
      <c r="W12" s="62"/>
      <c r="X12" s="62"/>
      <c r="Y12" s="62"/>
      <c r="Z12" s="62"/>
      <c r="AA12" s="62"/>
      <c r="AB12" s="62"/>
    </row>
    <row r="13" spans="1:28">
      <c r="A13" s="67" t="s">
        <v>241</v>
      </c>
      <c r="B13" s="67" t="s">
        <v>241</v>
      </c>
      <c r="C13" s="67" t="s">
        <v>112</v>
      </c>
      <c r="D13" s="67">
        <v>2015</v>
      </c>
      <c r="E13" s="95">
        <v>159940.62934000001</v>
      </c>
      <c r="F13" s="96" t="s">
        <v>102</v>
      </c>
      <c r="G13" s="96">
        <f t="shared" si="0"/>
        <v>143946.56640600003</v>
      </c>
      <c r="H13" s="97">
        <v>6</v>
      </c>
      <c r="I13" s="97">
        <v>0.56000000000000005</v>
      </c>
      <c r="J13" s="74">
        <f t="shared" si="1"/>
        <v>9.36</v>
      </c>
      <c r="K13" s="74">
        <v>0.47</v>
      </c>
      <c r="L13" s="98">
        <f t="shared" si="2"/>
        <v>633249.73493327515</v>
      </c>
      <c r="M13" s="99" t="s">
        <v>103</v>
      </c>
      <c r="N13" s="96">
        <f t="shared" si="3"/>
        <v>15994.062934000001</v>
      </c>
      <c r="O13" s="100">
        <v>9</v>
      </c>
      <c r="P13" s="100">
        <v>0.2</v>
      </c>
      <c r="Q13" s="100">
        <f t="shared" si="4"/>
        <v>10.799999999999999</v>
      </c>
      <c r="R13" s="74">
        <v>0.47</v>
      </c>
      <c r="S13" s="74">
        <f t="shared" si="5"/>
        <v>81185.863452984006</v>
      </c>
      <c r="T13" s="62"/>
      <c r="U13" s="62"/>
      <c r="V13" s="62"/>
      <c r="W13" s="62"/>
      <c r="X13" s="62"/>
      <c r="Y13" s="62"/>
      <c r="Z13" s="62"/>
      <c r="AA13" s="62"/>
      <c r="AB13" s="62"/>
    </row>
    <row r="14" spans="1:28">
      <c r="A14" s="67" t="s">
        <v>241</v>
      </c>
      <c r="B14" s="67" t="s">
        <v>241</v>
      </c>
      <c r="C14" s="67" t="s">
        <v>63</v>
      </c>
      <c r="D14" s="67">
        <v>2015</v>
      </c>
      <c r="E14" s="95">
        <v>98551.930260000008</v>
      </c>
      <c r="F14" s="96" t="s">
        <v>102</v>
      </c>
      <c r="G14" s="96">
        <f t="shared" si="0"/>
        <v>88696.737234000015</v>
      </c>
      <c r="H14" s="97">
        <v>6</v>
      </c>
      <c r="I14" s="97">
        <v>0.56000000000000005</v>
      </c>
      <c r="J14" s="74">
        <f t="shared" si="1"/>
        <v>9.36</v>
      </c>
      <c r="K14" s="74">
        <v>0.47</v>
      </c>
      <c r="L14" s="98">
        <f t="shared" si="2"/>
        <v>390194.68643981282</v>
      </c>
      <c r="M14" s="99" t="s">
        <v>103</v>
      </c>
      <c r="N14" s="96">
        <f t="shared" si="3"/>
        <v>9855.1930260000008</v>
      </c>
      <c r="O14" s="100">
        <v>9</v>
      </c>
      <c r="P14" s="100">
        <v>0.2</v>
      </c>
      <c r="Q14" s="100">
        <f t="shared" si="4"/>
        <v>10.799999999999999</v>
      </c>
      <c r="R14" s="74">
        <v>0.47</v>
      </c>
      <c r="S14" s="74">
        <f t="shared" si="5"/>
        <v>50024.959799975994</v>
      </c>
      <c r="T14" s="62"/>
      <c r="U14" s="62"/>
      <c r="V14" s="62"/>
      <c r="W14" s="62"/>
      <c r="X14" s="62"/>
      <c r="Y14" s="62"/>
      <c r="Z14" s="62"/>
      <c r="AA14" s="62"/>
      <c r="AB14" s="62"/>
    </row>
    <row r="15" spans="1:28">
      <c r="A15" s="67" t="s">
        <v>241</v>
      </c>
      <c r="B15" s="67" t="s">
        <v>241</v>
      </c>
      <c r="C15" s="67" t="s">
        <v>64</v>
      </c>
      <c r="D15" s="67">
        <v>2015</v>
      </c>
      <c r="E15" s="95">
        <v>20779.118399999999</v>
      </c>
      <c r="F15" s="96" t="s">
        <v>102</v>
      </c>
      <c r="G15" s="96">
        <f t="shared" si="0"/>
        <v>18701.206559999999</v>
      </c>
      <c r="H15" s="97">
        <v>6</v>
      </c>
      <c r="I15" s="97">
        <v>0.56000000000000005</v>
      </c>
      <c r="J15" s="74">
        <f t="shared" si="1"/>
        <v>9.36</v>
      </c>
      <c r="K15" s="74">
        <v>0.47</v>
      </c>
      <c r="L15" s="98">
        <f t="shared" si="2"/>
        <v>82270.347898751992</v>
      </c>
      <c r="M15" s="99" t="s">
        <v>103</v>
      </c>
      <c r="N15" s="96">
        <f t="shared" si="3"/>
        <v>2077.9118400000002</v>
      </c>
      <c r="O15" s="100">
        <v>9</v>
      </c>
      <c r="P15" s="100">
        <v>0.2</v>
      </c>
      <c r="Q15" s="100">
        <f t="shared" si="4"/>
        <v>10.799999999999999</v>
      </c>
      <c r="R15" s="74">
        <v>0.47</v>
      </c>
      <c r="S15" s="74">
        <f t="shared" si="5"/>
        <v>10547.48049984</v>
      </c>
      <c r="T15" s="62"/>
      <c r="U15" s="62"/>
      <c r="V15" s="62"/>
      <c r="W15" s="62"/>
      <c r="X15" s="62"/>
      <c r="Y15" s="62"/>
      <c r="Z15" s="62"/>
      <c r="AA15" s="62"/>
      <c r="AB15" s="62"/>
    </row>
    <row r="16" spans="1:28">
      <c r="A16" s="67" t="s">
        <v>241</v>
      </c>
      <c r="B16" s="67" t="s">
        <v>241</v>
      </c>
      <c r="C16" s="67" t="s">
        <v>65</v>
      </c>
      <c r="D16" s="67">
        <v>2015</v>
      </c>
      <c r="E16" s="95">
        <v>30892.888299999999</v>
      </c>
      <c r="F16" s="96" t="s">
        <v>102</v>
      </c>
      <c r="G16" s="96">
        <f t="shared" si="0"/>
        <v>27803.599470000001</v>
      </c>
      <c r="H16" s="97">
        <v>6</v>
      </c>
      <c r="I16" s="97">
        <v>0.56000000000000005</v>
      </c>
      <c r="J16" s="74">
        <f t="shared" si="1"/>
        <v>9.36</v>
      </c>
      <c r="K16" s="74">
        <v>0.47</v>
      </c>
      <c r="L16" s="98">
        <f t="shared" si="2"/>
        <v>122313.59478842399</v>
      </c>
      <c r="M16" s="99" t="s">
        <v>103</v>
      </c>
      <c r="N16" s="96">
        <f t="shared" si="3"/>
        <v>3089.28883</v>
      </c>
      <c r="O16" s="100">
        <v>9</v>
      </c>
      <c r="P16" s="100">
        <v>0.2</v>
      </c>
      <c r="Q16" s="100">
        <f t="shared" si="4"/>
        <v>10.799999999999999</v>
      </c>
      <c r="R16" s="74">
        <v>0.47</v>
      </c>
      <c r="S16" s="74">
        <f t="shared" si="5"/>
        <v>15681.230101079997</v>
      </c>
      <c r="T16" s="62"/>
      <c r="U16" s="62"/>
      <c r="V16" s="62"/>
      <c r="W16" s="62"/>
      <c r="X16" s="62"/>
      <c r="Y16" s="62"/>
      <c r="Z16" s="62"/>
      <c r="AA16" s="62"/>
      <c r="AB16" s="62"/>
    </row>
    <row r="17" spans="1:28">
      <c r="A17" s="67" t="s">
        <v>241</v>
      </c>
      <c r="B17" s="67" t="s">
        <v>241</v>
      </c>
      <c r="C17" s="67" t="s">
        <v>113</v>
      </c>
      <c r="D17" s="67">
        <v>2015</v>
      </c>
      <c r="E17" s="95">
        <v>3702.4791000000005</v>
      </c>
      <c r="F17" s="96" t="s">
        <v>102</v>
      </c>
      <c r="G17" s="96">
        <f t="shared" si="0"/>
        <v>3332.2311900000004</v>
      </c>
      <c r="H17" s="97">
        <v>6</v>
      </c>
      <c r="I17" s="97">
        <v>0.56000000000000005</v>
      </c>
      <c r="J17" s="74">
        <f t="shared" si="1"/>
        <v>9.36</v>
      </c>
      <c r="K17" s="74">
        <v>0.47</v>
      </c>
      <c r="L17" s="98">
        <f t="shared" si="2"/>
        <v>14659.151451047999</v>
      </c>
      <c r="M17" s="99" t="s">
        <v>103</v>
      </c>
      <c r="N17" s="96">
        <f t="shared" si="3"/>
        <v>370.24791000000005</v>
      </c>
      <c r="O17" s="100">
        <v>9</v>
      </c>
      <c r="P17" s="100">
        <v>0.2</v>
      </c>
      <c r="Q17" s="100">
        <f t="shared" si="4"/>
        <v>10.799999999999999</v>
      </c>
      <c r="R17" s="74">
        <v>0.47</v>
      </c>
      <c r="S17" s="74">
        <f t="shared" si="5"/>
        <v>1879.3783911599999</v>
      </c>
      <c r="T17" s="62"/>
      <c r="U17" s="62"/>
      <c r="V17" s="62"/>
      <c r="W17" s="62"/>
      <c r="X17" s="62"/>
      <c r="Y17" s="62"/>
      <c r="Z17" s="62"/>
      <c r="AA17" s="62"/>
      <c r="AB17" s="62"/>
    </row>
    <row r="18" spans="1:28">
      <c r="A18" s="67" t="s">
        <v>241</v>
      </c>
      <c r="B18" s="67" t="s">
        <v>241</v>
      </c>
      <c r="C18" s="67" t="s">
        <v>114</v>
      </c>
      <c r="D18" s="67">
        <v>2015</v>
      </c>
      <c r="E18" s="95">
        <v>176061.47353000002</v>
      </c>
      <c r="F18" s="96" t="s">
        <v>102</v>
      </c>
      <c r="G18" s="96">
        <f t="shared" si="0"/>
        <v>158455.32617700001</v>
      </c>
      <c r="H18" s="97">
        <v>6</v>
      </c>
      <c r="I18" s="97">
        <v>0.56000000000000005</v>
      </c>
      <c r="J18" s="74">
        <f t="shared" si="1"/>
        <v>9.36</v>
      </c>
      <c r="K18" s="74">
        <v>0.47</v>
      </c>
      <c r="L18" s="98">
        <f t="shared" si="2"/>
        <v>697076.67091785837</v>
      </c>
      <c r="M18" s="99" t="s">
        <v>103</v>
      </c>
      <c r="N18" s="96">
        <f t="shared" si="3"/>
        <v>17606.147353000004</v>
      </c>
      <c r="O18" s="100">
        <v>9</v>
      </c>
      <c r="P18" s="100">
        <v>0.2</v>
      </c>
      <c r="Q18" s="100">
        <f t="shared" si="4"/>
        <v>10.799999999999999</v>
      </c>
      <c r="R18" s="74">
        <v>0.47</v>
      </c>
      <c r="S18" s="74">
        <f t="shared" si="5"/>
        <v>89368.803963828002</v>
      </c>
      <c r="T18" s="62"/>
      <c r="U18" s="62"/>
      <c r="V18" s="62"/>
      <c r="W18" s="62"/>
      <c r="X18" s="62"/>
      <c r="Y18" s="62"/>
      <c r="Z18" s="62"/>
      <c r="AA18" s="62"/>
      <c r="AB18" s="62"/>
    </row>
    <row r="19" spans="1:28">
      <c r="A19" s="67" t="s">
        <v>241</v>
      </c>
      <c r="B19" s="67" t="s">
        <v>241</v>
      </c>
      <c r="C19" s="67" t="s">
        <v>66</v>
      </c>
      <c r="D19" s="67">
        <v>2015</v>
      </c>
      <c r="E19" s="95">
        <v>153720.12580000001</v>
      </c>
      <c r="F19" s="96" t="s">
        <v>102</v>
      </c>
      <c r="G19" s="96">
        <f t="shared" si="0"/>
        <v>138348.11322</v>
      </c>
      <c r="H19" s="97">
        <v>6</v>
      </c>
      <c r="I19" s="97">
        <v>0.56000000000000005</v>
      </c>
      <c r="J19" s="74">
        <f t="shared" si="1"/>
        <v>9.36</v>
      </c>
      <c r="K19" s="74">
        <v>0.47</v>
      </c>
      <c r="L19" s="98">
        <f t="shared" si="2"/>
        <v>608621.01967742399</v>
      </c>
      <c r="M19" s="99" t="s">
        <v>103</v>
      </c>
      <c r="N19" s="96">
        <f t="shared" si="3"/>
        <v>15372.012580000002</v>
      </c>
      <c r="O19" s="100">
        <v>9</v>
      </c>
      <c r="P19" s="100">
        <v>0.2</v>
      </c>
      <c r="Q19" s="100">
        <f t="shared" si="4"/>
        <v>10.799999999999999</v>
      </c>
      <c r="R19" s="74">
        <v>0.47</v>
      </c>
      <c r="S19" s="74">
        <f t="shared" si="5"/>
        <v>78028.335856079997</v>
      </c>
      <c r="T19" s="62"/>
      <c r="U19" s="62"/>
      <c r="V19" s="62"/>
      <c r="W19" s="62"/>
      <c r="X19" s="62"/>
      <c r="Y19" s="62"/>
      <c r="Z19" s="62"/>
      <c r="AA19" s="62"/>
      <c r="AB19" s="62"/>
    </row>
    <row r="20" spans="1:28">
      <c r="A20" s="67" t="s">
        <v>241</v>
      </c>
      <c r="B20" s="67" t="s">
        <v>241</v>
      </c>
      <c r="C20" s="67" t="s">
        <v>115</v>
      </c>
      <c r="D20" s="67">
        <v>2015</v>
      </c>
      <c r="E20" s="95">
        <v>169067.1214</v>
      </c>
      <c r="F20" s="96" t="s">
        <v>102</v>
      </c>
      <c r="G20" s="96">
        <f t="shared" si="0"/>
        <v>152160.40926000001</v>
      </c>
      <c r="H20" s="97">
        <v>6</v>
      </c>
      <c r="I20" s="97">
        <v>0.56000000000000005</v>
      </c>
      <c r="J20" s="74">
        <f t="shared" si="1"/>
        <v>9.36</v>
      </c>
      <c r="K20" s="74">
        <v>0.47</v>
      </c>
      <c r="L20" s="98">
        <f t="shared" si="2"/>
        <v>669384.07241659192</v>
      </c>
      <c r="M20" s="99" t="s">
        <v>103</v>
      </c>
      <c r="N20" s="96">
        <f t="shared" si="3"/>
        <v>16906.71214</v>
      </c>
      <c r="O20" s="100">
        <v>9</v>
      </c>
      <c r="P20" s="100">
        <v>0.2</v>
      </c>
      <c r="Q20" s="100">
        <f t="shared" si="4"/>
        <v>10.799999999999999</v>
      </c>
      <c r="R20" s="74">
        <v>0.47</v>
      </c>
      <c r="S20" s="74">
        <f t="shared" si="5"/>
        <v>85818.470822639996</v>
      </c>
      <c r="T20" s="62"/>
      <c r="U20" s="62"/>
      <c r="V20" s="62"/>
      <c r="W20" s="62"/>
      <c r="X20" s="62"/>
      <c r="Y20" s="62"/>
      <c r="Z20" s="62"/>
      <c r="AA20" s="62"/>
      <c r="AB20" s="62"/>
    </row>
    <row r="21" spans="1:28">
      <c r="A21" s="67" t="s">
        <v>241</v>
      </c>
      <c r="B21" s="67" t="s">
        <v>241</v>
      </c>
      <c r="C21" s="67" t="s">
        <v>116</v>
      </c>
      <c r="D21" s="67">
        <v>2015</v>
      </c>
      <c r="E21" s="95">
        <v>4672.2916399999995</v>
      </c>
      <c r="F21" s="96" t="s">
        <v>102</v>
      </c>
      <c r="G21" s="96">
        <f t="shared" si="0"/>
        <v>4205.0624760000001</v>
      </c>
      <c r="H21" s="97">
        <v>6</v>
      </c>
      <c r="I21" s="97">
        <v>0.56000000000000005</v>
      </c>
      <c r="J21" s="74">
        <f t="shared" si="1"/>
        <v>9.36</v>
      </c>
      <c r="K21" s="74">
        <v>0.47</v>
      </c>
      <c r="L21" s="98">
        <f t="shared" si="2"/>
        <v>18498.910844419199</v>
      </c>
      <c r="M21" s="99" t="s">
        <v>103</v>
      </c>
      <c r="N21" s="96">
        <f t="shared" si="3"/>
        <v>467.22916399999997</v>
      </c>
      <c r="O21" s="100">
        <v>9</v>
      </c>
      <c r="P21" s="100">
        <v>0.2</v>
      </c>
      <c r="Q21" s="100">
        <f t="shared" si="4"/>
        <v>10.799999999999999</v>
      </c>
      <c r="R21" s="74">
        <v>0.47</v>
      </c>
      <c r="S21" s="74">
        <f t="shared" si="5"/>
        <v>2371.6552364639992</v>
      </c>
      <c r="T21" s="62"/>
      <c r="U21" s="62"/>
      <c r="V21" s="62"/>
      <c r="W21" s="62"/>
      <c r="X21" s="62"/>
      <c r="Y21" s="62"/>
      <c r="Z21" s="62"/>
      <c r="AA21" s="62"/>
      <c r="AB21" s="62"/>
    </row>
    <row r="22" spans="1:28">
      <c r="A22" s="67" t="s">
        <v>241</v>
      </c>
      <c r="B22" s="67" t="s">
        <v>241</v>
      </c>
      <c r="C22" s="67" t="s">
        <v>67</v>
      </c>
      <c r="D22" s="67">
        <v>2015</v>
      </c>
      <c r="E22" s="95">
        <v>46346.531769999994</v>
      </c>
      <c r="F22" s="96" t="s">
        <v>102</v>
      </c>
      <c r="G22" s="96">
        <f t="shared" si="0"/>
        <v>41711.878592999994</v>
      </c>
      <c r="H22" s="97">
        <v>6</v>
      </c>
      <c r="I22" s="97">
        <v>0.56000000000000005</v>
      </c>
      <c r="J22" s="74">
        <f t="shared" si="1"/>
        <v>9.36</v>
      </c>
      <c r="K22" s="74">
        <v>0.47</v>
      </c>
      <c r="L22" s="98">
        <f t="shared" si="2"/>
        <v>183498.89630632554</v>
      </c>
      <c r="M22" s="99" t="s">
        <v>103</v>
      </c>
      <c r="N22" s="96">
        <f t="shared" si="3"/>
        <v>4634.6531769999992</v>
      </c>
      <c r="O22" s="100">
        <v>9</v>
      </c>
      <c r="P22" s="100">
        <v>0.2</v>
      </c>
      <c r="Q22" s="100">
        <f t="shared" si="4"/>
        <v>10.799999999999999</v>
      </c>
      <c r="R22" s="74">
        <v>0.47</v>
      </c>
      <c r="S22" s="74">
        <f t="shared" si="5"/>
        <v>23525.499526451993</v>
      </c>
      <c r="T22" s="62"/>
      <c r="U22" s="62"/>
      <c r="V22" s="62"/>
      <c r="W22" s="62"/>
      <c r="X22" s="62"/>
      <c r="Y22" s="62"/>
      <c r="Z22" s="62"/>
      <c r="AA22" s="62"/>
      <c r="AB22" s="62"/>
    </row>
    <row r="23" spans="1:28">
      <c r="A23" s="67" t="s">
        <v>241</v>
      </c>
      <c r="B23" s="67" t="s">
        <v>241</v>
      </c>
      <c r="C23" s="67" t="s">
        <v>117</v>
      </c>
      <c r="D23" s="67">
        <v>2015</v>
      </c>
      <c r="E23" s="95">
        <v>165772.7101</v>
      </c>
      <c r="F23" s="96" t="s">
        <v>102</v>
      </c>
      <c r="G23" s="96">
        <f t="shared" si="0"/>
        <v>149195.43909</v>
      </c>
      <c r="H23" s="97">
        <v>6</v>
      </c>
      <c r="I23" s="97">
        <v>0.56000000000000005</v>
      </c>
      <c r="J23" s="74">
        <f t="shared" si="1"/>
        <v>9.36</v>
      </c>
      <c r="K23" s="74">
        <v>0.47</v>
      </c>
      <c r="L23" s="98">
        <f t="shared" si="2"/>
        <v>656340.57564472791</v>
      </c>
      <c r="M23" s="99" t="s">
        <v>103</v>
      </c>
      <c r="N23" s="96">
        <f t="shared" si="3"/>
        <v>16577.27101</v>
      </c>
      <c r="O23" s="100">
        <v>9</v>
      </c>
      <c r="P23" s="100">
        <v>0.2</v>
      </c>
      <c r="Q23" s="100">
        <f t="shared" si="4"/>
        <v>10.799999999999999</v>
      </c>
      <c r="R23" s="74">
        <v>0.47</v>
      </c>
      <c r="S23" s="74">
        <f t="shared" si="5"/>
        <v>84146.227646760002</v>
      </c>
      <c r="T23" s="62"/>
      <c r="U23" s="62"/>
      <c r="V23" s="62"/>
      <c r="W23" s="62"/>
      <c r="X23" s="62"/>
      <c r="Y23" s="62"/>
      <c r="Z23" s="62"/>
      <c r="AA23" s="62"/>
      <c r="AB23" s="62"/>
    </row>
    <row r="24" spans="1:28">
      <c r="A24" s="67" t="s">
        <v>241</v>
      </c>
      <c r="B24" s="67" t="s">
        <v>241</v>
      </c>
      <c r="C24" s="67" t="s">
        <v>68</v>
      </c>
      <c r="D24" s="67">
        <v>2015</v>
      </c>
      <c r="E24" s="101">
        <v>15339.0376</v>
      </c>
      <c r="F24" s="96" t="s">
        <v>102</v>
      </c>
      <c r="G24" s="96">
        <f t="shared" si="0"/>
        <v>13805.13384</v>
      </c>
      <c r="H24" s="97">
        <v>6</v>
      </c>
      <c r="I24" s="97">
        <v>0.56000000000000005</v>
      </c>
      <c r="J24" s="74">
        <f t="shared" si="1"/>
        <v>9.36</v>
      </c>
      <c r="K24" s="74">
        <v>0.47</v>
      </c>
      <c r="L24" s="98">
        <f t="shared" si="2"/>
        <v>60731.544788927997</v>
      </c>
      <c r="M24" s="99" t="s">
        <v>103</v>
      </c>
      <c r="N24" s="96">
        <f t="shared" si="3"/>
        <v>1533.9037600000001</v>
      </c>
      <c r="O24" s="100">
        <v>9</v>
      </c>
      <c r="P24" s="100">
        <v>0.2</v>
      </c>
      <c r="Q24" s="100">
        <f t="shared" si="4"/>
        <v>10.799999999999999</v>
      </c>
      <c r="R24" s="74">
        <v>0.47</v>
      </c>
      <c r="S24" s="74">
        <f t="shared" si="5"/>
        <v>7786.0954857599991</v>
      </c>
      <c r="T24" s="62"/>
      <c r="U24" s="62"/>
      <c r="V24" s="62"/>
      <c r="W24" s="62"/>
      <c r="X24" s="62"/>
      <c r="Y24" s="62"/>
      <c r="Z24" s="62"/>
      <c r="AA24" s="62"/>
      <c r="AB24" s="62"/>
    </row>
    <row r="25" spans="1:28">
      <c r="A25" s="67" t="s">
        <v>241</v>
      </c>
      <c r="B25" s="67" t="s">
        <v>241</v>
      </c>
      <c r="C25" s="67" t="s">
        <v>69</v>
      </c>
      <c r="D25" s="67">
        <v>2015</v>
      </c>
      <c r="E25" s="95">
        <v>262315.08049999998</v>
      </c>
      <c r="F25" s="96" t="s">
        <v>102</v>
      </c>
      <c r="G25" s="96">
        <f t="shared" si="0"/>
        <v>236083.57244999998</v>
      </c>
      <c r="H25" s="97">
        <v>6</v>
      </c>
      <c r="I25" s="97">
        <v>0.56000000000000005</v>
      </c>
      <c r="J25" s="74">
        <f t="shared" si="1"/>
        <v>9.36</v>
      </c>
      <c r="K25" s="74">
        <v>0.47</v>
      </c>
      <c r="L25" s="98">
        <f t="shared" si="2"/>
        <v>1038578.8519220398</v>
      </c>
      <c r="M25" s="99" t="s">
        <v>103</v>
      </c>
      <c r="N25" s="96">
        <f t="shared" si="3"/>
        <v>26231.50805</v>
      </c>
      <c r="O25" s="100">
        <v>9</v>
      </c>
      <c r="P25" s="100">
        <v>0.2</v>
      </c>
      <c r="Q25" s="100">
        <f t="shared" si="4"/>
        <v>10.799999999999999</v>
      </c>
      <c r="R25" s="74">
        <v>0.47</v>
      </c>
      <c r="S25" s="74">
        <f t="shared" si="5"/>
        <v>133151.13486179998</v>
      </c>
      <c r="T25" s="62"/>
      <c r="U25" s="62"/>
      <c r="V25" s="62"/>
      <c r="W25" s="62"/>
      <c r="X25" s="62"/>
      <c r="Y25" s="62"/>
      <c r="Z25" s="62"/>
      <c r="AA25" s="62"/>
      <c r="AB25" s="62"/>
    </row>
    <row r="26" spans="1:28">
      <c r="A26" s="67" t="s">
        <v>241</v>
      </c>
      <c r="B26" s="67" t="s">
        <v>241</v>
      </c>
      <c r="C26" s="67" t="s">
        <v>118</v>
      </c>
      <c r="D26" s="67">
        <v>2015</v>
      </c>
      <c r="E26" s="95">
        <v>8102.0209999999997</v>
      </c>
      <c r="F26" s="96" t="s">
        <v>102</v>
      </c>
      <c r="G26" s="96">
        <f t="shared" si="0"/>
        <v>7291.8189000000002</v>
      </c>
      <c r="H26" s="97">
        <v>6</v>
      </c>
      <c r="I26" s="97">
        <v>0.56000000000000005</v>
      </c>
      <c r="J26" s="74">
        <f t="shared" si="1"/>
        <v>9.36</v>
      </c>
      <c r="K26" s="74">
        <v>0.47</v>
      </c>
      <c r="L26" s="98">
        <f t="shared" si="2"/>
        <v>32078.169704879998</v>
      </c>
      <c r="M26" s="99" t="s">
        <v>103</v>
      </c>
      <c r="N26" s="96">
        <f t="shared" si="3"/>
        <v>810.20209999999997</v>
      </c>
      <c r="O26" s="100">
        <v>9</v>
      </c>
      <c r="P26" s="100">
        <v>0.2</v>
      </c>
      <c r="Q26" s="100">
        <f t="shared" si="4"/>
        <v>10.799999999999999</v>
      </c>
      <c r="R26" s="74">
        <v>0.47</v>
      </c>
      <c r="S26" s="74">
        <f t="shared" si="5"/>
        <v>4112.5858595999989</v>
      </c>
      <c r="T26" s="62"/>
      <c r="U26" s="62"/>
      <c r="V26" s="62"/>
      <c r="W26" s="62"/>
      <c r="X26" s="62"/>
      <c r="Y26" s="62"/>
      <c r="Z26" s="62"/>
      <c r="AA26" s="62"/>
      <c r="AB26" s="62"/>
    </row>
    <row r="27" spans="1:28">
      <c r="A27" s="67" t="s">
        <v>241</v>
      </c>
      <c r="B27" s="67" t="s">
        <v>241</v>
      </c>
      <c r="C27" s="67" t="s">
        <v>70</v>
      </c>
      <c r="D27" s="67">
        <v>2015</v>
      </c>
      <c r="E27" s="95">
        <v>51369.524339999996</v>
      </c>
      <c r="F27" s="96" t="s">
        <v>102</v>
      </c>
      <c r="G27" s="96">
        <f t="shared" si="0"/>
        <v>46232.571905999997</v>
      </c>
      <c r="H27" s="97">
        <v>6</v>
      </c>
      <c r="I27" s="97">
        <v>0.56000000000000005</v>
      </c>
      <c r="J27" s="74">
        <f t="shared" si="1"/>
        <v>9.36</v>
      </c>
      <c r="K27" s="74">
        <v>0.47</v>
      </c>
      <c r="L27" s="98">
        <f t="shared" si="2"/>
        <v>203386.33032887516</v>
      </c>
      <c r="M27" s="99" t="s">
        <v>103</v>
      </c>
      <c r="N27" s="96">
        <f t="shared" si="3"/>
        <v>5136.9524339999998</v>
      </c>
      <c r="O27" s="100">
        <v>9</v>
      </c>
      <c r="P27" s="100">
        <v>0.2</v>
      </c>
      <c r="Q27" s="100">
        <f t="shared" si="4"/>
        <v>10.799999999999999</v>
      </c>
      <c r="R27" s="74">
        <v>0.47</v>
      </c>
      <c r="S27" s="74">
        <f t="shared" si="5"/>
        <v>26075.170554983993</v>
      </c>
      <c r="T27" s="62"/>
      <c r="U27" s="62"/>
      <c r="V27" s="62"/>
      <c r="W27" s="62"/>
      <c r="X27" s="62"/>
      <c r="Y27" s="62"/>
      <c r="Z27" s="62"/>
      <c r="AA27" s="62"/>
      <c r="AB27" s="62"/>
    </row>
    <row r="28" spans="1:28">
      <c r="A28" s="67" t="s">
        <v>241</v>
      </c>
      <c r="B28" s="67" t="s">
        <v>241</v>
      </c>
      <c r="C28" s="67" t="s">
        <v>71</v>
      </c>
      <c r="D28" s="67">
        <v>2015</v>
      </c>
      <c r="E28" s="95">
        <v>39589.314700000003</v>
      </c>
      <c r="F28" s="96" t="s">
        <v>102</v>
      </c>
      <c r="G28" s="96">
        <f t="shared" si="0"/>
        <v>35630.383230000007</v>
      </c>
      <c r="H28" s="97">
        <v>6</v>
      </c>
      <c r="I28" s="97">
        <v>0.56000000000000005</v>
      </c>
      <c r="J28" s="74">
        <f t="shared" si="1"/>
        <v>9.36</v>
      </c>
      <c r="K28" s="74">
        <v>0.47</v>
      </c>
      <c r="L28" s="98">
        <f t="shared" si="2"/>
        <v>156745.18190541602</v>
      </c>
      <c r="M28" s="99" t="s">
        <v>103</v>
      </c>
      <c r="N28" s="96">
        <f t="shared" si="3"/>
        <v>3958.9314700000004</v>
      </c>
      <c r="O28" s="100">
        <v>9</v>
      </c>
      <c r="P28" s="100">
        <v>0.2</v>
      </c>
      <c r="Q28" s="100">
        <f t="shared" si="4"/>
        <v>10.799999999999999</v>
      </c>
      <c r="R28" s="74">
        <v>0.47</v>
      </c>
      <c r="S28" s="74">
        <f t="shared" si="5"/>
        <v>20095.53614172</v>
      </c>
      <c r="T28" s="62"/>
      <c r="U28" s="62"/>
      <c r="V28" s="62"/>
      <c r="W28" s="62"/>
      <c r="X28" s="62"/>
      <c r="Y28" s="62"/>
      <c r="Z28" s="62"/>
      <c r="AA28" s="62"/>
      <c r="AB28" s="62"/>
    </row>
    <row r="29" spans="1:28">
      <c r="A29" s="67" t="s">
        <v>241</v>
      </c>
      <c r="B29" s="67" t="s">
        <v>241</v>
      </c>
      <c r="C29" s="102" t="s">
        <v>119</v>
      </c>
      <c r="D29" s="67">
        <v>2015</v>
      </c>
      <c r="E29" s="95">
        <v>134367.58050000001</v>
      </c>
      <c r="F29" s="96" t="s">
        <v>102</v>
      </c>
      <c r="G29" s="96">
        <f t="shared" si="0"/>
        <v>120930.82245000001</v>
      </c>
      <c r="H29" s="97">
        <v>6</v>
      </c>
      <c r="I29" s="97">
        <v>0.56000000000000005</v>
      </c>
      <c r="J29" s="74">
        <f t="shared" si="1"/>
        <v>9.36</v>
      </c>
      <c r="K29" s="74">
        <v>0.47</v>
      </c>
      <c r="L29" s="98">
        <f t="shared" si="2"/>
        <v>531998.87412204</v>
      </c>
      <c r="M29" s="99" t="s">
        <v>103</v>
      </c>
      <c r="N29" s="96">
        <f t="shared" si="3"/>
        <v>13436.758050000002</v>
      </c>
      <c r="O29" s="100">
        <v>9</v>
      </c>
      <c r="P29" s="100">
        <v>0.2</v>
      </c>
      <c r="Q29" s="100">
        <f t="shared" si="4"/>
        <v>10.799999999999999</v>
      </c>
      <c r="R29" s="74">
        <v>0.47</v>
      </c>
      <c r="S29" s="74">
        <f t="shared" si="5"/>
        <v>68204.983861799992</v>
      </c>
      <c r="T29" s="62"/>
      <c r="U29" s="62"/>
      <c r="V29" s="62"/>
      <c r="W29" s="62"/>
      <c r="X29" s="62"/>
      <c r="Y29" s="62"/>
      <c r="Z29" s="62"/>
      <c r="AA29" s="62"/>
      <c r="AB29" s="62"/>
    </row>
    <row r="30" spans="1:28">
      <c r="A30" s="67" t="s">
        <v>241</v>
      </c>
      <c r="B30" s="67" t="s">
        <v>241</v>
      </c>
      <c r="C30" s="102" t="s">
        <v>120</v>
      </c>
      <c r="D30" s="67">
        <v>2015</v>
      </c>
      <c r="E30" s="95">
        <v>36902.751700000001</v>
      </c>
      <c r="F30" s="96" t="s">
        <v>102</v>
      </c>
      <c r="G30" s="96">
        <f t="shared" si="0"/>
        <v>33212.47653</v>
      </c>
      <c r="H30" s="97">
        <v>6</v>
      </c>
      <c r="I30" s="97">
        <v>0.56000000000000005</v>
      </c>
      <c r="J30" s="74">
        <f t="shared" si="1"/>
        <v>9.36</v>
      </c>
      <c r="K30" s="74">
        <v>0.47</v>
      </c>
      <c r="L30" s="98">
        <f t="shared" si="2"/>
        <v>146108.32675077597</v>
      </c>
      <c r="M30" s="99" t="s">
        <v>103</v>
      </c>
      <c r="N30" s="96">
        <f t="shared" si="3"/>
        <v>3690.2751700000003</v>
      </c>
      <c r="O30" s="100">
        <v>9</v>
      </c>
      <c r="P30" s="100">
        <v>0.2</v>
      </c>
      <c r="Q30" s="100">
        <f t="shared" si="4"/>
        <v>10.799999999999999</v>
      </c>
      <c r="R30" s="74">
        <v>0.47</v>
      </c>
      <c r="S30" s="74">
        <f t="shared" si="5"/>
        <v>18731.836762919997</v>
      </c>
      <c r="T30" s="62"/>
      <c r="U30" s="62"/>
      <c r="V30" s="62"/>
      <c r="W30" s="62"/>
      <c r="X30" s="62"/>
      <c r="Y30" s="62"/>
      <c r="Z30" s="62"/>
      <c r="AA30" s="62"/>
      <c r="AB30" s="62"/>
    </row>
    <row r="31" spans="1:28">
      <c r="A31" s="67" t="s">
        <v>241</v>
      </c>
      <c r="B31" s="67" t="s">
        <v>241</v>
      </c>
      <c r="C31" s="102" t="s">
        <v>72</v>
      </c>
      <c r="D31" s="67">
        <v>2015</v>
      </c>
      <c r="E31" s="95">
        <v>131607.99799999999</v>
      </c>
      <c r="F31" s="96" t="s">
        <v>102</v>
      </c>
      <c r="G31" s="96">
        <f t="shared" si="0"/>
        <v>118447.1982</v>
      </c>
      <c r="H31" s="97">
        <v>6</v>
      </c>
      <c r="I31" s="97">
        <v>0.56000000000000005</v>
      </c>
      <c r="J31" s="74">
        <f t="shared" si="1"/>
        <v>9.36</v>
      </c>
      <c r="K31" s="74">
        <v>0.47</v>
      </c>
      <c r="L31" s="98">
        <f t="shared" si="2"/>
        <v>521072.91432143992</v>
      </c>
      <c r="M31" s="99" t="s">
        <v>103</v>
      </c>
      <c r="N31" s="96">
        <f t="shared" si="3"/>
        <v>13160.799800000001</v>
      </c>
      <c r="O31" s="100">
        <v>9</v>
      </c>
      <c r="P31" s="100">
        <v>0.2</v>
      </c>
      <c r="Q31" s="100">
        <f t="shared" si="4"/>
        <v>10.799999999999999</v>
      </c>
      <c r="R31" s="74">
        <v>0.47</v>
      </c>
      <c r="S31" s="74">
        <f t="shared" si="5"/>
        <v>66804.219784799992</v>
      </c>
      <c r="T31" s="62"/>
      <c r="U31" s="62"/>
      <c r="V31" s="62"/>
      <c r="W31" s="62"/>
      <c r="X31" s="62"/>
      <c r="Y31" s="62"/>
      <c r="Z31" s="62"/>
      <c r="AA31" s="62"/>
      <c r="AB31" s="62"/>
    </row>
    <row r="32" spans="1:28">
      <c r="A32" s="67" t="s">
        <v>241</v>
      </c>
      <c r="B32" s="67" t="s">
        <v>241</v>
      </c>
      <c r="C32" s="102" t="s">
        <v>73</v>
      </c>
      <c r="D32" s="67">
        <v>2015</v>
      </c>
      <c r="E32" s="95">
        <v>74305.291689999998</v>
      </c>
      <c r="F32" s="96" t="s">
        <v>102</v>
      </c>
      <c r="G32" s="96">
        <f t="shared" si="0"/>
        <v>66874.762520999997</v>
      </c>
      <c r="H32" s="97">
        <v>6</v>
      </c>
      <c r="I32" s="97">
        <v>0.56000000000000005</v>
      </c>
      <c r="J32" s="74">
        <f t="shared" si="1"/>
        <v>9.36</v>
      </c>
      <c r="K32" s="74">
        <v>0.47</v>
      </c>
      <c r="L32" s="98">
        <f t="shared" si="2"/>
        <v>294195.45528238313</v>
      </c>
      <c r="M32" s="99" t="s">
        <v>103</v>
      </c>
      <c r="N32" s="96">
        <f t="shared" si="3"/>
        <v>7430.5291690000004</v>
      </c>
      <c r="O32" s="100">
        <v>9</v>
      </c>
      <c r="P32" s="100">
        <v>0.2</v>
      </c>
      <c r="Q32" s="100">
        <f t="shared" si="4"/>
        <v>10.799999999999999</v>
      </c>
      <c r="R32" s="74">
        <v>0.47</v>
      </c>
      <c r="S32" s="74">
        <f t="shared" si="5"/>
        <v>37717.366061843997</v>
      </c>
      <c r="T32" s="62"/>
      <c r="U32" s="62"/>
      <c r="V32" s="62"/>
      <c r="W32" s="62"/>
      <c r="X32" s="62"/>
      <c r="Y32" s="62"/>
      <c r="Z32" s="62"/>
      <c r="AA32" s="62"/>
      <c r="AB32" s="62"/>
    </row>
    <row r="33" spans="1:28">
      <c r="A33" s="67" t="s">
        <v>241</v>
      </c>
      <c r="B33" s="67" t="s">
        <v>241</v>
      </c>
      <c r="C33" s="102" t="s">
        <v>74</v>
      </c>
      <c r="D33" s="67">
        <v>2015</v>
      </c>
      <c r="E33" s="95">
        <v>203786.20240000001</v>
      </c>
      <c r="F33" s="96" t="s">
        <v>102</v>
      </c>
      <c r="G33" s="96">
        <f t="shared" si="0"/>
        <v>183407.58216000002</v>
      </c>
      <c r="H33" s="97">
        <v>6</v>
      </c>
      <c r="I33" s="97">
        <v>0.56000000000000005</v>
      </c>
      <c r="J33" s="74">
        <f t="shared" si="1"/>
        <v>9.36</v>
      </c>
      <c r="K33" s="74">
        <v>0.47</v>
      </c>
      <c r="L33" s="98">
        <f t="shared" si="2"/>
        <v>806846.63543827203</v>
      </c>
      <c r="M33" s="99" t="s">
        <v>103</v>
      </c>
      <c r="N33" s="96">
        <f t="shared" si="3"/>
        <v>20378.620240000004</v>
      </c>
      <c r="O33" s="100">
        <v>9</v>
      </c>
      <c r="P33" s="100">
        <v>0.2</v>
      </c>
      <c r="Q33" s="100">
        <f t="shared" si="4"/>
        <v>10.799999999999999</v>
      </c>
      <c r="R33" s="74">
        <v>0.47</v>
      </c>
      <c r="S33" s="74">
        <f t="shared" si="5"/>
        <v>103441.87633824001</v>
      </c>
      <c r="T33" s="62"/>
      <c r="U33" s="62"/>
      <c r="V33" s="62"/>
      <c r="W33" s="62"/>
      <c r="X33" s="62"/>
      <c r="Y33" s="62"/>
      <c r="Z33" s="62"/>
      <c r="AA33" s="62"/>
      <c r="AB33" s="62"/>
    </row>
    <row r="34" spans="1:28">
      <c r="A34" s="67" t="s">
        <v>241</v>
      </c>
      <c r="B34" s="67" t="s">
        <v>241</v>
      </c>
      <c r="C34" s="102" t="s">
        <v>75</v>
      </c>
      <c r="D34" s="67">
        <v>2015</v>
      </c>
      <c r="E34" s="95">
        <v>1116.8869199999999</v>
      </c>
      <c r="F34" s="96" t="s">
        <v>102</v>
      </c>
      <c r="G34" s="96">
        <f t="shared" si="0"/>
        <v>1005.198228</v>
      </c>
      <c r="H34" s="97">
        <v>6</v>
      </c>
      <c r="I34" s="97">
        <v>0.56000000000000005</v>
      </c>
      <c r="J34" s="74">
        <f t="shared" si="1"/>
        <v>9.36</v>
      </c>
      <c r="K34" s="74">
        <v>0.47</v>
      </c>
      <c r="L34" s="98">
        <f t="shared" si="2"/>
        <v>4422.0680446175993</v>
      </c>
      <c r="M34" s="99" t="s">
        <v>103</v>
      </c>
      <c r="N34" s="96">
        <f t="shared" si="3"/>
        <v>111.688692</v>
      </c>
      <c r="O34" s="100">
        <v>9</v>
      </c>
      <c r="P34" s="100">
        <v>0.2</v>
      </c>
      <c r="Q34" s="100">
        <f t="shared" si="4"/>
        <v>10.799999999999999</v>
      </c>
      <c r="R34" s="74">
        <v>0.47</v>
      </c>
      <c r="S34" s="74">
        <f t="shared" si="5"/>
        <v>566.93180059199983</v>
      </c>
      <c r="T34" s="62"/>
      <c r="U34" s="62"/>
      <c r="V34" s="62"/>
      <c r="W34" s="62"/>
      <c r="X34" s="62"/>
      <c r="Y34" s="62"/>
      <c r="Z34" s="62"/>
      <c r="AA34" s="62"/>
      <c r="AB34" s="62"/>
    </row>
    <row r="35" spans="1:28">
      <c r="A35" s="67" t="s">
        <v>241</v>
      </c>
      <c r="B35" s="67" t="s">
        <v>241</v>
      </c>
      <c r="C35" s="102" t="s">
        <v>76</v>
      </c>
      <c r="D35" s="67">
        <v>2015</v>
      </c>
      <c r="E35" s="95">
        <v>18326.441999999999</v>
      </c>
      <c r="F35" s="96" t="s">
        <v>102</v>
      </c>
      <c r="G35" s="96">
        <f t="shared" si="0"/>
        <v>16493.7978</v>
      </c>
      <c r="H35" s="97">
        <v>6</v>
      </c>
      <c r="I35" s="97">
        <v>0.56000000000000005</v>
      </c>
      <c r="J35" s="74">
        <f t="shared" si="1"/>
        <v>9.36</v>
      </c>
      <c r="K35" s="74">
        <v>0.47</v>
      </c>
      <c r="L35" s="98">
        <f t="shared" si="2"/>
        <v>72559.515281760003</v>
      </c>
      <c r="M35" s="99" t="s">
        <v>103</v>
      </c>
      <c r="N35" s="96">
        <f t="shared" si="3"/>
        <v>1832.6442</v>
      </c>
      <c r="O35" s="100">
        <v>9</v>
      </c>
      <c r="P35" s="100">
        <v>0.2</v>
      </c>
      <c r="Q35" s="100">
        <f t="shared" si="4"/>
        <v>10.799999999999999</v>
      </c>
      <c r="R35" s="74">
        <v>0.47</v>
      </c>
      <c r="S35" s="74">
        <f t="shared" si="5"/>
        <v>9302.501959199999</v>
      </c>
      <c r="T35" s="62"/>
      <c r="U35" s="62"/>
      <c r="V35" s="62"/>
      <c r="W35" s="62"/>
      <c r="X35" s="62"/>
      <c r="Y35" s="62"/>
      <c r="Z35" s="62"/>
      <c r="AA35" s="62"/>
      <c r="AB35" s="62"/>
    </row>
    <row r="36" spans="1:28">
      <c r="A36" s="67" t="s">
        <v>241</v>
      </c>
      <c r="B36" s="67" t="s">
        <v>241</v>
      </c>
      <c r="C36" s="102" t="s">
        <v>77</v>
      </c>
      <c r="D36" s="67">
        <v>2015</v>
      </c>
      <c r="E36" s="95">
        <v>13442.1122</v>
      </c>
      <c r="F36" s="96" t="s">
        <v>102</v>
      </c>
      <c r="G36" s="96">
        <f t="shared" si="0"/>
        <v>12097.90098</v>
      </c>
      <c r="H36" s="97">
        <v>6</v>
      </c>
      <c r="I36" s="97">
        <v>0.56000000000000005</v>
      </c>
      <c r="J36" s="74">
        <f t="shared" si="1"/>
        <v>9.36</v>
      </c>
      <c r="K36" s="74">
        <v>0.47</v>
      </c>
      <c r="L36" s="98">
        <f t="shared" si="2"/>
        <v>53221.085991215994</v>
      </c>
      <c r="M36" s="99" t="s">
        <v>103</v>
      </c>
      <c r="N36" s="96">
        <f t="shared" si="3"/>
        <v>1344.2112200000001</v>
      </c>
      <c r="O36" s="100">
        <v>9</v>
      </c>
      <c r="P36" s="100">
        <v>0.2</v>
      </c>
      <c r="Q36" s="100">
        <f t="shared" si="4"/>
        <v>10.799999999999999</v>
      </c>
      <c r="R36" s="74">
        <v>0.47</v>
      </c>
      <c r="S36" s="74">
        <f t="shared" si="5"/>
        <v>6823.2161527199996</v>
      </c>
      <c r="T36" s="62"/>
      <c r="U36" s="62"/>
      <c r="V36" s="62"/>
      <c r="W36" s="62"/>
      <c r="X36" s="62"/>
      <c r="Y36" s="62"/>
      <c r="Z36" s="62"/>
      <c r="AA36" s="62"/>
      <c r="AB36" s="62"/>
    </row>
    <row r="37" spans="1:28">
      <c r="A37" s="67" t="s">
        <v>241</v>
      </c>
      <c r="B37" s="67" t="s">
        <v>241</v>
      </c>
      <c r="C37" s="102" t="s">
        <v>78</v>
      </c>
      <c r="D37" s="67">
        <v>2015</v>
      </c>
      <c r="E37" s="95">
        <v>211664.72531999997</v>
      </c>
      <c r="F37" s="96" t="s">
        <v>102</v>
      </c>
      <c r="G37" s="96">
        <f t="shared" si="0"/>
        <v>190498.25278799998</v>
      </c>
      <c r="H37" s="97">
        <v>6</v>
      </c>
      <c r="I37" s="97">
        <v>0.56000000000000005</v>
      </c>
      <c r="J37" s="74">
        <f t="shared" si="1"/>
        <v>9.36</v>
      </c>
      <c r="K37" s="74">
        <v>0.47</v>
      </c>
      <c r="L37" s="98">
        <f t="shared" si="2"/>
        <v>838039.9136649695</v>
      </c>
      <c r="M37" s="99" t="s">
        <v>103</v>
      </c>
      <c r="N37" s="96">
        <f t="shared" si="3"/>
        <v>21166.472532</v>
      </c>
      <c r="O37" s="100">
        <v>9</v>
      </c>
      <c r="P37" s="100">
        <v>0.2</v>
      </c>
      <c r="Q37" s="100">
        <f t="shared" si="4"/>
        <v>10.799999999999999</v>
      </c>
      <c r="R37" s="74">
        <v>0.47</v>
      </c>
      <c r="S37" s="74">
        <f t="shared" si="5"/>
        <v>107441.01457243199</v>
      </c>
      <c r="T37" s="62"/>
      <c r="U37" s="62"/>
      <c r="V37" s="62"/>
      <c r="W37" s="62"/>
      <c r="X37" s="62"/>
      <c r="Y37" s="62"/>
      <c r="Z37" s="62"/>
      <c r="AA37" s="62"/>
      <c r="AB37" s="62"/>
    </row>
    <row r="38" spans="1:28">
      <c r="A38" s="67" t="s">
        <v>241</v>
      </c>
      <c r="B38" s="67" t="s">
        <v>241</v>
      </c>
      <c r="C38" s="102" t="s">
        <v>79</v>
      </c>
      <c r="D38" s="67">
        <v>2015</v>
      </c>
      <c r="E38" s="95">
        <v>72093.920709999991</v>
      </c>
      <c r="F38" s="96" t="s">
        <v>102</v>
      </c>
      <c r="G38" s="96">
        <f t="shared" si="0"/>
        <v>64884.528638999996</v>
      </c>
      <c r="H38" s="97">
        <v>6</v>
      </c>
      <c r="I38" s="97">
        <v>0.56000000000000005</v>
      </c>
      <c r="J38" s="74">
        <f t="shared" si="1"/>
        <v>9.36</v>
      </c>
      <c r="K38" s="74">
        <v>0.47</v>
      </c>
      <c r="L38" s="98">
        <f t="shared" si="2"/>
        <v>285440.01838868874</v>
      </c>
      <c r="M38" s="99" t="s">
        <v>103</v>
      </c>
      <c r="N38" s="96">
        <f t="shared" si="3"/>
        <v>7209.3920709999993</v>
      </c>
      <c r="O38" s="100">
        <v>9</v>
      </c>
      <c r="P38" s="100">
        <v>0.2</v>
      </c>
      <c r="Q38" s="100">
        <f t="shared" si="4"/>
        <v>10.799999999999999</v>
      </c>
      <c r="R38" s="74">
        <v>0.47</v>
      </c>
      <c r="S38" s="74">
        <f t="shared" si="5"/>
        <v>36594.874152395991</v>
      </c>
      <c r="T38" s="62"/>
      <c r="U38" s="62"/>
      <c r="V38" s="62"/>
      <c r="W38" s="62"/>
      <c r="X38" s="62"/>
      <c r="Y38" s="62"/>
      <c r="Z38" s="62"/>
      <c r="AA38" s="62"/>
      <c r="AB38" s="62"/>
    </row>
    <row r="39" spans="1:28">
      <c r="A39" s="67" t="s">
        <v>241</v>
      </c>
      <c r="B39" s="67" t="s">
        <v>241</v>
      </c>
      <c r="C39" s="102" t="s">
        <v>80</v>
      </c>
      <c r="D39" s="67">
        <v>2015</v>
      </c>
      <c r="E39" s="95">
        <v>58935.397999999994</v>
      </c>
      <c r="F39" s="96" t="s">
        <v>102</v>
      </c>
      <c r="G39" s="96">
        <f t="shared" si="0"/>
        <v>53041.858199999995</v>
      </c>
      <c r="H39" s="97">
        <v>6</v>
      </c>
      <c r="I39" s="97">
        <v>0.56000000000000005</v>
      </c>
      <c r="J39" s="74">
        <f t="shared" si="1"/>
        <v>9.36</v>
      </c>
      <c r="K39" s="74">
        <v>0.47</v>
      </c>
      <c r="L39" s="98">
        <f t="shared" si="2"/>
        <v>233341.74259343994</v>
      </c>
      <c r="M39" s="99" t="s">
        <v>103</v>
      </c>
      <c r="N39" s="96">
        <f t="shared" si="3"/>
        <v>5893.5397999999996</v>
      </c>
      <c r="O39" s="100">
        <v>9</v>
      </c>
      <c r="P39" s="100">
        <v>0.2</v>
      </c>
      <c r="Q39" s="100">
        <f t="shared" si="4"/>
        <v>10.799999999999999</v>
      </c>
      <c r="R39" s="74">
        <v>0.47</v>
      </c>
      <c r="S39" s="74">
        <f t="shared" si="5"/>
        <v>29915.608024799993</v>
      </c>
      <c r="T39" s="62"/>
      <c r="U39" s="62"/>
      <c r="V39" s="62"/>
      <c r="W39" s="62"/>
      <c r="X39" s="62"/>
      <c r="Y39" s="62"/>
      <c r="Z39" s="62"/>
      <c r="AA39" s="62"/>
      <c r="AB39" s="62"/>
    </row>
    <row r="40" spans="1:28">
      <c r="A40" s="67" t="s">
        <v>241</v>
      </c>
      <c r="B40" s="67" t="s">
        <v>241</v>
      </c>
      <c r="C40" s="102" t="s">
        <v>121</v>
      </c>
      <c r="D40" s="67">
        <v>2015</v>
      </c>
      <c r="E40" s="95">
        <v>103572.17517</v>
      </c>
      <c r="F40" s="96" t="s">
        <v>102</v>
      </c>
      <c r="G40" s="96">
        <f t="shared" si="0"/>
        <v>93214.957653000005</v>
      </c>
      <c r="H40" s="97">
        <v>6</v>
      </c>
      <c r="I40" s="97">
        <v>0.56000000000000005</v>
      </c>
      <c r="J40" s="74">
        <f t="shared" si="1"/>
        <v>9.36</v>
      </c>
      <c r="K40" s="74">
        <v>0.47</v>
      </c>
      <c r="L40" s="98">
        <f t="shared" si="2"/>
        <v>410071.2417070776</v>
      </c>
      <c r="M40" s="99" t="s">
        <v>103</v>
      </c>
      <c r="N40" s="96">
        <f t="shared" si="3"/>
        <v>10357.217517000001</v>
      </c>
      <c r="O40" s="100">
        <v>9</v>
      </c>
      <c r="P40" s="100">
        <v>0.2</v>
      </c>
      <c r="Q40" s="100">
        <f t="shared" si="4"/>
        <v>10.799999999999999</v>
      </c>
      <c r="R40" s="74">
        <v>0.47</v>
      </c>
      <c r="S40" s="74">
        <f t="shared" si="5"/>
        <v>52573.236116291991</v>
      </c>
      <c r="T40" s="62"/>
      <c r="U40" s="62"/>
      <c r="V40" s="62"/>
      <c r="W40" s="62"/>
      <c r="X40" s="62"/>
      <c r="Y40" s="62"/>
      <c r="Z40" s="62"/>
      <c r="AA40" s="62"/>
      <c r="AB40" s="62"/>
    </row>
    <row r="41" spans="1:28">
      <c r="A41" s="67" t="s">
        <v>241</v>
      </c>
      <c r="B41" s="67" t="s">
        <v>241</v>
      </c>
      <c r="C41" s="102" t="s">
        <v>82</v>
      </c>
      <c r="D41" s="67">
        <v>2015</v>
      </c>
      <c r="E41" s="95">
        <v>58252.310249999995</v>
      </c>
      <c r="F41" s="96" t="s">
        <v>102</v>
      </c>
      <c r="G41" s="96">
        <f t="shared" si="0"/>
        <v>52427.079224999994</v>
      </c>
      <c r="H41" s="97">
        <v>6</v>
      </c>
      <c r="I41" s="97">
        <v>0.56000000000000005</v>
      </c>
      <c r="J41" s="74">
        <f t="shared" si="1"/>
        <v>9.36</v>
      </c>
      <c r="K41" s="74">
        <v>0.47</v>
      </c>
      <c r="L41" s="98">
        <f t="shared" si="2"/>
        <v>230637.20692661995</v>
      </c>
      <c r="M41" s="99" t="s">
        <v>103</v>
      </c>
      <c r="N41" s="96">
        <f t="shared" si="3"/>
        <v>5825.231025</v>
      </c>
      <c r="O41" s="100">
        <v>9</v>
      </c>
      <c r="P41" s="100">
        <v>0.2</v>
      </c>
      <c r="Q41" s="100">
        <f t="shared" si="4"/>
        <v>10.799999999999999</v>
      </c>
      <c r="R41" s="74">
        <v>0.47</v>
      </c>
      <c r="S41" s="74">
        <f t="shared" si="5"/>
        <v>29568.872682899997</v>
      </c>
      <c r="T41" s="62"/>
      <c r="U41" s="62"/>
      <c r="V41" s="62"/>
      <c r="W41" s="62"/>
      <c r="X41" s="62"/>
      <c r="Y41" s="62"/>
      <c r="Z41" s="62"/>
      <c r="AA41" s="62"/>
      <c r="AB41" s="62"/>
    </row>
    <row r="42" spans="1:28">
      <c r="A42" s="67" t="s">
        <v>241</v>
      </c>
      <c r="B42" s="67" t="s">
        <v>241</v>
      </c>
      <c r="C42" s="102" t="s">
        <v>83</v>
      </c>
      <c r="D42" s="67">
        <v>2015</v>
      </c>
      <c r="E42" s="95">
        <v>174091.28510000001</v>
      </c>
      <c r="F42" s="96" t="s">
        <v>102</v>
      </c>
      <c r="G42" s="96">
        <f t="shared" si="0"/>
        <v>156682.15659</v>
      </c>
      <c r="H42" s="97">
        <v>6</v>
      </c>
      <c r="I42" s="97">
        <v>0.56000000000000005</v>
      </c>
      <c r="J42" s="74">
        <f t="shared" si="1"/>
        <v>9.36</v>
      </c>
      <c r="K42" s="74">
        <v>0.47</v>
      </c>
      <c r="L42" s="98">
        <f t="shared" si="2"/>
        <v>689276.14327072795</v>
      </c>
      <c r="M42" s="99" t="s">
        <v>103</v>
      </c>
      <c r="N42" s="96">
        <f t="shared" si="3"/>
        <v>17409.128510000002</v>
      </c>
      <c r="O42" s="100">
        <v>9</v>
      </c>
      <c r="P42" s="100">
        <v>0.2</v>
      </c>
      <c r="Q42" s="100">
        <f t="shared" si="4"/>
        <v>10.799999999999999</v>
      </c>
      <c r="R42" s="74">
        <v>0.47</v>
      </c>
      <c r="S42" s="74">
        <f t="shared" si="5"/>
        <v>88368.736316759998</v>
      </c>
      <c r="T42" s="62"/>
      <c r="U42" s="62"/>
      <c r="V42" s="62"/>
      <c r="W42" s="62"/>
      <c r="X42" s="62"/>
      <c r="Y42" s="62"/>
      <c r="Z42" s="62"/>
      <c r="AA42" s="62"/>
      <c r="AB42" s="62"/>
    </row>
    <row r="43" spans="1:28">
      <c r="A43" s="67" t="s">
        <v>241</v>
      </c>
      <c r="B43" s="67" t="s">
        <v>241</v>
      </c>
      <c r="C43" s="67" t="s">
        <v>60</v>
      </c>
      <c r="D43" s="102">
        <v>2016</v>
      </c>
      <c r="E43" s="101">
        <v>7242.8419999999996</v>
      </c>
      <c r="F43" s="96" t="s">
        <v>102</v>
      </c>
      <c r="G43" s="96">
        <f t="shared" si="0"/>
        <v>6518.5577999999996</v>
      </c>
      <c r="H43" s="97">
        <v>6</v>
      </c>
      <c r="I43" s="97">
        <v>0.56000000000000005</v>
      </c>
      <c r="J43" s="74">
        <f t="shared" si="1"/>
        <v>9.36</v>
      </c>
      <c r="K43" s="74">
        <v>0.47</v>
      </c>
      <c r="L43" s="98">
        <f t="shared" si="2"/>
        <v>28676.439473759994</v>
      </c>
      <c r="M43" s="99" t="s">
        <v>103</v>
      </c>
      <c r="N43" s="96">
        <f t="shared" si="3"/>
        <v>724.28420000000006</v>
      </c>
      <c r="O43" s="100">
        <v>9</v>
      </c>
      <c r="P43" s="100">
        <v>0.2</v>
      </c>
      <c r="Q43" s="100">
        <f t="shared" si="4"/>
        <v>10.799999999999999</v>
      </c>
      <c r="R43" s="74">
        <v>0.47</v>
      </c>
      <c r="S43" s="74">
        <f t="shared" si="5"/>
        <v>3676.4665992</v>
      </c>
      <c r="T43" s="62"/>
      <c r="U43" s="62"/>
      <c r="V43" s="62"/>
      <c r="W43" s="62"/>
      <c r="X43" s="62"/>
      <c r="Y43" s="62"/>
      <c r="Z43" s="62"/>
      <c r="AA43" s="62"/>
      <c r="AB43" s="62"/>
    </row>
    <row r="44" spans="1:28">
      <c r="A44" s="67" t="s">
        <v>241</v>
      </c>
      <c r="B44" s="67" t="s">
        <v>241</v>
      </c>
      <c r="C44" s="67" t="s">
        <v>61</v>
      </c>
      <c r="D44" s="102">
        <v>2016</v>
      </c>
      <c r="E44" s="101">
        <v>58879.281700000007</v>
      </c>
      <c r="F44" s="96" t="s">
        <v>102</v>
      </c>
      <c r="G44" s="96">
        <f t="shared" si="0"/>
        <v>52991.353530000008</v>
      </c>
      <c r="H44" s="97">
        <v>6</v>
      </c>
      <c r="I44" s="97">
        <v>0.56000000000000005</v>
      </c>
      <c r="J44" s="74">
        <f t="shared" si="1"/>
        <v>9.36</v>
      </c>
      <c r="K44" s="74">
        <v>0.47</v>
      </c>
      <c r="L44" s="98">
        <f t="shared" si="2"/>
        <v>233119.56244917601</v>
      </c>
      <c r="M44" s="99" t="s">
        <v>103</v>
      </c>
      <c r="N44" s="96">
        <f t="shared" si="3"/>
        <v>5887.928170000001</v>
      </c>
      <c r="O44" s="100">
        <v>9</v>
      </c>
      <c r="P44" s="100">
        <v>0.2</v>
      </c>
      <c r="Q44" s="100">
        <f t="shared" si="4"/>
        <v>10.799999999999999</v>
      </c>
      <c r="R44" s="74">
        <v>0.47</v>
      </c>
      <c r="S44" s="74">
        <f t="shared" si="5"/>
        <v>29887.123390919998</v>
      </c>
      <c r="T44" s="62"/>
      <c r="U44" s="62"/>
      <c r="V44" s="62"/>
      <c r="W44" s="62"/>
      <c r="X44" s="62"/>
      <c r="Y44" s="62"/>
      <c r="Z44" s="62"/>
      <c r="AA44" s="62"/>
      <c r="AB44" s="62"/>
    </row>
    <row r="45" spans="1:28">
      <c r="A45" s="67" t="s">
        <v>241</v>
      </c>
      <c r="B45" s="67" t="s">
        <v>241</v>
      </c>
      <c r="C45" s="67" t="s">
        <v>62</v>
      </c>
      <c r="D45" s="102">
        <v>2016</v>
      </c>
      <c r="E45" s="101">
        <v>10687.178260000001</v>
      </c>
      <c r="F45" s="96" t="s">
        <v>102</v>
      </c>
      <c r="G45" s="96">
        <f t="shared" si="0"/>
        <v>9618.4604340000005</v>
      </c>
      <c r="H45" s="97">
        <v>6</v>
      </c>
      <c r="I45" s="97">
        <v>0.56000000000000005</v>
      </c>
      <c r="J45" s="74">
        <f t="shared" si="1"/>
        <v>9.36</v>
      </c>
      <c r="K45" s="74">
        <v>0.47</v>
      </c>
      <c r="L45" s="98">
        <f t="shared" si="2"/>
        <v>42313.531141252795</v>
      </c>
      <c r="M45" s="99" t="s">
        <v>103</v>
      </c>
      <c r="N45" s="96">
        <f t="shared" si="3"/>
        <v>1068.7178260000001</v>
      </c>
      <c r="O45" s="100">
        <v>9</v>
      </c>
      <c r="P45" s="100">
        <v>0.2</v>
      </c>
      <c r="Q45" s="100">
        <f t="shared" si="4"/>
        <v>10.799999999999999</v>
      </c>
      <c r="R45" s="74">
        <v>0.47</v>
      </c>
      <c r="S45" s="74">
        <f t="shared" si="5"/>
        <v>5424.8116847760002</v>
      </c>
      <c r="T45" s="62"/>
      <c r="U45" s="62"/>
      <c r="V45" s="62"/>
      <c r="W45" s="62"/>
      <c r="X45" s="62"/>
      <c r="Y45" s="62"/>
      <c r="Z45" s="62"/>
      <c r="AA45" s="62"/>
      <c r="AB45" s="62"/>
    </row>
    <row r="46" spans="1:28">
      <c r="A46" s="67" t="s">
        <v>241</v>
      </c>
      <c r="B46" s="67" t="s">
        <v>241</v>
      </c>
      <c r="C46" s="67" t="s">
        <v>112</v>
      </c>
      <c r="D46" s="102">
        <v>2016</v>
      </c>
      <c r="E46" s="101">
        <v>162957.09213999999</v>
      </c>
      <c r="F46" s="96" t="s">
        <v>102</v>
      </c>
      <c r="G46" s="96">
        <f t="shared" si="0"/>
        <v>146661.38292599999</v>
      </c>
      <c r="H46" s="97">
        <v>6</v>
      </c>
      <c r="I46" s="97">
        <v>0.56000000000000005</v>
      </c>
      <c r="J46" s="74">
        <f t="shared" si="1"/>
        <v>9.36</v>
      </c>
      <c r="K46" s="74">
        <v>0.47</v>
      </c>
      <c r="L46" s="98">
        <f t="shared" si="2"/>
        <v>645192.75576805905</v>
      </c>
      <c r="M46" s="99" t="s">
        <v>103</v>
      </c>
      <c r="N46" s="96">
        <f t="shared" si="3"/>
        <v>16295.709214</v>
      </c>
      <c r="O46" s="100">
        <v>9</v>
      </c>
      <c r="P46" s="100">
        <v>0.2</v>
      </c>
      <c r="Q46" s="100">
        <f t="shared" si="4"/>
        <v>10.799999999999999</v>
      </c>
      <c r="R46" s="74">
        <v>0.47</v>
      </c>
      <c r="S46" s="74">
        <f t="shared" si="5"/>
        <v>82717.01997026398</v>
      </c>
      <c r="T46" s="62"/>
      <c r="U46" s="62"/>
      <c r="V46" s="62"/>
      <c r="W46" s="62"/>
      <c r="X46" s="62"/>
      <c r="Y46" s="62"/>
      <c r="Z46" s="62"/>
      <c r="AA46" s="62"/>
      <c r="AB46" s="62"/>
    </row>
    <row r="47" spans="1:28">
      <c r="A47" s="67" t="s">
        <v>241</v>
      </c>
      <c r="B47" s="67" t="s">
        <v>241</v>
      </c>
      <c r="C47" s="67" t="s">
        <v>63</v>
      </c>
      <c r="D47" s="102">
        <v>2016</v>
      </c>
      <c r="E47" s="101">
        <v>98349.360560000001</v>
      </c>
      <c r="F47" s="96" t="s">
        <v>102</v>
      </c>
      <c r="G47" s="96">
        <f t="shared" si="0"/>
        <v>88514.42450400001</v>
      </c>
      <c r="H47" s="97">
        <v>6</v>
      </c>
      <c r="I47" s="97">
        <v>0.56000000000000005</v>
      </c>
      <c r="J47" s="74">
        <f t="shared" si="1"/>
        <v>9.36</v>
      </c>
      <c r="K47" s="74">
        <v>0.47</v>
      </c>
      <c r="L47" s="98">
        <f t="shared" si="2"/>
        <v>389392.65627799678</v>
      </c>
      <c r="M47" s="99" t="s">
        <v>103</v>
      </c>
      <c r="N47" s="96">
        <f t="shared" si="3"/>
        <v>9834.9360560000005</v>
      </c>
      <c r="O47" s="100">
        <v>9</v>
      </c>
      <c r="P47" s="100">
        <v>0.2</v>
      </c>
      <c r="Q47" s="100">
        <f t="shared" si="4"/>
        <v>10.799999999999999</v>
      </c>
      <c r="R47" s="74">
        <v>0.47</v>
      </c>
      <c r="S47" s="74">
        <f t="shared" si="5"/>
        <v>49922.135420255996</v>
      </c>
      <c r="T47" s="62"/>
      <c r="U47" s="62"/>
      <c r="V47" s="62"/>
      <c r="W47" s="62"/>
      <c r="X47" s="62"/>
      <c r="Y47" s="62"/>
      <c r="Z47" s="62"/>
      <c r="AA47" s="62"/>
      <c r="AB47" s="62"/>
    </row>
    <row r="48" spans="1:28">
      <c r="A48" s="67" t="s">
        <v>241</v>
      </c>
      <c r="B48" s="67" t="s">
        <v>241</v>
      </c>
      <c r="C48" s="67" t="s">
        <v>64</v>
      </c>
      <c r="D48" s="102">
        <v>2016</v>
      </c>
      <c r="E48" s="101">
        <v>21833.534800000001</v>
      </c>
      <c r="F48" s="96" t="s">
        <v>102</v>
      </c>
      <c r="G48" s="96">
        <f t="shared" si="0"/>
        <v>19650.181320000003</v>
      </c>
      <c r="H48" s="97">
        <v>6</v>
      </c>
      <c r="I48" s="97">
        <v>0.56000000000000005</v>
      </c>
      <c r="J48" s="74">
        <f t="shared" si="1"/>
        <v>9.36</v>
      </c>
      <c r="K48" s="74">
        <v>0.47</v>
      </c>
      <c r="L48" s="98">
        <f t="shared" si="2"/>
        <v>86445.077662944008</v>
      </c>
      <c r="M48" s="99" t="s">
        <v>103</v>
      </c>
      <c r="N48" s="96">
        <f t="shared" si="3"/>
        <v>2183.3534800000002</v>
      </c>
      <c r="O48" s="100">
        <v>9</v>
      </c>
      <c r="P48" s="100">
        <v>0.2</v>
      </c>
      <c r="Q48" s="100">
        <f t="shared" si="4"/>
        <v>10.799999999999999</v>
      </c>
      <c r="R48" s="74">
        <v>0.47</v>
      </c>
      <c r="S48" s="74">
        <f t="shared" si="5"/>
        <v>11082.70226448</v>
      </c>
      <c r="T48" s="62"/>
      <c r="U48" s="62"/>
      <c r="V48" s="62"/>
      <c r="W48" s="62"/>
      <c r="X48" s="62"/>
      <c r="Y48" s="62"/>
      <c r="Z48" s="62"/>
      <c r="AA48" s="62"/>
      <c r="AB48" s="62"/>
    </row>
    <row r="49" spans="1:28">
      <c r="A49" s="67" t="s">
        <v>241</v>
      </c>
      <c r="B49" s="67" t="s">
        <v>241</v>
      </c>
      <c r="C49" s="67" t="s">
        <v>65</v>
      </c>
      <c r="D49" s="102">
        <v>2016</v>
      </c>
      <c r="E49" s="101">
        <v>31502.922299999998</v>
      </c>
      <c r="F49" s="96" t="s">
        <v>102</v>
      </c>
      <c r="G49" s="96">
        <f t="shared" si="0"/>
        <v>28352.630069999999</v>
      </c>
      <c r="H49" s="97">
        <v>6</v>
      </c>
      <c r="I49" s="97">
        <v>0.56000000000000005</v>
      </c>
      <c r="J49" s="74">
        <f t="shared" si="1"/>
        <v>9.36</v>
      </c>
      <c r="K49" s="74">
        <v>0.47</v>
      </c>
      <c r="L49" s="98">
        <f t="shared" si="2"/>
        <v>124728.890203944</v>
      </c>
      <c r="M49" s="99" t="s">
        <v>103</v>
      </c>
      <c r="N49" s="96">
        <f t="shared" si="3"/>
        <v>3150.29223</v>
      </c>
      <c r="O49" s="100">
        <v>9</v>
      </c>
      <c r="P49" s="100">
        <v>0.2</v>
      </c>
      <c r="Q49" s="100">
        <f t="shared" si="4"/>
        <v>10.799999999999999</v>
      </c>
      <c r="R49" s="74">
        <v>0.47</v>
      </c>
      <c r="S49" s="74">
        <f t="shared" si="5"/>
        <v>15990.883359479996</v>
      </c>
      <c r="T49" s="62"/>
      <c r="U49" s="62"/>
      <c r="V49" s="62"/>
      <c r="W49" s="62"/>
      <c r="X49" s="62"/>
      <c r="Y49" s="62"/>
      <c r="Z49" s="62"/>
      <c r="AA49" s="62"/>
      <c r="AB49" s="62"/>
    </row>
    <row r="50" spans="1:28">
      <c r="A50" s="67" t="s">
        <v>241</v>
      </c>
      <c r="B50" s="67" t="s">
        <v>241</v>
      </c>
      <c r="C50" s="67" t="s">
        <v>113</v>
      </c>
      <c r="D50" s="102">
        <v>2016</v>
      </c>
      <c r="E50" s="101">
        <v>3692.5963000000002</v>
      </c>
      <c r="F50" s="96" t="s">
        <v>102</v>
      </c>
      <c r="G50" s="96">
        <f t="shared" si="0"/>
        <v>3323.3366700000001</v>
      </c>
      <c r="H50" s="97">
        <v>6</v>
      </c>
      <c r="I50" s="97">
        <v>0.56000000000000005</v>
      </c>
      <c r="J50" s="74">
        <f t="shared" si="1"/>
        <v>9.36</v>
      </c>
      <c r="K50" s="74">
        <v>0.47</v>
      </c>
      <c r="L50" s="98">
        <f t="shared" si="2"/>
        <v>14620.022678664</v>
      </c>
      <c r="M50" s="99" t="s">
        <v>103</v>
      </c>
      <c r="N50" s="96">
        <f t="shared" si="3"/>
        <v>369.25963000000002</v>
      </c>
      <c r="O50" s="100">
        <v>9</v>
      </c>
      <c r="P50" s="100">
        <v>0.2</v>
      </c>
      <c r="Q50" s="100">
        <f t="shared" si="4"/>
        <v>10.799999999999999</v>
      </c>
      <c r="R50" s="74">
        <v>0.47</v>
      </c>
      <c r="S50" s="74">
        <f t="shared" si="5"/>
        <v>1874.3618818799998</v>
      </c>
      <c r="T50" s="62"/>
      <c r="U50" s="62"/>
      <c r="V50" s="62"/>
      <c r="W50" s="62"/>
      <c r="X50" s="62"/>
      <c r="Y50" s="62"/>
      <c r="Z50" s="62"/>
      <c r="AA50" s="62"/>
      <c r="AB50" s="62"/>
    </row>
    <row r="51" spans="1:28">
      <c r="A51" s="67" t="s">
        <v>241</v>
      </c>
      <c r="B51" s="67" t="s">
        <v>241</v>
      </c>
      <c r="C51" s="67" t="s">
        <v>114</v>
      </c>
      <c r="D51" s="102">
        <v>2016</v>
      </c>
      <c r="E51" s="101">
        <v>185939.78352999999</v>
      </c>
      <c r="F51" s="96" t="s">
        <v>102</v>
      </c>
      <c r="G51" s="96">
        <f t="shared" si="0"/>
        <v>167345.805177</v>
      </c>
      <c r="H51" s="97">
        <v>6</v>
      </c>
      <c r="I51" s="97">
        <v>0.56000000000000005</v>
      </c>
      <c r="J51" s="74">
        <f t="shared" si="1"/>
        <v>9.36</v>
      </c>
      <c r="K51" s="74">
        <v>0.47</v>
      </c>
      <c r="L51" s="98">
        <f t="shared" si="2"/>
        <v>736187.66613465827</v>
      </c>
      <c r="M51" s="99" t="s">
        <v>103</v>
      </c>
      <c r="N51" s="96">
        <f t="shared" si="3"/>
        <v>18593.978352999999</v>
      </c>
      <c r="O51" s="100">
        <v>9</v>
      </c>
      <c r="P51" s="100">
        <v>0.2</v>
      </c>
      <c r="Q51" s="100">
        <f t="shared" si="4"/>
        <v>10.799999999999999</v>
      </c>
      <c r="R51" s="74">
        <v>0.47</v>
      </c>
      <c r="S51" s="74">
        <f t="shared" si="5"/>
        <v>94383.034119827978</v>
      </c>
      <c r="T51" s="62"/>
      <c r="U51" s="62"/>
      <c r="V51" s="62"/>
      <c r="W51" s="62"/>
      <c r="X51" s="62"/>
      <c r="Y51" s="62"/>
      <c r="Z51" s="62"/>
      <c r="AA51" s="62"/>
      <c r="AB51" s="62"/>
    </row>
    <row r="52" spans="1:28">
      <c r="A52" s="67" t="s">
        <v>241</v>
      </c>
      <c r="B52" s="67" t="s">
        <v>241</v>
      </c>
      <c r="C52" s="67" t="s">
        <v>66</v>
      </c>
      <c r="D52" s="102">
        <v>2016</v>
      </c>
      <c r="E52" s="101">
        <v>162562.07929999998</v>
      </c>
      <c r="F52" s="96" t="s">
        <v>102</v>
      </c>
      <c r="G52" s="96">
        <f t="shared" si="0"/>
        <v>146305.87136999998</v>
      </c>
      <c r="H52" s="97">
        <v>6</v>
      </c>
      <c r="I52" s="97">
        <v>0.56000000000000005</v>
      </c>
      <c r="J52" s="74">
        <f t="shared" si="1"/>
        <v>9.36</v>
      </c>
      <c r="K52" s="74">
        <v>0.47</v>
      </c>
      <c r="L52" s="98">
        <f t="shared" si="2"/>
        <v>643628.78933090379</v>
      </c>
      <c r="M52" s="99" t="s">
        <v>103</v>
      </c>
      <c r="N52" s="96">
        <f t="shared" si="3"/>
        <v>16256.207929999999</v>
      </c>
      <c r="O52" s="100">
        <v>9</v>
      </c>
      <c r="P52" s="100">
        <v>0.2</v>
      </c>
      <c r="Q52" s="100">
        <f t="shared" si="4"/>
        <v>10.799999999999999</v>
      </c>
      <c r="R52" s="74">
        <v>0.47</v>
      </c>
      <c r="S52" s="74">
        <f t="shared" si="5"/>
        <v>82516.511452679973</v>
      </c>
      <c r="T52" s="62"/>
      <c r="U52" s="62"/>
      <c r="V52" s="62"/>
      <c r="W52" s="62"/>
      <c r="X52" s="62"/>
      <c r="Y52" s="62"/>
      <c r="Z52" s="62"/>
      <c r="AA52" s="62"/>
      <c r="AB52" s="62"/>
    </row>
    <row r="53" spans="1:28">
      <c r="A53" s="67" t="s">
        <v>241</v>
      </c>
      <c r="B53" s="67" t="s">
        <v>241</v>
      </c>
      <c r="C53" s="67" t="s">
        <v>115</v>
      </c>
      <c r="D53" s="102">
        <v>2016</v>
      </c>
      <c r="E53" s="101">
        <v>166698.44349999999</v>
      </c>
      <c r="F53" s="96" t="s">
        <v>102</v>
      </c>
      <c r="G53" s="96">
        <f t="shared" si="0"/>
        <v>150028.59914999999</v>
      </c>
      <c r="H53" s="97">
        <v>6</v>
      </c>
      <c r="I53" s="97">
        <v>0.56000000000000005</v>
      </c>
      <c r="J53" s="74">
        <f t="shared" si="1"/>
        <v>9.36</v>
      </c>
      <c r="K53" s="74">
        <v>0.47</v>
      </c>
      <c r="L53" s="98">
        <f t="shared" si="2"/>
        <v>660005.81338067993</v>
      </c>
      <c r="M53" s="99" t="s">
        <v>103</v>
      </c>
      <c r="N53" s="96">
        <f t="shared" si="3"/>
        <v>16669.844349999999</v>
      </c>
      <c r="O53" s="100">
        <v>9</v>
      </c>
      <c r="P53" s="100">
        <v>0.2</v>
      </c>
      <c r="Q53" s="100">
        <f t="shared" si="4"/>
        <v>10.799999999999999</v>
      </c>
      <c r="R53" s="74">
        <v>0.47</v>
      </c>
      <c r="S53" s="74">
        <f t="shared" si="5"/>
        <v>84616.129920599982</v>
      </c>
      <c r="T53" s="62"/>
      <c r="U53" s="62"/>
      <c r="V53" s="62"/>
      <c r="W53" s="62"/>
      <c r="X53" s="62"/>
      <c r="Y53" s="62"/>
      <c r="Z53" s="62"/>
      <c r="AA53" s="62"/>
      <c r="AB53" s="62"/>
    </row>
    <row r="54" spans="1:28">
      <c r="A54" s="67" t="s">
        <v>241</v>
      </c>
      <c r="B54" s="67" t="s">
        <v>241</v>
      </c>
      <c r="C54" s="67" t="s">
        <v>116</v>
      </c>
      <c r="D54" s="102">
        <v>2016</v>
      </c>
      <c r="E54" s="101">
        <v>4820.3260399999999</v>
      </c>
      <c r="F54" s="96" t="s">
        <v>102</v>
      </c>
      <c r="G54" s="96">
        <f t="shared" si="0"/>
        <v>4338.2934359999999</v>
      </c>
      <c r="H54" s="97">
        <v>6</v>
      </c>
      <c r="I54" s="97">
        <v>0.56000000000000005</v>
      </c>
      <c r="J54" s="74">
        <f t="shared" si="1"/>
        <v>9.36</v>
      </c>
      <c r="K54" s="74">
        <v>0.47</v>
      </c>
      <c r="L54" s="98">
        <f t="shared" si="2"/>
        <v>19085.020483651198</v>
      </c>
      <c r="M54" s="99" t="s">
        <v>103</v>
      </c>
      <c r="N54" s="96">
        <f t="shared" si="3"/>
        <v>482.03260399999999</v>
      </c>
      <c r="O54" s="100">
        <v>9</v>
      </c>
      <c r="P54" s="100">
        <v>0.2</v>
      </c>
      <c r="Q54" s="100">
        <f t="shared" si="4"/>
        <v>10.799999999999999</v>
      </c>
      <c r="R54" s="74">
        <v>0.47</v>
      </c>
      <c r="S54" s="74">
        <f t="shared" si="5"/>
        <v>2446.7974979039996</v>
      </c>
      <c r="T54" s="62"/>
      <c r="U54" s="62"/>
      <c r="V54" s="62"/>
      <c r="W54" s="62"/>
      <c r="X54" s="62"/>
      <c r="Y54" s="62"/>
      <c r="Z54" s="62"/>
      <c r="AA54" s="62"/>
      <c r="AB54" s="62"/>
    </row>
    <row r="55" spans="1:28">
      <c r="A55" s="67" t="s">
        <v>241</v>
      </c>
      <c r="B55" s="67" t="s">
        <v>241</v>
      </c>
      <c r="C55" s="67" t="s">
        <v>67</v>
      </c>
      <c r="D55" s="102">
        <v>2016</v>
      </c>
      <c r="E55" s="101">
        <v>45943.029280000002</v>
      </c>
      <c r="F55" s="96" t="s">
        <v>102</v>
      </c>
      <c r="G55" s="96">
        <f t="shared" si="0"/>
        <v>41348.726352000005</v>
      </c>
      <c r="H55" s="97">
        <v>6</v>
      </c>
      <c r="I55" s="97">
        <v>0.56000000000000005</v>
      </c>
      <c r="J55" s="74">
        <f t="shared" si="1"/>
        <v>9.36</v>
      </c>
      <c r="K55" s="74">
        <v>0.47</v>
      </c>
      <c r="L55" s="98">
        <f t="shared" si="2"/>
        <v>181901.31696771842</v>
      </c>
      <c r="M55" s="99" t="s">
        <v>103</v>
      </c>
      <c r="N55" s="96">
        <f t="shared" si="3"/>
        <v>4594.3029280000001</v>
      </c>
      <c r="O55" s="100">
        <v>9</v>
      </c>
      <c r="P55" s="100">
        <v>0.2</v>
      </c>
      <c r="Q55" s="100">
        <f t="shared" si="4"/>
        <v>10.799999999999999</v>
      </c>
      <c r="R55" s="74">
        <v>0.47</v>
      </c>
      <c r="S55" s="74">
        <f t="shared" si="5"/>
        <v>23320.681662527997</v>
      </c>
      <c r="T55" s="62"/>
      <c r="U55" s="62"/>
      <c r="V55" s="62"/>
      <c r="W55" s="62"/>
      <c r="X55" s="62"/>
      <c r="Y55" s="62"/>
      <c r="Z55" s="62"/>
      <c r="AA55" s="62"/>
      <c r="AB55" s="62"/>
    </row>
    <row r="56" spans="1:28">
      <c r="A56" s="67" t="s">
        <v>241</v>
      </c>
      <c r="B56" s="67" t="s">
        <v>241</v>
      </c>
      <c r="C56" s="67" t="s">
        <v>117</v>
      </c>
      <c r="D56" s="102">
        <v>2016</v>
      </c>
      <c r="E56" s="101">
        <v>167039.42939999996</v>
      </c>
      <c r="F56" s="96" t="s">
        <v>102</v>
      </c>
      <c r="G56" s="96">
        <f t="shared" si="0"/>
        <v>150335.48645999999</v>
      </c>
      <c r="H56" s="97">
        <v>6</v>
      </c>
      <c r="I56" s="97">
        <v>0.56000000000000005</v>
      </c>
      <c r="J56" s="74">
        <f t="shared" si="1"/>
        <v>9.36</v>
      </c>
      <c r="K56" s="74">
        <v>0.47</v>
      </c>
      <c r="L56" s="98">
        <f t="shared" si="2"/>
        <v>661355.8720348319</v>
      </c>
      <c r="M56" s="99" t="s">
        <v>103</v>
      </c>
      <c r="N56" s="96">
        <f t="shared" si="3"/>
        <v>16703.942939999997</v>
      </c>
      <c r="O56" s="100">
        <v>9</v>
      </c>
      <c r="P56" s="100">
        <v>0.2</v>
      </c>
      <c r="Q56" s="100">
        <f t="shared" si="4"/>
        <v>10.799999999999999</v>
      </c>
      <c r="R56" s="74">
        <v>0.47</v>
      </c>
      <c r="S56" s="74">
        <f t="shared" si="5"/>
        <v>84789.214363439969</v>
      </c>
      <c r="T56" s="62"/>
      <c r="U56" s="62"/>
      <c r="V56" s="62"/>
      <c r="W56" s="62"/>
      <c r="X56" s="62"/>
      <c r="Y56" s="62"/>
      <c r="Z56" s="62"/>
      <c r="AA56" s="62"/>
      <c r="AB56" s="62"/>
    </row>
    <row r="57" spans="1:28">
      <c r="A57" s="67" t="s">
        <v>241</v>
      </c>
      <c r="B57" s="67" t="s">
        <v>241</v>
      </c>
      <c r="C57" s="67" t="s">
        <v>68</v>
      </c>
      <c r="D57" s="102">
        <v>2016</v>
      </c>
      <c r="E57" s="101">
        <v>16457.3217</v>
      </c>
      <c r="F57" s="96" t="s">
        <v>102</v>
      </c>
      <c r="G57" s="96">
        <f t="shared" si="0"/>
        <v>14811.589530000001</v>
      </c>
      <c r="H57" s="97">
        <v>6</v>
      </c>
      <c r="I57" s="97">
        <v>0.56000000000000005</v>
      </c>
      <c r="J57" s="74">
        <f t="shared" si="1"/>
        <v>9.36</v>
      </c>
      <c r="K57" s="74">
        <v>0.47</v>
      </c>
      <c r="L57" s="98">
        <f t="shared" si="2"/>
        <v>65159.144660375998</v>
      </c>
      <c r="M57" s="99" t="s">
        <v>103</v>
      </c>
      <c r="N57" s="96">
        <f t="shared" si="3"/>
        <v>1645.7321700000002</v>
      </c>
      <c r="O57" s="100">
        <v>9</v>
      </c>
      <c r="P57" s="100">
        <v>0.2</v>
      </c>
      <c r="Q57" s="100">
        <f t="shared" si="4"/>
        <v>10.799999999999999</v>
      </c>
      <c r="R57" s="74">
        <v>0.47</v>
      </c>
      <c r="S57" s="74">
        <f t="shared" si="5"/>
        <v>8353.73649492</v>
      </c>
      <c r="T57" s="62"/>
      <c r="U57" s="62"/>
      <c r="V57" s="62"/>
      <c r="W57" s="62"/>
      <c r="X57" s="62"/>
      <c r="Y57" s="62"/>
      <c r="Z57" s="62"/>
      <c r="AA57" s="62"/>
      <c r="AB57" s="62"/>
    </row>
    <row r="58" spans="1:28">
      <c r="A58" s="67" t="s">
        <v>241</v>
      </c>
      <c r="B58" s="67" t="s">
        <v>241</v>
      </c>
      <c r="C58" s="67" t="s">
        <v>69</v>
      </c>
      <c r="D58" s="102">
        <v>2016</v>
      </c>
      <c r="E58" s="101">
        <v>263147.4901</v>
      </c>
      <c r="F58" s="96" t="s">
        <v>102</v>
      </c>
      <c r="G58" s="96">
        <f t="shared" si="0"/>
        <v>236832.74109</v>
      </c>
      <c r="H58" s="97">
        <v>6</v>
      </c>
      <c r="I58" s="97">
        <v>0.56000000000000005</v>
      </c>
      <c r="J58" s="74">
        <f t="shared" si="1"/>
        <v>9.36</v>
      </c>
      <c r="K58" s="74">
        <v>0.47</v>
      </c>
      <c r="L58" s="98">
        <f t="shared" si="2"/>
        <v>1041874.5946031278</v>
      </c>
      <c r="M58" s="99" t="s">
        <v>103</v>
      </c>
      <c r="N58" s="96">
        <f t="shared" si="3"/>
        <v>26314.74901</v>
      </c>
      <c r="O58" s="100">
        <v>9</v>
      </c>
      <c r="P58" s="100">
        <v>0.2</v>
      </c>
      <c r="Q58" s="100">
        <f t="shared" si="4"/>
        <v>10.799999999999999</v>
      </c>
      <c r="R58" s="74">
        <v>0.47</v>
      </c>
      <c r="S58" s="74">
        <f t="shared" si="5"/>
        <v>133573.66597475996</v>
      </c>
      <c r="T58" s="62"/>
      <c r="U58" s="62"/>
      <c r="V58" s="62"/>
      <c r="W58" s="62"/>
      <c r="X58" s="62"/>
      <c r="Y58" s="62"/>
      <c r="Z58" s="62"/>
      <c r="AA58" s="62"/>
      <c r="AB58" s="62"/>
    </row>
    <row r="59" spans="1:28">
      <c r="A59" s="67" t="s">
        <v>241</v>
      </c>
      <c r="B59" s="67" t="s">
        <v>241</v>
      </c>
      <c r="C59" s="67" t="s">
        <v>118</v>
      </c>
      <c r="D59" s="102">
        <v>2016</v>
      </c>
      <c r="E59" s="101">
        <v>10597.070100000001</v>
      </c>
      <c r="F59" s="96" t="s">
        <v>102</v>
      </c>
      <c r="G59" s="96">
        <f t="shared" si="0"/>
        <v>9537.3630900000007</v>
      </c>
      <c r="H59" s="97">
        <v>6</v>
      </c>
      <c r="I59" s="97">
        <v>0.56000000000000005</v>
      </c>
      <c r="J59" s="74">
        <f t="shared" si="1"/>
        <v>9.36</v>
      </c>
      <c r="K59" s="74">
        <v>0.47</v>
      </c>
      <c r="L59" s="98">
        <f t="shared" si="2"/>
        <v>41956.767705528</v>
      </c>
      <c r="M59" s="99" t="s">
        <v>103</v>
      </c>
      <c r="N59" s="96">
        <f t="shared" si="3"/>
        <v>1059.7070100000001</v>
      </c>
      <c r="O59" s="100">
        <v>9</v>
      </c>
      <c r="P59" s="100">
        <v>0.2</v>
      </c>
      <c r="Q59" s="100">
        <f t="shared" si="4"/>
        <v>10.799999999999999</v>
      </c>
      <c r="R59" s="74">
        <v>0.47</v>
      </c>
      <c r="S59" s="74">
        <f t="shared" si="5"/>
        <v>5379.0727827600003</v>
      </c>
      <c r="T59" s="62"/>
      <c r="U59" s="62"/>
      <c r="V59" s="62"/>
      <c r="W59" s="62"/>
      <c r="X59" s="62"/>
      <c r="Y59" s="62"/>
      <c r="Z59" s="62"/>
      <c r="AA59" s="62"/>
      <c r="AB59" s="62"/>
    </row>
    <row r="60" spans="1:28">
      <c r="A60" s="67" t="s">
        <v>241</v>
      </c>
      <c r="B60" s="67" t="s">
        <v>241</v>
      </c>
      <c r="C60" s="67" t="s">
        <v>70</v>
      </c>
      <c r="D60" s="102">
        <v>2016</v>
      </c>
      <c r="E60" s="101">
        <v>52203.552310000006</v>
      </c>
      <c r="F60" s="96" t="s">
        <v>102</v>
      </c>
      <c r="G60" s="96">
        <f t="shared" si="0"/>
        <v>46983.197079000005</v>
      </c>
      <c r="H60" s="97">
        <v>6</v>
      </c>
      <c r="I60" s="97">
        <v>0.56000000000000005</v>
      </c>
      <c r="J60" s="74">
        <f t="shared" si="1"/>
        <v>9.36</v>
      </c>
      <c r="K60" s="74">
        <v>0.47</v>
      </c>
      <c r="L60" s="98">
        <f t="shared" si="2"/>
        <v>206688.48058993681</v>
      </c>
      <c r="M60" s="99" t="s">
        <v>103</v>
      </c>
      <c r="N60" s="96">
        <f t="shared" si="3"/>
        <v>5220.3552310000014</v>
      </c>
      <c r="O60" s="100">
        <v>9</v>
      </c>
      <c r="P60" s="100">
        <v>0.2</v>
      </c>
      <c r="Q60" s="100">
        <f t="shared" si="4"/>
        <v>10.799999999999999</v>
      </c>
      <c r="R60" s="74">
        <v>0.47</v>
      </c>
      <c r="S60" s="74">
        <f t="shared" si="5"/>
        <v>26498.523152556001</v>
      </c>
      <c r="T60" s="62"/>
      <c r="U60" s="62"/>
      <c r="V60" s="62"/>
      <c r="W60" s="62"/>
      <c r="X60" s="62"/>
      <c r="Y60" s="62"/>
      <c r="Z60" s="62"/>
      <c r="AA60" s="62"/>
      <c r="AB60" s="62"/>
    </row>
    <row r="61" spans="1:28">
      <c r="A61" s="67" t="s">
        <v>241</v>
      </c>
      <c r="B61" s="67" t="s">
        <v>241</v>
      </c>
      <c r="C61" s="67" t="s">
        <v>71</v>
      </c>
      <c r="D61" s="102">
        <v>2016</v>
      </c>
      <c r="E61" s="101">
        <v>39120.383400000006</v>
      </c>
      <c r="F61" s="96" t="s">
        <v>102</v>
      </c>
      <c r="G61" s="96">
        <f t="shared" si="0"/>
        <v>35208.345060000007</v>
      </c>
      <c r="H61" s="97">
        <v>6</v>
      </c>
      <c r="I61" s="97">
        <v>0.56000000000000005</v>
      </c>
      <c r="J61" s="74">
        <f t="shared" si="1"/>
        <v>9.36</v>
      </c>
      <c r="K61" s="74">
        <v>0.47</v>
      </c>
      <c r="L61" s="98">
        <f t="shared" si="2"/>
        <v>154888.55158795201</v>
      </c>
      <c r="M61" s="99" t="s">
        <v>103</v>
      </c>
      <c r="N61" s="96">
        <f t="shared" si="3"/>
        <v>3912.038340000001</v>
      </c>
      <c r="O61" s="100">
        <v>9</v>
      </c>
      <c r="P61" s="100">
        <v>0.2</v>
      </c>
      <c r="Q61" s="100">
        <f t="shared" si="4"/>
        <v>10.799999999999999</v>
      </c>
      <c r="R61" s="74">
        <v>0.47</v>
      </c>
      <c r="S61" s="74">
        <f t="shared" si="5"/>
        <v>19857.50661384</v>
      </c>
      <c r="T61" s="62"/>
      <c r="U61" s="62"/>
      <c r="V61" s="62"/>
      <c r="W61" s="62"/>
      <c r="X61" s="62"/>
      <c r="Y61" s="62"/>
      <c r="Z61" s="62"/>
      <c r="AA61" s="62"/>
      <c r="AB61" s="62"/>
    </row>
    <row r="62" spans="1:28">
      <c r="A62" s="67" t="s">
        <v>241</v>
      </c>
      <c r="B62" s="67" t="s">
        <v>241</v>
      </c>
      <c r="C62" s="102" t="s">
        <v>119</v>
      </c>
      <c r="D62" s="102">
        <v>2016</v>
      </c>
      <c r="E62" s="101">
        <v>138824.84050000005</v>
      </c>
      <c r="F62" s="96" t="s">
        <v>102</v>
      </c>
      <c r="G62" s="96">
        <f t="shared" si="0"/>
        <v>124942.35645000005</v>
      </c>
      <c r="H62" s="97">
        <v>6</v>
      </c>
      <c r="I62" s="97">
        <v>0.56000000000000005</v>
      </c>
      <c r="J62" s="74">
        <f t="shared" si="1"/>
        <v>9.36</v>
      </c>
      <c r="K62" s="74">
        <v>0.47</v>
      </c>
      <c r="L62" s="98">
        <f t="shared" si="2"/>
        <v>549646.4144948402</v>
      </c>
      <c r="M62" s="99" t="s">
        <v>103</v>
      </c>
      <c r="N62" s="96">
        <f t="shared" si="3"/>
        <v>13882.484050000006</v>
      </c>
      <c r="O62" s="100">
        <v>9</v>
      </c>
      <c r="P62" s="100">
        <v>0.2</v>
      </c>
      <c r="Q62" s="100">
        <f t="shared" si="4"/>
        <v>10.799999999999999</v>
      </c>
      <c r="R62" s="74">
        <v>0.47</v>
      </c>
      <c r="S62" s="74">
        <f t="shared" si="5"/>
        <v>70467.489037800027</v>
      </c>
      <c r="T62" s="62"/>
      <c r="U62" s="62"/>
      <c r="V62" s="62"/>
      <c r="W62" s="62"/>
      <c r="X62" s="62"/>
      <c r="Y62" s="62"/>
      <c r="Z62" s="62"/>
      <c r="AA62" s="62"/>
      <c r="AB62" s="62"/>
    </row>
    <row r="63" spans="1:28">
      <c r="A63" s="67" t="s">
        <v>241</v>
      </c>
      <c r="B63" s="67" t="s">
        <v>241</v>
      </c>
      <c r="C63" s="102" t="s">
        <v>120</v>
      </c>
      <c r="D63" s="102">
        <v>2016</v>
      </c>
      <c r="E63" s="101">
        <v>38235.4329</v>
      </c>
      <c r="F63" s="96" t="s">
        <v>102</v>
      </c>
      <c r="G63" s="96">
        <f t="shared" si="0"/>
        <v>34411.889609999998</v>
      </c>
      <c r="H63" s="97">
        <v>6</v>
      </c>
      <c r="I63" s="97">
        <v>0.56000000000000005</v>
      </c>
      <c r="J63" s="74">
        <f t="shared" si="1"/>
        <v>9.36</v>
      </c>
      <c r="K63" s="74">
        <v>0.47</v>
      </c>
      <c r="L63" s="98">
        <f t="shared" si="2"/>
        <v>151384.78477231198</v>
      </c>
      <c r="M63" s="99" t="s">
        <v>103</v>
      </c>
      <c r="N63" s="96">
        <f t="shared" si="3"/>
        <v>3823.5432900000001</v>
      </c>
      <c r="O63" s="100">
        <v>9</v>
      </c>
      <c r="P63" s="100">
        <v>0.2</v>
      </c>
      <c r="Q63" s="100">
        <f t="shared" si="4"/>
        <v>10.799999999999999</v>
      </c>
      <c r="R63" s="74">
        <v>0.47</v>
      </c>
      <c r="S63" s="74">
        <f t="shared" si="5"/>
        <v>19408.305740039999</v>
      </c>
      <c r="T63" s="62"/>
      <c r="U63" s="62"/>
      <c r="V63" s="62"/>
      <c r="W63" s="62"/>
      <c r="X63" s="62"/>
      <c r="Y63" s="62"/>
      <c r="Z63" s="62"/>
      <c r="AA63" s="62"/>
      <c r="AB63" s="62"/>
    </row>
    <row r="64" spans="1:28">
      <c r="A64" s="67" t="s">
        <v>241</v>
      </c>
      <c r="B64" s="67" t="s">
        <v>241</v>
      </c>
      <c r="C64" s="102" t="s">
        <v>72</v>
      </c>
      <c r="D64" s="102">
        <v>2016</v>
      </c>
      <c r="E64" s="101">
        <v>136316.74799999996</v>
      </c>
      <c r="F64" s="96" t="s">
        <v>102</v>
      </c>
      <c r="G64" s="96">
        <f t="shared" si="0"/>
        <v>122685.07319999997</v>
      </c>
      <c r="H64" s="97">
        <v>6</v>
      </c>
      <c r="I64" s="97">
        <v>0.56000000000000005</v>
      </c>
      <c r="J64" s="74">
        <f t="shared" si="1"/>
        <v>9.36</v>
      </c>
      <c r="K64" s="74">
        <v>0.47</v>
      </c>
      <c r="L64" s="98">
        <f t="shared" si="2"/>
        <v>539716.17402143986</v>
      </c>
      <c r="M64" s="99" t="s">
        <v>103</v>
      </c>
      <c r="N64" s="96">
        <f t="shared" si="3"/>
        <v>13631.674799999997</v>
      </c>
      <c r="O64" s="100">
        <v>9</v>
      </c>
      <c r="P64" s="100">
        <v>0.2</v>
      </c>
      <c r="Q64" s="100">
        <f t="shared" si="4"/>
        <v>10.799999999999999</v>
      </c>
      <c r="R64" s="74">
        <v>0.47</v>
      </c>
      <c r="S64" s="74">
        <f t="shared" si="5"/>
        <v>69194.38128479998</v>
      </c>
      <c r="T64" s="62"/>
      <c r="U64" s="62"/>
      <c r="V64" s="62"/>
      <c r="W64" s="62"/>
      <c r="X64" s="62"/>
      <c r="Y64" s="62"/>
      <c r="Z64" s="62"/>
      <c r="AA64" s="62"/>
      <c r="AB64" s="62"/>
    </row>
    <row r="65" spans="1:28">
      <c r="A65" s="67" t="s">
        <v>241</v>
      </c>
      <c r="B65" s="67" t="s">
        <v>241</v>
      </c>
      <c r="C65" s="102" t="s">
        <v>73</v>
      </c>
      <c r="D65" s="102">
        <v>2016</v>
      </c>
      <c r="E65" s="101">
        <v>75463.899150000012</v>
      </c>
      <c r="F65" s="96" t="s">
        <v>102</v>
      </c>
      <c r="G65" s="96">
        <f t="shared" si="0"/>
        <v>67917.50923500002</v>
      </c>
      <c r="H65" s="97">
        <v>6</v>
      </c>
      <c r="I65" s="97">
        <v>0.56000000000000005</v>
      </c>
      <c r="J65" s="74">
        <f t="shared" si="1"/>
        <v>9.36</v>
      </c>
      <c r="K65" s="74">
        <v>0.47</v>
      </c>
      <c r="L65" s="98">
        <f t="shared" si="2"/>
        <v>298782.70662661205</v>
      </c>
      <c r="M65" s="99" t="s">
        <v>103</v>
      </c>
      <c r="N65" s="96">
        <f t="shared" si="3"/>
        <v>7546.3899150000016</v>
      </c>
      <c r="O65" s="100">
        <v>9</v>
      </c>
      <c r="P65" s="100">
        <v>0.2</v>
      </c>
      <c r="Q65" s="100">
        <f t="shared" si="4"/>
        <v>10.799999999999999</v>
      </c>
      <c r="R65" s="74">
        <v>0.47</v>
      </c>
      <c r="S65" s="74">
        <f t="shared" si="5"/>
        <v>38305.475208540003</v>
      </c>
      <c r="T65" s="62"/>
      <c r="U65" s="62"/>
      <c r="V65" s="62"/>
      <c r="W65" s="62"/>
      <c r="X65" s="62"/>
      <c r="Y65" s="62"/>
      <c r="Z65" s="62"/>
      <c r="AA65" s="62"/>
      <c r="AB65" s="62"/>
    </row>
    <row r="66" spans="1:28">
      <c r="A66" s="67" t="s">
        <v>241</v>
      </c>
      <c r="B66" s="67" t="s">
        <v>241</v>
      </c>
      <c r="C66" s="102" t="s">
        <v>74</v>
      </c>
      <c r="D66" s="102">
        <v>2016</v>
      </c>
      <c r="E66" s="101">
        <v>212294.5031</v>
      </c>
      <c r="F66" s="96" t="s">
        <v>102</v>
      </c>
      <c r="G66" s="96">
        <f t="shared" si="0"/>
        <v>191065.05279000002</v>
      </c>
      <c r="H66" s="97">
        <v>6</v>
      </c>
      <c r="I66" s="97">
        <v>0.56000000000000005</v>
      </c>
      <c r="J66" s="74">
        <f t="shared" si="1"/>
        <v>9.36</v>
      </c>
      <c r="K66" s="74">
        <v>0.47</v>
      </c>
      <c r="L66" s="98">
        <f t="shared" si="2"/>
        <v>840533.38023376791</v>
      </c>
      <c r="M66" s="99" t="s">
        <v>103</v>
      </c>
      <c r="N66" s="96">
        <f t="shared" si="3"/>
        <v>21229.45031</v>
      </c>
      <c r="O66" s="100">
        <v>9</v>
      </c>
      <c r="P66" s="100">
        <v>0.2</v>
      </c>
      <c r="Q66" s="100">
        <f t="shared" si="4"/>
        <v>10.799999999999999</v>
      </c>
      <c r="R66" s="74">
        <v>0.47</v>
      </c>
      <c r="S66" s="74">
        <f t="shared" si="5"/>
        <v>107760.68977355998</v>
      </c>
      <c r="T66" s="62"/>
      <c r="U66" s="62"/>
      <c r="V66" s="62"/>
      <c r="W66" s="62"/>
      <c r="X66" s="62"/>
      <c r="Y66" s="62"/>
      <c r="Z66" s="62"/>
      <c r="AA66" s="62"/>
      <c r="AB66" s="62"/>
    </row>
    <row r="67" spans="1:28">
      <c r="A67" s="67" t="s">
        <v>241</v>
      </c>
      <c r="B67" s="67" t="s">
        <v>241</v>
      </c>
      <c r="C67" s="102" t="s">
        <v>75</v>
      </c>
      <c r="D67" s="102">
        <v>2016</v>
      </c>
      <c r="E67" s="101">
        <v>1088.9651199999998</v>
      </c>
      <c r="F67" s="96" t="s">
        <v>102</v>
      </c>
      <c r="G67" s="96">
        <f t="shared" si="0"/>
        <v>980.06860799999993</v>
      </c>
      <c r="H67" s="97">
        <v>6</v>
      </c>
      <c r="I67" s="97">
        <v>0.56000000000000005</v>
      </c>
      <c r="J67" s="74">
        <f t="shared" si="1"/>
        <v>9.36</v>
      </c>
      <c r="K67" s="74">
        <v>0.47</v>
      </c>
      <c r="L67" s="98">
        <f t="shared" si="2"/>
        <v>4311.5178203135993</v>
      </c>
      <c r="M67" s="99" t="s">
        <v>103</v>
      </c>
      <c r="N67" s="96">
        <f t="shared" si="3"/>
        <v>108.89651199999999</v>
      </c>
      <c r="O67" s="100">
        <v>9</v>
      </c>
      <c r="P67" s="100">
        <v>0.2</v>
      </c>
      <c r="Q67" s="100">
        <f t="shared" si="4"/>
        <v>10.799999999999999</v>
      </c>
      <c r="R67" s="74">
        <v>0.47</v>
      </c>
      <c r="S67" s="74">
        <f t="shared" si="5"/>
        <v>552.75869491199978</v>
      </c>
      <c r="T67" s="62"/>
      <c r="U67" s="62"/>
      <c r="V67" s="62"/>
      <c r="W67" s="62"/>
      <c r="X67" s="62"/>
      <c r="Y67" s="62"/>
      <c r="Z67" s="62"/>
      <c r="AA67" s="62"/>
      <c r="AB67" s="62"/>
    </row>
    <row r="68" spans="1:28">
      <c r="A68" s="67" t="s">
        <v>241</v>
      </c>
      <c r="B68" s="67" t="s">
        <v>241</v>
      </c>
      <c r="C68" s="102" t="s">
        <v>76</v>
      </c>
      <c r="D68" s="102">
        <v>2016</v>
      </c>
      <c r="E68" s="101">
        <v>18960.897000000001</v>
      </c>
      <c r="F68" s="96" t="s">
        <v>102</v>
      </c>
      <c r="G68" s="96">
        <f t="shared" si="0"/>
        <v>17064.8073</v>
      </c>
      <c r="H68" s="97">
        <v>6</v>
      </c>
      <c r="I68" s="97">
        <v>0.56000000000000005</v>
      </c>
      <c r="J68" s="74">
        <f t="shared" si="1"/>
        <v>9.36</v>
      </c>
      <c r="K68" s="74">
        <v>0.47</v>
      </c>
      <c r="L68" s="98">
        <f t="shared" si="2"/>
        <v>75071.500274159989</v>
      </c>
      <c r="M68" s="99" t="s">
        <v>103</v>
      </c>
      <c r="N68" s="96">
        <f t="shared" si="3"/>
        <v>1896.0897000000002</v>
      </c>
      <c r="O68" s="100">
        <v>9</v>
      </c>
      <c r="P68" s="100">
        <v>0.2</v>
      </c>
      <c r="Q68" s="100">
        <f t="shared" si="4"/>
        <v>10.799999999999999</v>
      </c>
      <c r="R68" s="74">
        <v>0.47</v>
      </c>
      <c r="S68" s="74">
        <f t="shared" si="5"/>
        <v>9624.5513171999992</v>
      </c>
      <c r="T68" s="62"/>
      <c r="U68" s="62"/>
      <c r="V68" s="62"/>
      <c r="W68" s="62"/>
      <c r="X68" s="62"/>
      <c r="Y68" s="62"/>
      <c r="Z68" s="62"/>
      <c r="AA68" s="62"/>
      <c r="AB68" s="62"/>
    </row>
    <row r="69" spans="1:28">
      <c r="A69" s="67" t="s">
        <v>241</v>
      </c>
      <c r="B69" s="67" t="s">
        <v>241</v>
      </c>
      <c r="C69" s="102" t="s">
        <v>77</v>
      </c>
      <c r="D69" s="102">
        <v>2016</v>
      </c>
      <c r="E69" s="101">
        <v>14108.0399</v>
      </c>
      <c r="F69" s="96" t="s">
        <v>102</v>
      </c>
      <c r="G69" s="96">
        <f t="shared" si="0"/>
        <v>12697.235909999999</v>
      </c>
      <c r="H69" s="97">
        <v>6</v>
      </c>
      <c r="I69" s="97">
        <v>0.56000000000000005</v>
      </c>
      <c r="J69" s="74">
        <f t="shared" si="1"/>
        <v>9.36</v>
      </c>
      <c r="K69" s="74">
        <v>0.47</v>
      </c>
      <c r="L69" s="98">
        <f t="shared" si="2"/>
        <v>55857.68021527199</v>
      </c>
      <c r="M69" s="99" t="s">
        <v>103</v>
      </c>
      <c r="N69" s="96">
        <f t="shared" si="3"/>
        <v>1410.8039900000001</v>
      </c>
      <c r="O69" s="100">
        <v>9</v>
      </c>
      <c r="P69" s="100">
        <v>0.2</v>
      </c>
      <c r="Q69" s="100">
        <f t="shared" si="4"/>
        <v>10.799999999999999</v>
      </c>
      <c r="R69" s="74">
        <v>0.47</v>
      </c>
      <c r="S69" s="74">
        <f t="shared" si="5"/>
        <v>7161.241053239999</v>
      </c>
      <c r="T69" s="62"/>
      <c r="U69" s="62"/>
      <c r="V69" s="62"/>
      <c r="W69" s="62"/>
      <c r="X69" s="62"/>
      <c r="Y69" s="62"/>
      <c r="Z69" s="62"/>
      <c r="AA69" s="62"/>
      <c r="AB69" s="62"/>
    </row>
    <row r="70" spans="1:28">
      <c r="A70" s="67" t="s">
        <v>241</v>
      </c>
      <c r="B70" s="67" t="s">
        <v>241</v>
      </c>
      <c r="C70" s="102" t="s">
        <v>78</v>
      </c>
      <c r="D70" s="102">
        <v>2016</v>
      </c>
      <c r="E70" s="101">
        <v>212715.94952000002</v>
      </c>
      <c r="F70" s="96" t="s">
        <v>102</v>
      </c>
      <c r="G70" s="96">
        <f t="shared" si="0"/>
        <v>191444.35456800004</v>
      </c>
      <c r="H70" s="97">
        <v>6</v>
      </c>
      <c r="I70" s="97">
        <v>0.56000000000000005</v>
      </c>
      <c r="J70" s="74">
        <f t="shared" si="1"/>
        <v>9.36</v>
      </c>
      <c r="K70" s="74">
        <v>0.47</v>
      </c>
      <c r="L70" s="98">
        <f t="shared" si="2"/>
        <v>842202.00461554574</v>
      </c>
      <c r="M70" s="99" t="s">
        <v>103</v>
      </c>
      <c r="N70" s="96">
        <f t="shared" si="3"/>
        <v>21271.594952000003</v>
      </c>
      <c r="O70" s="100">
        <v>9</v>
      </c>
      <c r="P70" s="100">
        <v>0.2</v>
      </c>
      <c r="Q70" s="100">
        <f t="shared" si="4"/>
        <v>10.799999999999999</v>
      </c>
      <c r="R70" s="74">
        <v>0.47</v>
      </c>
      <c r="S70" s="74">
        <f t="shared" si="5"/>
        <v>107974.615976352</v>
      </c>
      <c r="T70" s="62"/>
      <c r="U70" s="62"/>
      <c r="V70" s="62"/>
      <c r="W70" s="62"/>
      <c r="X70" s="62"/>
      <c r="Y70" s="62"/>
      <c r="Z70" s="62"/>
      <c r="AA70" s="62"/>
      <c r="AB70" s="62"/>
    </row>
    <row r="71" spans="1:28">
      <c r="A71" s="67" t="s">
        <v>241</v>
      </c>
      <c r="B71" s="67" t="s">
        <v>241</v>
      </c>
      <c r="C71" s="102" t="s">
        <v>79</v>
      </c>
      <c r="D71" s="102">
        <v>2016</v>
      </c>
      <c r="E71" s="101">
        <v>73097.702119999987</v>
      </c>
      <c r="F71" s="96" t="s">
        <v>102</v>
      </c>
      <c r="G71" s="96">
        <f t="shared" si="0"/>
        <v>65787.931907999984</v>
      </c>
      <c r="H71" s="97">
        <v>6</v>
      </c>
      <c r="I71" s="97">
        <v>0.56000000000000005</v>
      </c>
      <c r="J71" s="74">
        <f t="shared" si="1"/>
        <v>9.36</v>
      </c>
      <c r="K71" s="74">
        <v>0.47</v>
      </c>
      <c r="L71" s="98">
        <f t="shared" si="2"/>
        <v>289414.27004967345</v>
      </c>
      <c r="M71" s="99" t="s">
        <v>103</v>
      </c>
      <c r="N71" s="96">
        <f t="shared" si="3"/>
        <v>7309.7702119999994</v>
      </c>
      <c r="O71" s="100">
        <v>9</v>
      </c>
      <c r="P71" s="100">
        <v>0.2</v>
      </c>
      <c r="Q71" s="100">
        <f t="shared" si="4"/>
        <v>10.799999999999999</v>
      </c>
      <c r="R71" s="74">
        <v>0.47</v>
      </c>
      <c r="S71" s="74">
        <f t="shared" si="5"/>
        <v>37104.393596111993</v>
      </c>
      <c r="T71" s="62"/>
      <c r="U71" s="62"/>
      <c r="V71" s="62"/>
      <c r="W71" s="62"/>
      <c r="X71" s="62"/>
      <c r="Y71" s="62"/>
      <c r="Z71" s="62"/>
      <c r="AA71" s="62"/>
      <c r="AB71" s="62"/>
    </row>
    <row r="72" spans="1:28">
      <c r="A72" s="67" t="s">
        <v>241</v>
      </c>
      <c r="B72" s="67" t="s">
        <v>241</v>
      </c>
      <c r="C72" s="102" t="s">
        <v>80</v>
      </c>
      <c r="D72" s="102">
        <v>2016</v>
      </c>
      <c r="E72" s="101">
        <v>60979.612999999998</v>
      </c>
      <c r="F72" s="96" t="s">
        <v>102</v>
      </c>
      <c r="G72" s="96">
        <f t="shared" si="0"/>
        <v>54881.651700000002</v>
      </c>
      <c r="H72" s="97">
        <v>6</v>
      </c>
      <c r="I72" s="97">
        <v>0.56000000000000005</v>
      </c>
      <c r="J72" s="74">
        <f t="shared" si="1"/>
        <v>9.36</v>
      </c>
      <c r="K72" s="74">
        <v>0.47</v>
      </c>
      <c r="L72" s="98">
        <f t="shared" si="2"/>
        <v>241435.36215863997</v>
      </c>
      <c r="M72" s="99" t="s">
        <v>103</v>
      </c>
      <c r="N72" s="96">
        <f t="shared" si="3"/>
        <v>6097.9612999999999</v>
      </c>
      <c r="O72" s="100">
        <v>9</v>
      </c>
      <c r="P72" s="100">
        <v>0.2</v>
      </c>
      <c r="Q72" s="100">
        <f t="shared" si="4"/>
        <v>10.799999999999999</v>
      </c>
      <c r="R72" s="74">
        <v>0.47</v>
      </c>
      <c r="S72" s="74">
        <f t="shared" si="5"/>
        <v>30953.251558799991</v>
      </c>
      <c r="T72" s="62"/>
      <c r="U72" s="62"/>
      <c r="V72" s="62"/>
      <c r="W72" s="62"/>
      <c r="X72" s="62"/>
      <c r="Y72" s="62"/>
      <c r="Z72" s="62"/>
      <c r="AA72" s="62"/>
      <c r="AB72" s="62"/>
    </row>
    <row r="73" spans="1:28">
      <c r="A73" s="67" t="s">
        <v>241</v>
      </c>
      <c r="B73" s="67" t="s">
        <v>241</v>
      </c>
      <c r="C73" s="102" t="s">
        <v>121</v>
      </c>
      <c r="D73" s="102">
        <v>2016</v>
      </c>
      <c r="E73" s="101">
        <v>104100.49987</v>
      </c>
      <c r="F73" s="96" t="s">
        <v>102</v>
      </c>
      <c r="G73" s="96">
        <f t="shared" si="0"/>
        <v>93690.449883000008</v>
      </c>
      <c r="H73" s="97">
        <v>6</v>
      </c>
      <c r="I73" s="97">
        <v>0.56000000000000005</v>
      </c>
      <c r="J73" s="74">
        <f t="shared" si="1"/>
        <v>9.36</v>
      </c>
      <c r="K73" s="74">
        <v>0.47</v>
      </c>
      <c r="L73" s="98">
        <f t="shared" si="2"/>
        <v>412163.02712529356</v>
      </c>
      <c r="M73" s="99" t="s">
        <v>103</v>
      </c>
      <c r="N73" s="96">
        <f t="shared" si="3"/>
        <v>10410.049987</v>
      </c>
      <c r="O73" s="100">
        <v>9</v>
      </c>
      <c r="P73" s="100">
        <v>0.2</v>
      </c>
      <c r="Q73" s="100">
        <f t="shared" si="4"/>
        <v>10.799999999999999</v>
      </c>
      <c r="R73" s="74">
        <v>0.47</v>
      </c>
      <c r="S73" s="74">
        <f t="shared" si="5"/>
        <v>52841.413734011992</v>
      </c>
      <c r="T73" s="62"/>
      <c r="U73" s="62"/>
      <c r="V73" s="62"/>
      <c r="W73" s="62"/>
      <c r="X73" s="62"/>
      <c r="Y73" s="62"/>
      <c r="Z73" s="62"/>
      <c r="AA73" s="62"/>
      <c r="AB73" s="62"/>
    </row>
    <row r="74" spans="1:28">
      <c r="A74" s="67" t="s">
        <v>241</v>
      </c>
      <c r="B74" s="67" t="s">
        <v>241</v>
      </c>
      <c r="C74" s="102" t="s">
        <v>82</v>
      </c>
      <c r="D74" s="102">
        <v>2016</v>
      </c>
      <c r="E74" s="101">
        <v>61936.480890000006</v>
      </c>
      <c r="F74" s="96" t="s">
        <v>102</v>
      </c>
      <c r="G74" s="96">
        <f t="shared" si="0"/>
        <v>55742.832801000004</v>
      </c>
      <c r="H74" s="97">
        <v>6</v>
      </c>
      <c r="I74" s="97">
        <v>0.56000000000000005</v>
      </c>
      <c r="J74" s="74">
        <f t="shared" si="1"/>
        <v>9.36</v>
      </c>
      <c r="K74" s="74">
        <v>0.47</v>
      </c>
      <c r="L74" s="98">
        <f t="shared" si="2"/>
        <v>245223.8700581592</v>
      </c>
      <c r="M74" s="99" t="s">
        <v>103</v>
      </c>
      <c r="N74" s="96">
        <f t="shared" si="3"/>
        <v>6193.6480890000012</v>
      </c>
      <c r="O74" s="100">
        <v>9</v>
      </c>
      <c r="P74" s="100">
        <v>0.2</v>
      </c>
      <c r="Q74" s="100">
        <f t="shared" si="4"/>
        <v>10.799999999999999</v>
      </c>
      <c r="R74" s="74">
        <v>0.47</v>
      </c>
      <c r="S74" s="74">
        <f t="shared" si="5"/>
        <v>31438.957699764</v>
      </c>
      <c r="T74" s="62"/>
      <c r="U74" s="62"/>
      <c r="V74" s="62"/>
      <c r="W74" s="62"/>
      <c r="X74" s="62"/>
      <c r="Y74" s="62"/>
      <c r="Z74" s="62"/>
      <c r="AA74" s="62"/>
      <c r="AB74" s="62"/>
    </row>
    <row r="75" spans="1:28">
      <c r="A75" s="67" t="s">
        <v>241</v>
      </c>
      <c r="B75" s="67" t="s">
        <v>241</v>
      </c>
      <c r="C75" s="102" t="s">
        <v>83</v>
      </c>
      <c r="D75" s="102">
        <v>2016</v>
      </c>
      <c r="E75" s="101">
        <v>175569.95920000001</v>
      </c>
      <c r="F75" s="96" t="s">
        <v>102</v>
      </c>
      <c r="G75" s="96">
        <f t="shared" si="0"/>
        <v>158012.96328000003</v>
      </c>
      <c r="H75" s="97">
        <v>6</v>
      </c>
      <c r="I75" s="97">
        <v>0.56000000000000005</v>
      </c>
      <c r="J75" s="74">
        <f t="shared" si="1"/>
        <v>9.36</v>
      </c>
      <c r="K75" s="74">
        <v>0.47</v>
      </c>
      <c r="L75" s="98">
        <f t="shared" si="2"/>
        <v>695130.62806137605</v>
      </c>
      <c r="M75" s="99" t="s">
        <v>103</v>
      </c>
      <c r="N75" s="96">
        <f t="shared" si="3"/>
        <v>17556.995920000001</v>
      </c>
      <c r="O75" s="100">
        <v>9</v>
      </c>
      <c r="P75" s="100">
        <v>0.2</v>
      </c>
      <c r="Q75" s="100">
        <f t="shared" si="4"/>
        <v>10.799999999999999</v>
      </c>
      <c r="R75" s="74">
        <v>0.47</v>
      </c>
      <c r="S75" s="74">
        <f t="shared" si="5"/>
        <v>89119.311289919991</v>
      </c>
      <c r="T75" s="62"/>
      <c r="U75" s="62"/>
      <c r="V75" s="62"/>
      <c r="W75" s="62"/>
      <c r="X75" s="62"/>
      <c r="Y75" s="62"/>
      <c r="Z75" s="62"/>
      <c r="AA75" s="62"/>
      <c r="AB75" s="62"/>
    </row>
    <row r="76" spans="1:28">
      <c r="A76" s="67" t="s">
        <v>241</v>
      </c>
      <c r="B76" s="67" t="s">
        <v>241</v>
      </c>
      <c r="C76" s="67" t="s">
        <v>60</v>
      </c>
      <c r="D76" s="102">
        <v>2017</v>
      </c>
      <c r="E76" s="101">
        <v>6574.9080999999996</v>
      </c>
      <c r="F76" s="96" t="s">
        <v>102</v>
      </c>
      <c r="G76" s="96">
        <f t="shared" si="0"/>
        <v>5917.4172899999994</v>
      </c>
      <c r="H76" s="97">
        <v>6</v>
      </c>
      <c r="I76" s="97">
        <v>0.56000000000000005</v>
      </c>
      <c r="J76" s="74">
        <f t="shared" si="1"/>
        <v>9.36</v>
      </c>
      <c r="K76" s="74">
        <v>0.47</v>
      </c>
      <c r="L76" s="98">
        <f t="shared" si="2"/>
        <v>26031.902142167994</v>
      </c>
      <c r="M76" s="99" t="s">
        <v>103</v>
      </c>
      <c r="N76" s="96">
        <f t="shared" si="3"/>
        <v>657.49081000000001</v>
      </c>
      <c r="O76" s="100">
        <v>9</v>
      </c>
      <c r="P76" s="100">
        <v>0.2</v>
      </c>
      <c r="Q76" s="100">
        <f t="shared" si="4"/>
        <v>10.799999999999999</v>
      </c>
      <c r="R76" s="74">
        <v>0.47</v>
      </c>
      <c r="S76" s="74">
        <f t="shared" si="5"/>
        <v>3337.4233515599994</v>
      </c>
      <c r="T76" s="62"/>
      <c r="U76" s="62"/>
      <c r="V76" s="62"/>
      <c r="W76" s="62"/>
      <c r="X76" s="62"/>
      <c r="Y76" s="62"/>
      <c r="Z76" s="62"/>
      <c r="AA76" s="62"/>
      <c r="AB76" s="62"/>
    </row>
    <row r="77" spans="1:28">
      <c r="A77" s="67" t="s">
        <v>241</v>
      </c>
      <c r="B77" s="67" t="s">
        <v>241</v>
      </c>
      <c r="C77" s="67" t="s">
        <v>61</v>
      </c>
      <c r="D77" s="102">
        <v>2017</v>
      </c>
      <c r="E77" s="101">
        <v>55988.760899999994</v>
      </c>
      <c r="F77" s="96" t="s">
        <v>102</v>
      </c>
      <c r="G77" s="96">
        <f t="shared" si="0"/>
        <v>50389.884809999996</v>
      </c>
      <c r="H77" s="97">
        <v>6</v>
      </c>
      <c r="I77" s="97">
        <v>0.56000000000000005</v>
      </c>
      <c r="J77" s="74">
        <f t="shared" si="1"/>
        <v>9.36</v>
      </c>
      <c r="K77" s="74">
        <v>0.47</v>
      </c>
      <c r="L77" s="98">
        <f t="shared" si="2"/>
        <v>221675.18125615193</v>
      </c>
      <c r="M77" s="99" t="s">
        <v>103</v>
      </c>
      <c r="N77" s="96">
        <f t="shared" si="3"/>
        <v>5598.8760899999997</v>
      </c>
      <c r="O77" s="100">
        <v>9</v>
      </c>
      <c r="P77" s="100">
        <v>0.2</v>
      </c>
      <c r="Q77" s="100">
        <f t="shared" si="4"/>
        <v>10.799999999999999</v>
      </c>
      <c r="R77" s="74">
        <v>0.47</v>
      </c>
      <c r="S77" s="74">
        <f t="shared" si="5"/>
        <v>28419.895032839995</v>
      </c>
      <c r="T77" s="62"/>
      <c r="U77" s="62"/>
      <c r="V77" s="62"/>
      <c r="W77" s="62"/>
      <c r="X77" s="62"/>
      <c r="Y77" s="62"/>
      <c r="Z77" s="62"/>
      <c r="AA77" s="62"/>
      <c r="AB77" s="62"/>
    </row>
    <row r="78" spans="1:28">
      <c r="A78" s="67" t="s">
        <v>241</v>
      </c>
      <c r="B78" s="67" t="s">
        <v>241</v>
      </c>
      <c r="C78" s="67" t="s">
        <v>62</v>
      </c>
      <c r="D78" s="102">
        <v>2017</v>
      </c>
      <c r="E78" s="101">
        <v>10709.031889999998</v>
      </c>
      <c r="F78" s="96" t="s">
        <v>102</v>
      </c>
      <c r="G78" s="96">
        <f t="shared" si="0"/>
        <v>9638.1287009999996</v>
      </c>
      <c r="H78" s="97">
        <v>6</v>
      </c>
      <c r="I78" s="97">
        <v>0.56000000000000005</v>
      </c>
      <c r="J78" s="74">
        <f t="shared" si="1"/>
        <v>9.36</v>
      </c>
      <c r="K78" s="74">
        <v>0.47</v>
      </c>
      <c r="L78" s="98">
        <f t="shared" si="2"/>
        <v>42400.055781439194</v>
      </c>
      <c r="M78" s="99" t="s">
        <v>103</v>
      </c>
      <c r="N78" s="96">
        <f t="shared" si="3"/>
        <v>1070.9031889999999</v>
      </c>
      <c r="O78" s="100">
        <v>9</v>
      </c>
      <c r="P78" s="100">
        <v>0.2</v>
      </c>
      <c r="Q78" s="100">
        <f t="shared" si="4"/>
        <v>10.799999999999999</v>
      </c>
      <c r="R78" s="74">
        <v>0.47</v>
      </c>
      <c r="S78" s="74">
        <f t="shared" si="5"/>
        <v>5435.904587363998</v>
      </c>
      <c r="T78" s="62"/>
      <c r="U78" s="62"/>
      <c r="V78" s="62"/>
      <c r="W78" s="62"/>
      <c r="X78" s="62"/>
      <c r="Y78" s="62"/>
      <c r="Z78" s="62"/>
      <c r="AA78" s="62"/>
      <c r="AB78" s="62"/>
    </row>
    <row r="79" spans="1:28">
      <c r="A79" s="67" t="s">
        <v>241</v>
      </c>
      <c r="B79" s="67" t="s">
        <v>241</v>
      </c>
      <c r="C79" s="67" t="s">
        <v>112</v>
      </c>
      <c r="D79" s="102">
        <v>2017</v>
      </c>
      <c r="E79" s="101">
        <v>160622.13013999999</v>
      </c>
      <c r="F79" s="96" t="s">
        <v>102</v>
      </c>
      <c r="G79" s="96">
        <f t="shared" si="0"/>
        <v>144559.91712599999</v>
      </c>
      <c r="H79" s="97">
        <v>6</v>
      </c>
      <c r="I79" s="97">
        <v>0.56000000000000005</v>
      </c>
      <c r="J79" s="74">
        <f t="shared" si="1"/>
        <v>9.36</v>
      </c>
      <c r="K79" s="74">
        <v>0.47</v>
      </c>
      <c r="L79" s="98">
        <f t="shared" si="2"/>
        <v>635947.98742069898</v>
      </c>
      <c r="M79" s="99" t="s">
        <v>103</v>
      </c>
      <c r="N79" s="96">
        <f t="shared" si="3"/>
        <v>16062.213014000001</v>
      </c>
      <c r="O79" s="100">
        <v>9</v>
      </c>
      <c r="P79" s="100">
        <v>0.2</v>
      </c>
      <c r="Q79" s="100">
        <f t="shared" si="4"/>
        <v>10.799999999999999</v>
      </c>
      <c r="R79" s="74">
        <v>0.47</v>
      </c>
      <c r="S79" s="74">
        <f t="shared" si="5"/>
        <v>81531.793259063998</v>
      </c>
      <c r="T79" s="62"/>
      <c r="U79" s="62"/>
      <c r="V79" s="62"/>
      <c r="W79" s="62"/>
      <c r="X79" s="62"/>
      <c r="Y79" s="62"/>
      <c r="Z79" s="62"/>
      <c r="AA79" s="62"/>
      <c r="AB79" s="62"/>
    </row>
    <row r="80" spans="1:28">
      <c r="A80" s="67" t="s">
        <v>241</v>
      </c>
      <c r="B80" s="67" t="s">
        <v>241</v>
      </c>
      <c r="C80" s="67" t="s">
        <v>63</v>
      </c>
      <c r="D80" s="102">
        <v>2017</v>
      </c>
      <c r="E80" s="101">
        <v>98741.222859999994</v>
      </c>
      <c r="F80" s="96" t="s">
        <v>102</v>
      </c>
      <c r="G80" s="96">
        <f t="shared" si="0"/>
        <v>88867.100573999996</v>
      </c>
      <c r="H80" s="97">
        <v>6</v>
      </c>
      <c r="I80" s="97">
        <v>0.56000000000000005</v>
      </c>
      <c r="J80" s="74">
        <f t="shared" si="1"/>
        <v>9.36</v>
      </c>
      <c r="K80" s="74">
        <v>0.47</v>
      </c>
      <c r="L80" s="98">
        <f t="shared" si="2"/>
        <v>390944.14884514076</v>
      </c>
      <c r="M80" s="99" t="s">
        <v>103</v>
      </c>
      <c r="N80" s="96">
        <f t="shared" si="3"/>
        <v>9874.1222859999998</v>
      </c>
      <c r="O80" s="100">
        <v>9</v>
      </c>
      <c r="P80" s="100">
        <v>0.2</v>
      </c>
      <c r="Q80" s="100">
        <f t="shared" si="4"/>
        <v>10.799999999999999</v>
      </c>
      <c r="R80" s="74">
        <v>0.47</v>
      </c>
      <c r="S80" s="74">
        <f t="shared" si="5"/>
        <v>50121.044723735991</v>
      </c>
      <c r="T80" s="62"/>
      <c r="U80" s="62"/>
      <c r="V80" s="62"/>
      <c r="W80" s="62"/>
      <c r="X80" s="62"/>
      <c r="Y80" s="62"/>
      <c r="Z80" s="62"/>
      <c r="AA80" s="62"/>
      <c r="AB80" s="62"/>
    </row>
    <row r="81" spans="1:28">
      <c r="A81" s="67" t="s">
        <v>241</v>
      </c>
      <c r="B81" s="67" t="s">
        <v>241</v>
      </c>
      <c r="C81" s="67" t="s">
        <v>64</v>
      </c>
      <c r="D81" s="102">
        <v>2017</v>
      </c>
      <c r="E81" s="101">
        <v>22630.645</v>
      </c>
      <c r="F81" s="96" t="s">
        <v>102</v>
      </c>
      <c r="G81" s="96">
        <f t="shared" si="0"/>
        <v>20367.5805</v>
      </c>
      <c r="H81" s="97">
        <v>6</v>
      </c>
      <c r="I81" s="97">
        <v>0.56000000000000005</v>
      </c>
      <c r="J81" s="74">
        <f t="shared" si="1"/>
        <v>9.36</v>
      </c>
      <c r="K81" s="74">
        <v>0.47</v>
      </c>
      <c r="L81" s="98">
        <f t="shared" si="2"/>
        <v>89601.060135599997</v>
      </c>
      <c r="M81" s="99" t="s">
        <v>103</v>
      </c>
      <c r="N81" s="96">
        <f t="shared" si="3"/>
        <v>2263.0645</v>
      </c>
      <c r="O81" s="100">
        <v>9</v>
      </c>
      <c r="P81" s="100">
        <v>0.2</v>
      </c>
      <c r="Q81" s="100">
        <f t="shared" si="4"/>
        <v>10.799999999999999</v>
      </c>
      <c r="R81" s="74">
        <v>0.47</v>
      </c>
      <c r="S81" s="74">
        <f t="shared" si="5"/>
        <v>11487.315401999998</v>
      </c>
      <c r="T81" s="62"/>
      <c r="U81" s="62"/>
      <c r="V81" s="62"/>
      <c r="W81" s="62"/>
      <c r="X81" s="62"/>
      <c r="Y81" s="62"/>
      <c r="Z81" s="62"/>
      <c r="AA81" s="62"/>
      <c r="AB81" s="62"/>
    </row>
    <row r="82" spans="1:28">
      <c r="A82" s="67" t="s">
        <v>241</v>
      </c>
      <c r="B82" s="67" t="s">
        <v>241</v>
      </c>
      <c r="C82" s="67" t="s">
        <v>65</v>
      </c>
      <c r="D82" s="102">
        <v>2017</v>
      </c>
      <c r="E82" s="101">
        <v>30311.911400000001</v>
      </c>
      <c r="F82" s="96" t="s">
        <v>102</v>
      </c>
      <c r="G82" s="96">
        <f t="shared" si="0"/>
        <v>27280.720260000002</v>
      </c>
      <c r="H82" s="97">
        <v>6</v>
      </c>
      <c r="I82" s="97">
        <v>0.56000000000000005</v>
      </c>
      <c r="J82" s="74">
        <f t="shared" si="1"/>
        <v>9.36</v>
      </c>
      <c r="K82" s="74">
        <v>0.47</v>
      </c>
      <c r="L82" s="98">
        <f t="shared" si="2"/>
        <v>120013.344567792</v>
      </c>
      <c r="M82" s="99" t="s">
        <v>103</v>
      </c>
      <c r="N82" s="96">
        <f t="shared" si="3"/>
        <v>3031.1911400000004</v>
      </c>
      <c r="O82" s="100">
        <v>9</v>
      </c>
      <c r="P82" s="100">
        <v>0.2</v>
      </c>
      <c r="Q82" s="100">
        <f t="shared" si="4"/>
        <v>10.799999999999999</v>
      </c>
      <c r="R82" s="74">
        <v>0.47</v>
      </c>
      <c r="S82" s="74">
        <f t="shared" si="5"/>
        <v>15386.32622664</v>
      </c>
      <c r="T82" s="62"/>
      <c r="U82" s="62"/>
      <c r="V82" s="62"/>
      <c r="W82" s="62"/>
      <c r="X82" s="62"/>
      <c r="Y82" s="62"/>
      <c r="Z82" s="62"/>
      <c r="AA82" s="62"/>
      <c r="AB82" s="62"/>
    </row>
    <row r="83" spans="1:28">
      <c r="A83" s="67" t="s">
        <v>241</v>
      </c>
      <c r="B83" s="67" t="s">
        <v>241</v>
      </c>
      <c r="C83" s="67" t="s">
        <v>113</v>
      </c>
      <c r="D83" s="102">
        <v>2017</v>
      </c>
      <c r="E83" s="101">
        <v>3791.8189000000002</v>
      </c>
      <c r="F83" s="96" t="s">
        <v>102</v>
      </c>
      <c r="G83" s="96">
        <f t="shared" si="0"/>
        <v>3412.6370100000004</v>
      </c>
      <c r="H83" s="97">
        <v>6</v>
      </c>
      <c r="I83" s="97">
        <v>0.56000000000000005</v>
      </c>
      <c r="J83" s="74">
        <f t="shared" si="1"/>
        <v>9.36</v>
      </c>
      <c r="K83" s="74">
        <v>0.47</v>
      </c>
      <c r="L83" s="98">
        <f t="shared" si="2"/>
        <v>15012.872734392</v>
      </c>
      <c r="M83" s="99" t="s">
        <v>103</v>
      </c>
      <c r="N83" s="96">
        <f t="shared" si="3"/>
        <v>379.18189000000007</v>
      </c>
      <c r="O83" s="100">
        <v>9</v>
      </c>
      <c r="P83" s="100">
        <v>0.2</v>
      </c>
      <c r="Q83" s="100">
        <f t="shared" si="4"/>
        <v>10.799999999999999</v>
      </c>
      <c r="R83" s="74">
        <v>0.47</v>
      </c>
      <c r="S83" s="74">
        <f t="shared" si="5"/>
        <v>1924.7272736400002</v>
      </c>
      <c r="T83" s="62"/>
      <c r="U83" s="62"/>
      <c r="V83" s="62"/>
      <c r="W83" s="62"/>
      <c r="X83" s="62"/>
      <c r="Y83" s="62"/>
      <c r="Z83" s="62"/>
      <c r="AA83" s="62"/>
      <c r="AB83" s="62"/>
    </row>
    <row r="84" spans="1:28">
      <c r="A84" s="67" t="s">
        <v>241</v>
      </c>
      <c r="B84" s="67" t="s">
        <v>241</v>
      </c>
      <c r="C84" s="67" t="s">
        <v>114</v>
      </c>
      <c r="D84" s="102">
        <v>2017</v>
      </c>
      <c r="E84" s="101">
        <v>190641.04929</v>
      </c>
      <c r="F84" s="96" t="s">
        <v>102</v>
      </c>
      <c r="G84" s="96">
        <f t="shared" si="0"/>
        <v>171576.944361</v>
      </c>
      <c r="H84" s="97">
        <v>6</v>
      </c>
      <c r="I84" s="97">
        <v>0.56000000000000005</v>
      </c>
      <c r="J84" s="74">
        <f t="shared" si="1"/>
        <v>9.36</v>
      </c>
      <c r="K84" s="74">
        <v>0.47</v>
      </c>
      <c r="L84" s="98">
        <f t="shared" si="2"/>
        <v>754801.29363291117</v>
      </c>
      <c r="M84" s="99" t="s">
        <v>103</v>
      </c>
      <c r="N84" s="96">
        <f t="shared" si="3"/>
        <v>19064.104929000001</v>
      </c>
      <c r="O84" s="100">
        <v>9</v>
      </c>
      <c r="P84" s="100">
        <v>0.2</v>
      </c>
      <c r="Q84" s="100">
        <f t="shared" si="4"/>
        <v>10.799999999999999</v>
      </c>
      <c r="R84" s="74">
        <v>0.47</v>
      </c>
      <c r="S84" s="74">
        <f t="shared" si="5"/>
        <v>96769.396619603984</v>
      </c>
      <c r="T84" s="62"/>
      <c r="U84" s="62"/>
      <c r="V84" s="62"/>
      <c r="W84" s="62"/>
      <c r="X84" s="62"/>
      <c r="Y84" s="62"/>
      <c r="Z84" s="62"/>
      <c r="AA84" s="62"/>
      <c r="AB84" s="62"/>
    </row>
    <row r="85" spans="1:28">
      <c r="A85" s="67" t="s">
        <v>241</v>
      </c>
      <c r="B85" s="67" t="s">
        <v>241</v>
      </c>
      <c r="C85" s="67" t="s">
        <v>66</v>
      </c>
      <c r="D85" s="102">
        <v>2017</v>
      </c>
      <c r="E85" s="101">
        <v>164826.42290000001</v>
      </c>
      <c r="F85" s="96" t="s">
        <v>102</v>
      </c>
      <c r="G85" s="96">
        <f t="shared" si="0"/>
        <v>148343.78061000002</v>
      </c>
      <c r="H85" s="97">
        <v>6</v>
      </c>
      <c r="I85" s="97">
        <v>0.56000000000000005</v>
      </c>
      <c r="J85" s="74">
        <f t="shared" si="1"/>
        <v>9.36</v>
      </c>
      <c r="K85" s="74">
        <v>0.47</v>
      </c>
      <c r="L85" s="98">
        <f t="shared" si="2"/>
        <v>652593.95965951192</v>
      </c>
      <c r="M85" s="99" t="s">
        <v>103</v>
      </c>
      <c r="N85" s="96">
        <f t="shared" si="3"/>
        <v>16482.64229</v>
      </c>
      <c r="O85" s="100">
        <v>9</v>
      </c>
      <c r="P85" s="100">
        <v>0.2</v>
      </c>
      <c r="Q85" s="100">
        <f t="shared" si="4"/>
        <v>10.799999999999999</v>
      </c>
      <c r="R85" s="74">
        <v>0.47</v>
      </c>
      <c r="S85" s="74">
        <f t="shared" si="5"/>
        <v>83665.892264039983</v>
      </c>
      <c r="T85" s="62"/>
      <c r="U85" s="62"/>
      <c r="V85" s="62"/>
      <c r="W85" s="62"/>
      <c r="X85" s="62"/>
      <c r="Y85" s="62"/>
      <c r="Z85" s="62"/>
      <c r="AA85" s="62"/>
      <c r="AB85" s="62"/>
    </row>
    <row r="86" spans="1:28">
      <c r="A86" s="67" t="s">
        <v>241</v>
      </c>
      <c r="B86" s="67" t="s">
        <v>241</v>
      </c>
      <c r="C86" s="67" t="s">
        <v>115</v>
      </c>
      <c r="D86" s="102">
        <v>2017</v>
      </c>
      <c r="E86" s="101">
        <v>165820.54669999998</v>
      </c>
      <c r="F86" s="96" t="s">
        <v>102</v>
      </c>
      <c r="G86" s="96">
        <f t="shared" si="0"/>
        <v>149238.49202999999</v>
      </c>
      <c r="H86" s="97">
        <v>6</v>
      </c>
      <c r="I86" s="97">
        <v>0.56000000000000005</v>
      </c>
      <c r="J86" s="74">
        <f t="shared" si="1"/>
        <v>9.36</v>
      </c>
      <c r="K86" s="74">
        <v>0.47</v>
      </c>
      <c r="L86" s="98">
        <f t="shared" si="2"/>
        <v>656529.97413837595</v>
      </c>
      <c r="M86" s="99" t="s">
        <v>103</v>
      </c>
      <c r="N86" s="96">
        <f t="shared" si="3"/>
        <v>16582.054669999998</v>
      </c>
      <c r="O86" s="100">
        <v>9</v>
      </c>
      <c r="P86" s="100">
        <v>0.2</v>
      </c>
      <c r="Q86" s="100">
        <f t="shared" si="4"/>
        <v>10.799999999999999</v>
      </c>
      <c r="R86" s="74">
        <v>0.47</v>
      </c>
      <c r="S86" s="74">
        <f t="shared" si="5"/>
        <v>84170.509504919974</v>
      </c>
      <c r="T86" s="62"/>
      <c r="U86" s="62"/>
      <c r="V86" s="62"/>
      <c r="W86" s="62"/>
      <c r="X86" s="62"/>
      <c r="Y86" s="62"/>
      <c r="Z86" s="62"/>
      <c r="AA86" s="62"/>
      <c r="AB86" s="62"/>
    </row>
    <row r="87" spans="1:28">
      <c r="A87" s="67" t="s">
        <v>241</v>
      </c>
      <c r="B87" s="67" t="s">
        <v>241</v>
      </c>
      <c r="C87" s="67" t="s">
        <v>116</v>
      </c>
      <c r="D87" s="102">
        <v>2017</v>
      </c>
      <c r="E87" s="101">
        <v>4812.6881400000002</v>
      </c>
      <c r="F87" s="96" t="s">
        <v>102</v>
      </c>
      <c r="G87" s="96">
        <f t="shared" si="0"/>
        <v>4331.4193260000002</v>
      </c>
      <c r="H87" s="97">
        <v>6</v>
      </c>
      <c r="I87" s="97">
        <v>0.56000000000000005</v>
      </c>
      <c r="J87" s="74">
        <f t="shared" si="1"/>
        <v>9.36</v>
      </c>
      <c r="K87" s="74">
        <v>0.47</v>
      </c>
      <c r="L87" s="98">
        <f t="shared" si="2"/>
        <v>19054.779898939199</v>
      </c>
      <c r="M87" s="99" t="s">
        <v>103</v>
      </c>
      <c r="N87" s="96">
        <f t="shared" si="3"/>
        <v>481.26881400000002</v>
      </c>
      <c r="O87" s="100">
        <v>9</v>
      </c>
      <c r="P87" s="100">
        <v>0.2</v>
      </c>
      <c r="Q87" s="100">
        <f t="shared" si="4"/>
        <v>10.799999999999999</v>
      </c>
      <c r="R87" s="74">
        <v>0.47</v>
      </c>
      <c r="S87" s="74">
        <f t="shared" si="5"/>
        <v>2442.9204998639993</v>
      </c>
      <c r="T87" s="62"/>
      <c r="U87" s="62"/>
      <c r="V87" s="62"/>
      <c r="W87" s="62"/>
      <c r="X87" s="62"/>
      <c r="Y87" s="62"/>
      <c r="Z87" s="62"/>
      <c r="AA87" s="62"/>
      <c r="AB87" s="62"/>
    </row>
    <row r="88" spans="1:28">
      <c r="A88" s="67" t="s">
        <v>241</v>
      </c>
      <c r="B88" s="67" t="s">
        <v>241</v>
      </c>
      <c r="C88" s="67" t="s">
        <v>67</v>
      </c>
      <c r="D88" s="102">
        <v>2017</v>
      </c>
      <c r="E88" s="101">
        <v>43623.701910000003</v>
      </c>
      <c r="F88" s="96" t="s">
        <v>102</v>
      </c>
      <c r="G88" s="96">
        <f t="shared" si="0"/>
        <v>39261.331719000002</v>
      </c>
      <c r="H88" s="97">
        <v>6</v>
      </c>
      <c r="I88" s="97">
        <v>0.56000000000000005</v>
      </c>
      <c r="J88" s="74">
        <f t="shared" si="1"/>
        <v>9.36</v>
      </c>
      <c r="K88" s="74">
        <v>0.47</v>
      </c>
      <c r="L88" s="98">
        <f t="shared" si="2"/>
        <v>172718.45049822479</v>
      </c>
      <c r="M88" s="99" t="s">
        <v>103</v>
      </c>
      <c r="N88" s="96">
        <f t="shared" si="3"/>
        <v>4362.3701910000009</v>
      </c>
      <c r="O88" s="100">
        <v>9</v>
      </c>
      <c r="P88" s="100">
        <v>0.2</v>
      </c>
      <c r="Q88" s="100">
        <f t="shared" si="4"/>
        <v>10.799999999999999</v>
      </c>
      <c r="R88" s="74">
        <v>0.47</v>
      </c>
      <c r="S88" s="74">
        <f t="shared" si="5"/>
        <v>22143.391089516001</v>
      </c>
      <c r="T88" s="62"/>
      <c r="U88" s="62"/>
      <c r="V88" s="62"/>
      <c r="W88" s="62"/>
      <c r="X88" s="62"/>
      <c r="Y88" s="62"/>
      <c r="Z88" s="62"/>
      <c r="AA88" s="62"/>
      <c r="AB88" s="62"/>
    </row>
    <row r="89" spans="1:28">
      <c r="A89" s="67" t="s">
        <v>241</v>
      </c>
      <c r="B89" s="67" t="s">
        <v>241</v>
      </c>
      <c r="C89" s="67" t="s">
        <v>117</v>
      </c>
      <c r="D89" s="102">
        <v>2017</v>
      </c>
      <c r="E89" s="101">
        <v>167338.26759999999</v>
      </c>
      <c r="F89" s="96" t="s">
        <v>102</v>
      </c>
      <c r="G89" s="96">
        <f t="shared" si="0"/>
        <v>150604.44084</v>
      </c>
      <c r="H89" s="97">
        <v>6</v>
      </c>
      <c r="I89" s="97">
        <v>0.56000000000000005</v>
      </c>
      <c r="J89" s="74">
        <f t="shared" si="1"/>
        <v>9.36</v>
      </c>
      <c r="K89" s="74">
        <v>0.47</v>
      </c>
      <c r="L89" s="98">
        <f t="shared" si="2"/>
        <v>662539.05614332785</v>
      </c>
      <c r="M89" s="99" t="s">
        <v>103</v>
      </c>
      <c r="N89" s="96">
        <f t="shared" si="3"/>
        <v>16733.82676</v>
      </c>
      <c r="O89" s="100">
        <v>9</v>
      </c>
      <c r="P89" s="100">
        <v>0.2</v>
      </c>
      <c r="Q89" s="100">
        <f t="shared" si="4"/>
        <v>10.799999999999999</v>
      </c>
      <c r="R89" s="74">
        <v>0.47</v>
      </c>
      <c r="S89" s="74">
        <f t="shared" si="5"/>
        <v>84940.904633759987</v>
      </c>
      <c r="T89" s="62"/>
      <c r="U89" s="62"/>
      <c r="V89" s="62"/>
      <c r="W89" s="62"/>
      <c r="X89" s="62"/>
      <c r="Y89" s="62"/>
      <c r="Z89" s="62"/>
      <c r="AA89" s="62"/>
      <c r="AB89" s="62"/>
    </row>
    <row r="90" spans="1:28">
      <c r="A90" s="67" t="s">
        <v>241</v>
      </c>
      <c r="B90" s="67" t="s">
        <v>241</v>
      </c>
      <c r="C90" s="67" t="s">
        <v>68</v>
      </c>
      <c r="D90" s="102">
        <v>2017</v>
      </c>
      <c r="E90" s="101">
        <v>15957.346100000001</v>
      </c>
      <c r="F90" s="96" t="s">
        <v>102</v>
      </c>
      <c r="G90" s="96">
        <f t="shared" si="0"/>
        <v>14361.611490000001</v>
      </c>
      <c r="H90" s="97">
        <v>6</v>
      </c>
      <c r="I90" s="97">
        <v>0.56000000000000005</v>
      </c>
      <c r="J90" s="74">
        <f t="shared" si="1"/>
        <v>9.36</v>
      </c>
      <c r="K90" s="74">
        <v>0.47</v>
      </c>
      <c r="L90" s="98">
        <f t="shared" si="2"/>
        <v>63179.601266807993</v>
      </c>
      <c r="M90" s="99" t="s">
        <v>103</v>
      </c>
      <c r="N90" s="96">
        <f t="shared" si="3"/>
        <v>1595.7346100000002</v>
      </c>
      <c r="O90" s="100">
        <v>9</v>
      </c>
      <c r="P90" s="100">
        <v>0.2</v>
      </c>
      <c r="Q90" s="100">
        <f t="shared" si="4"/>
        <v>10.799999999999999</v>
      </c>
      <c r="R90" s="74">
        <v>0.47</v>
      </c>
      <c r="S90" s="74">
        <f t="shared" si="5"/>
        <v>8099.9488803600007</v>
      </c>
      <c r="T90" s="62"/>
      <c r="U90" s="62"/>
      <c r="V90" s="62"/>
      <c r="W90" s="62"/>
      <c r="X90" s="62"/>
      <c r="Y90" s="62"/>
      <c r="Z90" s="62"/>
      <c r="AA90" s="62"/>
      <c r="AB90" s="62"/>
    </row>
    <row r="91" spans="1:28">
      <c r="A91" s="67" t="s">
        <v>241</v>
      </c>
      <c r="B91" s="67" t="s">
        <v>241</v>
      </c>
      <c r="C91" s="67" t="s">
        <v>69</v>
      </c>
      <c r="D91" s="102">
        <v>2017</v>
      </c>
      <c r="E91" s="101">
        <v>262742.29119999998</v>
      </c>
      <c r="F91" s="96" t="s">
        <v>102</v>
      </c>
      <c r="G91" s="96">
        <f t="shared" si="0"/>
        <v>236468.06207999997</v>
      </c>
      <c r="H91" s="97">
        <v>6</v>
      </c>
      <c r="I91" s="97">
        <v>0.56000000000000005</v>
      </c>
      <c r="J91" s="74">
        <f t="shared" si="1"/>
        <v>9.36</v>
      </c>
      <c r="K91" s="74">
        <v>0.47</v>
      </c>
      <c r="L91" s="98">
        <f t="shared" si="2"/>
        <v>1040270.2987023358</v>
      </c>
      <c r="M91" s="99" t="s">
        <v>103</v>
      </c>
      <c r="N91" s="96">
        <f t="shared" si="3"/>
        <v>26274.22912</v>
      </c>
      <c r="O91" s="100">
        <v>9</v>
      </c>
      <c r="P91" s="100">
        <v>0.2</v>
      </c>
      <c r="Q91" s="100">
        <f t="shared" si="4"/>
        <v>10.799999999999999</v>
      </c>
      <c r="R91" s="74">
        <v>0.47</v>
      </c>
      <c r="S91" s="74">
        <f t="shared" si="5"/>
        <v>133367.98701312</v>
      </c>
      <c r="T91" s="62"/>
      <c r="U91" s="62"/>
      <c r="V91" s="62"/>
      <c r="W91" s="62"/>
      <c r="X91" s="62"/>
      <c r="Y91" s="62"/>
      <c r="Z91" s="62"/>
      <c r="AA91" s="62"/>
      <c r="AB91" s="62"/>
    </row>
    <row r="92" spans="1:28">
      <c r="A92" s="67" t="s">
        <v>241</v>
      </c>
      <c r="B92" s="67" t="s">
        <v>241</v>
      </c>
      <c r="C92" s="67" t="s">
        <v>118</v>
      </c>
      <c r="D92" s="102">
        <v>2017</v>
      </c>
      <c r="E92" s="101">
        <v>9145.4773999999998</v>
      </c>
      <c r="F92" s="96" t="s">
        <v>102</v>
      </c>
      <c r="G92" s="96">
        <f t="shared" si="0"/>
        <v>8230.9296599999998</v>
      </c>
      <c r="H92" s="97">
        <v>6</v>
      </c>
      <c r="I92" s="97">
        <v>0.56000000000000005</v>
      </c>
      <c r="J92" s="74">
        <f t="shared" si="1"/>
        <v>9.36</v>
      </c>
      <c r="K92" s="74">
        <v>0.47</v>
      </c>
      <c r="L92" s="98">
        <f t="shared" si="2"/>
        <v>36209.505760271997</v>
      </c>
      <c r="M92" s="99" t="s">
        <v>103</v>
      </c>
      <c r="N92" s="96">
        <f t="shared" si="3"/>
        <v>914.54773999999998</v>
      </c>
      <c r="O92" s="100">
        <v>9</v>
      </c>
      <c r="P92" s="100">
        <v>0.2</v>
      </c>
      <c r="Q92" s="100">
        <f t="shared" si="4"/>
        <v>10.799999999999999</v>
      </c>
      <c r="R92" s="74">
        <v>0.47</v>
      </c>
      <c r="S92" s="74">
        <f t="shared" si="5"/>
        <v>4642.244328239999</v>
      </c>
      <c r="T92" s="62"/>
      <c r="U92" s="62"/>
      <c r="V92" s="62"/>
      <c r="W92" s="62"/>
      <c r="X92" s="62"/>
      <c r="Y92" s="62"/>
      <c r="Z92" s="62"/>
      <c r="AA92" s="62"/>
      <c r="AB92" s="62"/>
    </row>
    <row r="93" spans="1:28">
      <c r="A93" s="67" t="s">
        <v>241</v>
      </c>
      <c r="B93" s="67" t="s">
        <v>241</v>
      </c>
      <c r="C93" s="67" t="s">
        <v>70</v>
      </c>
      <c r="D93" s="102">
        <v>2017</v>
      </c>
      <c r="E93" s="101">
        <v>51869.311600000008</v>
      </c>
      <c r="F93" s="96" t="s">
        <v>102</v>
      </c>
      <c r="G93" s="96">
        <f t="shared" si="0"/>
        <v>46682.380440000008</v>
      </c>
      <c r="H93" s="97">
        <v>6</v>
      </c>
      <c r="I93" s="97">
        <v>0.56000000000000005</v>
      </c>
      <c r="J93" s="74">
        <f t="shared" si="1"/>
        <v>9.36</v>
      </c>
      <c r="K93" s="74">
        <v>0.47</v>
      </c>
      <c r="L93" s="98">
        <f t="shared" si="2"/>
        <v>205365.128031648</v>
      </c>
      <c r="M93" s="99" t="s">
        <v>103</v>
      </c>
      <c r="N93" s="96">
        <f t="shared" si="3"/>
        <v>5186.931160000001</v>
      </c>
      <c r="O93" s="100">
        <v>9</v>
      </c>
      <c r="P93" s="100">
        <v>0.2</v>
      </c>
      <c r="Q93" s="100">
        <f t="shared" si="4"/>
        <v>10.799999999999999</v>
      </c>
      <c r="R93" s="74">
        <v>0.47</v>
      </c>
      <c r="S93" s="74">
        <f t="shared" si="5"/>
        <v>26328.862568159999</v>
      </c>
      <c r="T93" s="62"/>
      <c r="U93" s="62"/>
      <c r="V93" s="62"/>
      <c r="W93" s="62"/>
      <c r="X93" s="62"/>
      <c r="Y93" s="62"/>
      <c r="Z93" s="62"/>
      <c r="AA93" s="62"/>
      <c r="AB93" s="62"/>
    </row>
    <row r="94" spans="1:28">
      <c r="A94" s="67" t="s">
        <v>241</v>
      </c>
      <c r="B94" s="67" t="s">
        <v>241</v>
      </c>
      <c r="C94" s="67" t="s">
        <v>71</v>
      </c>
      <c r="D94" s="102">
        <v>2017</v>
      </c>
      <c r="E94" s="101">
        <v>37057.211059999987</v>
      </c>
      <c r="F94" s="96" t="s">
        <v>102</v>
      </c>
      <c r="G94" s="96">
        <f t="shared" si="0"/>
        <v>33351.48995399999</v>
      </c>
      <c r="H94" s="97">
        <v>6</v>
      </c>
      <c r="I94" s="97">
        <v>0.56000000000000005</v>
      </c>
      <c r="J94" s="74">
        <f t="shared" si="1"/>
        <v>9.36</v>
      </c>
      <c r="K94" s="74">
        <v>0.47</v>
      </c>
      <c r="L94" s="98">
        <f t="shared" si="2"/>
        <v>146719.87460563672</v>
      </c>
      <c r="M94" s="99" t="s">
        <v>103</v>
      </c>
      <c r="N94" s="96">
        <f t="shared" si="3"/>
        <v>3705.7211059999991</v>
      </c>
      <c r="O94" s="100">
        <v>9</v>
      </c>
      <c r="P94" s="100">
        <v>0.2</v>
      </c>
      <c r="Q94" s="100">
        <f t="shared" si="4"/>
        <v>10.799999999999999</v>
      </c>
      <c r="R94" s="74">
        <v>0.47</v>
      </c>
      <c r="S94" s="74">
        <f t="shared" si="5"/>
        <v>18810.240334055994</v>
      </c>
      <c r="T94" s="62"/>
      <c r="U94" s="62"/>
      <c r="V94" s="62"/>
      <c r="W94" s="62"/>
      <c r="X94" s="62"/>
      <c r="Y94" s="62"/>
      <c r="Z94" s="62"/>
      <c r="AA94" s="62"/>
      <c r="AB94" s="62"/>
    </row>
    <row r="95" spans="1:28">
      <c r="A95" s="67" t="s">
        <v>241</v>
      </c>
      <c r="B95" s="67" t="s">
        <v>241</v>
      </c>
      <c r="C95" s="102" t="s">
        <v>119</v>
      </c>
      <c r="D95" s="102">
        <v>2017</v>
      </c>
      <c r="E95" s="101">
        <v>140343.00939999998</v>
      </c>
      <c r="F95" s="96" t="s">
        <v>102</v>
      </c>
      <c r="G95" s="96">
        <f t="shared" si="0"/>
        <v>126308.70845999998</v>
      </c>
      <c r="H95" s="97">
        <v>6</v>
      </c>
      <c r="I95" s="97">
        <v>0.56000000000000005</v>
      </c>
      <c r="J95" s="74">
        <f t="shared" si="1"/>
        <v>9.36</v>
      </c>
      <c r="K95" s="74">
        <v>0.47</v>
      </c>
      <c r="L95" s="98">
        <f t="shared" si="2"/>
        <v>555657.2702572319</v>
      </c>
      <c r="M95" s="99" t="s">
        <v>103</v>
      </c>
      <c r="N95" s="96">
        <f t="shared" si="3"/>
        <v>14034.300939999999</v>
      </c>
      <c r="O95" s="100">
        <v>9</v>
      </c>
      <c r="P95" s="100">
        <v>0.2</v>
      </c>
      <c r="Q95" s="100">
        <f t="shared" si="4"/>
        <v>10.799999999999999</v>
      </c>
      <c r="R95" s="74">
        <v>0.47</v>
      </c>
      <c r="S95" s="74">
        <f t="shared" si="5"/>
        <v>71238.111571439978</v>
      </c>
      <c r="T95" s="62"/>
      <c r="U95" s="62"/>
      <c r="V95" s="62"/>
      <c r="W95" s="62"/>
      <c r="X95" s="62"/>
      <c r="Y95" s="62"/>
      <c r="Z95" s="62"/>
      <c r="AA95" s="62"/>
      <c r="AB95" s="62"/>
    </row>
    <row r="96" spans="1:28">
      <c r="A96" s="67" t="s">
        <v>241</v>
      </c>
      <c r="B96" s="67" t="s">
        <v>241</v>
      </c>
      <c r="C96" s="102" t="s">
        <v>120</v>
      </c>
      <c r="D96" s="102">
        <v>2017</v>
      </c>
      <c r="E96" s="101">
        <v>36411.8318</v>
      </c>
      <c r="F96" s="96" t="s">
        <v>102</v>
      </c>
      <c r="G96" s="96">
        <f t="shared" si="0"/>
        <v>32770.64862</v>
      </c>
      <c r="H96" s="97">
        <v>6</v>
      </c>
      <c r="I96" s="97">
        <v>0.56000000000000005</v>
      </c>
      <c r="J96" s="74">
        <f t="shared" si="1"/>
        <v>9.36</v>
      </c>
      <c r="K96" s="74">
        <v>0.47</v>
      </c>
      <c r="L96" s="98">
        <f t="shared" si="2"/>
        <v>144164.63740910401</v>
      </c>
      <c r="M96" s="99" t="s">
        <v>103</v>
      </c>
      <c r="N96" s="96">
        <f t="shared" si="3"/>
        <v>3641.18318</v>
      </c>
      <c r="O96" s="100">
        <v>9</v>
      </c>
      <c r="P96" s="100">
        <v>0.2</v>
      </c>
      <c r="Q96" s="100">
        <f t="shared" si="4"/>
        <v>10.799999999999999</v>
      </c>
      <c r="R96" s="74">
        <v>0.47</v>
      </c>
      <c r="S96" s="74">
        <f t="shared" si="5"/>
        <v>18482.645821679998</v>
      </c>
      <c r="T96" s="62"/>
      <c r="U96" s="62"/>
      <c r="V96" s="62"/>
      <c r="W96" s="62"/>
      <c r="X96" s="62"/>
      <c r="Y96" s="62"/>
      <c r="Z96" s="62"/>
      <c r="AA96" s="62"/>
      <c r="AB96" s="62"/>
    </row>
    <row r="97" spans="1:28">
      <c r="A97" s="67" t="s">
        <v>241</v>
      </c>
      <c r="B97" s="67" t="s">
        <v>241</v>
      </c>
      <c r="C97" s="102" t="s">
        <v>72</v>
      </c>
      <c r="D97" s="102">
        <v>2017</v>
      </c>
      <c r="E97" s="101">
        <v>138772.87200000003</v>
      </c>
      <c r="F97" s="96" t="s">
        <v>102</v>
      </c>
      <c r="G97" s="96">
        <f t="shared" si="0"/>
        <v>124895.58480000003</v>
      </c>
      <c r="H97" s="97">
        <v>6</v>
      </c>
      <c r="I97" s="97">
        <v>0.56000000000000005</v>
      </c>
      <c r="J97" s="74">
        <f t="shared" si="1"/>
        <v>9.36</v>
      </c>
      <c r="K97" s="74">
        <v>0.47</v>
      </c>
      <c r="L97" s="98">
        <f t="shared" si="2"/>
        <v>549440.65665215999</v>
      </c>
      <c r="M97" s="99" t="s">
        <v>103</v>
      </c>
      <c r="N97" s="96">
        <f t="shared" si="3"/>
        <v>13877.287200000004</v>
      </c>
      <c r="O97" s="100">
        <v>9</v>
      </c>
      <c r="P97" s="100">
        <v>0.2</v>
      </c>
      <c r="Q97" s="100">
        <f t="shared" si="4"/>
        <v>10.799999999999999</v>
      </c>
      <c r="R97" s="74">
        <v>0.47</v>
      </c>
      <c r="S97" s="74">
        <f t="shared" si="5"/>
        <v>70441.109827200009</v>
      </c>
      <c r="T97" s="62"/>
      <c r="U97" s="62"/>
      <c r="V97" s="62"/>
      <c r="W97" s="62"/>
      <c r="X97" s="62"/>
      <c r="Y97" s="62"/>
      <c r="Z97" s="62"/>
      <c r="AA97" s="62"/>
      <c r="AB97" s="62"/>
    </row>
    <row r="98" spans="1:28">
      <c r="A98" s="67" t="s">
        <v>241</v>
      </c>
      <c r="B98" s="67" t="s">
        <v>241</v>
      </c>
      <c r="C98" s="102" t="s">
        <v>73</v>
      </c>
      <c r="D98" s="102">
        <v>2017</v>
      </c>
      <c r="E98" s="101">
        <v>76210.219999999987</v>
      </c>
      <c r="F98" s="96" t="s">
        <v>102</v>
      </c>
      <c r="G98" s="96">
        <f t="shared" si="0"/>
        <v>68589.197999999989</v>
      </c>
      <c r="H98" s="97">
        <v>6</v>
      </c>
      <c r="I98" s="97">
        <v>0.56000000000000005</v>
      </c>
      <c r="J98" s="74">
        <f t="shared" si="1"/>
        <v>9.36</v>
      </c>
      <c r="K98" s="74">
        <v>0.47</v>
      </c>
      <c r="L98" s="98">
        <f t="shared" si="2"/>
        <v>301737.59984159993</v>
      </c>
      <c r="M98" s="99" t="s">
        <v>103</v>
      </c>
      <c r="N98" s="96">
        <f t="shared" si="3"/>
        <v>7621.021999999999</v>
      </c>
      <c r="O98" s="100">
        <v>9</v>
      </c>
      <c r="P98" s="100">
        <v>0.2</v>
      </c>
      <c r="Q98" s="100">
        <f t="shared" si="4"/>
        <v>10.799999999999999</v>
      </c>
      <c r="R98" s="74">
        <v>0.47</v>
      </c>
      <c r="S98" s="74">
        <f t="shared" si="5"/>
        <v>38684.307671999988</v>
      </c>
      <c r="T98" s="62"/>
      <c r="U98" s="62"/>
      <c r="V98" s="62"/>
      <c r="W98" s="62"/>
      <c r="X98" s="62"/>
      <c r="Y98" s="62"/>
      <c r="Z98" s="62"/>
      <c r="AA98" s="62"/>
      <c r="AB98" s="62"/>
    </row>
    <row r="99" spans="1:28">
      <c r="A99" s="67" t="s">
        <v>241</v>
      </c>
      <c r="B99" s="67" t="s">
        <v>241</v>
      </c>
      <c r="C99" s="102" t="s">
        <v>74</v>
      </c>
      <c r="D99" s="102">
        <v>2017</v>
      </c>
      <c r="E99" s="101">
        <v>217031.41930000004</v>
      </c>
      <c r="F99" s="96" t="s">
        <v>102</v>
      </c>
      <c r="G99" s="96">
        <f t="shared" si="0"/>
        <v>195328.27737000003</v>
      </c>
      <c r="H99" s="97">
        <v>6</v>
      </c>
      <c r="I99" s="97">
        <v>0.56000000000000005</v>
      </c>
      <c r="J99" s="74">
        <f t="shared" si="1"/>
        <v>9.36</v>
      </c>
      <c r="K99" s="74">
        <v>0.47</v>
      </c>
      <c r="L99" s="98">
        <f t="shared" si="2"/>
        <v>859288.15780610405</v>
      </c>
      <c r="M99" s="99" t="s">
        <v>103</v>
      </c>
      <c r="N99" s="96">
        <f t="shared" si="3"/>
        <v>21703.141930000005</v>
      </c>
      <c r="O99" s="100">
        <v>9</v>
      </c>
      <c r="P99" s="100">
        <v>0.2</v>
      </c>
      <c r="Q99" s="100">
        <f t="shared" si="4"/>
        <v>10.799999999999999</v>
      </c>
      <c r="R99" s="74">
        <v>0.47</v>
      </c>
      <c r="S99" s="74">
        <f t="shared" si="5"/>
        <v>110165.14843668</v>
      </c>
      <c r="T99" s="62"/>
      <c r="U99" s="62"/>
      <c r="V99" s="62"/>
      <c r="W99" s="62"/>
      <c r="X99" s="62"/>
      <c r="Y99" s="62"/>
      <c r="Z99" s="62"/>
      <c r="AA99" s="62"/>
      <c r="AB99" s="62"/>
    </row>
    <row r="100" spans="1:28">
      <c r="A100" s="67" t="s">
        <v>241</v>
      </c>
      <c r="B100" s="67" t="s">
        <v>241</v>
      </c>
      <c r="C100" s="102" t="s">
        <v>75</v>
      </c>
      <c r="D100" s="102">
        <v>2017</v>
      </c>
      <c r="E100" s="101">
        <v>1229.5447199999999</v>
      </c>
      <c r="F100" s="96" t="s">
        <v>102</v>
      </c>
      <c r="G100" s="96">
        <f t="shared" si="0"/>
        <v>1106.590248</v>
      </c>
      <c r="H100" s="97">
        <v>6</v>
      </c>
      <c r="I100" s="97">
        <v>0.56000000000000005</v>
      </c>
      <c r="J100" s="74">
        <f t="shared" si="1"/>
        <v>9.36</v>
      </c>
      <c r="K100" s="74">
        <v>0.47</v>
      </c>
      <c r="L100" s="98">
        <f t="shared" si="2"/>
        <v>4868.1118190015986</v>
      </c>
      <c r="M100" s="99" t="s">
        <v>103</v>
      </c>
      <c r="N100" s="96">
        <f t="shared" si="3"/>
        <v>122.954472</v>
      </c>
      <c r="O100" s="100">
        <v>9</v>
      </c>
      <c r="P100" s="100">
        <v>0.2</v>
      </c>
      <c r="Q100" s="100">
        <f t="shared" si="4"/>
        <v>10.799999999999999</v>
      </c>
      <c r="R100" s="74">
        <v>0.47</v>
      </c>
      <c r="S100" s="74">
        <f t="shared" si="5"/>
        <v>624.11689987199986</v>
      </c>
      <c r="T100" s="62"/>
      <c r="U100" s="62"/>
      <c r="V100" s="62"/>
      <c r="W100" s="62"/>
      <c r="X100" s="62"/>
      <c r="Y100" s="62"/>
      <c r="Z100" s="62"/>
      <c r="AA100" s="62"/>
      <c r="AB100" s="62"/>
    </row>
    <row r="101" spans="1:28">
      <c r="A101" s="67" t="s">
        <v>241</v>
      </c>
      <c r="B101" s="67" t="s">
        <v>241</v>
      </c>
      <c r="C101" s="102" t="s">
        <v>76</v>
      </c>
      <c r="D101" s="102">
        <v>2017</v>
      </c>
      <c r="E101" s="101">
        <v>16929.671999999999</v>
      </c>
      <c r="F101" s="96" t="s">
        <v>102</v>
      </c>
      <c r="G101" s="96">
        <f t="shared" si="0"/>
        <v>15236.7048</v>
      </c>
      <c r="H101" s="97">
        <v>6</v>
      </c>
      <c r="I101" s="97">
        <v>0.56000000000000005</v>
      </c>
      <c r="J101" s="74">
        <f t="shared" si="1"/>
        <v>9.36</v>
      </c>
      <c r="K101" s="74">
        <v>0.47</v>
      </c>
      <c r="L101" s="98">
        <f t="shared" si="2"/>
        <v>67029.311756159979</v>
      </c>
      <c r="M101" s="99" t="s">
        <v>103</v>
      </c>
      <c r="N101" s="96">
        <f t="shared" si="3"/>
        <v>1692.9672</v>
      </c>
      <c r="O101" s="100">
        <v>9</v>
      </c>
      <c r="P101" s="100">
        <v>0.2</v>
      </c>
      <c r="Q101" s="100">
        <f t="shared" si="4"/>
        <v>10.799999999999999</v>
      </c>
      <c r="R101" s="74">
        <v>0.47</v>
      </c>
      <c r="S101" s="74">
        <f t="shared" si="5"/>
        <v>8593.5015071999987</v>
      </c>
      <c r="T101" s="62"/>
      <c r="U101" s="62"/>
      <c r="V101" s="62"/>
      <c r="W101" s="62"/>
      <c r="X101" s="62"/>
      <c r="Y101" s="62"/>
      <c r="Z101" s="62"/>
      <c r="AA101" s="62"/>
      <c r="AB101" s="62"/>
    </row>
    <row r="102" spans="1:28">
      <c r="A102" s="67" t="s">
        <v>241</v>
      </c>
      <c r="B102" s="67" t="s">
        <v>241</v>
      </c>
      <c r="C102" s="102" t="s">
        <v>77</v>
      </c>
      <c r="D102" s="102">
        <v>2017</v>
      </c>
      <c r="E102" s="101">
        <v>13966.708299999998</v>
      </c>
      <c r="F102" s="96" t="s">
        <v>102</v>
      </c>
      <c r="G102" s="96">
        <f t="shared" si="0"/>
        <v>12570.037469999999</v>
      </c>
      <c r="H102" s="97">
        <v>6</v>
      </c>
      <c r="I102" s="97">
        <v>0.56000000000000005</v>
      </c>
      <c r="J102" s="74">
        <f t="shared" si="1"/>
        <v>9.36</v>
      </c>
      <c r="K102" s="74">
        <v>0.47</v>
      </c>
      <c r="L102" s="98">
        <f t="shared" si="2"/>
        <v>55298.108838023996</v>
      </c>
      <c r="M102" s="99" t="s">
        <v>103</v>
      </c>
      <c r="N102" s="96">
        <f t="shared" si="3"/>
        <v>1396.67083</v>
      </c>
      <c r="O102" s="100">
        <v>9</v>
      </c>
      <c r="P102" s="100">
        <v>0.2</v>
      </c>
      <c r="Q102" s="100">
        <f t="shared" si="4"/>
        <v>10.799999999999999</v>
      </c>
      <c r="R102" s="74">
        <v>0.47</v>
      </c>
      <c r="S102" s="74">
        <f t="shared" si="5"/>
        <v>7089.5011330799989</v>
      </c>
      <c r="T102" s="62"/>
      <c r="U102" s="62"/>
      <c r="V102" s="62"/>
      <c r="W102" s="62"/>
      <c r="X102" s="62"/>
      <c r="Y102" s="62"/>
      <c r="Z102" s="62"/>
      <c r="AA102" s="62"/>
      <c r="AB102" s="62"/>
    </row>
    <row r="103" spans="1:28">
      <c r="A103" s="67" t="s">
        <v>241</v>
      </c>
      <c r="B103" s="67" t="s">
        <v>241</v>
      </c>
      <c r="C103" s="102" t="s">
        <v>78</v>
      </c>
      <c r="D103" s="102">
        <v>2017</v>
      </c>
      <c r="E103" s="101">
        <v>209137.41271999996</v>
      </c>
      <c r="F103" s="96" t="s">
        <v>102</v>
      </c>
      <c r="G103" s="96">
        <f t="shared" si="0"/>
        <v>188223.67144799998</v>
      </c>
      <c r="H103" s="97">
        <v>6</v>
      </c>
      <c r="I103" s="97">
        <v>0.56000000000000005</v>
      </c>
      <c r="J103" s="74">
        <f t="shared" si="1"/>
        <v>9.36</v>
      </c>
      <c r="K103" s="74">
        <v>0.47</v>
      </c>
      <c r="L103" s="98">
        <f t="shared" si="2"/>
        <v>828033.57543404144</v>
      </c>
      <c r="M103" s="99" t="s">
        <v>103</v>
      </c>
      <c r="N103" s="96">
        <f t="shared" si="3"/>
        <v>20913.741271999999</v>
      </c>
      <c r="O103" s="100">
        <v>9</v>
      </c>
      <c r="P103" s="100">
        <v>0.2</v>
      </c>
      <c r="Q103" s="100">
        <f t="shared" si="4"/>
        <v>10.799999999999999</v>
      </c>
      <c r="R103" s="74">
        <v>0.47</v>
      </c>
      <c r="S103" s="74">
        <f t="shared" si="5"/>
        <v>106158.15069667198</v>
      </c>
      <c r="T103" s="62"/>
      <c r="U103" s="62"/>
      <c r="V103" s="62"/>
      <c r="W103" s="62"/>
      <c r="X103" s="62"/>
      <c r="Y103" s="62"/>
      <c r="Z103" s="62"/>
      <c r="AA103" s="62"/>
      <c r="AB103" s="62"/>
    </row>
    <row r="104" spans="1:28">
      <c r="A104" s="67" t="s">
        <v>241</v>
      </c>
      <c r="B104" s="67" t="s">
        <v>241</v>
      </c>
      <c r="C104" s="102" t="s">
        <v>79</v>
      </c>
      <c r="D104" s="102">
        <v>2017</v>
      </c>
      <c r="E104" s="101">
        <v>73911.861980000001</v>
      </c>
      <c r="F104" s="96" t="s">
        <v>102</v>
      </c>
      <c r="G104" s="96">
        <f t="shared" si="0"/>
        <v>66520.675782000006</v>
      </c>
      <c r="H104" s="97">
        <v>6</v>
      </c>
      <c r="I104" s="97">
        <v>0.56000000000000005</v>
      </c>
      <c r="J104" s="74">
        <f t="shared" si="1"/>
        <v>9.36</v>
      </c>
      <c r="K104" s="74">
        <v>0.47</v>
      </c>
      <c r="L104" s="98">
        <f t="shared" si="2"/>
        <v>292637.75690017443</v>
      </c>
      <c r="M104" s="99" t="s">
        <v>103</v>
      </c>
      <c r="N104" s="96">
        <f t="shared" si="3"/>
        <v>7391.1861980000003</v>
      </c>
      <c r="O104" s="100">
        <v>9</v>
      </c>
      <c r="P104" s="100">
        <v>0.2</v>
      </c>
      <c r="Q104" s="100">
        <f t="shared" si="4"/>
        <v>10.799999999999999</v>
      </c>
      <c r="R104" s="74">
        <v>0.47</v>
      </c>
      <c r="S104" s="74">
        <f t="shared" si="5"/>
        <v>37517.661141047996</v>
      </c>
      <c r="T104" s="62"/>
      <c r="U104" s="62"/>
      <c r="V104" s="62"/>
      <c r="W104" s="62"/>
      <c r="X104" s="62"/>
      <c r="Y104" s="62"/>
      <c r="Z104" s="62"/>
      <c r="AA104" s="62"/>
      <c r="AB104" s="62"/>
    </row>
    <row r="105" spans="1:28">
      <c r="A105" s="67" t="s">
        <v>241</v>
      </c>
      <c r="B105" s="67" t="s">
        <v>241</v>
      </c>
      <c r="C105" s="102" t="s">
        <v>80</v>
      </c>
      <c r="D105" s="102">
        <v>2017</v>
      </c>
      <c r="E105" s="101">
        <v>62551.065999999999</v>
      </c>
      <c r="F105" s="96" t="s">
        <v>102</v>
      </c>
      <c r="G105" s="96">
        <f t="shared" si="0"/>
        <v>56295.9594</v>
      </c>
      <c r="H105" s="97">
        <v>6</v>
      </c>
      <c r="I105" s="97">
        <v>0.56000000000000005</v>
      </c>
      <c r="J105" s="74">
        <f t="shared" si="1"/>
        <v>9.36</v>
      </c>
      <c r="K105" s="74">
        <v>0.47</v>
      </c>
      <c r="L105" s="98">
        <f t="shared" si="2"/>
        <v>247657.18459247996</v>
      </c>
      <c r="M105" s="99" t="s">
        <v>103</v>
      </c>
      <c r="N105" s="96">
        <f t="shared" si="3"/>
        <v>6255.1066000000001</v>
      </c>
      <c r="O105" s="100">
        <v>9</v>
      </c>
      <c r="P105" s="100">
        <v>0.2</v>
      </c>
      <c r="Q105" s="100">
        <f t="shared" si="4"/>
        <v>10.799999999999999</v>
      </c>
      <c r="R105" s="74">
        <v>0.47</v>
      </c>
      <c r="S105" s="74">
        <f t="shared" si="5"/>
        <v>31750.921101599994</v>
      </c>
      <c r="T105" s="62"/>
      <c r="U105" s="62"/>
      <c r="V105" s="62"/>
      <c r="W105" s="62"/>
      <c r="X105" s="62"/>
      <c r="Y105" s="62"/>
      <c r="Z105" s="62"/>
      <c r="AA105" s="62"/>
      <c r="AB105" s="62"/>
    </row>
    <row r="106" spans="1:28">
      <c r="A106" s="67" t="s">
        <v>241</v>
      </c>
      <c r="B106" s="67" t="s">
        <v>241</v>
      </c>
      <c r="C106" s="102" t="s">
        <v>121</v>
      </c>
      <c r="D106" s="102">
        <v>2017</v>
      </c>
      <c r="E106" s="101">
        <v>104505.59316999999</v>
      </c>
      <c r="F106" s="96" t="s">
        <v>102</v>
      </c>
      <c r="G106" s="96">
        <f t="shared" si="0"/>
        <v>94055.033853000001</v>
      </c>
      <c r="H106" s="97">
        <v>6</v>
      </c>
      <c r="I106" s="97">
        <v>0.56000000000000005</v>
      </c>
      <c r="J106" s="74">
        <f t="shared" si="1"/>
        <v>9.36</v>
      </c>
      <c r="K106" s="74">
        <v>0.47</v>
      </c>
      <c r="L106" s="98">
        <f t="shared" si="2"/>
        <v>413766.90492611757</v>
      </c>
      <c r="M106" s="99" t="s">
        <v>103</v>
      </c>
      <c r="N106" s="96">
        <f t="shared" si="3"/>
        <v>10450.559316999999</v>
      </c>
      <c r="O106" s="100">
        <v>9</v>
      </c>
      <c r="P106" s="100">
        <v>0.2</v>
      </c>
      <c r="Q106" s="100">
        <f t="shared" si="4"/>
        <v>10.799999999999999</v>
      </c>
      <c r="R106" s="74">
        <v>0.47</v>
      </c>
      <c r="S106" s="74">
        <f t="shared" si="5"/>
        <v>53047.039093091989</v>
      </c>
      <c r="T106" s="62"/>
      <c r="U106" s="62"/>
      <c r="V106" s="62"/>
      <c r="W106" s="62"/>
      <c r="X106" s="62"/>
      <c r="Y106" s="62"/>
      <c r="Z106" s="62"/>
      <c r="AA106" s="62"/>
      <c r="AB106" s="62"/>
    </row>
    <row r="107" spans="1:28">
      <c r="A107" s="67" t="s">
        <v>241</v>
      </c>
      <c r="B107" s="67" t="s">
        <v>241</v>
      </c>
      <c r="C107" s="102" t="s">
        <v>82</v>
      </c>
      <c r="D107" s="102">
        <v>2017</v>
      </c>
      <c r="E107" s="101">
        <v>62169.747950000004</v>
      </c>
      <c r="F107" s="96" t="s">
        <v>102</v>
      </c>
      <c r="G107" s="96">
        <f t="shared" si="0"/>
        <v>55952.773155000003</v>
      </c>
      <c r="H107" s="97">
        <v>6</v>
      </c>
      <c r="I107" s="97">
        <v>0.56000000000000005</v>
      </c>
      <c r="J107" s="74">
        <f t="shared" si="1"/>
        <v>9.36</v>
      </c>
      <c r="K107" s="74">
        <v>0.47</v>
      </c>
      <c r="L107" s="98">
        <f t="shared" si="2"/>
        <v>246147.43966347599</v>
      </c>
      <c r="M107" s="99" t="s">
        <v>103</v>
      </c>
      <c r="N107" s="96">
        <f t="shared" si="3"/>
        <v>6216.974795000001</v>
      </c>
      <c r="O107" s="100">
        <v>9</v>
      </c>
      <c r="P107" s="100">
        <v>0.2</v>
      </c>
      <c r="Q107" s="100">
        <f t="shared" si="4"/>
        <v>10.799999999999999</v>
      </c>
      <c r="R107" s="74">
        <v>0.47</v>
      </c>
      <c r="S107" s="74">
        <f t="shared" si="5"/>
        <v>31557.364059420004</v>
      </c>
      <c r="T107" s="62"/>
      <c r="U107" s="62"/>
      <c r="V107" s="62"/>
      <c r="W107" s="62"/>
      <c r="X107" s="62"/>
      <c r="Y107" s="62"/>
      <c r="Z107" s="62"/>
      <c r="AA107" s="62"/>
      <c r="AB107" s="62"/>
    </row>
    <row r="108" spans="1:28">
      <c r="A108" s="67" t="s">
        <v>241</v>
      </c>
      <c r="B108" s="67" t="s">
        <v>241</v>
      </c>
      <c r="C108" s="102" t="s">
        <v>83</v>
      </c>
      <c r="D108" s="102">
        <v>2017</v>
      </c>
      <c r="E108" s="101">
        <v>175847.94960000002</v>
      </c>
      <c r="F108" s="96" t="s">
        <v>102</v>
      </c>
      <c r="G108" s="96">
        <f t="shared" si="0"/>
        <v>158263.15464000002</v>
      </c>
      <c r="H108" s="97">
        <v>6</v>
      </c>
      <c r="I108" s="97">
        <v>0.56000000000000005</v>
      </c>
      <c r="J108" s="74">
        <f t="shared" si="1"/>
        <v>9.36</v>
      </c>
      <c r="K108" s="74">
        <v>0.47</v>
      </c>
      <c r="L108" s="98">
        <f t="shared" si="2"/>
        <v>696231.26989228802</v>
      </c>
      <c r="M108" s="99" t="s">
        <v>103</v>
      </c>
      <c r="N108" s="96">
        <f t="shared" si="3"/>
        <v>17584.794960000003</v>
      </c>
      <c r="O108" s="100">
        <v>9</v>
      </c>
      <c r="P108" s="100">
        <v>0.2</v>
      </c>
      <c r="Q108" s="100">
        <f t="shared" si="4"/>
        <v>10.799999999999999</v>
      </c>
      <c r="R108" s="74">
        <v>0.47</v>
      </c>
      <c r="S108" s="74">
        <f t="shared" si="5"/>
        <v>89260.419216959999</v>
      </c>
      <c r="T108" s="62"/>
      <c r="U108" s="62"/>
      <c r="V108" s="62"/>
      <c r="W108" s="62"/>
      <c r="X108" s="62"/>
      <c r="Y108" s="62"/>
      <c r="Z108" s="62"/>
      <c r="AA108" s="62"/>
      <c r="AB108" s="62"/>
    </row>
    <row r="109" spans="1:28">
      <c r="A109" s="67" t="s">
        <v>241</v>
      </c>
      <c r="B109" s="67" t="s">
        <v>241</v>
      </c>
      <c r="C109" s="67" t="s">
        <v>60</v>
      </c>
      <c r="D109" s="102">
        <v>2018</v>
      </c>
      <c r="E109" s="101">
        <v>6107.6282590000001</v>
      </c>
      <c r="F109" s="96" t="s">
        <v>102</v>
      </c>
      <c r="G109" s="96">
        <f t="shared" si="0"/>
        <v>5496.8654330999998</v>
      </c>
      <c r="H109" s="97">
        <v>6</v>
      </c>
      <c r="I109" s="97">
        <v>0.56000000000000005</v>
      </c>
      <c r="J109" s="74">
        <f t="shared" si="1"/>
        <v>9.36</v>
      </c>
      <c r="K109" s="74">
        <v>0.47</v>
      </c>
      <c r="L109" s="98">
        <f t="shared" si="2"/>
        <v>24181.810413293515</v>
      </c>
      <c r="M109" s="99" t="s">
        <v>103</v>
      </c>
      <c r="N109" s="96">
        <f t="shared" si="3"/>
        <v>610.76282590000005</v>
      </c>
      <c r="O109" s="100">
        <v>9</v>
      </c>
      <c r="P109" s="100">
        <v>0.2</v>
      </c>
      <c r="Q109" s="100">
        <f t="shared" si="4"/>
        <v>10.799999999999999</v>
      </c>
      <c r="R109" s="74">
        <v>0.47</v>
      </c>
      <c r="S109" s="74">
        <f t="shared" si="5"/>
        <v>3100.2321042683998</v>
      </c>
      <c r="T109" s="62"/>
      <c r="U109" s="62"/>
      <c r="V109" s="62"/>
      <c r="W109" s="62"/>
      <c r="X109" s="62"/>
      <c r="Y109" s="62"/>
      <c r="Z109" s="62"/>
      <c r="AA109" s="62"/>
      <c r="AB109" s="62"/>
    </row>
    <row r="110" spans="1:28">
      <c r="A110" s="67" t="s">
        <v>241</v>
      </c>
      <c r="B110" s="67" t="s">
        <v>241</v>
      </c>
      <c r="C110" s="67" t="s">
        <v>61</v>
      </c>
      <c r="D110" s="102">
        <v>2018</v>
      </c>
      <c r="E110" s="101">
        <v>54694.7719</v>
      </c>
      <c r="F110" s="96" t="s">
        <v>102</v>
      </c>
      <c r="G110" s="96">
        <f t="shared" si="0"/>
        <v>49225.294710000002</v>
      </c>
      <c r="H110" s="97">
        <v>6</v>
      </c>
      <c r="I110" s="97">
        <v>0.56000000000000005</v>
      </c>
      <c r="J110" s="74">
        <f t="shared" si="1"/>
        <v>9.36</v>
      </c>
      <c r="K110" s="74">
        <v>0.47</v>
      </c>
      <c r="L110" s="98">
        <f t="shared" si="2"/>
        <v>216551.91648823197</v>
      </c>
      <c r="M110" s="99" t="s">
        <v>103</v>
      </c>
      <c r="N110" s="96">
        <f t="shared" si="3"/>
        <v>5469.4771900000005</v>
      </c>
      <c r="O110" s="100">
        <v>9</v>
      </c>
      <c r="P110" s="100">
        <v>0.2</v>
      </c>
      <c r="Q110" s="100">
        <f t="shared" si="4"/>
        <v>10.799999999999999</v>
      </c>
      <c r="R110" s="74">
        <v>0.47</v>
      </c>
      <c r="S110" s="74">
        <f t="shared" si="5"/>
        <v>27763.066216439998</v>
      </c>
      <c r="T110" s="62"/>
      <c r="U110" s="62"/>
      <c r="V110" s="62"/>
      <c r="W110" s="62"/>
      <c r="X110" s="62"/>
      <c r="Y110" s="62"/>
      <c r="Z110" s="62"/>
      <c r="AA110" s="62"/>
      <c r="AB110" s="62"/>
    </row>
    <row r="111" spans="1:28">
      <c r="A111" s="67" t="s">
        <v>241</v>
      </c>
      <c r="B111" s="67" t="s">
        <v>241</v>
      </c>
      <c r="C111" s="67" t="s">
        <v>62</v>
      </c>
      <c r="D111" s="102">
        <v>2018</v>
      </c>
      <c r="E111" s="101">
        <v>10178.46819</v>
      </c>
      <c r="F111" s="96" t="s">
        <v>102</v>
      </c>
      <c r="G111" s="96">
        <f t="shared" si="0"/>
        <v>9160.6213709999993</v>
      </c>
      <c r="H111" s="97">
        <v>6</v>
      </c>
      <c r="I111" s="97">
        <v>0.56000000000000005</v>
      </c>
      <c r="J111" s="74">
        <f t="shared" si="1"/>
        <v>9.36</v>
      </c>
      <c r="K111" s="74">
        <v>0.47</v>
      </c>
      <c r="L111" s="98">
        <f t="shared" si="2"/>
        <v>40299.405535303194</v>
      </c>
      <c r="M111" s="99" t="s">
        <v>103</v>
      </c>
      <c r="N111" s="96">
        <f t="shared" si="3"/>
        <v>1017.846819</v>
      </c>
      <c r="O111" s="100">
        <v>9</v>
      </c>
      <c r="P111" s="100">
        <v>0.2</v>
      </c>
      <c r="Q111" s="100">
        <f t="shared" si="4"/>
        <v>10.799999999999999</v>
      </c>
      <c r="R111" s="74">
        <v>0.47</v>
      </c>
      <c r="S111" s="74">
        <f t="shared" si="5"/>
        <v>5166.590453243999</v>
      </c>
      <c r="T111" s="62"/>
      <c r="U111" s="62"/>
      <c r="V111" s="62"/>
      <c r="W111" s="62"/>
      <c r="X111" s="62"/>
      <c r="Y111" s="62"/>
      <c r="Z111" s="62"/>
      <c r="AA111" s="62"/>
      <c r="AB111" s="62"/>
    </row>
    <row r="112" spans="1:28">
      <c r="A112" s="67" t="s">
        <v>241</v>
      </c>
      <c r="B112" s="67" t="s">
        <v>241</v>
      </c>
      <c r="C112" s="67" t="s">
        <v>112</v>
      </c>
      <c r="D112" s="102">
        <v>2018</v>
      </c>
      <c r="E112" s="101">
        <v>161591.12153999999</v>
      </c>
      <c r="F112" s="96" t="s">
        <v>102</v>
      </c>
      <c r="G112" s="96">
        <f t="shared" si="0"/>
        <v>145432.00938599999</v>
      </c>
      <c r="H112" s="97">
        <v>6</v>
      </c>
      <c r="I112" s="97">
        <v>0.56000000000000005</v>
      </c>
      <c r="J112" s="74">
        <f t="shared" si="1"/>
        <v>9.36</v>
      </c>
      <c r="K112" s="74">
        <v>0.47</v>
      </c>
      <c r="L112" s="98">
        <f t="shared" si="2"/>
        <v>639784.49569089105</v>
      </c>
      <c r="M112" s="99" t="s">
        <v>103</v>
      </c>
      <c r="N112" s="96">
        <f t="shared" si="3"/>
        <v>16159.112154</v>
      </c>
      <c r="O112" s="100">
        <v>9</v>
      </c>
      <c r="P112" s="100">
        <v>0.2</v>
      </c>
      <c r="Q112" s="100">
        <f t="shared" si="4"/>
        <v>10.799999999999999</v>
      </c>
      <c r="R112" s="74">
        <v>0.47</v>
      </c>
      <c r="S112" s="74">
        <f t="shared" si="5"/>
        <v>82023.653293703988</v>
      </c>
      <c r="T112" s="62"/>
      <c r="U112" s="62"/>
      <c r="V112" s="62"/>
      <c r="W112" s="62"/>
      <c r="X112" s="62"/>
      <c r="Y112" s="62"/>
      <c r="Z112" s="62"/>
      <c r="AA112" s="62"/>
      <c r="AB112" s="62"/>
    </row>
    <row r="113" spans="1:28">
      <c r="A113" s="67" t="s">
        <v>241</v>
      </c>
      <c r="B113" s="67" t="s">
        <v>241</v>
      </c>
      <c r="C113" s="67" t="s">
        <v>63</v>
      </c>
      <c r="D113" s="102">
        <v>2018</v>
      </c>
      <c r="E113" s="101">
        <v>101379.73845999998</v>
      </c>
      <c r="F113" s="96" t="s">
        <v>102</v>
      </c>
      <c r="G113" s="96">
        <f t="shared" si="0"/>
        <v>91241.764613999985</v>
      </c>
      <c r="H113" s="97">
        <v>6</v>
      </c>
      <c r="I113" s="97">
        <v>0.56000000000000005</v>
      </c>
      <c r="J113" s="74">
        <f t="shared" si="1"/>
        <v>9.36</v>
      </c>
      <c r="K113" s="74">
        <v>0.47</v>
      </c>
      <c r="L113" s="98">
        <f t="shared" si="2"/>
        <v>401390.77088990872</v>
      </c>
      <c r="M113" s="99" t="s">
        <v>103</v>
      </c>
      <c r="N113" s="96">
        <f t="shared" si="3"/>
        <v>10137.973845999999</v>
      </c>
      <c r="O113" s="100">
        <v>9</v>
      </c>
      <c r="P113" s="100">
        <v>0.2</v>
      </c>
      <c r="Q113" s="100">
        <f t="shared" si="4"/>
        <v>10.799999999999999</v>
      </c>
      <c r="R113" s="74">
        <v>0.47</v>
      </c>
      <c r="S113" s="74">
        <f t="shared" si="5"/>
        <v>51460.355242295991</v>
      </c>
      <c r="T113" s="62"/>
      <c r="U113" s="62"/>
      <c r="V113" s="62"/>
      <c r="W113" s="62"/>
      <c r="X113" s="62"/>
      <c r="Y113" s="62"/>
      <c r="Z113" s="62"/>
      <c r="AA113" s="62"/>
      <c r="AB113" s="62"/>
    </row>
    <row r="114" spans="1:28">
      <c r="A114" s="67" t="s">
        <v>241</v>
      </c>
      <c r="B114" s="67" t="s">
        <v>241</v>
      </c>
      <c r="C114" s="67" t="s">
        <v>64</v>
      </c>
      <c r="D114" s="102">
        <v>2018</v>
      </c>
      <c r="E114" s="101">
        <v>21590.444300000003</v>
      </c>
      <c r="F114" s="96" t="s">
        <v>102</v>
      </c>
      <c r="G114" s="96">
        <f t="shared" si="0"/>
        <v>19431.399870000005</v>
      </c>
      <c r="H114" s="97">
        <v>6</v>
      </c>
      <c r="I114" s="97">
        <v>0.56000000000000005</v>
      </c>
      <c r="J114" s="74">
        <f t="shared" si="1"/>
        <v>9.36</v>
      </c>
      <c r="K114" s="74">
        <v>0.47</v>
      </c>
      <c r="L114" s="98">
        <f t="shared" si="2"/>
        <v>85482.614308104006</v>
      </c>
      <c r="M114" s="99" t="s">
        <v>103</v>
      </c>
      <c r="N114" s="96">
        <f t="shared" si="3"/>
        <v>2159.0444300000004</v>
      </c>
      <c r="O114" s="100">
        <v>9</v>
      </c>
      <c r="P114" s="100">
        <v>0.2</v>
      </c>
      <c r="Q114" s="100">
        <f t="shared" si="4"/>
        <v>10.799999999999999</v>
      </c>
      <c r="R114" s="74">
        <v>0.47</v>
      </c>
      <c r="S114" s="74">
        <f t="shared" si="5"/>
        <v>10959.309526680001</v>
      </c>
      <c r="T114" s="62"/>
      <c r="U114" s="62"/>
      <c r="V114" s="62"/>
      <c r="W114" s="62"/>
      <c r="X114" s="62"/>
      <c r="Y114" s="62"/>
      <c r="Z114" s="62"/>
      <c r="AA114" s="62"/>
      <c r="AB114" s="62"/>
    </row>
    <row r="115" spans="1:28">
      <c r="A115" s="67" t="s">
        <v>241</v>
      </c>
      <c r="B115" s="67" t="s">
        <v>241</v>
      </c>
      <c r="C115" s="67" t="s">
        <v>65</v>
      </c>
      <c r="D115" s="102">
        <v>2018</v>
      </c>
      <c r="E115" s="101">
        <v>29034.2055</v>
      </c>
      <c r="F115" s="96" t="s">
        <v>102</v>
      </c>
      <c r="G115" s="96">
        <f t="shared" si="0"/>
        <v>26130.784950000001</v>
      </c>
      <c r="H115" s="97">
        <v>6</v>
      </c>
      <c r="I115" s="97">
        <v>0.56000000000000005</v>
      </c>
      <c r="J115" s="74">
        <f t="shared" si="1"/>
        <v>9.36</v>
      </c>
      <c r="K115" s="74">
        <v>0.47</v>
      </c>
      <c r="L115" s="98">
        <f t="shared" si="2"/>
        <v>114954.54915203998</v>
      </c>
      <c r="M115" s="99" t="s">
        <v>103</v>
      </c>
      <c r="N115" s="96">
        <f t="shared" si="3"/>
        <v>2903.4205500000003</v>
      </c>
      <c r="O115" s="100">
        <v>9</v>
      </c>
      <c r="P115" s="100">
        <v>0.2</v>
      </c>
      <c r="Q115" s="100">
        <f t="shared" si="4"/>
        <v>10.799999999999999</v>
      </c>
      <c r="R115" s="74">
        <v>0.47</v>
      </c>
      <c r="S115" s="74">
        <f t="shared" si="5"/>
        <v>14737.7627118</v>
      </c>
      <c r="T115" s="62"/>
      <c r="U115" s="62"/>
      <c r="V115" s="62"/>
      <c r="W115" s="62"/>
      <c r="X115" s="62"/>
      <c r="Y115" s="62"/>
      <c r="Z115" s="62"/>
      <c r="AA115" s="62"/>
      <c r="AB115" s="62"/>
    </row>
    <row r="116" spans="1:28">
      <c r="A116" s="67" t="s">
        <v>241</v>
      </c>
      <c r="B116" s="67" t="s">
        <v>241</v>
      </c>
      <c r="C116" s="67" t="s">
        <v>113</v>
      </c>
      <c r="D116" s="102">
        <v>2018</v>
      </c>
      <c r="E116" s="101">
        <v>4039.4246999999996</v>
      </c>
      <c r="F116" s="96" t="s">
        <v>102</v>
      </c>
      <c r="G116" s="96">
        <f t="shared" si="0"/>
        <v>3635.4822299999996</v>
      </c>
      <c r="H116" s="97">
        <v>6</v>
      </c>
      <c r="I116" s="97">
        <v>0.56000000000000005</v>
      </c>
      <c r="J116" s="74">
        <f t="shared" si="1"/>
        <v>9.36</v>
      </c>
      <c r="K116" s="74">
        <v>0.47</v>
      </c>
      <c r="L116" s="98">
        <f t="shared" si="2"/>
        <v>15993.213426215994</v>
      </c>
      <c r="M116" s="99" t="s">
        <v>103</v>
      </c>
      <c r="N116" s="96">
        <f t="shared" si="3"/>
        <v>403.94246999999996</v>
      </c>
      <c r="O116" s="100">
        <v>9</v>
      </c>
      <c r="P116" s="100">
        <v>0.2</v>
      </c>
      <c r="Q116" s="100">
        <f t="shared" si="4"/>
        <v>10.799999999999999</v>
      </c>
      <c r="R116" s="74">
        <v>0.47</v>
      </c>
      <c r="S116" s="74">
        <f t="shared" si="5"/>
        <v>2050.4119777199994</v>
      </c>
      <c r="T116" s="62"/>
      <c r="U116" s="62"/>
      <c r="V116" s="62"/>
      <c r="W116" s="62"/>
      <c r="X116" s="62"/>
      <c r="Y116" s="62"/>
      <c r="Z116" s="62"/>
      <c r="AA116" s="62"/>
      <c r="AB116" s="62"/>
    </row>
    <row r="117" spans="1:28">
      <c r="A117" s="67" t="s">
        <v>241</v>
      </c>
      <c r="B117" s="67" t="s">
        <v>241</v>
      </c>
      <c r="C117" s="67" t="s">
        <v>114</v>
      </c>
      <c r="D117" s="102">
        <v>2018</v>
      </c>
      <c r="E117" s="101">
        <v>188499.43129999997</v>
      </c>
      <c r="F117" s="96" t="s">
        <v>102</v>
      </c>
      <c r="G117" s="96">
        <f t="shared" si="0"/>
        <v>169649.48816999997</v>
      </c>
      <c r="H117" s="97">
        <v>6</v>
      </c>
      <c r="I117" s="97">
        <v>0.56000000000000005</v>
      </c>
      <c r="J117" s="74">
        <f t="shared" si="1"/>
        <v>9.36</v>
      </c>
      <c r="K117" s="74">
        <v>0.47</v>
      </c>
      <c r="L117" s="98">
        <f t="shared" si="2"/>
        <v>746322.02835746377</v>
      </c>
      <c r="M117" s="99" t="s">
        <v>103</v>
      </c>
      <c r="N117" s="96">
        <f t="shared" si="3"/>
        <v>18849.943129999996</v>
      </c>
      <c r="O117" s="100">
        <v>9</v>
      </c>
      <c r="P117" s="100">
        <v>0.2</v>
      </c>
      <c r="Q117" s="100">
        <f t="shared" si="4"/>
        <v>10.799999999999999</v>
      </c>
      <c r="R117" s="74">
        <v>0.47</v>
      </c>
      <c r="S117" s="74">
        <f t="shared" si="5"/>
        <v>95682.311327879957</v>
      </c>
      <c r="T117" s="62"/>
      <c r="U117" s="62"/>
      <c r="V117" s="62"/>
      <c r="W117" s="62"/>
      <c r="X117" s="62"/>
      <c r="Y117" s="62"/>
      <c r="Z117" s="62"/>
      <c r="AA117" s="62"/>
      <c r="AB117" s="62"/>
    </row>
    <row r="118" spans="1:28">
      <c r="A118" s="67" t="s">
        <v>241</v>
      </c>
      <c r="B118" s="67" t="s">
        <v>241</v>
      </c>
      <c r="C118" s="67" t="s">
        <v>66</v>
      </c>
      <c r="D118" s="102">
        <v>2018</v>
      </c>
      <c r="E118" s="101">
        <v>161028.36180000001</v>
      </c>
      <c r="F118" s="96" t="s">
        <v>102</v>
      </c>
      <c r="G118" s="96">
        <f t="shared" si="0"/>
        <v>144925.52562000003</v>
      </c>
      <c r="H118" s="97">
        <v>6</v>
      </c>
      <c r="I118" s="97">
        <v>0.56000000000000005</v>
      </c>
      <c r="J118" s="74">
        <f t="shared" si="1"/>
        <v>9.36</v>
      </c>
      <c r="K118" s="74">
        <v>0.47</v>
      </c>
      <c r="L118" s="98">
        <f t="shared" si="2"/>
        <v>637556.37230750406</v>
      </c>
      <c r="M118" s="99" t="s">
        <v>103</v>
      </c>
      <c r="N118" s="96">
        <f t="shared" si="3"/>
        <v>16102.836180000002</v>
      </c>
      <c r="O118" s="100">
        <v>9</v>
      </c>
      <c r="P118" s="100">
        <v>0.2</v>
      </c>
      <c r="Q118" s="100">
        <f t="shared" si="4"/>
        <v>10.799999999999999</v>
      </c>
      <c r="R118" s="74">
        <v>0.47</v>
      </c>
      <c r="S118" s="74">
        <f t="shared" si="5"/>
        <v>81737.996449679995</v>
      </c>
      <c r="T118" s="62"/>
      <c r="U118" s="62"/>
      <c r="V118" s="62"/>
      <c r="W118" s="62"/>
      <c r="X118" s="62"/>
      <c r="Y118" s="62"/>
      <c r="Z118" s="62"/>
      <c r="AA118" s="62"/>
      <c r="AB118" s="62"/>
    </row>
    <row r="119" spans="1:28">
      <c r="A119" s="67" t="s">
        <v>241</v>
      </c>
      <c r="B119" s="67" t="s">
        <v>241</v>
      </c>
      <c r="C119" s="67" t="s">
        <v>115</v>
      </c>
      <c r="D119" s="102">
        <v>2018</v>
      </c>
      <c r="E119" s="101">
        <v>165009.37439999997</v>
      </c>
      <c r="F119" s="96" t="s">
        <v>102</v>
      </c>
      <c r="G119" s="96">
        <f t="shared" si="0"/>
        <v>148508.43695999999</v>
      </c>
      <c r="H119" s="97">
        <v>6</v>
      </c>
      <c r="I119" s="97">
        <v>0.56000000000000005</v>
      </c>
      <c r="J119" s="74">
        <f t="shared" si="1"/>
        <v>9.36</v>
      </c>
      <c r="K119" s="74">
        <v>0.47</v>
      </c>
      <c r="L119" s="98">
        <f t="shared" si="2"/>
        <v>653318.31587443186</v>
      </c>
      <c r="M119" s="99" t="s">
        <v>103</v>
      </c>
      <c r="N119" s="96">
        <f t="shared" si="3"/>
        <v>16500.937439999998</v>
      </c>
      <c r="O119" s="100">
        <v>9</v>
      </c>
      <c r="P119" s="100">
        <v>0.2</v>
      </c>
      <c r="Q119" s="100">
        <f t="shared" si="4"/>
        <v>10.799999999999999</v>
      </c>
      <c r="R119" s="74">
        <v>0.47</v>
      </c>
      <c r="S119" s="74">
        <f t="shared" si="5"/>
        <v>83758.758445439977</v>
      </c>
      <c r="T119" s="62"/>
      <c r="U119" s="62"/>
      <c r="V119" s="62"/>
      <c r="W119" s="62"/>
      <c r="X119" s="62"/>
      <c r="Y119" s="62"/>
      <c r="Z119" s="62"/>
      <c r="AA119" s="62"/>
      <c r="AB119" s="62"/>
    </row>
    <row r="120" spans="1:28">
      <c r="A120" s="67" t="s">
        <v>241</v>
      </c>
      <c r="B120" s="67" t="s">
        <v>241</v>
      </c>
      <c r="C120" s="67" t="s">
        <v>116</v>
      </c>
      <c r="D120" s="102">
        <v>2018</v>
      </c>
      <c r="E120" s="101">
        <v>4569.1739350000007</v>
      </c>
      <c r="F120" s="96" t="s">
        <v>102</v>
      </c>
      <c r="G120" s="96">
        <f t="shared" si="0"/>
        <v>4112.2565415000008</v>
      </c>
      <c r="H120" s="97">
        <v>6</v>
      </c>
      <c r="I120" s="97">
        <v>0.56000000000000005</v>
      </c>
      <c r="J120" s="74">
        <f t="shared" si="1"/>
        <v>9.36</v>
      </c>
      <c r="K120" s="74">
        <v>0.47</v>
      </c>
      <c r="L120" s="98">
        <f t="shared" si="2"/>
        <v>18090.638977366802</v>
      </c>
      <c r="M120" s="99" t="s">
        <v>103</v>
      </c>
      <c r="N120" s="96">
        <f t="shared" si="3"/>
        <v>456.91739350000012</v>
      </c>
      <c r="O120" s="100">
        <v>9</v>
      </c>
      <c r="P120" s="100">
        <v>0.2</v>
      </c>
      <c r="Q120" s="100">
        <f t="shared" si="4"/>
        <v>10.799999999999999</v>
      </c>
      <c r="R120" s="74">
        <v>0.47</v>
      </c>
      <c r="S120" s="74">
        <f t="shared" si="5"/>
        <v>2319.3126894060001</v>
      </c>
      <c r="T120" s="62"/>
      <c r="U120" s="62"/>
      <c r="V120" s="62"/>
      <c r="W120" s="62"/>
      <c r="X120" s="62"/>
      <c r="Y120" s="62"/>
      <c r="Z120" s="62"/>
      <c r="AA120" s="62"/>
      <c r="AB120" s="62"/>
    </row>
    <row r="121" spans="1:28">
      <c r="A121" s="67" t="s">
        <v>241</v>
      </c>
      <c r="B121" s="67" t="s">
        <v>241</v>
      </c>
      <c r="C121" s="67" t="s">
        <v>67</v>
      </c>
      <c r="D121" s="102">
        <v>2018</v>
      </c>
      <c r="E121" s="101">
        <v>42135.058209999996</v>
      </c>
      <c r="F121" s="96" t="s">
        <v>102</v>
      </c>
      <c r="G121" s="96">
        <f t="shared" si="0"/>
        <v>37921.552388999997</v>
      </c>
      <c r="H121" s="97">
        <v>6</v>
      </c>
      <c r="I121" s="97">
        <v>0.56000000000000005</v>
      </c>
      <c r="J121" s="74">
        <f t="shared" si="1"/>
        <v>9.36</v>
      </c>
      <c r="K121" s="74">
        <v>0.47</v>
      </c>
      <c r="L121" s="98">
        <f t="shared" si="2"/>
        <v>166824.49326968874</v>
      </c>
      <c r="M121" s="99" t="s">
        <v>103</v>
      </c>
      <c r="N121" s="96">
        <f t="shared" si="3"/>
        <v>4213.5058209999997</v>
      </c>
      <c r="O121" s="100">
        <v>9</v>
      </c>
      <c r="P121" s="100">
        <v>0.2</v>
      </c>
      <c r="Q121" s="100">
        <f t="shared" si="4"/>
        <v>10.799999999999999</v>
      </c>
      <c r="R121" s="74">
        <v>0.47</v>
      </c>
      <c r="S121" s="74">
        <f t="shared" si="5"/>
        <v>21387.755547395995</v>
      </c>
      <c r="T121" s="62"/>
      <c r="U121" s="62"/>
      <c r="V121" s="62"/>
      <c r="W121" s="62"/>
      <c r="X121" s="62"/>
      <c r="Y121" s="62"/>
      <c r="Z121" s="62"/>
      <c r="AA121" s="62"/>
      <c r="AB121" s="62"/>
    </row>
    <row r="122" spans="1:28">
      <c r="A122" s="67" t="s">
        <v>241</v>
      </c>
      <c r="B122" s="67" t="s">
        <v>241</v>
      </c>
      <c r="C122" s="67" t="s">
        <v>117</v>
      </c>
      <c r="D122" s="102">
        <v>2018</v>
      </c>
      <c r="E122" s="101">
        <v>166077.96249999999</v>
      </c>
      <c r="F122" s="96" t="s">
        <v>102</v>
      </c>
      <c r="G122" s="96">
        <f t="shared" si="0"/>
        <v>149470.16625000001</v>
      </c>
      <c r="H122" s="97">
        <v>6</v>
      </c>
      <c r="I122" s="97">
        <v>0.56000000000000005</v>
      </c>
      <c r="J122" s="74">
        <f t="shared" si="1"/>
        <v>9.36</v>
      </c>
      <c r="K122" s="74">
        <v>0.47</v>
      </c>
      <c r="L122" s="98">
        <f t="shared" si="2"/>
        <v>657549.15536700003</v>
      </c>
      <c r="M122" s="99" t="s">
        <v>103</v>
      </c>
      <c r="N122" s="96">
        <f t="shared" si="3"/>
        <v>16607.796249999999</v>
      </c>
      <c r="O122" s="100">
        <v>9</v>
      </c>
      <c r="P122" s="100">
        <v>0.2</v>
      </c>
      <c r="Q122" s="100">
        <f t="shared" si="4"/>
        <v>10.799999999999999</v>
      </c>
      <c r="R122" s="74">
        <v>0.47</v>
      </c>
      <c r="S122" s="74">
        <f t="shared" si="5"/>
        <v>84301.173764999985</v>
      </c>
      <c r="T122" s="62"/>
      <c r="U122" s="62"/>
      <c r="V122" s="62"/>
      <c r="W122" s="62"/>
      <c r="X122" s="62"/>
      <c r="Y122" s="62"/>
      <c r="Z122" s="62"/>
      <c r="AA122" s="62"/>
      <c r="AB122" s="62"/>
    </row>
    <row r="123" spans="1:28">
      <c r="A123" s="67" t="s">
        <v>241</v>
      </c>
      <c r="B123" s="67" t="s">
        <v>241</v>
      </c>
      <c r="C123" s="67" t="s">
        <v>68</v>
      </c>
      <c r="D123" s="102">
        <v>2018</v>
      </c>
      <c r="E123" s="101">
        <v>14728.135100000001</v>
      </c>
      <c r="F123" s="96" t="s">
        <v>102</v>
      </c>
      <c r="G123" s="96">
        <f t="shared" si="0"/>
        <v>13255.321590000001</v>
      </c>
      <c r="H123" s="97">
        <v>6</v>
      </c>
      <c r="I123" s="97">
        <v>0.56000000000000005</v>
      </c>
      <c r="J123" s="74">
        <f t="shared" si="1"/>
        <v>9.36</v>
      </c>
      <c r="K123" s="74">
        <v>0.47</v>
      </c>
      <c r="L123" s="98">
        <f t="shared" si="2"/>
        <v>58312.810738727996</v>
      </c>
      <c r="M123" s="99" t="s">
        <v>103</v>
      </c>
      <c r="N123" s="96">
        <f t="shared" si="3"/>
        <v>1472.8135100000002</v>
      </c>
      <c r="O123" s="100">
        <v>9</v>
      </c>
      <c r="P123" s="100">
        <v>0.2</v>
      </c>
      <c r="Q123" s="100">
        <f t="shared" si="4"/>
        <v>10.799999999999999</v>
      </c>
      <c r="R123" s="74">
        <v>0.47</v>
      </c>
      <c r="S123" s="74">
        <f t="shared" si="5"/>
        <v>7476.0013767599994</v>
      </c>
      <c r="T123" s="62"/>
      <c r="U123" s="62"/>
      <c r="V123" s="62"/>
      <c r="W123" s="62"/>
      <c r="X123" s="62"/>
      <c r="Y123" s="62"/>
      <c r="Z123" s="62"/>
      <c r="AA123" s="62"/>
      <c r="AB123" s="62"/>
    </row>
    <row r="124" spans="1:28">
      <c r="A124" s="67" t="s">
        <v>241</v>
      </c>
      <c r="B124" s="67" t="s">
        <v>241</v>
      </c>
      <c r="C124" s="67" t="s">
        <v>69</v>
      </c>
      <c r="D124" s="102">
        <v>2018</v>
      </c>
      <c r="E124" s="101">
        <v>260606.6672</v>
      </c>
      <c r="F124" s="96" t="s">
        <v>102</v>
      </c>
      <c r="G124" s="96">
        <f t="shared" si="0"/>
        <v>234546.00047999999</v>
      </c>
      <c r="H124" s="97">
        <v>6</v>
      </c>
      <c r="I124" s="97">
        <v>0.56000000000000005</v>
      </c>
      <c r="J124" s="74">
        <f t="shared" si="1"/>
        <v>9.36</v>
      </c>
      <c r="K124" s="74">
        <v>0.47</v>
      </c>
      <c r="L124" s="98">
        <f t="shared" si="2"/>
        <v>1031814.7653116159</v>
      </c>
      <c r="M124" s="99" t="s">
        <v>103</v>
      </c>
      <c r="N124" s="96">
        <f t="shared" si="3"/>
        <v>26060.666720000001</v>
      </c>
      <c r="O124" s="100">
        <v>9</v>
      </c>
      <c r="P124" s="100">
        <v>0.2</v>
      </c>
      <c r="Q124" s="100">
        <f t="shared" si="4"/>
        <v>10.799999999999999</v>
      </c>
      <c r="R124" s="74">
        <v>0.47</v>
      </c>
      <c r="S124" s="74">
        <f t="shared" si="5"/>
        <v>132283.94427071998</v>
      </c>
      <c r="T124" s="62"/>
      <c r="U124" s="62"/>
      <c r="V124" s="62"/>
      <c r="W124" s="62"/>
      <c r="X124" s="62"/>
      <c r="Y124" s="62"/>
      <c r="Z124" s="62"/>
      <c r="AA124" s="62"/>
      <c r="AB124" s="62"/>
    </row>
    <row r="125" spans="1:28">
      <c r="A125" s="67" t="s">
        <v>241</v>
      </c>
      <c r="B125" s="67" t="s">
        <v>241</v>
      </c>
      <c r="C125" s="67" t="s">
        <v>118</v>
      </c>
      <c r="D125" s="102">
        <v>2018</v>
      </c>
      <c r="E125" s="101">
        <v>7063.0388999999996</v>
      </c>
      <c r="F125" s="96" t="s">
        <v>102</v>
      </c>
      <c r="G125" s="96">
        <f t="shared" si="0"/>
        <v>6356.7350099999994</v>
      </c>
      <c r="H125" s="97">
        <v>6</v>
      </c>
      <c r="I125" s="97">
        <v>0.56000000000000005</v>
      </c>
      <c r="J125" s="74">
        <f t="shared" si="1"/>
        <v>9.36</v>
      </c>
      <c r="K125" s="74">
        <v>0.47</v>
      </c>
      <c r="L125" s="98">
        <f t="shared" si="2"/>
        <v>27964.548655991992</v>
      </c>
      <c r="M125" s="99" t="s">
        <v>103</v>
      </c>
      <c r="N125" s="96">
        <f t="shared" si="3"/>
        <v>706.30389000000002</v>
      </c>
      <c r="O125" s="100">
        <v>9</v>
      </c>
      <c r="P125" s="100">
        <v>0.2</v>
      </c>
      <c r="Q125" s="100">
        <f t="shared" si="4"/>
        <v>10.799999999999999</v>
      </c>
      <c r="R125" s="74">
        <v>0.47</v>
      </c>
      <c r="S125" s="74">
        <f t="shared" si="5"/>
        <v>3585.1985456399998</v>
      </c>
      <c r="T125" s="62"/>
      <c r="U125" s="62"/>
      <c r="V125" s="62"/>
      <c r="W125" s="62"/>
      <c r="X125" s="62"/>
      <c r="Y125" s="62"/>
      <c r="Z125" s="62"/>
      <c r="AA125" s="62"/>
      <c r="AB125" s="62"/>
    </row>
    <row r="126" spans="1:28">
      <c r="A126" s="67" t="s">
        <v>241</v>
      </c>
      <c r="B126" s="67" t="s">
        <v>241</v>
      </c>
      <c r="C126" s="67" t="s">
        <v>70</v>
      </c>
      <c r="D126" s="102">
        <v>2018</v>
      </c>
      <c r="E126" s="101">
        <v>51369.206780000008</v>
      </c>
      <c r="F126" s="96" t="s">
        <v>102</v>
      </c>
      <c r="G126" s="96">
        <f t="shared" si="0"/>
        <v>46232.286102000005</v>
      </c>
      <c r="H126" s="97">
        <v>6</v>
      </c>
      <c r="I126" s="97">
        <v>0.56000000000000005</v>
      </c>
      <c r="J126" s="74">
        <f t="shared" si="1"/>
        <v>9.36</v>
      </c>
      <c r="K126" s="74">
        <v>0.47</v>
      </c>
      <c r="L126" s="98">
        <f t="shared" si="2"/>
        <v>203385.0730199184</v>
      </c>
      <c r="M126" s="99" t="s">
        <v>103</v>
      </c>
      <c r="N126" s="96">
        <f t="shared" si="3"/>
        <v>5136.9206780000013</v>
      </c>
      <c r="O126" s="100">
        <v>9</v>
      </c>
      <c r="P126" s="100">
        <v>0.2</v>
      </c>
      <c r="Q126" s="100">
        <f t="shared" si="4"/>
        <v>10.799999999999999</v>
      </c>
      <c r="R126" s="74">
        <v>0.47</v>
      </c>
      <c r="S126" s="74">
        <f t="shared" si="5"/>
        <v>26075.009361528002</v>
      </c>
      <c r="T126" s="62"/>
      <c r="U126" s="62"/>
      <c r="V126" s="62"/>
      <c r="W126" s="62"/>
      <c r="X126" s="62"/>
      <c r="Y126" s="62"/>
      <c r="Z126" s="62"/>
      <c r="AA126" s="62"/>
      <c r="AB126" s="62"/>
    </row>
    <row r="127" spans="1:28">
      <c r="A127" s="67" t="s">
        <v>241</v>
      </c>
      <c r="B127" s="67" t="s">
        <v>241</v>
      </c>
      <c r="C127" s="67" t="s">
        <v>71</v>
      </c>
      <c r="D127" s="102">
        <v>2018</v>
      </c>
      <c r="E127" s="101">
        <v>36329.4274</v>
      </c>
      <c r="F127" s="96" t="s">
        <v>102</v>
      </c>
      <c r="G127" s="96">
        <f t="shared" si="0"/>
        <v>32696.484660000002</v>
      </c>
      <c r="H127" s="97">
        <v>6</v>
      </c>
      <c r="I127" s="97">
        <v>0.56000000000000005</v>
      </c>
      <c r="J127" s="74">
        <f t="shared" si="1"/>
        <v>9.36</v>
      </c>
      <c r="K127" s="74">
        <v>0.47</v>
      </c>
      <c r="L127" s="98">
        <f t="shared" si="2"/>
        <v>143838.37531627199</v>
      </c>
      <c r="M127" s="99" t="s">
        <v>103</v>
      </c>
      <c r="N127" s="96">
        <f t="shared" si="3"/>
        <v>3632.9427400000004</v>
      </c>
      <c r="O127" s="100">
        <v>9</v>
      </c>
      <c r="P127" s="100">
        <v>0.2</v>
      </c>
      <c r="Q127" s="100">
        <f t="shared" si="4"/>
        <v>10.799999999999999</v>
      </c>
      <c r="R127" s="74">
        <v>0.47</v>
      </c>
      <c r="S127" s="74">
        <f t="shared" si="5"/>
        <v>18440.817348239998</v>
      </c>
      <c r="T127" s="62"/>
      <c r="U127" s="62"/>
      <c r="V127" s="62"/>
      <c r="W127" s="62"/>
      <c r="X127" s="62"/>
      <c r="Y127" s="62"/>
      <c r="Z127" s="62"/>
      <c r="AA127" s="62"/>
      <c r="AB127" s="62"/>
    </row>
    <row r="128" spans="1:28">
      <c r="A128" s="67" t="s">
        <v>241</v>
      </c>
      <c r="B128" s="67" t="s">
        <v>241</v>
      </c>
      <c r="C128" s="102" t="s">
        <v>119</v>
      </c>
      <c r="D128" s="102">
        <v>2018</v>
      </c>
      <c r="E128" s="101">
        <v>139358.60579999999</v>
      </c>
      <c r="F128" s="96" t="s">
        <v>102</v>
      </c>
      <c r="G128" s="96">
        <f t="shared" si="0"/>
        <v>125422.74522</v>
      </c>
      <c r="H128" s="97">
        <v>6</v>
      </c>
      <c r="I128" s="97">
        <v>0.56000000000000005</v>
      </c>
      <c r="J128" s="74">
        <f t="shared" si="1"/>
        <v>9.36</v>
      </c>
      <c r="K128" s="74">
        <v>0.47</v>
      </c>
      <c r="L128" s="98">
        <f t="shared" si="2"/>
        <v>551759.74077182391</v>
      </c>
      <c r="M128" s="99" t="s">
        <v>103</v>
      </c>
      <c r="N128" s="96">
        <f t="shared" si="3"/>
        <v>13935.86058</v>
      </c>
      <c r="O128" s="100">
        <v>9</v>
      </c>
      <c r="P128" s="100">
        <v>0.2</v>
      </c>
      <c r="Q128" s="100">
        <f t="shared" si="4"/>
        <v>10.799999999999999</v>
      </c>
      <c r="R128" s="74">
        <v>0.47</v>
      </c>
      <c r="S128" s="74">
        <f t="shared" si="5"/>
        <v>70738.428304079993</v>
      </c>
      <c r="T128" s="62"/>
      <c r="U128" s="62"/>
      <c r="V128" s="62"/>
      <c r="W128" s="62"/>
      <c r="X128" s="62"/>
      <c r="Y128" s="62"/>
      <c r="Z128" s="62"/>
      <c r="AA128" s="62"/>
      <c r="AB128" s="62"/>
    </row>
    <row r="129" spans="1:28">
      <c r="A129" s="67" t="s">
        <v>241</v>
      </c>
      <c r="B129" s="67" t="s">
        <v>241</v>
      </c>
      <c r="C129" s="102" t="s">
        <v>120</v>
      </c>
      <c r="D129" s="102">
        <v>2018</v>
      </c>
      <c r="E129" s="101">
        <v>33254.5671</v>
      </c>
      <c r="F129" s="96" t="s">
        <v>102</v>
      </c>
      <c r="G129" s="96">
        <f t="shared" si="0"/>
        <v>29929.110390000002</v>
      </c>
      <c r="H129" s="97">
        <v>6</v>
      </c>
      <c r="I129" s="97">
        <v>0.56000000000000005</v>
      </c>
      <c r="J129" s="74">
        <f t="shared" si="1"/>
        <v>9.36</v>
      </c>
      <c r="K129" s="74">
        <v>0.47</v>
      </c>
      <c r="L129" s="98">
        <f t="shared" si="2"/>
        <v>131664.142427688</v>
      </c>
      <c r="M129" s="99" t="s">
        <v>103</v>
      </c>
      <c r="N129" s="96">
        <f t="shared" si="3"/>
        <v>3325.4567100000004</v>
      </c>
      <c r="O129" s="100">
        <v>9</v>
      </c>
      <c r="P129" s="100">
        <v>0.2</v>
      </c>
      <c r="Q129" s="100">
        <f t="shared" si="4"/>
        <v>10.799999999999999</v>
      </c>
      <c r="R129" s="74">
        <v>0.47</v>
      </c>
      <c r="S129" s="74">
        <f t="shared" si="5"/>
        <v>16880.018259959998</v>
      </c>
      <c r="T129" s="62"/>
      <c r="U129" s="62"/>
      <c r="V129" s="62"/>
      <c r="W129" s="62"/>
      <c r="X129" s="62"/>
      <c r="Y129" s="62"/>
      <c r="Z129" s="62"/>
      <c r="AA129" s="62"/>
      <c r="AB129" s="62"/>
    </row>
    <row r="130" spans="1:28">
      <c r="A130" s="67" t="s">
        <v>241</v>
      </c>
      <c r="B130" s="67" t="s">
        <v>241</v>
      </c>
      <c r="C130" s="102" t="s">
        <v>72</v>
      </c>
      <c r="D130" s="102">
        <v>2018</v>
      </c>
      <c r="E130" s="101">
        <v>135295.804</v>
      </c>
      <c r="F130" s="96" t="s">
        <v>102</v>
      </c>
      <c r="G130" s="96">
        <f t="shared" si="0"/>
        <v>121766.22360000001</v>
      </c>
      <c r="H130" s="97">
        <v>6</v>
      </c>
      <c r="I130" s="97">
        <v>0.56000000000000005</v>
      </c>
      <c r="J130" s="74">
        <f t="shared" si="1"/>
        <v>9.36</v>
      </c>
      <c r="K130" s="74">
        <v>0.47</v>
      </c>
      <c r="L130" s="98">
        <f t="shared" si="2"/>
        <v>535673.97086112003</v>
      </c>
      <c r="M130" s="99" t="s">
        <v>103</v>
      </c>
      <c r="N130" s="96">
        <f t="shared" si="3"/>
        <v>13529.580400000001</v>
      </c>
      <c r="O130" s="100">
        <v>9</v>
      </c>
      <c r="P130" s="100">
        <v>0.2</v>
      </c>
      <c r="Q130" s="100">
        <f t="shared" si="4"/>
        <v>10.799999999999999</v>
      </c>
      <c r="R130" s="74">
        <v>0.47</v>
      </c>
      <c r="S130" s="74">
        <f t="shared" si="5"/>
        <v>68676.150110399991</v>
      </c>
      <c r="T130" s="62"/>
      <c r="U130" s="62"/>
      <c r="V130" s="62"/>
      <c r="W130" s="62"/>
      <c r="X130" s="62"/>
      <c r="Y130" s="62"/>
      <c r="Z130" s="62"/>
      <c r="AA130" s="62"/>
      <c r="AB130" s="62"/>
    </row>
    <row r="131" spans="1:28">
      <c r="A131" s="67" t="s">
        <v>241</v>
      </c>
      <c r="B131" s="67" t="s">
        <v>241</v>
      </c>
      <c r="C131" s="102" t="s">
        <v>73</v>
      </c>
      <c r="D131" s="102">
        <v>2018</v>
      </c>
      <c r="E131" s="101">
        <v>76107.958999999988</v>
      </c>
      <c r="F131" s="96" t="s">
        <v>102</v>
      </c>
      <c r="G131" s="96">
        <f t="shared" si="0"/>
        <v>68497.163099999991</v>
      </c>
      <c r="H131" s="97">
        <v>6</v>
      </c>
      <c r="I131" s="97">
        <v>0.56000000000000005</v>
      </c>
      <c r="J131" s="74">
        <f t="shared" si="1"/>
        <v>9.36</v>
      </c>
      <c r="K131" s="74">
        <v>0.47</v>
      </c>
      <c r="L131" s="98">
        <f t="shared" si="2"/>
        <v>301332.71990951995</v>
      </c>
      <c r="M131" s="99" t="s">
        <v>103</v>
      </c>
      <c r="N131" s="96">
        <f t="shared" si="3"/>
        <v>7610.7958999999992</v>
      </c>
      <c r="O131" s="100">
        <v>9</v>
      </c>
      <c r="P131" s="100">
        <v>0.2</v>
      </c>
      <c r="Q131" s="100">
        <f t="shared" si="4"/>
        <v>10.799999999999999</v>
      </c>
      <c r="R131" s="74">
        <v>0.47</v>
      </c>
      <c r="S131" s="74">
        <f t="shared" si="5"/>
        <v>38632.399988399993</v>
      </c>
      <c r="T131" s="62"/>
      <c r="U131" s="62"/>
      <c r="V131" s="62"/>
      <c r="W131" s="62"/>
      <c r="X131" s="62"/>
      <c r="Y131" s="62"/>
      <c r="Z131" s="62"/>
      <c r="AA131" s="62"/>
      <c r="AB131" s="62"/>
    </row>
    <row r="132" spans="1:28">
      <c r="A132" s="67" t="s">
        <v>241</v>
      </c>
      <c r="B132" s="67" t="s">
        <v>241</v>
      </c>
      <c r="C132" s="102" t="s">
        <v>74</v>
      </c>
      <c r="D132" s="102">
        <v>2018</v>
      </c>
      <c r="E132" s="101">
        <v>216928.6942</v>
      </c>
      <c r="F132" s="96" t="s">
        <v>102</v>
      </c>
      <c r="G132" s="96">
        <f t="shared" si="0"/>
        <v>195235.82478</v>
      </c>
      <c r="H132" s="97">
        <v>6</v>
      </c>
      <c r="I132" s="97">
        <v>0.56000000000000005</v>
      </c>
      <c r="J132" s="74">
        <f t="shared" si="1"/>
        <v>9.36</v>
      </c>
      <c r="K132" s="74">
        <v>0.47</v>
      </c>
      <c r="L132" s="98">
        <f t="shared" si="2"/>
        <v>858881.44037217589</v>
      </c>
      <c r="M132" s="99" t="s">
        <v>103</v>
      </c>
      <c r="N132" s="96">
        <f t="shared" si="3"/>
        <v>21692.869420000003</v>
      </c>
      <c r="O132" s="100">
        <v>9</v>
      </c>
      <c r="P132" s="100">
        <v>0.2</v>
      </c>
      <c r="Q132" s="100">
        <f t="shared" si="4"/>
        <v>10.799999999999999</v>
      </c>
      <c r="R132" s="74">
        <v>0.47</v>
      </c>
      <c r="S132" s="74">
        <f t="shared" si="5"/>
        <v>110113.00517592</v>
      </c>
      <c r="T132" s="62"/>
      <c r="U132" s="62"/>
      <c r="V132" s="62"/>
      <c r="W132" s="62"/>
      <c r="X132" s="62"/>
      <c r="Y132" s="62"/>
      <c r="Z132" s="62"/>
      <c r="AA132" s="62"/>
      <c r="AB132" s="62"/>
    </row>
    <row r="133" spans="1:28">
      <c r="A133" s="67" t="s">
        <v>241</v>
      </c>
      <c r="B133" s="67" t="s">
        <v>241</v>
      </c>
      <c r="C133" s="102" t="s">
        <v>75</v>
      </c>
      <c r="D133" s="102">
        <v>2018</v>
      </c>
      <c r="E133" s="101">
        <v>1047.52305</v>
      </c>
      <c r="F133" s="96" t="s">
        <v>102</v>
      </c>
      <c r="G133" s="96">
        <f t="shared" si="0"/>
        <v>942.77074500000003</v>
      </c>
      <c r="H133" s="97">
        <v>6</v>
      </c>
      <c r="I133" s="97">
        <v>0.56000000000000005</v>
      </c>
      <c r="J133" s="74">
        <f t="shared" si="1"/>
        <v>9.36</v>
      </c>
      <c r="K133" s="74">
        <v>0.47</v>
      </c>
      <c r="L133" s="98">
        <f t="shared" si="2"/>
        <v>4147.437061403999</v>
      </c>
      <c r="M133" s="99" t="s">
        <v>103</v>
      </c>
      <c r="N133" s="96">
        <f t="shared" si="3"/>
        <v>104.75230500000001</v>
      </c>
      <c r="O133" s="100">
        <v>9</v>
      </c>
      <c r="P133" s="100">
        <v>0.2</v>
      </c>
      <c r="Q133" s="100">
        <f t="shared" si="4"/>
        <v>10.799999999999999</v>
      </c>
      <c r="R133" s="74">
        <v>0.47</v>
      </c>
      <c r="S133" s="74">
        <f t="shared" si="5"/>
        <v>531.72270017999995</v>
      </c>
      <c r="T133" s="62"/>
      <c r="U133" s="62"/>
      <c r="V133" s="62"/>
      <c r="W133" s="62"/>
      <c r="X133" s="62"/>
      <c r="Y133" s="62"/>
      <c r="Z133" s="62"/>
      <c r="AA133" s="62"/>
      <c r="AB133" s="62"/>
    </row>
    <row r="134" spans="1:28">
      <c r="A134" s="67" t="s">
        <v>241</v>
      </c>
      <c r="B134" s="67" t="s">
        <v>241</v>
      </c>
      <c r="C134" s="102" t="s">
        <v>76</v>
      </c>
      <c r="D134" s="102">
        <v>2018</v>
      </c>
      <c r="E134" s="101">
        <v>14832.214</v>
      </c>
      <c r="F134" s="96" t="s">
        <v>102</v>
      </c>
      <c r="G134" s="96">
        <f t="shared" si="0"/>
        <v>13348.9926</v>
      </c>
      <c r="H134" s="97">
        <v>6</v>
      </c>
      <c r="I134" s="97">
        <v>0.56000000000000005</v>
      </c>
      <c r="J134" s="74">
        <f t="shared" si="1"/>
        <v>9.36</v>
      </c>
      <c r="K134" s="74">
        <v>0.47</v>
      </c>
      <c r="L134" s="98">
        <f t="shared" si="2"/>
        <v>58724.888245919996</v>
      </c>
      <c r="M134" s="99" t="s">
        <v>103</v>
      </c>
      <c r="N134" s="96">
        <f t="shared" si="3"/>
        <v>1483.2214000000001</v>
      </c>
      <c r="O134" s="100">
        <v>9</v>
      </c>
      <c r="P134" s="100">
        <v>0.2</v>
      </c>
      <c r="Q134" s="100">
        <f t="shared" si="4"/>
        <v>10.799999999999999</v>
      </c>
      <c r="R134" s="74">
        <v>0.47</v>
      </c>
      <c r="S134" s="74">
        <f t="shared" si="5"/>
        <v>7528.8318264</v>
      </c>
      <c r="T134" s="62"/>
      <c r="U134" s="62"/>
      <c r="V134" s="62"/>
      <c r="W134" s="62"/>
      <c r="X134" s="62"/>
      <c r="Y134" s="62"/>
      <c r="Z134" s="62"/>
      <c r="AA134" s="62"/>
      <c r="AB134" s="62"/>
    </row>
    <row r="135" spans="1:28">
      <c r="A135" s="67" t="s">
        <v>241</v>
      </c>
      <c r="B135" s="67" t="s">
        <v>241</v>
      </c>
      <c r="C135" s="102" t="s">
        <v>77</v>
      </c>
      <c r="D135" s="102">
        <v>2018</v>
      </c>
      <c r="E135" s="101">
        <v>13814.880999999999</v>
      </c>
      <c r="F135" s="96" t="s">
        <v>102</v>
      </c>
      <c r="G135" s="96">
        <f t="shared" si="0"/>
        <v>12433.392899999999</v>
      </c>
      <c r="H135" s="97">
        <v>6</v>
      </c>
      <c r="I135" s="97">
        <v>0.56000000000000005</v>
      </c>
      <c r="J135" s="74">
        <f t="shared" si="1"/>
        <v>9.36</v>
      </c>
      <c r="K135" s="74">
        <v>0.47</v>
      </c>
      <c r="L135" s="98">
        <f t="shared" si="2"/>
        <v>54696.982045679986</v>
      </c>
      <c r="M135" s="99" t="s">
        <v>103</v>
      </c>
      <c r="N135" s="96">
        <f t="shared" si="3"/>
        <v>1381.4881</v>
      </c>
      <c r="O135" s="100">
        <v>9</v>
      </c>
      <c r="P135" s="100">
        <v>0.2</v>
      </c>
      <c r="Q135" s="100">
        <f t="shared" si="4"/>
        <v>10.799999999999999</v>
      </c>
      <c r="R135" s="74">
        <v>0.47</v>
      </c>
      <c r="S135" s="74">
        <f t="shared" si="5"/>
        <v>7012.4335955999986</v>
      </c>
      <c r="T135" s="62"/>
      <c r="U135" s="62"/>
      <c r="V135" s="62"/>
      <c r="W135" s="62"/>
      <c r="X135" s="62"/>
      <c r="Y135" s="62"/>
      <c r="Z135" s="62"/>
      <c r="AA135" s="62"/>
      <c r="AB135" s="62"/>
    </row>
    <row r="136" spans="1:28">
      <c r="A136" s="67" t="s">
        <v>241</v>
      </c>
      <c r="B136" s="67" t="s">
        <v>241</v>
      </c>
      <c r="C136" s="102" t="s">
        <v>78</v>
      </c>
      <c r="D136" s="102">
        <v>2018</v>
      </c>
      <c r="E136" s="101">
        <v>214919.21655999997</v>
      </c>
      <c r="F136" s="96" t="s">
        <v>102</v>
      </c>
      <c r="G136" s="96">
        <f t="shared" si="0"/>
        <v>193427.29490399998</v>
      </c>
      <c r="H136" s="97">
        <v>6</v>
      </c>
      <c r="I136" s="97">
        <v>0.56000000000000005</v>
      </c>
      <c r="J136" s="74">
        <f t="shared" si="1"/>
        <v>9.36</v>
      </c>
      <c r="K136" s="74">
        <v>0.47</v>
      </c>
      <c r="L136" s="98">
        <f t="shared" si="2"/>
        <v>850925.35574167664</v>
      </c>
      <c r="M136" s="99" t="s">
        <v>103</v>
      </c>
      <c r="N136" s="96">
        <f t="shared" si="3"/>
        <v>21491.921655999999</v>
      </c>
      <c r="O136" s="100">
        <v>9</v>
      </c>
      <c r="P136" s="100">
        <v>0.2</v>
      </c>
      <c r="Q136" s="100">
        <f t="shared" si="4"/>
        <v>10.799999999999999</v>
      </c>
      <c r="R136" s="74">
        <v>0.47</v>
      </c>
      <c r="S136" s="74">
        <f t="shared" si="5"/>
        <v>109092.99432585597</v>
      </c>
      <c r="T136" s="62"/>
      <c r="U136" s="62"/>
      <c r="V136" s="62"/>
      <c r="W136" s="62"/>
      <c r="X136" s="62"/>
      <c r="Y136" s="62"/>
      <c r="Z136" s="62"/>
      <c r="AA136" s="62"/>
      <c r="AB136" s="62"/>
    </row>
    <row r="137" spans="1:28">
      <c r="A137" s="67" t="s">
        <v>241</v>
      </c>
      <c r="B137" s="67" t="s">
        <v>241</v>
      </c>
      <c r="C137" s="102" t="s">
        <v>79</v>
      </c>
      <c r="D137" s="102">
        <v>2018</v>
      </c>
      <c r="E137" s="101">
        <v>72662.394480000003</v>
      </c>
      <c r="F137" s="96" t="s">
        <v>102</v>
      </c>
      <c r="G137" s="96">
        <f t="shared" si="0"/>
        <v>65396.155032000002</v>
      </c>
      <c r="H137" s="97">
        <v>6</v>
      </c>
      <c r="I137" s="97">
        <v>0.56000000000000005</v>
      </c>
      <c r="J137" s="74">
        <f t="shared" si="1"/>
        <v>9.36</v>
      </c>
      <c r="K137" s="74">
        <v>0.47</v>
      </c>
      <c r="L137" s="98">
        <f t="shared" si="2"/>
        <v>287690.76521677442</v>
      </c>
      <c r="M137" s="99" t="s">
        <v>103</v>
      </c>
      <c r="N137" s="96">
        <f t="shared" si="3"/>
        <v>7266.2394480000003</v>
      </c>
      <c r="O137" s="100">
        <v>9</v>
      </c>
      <c r="P137" s="100">
        <v>0.2</v>
      </c>
      <c r="Q137" s="100">
        <f t="shared" si="4"/>
        <v>10.799999999999999</v>
      </c>
      <c r="R137" s="74">
        <v>0.47</v>
      </c>
      <c r="S137" s="74">
        <f t="shared" si="5"/>
        <v>36883.431438047999</v>
      </c>
      <c r="T137" s="62"/>
      <c r="U137" s="62"/>
      <c r="V137" s="62"/>
      <c r="W137" s="62"/>
      <c r="X137" s="62"/>
      <c r="Y137" s="62"/>
      <c r="Z137" s="62"/>
      <c r="AA137" s="62"/>
      <c r="AB137" s="62"/>
    </row>
    <row r="138" spans="1:28">
      <c r="A138" s="67" t="s">
        <v>241</v>
      </c>
      <c r="B138" s="67" t="s">
        <v>241</v>
      </c>
      <c r="C138" s="102" t="s">
        <v>80</v>
      </c>
      <c r="D138" s="102">
        <v>2018</v>
      </c>
      <c r="E138" s="101">
        <v>59919.883999999991</v>
      </c>
      <c r="F138" s="96" t="s">
        <v>102</v>
      </c>
      <c r="G138" s="96">
        <f t="shared" si="0"/>
        <v>53927.895599999996</v>
      </c>
      <c r="H138" s="97">
        <v>6</v>
      </c>
      <c r="I138" s="97">
        <v>0.56000000000000005</v>
      </c>
      <c r="J138" s="74">
        <f t="shared" si="1"/>
        <v>9.36</v>
      </c>
      <c r="K138" s="74">
        <v>0.47</v>
      </c>
      <c r="L138" s="98">
        <f t="shared" si="2"/>
        <v>237239.59832351995</v>
      </c>
      <c r="M138" s="99" t="s">
        <v>103</v>
      </c>
      <c r="N138" s="96">
        <f t="shared" si="3"/>
        <v>5991.9883999999993</v>
      </c>
      <c r="O138" s="100">
        <v>9</v>
      </c>
      <c r="P138" s="100">
        <v>0.2</v>
      </c>
      <c r="Q138" s="100">
        <f t="shared" si="4"/>
        <v>10.799999999999999</v>
      </c>
      <c r="R138" s="74">
        <v>0.47</v>
      </c>
      <c r="S138" s="74">
        <f t="shared" si="5"/>
        <v>30415.333118399991</v>
      </c>
      <c r="T138" s="62"/>
      <c r="U138" s="62"/>
      <c r="V138" s="62"/>
      <c r="W138" s="62"/>
      <c r="X138" s="62"/>
      <c r="Y138" s="62"/>
      <c r="Z138" s="62"/>
      <c r="AA138" s="62"/>
      <c r="AB138" s="62"/>
    </row>
    <row r="139" spans="1:28">
      <c r="A139" s="67" t="s">
        <v>241</v>
      </c>
      <c r="B139" s="67" t="s">
        <v>241</v>
      </c>
      <c r="C139" s="102" t="s">
        <v>121</v>
      </c>
      <c r="D139" s="102">
        <v>2018</v>
      </c>
      <c r="E139" s="101">
        <v>102569.65096999999</v>
      </c>
      <c r="F139" s="96" t="s">
        <v>102</v>
      </c>
      <c r="G139" s="96">
        <f t="shared" si="0"/>
        <v>92312.685872999995</v>
      </c>
      <c r="H139" s="97">
        <v>6</v>
      </c>
      <c r="I139" s="97">
        <v>0.56000000000000005</v>
      </c>
      <c r="J139" s="74">
        <f t="shared" si="1"/>
        <v>9.36</v>
      </c>
      <c r="K139" s="74">
        <v>0.47</v>
      </c>
      <c r="L139" s="98">
        <f t="shared" si="2"/>
        <v>406101.96769250149</v>
      </c>
      <c r="M139" s="99" t="s">
        <v>103</v>
      </c>
      <c r="N139" s="96">
        <f t="shared" si="3"/>
        <v>10256.965097</v>
      </c>
      <c r="O139" s="100">
        <v>9</v>
      </c>
      <c r="P139" s="100">
        <v>0.2</v>
      </c>
      <c r="Q139" s="100">
        <f t="shared" si="4"/>
        <v>10.799999999999999</v>
      </c>
      <c r="R139" s="74">
        <v>0.47</v>
      </c>
      <c r="S139" s="74">
        <f t="shared" si="5"/>
        <v>52064.354832371995</v>
      </c>
      <c r="T139" s="62"/>
      <c r="U139" s="62"/>
      <c r="V139" s="62"/>
      <c r="W139" s="62"/>
      <c r="X139" s="62"/>
      <c r="Y139" s="62"/>
      <c r="Z139" s="62"/>
      <c r="AA139" s="62"/>
      <c r="AB139" s="62"/>
    </row>
    <row r="140" spans="1:28">
      <c r="A140" s="67" t="s">
        <v>241</v>
      </c>
      <c r="B140" s="67" t="s">
        <v>241</v>
      </c>
      <c r="C140" s="102" t="s">
        <v>82</v>
      </c>
      <c r="D140" s="102">
        <v>2018</v>
      </c>
      <c r="E140" s="101">
        <v>59519.621610000002</v>
      </c>
      <c r="F140" s="96" t="s">
        <v>102</v>
      </c>
      <c r="G140" s="96">
        <f t="shared" si="0"/>
        <v>53567.659449000006</v>
      </c>
      <c r="H140" s="97">
        <v>6</v>
      </c>
      <c r="I140" s="97">
        <v>0.56000000000000005</v>
      </c>
      <c r="J140" s="74">
        <f t="shared" si="1"/>
        <v>9.36</v>
      </c>
      <c r="K140" s="74">
        <v>0.47</v>
      </c>
      <c r="L140" s="98">
        <f t="shared" si="2"/>
        <v>235654.84744804079</v>
      </c>
      <c r="M140" s="99" t="s">
        <v>103</v>
      </c>
      <c r="N140" s="96">
        <f t="shared" si="3"/>
        <v>5951.9621610000004</v>
      </c>
      <c r="O140" s="100">
        <v>9</v>
      </c>
      <c r="P140" s="100">
        <v>0.2</v>
      </c>
      <c r="Q140" s="100">
        <f t="shared" si="4"/>
        <v>10.799999999999999</v>
      </c>
      <c r="R140" s="74">
        <v>0.47</v>
      </c>
      <c r="S140" s="74">
        <f t="shared" si="5"/>
        <v>30212.159929235997</v>
      </c>
      <c r="T140" s="62"/>
      <c r="U140" s="62"/>
      <c r="V140" s="62"/>
      <c r="W140" s="62"/>
      <c r="X140" s="62"/>
      <c r="Y140" s="62"/>
      <c r="Z140" s="62"/>
      <c r="AA140" s="62"/>
      <c r="AB140" s="62"/>
    </row>
    <row r="141" spans="1:28">
      <c r="A141" s="67" t="s">
        <v>241</v>
      </c>
      <c r="B141" s="67" t="s">
        <v>241</v>
      </c>
      <c r="C141" s="102" t="s">
        <v>83</v>
      </c>
      <c r="D141" s="102">
        <v>2018</v>
      </c>
      <c r="E141" s="101">
        <v>173832.22630000001</v>
      </c>
      <c r="F141" s="96" t="s">
        <v>102</v>
      </c>
      <c r="G141" s="96">
        <f t="shared" si="0"/>
        <v>156449.00367000001</v>
      </c>
      <c r="H141" s="97">
        <v>6</v>
      </c>
      <c r="I141" s="97">
        <v>0.56000000000000005</v>
      </c>
      <c r="J141" s="74">
        <f t="shared" si="1"/>
        <v>9.36</v>
      </c>
      <c r="K141" s="74">
        <v>0.47</v>
      </c>
      <c r="L141" s="98">
        <f t="shared" si="2"/>
        <v>688250.45694506401</v>
      </c>
      <c r="M141" s="99" t="s">
        <v>103</v>
      </c>
      <c r="N141" s="96">
        <f t="shared" si="3"/>
        <v>17383.22263</v>
      </c>
      <c r="O141" s="100">
        <v>9</v>
      </c>
      <c r="P141" s="100">
        <v>0.2</v>
      </c>
      <c r="Q141" s="100">
        <f t="shared" si="4"/>
        <v>10.799999999999999</v>
      </c>
      <c r="R141" s="74">
        <v>0.47</v>
      </c>
      <c r="S141" s="74">
        <f t="shared" si="5"/>
        <v>88237.238069879997</v>
      </c>
      <c r="T141" s="62"/>
      <c r="U141" s="62"/>
      <c r="V141" s="62"/>
      <c r="W141" s="62"/>
      <c r="X141" s="62"/>
      <c r="Y141" s="62"/>
      <c r="Z141" s="62"/>
      <c r="AA141" s="62"/>
      <c r="AB141" s="62"/>
    </row>
    <row r="142" spans="1:28">
      <c r="A142" s="67" t="s">
        <v>241</v>
      </c>
      <c r="B142" s="67" t="s">
        <v>241</v>
      </c>
      <c r="C142" s="67" t="s">
        <v>60</v>
      </c>
      <c r="D142" s="102">
        <v>2019</v>
      </c>
      <c r="E142" s="101">
        <v>6203.8759</v>
      </c>
      <c r="F142" s="96" t="s">
        <v>102</v>
      </c>
      <c r="G142" s="96">
        <f t="shared" si="0"/>
        <v>5583.4883099999997</v>
      </c>
      <c r="H142" s="97">
        <v>6</v>
      </c>
      <c r="I142" s="97">
        <v>0.56000000000000005</v>
      </c>
      <c r="J142" s="74">
        <f t="shared" si="1"/>
        <v>9.36</v>
      </c>
      <c r="K142" s="74">
        <v>0.47</v>
      </c>
      <c r="L142" s="98">
        <f t="shared" si="2"/>
        <v>24562.881773351997</v>
      </c>
      <c r="M142" s="99" t="s">
        <v>103</v>
      </c>
      <c r="N142" s="96">
        <f t="shared" si="3"/>
        <v>620.38759000000005</v>
      </c>
      <c r="O142" s="100">
        <v>9</v>
      </c>
      <c r="P142" s="100">
        <v>0.2</v>
      </c>
      <c r="Q142" s="100">
        <f t="shared" si="4"/>
        <v>10.799999999999999</v>
      </c>
      <c r="R142" s="74">
        <v>0.47</v>
      </c>
      <c r="S142" s="74">
        <f t="shared" si="5"/>
        <v>3149.0874068399999</v>
      </c>
      <c r="T142" s="62"/>
      <c r="U142" s="62"/>
      <c r="V142" s="62"/>
      <c r="W142" s="62"/>
      <c r="X142" s="62"/>
      <c r="Y142" s="62"/>
      <c r="Z142" s="62"/>
      <c r="AA142" s="62"/>
      <c r="AB142" s="62"/>
    </row>
    <row r="143" spans="1:28">
      <c r="A143" s="67" t="s">
        <v>241</v>
      </c>
      <c r="B143" s="67" t="s">
        <v>241</v>
      </c>
      <c r="C143" s="67" t="s">
        <v>61</v>
      </c>
      <c r="D143" s="102">
        <v>2019</v>
      </c>
      <c r="E143" s="101">
        <v>57580.990099999995</v>
      </c>
      <c r="F143" s="96" t="s">
        <v>102</v>
      </c>
      <c r="G143" s="96">
        <f t="shared" si="0"/>
        <v>51822.891089999997</v>
      </c>
      <c r="H143" s="97">
        <v>6</v>
      </c>
      <c r="I143" s="97">
        <v>0.56000000000000005</v>
      </c>
      <c r="J143" s="74">
        <f t="shared" si="1"/>
        <v>9.36</v>
      </c>
      <c r="K143" s="74">
        <v>0.47</v>
      </c>
      <c r="L143" s="98">
        <f t="shared" si="2"/>
        <v>227979.26248312797</v>
      </c>
      <c r="M143" s="99" t="s">
        <v>103</v>
      </c>
      <c r="N143" s="96">
        <f t="shared" si="3"/>
        <v>5758.0990099999999</v>
      </c>
      <c r="O143" s="100">
        <v>9</v>
      </c>
      <c r="P143" s="100">
        <v>0.2</v>
      </c>
      <c r="Q143" s="100">
        <f t="shared" si="4"/>
        <v>10.799999999999999</v>
      </c>
      <c r="R143" s="74">
        <v>0.47</v>
      </c>
      <c r="S143" s="74">
        <f t="shared" si="5"/>
        <v>29228.110574759994</v>
      </c>
      <c r="T143" s="62"/>
      <c r="U143" s="62"/>
      <c r="V143" s="62"/>
      <c r="W143" s="62"/>
      <c r="X143" s="62"/>
      <c r="Y143" s="62"/>
      <c r="Z143" s="62"/>
      <c r="AA143" s="62"/>
      <c r="AB143" s="62"/>
    </row>
    <row r="144" spans="1:28">
      <c r="A144" s="67" t="s">
        <v>241</v>
      </c>
      <c r="B144" s="67" t="s">
        <v>241</v>
      </c>
      <c r="C144" s="67" t="s">
        <v>62</v>
      </c>
      <c r="D144" s="102">
        <v>2019</v>
      </c>
      <c r="E144" s="101">
        <v>9318.9309499999981</v>
      </c>
      <c r="F144" s="96" t="s">
        <v>102</v>
      </c>
      <c r="G144" s="96">
        <f t="shared" si="0"/>
        <v>8387.0378549999987</v>
      </c>
      <c r="H144" s="97">
        <v>6</v>
      </c>
      <c r="I144" s="97">
        <v>0.56000000000000005</v>
      </c>
      <c r="J144" s="74">
        <f t="shared" si="1"/>
        <v>9.36</v>
      </c>
      <c r="K144" s="74">
        <v>0.47</v>
      </c>
      <c r="L144" s="98">
        <f t="shared" si="2"/>
        <v>36896.256931715987</v>
      </c>
      <c r="M144" s="99" t="s">
        <v>103</v>
      </c>
      <c r="N144" s="96">
        <f t="shared" si="3"/>
        <v>931.8930949999999</v>
      </c>
      <c r="O144" s="100">
        <v>9</v>
      </c>
      <c r="P144" s="100">
        <v>0.2</v>
      </c>
      <c r="Q144" s="100">
        <f t="shared" si="4"/>
        <v>10.799999999999999</v>
      </c>
      <c r="R144" s="74">
        <v>0.47</v>
      </c>
      <c r="S144" s="74">
        <f t="shared" si="5"/>
        <v>4730.2893502199986</v>
      </c>
      <c r="T144" s="62"/>
      <c r="U144" s="62"/>
      <c r="V144" s="62"/>
      <c r="W144" s="62"/>
      <c r="X144" s="62"/>
      <c r="Y144" s="62"/>
      <c r="Z144" s="62"/>
      <c r="AA144" s="62"/>
      <c r="AB144" s="62"/>
    </row>
    <row r="145" spans="1:28">
      <c r="A145" s="67" t="s">
        <v>241</v>
      </c>
      <c r="B145" s="67" t="s">
        <v>241</v>
      </c>
      <c r="C145" s="67" t="s">
        <v>112</v>
      </c>
      <c r="D145" s="102">
        <v>2019</v>
      </c>
      <c r="E145" s="101">
        <v>156834.0833</v>
      </c>
      <c r="F145" s="96" t="s">
        <v>102</v>
      </c>
      <c r="G145" s="96">
        <f t="shared" si="0"/>
        <v>141150.67496999999</v>
      </c>
      <c r="H145" s="97">
        <v>6</v>
      </c>
      <c r="I145" s="97">
        <v>0.56000000000000005</v>
      </c>
      <c r="J145" s="74">
        <f t="shared" si="1"/>
        <v>9.36</v>
      </c>
      <c r="K145" s="74">
        <v>0.47</v>
      </c>
      <c r="L145" s="98">
        <f t="shared" si="2"/>
        <v>620950.04932802392</v>
      </c>
      <c r="M145" s="99" t="s">
        <v>103</v>
      </c>
      <c r="N145" s="96">
        <f t="shared" si="3"/>
        <v>15683.40833</v>
      </c>
      <c r="O145" s="100">
        <v>9</v>
      </c>
      <c r="P145" s="100">
        <v>0.2</v>
      </c>
      <c r="Q145" s="100">
        <f t="shared" si="4"/>
        <v>10.799999999999999</v>
      </c>
      <c r="R145" s="74">
        <v>0.47</v>
      </c>
      <c r="S145" s="74">
        <f t="shared" si="5"/>
        <v>79608.980683079993</v>
      </c>
      <c r="T145" s="62"/>
      <c r="U145" s="62"/>
      <c r="V145" s="62"/>
      <c r="W145" s="62"/>
      <c r="X145" s="62"/>
      <c r="Y145" s="62"/>
      <c r="Z145" s="62"/>
      <c r="AA145" s="62"/>
      <c r="AB145" s="62"/>
    </row>
    <row r="146" spans="1:28">
      <c r="A146" s="67" t="s">
        <v>241</v>
      </c>
      <c r="B146" s="67" t="s">
        <v>241</v>
      </c>
      <c r="C146" s="67" t="s">
        <v>63</v>
      </c>
      <c r="D146" s="102">
        <v>2019</v>
      </c>
      <c r="E146" s="101">
        <v>102741.78756000001</v>
      </c>
      <c r="F146" s="96" t="s">
        <v>102</v>
      </c>
      <c r="G146" s="96">
        <f t="shared" si="0"/>
        <v>92467.608804000018</v>
      </c>
      <c r="H146" s="97">
        <v>6</v>
      </c>
      <c r="I146" s="97">
        <v>0.56000000000000005</v>
      </c>
      <c r="J146" s="74">
        <f t="shared" si="1"/>
        <v>9.36</v>
      </c>
      <c r="K146" s="74">
        <v>0.47</v>
      </c>
      <c r="L146" s="98">
        <f t="shared" si="2"/>
        <v>406783.50465055683</v>
      </c>
      <c r="M146" s="99" t="s">
        <v>103</v>
      </c>
      <c r="N146" s="96">
        <f t="shared" si="3"/>
        <v>10274.178756000001</v>
      </c>
      <c r="O146" s="100">
        <v>9</v>
      </c>
      <c r="P146" s="100">
        <v>0.2</v>
      </c>
      <c r="Q146" s="100">
        <f t="shared" si="4"/>
        <v>10.799999999999999</v>
      </c>
      <c r="R146" s="74">
        <v>0.47</v>
      </c>
      <c r="S146" s="74">
        <f t="shared" si="5"/>
        <v>52151.731365455998</v>
      </c>
      <c r="T146" s="62"/>
      <c r="U146" s="62"/>
      <c r="V146" s="62"/>
      <c r="W146" s="62"/>
      <c r="X146" s="62"/>
      <c r="Y146" s="62"/>
      <c r="Z146" s="62"/>
      <c r="AA146" s="62"/>
      <c r="AB146" s="62"/>
    </row>
    <row r="147" spans="1:28">
      <c r="A147" s="67" t="s">
        <v>241</v>
      </c>
      <c r="B147" s="67" t="s">
        <v>241</v>
      </c>
      <c r="C147" s="67" t="s">
        <v>64</v>
      </c>
      <c r="D147" s="102">
        <v>2019</v>
      </c>
      <c r="E147" s="101">
        <v>20989.659499999998</v>
      </c>
      <c r="F147" s="96" t="s">
        <v>102</v>
      </c>
      <c r="G147" s="96">
        <f t="shared" si="0"/>
        <v>18890.69355</v>
      </c>
      <c r="H147" s="97">
        <v>6</v>
      </c>
      <c r="I147" s="97">
        <v>0.56000000000000005</v>
      </c>
      <c r="J147" s="74">
        <f t="shared" si="1"/>
        <v>9.36</v>
      </c>
      <c r="K147" s="74">
        <v>0.47</v>
      </c>
      <c r="L147" s="98">
        <f t="shared" si="2"/>
        <v>83103.939065159982</v>
      </c>
      <c r="M147" s="99" t="s">
        <v>103</v>
      </c>
      <c r="N147" s="96">
        <f t="shared" si="3"/>
        <v>2098.9659499999998</v>
      </c>
      <c r="O147" s="100">
        <v>9</v>
      </c>
      <c r="P147" s="100">
        <v>0.2</v>
      </c>
      <c r="Q147" s="100">
        <f t="shared" si="4"/>
        <v>10.799999999999999</v>
      </c>
      <c r="R147" s="74">
        <v>0.47</v>
      </c>
      <c r="S147" s="74">
        <f t="shared" si="5"/>
        <v>10654.351162199997</v>
      </c>
      <c r="T147" s="62"/>
      <c r="U147" s="62"/>
      <c r="V147" s="62"/>
      <c r="W147" s="62"/>
      <c r="X147" s="62"/>
      <c r="Y147" s="62"/>
      <c r="Z147" s="62"/>
      <c r="AA147" s="62"/>
      <c r="AB147" s="62"/>
    </row>
    <row r="148" spans="1:28">
      <c r="A148" s="67" t="s">
        <v>241</v>
      </c>
      <c r="B148" s="67" t="s">
        <v>241</v>
      </c>
      <c r="C148" s="67" t="s">
        <v>65</v>
      </c>
      <c r="D148" s="102">
        <v>2019</v>
      </c>
      <c r="E148" s="101">
        <v>30140.603799999997</v>
      </c>
      <c r="F148" s="96" t="s">
        <v>102</v>
      </c>
      <c r="G148" s="96">
        <f t="shared" si="0"/>
        <v>27126.543419999998</v>
      </c>
      <c r="H148" s="97">
        <v>6</v>
      </c>
      <c r="I148" s="97">
        <v>0.56000000000000005</v>
      </c>
      <c r="J148" s="74">
        <f t="shared" si="1"/>
        <v>9.36</v>
      </c>
      <c r="K148" s="74">
        <v>0.47</v>
      </c>
      <c r="L148" s="98">
        <f t="shared" si="2"/>
        <v>119335.08981326397</v>
      </c>
      <c r="M148" s="99" t="s">
        <v>103</v>
      </c>
      <c r="N148" s="96">
        <f t="shared" si="3"/>
        <v>3014.0603799999999</v>
      </c>
      <c r="O148" s="100">
        <v>9</v>
      </c>
      <c r="P148" s="100">
        <v>0.2</v>
      </c>
      <c r="Q148" s="100">
        <f t="shared" si="4"/>
        <v>10.799999999999999</v>
      </c>
      <c r="R148" s="74">
        <v>0.47</v>
      </c>
      <c r="S148" s="74">
        <f t="shared" si="5"/>
        <v>15299.370488879997</v>
      </c>
      <c r="T148" s="62"/>
      <c r="U148" s="62"/>
      <c r="V148" s="62"/>
      <c r="W148" s="62"/>
      <c r="X148" s="62"/>
      <c r="Y148" s="62"/>
      <c r="Z148" s="62"/>
      <c r="AA148" s="62"/>
      <c r="AB148" s="62"/>
    </row>
    <row r="149" spans="1:28">
      <c r="A149" s="67" t="s">
        <v>241</v>
      </c>
      <c r="B149" s="67" t="s">
        <v>241</v>
      </c>
      <c r="C149" s="67" t="s">
        <v>113</v>
      </c>
      <c r="D149" s="102">
        <v>2019</v>
      </c>
      <c r="E149" s="101">
        <v>4358.7815899999996</v>
      </c>
      <c r="F149" s="96" t="s">
        <v>102</v>
      </c>
      <c r="G149" s="96">
        <f t="shared" si="0"/>
        <v>3922.9034309999997</v>
      </c>
      <c r="H149" s="97">
        <v>6</v>
      </c>
      <c r="I149" s="97">
        <v>0.56000000000000005</v>
      </c>
      <c r="J149" s="74">
        <f t="shared" si="1"/>
        <v>9.36</v>
      </c>
      <c r="K149" s="74">
        <v>0.47</v>
      </c>
      <c r="L149" s="98">
        <f t="shared" si="2"/>
        <v>17257.636773655198</v>
      </c>
      <c r="M149" s="99" t="s">
        <v>103</v>
      </c>
      <c r="N149" s="96">
        <f t="shared" si="3"/>
        <v>435.87815899999998</v>
      </c>
      <c r="O149" s="100">
        <v>9</v>
      </c>
      <c r="P149" s="100">
        <v>0.2</v>
      </c>
      <c r="Q149" s="100">
        <f t="shared" si="4"/>
        <v>10.799999999999999</v>
      </c>
      <c r="R149" s="74">
        <v>0.47</v>
      </c>
      <c r="S149" s="74">
        <f t="shared" si="5"/>
        <v>2212.5175350839995</v>
      </c>
      <c r="T149" s="62"/>
      <c r="U149" s="62"/>
      <c r="V149" s="62"/>
      <c r="W149" s="62"/>
      <c r="X149" s="62"/>
      <c r="Y149" s="62"/>
      <c r="Z149" s="62"/>
      <c r="AA149" s="62"/>
      <c r="AB149" s="62"/>
    </row>
    <row r="150" spans="1:28">
      <c r="A150" s="67" t="s">
        <v>241</v>
      </c>
      <c r="B150" s="67" t="s">
        <v>241</v>
      </c>
      <c r="C150" s="67" t="s">
        <v>114</v>
      </c>
      <c r="D150" s="102">
        <v>2019</v>
      </c>
      <c r="E150" s="101">
        <v>185872.4737</v>
      </c>
      <c r="F150" s="96" t="s">
        <v>102</v>
      </c>
      <c r="G150" s="96">
        <f t="shared" si="0"/>
        <v>167285.22633</v>
      </c>
      <c r="H150" s="97">
        <v>6</v>
      </c>
      <c r="I150" s="97">
        <v>0.56000000000000005</v>
      </c>
      <c r="J150" s="74">
        <f t="shared" si="1"/>
        <v>9.36</v>
      </c>
      <c r="K150" s="74">
        <v>0.47</v>
      </c>
      <c r="L150" s="98">
        <f t="shared" si="2"/>
        <v>735921.16767093597</v>
      </c>
      <c r="M150" s="99" t="s">
        <v>103</v>
      </c>
      <c r="N150" s="96">
        <f t="shared" si="3"/>
        <v>18587.247370000001</v>
      </c>
      <c r="O150" s="100">
        <v>9</v>
      </c>
      <c r="P150" s="100">
        <v>0.2</v>
      </c>
      <c r="Q150" s="100">
        <f t="shared" si="4"/>
        <v>10.799999999999999</v>
      </c>
      <c r="R150" s="74">
        <v>0.47</v>
      </c>
      <c r="S150" s="74">
        <f t="shared" si="5"/>
        <v>94348.867650119981</v>
      </c>
      <c r="T150" s="62"/>
      <c r="U150" s="62"/>
      <c r="V150" s="62"/>
      <c r="W150" s="62"/>
      <c r="X150" s="62"/>
      <c r="Y150" s="62"/>
      <c r="Z150" s="62"/>
      <c r="AA150" s="62"/>
      <c r="AB150" s="62"/>
    </row>
    <row r="151" spans="1:28">
      <c r="A151" s="67" t="s">
        <v>241</v>
      </c>
      <c r="B151" s="67" t="s">
        <v>241</v>
      </c>
      <c r="C151" s="67" t="s">
        <v>66</v>
      </c>
      <c r="D151" s="102">
        <v>2019</v>
      </c>
      <c r="E151" s="101">
        <v>157021.1164</v>
      </c>
      <c r="F151" s="96" t="s">
        <v>102</v>
      </c>
      <c r="G151" s="96">
        <f t="shared" si="0"/>
        <v>141319.00476000001</v>
      </c>
      <c r="H151" s="97">
        <v>6</v>
      </c>
      <c r="I151" s="97">
        <v>0.56000000000000005</v>
      </c>
      <c r="J151" s="74">
        <f t="shared" si="1"/>
        <v>9.36</v>
      </c>
      <c r="K151" s="74">
        <v>0.47</v>
      </c>
      <c r="L151" s="98">
        <f t="shared" si="2"/>
        <v>621690.56574019196</v>
      </c>
      <c r="M151" s="99" t="s">
        <v>103</v>
      </c>
      <c r="N151" s="96">
        <f t="shared" si="3"/>
        <v>15702.111640000001</v>
      </c>
      <c r="O151" s="100">
        <v>9</v>
      </c>
      <c r="P151" s="100">
        <v>0.2</v>
      </c>
      <c r="Q151" s="100">
        <f t="shared" si="4"/>
        <v>10.799999999999999</v>
      </c>
      <c r="R151" s="74">
        <v>0.47</v>
      </c>
      <c r="S151" s="74">
        <f t="shared" si="5"/>
        <v>79703.918684639997</v>
      </c>
      <c r="T151" s="62"/>
      <c r="U151" s="62"/>
      <c r="V151" s="62"/>
      <c r="W151" s="62"/>
      <c r="X151" s="62"/>
      <c r="Y151" s="62"/>
      <c r="Z151" s="62"/>
      <c r="AA151" s="62"/>
      <c r="AB151" s="62"/>
    </row>
    <row r="152" spans="1:28">
      <c r="A152" s="67" t="s">
        <v>241</v>
      </c>
      <c r="B152" s="67" t="s">
        <v>241</v>
      </c>
      <c r="C152" s="67" t="s">
        <v>115</v>
      </c>
      <c r="D152" s="102">
        <v>2019</v>
      </c>
      <c r="E152" s="101">
        <v>164690.97340000002</v>
      </c>
      <c r="F152" s="96" t="s">
        <v>102</v>
      </c>
      <c r="G152" s="96">
        <f t="shared" si="0"/>
        <v>148221.87606000001</v>
      </c>
      <c r="H152" s="97">
        <v>6</v>
      </c>
      <c r="I152" s="97">
        <v>0.56000000000000005</v>
      </c>
      <c r="J152" s="74">
        <f t="shared" si="1"/>
        <v>9.36</v>
      </c>
      <c r="K152" s="74">
        <v>0.47</v>
      </c>
      <c r="L152" s="98">
        <f t="shared" si="2"/>
        <v>652057.67716315202</v>
      </c>
      <c r="M152" s="99" t="s">
        <v>103</v>
      </c>
      <c r="N152" s="96">
        <f t="shared" si="3"/>
        <v>16469.097340000004</v>
      </c>
      <c r="O152" s="100">
        <v>9</v>
      </c>
      <c r="P152" s="100">
        <v>0.2</v>
      </c>
      <c r="Q152" s="100">
        <f t="shared" si="4"/>
        <v>10.799999999999999</v>
      </c>
      <c r="R152" s="74">
        <v>0.47</v>
      </c>
      <c r="S152" s="74">
        <f t="shared" si="5"/>
        <v>83597.138097840012</v>
      </c>
      <c r="T152" s="62"/>
      <c r="U152" s="62"/>
      <c r="V152" s="62"/>
      <c r="W152" s="62"/>
      <c r="X152" s="62"/>
      <c r="Y152" s="62"/>
      <c r="Z152" s="62"/>
      <c r="AA152" s="62"/>
      <c r="AB152" s="62"/>
    </row>
    <row r="153" spans="1:28">
      <c r="A153" s="67" t="s">
        <v>241</v>
      </c>
      <c r="B153" s="67" t="s">
        <v>241</v>
      </c>
      <c r="C153" s="67" t="s">
        <v>116</v>
      </c>
      <c r="D153" s="102">
        <v>2019</v>
      </c>
      <c r="E153" s="101">
        <v>4442.7804349999997</v>
      </c>
      <c r="F153" s="96" t="s">
        <v>102</v>
      </c>
      <c r="G153" s="96">
        <f t="shared" si="0"/>
        <v>3998.5023914999997</v>
      </c>
      <c r="H153" s="97">
        <v>6</v>
      </c>
      <c r="I153" s="97">
        <v>0.56000000000000005</v>
      </c>
      <c r="J153" s="74">
        <f t="shared" si="1"/>
        <v>9.36</v>
      </c>
      <c r="K153" s="74">
        <v>0.47</v>
      </c>
      <c r="L153" s="98">
        <f t="shared" si="2"/>
        <v>17590.211720686795</v>
      </c>
      <c r="M153" s="99" t="s">
        <v>103</v>
      </c>
      <c r="N153" s="96">
        <f t="shared" si="3"/>
        <v>444.27804349999997</v>
      </c>
      <c r="O153" s="100">
        <v>9</v>
      </c>
      <c r="P153" s="100">
        <v>0.2</v>
      </c>
      <c r="Q153" s="100">
        <f t="shared" si="4"/>
        <v>10.799999999999999</v>
      </c>
      <c r="R153" s="74">
        <v>0.47</v>
      </c>
      <c r="S153" s="74">
        <f t="shared" si="5"/>
        <v>2255.1553488059994</v>
      </c>
      <c r="T153" s="62"/>
      <c r="U153" s="62"/>
      <c r="V153" s="62"/>
      <c r="W153" s="62"/>
      <c r="X153" s="62"/>
      <c r="Y153" s="62"/>
      <c r="Z153" s="62"/>
      <c r="AA153" s="62"/>
      <c r="AB153" s="62"/>
    </row>
    <row r="154" spans="1:28">
      <c r="A154" s="67" t="s">
        <v>241</v>
      </c>
      <c r="B154" s="67" t="s">
        <v>241</v>
      </c>
      <c r="C154" s="67" t="s">
        <v>67</v>
      </c>
      <c r="D154" s="102">
        <v>2019</v>
      </c>
      <c r="E154" s="101">
        <v>39532.287230000002</v>
      </c>
      <c r="F154" s="96" t="s">
        <v>102</v>
      </c>
      <c r="G154" s="96">
        <f t="shared" si="0"/>
        <v>35579.058507000002</v>
      </c>
      <c r="H154" s="97">
        <v>6</v>
      </c>
      <c r="I154" s="97">
        <v>0.56000000000000005</v>
      </c>
      <c r="J154" s="74">
        <f t="shared" si="1"/>
        <v>9.36</v>
      </c>
      <c r="K154" s="74">
        <v>0.47</v>
      </c>
      <c r="L154" s="98">
        <f t="shared" si="2"/>
        <v>156519.39418399439</v>
      </c>
      <c r="M154" s="99" t="s">
        <v>103</v>
      </c>
      <c r="N154" s="96">
        <f t="shared" si="3"/>
        <v>3953.2287230000002</v>
      </c>
      <c r="O154" s="100">
        <v>9</v>
      </c>
      <c r="P154" s="100">
        <v>0.2</v>
      </c>
      <c r="Q154" s="100">
        <f t="shared" si="4"/>
        <v>10.799999999999999</v>
      </c>
      <c r="R154" s="74">
        <v>0.47</v>
      </c>
      <c r="S154" s="74">
        <f t="shared" si="5"/>
        <v>20066.588997947998</v>
      </c>
      <c r="T154" s="62"/>
      <c r="U154" s="62"/>
      <c r="V154" s="62"/>
      <c r="W154" s="62"/>
      <c r="X154" s="62"/>
      <c r="Y154" s="62"/>
      <c r="Z154" s="62"/>
      <c r="AA154" s="62"/>
      <c r="AB154" s="62"/>
    </row>
    <row r="155" spans="1:28">
      <c r="A155" s="67" t="s">
        <v>241</v>
      </c>
      <c r="B155" s="67" t="s">
        <v>241</v>
      </c>
      <c r="C155" s="67" t="s">
        <v>117</v>
      </c>
      <c r="D155" s="102">
        <v>2019</v>
      </c>
      <c r="E155" s="101">
        <v>165606.62769999998</v>
      </c>
      <c r="F155" s="96" t="s">
        <v>102</v>
      </c>
      <c r="G155" s="96">
        <f t="shared" si="0"/>
        <v>149045.96492999999</v>
      </c>
      <c r="H155" s="97">
        <v>6</v>
      </c>
      <c r="I155" s="97">
        <v>0.56000000000000005</v>
      </c>
      <c r="J155" s="74">
        <f t="shared" si="1"/>
        <v>9.36</v>
      </c>
      <c r="K155" s="74">
        <v>0.47</v>
      </c>
      <c r="L155" s="98">
        <f t="shared" si="2"/>
        <v>655683.00892005581</v>
      </c>
      <c r="M155" s="99" t="s">
        <v>103</v>
      </c>
      <c r="N155" s="96">
        <f t="shared" si="3"/>
        <v>16560.662769999999</v>
      </c>
      <c r="O155" s="100">
        <v>9</v>
      </c>
      <c r="P155" s="100">
        <v>0.2</v>
      </c>
      <c r="Q155" s="100">
        <f t="shared" si="4"/>
        <v>10.799999999999999</v>
      </c>
      <c r="R155" s="74">
        <v>0.47</v>
      </c>
      <c r="S155" s="74">
        <f t="shared" si="5"/>
        <v>84061.924220519984</v>
      </c>
      <c r="T155" s="62"/>
      <c r="U155" s="62"/>
      <c r="V155" s="62"/>
      <c r="W155" s="62"/>
      <c r="X155" s="62"/>
      <c r="Y155" s="62"/>
      <c r="Z155" s="62"/>
      <c r="AA155" s="62"/>
      <c r="AB155" s="62"/>
    </row>
    <row r="156" spans="1:28">
      <c r="A156" s="67" t="s">
        <v>241</v>
      </c>
      <c r="B156" s="67" t="s">
        <v>241</v>
      </c>
      <c r="C156" s="67" t="s">
        <v>68</v>
      </c>
      <c r="D156" s="102">
        <v>2019</v>
      </c>
      <c r="E156" s="101">
        <v>14574.6718</v>
      </c>
      <c r="F156" s="96" t="s">
        <v>102</v>
      </c>
      <c r="G156" s="96">
        <f t="shared" si="0"/>
        <v>13117.20462</v>
      </c>
      <c r="H156" s="97">
        <v>6</v>
      </c>
      <c r="I156" s="97">
        <v>0.56000000000000005</v>
      </c>
      <c r="J156" s="74">
        <f t="shared" si="1"/>
        <v>9.36</v>
      </c>
      <c r="K156" s="74">
        <v>0.47</v>
      </c>
      <c r="L156" s="98">
        <f t="shared" si="2"/>
        <v>57705.206564303997</v>
      </c>
      <c r="M156" s="99" t="s">
        <v>103</v>
      </c>
      <c r="N156" s="96">
        <f t="shared" si="3"/>
        <v>1457.4671800000001</v>
      </c>
      <c r="O156" s="100">
        <v>9</v>
      </c>
      <c r="P156" s="100">
        <v>0.2</v>
      </c>
      <c r="Q156" s="100">
        <f t="shared" si="4"/>
        <v>10.799999999999999</v>
      </c>
      <c r="R156" s="74">
        <v>0.47</v>
      </c>
      <c r="S156" s="74">
        <f t="shared" si="5"/>
        <v>7398.103405679999</v>
      </c>
      <c r="T156" s="62"/>
      <c r="U156" s="62"/>
      <c r="V156" s="62"/>
      <c r="W156" s="62"/>
      <c r="X156" s="62"/>
      <c r="Y156" s="62"/>
      <c r="Z156" s="62"/>
      <c r="AA156" s="62"/>
      <c r="AB156" s="62"/>
    </row>
    <row r="157" spans="1:28">
      <c r="A157" s="67" t="s">
        <v>241</v>
      </c>
      <c r="B157" s="67" t="s">
        <v>241</v>
      </c>
      <c r="C157" s="67" t="s">
        <v>69</v>
      </c>
      <c r="D157" s="102">
        <v>2019</v>
      </c>
      <c r="E157" s="101">
        <v>256777.59079999998</v>
      </c>
      <c r="F157" s="96" t="s">
        <v>102</v>
      </c>
      <c r="G157" s="96">
        <f t="shared" si="0"/>
        <v>231099.83171999999</v>
      </c>
      <c r="H157" s="97">
        <v>6</v>
      </c>
      <c r="I157" s="97">
        <v>0.56000000000000005</v>
      </c>
      <c r="J157" s="74">
        <f t="shared" si="1"/>
        <v>9.36</v>
      </c>
      <c r="K157" s="74">
        <v>0.47</v>
      </c>
      <c r="L157" s="98">
        <f t="shared" si="2"/>
        <v>1016654.3797026239</v>
      </c>
      <c r="M157" s="99" t="s">
        <v>103</v>
      </c>
      <c r="N157" s="96">
        <f t="shared" si="3"/>
        <v>25677.75908</v>
      </c>
      <c r="O157" s="100">
        <v>9</v>
      </c>
      <c r="P157" s="100">
        <v>0.2</v>
      </c>
      <c r="Q157" s="100">
        <f t="shared" si="4"/>
        <v>10.799999999999999</v>
      </c>
      <c r="R157" s="74">
        <v>0.47</v>
      </c>
      <c r="S157" s="74">
        <f t="shared" si="5"/>
        <v>130340.30509007999</v>
      </c>
      <c r="T157" s="62"/>
      <c r="U157" s="62"/>
      <c r="V157" s="62"/>
      <c r="W157" s="62"/>
      <c r="X157" s="62"/>
      <c r="Y157" s="62"/>
      <c r="Z157" s="62"/>
      <c r="AA157" s="62"/>
      <c r="AB157" s="62"/>
    </row>
    <row r="158" spans="1:28">
      <c r="A158" s="67" t="s">
        <v>241</v>
      </c>
      <c r="B158" s="67" t="s">
        <v>241</v>
      </c>
      <c r="C158" s="67" t="s">
        <v>118</v>
      </c>
      <c r="D158" s="102">
        <v>2019</v>
      </c>
      <c r="E158" s="101">
        <v>6844.5144</v>
      </c>
      <c r="F158" s="96" t="s">
        <v>102</v>
      </c>
      <c r="G158" s="96">
        <f t="shared" si="0"/>
        <v>6160.0629600000002</v>
      </c>
      <c r="H158" s="97">
        <v>6</v>
      </c>
      <c r="I158" s="97">
        <v>0.56000000000000005</v>
      </c>
      <c r="J158" s="74">
        <f t="shared" si="1"/>
        <v>9.36</v>
      </c>
      <c r="K158" s="74">
        <v>0.47</v>
      </c>
      <c r="L158" s="98">
        <f t="shared" si="2"/>
        <v>27099.348973631997</v>
      </c>
      <c r="M158" s="99" t="s">
        <v>103</v>
      </c>
      <c r="N158" s="96">
        <f t="shared" si="3"/>
        <v>684.45144000000005</v>
      </c>
      <c r="O158" s="100">
        <v>9</v>
      </c>
      <c r="P158" s="100">
        <v>0.2</v>
      </c>
      <c r="Q158" s="100">
        <f t="shared" si="4"/>
        <v>10.799999999999999</v>
      </c>
      <c r="R158" s="74">
        <v>0.47</v>
      </c>
      <c r="S158" s="74">
        <f t="shared" si="5"/>
        <v>3474.2755094399995</v>
      </c>
      <c r="T158" s="62"/>
      <c r="U158" s="62"/>
      <c r="V158" s="62"/>
      <c r="W158" s="62"/>
      <c r="X158" s="62"/>
      <c r="Y158" s="62"/>
      <c r="Z158" s="62"/>
      <c r="AA158" s="62"/>
      <c r="AB158" s="62"/>
    </row>
    <row r="159" spans="1:28">
      <c r="A159" s="67" t="s">
        <v>241</v>
      </c>
      <c r="B159" s="67" t="s">
        <v>241</v>
      </c>
      <c r="C159" s="67" t="s">
        <v>70</v>
      </c>
      <c r="D159" s="102">
        <v>2019</v>
      </c>
      <c r="E159" s="101">
        <v>47352.737700000005</v>
      </c>
      <c r="F159" s="96" t="s">
        <v>102</v>
      </c>
      <c r="G159" s="96">
        <f t="shared" si="0"/>
        <v>42617.463930000005</v>
      </c>
      <c r="H159" s="97">
        <v>6</v>
      </c>
      <c r="I159" s="97">
        <v>0.56000000000000005</v>
      </c>
      <c r="J159" s="74">
        <f t="shared" si="1"/>
        <v>9.36</v>
      </c>
      <c r="K159" s="74">
        <v>0.47</v>
      </c>
      <c r="L159" s="98">
        <f t="shared" si="2"/>
        <v>187482.747320856</v>
      </c>
      <c r="M159" s="99" t="s">
        <v>103</v>
      </c>
      <c r="N159" s="96">
        <f t="shared" si="3"/>
        <v>4735.2737700000007</v>
      </c>
      <c r="O159" s="100">
        <v>9</v>
      </c>
      <c r="P159" s="100">
        <v>0.2</v>
      </c>
      <c r="Q159" s="100">
        <f t="shared" si="4"/>
        <v>10.799999999999999</v>
      </c>
      <c r="R159" s="74">
        <v>0.47</v>
      </c>
      <c r="S159" s="74">
        <f t="shared" si="5"/>
        <v>24036.249656519998</v>
      </c>
      <c r="T159" s="62"/>
      <c r="U159" s="62"/>
      <c r="V159" s="62"/>
      <c r="W159" s="62"/>
      <c r="X159" s="62"/>
      <c r="Y159" s="62"/>
      <c r="Z159" s="62"/>
      <c r="AA159" s="62"/>
      <c r="AB159" s="62"/>
    </row>
    <row r="160" spans="1:28">
      <c r="A160" s="67" t="s">
        <v>241</v>
      </c>
      <c r="B160" s="67" t="s">
        <v>241</v>
      </c>
      <c r="C160" s="67" t="s">
        <v>71</v>
      </c>
      <c r="D160" s="102">
        <v>2019</v>
      </c>
      <c r="E160" s="101">
        <v>34971.7048</v>
      </c>
      <c r="F160" s="96" t="s">
        <v>102</v>
      </c>
      <c r="G160" s="96">
        <f t="shared" si="0"/>
        <v>31474.534319999999</v>
      </c>
      <c r="H160" s="97">
        <v>6</v>
      </c>
      <c r="I160" s="97">
        <v>0.56000000000000005</v>
      </c>
      <c r="J160" s="74">
        <f t="shared" si="1"/>
        <v>9.36</v>
      </c>
      <c r="K160" s="74">
        <v>0.47</v>
      </c>
      <c r="L160" s="98">
        <f t="shared" si="2"/>
        <v>138462.771380544</v>
      </c>
      <c r="M160" s="99" t="s">
        <v>103</v>
      </c>
      <c r="N160" s="96">
        <f t="shared" si="3"/>
        <v>3497.1704800000002</v>
      </c>
      <c r="O160" s="100">
        <v>9</v>
      </c>
      <c r="P160" s="100">
        <v>0.2</v>
      </c>
      <c r="Q160" s="100">
        <f t="shared" si="4"/>
        <v>10.799999999999999</v>
      </c>
      <c r="R160" s="74">
        <v>0.47</v>
      </c>
      <c r="S160" s="74">
        <f t="shared" si="5"/>
        <v>17751.637356479998</v>
      </c>
      <c r="T160" s="62"/>
      <c r="U160" s="62"/>
      <c r="V160" s="62"/>
      <c r="W160" s="62"/>
      <c r="X160" s="62"/>
      <c r="Y160" s="62"/>
      <c r="Z160" s="62"/>
      <c r="AA160" s="62"/>
      <c r="AB160" s="62"/>
    </row>
    <row r="161" spans="1:28">
      <c r="A161" s="67" t="s">
        <v>241</v>
      </c>
      <c r="B161" s="67" t="s">
        <v>241</v>
      </c>
      <c r="C161" s="102" t="s">
        <v>119</v>
      </c>
      <c r="D161" s="102">
        <v>2019</v>
      </c>
      <c r="E161" s="101">
        <v>135967.17310000001</v>
      </c>
      <c r="F161" s="96" t="s">
        <v>102</v>
      </c>
      <c r="G161" s="96">
        <f t="shared" si="0"/>
        <v>122370.45579000002</v>
      </c>
      <c r="H161" s="97">
        <v>6</v>
      </c>
      <c r="I161" s="97">
        <v>0.56000000000000005</v>
      </c>
      <c r="J161" s="74">
        <f t="shared" si="1"/>
        <v>9.36</v>
      </c>
      <c r="K161" s="74">
        <v>0.47</v>
      </c>
      <c r="L161" s="98">
        <f t="shared" si="2"/>
        <v>538332.10911136796</v>
      </c>
      <c r="M161" s="99" t="s">
        <v>103</v>
      </c>
      <c r="N161" s="96">
        <f t="shared" si="3"/>
        <v>13596.717310000002</v>
      </c>
      <c r="O161" s="100">
        <v>9</v>
      </c>
      <c r="P161" s="100">
        <v>0.2</v>
      </c>
      <c r="Q161" s="100">
        <f t="shared" si="4"/>
        <v>10.799999999999999</v>
      </c>
      <c r="R161" s="74">
        <v>0.47</v>
      </c>
      <c r="S161" s="74">
        <f t="shared" si="5"/>
        <v>69016.937065559992</v>
      </c>
      <c r="T161" s="62"/>
      <c r="U161" s="62"/>
      <c r="V161" s="62"/>
      <c r="W161" s="62"/>
      <c r="X161" s="62"/>
      <c r="Y161" s="62"/>
      <c r="Z161" s="62"/>
      <c r="AA161" s="62"/>
      <c r="AB161" s="62"/>
    </row>
    <row r="162" spans="1:28">
      <c r="A162" s="67" t="s">
        <v>241</v>
      </c>
      <c r="B162" s="67" t="s">
        <v>241</v>
      </c>
      <c r="C162" s="102" t="s">
        <v>120</v>
      </c>
      <c r="D162" s="102">
        <v>2019</v>
      </c>
      <c r="E162" s="101">
        <v>30901.377099999994</v>
      </c>
      <c r="F162" s="96" t="s">
        <v>102</v>
      </c>
      <c r="G162" s="96">
        <f t="shared" si="0"/>
        <v>27811.239389999995</v>
      </c>
      <c r="H162" s="97">
        <v>6</v>
      </c>
      <c r="I162" s="97">
        <v>0.56000000000000005</v>
      </c>
      <c r="J162" s="74">
        <f t="shared" si="1"/>
        <v>9.36</v>
      </c>
      <c r="K162" s="74">
        <v>0.47</v>
      </c>
      <c r="L162" s="98">
        <f t="shared" si="2"/>
        <v>122347.20432448796</v>
      </c>
      <c r="M162" s="99" t="s">
        <v>103</v>
      </c>
      <c r="N162" s="96">
        <f t="shared" si="3"/>
        <v>3090.1377099999995</v>
      </c>
      <c r="O162" s="100">
        <v>9</v>
      </c>
      <c r="P162" s="100">
        <v>0.2</v>
      </c>
      <c r="Q162" s="100">
        <f t="shared" si="4"/>
        <v>10.799999999999999</v>
      </c>
      <c r="R162" s="74">
        <v>0.47</v>
      </c>
      <c r="S162" s="74">
        <f t="shared" si="5"/>
        <v>15685.539015959994</v>
      </c>
      <c r="T162" s="62"/>
      <c r="U162" s="62"/>
      <c r="V162" s="62"/>
      <c r="W162" s="62"/>
      <c r="X162" s="62"/>
      <c r="Y162" s="62"/>
      <c r="Z162" s="62"/>
      <c r="AA162" s="62"/>
      <c r="AB162" s="62"/>
    </row>
    <row r="163" spans="1:28">
      <c r="A163" s="67" t="s">
        <v>241</v>
      </c>
      <c r="B163" s="67" t="s">
        <v>241</v>
      </c>
      <c r="C163" s="102" t="s">
        <v>72</v>
      </c>
      <c r="D163" s="102">
        <v>2019</v>
      </c>
      <c r="E163" s="101">
        <v>132342.408</v>
      </c>
      <c r="F163" s="96" t="s">
        <v>102</v>
      </c>
      <c r="G163" s="96">
        <f t="shared" si="0"/>
        <v>119108.1672</v>
      </c>
      <c r="H163" s="97">
        <v>6</v>
      </c>
      <c r="I163" s="97">
        <v>0.56000000000000005</v>
      </c>
      <c r="J163" s="74">
        <f t="shared" si="1"/>
        <v>9.36</v>
      </c>
      <c r="K163" s="74">
        <v>0.47</v>
      </c>
      <c r="L163" s="98">
        <f t="shared" si="2"/>
        <v>523980.64914623997</v>
      </c>
      <c r="M163" s="99" t="s">
        <v>103</v>
      </c>
      <c r="N163" s="96">
        <f t="shared" si="3"/>
        <v>13234.2408</v>
      </c>
      <c r="O163" s="100">
        <v>9</v>
      </c>
      <c r="P163" s="100">
        <v>0.2</v>
      </c>
      <c r="Q163" s="100">
        <f t="shared" si="4"/>
        <v>10.799999999999999</v>
      </c>
      <c r="R163" s="74">
        <v>0.47</v>
      </c>
      <c r="S163" s="74">
        <f t="shared" si="5"/>
        <v>67177.006300799985</v>
      </c>
      <c r="T163" s="62"/>
      <c r="U163" s="62"/>
      <c r="V163" s="62"/>
      <c r="W163" s="62"/>
      <c r="X163" s="62"/>
      <c r="Y163" s="62"/>
      <c r="Z163" s="62"/>
      <c r="AA163" s="62"/>
      <c r="AB163" s="62"/>
    </row>
    <row r="164" spans="1:28">
      <c r="A164" s="67" t="s">
        <v>241</v>
      </c>
      <c r="B164" s="67" t="s">
        <v>241</v>
      </c>
      <c r="C164" s="102" t="s">
        <v>73</v>
      </c>
      <c r="D164" s="102">
        <v>2019</v>
      </c>
      <c r="E164" s="101">
        <v>75065.703100000013</v>
      </c>
      <c r="F164" s="96" t="s">
        <v>102</v>
      </c>
      <c r="G164" s="96">
        <f t="shared" si="0"/>
        <v>67559.132790000018</v>
      </c>
      <c r="H164" s="97">
        <v>6</v>
      </c>
      <c r="I164" s="97">
        <v>0.56000000000000005</v>
      </c>
      <c r="J164" s="74">
        <f t="shared" si="1"/>
        <v>9.36</v>
      </c>
      <c r="K164" s="74">
        <v>0.47</v>
      </c>
      <c r="L164" s="98">
        <f t="shared" si="2"/>
        <v>297206.13696976803</v>
      </c>
      <c r="M164" s="99" t="s">
        <v>103</v>
      </c>
      <c r="N164" s="96">
        <f t="shared" si="3"/>
        <v>7506.5703100000019</v>
      </c>
      <c r="O164" s="100">
        <v>9</v>
      </c>
      <c r="P164" s="100">
        <v>0.2</v>
      </c>
      <c r="Q164" s="100">
        <f t="shared" si="4"/>
        <v>10.799999999999999</v>
      </c>
      <c r="R164" s="74">
        <v>0.47</v>
      </c>
      <c r="S164" s="74">
        <f t="shared" si="5"/>
        <v>38103.350893560004</v>
      </c>
      <c r="T164" s="62"/>
      <c r="U164" s="62"/>
      <c r="V164" s="62"/>
      <c r="W164" s="62"/>
      <c r="X164" s="62"/>
      <c r="Y164" s="62"/>
      <c r="Z164" s="62"/>
      <c r="AA164" s="62"/>
      <c r="AB164" s="62"/>
    </row>
    <row r="165" spans="1:28">
      <c r="A165" s="67" t="s">
        <v>241</v>
      </c>
      <c r="B165" s="67" t="s">
        <v>241</v>
      </c>
      <c r="C165" s="102" t="s">
        <v>74</v>
      </c>
      <c r="D165" s="102">
        <v>2019</v>
      </c>
      <c r="E165" s="101">
        <v>213853.11920000002</v>
      </c>
      <c r="F165" s="96" t="s">
        <v>102</v>
      </c>
      <c r="G165" s="96">
        <f t="shared" si="0"/>
        <v>192467.80728000001</v>
      </c>
      <c r="H165" s="97">
        <v>6</v>
      </c>
      <c r="I165" s="97">
        <v>0.56000000000000005</v>
      </c>
      <c r="J165" s="74">
        <f t="shared" si="1"/>
        <v>9.36</v>
      </c>
      <c r="K165" s="74">
        <v>0.47</v>
      </c>
      <c r="L165" s="98">
        <f t="shared" si="2"/>
        <v>846704.37778617593</v>
      </c>
      <c r="M165" s="99" t="s">
        <v>103</v>
      </c>
      <c r="N165" s="96">
        <f t="shared" si="3"/>
        <v>21385.311920000004</v>
      </c>
      <c r="O165" s="100">
        <v>9</v>
      </c>
      <c r="P165" s="100">
        <v>0.2</v>
      </c>
      <c r="Q165" s="100">
        <f t="shared" si="4"/>
        <v>10.799999999999999</v>
      </c>
      <c r="R165" s="74">
        <v>0.47</v>
      </c>
      <c r="S165" s="74">
        <f t="shared" si="5"/>
        <v>108551.84330591999</v>
      </c>
      <c r="T165" s="62"/>
      <c r="U165" s="62"/>
      <c r="V165" s="62"/>
      <c r="W165" s="62"/>
      <c r="X165" s="62"/>
      <c r="Y165" s="62"/>
      <c r="Z165" s="62"/>
      <c r="AA165" s="62"/>
      <c r="AB165" s="62"/>
    </row>
    <row r="166" spans="1:28">
      <c r="A166" s="67" t="s">
        <v>241</v>
      </c>
      <c r="B166" s="67" t="s">
        <v>241</v>
      </c>
      <c r="C166" s="102" t="s">
        <v>75</v>
      </c>
      <c r="D166" s="102">
        <v>2019</v>
      </c>
      <c r="E166" s="101">
        <v>1028.4956199999999</v>
      </c>
      <c r="F166" s="96" t="s">
        <v>102</v>
      </c>
      <c r="G166" s="96">
        <f t="shared" si="0"/>
        <v>925.64605799999993</v>
      </c>
      <c r="H166" s="97">
        <v>6</v>
      </c>
      <c r="I166" s="97">
        <v>0.56000000000000005</v>
      </c>
      <c r="J166" s="74">
        <f t="shared" si="1"/>
        <v>9.36</v>
      </c>
      <c r="K166" s="74">
        <v>0.47</v>
      </c>
      <c r="L166" s="98">
        <f t="shared" si="2"/>
        <v>4072.102138353599</v>
      </c>
      <c r="M166" s="99" t="s">
        <v>103</v>
      </c>
      <c r="N166" s="96">
        <f t="shared" si="3"/>
        <v>102.84956199999999</v>
      </c>
      <c r="O166" s="100">
        <v>9</v>
      </c>
      <c r="P166" s="100">
        <v>0.2</v>
      </c>
      <c r="Q166" s="100">
        <f t="shared" si="4"/>
        <v>10.799999999999999</v>
      </c>
      <c r="R166" s="74">
        <v>0.47</v>
      </c>
      <c r="S166" s="74">
        <f t="shared" si="5"/>
        <v>522.0643767119999</v>
      </c>
      <c r="T166" s="62"/>
      <c r="U166" s="62"/>
      <c r="V166" s="62"/>
      <c r="W166" s="62"/>
      <c r="X166" s="62"/>
      <c r="Y166" s="62"/>
      <c r="Z166" s="62"/>
      <c r="AA166" s="62"/>
      <c r="AB166" s="62"/>
    </row>
    <row r="167" spans="1:28">
      <c r="A167" s="67" t="s">
        <v>241</v>
      </c>
      <c r="B167" s="67" t="s">
        <v>241</v>
      </c>
      <c r="C167" s="102" t="s">
        <v>76</v>
      </c>
      <c r="D167" s="102">
        <v>2019</v>
      </c>
      <c r="E167" s="101">
        <v>14515.562</v>
      </c>
      <c r="F167" s="96" t="s">
        <v>102</v>
      </c>
      <c r="G167" s="96">
        <f t="shared" si="0"/>
        <v>13064.005800000001</v>
      </c>
      <c r="H167" s="97">
        <v>6</v>
      </c>
      <c r="I167" s="97">
        <v>0.56000000000000005</v>
      </c>
      <c r="J167" s="74">
        <f t="shared" si="1"/>
        <v>9.36</v>
      </c>
      <c r="K167" s="74">
        <v>0.47</v>
      </c>
      <c r="L167" s="98">
        <f t="shared" si="2"/>
        <v>57471.174315359996</v>
      </c>
      <c r="M167" s="99" t="s">
        <v>103</v>
      </c>
      <c r="N167" s="96">
        <f t="shared" si="3"/>
        <v>1451.5562</v>
      </c>
      <c r="O167" s="100">
        <v>9</v>
      </c>
      <c r="P167" s="100">
        <v>0.2</v>
      </c>
      <c r="Q167" s="100">
        <f t="shared" si="4"/>
        <v>10.799999999999999</v>
      </c>
      <c r="R167" s="74">
        <v>0.47</v>
      </c>
      <c r="S167" s="74">
        <f t="shared" si="5"/>
        <v>7368.0992711999988</v>
      </c>
      <c r="T167" s="62"/>
      <c r="U167" s="62"/>
      <c r="V167" s="62"/>
      <c r="W167" s="62"/>
      <c r="X167" s="62"/>
      <c r="Y167" s="62"/>
      <c r="Z167" s="62"/>
      <c r="AA167" s="62"/>
      <c r="AB167" s="62"/>
    </row>
    <row r="168" spans="1:28">
      <c r="A168" s="67" t="s">
        <v>241</v>
      </c>
      <c r="B168" s="67" t="s">
        <v>241</v>
      </c>
      <c r="C168" s="102" t="s">
        <v>77</v>
      </c>
      <c r="D168" s="102">
        <v>2019</v>
      </c>
      <c r="E168" s="101">
        <v>13922.770400000001</v>
      </c>
      <c r="F168" s="96" t="s">
        <v>102</v>
      </c>
      <c r="G168" s="96">
        <f t="shared" si="0"/>
        <v>12530.493360000002</v>
      </c>
      <c r="H168" s="97">
        <v>6</v>
      </c>
      <c r="I168" s="97">
        <v>0.56000000000000005</v>
      </c>
      <c r="J168" s="74">
        <f t="shared" si="1"/>
        <v>9.36</v>
      </c>
      <c r="K168" s="74">
        <v>0.47</v>
      </c>
      <c r="L168" s="98">
        <f t="shared" si="2"/>
        <v>55124.146389312002</v>
      </c>
      <c r="M168" s="99" t="s">
        <v>103</v>
      </c>
      <c r="N168" s="96">
        <f t="shared" si="3"/>
        <v>1392.2770400000002</v>
      </c>
      <c r="O168" s="100">
        <v>9</v>
      </c>
      <c r="P168" s="100">
        <v>0.2</v>
      </c>
      <c r="Q168" s="100">
        <f t="shared" si="4"/>
        <v>10.799999999999999</v>
      </c>
      <c r="R168" s="74">
        <v>0.47</v>
      </c>
      <c r="S168" s="74">
        <f t="shared" si="5"/>
        <v>7067.1982550399998</v>
      </c>
      <c r="T168" s="62"/>
      <c r="U168" s="62"/>
      <c r="V168" s="62"/>
      <c r="W168" s="62"/>
      <c r="X168" s="62"/>
      <c r="Y168" s="62"/>
      <c r="Z168" s="62"/>
      <c r="AA168" s="62"/>
      <c r="AB168" s="62"/>
    </row>
    <row r="169" spans="1:28">
      <c r="A169" s="67" t="s">
        <v>241</v>
      </c>
      <c r="B169" s="67" t="s">
        <v>241</v>
      </c>
      <c r="C169" s="102" t="s">
        <v>78</v>
      </c>
      <c r="D169" s="102">
        <v>2019</v>
      </c>
      <c r="E169" s="101">
        <v>214861.87631000002</v>
      </c>
      <c r="F169" s="96" t="s">
        <v>102</v>
      </c>
      <c r="G169" s="96">
        <f t="shared" si="0"/>
        <v>193375.68867900001</v>
      </c>
      <c r="H169" s="97">
        <v>6</v>
      </c>
      <c r="I169" s="97">
        <v>0.56000000000000005</v>
      </c>
      <c r="J169" s="74">
        <f t="shared" si="1"/>
        <v>9.36</v>
      </c>
      <c r="K169" s="74">
        <v>0.47</v>
      </c>
      <c r="L169" s="98">
        <f t="shared" si="2"/>
        <v>850698.3296366568</v>
      </c>
      <c r="M169" s="99" t="s">
        <v>103</v>
      </c>
      <c r="N169" s="96">
        <f t="shared" si="3"/>
        <v>21486.187631000004</v>
      </c>
      <c r="O169" s="100">
        <v>9</v>
      </c>
      <c r="P169" s="100">
        <v>0.2</v>
      </c>
      <c r="Q169" s="100">
        <f t="shared" si="4"/>
        <v>10.799999999999999</v>
      </c>
      <c r="R169" s="74">
        <v>0.47</v>
      </c>
      <c r="S169" s="74">
        <f t="shared" si="5"/>
        <v>109063.888414956</v>
      </c>
      <c r="T169" s="62"/>
      <c r="U169" s="62"/>
      <c r="V169" s="62"/>
      <c r="W169" s="62"/>
      <c r="X169" s="62"/>
      <c r="Y169" s="62"/>
      <c r="Z169" s="62"/>
      <c r="AA169" s="62"/>
      <c r="AB169" s="62"/>
    </row>
    <row r="170" spans="1:28">
      <c r="A170" s="67" t="s">
        <v>241</v>
      </c>
      <c r="B170" s="67" t="s">
        <v>241</v>
      </c>
      <c r="C170" s="102" t="s">
        <v>79</v>
      </c>
      <c r="D170" s="102">
        <v>2019</v>
      </c>
      <c r="E170" s="101">
        <v>70941.295580000005</v>
      </c>
      <c r="F170" s="96" t="s">
        <v>102</v>
      </c>
      <c r="G170" s="96">
        <f t="shared" si="0"/>
        <v>63847.166022000005</v>
      </c>
      <c r="H170" s="97">
        <v>6</v>
      </c>
      <c r="I170" s="97">
        <v>0.56000000000000005</v>
      </c>
      <c r="J170" s="74">
        <f t="shared" si="1"/>
        <v>9.36</v>
      </c>
      <c r="K170" s="74">
        <v>0.47</v>
      </c>
      <c r="L170" s="98">
        <f t="shared" si="2"/>
        <v>280876.45276398241</v>
      </c>
      <c r="M170" s="99" t="s">
        <v>103</v>
      </c>
      <c r="N170" s="96">
        <f t="shared" si="3"/>
        <v>7094.1295580000005</v>
      </c>
      <c r="O170" s="100">
        <v>9</v>
      </c>
      <c r="P170" s="100">
        <v>0.2</v>
      </c>
      <c r="Q170" s="100">
        <f t="shared" si="4"/>
        <v>10.799999999999999</v>
      </c>
      <c r="R170" s="74">
        <v>0.47</v>
      </c>
      <c r="S170" s="74">
        <f t="shared" si="5"/>
        <v>36009.801636407996</v>
      </c>
      <c r="T170" s="62"/>
      <c r="U170" s="62"/>
      <c r="V170" s="62"/>
      <c r="W170" s="62"/>
      <c r="X170" s="62"/>
      <c r="Y170" s="62"/>
      <c r="Z170" s="62"/>
      <c r="AA170" s="62"/>
      <c r="AB170" s="62"/>
    </row>
    <row r="171" spans="1:28">
      <c r="A171" s="67" t="s">
        <v>241</v>
      </c>
      <c r="B171" s="67" t="s">
        <v>241</v>
      </c>
      <c r="C171" s="102" t="s">
        <v>80</v>
      </c>
      <c r="D171" s="102">
        <v>2019</v>
      </c>
      <c r="E171" s="101">
        <v>57361.981099999997</v>
      </c>
      <c r="F171" s="96" t="s">
        <v>102</v>
      </c>
      <c r="G171" s="96">
        <f t="shared" si="0"/>
        <v>51625.78299</v>
      </c>
      <c r="H171" s="97">
        <v>6</v>
      </c>
      <c r="I171" s="97">
        <v>0.56000000000000005</v>
      </c>
      <c r="J171" s="74">
        <f t="shared" si="1"/>
        <v>9.36</v>
      </c>
      <c r="K171" s="74">
        <v>0.47</v>
      </c>
      <c r="L171" s="98">
        <f t="shared" si="2"/>
        <v>227112.14452960796</v>
      </c>
      <c r="M171" s="99" t="s">
        <v>103</v>
      </c>
      <c r="N171" s="96">
        <f t="shared" si="3"/>
        <v>5736.1981100000003</v>
      </c>
      <c r="O171" s="100">
        <v>9</v>
      </c>
      <c r="P171" s="100">
        <v>0.2</v>
      </c>
      <c r="Q171" s="100">
        <f t="shared" si="4"/>
        <v>10.799999999999999</v>
      </c>
      <c r="R171" s="74">
        <v>0.47</v>
      </c>
      <c r="S171" s="74">
        <f t="shared" si="5"/>
        <v>29116.941606359997</v>
      </c>
      <c r="T171" s="62"/>
      <c r="U171" s="62"/>
      <c r="V171" s="62"/>
      <c r="W171" s="62"/>
      <c r="X171" s="62"/>
      <c r="Y171" s="62"/>
      <c r="Z171" s="62"/>
      <c r="AA171" s="62"/>
      <c r="AB171" s="62"/>
    </row>
    <row r="172" spans="1:28">
      <c r="A172" s="67" t="s">
        <v>241</v>
      </c>
      <c r="B172" s="67" t="s">
        <v>241</v>
      </c>
      <c r="C172" s="102" t="s">
        <v>121</v>
      </c>
      <c r="D172" s="102">
        <v>2019</v>
      </c>
      <c r="E172" s="101">
        <v>100346.59957000001</v>
      </c>
      <c r="F172" s="96" t="s">
        <v>102</v>
      </c>
      <c r="G172" s="96">
        <f t="shared" si="0"/>
        <v>90311.93961300001</v>
      </c>
      <c r="H172" s="97">
        <v>6</v>
      </c>
      <c r="I172" s="97">
        <v>0.56000000000000005</v>
      </c>
      <c r="J172" s="74">
        <f t="shared" si="1"/>
        <v>9.36</v>
      </c>
      <c r="K172" s="74">
        <v>0.47</v>
      </c>
      <c r="L172" s="98">
        <f t="shared" si="2"/>
        <v>397300.28474550962</v>
      </c>
      <c r="M172" s="99" t="s">
        <v>103</v>
      </c>
      <c r="N172" s="96">
        <f t="shared" si="3"/>
        <v>10034.659957000002</v>
      </c>
      <c r="O172" s="100">
        <v>9</v>
      </c>
      <c r="P172" s="100">
        <v>0.2</v>
      </c>
      <c r="Q172" s="100">
        <f t="shared" si="4"/>
        <v>10.799999999999999</v>
      </c>
      <c r="R172" s="74">
        <v>0.47</v>
      </c>
      <c r="S172" s="74">
        <f t="shared" si="5"/>
        <v>50935.933941732001</v>
      </c>
      <c r="T172" s="62"/>
      <c r="U172" s="62"/>
      <c r="V172" s="62"/>
      <c r="W172" s="62"/>
      <c r="X172" s="62"/>
      <c r="Y172" s="62"/>
      <c r="Z172" s="62"/>
      <c r="AA172" s="62"/>
      <c r="AB172" s="62"/>
    </row>
    <row r="173" spans="1:28">
      <c r="A173" s="67" t="s">
        <v>241</v>
      </c>
      <c r="B173" s="67" t="s">
        <v>241</v>
      </c>
      <c r="C173" s="102" t="s">
        <v>82</v>
      </c>
      <c r="D173" s="102">
        <v>2019</v>
      </c>
      <c r="E173" s="101">
        <v>55686.724399999999</v>
      </c>
      <c r="F173" s="96" t="s">
        <v>102</v>
      </c>
      <c r="G173" s="96">
        <f t="shared" si="0"/>
        <v>50118.051959999997</v>
      </c>
      <c r="H173" s="97">
        <v>6</v>
      </c>
      <c r="I173" s="97">
        <v>0.56000000000000005</v>
      </c>
      <c r="J173" s="74">
        <f t="shared" si="1"/>
        <v>9.36</v>
      </c>
      <c r="K173" s="74">
        <v>0.47</v>
      </c>
      <c r="L173" s="98">
        <f t="shared" si="2"/>
        <v>220479.33418243198</v>
      </c>
      <c r="M173" s="99" t="s">
        <v>103</v>
      </c>
      <c r="N173" s="96">
        <f t="shared" si="3"/>
        <v>5568.6724400000003</v>
      </c>
      <c r="O173" s="100">
        <v>9</v>
      </c>
      <c r="P173" s="100">
        <v>0.2</v>
      </c>
      <c r="Q173" s="100">
        <f t="shared" si="4"/>
        <v>10.799999999999999</v>
      </c>
      <c r="R173" s="74">
        <v>0.47</v>
      </c>
      <c r="S173" s="74">
        <f t="shared" si="5"/>
        <v>28266.581305439999</v>
      </c>
      <c r="T173" s="62"/>
      <c r="U173" s="62"/>
      <c r="V173" s="62"/>
      <c r="W173" s="62"/>
      <c r="X173" s="62"/>
      <c r="Y173" s="62"/>
      <c r="Z173" s="62"/>
      <c r="AA173" s="62"/>
      <c r="AB173" s="62"/>
    </row>
    <row r="174" spans="1:28">
      <c r="A174" s="67" t="s">
        <v>241</v>
      </c>
      <c r="B174" s="67" t="s">
        <v>241</v>
      </c>
      <c r="C174" s="102" t="s">
        <v>83</v>
      </c>
      <c r="D174" s="102">
        <v>2019</v>
      </c>
      <c r="E174" s="101">
        <v>168932.70679999999</v>
      </c>
      <c r="F174" s="96" t="s">
        <v>102</v>
      </c>
      <c r="G174" s="96">
        <f t="shared" si="0"/>
        <v>152039.43612</v>
      </c>
      <c r="H174" s="97">
        <v>6</v>
      </c>
      <c r="I174" s="97">
        <v>0.56000000000000005</v>
      </c>
      <c r="J174" s="74">
        <f t="shared" si="1"/>
        <v>9.36</v>
      </c>
      <c r="K174" s="74">
        <v>0.47</v>
      </c>
      <c r="L174" s="98">
        <f t="shared" si="2"/>
        <v>668851.88737910392</v>
      </c>
      <c r="M174" s="99" t="s">
        <v>103</v>
      </c>
      <c r="N174" s="96">
        <f t="shared" si="3"/>
        <v>16893.270679999998</v>
      </c>
      <c r="O174" s="100">
        <v>9</v>
      </c>
      <c r="P174" s="100">
        <v>0.2</v>
      </c>
      <c r="Q174" s="100">
        <f t="shared" si="4"/>
        <v>10.799999999999999</v>
      </c>
      <c r="R174" s="74">
        <v>0.47</v>
      </c>
      <c r="S174" s="74">
        <f t="shared" si="5"/>
        <v>85750.241971679963</v>
      </c>
      <c r="T174" s="62"/>
      <c r="U174" s="62"/>
      <c r="V174" s="62"/>
      <c r="W174" s="62"/>
      <c r="X174" s="62"/>
      <c r="Y174" s="62"/>
      <c r="Z174" s="62"/>
      <c r="AA174" s="62"/>
      <c r="AB174" s="62"/>
    </row>
    <row r="175" spans="1:28">
      <c r="A175" s="67" t="s">
        <v>241</v>
      </c>
      <c r="B175" s="67" t="s">
        <v>241</v>
      </c>
      <c r="C175" s="67" t="s">
        <v>60</v>
      </c>
      <c r="D175" s="102">
        <v>2020</v>
      </c>
      <c r="E175" s="101">
        <v>4811.8624999999993</v>
      </c>
      <c r="F175" s="96" t="s">
        <v>102</v>
      </c>
      <c r="G175" s="96">
        <f t="shared" si="0"/>
        <v>4330.6762499999995</v>
      </c>
      <c r="H175" s="97">
        <v>6</v>
      </c>
      <c r="I175" s="97">
        <v>0.56000000000000005</v>
      </c>
      <c r="J175" s="74">
        <f t="shared" si="1"/>
        <v>9.36</v>
      </c>
      <c r="K175" s="74">
        <v>0.47</v>
      </c>
      <c r="L175" s="98">
        <f t="shared" si="2"/>
        <v>19051.510958999996</v>
      </c>
      <c r="M175" s="99" t="s">
        <v>103</v>
      </c>
      <c r="N175" s="96">
        <f t="shared" si="3"/>
        <v>481.18624999999997</v>
      </c>
      <c r="O175" s="100">
        <v>9</v>
      </c>
      <c r="P175" s="100">
        <v>0.2</v>
      </c>
      <c r="Q175" s="100">
        <f t="shared" si="4"/>
        <v>10.799999999999999</v>
      </c>
      <c r="R175" s="74">
        <v>0.47</v>
      </c>
      <c r="S175" s="74">
        <f t="shared" si="5"/>
        <v>2442.5014049999995</v>
      </c>
      <c r="T175" s="62"/>
      <c r="U175" s="62"/>
      <c r="V175" s="62"/>
      <c r="W175" s="62"/>
      <c r="X175" s="62"/>
      <c r="Y175" s="62"/>
      <c r="Z175" s="62"/>
      <c r="AA175" s="62"/>
      <c r="AB175" s="62"/>
    </row>
    <row r="176" spans="1:28">
      <c r="A176" s="67" t="s">
        <v>241</v>
      </c>
      <c r="B176" s="67" t="s">
        <v>241</v>
      </c>
      <c r="C176" s="67" t="s">
        <v>61</v>
      </c>
      <c r="D176" s="102">
        <v>2020</v>
      </c>
      <c r="E176" s="101">
        <v>61012.632400000002</v>
      </c>
      <c r="F176" s="96" t="s">
        <v>102</v>
      </c>
      <c r="G176" s="96">
        <f t="shared" si="0"/>
        <v>54911.369160000002</v>
      </c>
      <c r="H176" s="97">
        <v>6</v>
      </c>
      <c r="I176" s="97">
        <v>0.56000000000000005</v>
      </c>
      <c r="J176" s="74">
        <f t="shared" si="1"/>
        <v>9.36</v>
      </c>
      <c r="K176" s="74">
        <v>0.47</v>
      </c>
      <c r="L176" s="98">
        <f t="shared" si="2"/>
        <v>241566.09520867199</v>
      </c>
      <c r="M176" s="99" t="s">
        <v>103</v>
      </c>
      <c r="N176" s="96">
        <f t="shared" si="3"/>
        <v>6101.2632400000002</v>
      </c>
      <c r="O176" s="100">
        <v>9</v>
      </c>
      <c r="P176" s="100">
        <v>0.2</v>
      </c>
      <c r="Q176" s="100">
        <f t="shared" si="4"/>
        <v>10.799999999999999</v>
      </c>
      <c r="R176" s="74">
        <v>0.47</v>
      </c>
      <c r="S176" s="74">
        <f t="shared" si="5"/>
        <v>30970.012206239997</v>
      </c>
      <c r="T176" s="62"/>
      <c r="U176" s="62"/>
      <c r="V176" s="62"/>
      <c r="W176" s="62"/>
      <c r="X176" s="62"/>
      <c r="Y176" s="62"/>
      <c r="Z176" s="62"/>
      <c r="AA176" s="62"/>
      <c r="AB176" s="62"/>
    </row>
    <row r="177" spans="1:28">
      <c r="A177" s="67" t="s">
        <v>241</v>
      </c>
      <c r="B177" s="67" t="s">
        <v>241</v>
      </c>
      <c r="C177" s="67" t="s">
        <v>62</v>
      </c>
      <c r="D177" s="102">
        <v>2020</v>
      </c>
      <c r="E177" s="101">
        <v>8255.6749</v>
      </c>
      <c r="F177" s="96" t="s">
        <v>102</v>
      </c>
      <c r="G177" s="96">
        <f t="shared" si="0"/>
        <v>7430.1074100000005</v>
      </c>
      <c r="H177" s="97">
        <v>6</v>
      </c>
      <c r="I177" s="97">
        <v>0.56000000000000005</v>
      </c>
      <c r="J177" s="74">
        <f t="shared" si="1"/>
        <v>9.36</v>
      </c>
      <c r="K177" s="74">
        <v>0.47</v>
      </c>
      <c r="L177" s="98">
        <f t="shared" si="2"/>
        <v>32686.528518071995</v>
      </c>
      <c r="M177" s="99" t="s">
        <v>103</v>
      </c>
      <c r="N177" s="96">
        <f t="shared" si="3"/>
        <v>825.56749000000002</v>
      </c>
      <c r="O177" s="100">
        <v>9</v>
      </c>
      <c r="P177" s="100">
        <v>0.2</v>
      </c>
      <c r="Q177" s="100">
        <f t="shared" si="4"/>
        <v>10.799999999999999</v>
      </c>
      <c r="R177" s="74">
        <v>0.47</v>
      </c>
      <c r="S177" s="74">
        <f t="shared" si="5"/>
        <v>4190.5805792399988</v>
      </c>
      <c r="T177" s="62"/>
      <c r="U177" s="62"/>
      <c r="V177" s="62"/>
      <c r="W177" s="62"/>
      <c r="X177" s="62"/>
      <c r="Y177" s="62"/>
      <c r="Z177" s="62"/>
      <c r="AA177" s="62"/>
      <c r="AB177" s="62"/>
    </row>
    <row r="178" spans="1:28">
      <c r="A178" s="67" t="s">
        <v>241</v>
      </c>
      <c r="B178" s="67" t="s">
        <v>241</v>
      </c>
      <c r="C178" s="67" t="s">
        <v>112</v>
      </c>
      <c r="D178" s="102">
        <v>2020</v>
      </c>
      <c r="E178" s="101">
        <v>140290.54713999998</v>
      </c>
      <c r="F178" s="96" t="s">
        <v>102</v>
      </c>
      <c r="G178" s="96">
        <f t="shared" si="0"/>
        <v>126261.49242599998</v>
      </c>
      <c r="H178" s="97">
        <v>6</v>
      </c>
      <c r="I178" s="97">
        <v>0.56000000000000005</v>
      </c>
      <c r="J178" s="74">
        <f t="shared" si="1"/>
        <v>9.36</v>
      </c>
      <c r="K178" s="74">
        <v>0.47</v>
      </c>
      <c r="L178" s="98">
        <f t="shared" si="2"/>
        <v>555449.5574804591</v>
      </c>
      <c r="M178" s="99" t="s">
        <v>103</v>
      </c>
      <c r="N178" s="96">
        <f t="shared" si="3"/>
        <v>14029.054713999998</v>
      </c>
      <c r="O178" s="100">
        <v>9</v>
      </c>
      <c r="P178" s="100">
        <v>0.2</v>
      </c>
      <c r="Q178" s="100">
        <f t="shared" si="4"/>
        <v>10.799999999999999</v>
      </c>
      <c r="R178" s="74">
        <v>0.47</v>
      </c>
      <c r="S178" s="74">
        <f t="shared" si="5"/>
        <v>71211.481728263985</v>
      </c>
      <c r="T178" s="62"/>
      <c r="U178" s="62"/>
      <c r="V178" s="62"/>
      <c r="W178" s="62"/>
      <c r="X178" s="62"/>
      <c r="Y178" s="62"/>
      <c r="Z178" s="62"/>
      <c r="AA178" s="62"/>
      <c r="AB178" s="62"/>
    </row>
    <row r="179" spans="1:28">
      <c r="A179" s="67" t="s">
        <v>241</v>
      </c>
      <c r="B179" s="67" t="s">
        <v>241</v>
      </c>
      <c r="C179" s="67" t="s">
        <v>63</v>
      </c>
      <c r="D179" s="102">
        <v>2020</v>
      </c>
      <c r="E179" s="101">
        <v>100954.46516000001</v>
      </c>
      <c r="F179" s="96" t="s">
        <v>102</v>
      </c>
      <c r="G179" s="96">
        <f t="shared" si="0"/>
        <v>90859.018644000011</v>
      </c>
      <c r="H179" s="97">
        <v>6</v>
      </c>
      <c r="I179" s="97">
        <v>0.56000000000000005</v>
      </c>
      <c r="J179" s="74">
        <f t="shared" si="1"/>
        <v>9.36</v>
      </c>
      <c r="K179" s="74">
        <v>0.47</v>
      </c>
      <c r="L179" s="98">
        <f t="shared" si="2"/>
        <v>399706.99481868482</v>
      </c>
      <c r="M179" s="99" t="s">
        <v>103</v>
      </c>
      <c r="N179" s="96">
        <f t="shared" si="3"/>
        <v>10095.446516000002</v>
      </c>
      <c r="O179" s="100">
        <v>9</v>
      </c>
      <c r="P179" s="100">
        <v>0.2</v>
      </c>
      <c r="Q179" s="100">
        <f t="shared" si="4"/>
        <v>10.799999999999999</v>
      </c>
      <c r="R179" s="74">
        <v>0.47</v>
      </c>
      <c r="S179" s="74">
        <f t="shared" si="5"/>
        <v>51244.486515216006</v>
      </c>
      <c r="T179" s="62"/>
      <c r="U179" s="62"/>
      <c r="V179" s="62"/>
      <c r="W179" s="62"/>
      <c r="X179" s="62"/>
      <c r="Y179" s="62"/>
      <c r="Z179" s="62"/>
      <c r="AA179" s="62"/>
      <c r="AB179" s="62"/>
    </row>
    <row r="180" spans="1:28">
      <c r="A180" s="67" t="s">
        <v>241</v>
      </c>
      <c r="B180" s="67" t="s">
        <v>241</v>
      </c>
      <c r="C180" s="67" t="s">
        <v>64</v>
      </c>
      <c r="D180" s="102">
        <v>2020</v>
      </c>
      <c r="E180" s="101">
        <v>20754.648500000003</v>
      </c>
      <c r="F180" s="96" t="s">
        <v>102</v>
      </c>
      <c r="G180" s="96">
        <f t="shared" si="0"/>
        <v>18679.183650000003</v>
      </c>
      <c r="H180" s="97">
        <v>6</v>
      </c>
      <c r="I180" s="97">
        <v>0.56000000000000005</v>
      </c>
      <c r="J180" s="74">
        <f t="shared" si="1"/>
        <v>9.36</v>
      </c>
      <c r="K180" s="74">
        <v>0.47</v>
      </c>
      <c r="L180" s="98">
        <f t="shared" si="2"/>
        <v>82173.46471308</v>
      </c>
      <c r="M180" s="99" t="s">
        <v>103</v>
      </c>
      <c r="N180" s="96">
        <f t="shared" si="3"/>
        <v>2075.4648500000003</v>
      </c>
      <c r="O180" s="100">
        <v>9</v>
      </c>
      <c r="P180" s="100">
        <v>0.2</v>
      </c>
      <c r="Q180" s="100">
        <f t="shared" si="4"/>
        <v>10.799999999999999</v>
      </c>
      <c r="R180" s="74">
        <v>0.47</v>
      </c>
      <c r="S180" s="74">
        <f t="shared" si="5"/>
        <v>10535.059578599999</v>
      </c>
      <c r="T180" s="62"/>
      <c r="U180" s="62"/>
      <c r="V180" s="62"/>
      <c r="W180" s="62"/>
      <c r="X180" s="62"/>
      <c r="Y180" s="62"/>
      <c r="Z180" s="62"/>
      <c r="AA180" s="62"/>
      <c r="AB180" s="62"/>
    </row>
    <row r="181" spans="1:28">
      <c r="A181" s="67" t="s">
        <v>241</v>
      </c>
      <c r="B181" s="67" t="s">
        <v>241</v>
      </c>
      <c r="C181" s="67" t="s">
        <v>65</v>
      </c>
      <c r="D181" s="102">
        <v>2020</v>
      </c>
      <c r="E181" s="101">
        <v>31399.8413</v>
      </c>
      <c r="F181" s="96" t="s">
        <v>102</v>
      </c>
      <c r="G181" s="96">
        <f t="shared" si="0"/>
        <v>28259.857169999999</v>
      </c>
      <c r="H181" s="97">
        <v>6</v>
      </c>
      <c r="I181" s="97">
        <v>0.56000000000000005</v>
      </c>
      <c r="J181" s="74">
        <f t="shared" si="1"/>
        <v>9.36</v>
      </c>
      <c r="K181" s="74">
        <v>0.47</v>
      </c>
      <c r="L181" s="98">
        <f t="shared" si="2"/>
        <v>124320.76366226397</v>
      </c>
      <c r="M181" s="99" t="s">
        <v>103</v>
      </c>
      <c r="N181" s="96">
        <f t="shared" si="3"/>
        <v>3139.9841300000003</v>
      </c>
      <c r="O181" s="100">
        <v>9</v>
      </c>
      <c r="P181" s="100">
        <v>0.2</v>
      </c>
      <c r="Q181" s="100">
        <f t="shared" si="4"/>
        <v>10.799999999999999</v>
      </c>
      <c r="R181" s="74">
        <v>0.47</v>
      </c>
      <c r="S181" s="74">
        <f t="shared" si="5"/>
        <v>15938.55944388</v>
      </c>
      <c r="T181" s="62"/>
      <c r="U181" s="62"/>
      <c r="V181" s="62"/>
      <c r="W181" s="62"/>
      <c r="X181" s="62"/>
      <c r="Y181" s="62"/>
      <c r="Z181" s="62"/>
      <c r="AA181" s="62"/>
      <c r="AB181" s="62"/>
    </row>
    <row r="182" spans="1:28">
      <c r="A182" s="67" t="s">
        <v>241</v>
      </c>
      <c r="B182" s="67" t="s">
        <v>241</v>
      </c>
      <c r="C182" s="67" t="s">
        <v>113</v>
      </c>
      <c r="D182" s="102">
        <v>2020</v>
      </c>
      <c r="E182" s="101">
        <v>3433.7302900000004</v>
      </c>
      <c r="F182" s="96" t="s">
        <v>102</v>
      </c>
      <c r="G182" s="96">
        <f t="shared" si="0"/>
        <v>3090.3572610000006</v>
      </c>
      <c r="H182" s="97">
        <v>6</v>
      </c>
      <c r="I182" s="97">
        <v>0.56000000000000005</v>
      </c>
      <c r="J182" s="74">
        <f t="shared" si="1"/>
        <v>9.36</v>
      </c>
      <c r="K182" s="74">
        <v>0.47</v>
      </c>
      <c r="L182" s="98">
        <f t="shared" si="2"/>
        <v>13595.099662591201</v>
      </c>
      <c r="M182" s="99" t="s">
        <v>103</v>
      </c>
      <c r="N182" s="96">
        <f t="shared" si="3"/>
        <v>343.37302900000009</v>
      </c>
      <c r="O182" s="100">
        <v>9</v>
      </c>
      <c r="P182" s="100">
        <v>0.2</v>
      </c>
      <c r="Q182" s="100">
        <f t="shared" si="4"/>
        <v>10.799999999999999</v>
      </c>
      <c r="R182" s="74">
        <v>0.47</v>
      </c>
      <c r="S182" s="74">
        <f t="shared" si="5"/>
        <v>1742.9614952040001</v>
      </c>
      <c r="T182" s="62"/>
      <c r="U182" s="62"/>
      <c r="V182" s="62"/>
      <c r="W182" s="62"/>
      <c r="X182" s="62"/>
      <c r="Y182" s="62"/>
      <c r="Z182" s="62"/>
      <c r="AA182" s="62"/>
      <c r="AB182" s="62"/>
    </row>
    <row r="183" spans="1:28">
      <c r="A183" s="67" t="s">
        <v>241</v>
      </c>
      <c r="B183" s="67" t="s">
        <v>241</v>
      </c>
      <c r="C183" s="67" t="s">
        <v>114</v>
      </c>
      <c r="D183" s="102">
        <v>2020</v>
      </c>
      <c r="E183" s="101">
        <v>186778.95670000001</v>
      </c>
      <c r="F183" s="96" t="s">
        <v>102</v>
      </c>
      <c r="G183" s="96">
        <f t="shared" si="0"/>
        <v>168101.06103000001</v>
      </c>
      <c r="H183" s="97">
        <v>6</v>
      </c>
      <c r="I183" s="97">
        <v>0.56000000000000005</v>
      </c>
      <c r="J183" s="74">
        <f t="shared" si="1"/>
        <v>9.36</v>
      </c>
      <c r="K183" s="74">
        <v>0.47</v>
      </c>
      <c r="L183" s="98">
        <f t="shared" si="2"/>
        <v>739510.18768317602</v>
      </c>
      <c r="M183" s="99" t="s">
        <v>103</v>
      </c>
      <c r="N183" s="96">
        <f t="shared" si="3"/>
        <v>18677.895670000002</v>
      </c>
      <c r="O183" s="100">
        <v>9</v>
      </c>
      <c r="P183" s="100">
        <v>0.2</v>
      </c>
      <c r="Q183" s="100">
        <f t="shared" si="4"/>
        <v>10.799999999999999</v>
      </c>
      <c r="R183" s="74">
        <v>0.47</v>
      </c>
      <c r="S183" s="74">
        <f t="shared" si="5"/>
        <v>94808.998420920005</v>
      </c>
      <c r="T183" s="62"/>
      <c r="U183" s="62"/>
      <c r="V183" s="62"/>
      <c r="W183" s="62"/>
      <c r="X183" s="62"/>
      <c r="Y183" s="62"/>
      <c r="Z183" s="62"/>
      <c r="AA183" s="62"/>
      <c r="AB183" s="62"/>
    </row>
    <row r="184" spans="1:28">
      <c r="A184" s="67" t="s">
        <v>241</v>
      </c>
      <c r="B184" s="67" t="s">
        <v>241</v>
      </c>
      <c r="C184" s="67" t="s">
        <v>66</v>
      </c>
      <c r="D184" s="102">
        <v>2020</v>
      </c>
      <c r="E184" s="101">
        <v>150827.26639999999</v>
      </c>
      <c r="F184" s="96" t="s">
        <v>102</v>
      </c>
      <c r="G184" s="96">
        <f t="shared" si="0"/>
        <v>135744.53975999999</v>
      </c>
      <c r="H184" s="97">
        <v>6</v>
      </c>
      <c r="I184" s="97">
        <v>0.56000000000000005</v>
      </c>
      <c r="J184" s="74">
        <f t="shared" si="1"/>
        <v>9.36</v>
      </c>
      <c r="K184" s="74">
        <v>0.47</v>
      </c>
      <c r="L184" s="98">
        <f t="shared" si="2"/>
        <v>597167.37931219186</v>
      </c>
      <c r="M184" s="99" t="s">
        <v>103</v>
      </c>
      <c r="N184" s="96">
        <f t="shared" si="3"/>
        <v>15082.726640000001</v>
      </c>
      <c r="O184" s="100">
        <v>9</v>
      </c>
      <c r="P184" s="100">
        <v>0.2</v>
      </c>
      <c r="Q184" s="100">
        <f t="shared" si="4"/>
        <v>10.799999999999999</v>
      </c>
      <c r="R184" s="74">
        <v>0.47</v>
      </c>
      <c r="S184" s="74">
        <f t="shared" si="5"/>
        <v>76559.92042463999</v>
      </c>
      <c r="T184" s="62"/>
      <c r="U184" s="62"/>
      <c r="V184" s="62"/>
      <c r="W184" s="62"/>
      <c r="X184" s="62"/>
      <c r="Y184" s="62"/>
      <c r="Z184" s="62"/>
      <c r="AA184" s="62"/>
      <c r="AB184" s="62"/>
    </row>
    <row r="185" spans="1:28">
      <c r="A185" s="67" t="s">
        <v>241</v>
      </c>
      <c r="B185" s="67" t="s">
        <v>241</v>
      </c>
      <c r="C185" s="67" t="s">
        <v>115</v>
      </c>
      <c r="D185" s="102">
        <v>2020</v>
      </c>
      <c r="E185" s="101">
        <v>166301.01209999999</v>
      </c>
      <c r="F185" s="96" t="s">
        <v>102</v>
      </c>
      <c r="G185" s="96">
        <f t="shared" si="0"/>
        <v>149670.91089</v>
      </c>
      <c r="H185" s="97">
        <v>6</v>
      </c>
      <c r="I185" s="97">
        <v>0.56000000000000005</v>
      </c>
      <c r="J185" s="74">
        <f t="shared" si="1"/>
        <v>9.36</v>
      </c>
      <c r="K185" s="74">
        <v>0.47</v>
      </c>
      <c r="L185" s="98">
        <f t="shared" si="2"/>
        <v>658432.27118728799</v>
      </c>
      <c r="M185" s="99" t="s">
        <v>103</v>
      </c>
      <c r="N185" s="96">
        <f t="shared" si="3"/>
        <v>16630.101210000001</v>
      </c>
      <c r="O185" s="100">
        <v>9</v>
      </c>
      <c r="P185" s="100">
        <v>0.2</v>
      </c>
      <c r="Q185" s="100">
        <f t="shared" si="4"/>
        <v>10.799999999999999</v>
      </c>
      <c r="R185" s="74">
        <v>0.47</v>
      </c>
      <c r="S185" s="74">
        <f t="shared" si="5"/>
        <v>84414.393741959982</v>
      </c>
      <c r="T185" s="62"/>
      <c r="U185" s="62"/>
      <c r="V185" s="62"/>
      <c r="W185" s="62"/>
      <c r="X185" s="62"/>
      <c r="Y185" s="62"/>
      <c r="Z185" s="62"/>
      <c r="AA185" s="62"/>
      <c r="AB185" s="62"/>
    </row>
    <row r="186" spans="1:28">
      <c r="A186" s="67" t="s">
        <v>241</v>
      </c>
      <c r="B186" s="67" t="s">
        <v>241</v>
      </c>
      <c r="C186" s="67" t="s">
        <v>116</v>
      </c>
      <c r="D186" s="102">
        <v>2020</v>
      </c>
      <c r="E186" s="101">
        <v>4465.0142350000006</v>
      </c>
      <c r="F186" s="96" t="s">
        <v>102</v>
      </c>
      <c r="G186" s="96">
        <f t="shared" si="0"/>
        <v>4018.5128115000007</v>
      </c>
      <c r="H186" s="97">
        <v>6</v>
      </c>
      <c r="I186" s="97">
        <v>0.56000000000000005</v>
      </c>
      <c r="J186" s="74">
        <f t="shared" si="1"/>
        <v>9.36</v>
      </c>
      <c r="K186" s="74">
        <v>0.47</v>
      </c>
      <c r="L186" s="98">
        <f t="shared" si="2"/>
        <v>17678.241560350802</v>
      </c>
      <c r="M186" s="99" t="s">
        <v>103</v>
      </c>
      <c r="N186" s="96">
        <f t="shared" si="3"/>
        <v>446.5014235000001</v>
      </c>
      <c r="O186" s="100">
        <v>9</v>
      </c>
      <c r="P186" s="100">
        <v>0.2</v>
      </c>
      <c r="Q186" s="100">
        <f t="shared" si="4"/>
        <v>10.799999999999999</v>
      </c>
      <c r="R186" s="74">
        <v>0.47</v>
      </c>
      <c r="S186" s="74">
        <f t="shared" si="5"/>
        <v>2266.4412256860001</v>
      </c>
      <c r="T186" s="62"/>
      <c r="U186" s="62"/>
      <c r="V186" s="62"/>
      <c r="W186" s="62"/>
      <c r="X186" s="62"/>
      <c r="Y186" s="62"/>
      <c r="Z186" s="62"/>
      <c r="AA186" s="62"/>
      <c r="AB186" s="62"/>
    </row>
    <row r="187" spans="1:28">
      <c r="A187" s="67" t="s">
        <v>241</v>
      </c>
      <c r="B187" s="67" t="s">
        <v>241</v>
      </c>
      <c r="C187" s="67" t="s">
        <v>67</v>
      </c>
      <c r="D187" s="102">
        <v>2020</v>
      </c>
      <c r="E187" s="101">
        <v>34921.741269999999</v>
      </c>
      <c r="F187" s="96" t="s">
        <v>102</v>
      </c>
      <c r="G187" s="96">
        <f t="shared" si="0"/>
        <v>31429.567143</v>
      </c>
      <c r="H187" s="97">
        <v>6</v>
      </c>
      <c r="I187" s="97">
        <v>0.56000000000000005</v>
      </c>
      <c r="J187" s="74">
        <f t="shared" si="1"/>
        <v>9.36</v>
      </c>
      <c r="K187" s="74">
        <v>0.47</v>
      </c>
      <c r="L187" s="98">
        <f t="shared" si="2"/>
        <v>138264.95177548559</v>
      </c>
      <c r="M187" s="99" t="s">
        <v>103</v>
      </c>
      <c r="N187" s="96">
        <f t="shared" si="3"/>
        <v>3492.1741270000002</v>
      </c>
      <c r="O187" s="100">
        <v>9</v>
      </c>
      <c r="P187" s="100">
        <v>0.2</v>
      </c>
      <c r="Q187" s="100">
        <f t="shared" si="4"/>
        <v>10.799999999999999</v>
      </c>
      <c r="R187" s="74">
        <v>0.47</v>
      </c>
      <c r="S187" s="74">
        <f t="shared" si="5"/>
        <v>17726.275868651999</v>
      </c>
      <c r="T187" s="62"/>
      <c r="U187" s="62"/>
      <c r="V187" s="62"/>
      <c r="W187" s="62"/>
      <c r="X187" s="62"/>
      <c r="Y187" s="62"/>
      <c r="Z187" s="62"/>
      <c r="AA187" s="62"/>
      <c r="AB187" s="62"/>
    </row>
    <row r="188" spans="1:28">
      <c r="A188" s="67" t="s">
        <v>241</v>
      </c>
      <c r="B188" s="67" t="s">
        <v>241</v>
      </c>
      <c r="C188" s="67" t="s">
        <v>117</v>
      </c>
      <c r="D188" s="102">
        <v>2020</v>
      </c>
      <c r="E188" s="101">
        <v>164734.88319999998</v>
      </c>
      <c r="F188" s="96" t="s">
        <v>102</v>
      </c>
      <c r="G188" s="96">
        <f t="shared" si="0"/>
        <v>148261.39487999998</v>
      </c>
      <c r="H188" s="97">
        <v>6</v>
      </c>
      <c r="I188" s="97">
        <v>0.56000000000000005</v>
      </c>
      <c r="J188" s="74">
        <f t="shared" si="1"/>
        <v>9.36</v>
      </c>
      <c r="K188" s="74">
        <v>0.47</v>
      </c>
      <c r="L188" s="98">
        <f t="shared" si="2"/>
        <v>652231.52835609578</v>
      </c>
      <c r="M188" s="99" t="s">
        <v>103</v>
      </c>
      <c r="N188" s="96">
        <f t="shared" si="3"/>
        <v>16473.48832</v>
      </c>
      <c r="O188" s="100">
        <v>9</v>
      </c>
      <c r="P188" s="100">
        <v>0.2</v>
      </c>
      <c r="Q188" s="100">
        <f t="shared" si="4"/>
        <v>10.799999999999999</v>
      </c>
      <c r="R188" s="74">
        <v>0.47</v>
      </c>
      <c r="S188" s="74">
        <f t="shared" si="5"/>
        <v>83619.426712319982</v>
      </c>
      <c r="T188" s="62"/>
      <c r="U188" s="62"/>
      <c r="V188" s="62"/>
      <c r="W188" s="62"/>
      <c r="X188" s="62"/>
      <c r="Y188" s="62"/>
      <c r="Z188" s="62"/>
      <c r="AA188" s="62"/>
      <c r="AB188" s="62"/>
    </row>
    <row r="189" spans="1:28">
      <c r="A189" s="67" t="s">
        <v>241</v>
      </c>
      <c r="B189" s="67" t="s">
        <v>241</v>
      </c>
      <c r="C189" s="67" t="s">
        <v>68</v>
      </c>
      <c r="D189" s="102">
        <v>2020</v>
      </c>
      <c r="E189" s="101">
        <v>14649.889800000001</v>
      </c>
      <c r="F189" s="96" t="s">
        <v>102</v>
      </c>
      <c r="G189" s="96">
        <f t="shared" si="0"/>
        <v>13184.900820000001</v>
      </c>
      <c r="H189" s="97">
        <v>6</v>
      </c>
      <c r="I189" s="97">
        <v>0.56000000000000005</v>
      </c>
      <c r="J189" s="74">
        <f t="shared" si="1"/>
        <v>9.36</v>
      </c>
      <c r="K189" s="74">
        <v>0.47</v>
      </c>
      <c r="L189" s="98">
        <f t="shared" si="2"/>
        <v>58003.015687343999</v>
      </c>
      <c r="M189" s="99" t="s">
        <v>103</v>
      </c>
      <c r="N189" s="96">
        <f t="shared" si="3"/>
        <v>1464.9889800000001</v>
      </c>
      <c r="O189" s="100">
        <v>9</v>
      </c>
      <c r="P189" s="100">
        <v>0.2</v>
      </c>
      <c r="Q189" s="100">
        <f t="shared" si="4"/>
        <v>10.799999999999999</v>
      </c>
      <c r="R189" s="74">
        <v>0.47</v>
      </c>
      <c r="S189" s="74">
        <f t="shared" si="5"/>
        <v>7436.2840624799992</v>
      </c>
      <c r="T189" s="62"/>
      <c r="U189" s="62"/>
      <c r="V189" s="62"/>
      <c r="W189" s="62"/>
      <c r="X189" s="62"/>
      <c r="Y189" s="62"/>
      <c r="Z189" s="62"/>
      <c r="AA189" s="62"/>
      <c r="AB189" s="62"/>
    </row>
    <row r="190" spans="1:28">
      <c r="A190" s="67" t="s">
        <v>241</v>
      </c>
      <c r="B190" s="67" t="s">
        <v>241</v>
      </c>
      <c r="C190" s="67" t="s">
        <v>69</v>
      </c>
      <c r="D190" s="102">
        <v>2020</v>
      </c>
      <c r="E190" s="101">
        <v>252726.8285</v>
      </c>
      <c r="F190" s="96" t="s">
        <v>102</v>
      </c>
      <c r="G190" s="96">
        <f t="shared" si="0"/>
        <v>227454.14565000002</v>
      </c>
      <c r="H190" s="97">
        <v>6</v>
      </c>
      <c r="I190" s="97">
        <v>0.56000000000000005</v>
      </c>
      <c r="J190" s="74">
        <f t="shared" si="1"/>
        <v>9.36</v>
      </c>
      <c r="K190" s="74">
        <v>0.47</v>
      </c>
      <c r="L190" s="98">
        <f t="shared" si="2"/>
        <v>1000616.27754348</v>
      </c>
      <c r="M190" s="99" t="s">
        <v>103</v>
      </c>
      <c r="N190" s="96">
        <f t="shared" si="3"/>
        <v>25272.682850000001</v>
      </c>
      <c r="O190" s="100">
        <v>9</v>
      </c>
      <c r="P190" s="100">
        <v>0.2</v>
      </c>
      <c r="Q190" s="100">
        <f t="shared" si="4"/>
        <v>10.799999999999999</v>
      </c>
      <c r="R190" s="74">
        <v>0.47</v>
      </c>
      <c r="S190" s="74">
        <f t="shared" si="5"/>
        <v>128284.13814659999</v>
      </c>
      <c r="T190" s="62"/>
      <c r="U190" s="62"/>
      <c r="V190" s="62"/>
      <c r="W190" s="62"/>
      <c r="X190" s="62"/>
      <c r="Y190" s="62"/>
      <c r="Z190" s="62"/>
      <c r="AA190" s="62"/>
      <c r="AB190" s="62"/>
    </row>
    <row r="191" spans="1:28">
      <c r="A191" s="67" t="s">
        <v>241</v>
      </c>
      <c r="B191" s="67" t="s">
        <v>241</v>
      </c>
      <c r="C191" s="67" t="s">
        <v>118</v>
      </c>
      <c r="D191" s="102">
        <v>2020</v>
      </c>
      <c r="E191" s="101">
        <v>6598.9454999999998</v>
      </c>
      <c r="F191" s="96" t="s">
        <v>102</v>
      </c>
      <c r="G191" s="96">
        <f t="shared" si="0"/>
        <v>5939.0509499999998</v>
      </c>
      <c r="H191" s="97">
        <v>6</v>
      </c>
      <c r="I191" s="97">
        <v>0.56000000000000005</v>
      </c>
      <c r="J191" s="74">
        <f t="shared" si="1"/>
        <v>9.36</v>
      </c>
      <c r="K191" s="74">
        <v>0.47</v>
      </c>
      <c r="L191" s="98">
        <f t="shared" si="2"/>
        <v>26127.072939239995</v>
      </c>
      <c r="M191" s="99" t="s">
        <v>103</v>
      </c>
      <c r="N191" s="96">
        <f t="shared" si="3"/>
        <v>659.89454999999998</v>
      </c>
      <c r="O191" s="100">
        <v>9</v>
      </c>
      <c r="P191" s="100">
        <v>0.2</v>
      </c>
      <c r="Q191" s="100">
        <f t="shared" si="4"/>
        <v>10.799999999999999</v>
      </c>
      <c r="R191" s="74">
        <v>0.47</v>
      </c>
      <c r="S191" s="74">
        <f t="shared" si="5"/>
        <v>3349.6247357999996</v>
      </c>
      <c r="T191" s="62"/>
      <c r="U191" s="62"/>
      <c r="V191" s="62"/>
      <c r="W191" s="62"/>
      <c r="X191" s="62"/>
      <c r="Y191" s="62"/>
      <c r="Z191" s="62"/>
      <c r="AA191" s="62"/>
      <c r="AB191" s="62"/>
    </row>
    <row r="192" spans="1:28">
      <c r="A192" s="67" t="s">
        <v>241</v>
      </c>
      <c r="B192" s="67" t="s">
        <v>241</v>
      </c>
      <c r="C192" s="67" t="s">
        <v>70</v>
      </c>
      <c r="D192" s="102">
        <v>2020</v>
      </c>
      <c r="E192" s="101">
        <v>40752.817999999999</v>
      </c>
      <c r="F192" s="96" t="s">
        <v>102</v>
      </c>
      <c r="G192" s="96">
        <f t="shared" si="0"/>
        <v>36677.536200000002</v>
      </c>
      <c r="H192" s="97">
        <v>6</v>
      </c>
      <c r="I192" s="97">
        <v>0.56000000000000005</v>
      </c>
      <c r="J192" s="74">
        <f t="shared" si="1"/>
        <v>9.36</v>
      </c>
      <c r="K192" s="74">
        <v>0.47</v>
      </c>
      <c r="L192" s="98">
        <f t="shared" si="2"/>
        <v>161351.81725103999</v>
      </c>
      <c r="M192" s="99" t="s">
        <v>103</v>
      </c>
      <c r="N192" s="96">
        <f t="shared" si="3"/>
        <v>4075.2818000000002</v>
      </c>
      <c r="O192" s="100">
        <v>9</v>
      </c>
      <c r="P192" s="100">
        <v>0.2</v>
      </c>
      <c r="Q192" s="100">
        <f t="shared" si="4"/>
        <v>10.799999999999999</v>
      </c>
      <c r="R192" s="74">
        <v>0.47</v>
      </c>
      <c r="S192" s="74">
        <f t="shared" si="5"/>
        <v>20686.130416799999</v>
      </c>
      <c r="T192" s="62"/>
      <c r="U192" s="62"/>
      <c r="V192" s="62"/>
      <c r="W192" s="62"/>
      <c r="X192" s="62"/>
      <c r="Y192" s="62"/>
      <c r="Z192" s="62"/>
      <c r="AA192" s="62"/>
      <c r="AB192" s="62"/>
    </row>
    <row r="193" spans="1:28">
      <c r="A193" s="67" t="s">
        <v>241</v>
      </c>
      <c r="B193" s="67" t="s">
        <v>241</v>
      </c>
      <c r="C193" s="67" t="s">
        <v>71</v>
      </c>
      <c r="D193" s="102">
        <v>2020</v>
      </c>
      <c r="E193" s="101">
        <v>31673.472260000002</v>
      </c>
      <c r="F193" s="96" t="s">
        <v>102</v>
      </c>
      <c r="G193" s="96">
        <f t="shared" si="0"/>
        <v>28506.125034000004</v>
      </c>
      <c r="H193" s="97">
        <v>6</v>
      </c>
      <c r="I193" s="97">
        <v>0.56000000000000005</v>
      </c>
      <c r="J193" s="74">
        <f t="shared" si="1"/>
        <v>9.36</v>
      </c>
      <c r="K193" s="74">
        <v>0.47</v>
      </c>
      <c r="L193" s="98">
        <f t="shared" si="2"/>
        <v>125404.14524957282</v>
      </c>
      <c r="M193" s="99" t="s">
        <v>103</v>
      </c>
      <c r="N193" s="96">
        <f t="shared" si="3"/>
        <v>3167.3472260000003</v>
      </c>
      <c r="O193" s="100">
        <v>9</v>
      </c>
      <c r="P193" s="100">
        <v>0.2</v>
      </c>
      <c r="Q193" s="100">
        <f t="shared" si="4"/>
        <v>10.799999999999999</v>
      </c>
      <c r="R193" s="74">
        <v>0.47</v>
      </c>
      <c r="S193" s="74">
        <f t="shared" si="5"/>
        <v>16077.454519176001</v>
      </c>
      <c r="T193" s="62"/>
      <c r="U193" s="62"/>
      <c r="V193" s="62"/>
      <c r="W193" s="62"/>
      <c r="X193" s="62"/>
      <c r="Y193" s="62"/>
      <c r="Z193" s="62"/>
      <c r="AA193" s="62"/>
      <c r="AB193" s="62"/>
    </row>
    <row r="194" spans="1:28">
      <c r="A194" s="67" t="s">
        <v>241</v>
      </c>
      <c r="B194" s="67" t="s">
        <v>241</v>
      </c>
      <c r="C194" s="102" t="s">
        <v>119</v>
      </c>
      <c r="D194" s="102">
        <v>2020</v>
      </c>
      <c r="E194" s="101">
        <v>127779.78610000003</v>
      </c>
      <c r="F194" s="96" t="s">
        <v>102</v>
      </c>
      <c r="G194" s="96">
        <f t="shared" si="0"/>
        <v>115001.80749000002</v>
      </c>
      <c r="H194" s="97">
        <v>6</v>
      </c>
      <c r="I194" s="97">
        <v>0.56000000000000005</v>
      </c>
      <c r="J194" s="74">
        <f t="shared" si="1"/>
        <v>9.36</v>
      </c>
      <c r="K194" s="74">
        <v>0.47</v>
      </c>
      <c r="L194" s="98">
        <f t="shared" si="2"/>
        <v>505915.95151000808</v>
      </c>
      <c r="M194" s="99" t="s">
        <v>103</v>
      </c>
      <c r="N194" s="96">
        <f t="shared" si="3"/>
        <v>12777.978610000004</v>
      </c>
      <c r="O194" s="100">
        <v>9</v>
      </c>
      <c r="P194" s="100">
        <v>0.2</v>
      </c>
      <c r="Q194" s="100">
        <f t="shared" si="4"/>
        <v>10.799999999999999</v>
      </c>
      <c r="R194" s="74">
        <v>0.47</v>
      </c>
      <c r="S194" s="74">
        <f t="shared" si="5"/>
        <v>64861.019424360005</v>
      </c>
      <c r="T194" s="62"/>
      <c r="U194" s="62"/>
      <c r="V194" s="62"/>
      <c r="W194" s="62"/>
      <c r="X194" s="62"/>
      <c r="Y194" s="62"/>
      <c r="Z194" s="62"/>
      <c r="AA194" s="62"/>
      <c r="AB194" s="62"/>
    </row>
    <row r="195" spans="1:28">
      <c r="A195" s="67" t="s">
        <v>241</v>
      </c>
      <c r="B195" s="67" t="s">
        <v>241</v>
      </c>
      <c r="C195" s="102" t="s">
        <v>120</v>
      </c>
      <c r="D195" s="102">
        <v>2020</v>
      </c>
      <c r="E195" s="101">
        <v>27853.826899999996</v>
      </c>
      <c r="F195" s="96" t="s">
        <v>102</v>
      </c>
      <c r="G195" s="96">
        <f t="shared" si="0"/>
        <v>25068.444209999998</v>
      </c>
      <c r="H195" s="97">
        <v>6</v>
      </c>
      <c r="I195" s="97">
        <v>0.56000000000000005</v>
      </c>
      <c r="J195" s="74">
        <f t="shared" si="1"/>
        <v>9.36</v>
      </c>
      <c r="K195" s="74">
        <v>0.47</v>
      </c>
      <c r="L195" s="98">
        <f t="shared" si="2"/>
        <v>110281.09976863198</v>
      </c>
      <c r="M195" s="99" t="s">
        <v>103</v>
      </c>
      <c r="N195" s="96">
        <f t="shared" si="3"/>
        <v>2785.3826899999999</v>
      </c>
      <c r="O195" s="100">
        <v>9</v>
      </c>
      <c r="P195" s="100">
        <v>0.2</v>
      </c>
      <c r="Q195" s="100">
        <f t="shared" si="4"/>
        <v>10.799999999999999</v>
      </c>
      <c r="R195" s="74">
        <v>0.47</v>
      </c>
      <c r="S195" s="74">
        <f t="shared" si="5"/>
        <v>14138.602534439999</v>
      </c>
      <c r="T195" s="62"/>
      <c r="U195" s="62"/>
      <c r="V195" s="62"/>
      <c r="W195" s="62"/>
      <c r="X195" s="62"/>
      <c r="Y195" s="62"/>
      <c r="Z195" s="62"/>
      <c r="AA195" s="62"/>
      <c r="AB195" s="62"/>
    </row>
    <row r="196" spans="1:28">
      <c r="A196" s="67" t="s">
        <v>241</v>
      </c>
      <c r="B196" s="67" t="s">
        <v>241</v>
      </c>
      <c r="C196" s="102" t="s">
        <v>72</v>
      </c>
      <c r="D196" s="102">
        <v>2020</v>
      </c>
      <c r="E196" s="101">
        <v>132737.47200000001</v>
      </c>
      <c r="F196" s="96" t="s">
        <v>102</v>
      </c>
      <c r="G196" s="96">
        <f t="shared" si="0"/>
        <v>119463.72480000001</v>
      </c>
      <c r="H196" s="97">
        <v>6</v>
      </c>
      <c r="I196" s="97">
        <v>0.56000000000000005</v>
      </c>
      <c r="J196" s="74">
        <f t="shared" si="1"/>
        <v>9.36</v>
      </c>
      <c r="K196" s="74">
        <v>0.47</v>
      </c>
      <c r="L196" s="98">
        <f t="shared" si="2"/>
        <v>525544.81814015994</v>
      </c>
      <c r="M196" s="99" t="s">
        <v>103</v>
      </c>
      <c r="N196" s="96">
        <f t="shared" si="3"/>
        <v>13273.747200000002</v>
      </c>
      <c r="O196" s="100">
        <v>9</v>
      </c>
      <c r="P196" s="100">
        <v>0.2</v>
      </c>
      <c r="Q196" s="100">
        <f t="shared" si="4"/>
        <v>10.799999999999999</v>
      </c>
      <c r="R196" s="74">
        <v>0.47</v>
      </c>
      <c r="S196" s="74">
        <f t="shared" si="5"/>
        <v>67377.540787199992</v>
      </c>
      <c r="T196" s="62"/>
      <c r="U196" s="62"/>
      <c r="V196" s="62"/>
      <c r="W196" s="62"/>
      <c r="X196" s="62"/>
      <c r="Y196" s="62"/>
      <c r="Z196" s="62"/>
      <c r="AA196" s="62"/>
      <c r="AB196" s="62"/>
    </row>
    <row r="197" spans="1:28">
      <c r="A197" s="67" t="s">
        <v>241</v>
      </c>
      <c r="B197" s="67" t="s">
        <v>241</v>
      </c>
      <c r="C197" s="102" t="s">
        <v>73</v>
      </c>
      <c r="D197" s="102">
        <v>2020</v>
      </c>
      <c r="E197" s="101">
        <v>74018.043199999986</v>
      </c>
      <c r="F197" s="96" t="s">
        <v>102</v>
      </c>
      <c r="G197" s="96">
        <f t="shared" si="0"/>
        <v>66616.23887999999</v>
      </c>
      <c r="H197" s="97">
        <v>6</v>
      </c>
      <c r="I197" s="97">
        <v>0.56000000000000005</v>
      </c>
      <c r="J197" s="74">
        <f t="shared" si="1"/>
        <v>9.36</v>
      </c>
      <c r="K197" s="74">
        <v>0.47</v>
      </c>
      <c r="L197" s="98">
        <f t="shared" si="2"/>
        <v>293058.1580808959</v>
      </c>
      <c r="M197" s="99" t="s">
        <v>103</v>
      </c>
      <c r="N197" s="96">
        <f t="shared" si="3"/>
        <v>7401.8043199999993</v>
      </c>
      <c r="O197" s="100">
        <v>9</v>
      </c>
      <c r="P197" s="100">
        <v>0.2</v>
      </c>
      <c r="Q197" s="100">
        <f t="shared" si="4"/>
        <v>10.799999999999999</v>
      </c>
      <c r="R197" s="74">
        <v>0.47</v>
      </c>
      <c r="S197" s="74">
        <f t="shared" si="5"/>
        <v>37571.558728319986</v>
      </c>
      <c r="T197" s="62"/>
      <c r="U197" s="62"/>
      <c r="V197" s="62"/>
      <c r="W197" s="62"/>
      <c r="X197" s="62"/>
      <c r="Y197" s="62"/>
      <c r="Z197" s="62"/>
      <c r="AA197" s="62"/>
      <c r="AB197" s="62"/>
    </row>
    <row r="198" spans="1:28">
      <c r="A198" s="67" t="s">
        <v>241</v>
      </c>
      <c r="B198" s="67" t="s">
        <v>241</v>
      </c>
      <c r="C198" s="102" t="s">
        <v>74</v>
      </c>
      <c r="D198" s="102">
        <v>2020</v>
      </c>
      <c r="E198" s="101">
        <v>204056.26579999999</v>
      </c>
      <c r="F198" s="96" t="s">
        <v>102</v>
      </c>
      <c r="G198" s="96">
        <f t="shared" si="0"/>
        <v>183650.63922000001</v>
      </c>
      <c r="H198" s="97">
        <v>6</v>
      </c>
      <c r="I198" s="97">
        <v>0.56000000000000005</v>
      </c>
      <c r="J198" s="74">
        <f t="shared" si="1"/>
        <v>9.36</v>
      </c>
      <c r="K198" s="74">
        <v>0.47</v>
      </c>
      <c r="L198" s="98">
        <f t="shared" si="2"/>
        <v>807915.89205662394</v>
      </c>
      <c r="M198" s="99" t="s">
        <v>103</v>
      </c>
      <c r="N198" s="96">
        <f t="shared" si="3"/>
        <v>20405.62658</v>
      </c>
      <c r="O198" s="100">
        <v>9</v>
      </c>
      <c r="P198" s="100">
        <v>0.2</v>
      </c>
      <c r="Q198" s="100">
        <f t="shared" si="4"/>
        <v>10.799999999999999</v>
      </c>
      <c r="R198" s="74">
        <v>0.47</v>
      </c>
      <c r="S198" s="74">
        <f t="shared" si="5"/>
        <v>103578.96052007999</v>
      </c>
      <c r="T198" s="62"/>
      <c r="U198" s="62"/>
      <c r="V198" s="62"/>
      <c r="W198" s="62"/>
      <c r="X198" s="62"/>
      <c r="Y198" s="62"/>
      <c r="Z198" s="62"/>
      <c r="AA198" s="62"/>
      <c r="AB198" s="62"/>
    </row>
    <row r="199" spans="1:28">
      <c r="A199" s="67" t="s">
        <v>241</v>
      </c>
      <c r="B199" s="67" t="s">
        <v>241</v>
      </c>
      <c r="C199" s="102" t="s">
        <v>75</v>
      </c>
      <c r="D199" s="102">
        <v>2020</v>
      </c>
      <c r="E199" s="101">
        <v>1192.2225199999998</v>
      </c>
      <c r="F199" s="96" t="s">
        <v>102</v>
      </c>
      <c r="G199" s="96">
        <f t="shared" si="0"/>
        <v>1073.0002679999998</v>
      </c>
      <c r="H199" s="97">
        <v>6</v>
      </c>
      <c r="I199" s="97">
        <v>0.56000000000000005</v>
      </c>
      <c r="J199" s="74">
        <f t="shared" si="1"/>
        <v>9.36</v>
      </c>
      <c r="K199" s="74">
        <v>0.47</v>
      </c>
      <c r="L199" s="98">
        <f t="shared" si="2"/>
        <v>4720.3427789855987</v>
      </c>
      <c r="M199" s="99" t="s">
        <v>103</v>
      </c>
      <c r="N199" s="96">
        <f t="shared" si="3"/>
        <v>119.22225199999998</v>
      </c>
      <c r="O199" s="100">
        <v>9</v>
      </c>
      <c r="P199" s="100">
        <v>0.2</v>
      </c>
      <c r="Q199" s="100">
        <f t="shared" si="4"/>
        <v>10.799999999999999</v>
      </c>
      <c r="R199" s="74">
        <v>0.47</v>
      </c>
      <c r="S199" s="74">
        <f t="shared" si="5"/>
        <v>605.17215115199986</v>
      </c>
      <c r="T199" s="62"/>
      <c r="U199" s="62"/>
      <c r="V199" s="62"/>
      <c r="W199" s="62"/>
      <c r="X199" s="62"/>
      <c r="Y199" s="62"/>
      <c r="Z199" s="62"/>
      <c r="AA199" s="62"/>
      <c r="AB199" s="62"/>
    </row>
    <row r="200" spans="1:28">
      <c r="A200" s="67" t="s">
        <v>241</v>
      </c>
      <c r="B200" s="67" t="s">
        <v>241</v>
      </c>
      <c r="C200" s="102" t="s">
        <v>76</v>
      </c>
      <c r="D200" s="102">
        <v>2020</v>
      </c>
      <c r="E200" s="101">
        <v>15266.909</v>
      </c>
      <c r="F200" s="96" t="s">
        <v>102</v>
      </c>
      <c r="G200" s="96">
        <f t="shared" si="0"/>
        <v>13740.2181</v>
      </c>
      <c r="H200" s="97">
        <v>6</v>
      </c>
      <c r="I200" s="97">
        <v>0.56000000000000005</v>
      </c>
      <c r="J200" s="74">
        <f t="shared" si="1"/>
        <v>9.36</v>
      </c>
      <c r="K200" s="74">
        <v>0.47</v>
      </c>
      <c r="L200" s="98">
        <f t="shared" si="2"/>
        <v>60445.967465519992</v>
      </c>
      <c r="M200" s="99" t="s">
        <v>103</v>
      </c>
      <c r="N200" s="96">
        <f t="shared" si="3"/>
        <v>1526.6909000000001</v>
      </c>
      <c r="O200" s="100">
        <v>9</v>
      </c>
      <c r="P200" s="100">
        <v>0.2</v>
      </c>
      <c r="Q200" s="100">
        <f t="shared" si="4"/>
        <v>10.799999999999999</v>
      </c>
      <c r="R200" s="74">
        <v>0.47</v>
      </c>
      <c r="S200" s="74">
        <f t="shared" si="5"/>
        <v>7749.4830083999987</v>
      </c>
      <c r="T200" s="62"/>
      <c r="U200" s="62"/>
      <c r="V200" s="62"/>
      <c r="W200" s="62"/>
      <c r="X200" s="62"/>
      <c r="Y200" s="62"/>
      <c r="Z200" s="62"/>
      <c r="AA200" s="62"/>
      <c r="AB200" s="62"/>
    </row>
    <row r="201" spans="1:28">
      <c r="A201" s="67" t="s">
        <v>241</v>
      </c>
      <c r="B201" s="67" t="s">
        <v>241</v>
      </c>
      <c r="C201" s="102" t="s">
        <v>77</v>
      </c>
      <c r="D201" s="102">
        <v>2020</v>
      </c>
      <c r="E201" s="101">
        <v>14309.6667</v>
      </c>
      <c r="F201" s="96" t="s">
        <v>102</v>
      </c>
      <c r="G201" s="96">
        <f t="shared" si="0"/>
        <v>12878.70003</v>
      </c>
      <c r="H201" s="97">
        <v>6</v>
      </c>
      <c r="I201" s="97">
        <v>0.56000000000000005</v>
      </c>
      <c r="J201" s="74">
        <f t="shared" si="1"/>
        <v>9.36</v>
      </c>
      <c r="K201" s="74">
        <v>0.47</v>
      </c>
      <c r="L201" s="98">
        <f t="shared" si="2"/>
        <v>56655.977171975996</v>
      </c>
      <c r="M201" s="99" t="s">
        <v>103</v>
      </c>
      <c r="N201" s="96">
        <f t="shared" si="3"/>
        <v>1430.96667</v>
      </c>
      <c r="O201" s="100">
        <v>9</v>
      </c>
      <c r="P201" s="100">
        <v>0.2</v>
      </c>
      <c r="Q201" s="100">
        <f t="shared" si="4"/>
        <v>10.799999999999999</v>
      </c>
      <c r="R201" s="74">
        <v>0.47</v>
      </c>
      <c r="S201" s="74">
        <f t="shared" si="5"/>
        <v>7263.5868169199985</v>
      </c>
      <c r="T201" s="62"/>
      <c r="U201" s="62"/>
      <c r="V201" s="62"/>
      <c r="W201" s="62"/>
      <c r="X201" s="62"/>
      <c r="Y201" s="62"/>
      <c r="Z201" s="62"/>
      <c r="AA201" s="62"/>
      <c r="AB201" s="62"/>
    </row>
    <row r="202" spans="1:28">
      <c r="A202" s="67" t="s">
        <v>241</v>
      </c>
      <c r="B202" s="67" t="s">
        <v>241</v>
      </c>
      <c r="C202" s="102" t="s">
        <v>78</v>
      </c>
      <c r="D202" s="102">
        <v>2020</v>
      </c>
      <c r="E202" s="101">
        <v>206966.67866000001</v>
      </c>
      <c r="F202" s="96" t="s">
        <v>102</v>
      </c>
      <c r="G202" s="96">
        <f t="shared" si="0"/>
        <v>186270.010794</v>
      </c>
      <c r="H202" s="97">
        <v>6</v>
      </c>
      <c r="I202" s="97">
        <v>0.56000000000000005</v>
      </c>
      <c r="J202" s="74">
        <f t="shared" si="1"/>
        <v>9.36</v>
      </c>
      <c r="K202" s="74">
        <v>0.47</v>
      </c>
      <c r="L202" s="98">
        <f t="shared" si="2"/>
        <v>819439.03148496465</v>
      </c>
      <c r="M202" s="99" t="s">
        <v>103</v>
      </c>
      <c r="N202" s="96">
        <f t="shared" si="3"/>
        <v>20696.667866000003</v>
      </c>
      <c r="O202" s="100">
        <v>9</v>
      </c>
      <c r="P202" s="100">
        <v>0.2</v>
      </c>
      <c r="Q202" s="100">
        <f t="shared" si="4"/>
        <v>10.799999999999999</v>
      </c>
      <c r="R202" s="74">
        <v>0.47</v>
      </c>
      <c r="S202" s="74">
        <f t="shared" si="5"/>
        <v>105056.286087816</v>
      </c>
      <c r="T202" s="62"/>
      <c r="U202" s="62"/>
      <c r="V202" s="62"/>
      <c r="W202" s="62"/>
      <c r="X202" s="62"/>
      <c r="Y202" s="62"/>
      <c r="Z202" s="62"/>
      <c r="AA202" s="62"/>
      <c r="AB202" s="62"/>
    </row>
    <row r="203" spans="1:28">
      <c r="A203" s="67" t="s">
        <v>241</v>
      </c>
      <c r="B203" s="67" t="s">
        <v>241</v>
      </c>
      <c r="C203" s="102" t="s">
        <v>79</v>
      </c>
      <c r="D203" s="102">
        <v>2020</v>
      </c>
      <c r="E203" s="101">
        <v>69307.491139999998</v>
      </c>
      <c r="F203" s="96" t="s">
        <v>102</v>
      </c>
      <c r="G203" s="96">
        <f t="shared" si="0"/>
        <v>62376.742026</v>
      </c>
      <c r="H203" s="97">
        <v>6</v>
      </c>
      <c r="I203" s="97">
        <v>0.56000000000000005</v>
      </c>
      <c r="J203" s="74">
        <f t="shared" si="1"/>
        <v>9.36</v>
      </c>
      <c r="K203" s="74">
        <v>0.47</v>
      </c>
      <c r="L203" s="98">
        <f t="shared" si="2"/>
        <v>274407.76352077915</v>
      </c>
      <c r="M203" s="99" t="s">
        <v>103</v>
      </c>
      <c r="N203" s="96">
        <f t="shared" si="3"/>
        <v>6930.7491140000002</v>
      </c>
      <c r="O203" s="100">
        <v>9</v>
      </c>
      <c r="P203" s="100">
        <v>0.2</v>
      </c>
      <c r="Q203" s="100">
        <f t="shared" si="4"/>
        <v>10.799999999999999</v>
      </c>
      <c r="R203" s="74">
        <v>0.47</v>
      </c>
      <c r="S203" s="74">
        <f t="shared" si="5"/>
        <v>35180.482502663996</v>
      </c>
      <c r="T203" s="62"/>
      <c r="U203" s="62"/>
      <c r="V203" s="62"/>
      <c r="W203" s="62"/>
      <c r="X203" s="62"/>
      <c r="Y203" s="62"/>
      <c r="Z203" s="62"/>
      <c r="AA203" s="62"/>
      <c r="AB203" s="62"/>
    </row>
    <row r="204" spans="1:28">
      <c r="A204" s="67" t="s">
        <v>241</v>
      </c>
      <c r="B204" s="67" t="s">
        <v>241</v>
      </c>
      <c r="C204" s="102" t="s">
        <v>80</v>
      </c>
      <c r="D204" s="102">
        <v>2020</v>
      </c>
      <c r="E204" s="101">
        <v>53284.243800000004</v>
      </c>
      <c r="F204" s="96" t="s">
        <v>102</v>
      </c>
      <c r="G204" s="96">
        <f t="shared" si="0"/>
        <v>47955.819420000007</v>
      </c>
      <c r="H204" s="97">
        <v>6</v>
      </c>
      <c r="I204" s="97">
        <v>0.56000000000000005</v>
      </c>
      <c r="J204" s="74">
        <f t="shared" si="1"/>
        <v>9.36</v>
      </c>
      <c r="K204" s="74">
        <v>0.47</v>
      </c>
      <c r="L204" s="98">
        <f t="shared" si="2"/>
        <v>210967.240792464</v>
      </c>
      <c r="M204" s="99" t="s">
        <v>103</v>
      </c>
      <c r="N204" s="96">
        <f t="shared" si="3"/>
        <v>5328.4243800000004</v>
      </c>
      <c r="O204" s="100">
        <v>9</v>
      </c>
      <c r="P204" s="100">
        <v>0.2</v>
      </c>
      <c r="Q204" s="100">
        <f t="shared" si="4"/>
        <v>10.799999999999999</v>
      </c>
      <c r="R204" s="74">
        <v>0.47</v>
      </c>
      <c r="S204" s="74">
        <f t="shared" si="5"/>
        <v>27047.082152880001</v>
      </c>
      <c r="T204" s="62"/>
      <c r="U204" s="62"/>
      <c r="V204" s="62"/>
      <c r="W204" s="62"/>
      <c r="X204" s="62"/>
      <c r="Y204" s="62"/>
      <c r="Z204" s="62"/>
      <c r="AA204" s="62"/>
      <c r="AB204" s="62"/>
    </row>
    <row r="205" spans="1:28">
      <c r="A205" s="67" t="s">
        <v>241</v>
      </c>
      <c r="B205" s="67" t="s">
        <v>241</v>
      </c>
      <c r="C205" s="102" t="s">
        <v>121</v>
      </c>
      <c r="D205" s="102">
        <v>2020</v>
      </c>
      <c r="E205" s="101">
        <v>100296.80976999999</v>
      </c>
      <c r="F205" s="96" t="s">
        <v>102</v>
      </c>
      <c r="G205" s="96">
        <f t="shared" si="0"/>
        <v>90267.128792999996</v>
      </c>
      <c r="H205" s="97">
        <v>6</v>
      </c>
      <c r="I205" s="97">
        <v>0.56000000000000005</v>
      </c>
      <c r="J205" s="74">
        <f t="shared" si="1"/>
        <v>9.36</v>
      </c>
      <c r="K205" s="74">
        <v>0.47</v>
      </c>
      <c r="L205" s="98">
        <f t="shared" si="2"/>
        <v>397103.15298616554</v>
      </c>
      <c r="M205" s="99" t="s">
        <v>103</v>
      </c>
      <c r="N205" s="96">
        <f t="shared" si="3"/>
        <v>10029.680977</v>
      </c>
      <c r="O205" s="100">
        <v>9</v>
      </c>
      <c r="P205" s="100">
        <v>0.2</v>
      </c>
      <c r="Q205" s="100">
        <f t="shared" si="4"/>
        <v>10.799999999999999</v>
      </c>
      <c r="R205" s="74">
        <v>0.47</v>
      </c>
      <c r="S205" s="74">
        <f t="shared" si="5"/>
        <v>50910.66063925199</v>
      </c>
      <c r="T205" s="62"/>
      <c r="U205" s="62"/>
      <c r="V205" s="62"/>
      <c r="W205" s="62"/>
      <c r="X205" s="62"/>
      <c r="Y205" s="62"/>
      <c r="Z205" s="62"/>
      <c r="AA205" s="62"/>
      <c r="AB205" s="62"/>
    </row>
    <row r="206" spans="1:28">
      <c r="A206" s="67" t="s">
        <v>241</v>
      </c>
      <c r="B206" s="67" t="s">
        <v>241</v>
      </c>
      <c r="C206" s="102" t="s">
        <v>82</v>
      </c>
      <c r="D206" s="102">
        <v>2020</v>
      </c>
      <c r="E206" s="101">
        <v>49407.22784</v>
      </c>
      <c r="F206" s="96" t="s">
        <v>102</v>
      </c>
      <c r="G206" s="96">
        <f t="shared" si="0"/>
        <v>44466.505056000002</v>
      </c>
      <c r="H206" s="97">
        <v>6</v>
      </c>
      <c r="I206" s="97">
        <v>0.56000000000000005</v>
      </c>
      <c r="J206" s="74">
        <f t="shared" si="1"/>
        <v>9.36</v>
      </c>
      <c r="K206" s="74">
        <v>0.47</v>
      </c>
      <c r="L206" s="98">
        <f t="shared" si="2"/>
        <v>195617.04904235518</v>
      </c>
      <c r="M206" s="99" t="s">
        <v>103</v>
      </c>
      <c r="N206" s="96">
        <f t="shared" si="3"/>
        <v>4940.7227840000005</v>
      </c>
      <c r="O206" s="100">
        <v>9</v>
      </c>
      <c r="P206" s="100">
        <v>0.2</v>
      </c>
      <c r="Q206" s="100">
        <f t="shared" si="4"/>
        <v>10.799999999999999</v>
      </c>
      <c r="R206" s="74">
        <v>0.47</v>
      </c>
      <c r="S206" s="74">
        <f t="shared" si="5"/>
        <v>25079.108851583998</v>
      </c>
      <c r="T206" s="62"/>
      <c r="U206" s="62"/>
      <c r="V206" s="62"/>
      <c r="W206" s="62"/>
      <c r="X206" s="62"/>
      <c r="Y206" s="62"/>
      <c r="Z206" s="62"/>
      <c r="AA206" s="62"/>
      <c r="AB206" s="62"/>
    </row>
    <row r="207" spans="1:28">
      <c r="A207" s="67" t="s">
        <v>241</v>
      </c>
      <c r="B207" s="67" t="s">
        <v>241</v>
      </c>
      <c r="C207" s="102" t="s">
        <v>83</v>
      </c>
      <c r="D207" s="102">
        <v>2020</v>
      </c>
      <c r="E207" s="101">
        <v>166691.12150000001</v>
      </c>
      <c r="F207" s="96" t="s">
        <v>102</v>
      </c>
      <c r="G207" s="96">
        <f t="shared" si="0"/>
        <v>150022.00935000001</v>
      </c>
      <c r="H207" s="97">
        <v>6</v>
      </c>
      <c r="I207" s="97">
        <v>0.56000000000000005</v>
      </c>
      <c r="J207" s="74">
        <f t="shared" si="1"/>
        <v>9.36</v>
      </c>
      <c r="K207" s="74">
        <v>0.47</v>
      </c>
      <c r="L207" s="98">
        <f t="shared" si="2"/>
        <v>659976.82353251998</v>
      </c>
      <c r="M207" s="99" t="s">
        <v>103</v>
      </c>
      <c r="N207" s="96">
        <f t="shared" si="3"/>
        <v>16669.112150000001</v>
      </c>
      <c r="O207" s="100">
        <v>9</v>
      </c>
      <c r="P207" s="100">
        <v>0.2</v>
      </c>
      <c r="Q207" s="100">
        <f t="shared" si="4"/>
        <v>10.799999999999999</v>
      </c>
      <c r="R207" s="74">
        <v>0.47</v>
      </c>
      <c r="S207" s="74">
        <f t="shared" si="5"/>
        <v>84612.413273399987</v>
      </c>
      <c r="T207" s="62"/>
      <c r="U207" s="62"/>
      <c r="V207" s="62"/>
      <c r="W207" s="62"/>
      <c r="X207" s="62"/>
      <c r="Y207" s="62"/>
      <c r="Z207" s="62"/>
      <c r="AA207" s="62"/>
      <c r="AB207" s="62"/>
    </row>
    <row r="208" spans="1:28">
      <c r="A208" s="67" t="s">
        <v>241</v>
      </c>
      <c r="B208" s="67" t="s">
        <v>241</v>
      </c>
      <c r="C208" s="67" t="s">
        <v>60</v>
      </c>
      <c r="D208" s="102">
        <v>2021</v>
      </c>
      <c r="E208" s="101">
        <v>4494.1225000000004</v>
      </c>
      <c r="F208" s="96" t="s">
        <v>102</v>
      </c>
      <c r="G208" s="96">
        <f t="shared" si="0"/>
        <v>4044.7102500000005</v>
      </c>
      <c r="H208" s="97">
        <v>6</v>
      </c>
      <c r="I208" s="97">
        <v>0.56000000000000005</v>
      </c>
      <c r="J208" s="74">
        <f t="shared" si="1"/>
        <v>9.36</v>
      </c>
      <c r="K208" s="74">
        <v>0.47</v>
      </c>
      <c r="L208" s="98">
        <f t="shared" si="2"/>
        <v>17793.489331800003</v>
      </c>
      <c r="M208" s="99" t="s">
        <v>103</v>
      </c>
      <c r="N208" s="96">
        <f t="shared" si="3"/>
        <v>449.41225000000009</v>
      </c>
      <c r="O208" s="100">
        <v>9</v>
      </c>
      <c r="P208" s="100">
        <v>0.2</v>
      </c>
      <c r="Q208" s="100">
        <f t="shared" si="4"/>
        <v>10.799999999999999</v>
      </c>
      <c r="R208" s="74">
        <v>0.47</v>
      </c>
      <c r="S208" s="74">
        <f t="shared" si="5"/>
        <v>2281.2165810000001</v>
      </c>
      <c r="T208" s="62"/>
      <c r="U208" s="62"/>
      <c r="V208" s="62"/>
      <c r="W208" s="62"/>
      <c r="X208" s="62"/>
      <c r="Y208" s="62"/>
      <c r="Z208" s="62"/>
      <c r="AA208" s="62"/>
      <c r="AB208" s="62"/>
    </row>
    <row r="209" spans="1:28">
      <c r="A209" s="67" t="s">
        <v>241</v>
      </c>
      <c r="B209" s="67" t="s">
        <v>241</v>
      </c>
      <c r="C209" s="67" t="s">
        <v>61</v>
      </c>
      <c r="D209" s="102">
        <v>2021</v>
      </c>
      <c r="E209" s="101">
        <v>63266.1302</v>
      </c>
      <c r="F209" s="96" t="s">
        <v>102</v>
      </c>
      <c r="G209" s="96">
        <f t="shared" si="0"/>
        <v>56939.517180000003</v>
      </c>
      <c r="H209" s="97">
        <v>6</v>
      </c>
      <c r="I209" s="97">
        <v>0.56000000000000005</v>
      </c>
      <c r="J209" s="74">
        <f t="shared" si="1"/>
        <v>9.36</v>
      </c>
      <c r="K209" s="74">
        <v>0.47</v>
      </c>
      <c r="L209" s="98">
        <f t="shared" si="2"/>
        <v>250488.32397825597</v>
      </c>
      <c r="M209" s="99" t="s">
        <v>103</v>
      </c>
      <c r="N209" s="96">
        <f t="shared" si="3"/>
        <v>6326.6130200000007</v>
      </c>
      <c r="O209" s="100">
        <v>9</v>
      </c>
      <c r="P209" s="100">
        <v>0.2</v>
      </c>
      <c r="Q209" s="100">
        <f t="shared" si="4"/>
        <v>10.799999999999999</v>
      </c>
      <c r="R209" s="74">
        <v>0.47</v>
      </c>
      <c r="S209" s="74">
        <f t="shared" si="5"/>
        <v>32113.887689520001</v>
      </c>
      <c r="T209" s="62"/>
      <c r="U209" s="62"/>
      <c r="V209" s="62"/>
      <c r="W209" s="62"/>
      <c r="X209" s="62"/>
      <c r="Y209" s="62"/>
      <c r="Z209" s="62"/>
      <c r="AA209" s="62"/>
      <c r="AB209" s="62"/>
    </row>
    <row r="210" spans="1:28">
      <c r="A210" s="67" t="s">
        <v>241</v>
      </c>
      <c r="B210" s="67" t="s">
        <v>241</v>
      </c>
      <c r="C210" s="67" t="s">
        <v>62</v>
      </c>
      <c r="D210" s="102">
        <v>2021</v>
      </c>
      <c r="E210" s="101">
        <v>7988.0447899999999</v>
      </c>
      <c r="F210" s="96" t="s">
        <v>102</v>
      </c>
      <c r="G210" s="96">
        <f t="shared" si="0"/>
        <v>7189.2403110000005</v>
      </c>
      <c r="H210" s="97">
        <v>6</v>
      </c>
      <c r="I210" s="97">
        <v>0.56000000000000005</v>
      </c>
      <c r="J210" s="74">
        <f t="shared" si="1"/>
        <v>9.36</v>
      </c>
      <c r="K210" s="74">
        <v>0.47</v>
      </c>
      <c r="L210" s="98">
        <f t="shared" si="2"/>
        <v>31626.905976151196</v>
      </c>
      <c r="M210" s="99" t="s">
        <v>103</v>
      </c>
      <c r="N210" s="96">
        <f t="shared" si="3"/>
        <v>798.80447900000001</v>
      </c>
      <c r="O210" s="100">
        <v>9</v>
      </c>
      <c r="P210" s="100">
        <v>0.2</v>
      </c>
      <c r="Q210" s="100">
        <f t="shared" si="4"/>
        <v>10.799999999999999</v>
      </c>
      <c r="R210" s="74">
        <v>0.47</v>
      </c>
      <c r="S210" s="74">
        <f t="shared" si="5"/>
        <v>4054.7315354039997</v>
      </c>
      <c r="T210" s="62"/>
      <c r="U210" s="62"/>
      <c r="V210" s="62"/>
      <c r="W210" s="62"/>
      <c r="X210" s="62"/>
      <c r="Y210" s="62"/>
      <c r="Z210" s="62"/>
      <c r="AA210" s="62"/>
      <c r="AB210" s="62"/>
    </row>
    <row r="211" spans="1:28">
      <c r="A211" s="67" t="s">
        <v>241</v>
      </c>
      <c r="B211" s="67" t="s">
        <v>241</v>
      </c>
      <c r="C211" s="67" t="s">
        <v>112</v>
      </c>
      <c r="D211" s="102">
        <v>2021</v>
      </c>
      <c r="E211" s="101">
        <v>133862.82684000002</v>
      </c>
      <c r="F211" s="96" t="s">
        <v>102</v>
      </c>
      <c r="G211" s="96">
        <f t="shared" si="0"/>
        <v>120476.54415600002</v>
      </c>
      <c r="H211" s="97">
        <v>6</v>
      </c>
      <c r="I211" s="97">
        <v>0.56000000000000005</v>
      </c>
      <c r="J211" s="74">
        <f t="shared" si="1"/>
        <v>9.36</v>
      </c>
      <c r="K211" s="74">
        <v>0.47</v>
      </c>
      <c r="L211" s="98">
        <f t="shared" si="2"/>
        <v>530000.41305107519</v>
      </c>
      <c r="M211" s="99" t="s">
        <v>103</v>
      </c>
      <c r="N211" s="96">
        <f t="shared" si="3"/>
        <v>13386.282684000003</v>
      </c>
      <c r="O211" s="100">
        <v>9</v>
      </c>
      <c r="P211" s="100">
        <v>0.2</v>
      </c>
      <c r="Q211" s="100">
        <f t="shared" si="4"/>
        <v>10.799999999999999</v>
      </c>
      <c r="R211" s="74">
        <v>0.47</v>
      </c>
      <c r="S211" s="74">
        <f t="shared" si="5"/>
        <v>67948.770903984012</v>
      </c>
      <c r="T211" s="62"/>
      <c r="U211" s="62"/>
      <c r="V211" s="62"/>
      <c r="W211" s="62"/>
      <c r="X211" s="62"/>
      <c r="Y211" s="62"/>
      <c r="Z211" s="62"/>
      <c r="AA211" s="62"/>
      <c r="AB211" s="62"/>
    </row>
    <row r="212" spans="1:28">
      <c r="A212" s="67" t="s">
        <v>241</v>
      </c>
      <c r="B212" s="67" t="s">
        <v>241</v>
      </c>
      <c r="C212" s="67" t="s">
        <v>63</v>
      </c>
      <c r="D212" s="102">
        <v>2021</v>
      </c>
      <c r="E212" s="101">
        <v>99716.308165000009</v>
      </c>
      <c r="F212" s="96" t="s">
        <v>102</v>
      </c>
      <c r="G212" s="96">
        <f t="shared" si="0"/>
        <v>89744.677348500016</v>
      </c>
      <c r="H212" s="97">
        <v>6</v>
      </c>
      <c r="I212" s="97">
        <v>0.56000000000000005</v>
      </c>
      <c r="J212" s="74">
        <f t="shared" si="1"/>
        <v>9.36</v>
      </c>
      <c r="K212" s="74">
        <v>0.47</v>
      </c>
      <c r="L212" s="98">
        <f t="shared" si="2"/>
        <v>394804.78459152125</v>
      </c>
      <c r="M212" s="99" t="s">
        <v>103</v>
      </c>
      <c r="N212" s="96">
        <f t="shared" si="3"/>
        <v>9971.6308165000009</v>
      </c>
      <c r="O212" s="100">
        <v>9</v>
      </c>
      <c r="P212" s="100">
        <v>0.2</v>
      </c>
      <c r="Q212" s="100">
        <f t="shared" si="4"/>
        <v>10.799999999999999</v>
      </c>
      <c r="R212" s="74">
        <v>0.47</v>
      </c>
      <c r="S212" s="74">
        <f t="shared" si="5"/>
        <v>50615.998024553992</v>
      </c>
      <c r="T212" s="62"/>
      <c r="U212" s="62"/>
      <c r="V212" s="62"/>
      <c r="W212" s="62"/>
      <c r="X212" s="62"/>
      <c r="Y212" s="62"/>
      <c r="Z212" s="62"/>
      <c r="AA212" s="62"/>
      <c r="AB212" s="62"/>
    </row>
    <row r="213" spans="1:28">
      <c r="A213" s="67" t="s">
        <v>241</v>
      </c>
      <c r="B213" s="67" t="s">
        <v>241</v>
      </c>
      <c r="C213" s="67" t="s">
        <v>64</v>
      </c>
      <c r="D213" s="102">
        <v>2021</v>
      </c>
      <c r="E213" s="101">
        <v>22549.617200000001</v>
      </c>
      <c r="F213" s="96" t="s">
        <v>102</v>
      </c>
      <c r="G213" s="96">
        <f t="shared" si="0"/>
        <v>20294.655480000001</v>
      </c>
      <c r="H213" s="97">
        <v>6</v>
      </c>
      <c r="I213" s="97">
        <v>0.56000000000000005</v>
      </c>
      <c r="J213" s="74">
        <f t="shared" si="1"/>
        <v>9.36</v>
      </c>
      <c r="K213" s="74">
        <v>0.47</v>
      </c>
      <c r="L213" s="98">
        <f t="shared" si="2"/>
        <v>89280.248387615997</v>
      </c>
      <c r="M213" s="99" t="s">
        <v>103</v>
      </c>
      <c r="N213" s="96">
        <f t="shared" si="3"/>
        <v>2254.9617200000002</v>
      </c>
      <c r="O213" s="100">
        <v>9</v>
      </c>
      <c r="P213" s="100">
        <v>0.2</v>
      </c>
      <c r="Q213" s="100">
        <f t="shared" si="4"/>
        <v>10.799999999999999</v>
      </c>
      <c r="R213" s="74">
        <v>0.47</v>
      </c>
      <c r="S213" s="74">
        <f t="shared" si="5"/>
        <v>11446.18569072</v>
      </c>
      <c r="T213" s="62"/>
      <c r="U213" s="62"/>
      <c r="V213" s="62"/>
      <c r="W213" s="62"/>
      <c r="X213" s="62"/>
      <c r="Y213" s="62"/>
      <c r="Z213" s="62"/>
      <c r="AA213" s="62"/>
      <c r="AB213" s="62"/>
    </row>
    <row r="214" spans="1:28">
      <c r="A214" s="67" t="s">
        <v>241</v>
      </c>
      <c r="B214" s="67" t="s">
        <v>241</v>
      </c>
      <c r="C214" s="67" t="s">
        <v>65</v>
      </c>
      <c r="D214" s="102">
        <v>2021</v>
      </c>
      <c r="E214" s="101">
        <v>32370.4267</v>
      </c>
      <c r="F214" s="96" t="s">
        <v>102</v>
      </c>
      <c r="G214" s="96">
        <f t="shared" si="0"/>
        <v>29133.384030000001</v>
      </c>
      <c r="H214" s="97">
        <v>6</v>
      </c>
      <c r="I214" s="97">
        <v>0.56000000000000005</v>
      </c>
      <c r="J214" s="74">
        <f t="shared" si="1"/>
        <v>9.36</v>
      </c>
      <c r="K214" s="74">
        <v>0.47</v>
      </c>
      <c r="L214" s="98">
        <f t="shared" si="2"/>
        <v>128163.58302477599</v>
      </c>
      <c r="M214" s="99" t="s">
        <v>103</v>
      </c>
      <c r="N214" s="96">
        <f t="shared" si="3"/>
        <v>3237.0426700000003</v>
      </c>
      <c r="O214" s="100">
        <v>9</v>
      </c>
      <c r="P214" s="100">
        <v>0.2</v>
      </c>
      <c r="Q214" s="100">
        <f t="shared" si="4"/>
        <v>10.799999999999999</v>
      </c>
      <c r="R214" s="74">
        <v>0.47</v>
      </c>
      <c r="S214" s="74">
        <f t="shared" si="5"/>
        <v>16431.228592919997</v>
      </c>
      <c r="T214" s="62"/>
      <c r="U214" s="62"/>
      <c r="V214" s="62"/>
      <c r="W214" s="62"/>
      <c r="X214" s="62"/>
      <c r="Y214" s="62"/>
      <c r="Z214" s="62"/>
      <c r="AA214" s="62"/>
      <c r="AB214" s="62"/>
    </row>
    <row r="215" spans="1:28">
      <c r="A215" s="67" t="s">
        <v>241</v>
      </c>
      <c r="B215" s="67" t="s">
        <v>241</v>
      </c>
      <c r="C215" s="67" t="s">
        <v>113</v>
      </c>
      <c r="D215" s="102">
        <v>2021</v>
      </c>
      <c r="E215" s="101">
        <v>3136.1295800000003</v>
      </c>
      <c r="F215" s="96" t="s">
        <v>102</v>
      </c>
      <c r="G215" s="96">
        <f t="shared" si="0"/>
        <v>2822.5166220000001</v>
      </c>
      <c r="H215" s="97">
        <v>6</v>
      </c>
      <c r="I215" s="97">
        <v>0.56000000000000005</v>
      </c>
      <c r="J215" s="74">
        <f t="shared" si="1"/>
        <v>9.36</v>
      </c>
      <c r="K215" s="74">
        <v>0.47</v>
      </c>
      <c r="L215" s="98">
        <f t="shared" si="2"/>
        <v>12416.815123502398</v>
      </c>
      <c r="M215" s="99" t="s">
        <v>103</v>
      </c>
      <c r="N215" s="96">
        <f t="shared" si="3"/>
        <v>313.61295800000005</v>
      </c>
      <c r="O215" s="100">
        <v>9</v>
      </c>
      <c r="P215" s="100">
        <v>0.2</v>
      </c>
      <c r="Q215" s="100">
        <f t="shared" si="4"/>
        <v>10.799999999999999</v>
      </c>
      <c r="R215" s="74">
        <v>0.47</v>
      </c>
      <c r="S215" s="74">
        <f t="shared" si="5"/>
        <v>1591.8993748079999</v>
      </c>
      <c r="T215" s="62"/>
      <c r="U215" s="62"/>
      <c r="V215" s="62"/>
      <c r="W215" s="62"/>
      <c r="X215" s="62"/>
      <c r="Y215" s="62"/>
      <c r="Z215" s="62"/>
      <c r="AA215" s="62"/>
      <c r="AB215" s="62"/>
    </row>
    <row r="216" spans="1:28">
      <c r="A216" s="67" t="s">
        <v>241</v>
      </c>
      <c r="B216" s="67" t="s">
        <v>241</v>
      </c>
      <c r="C216" s="67" t="s">
        <v>114</v>
      </c>
      <c r="D216" s="102">
        <v>2021</v>
      </c>
      <c r="E216" s="101">
        <v>194536.84460000001</v>
      </c>
      <c r="F216" s="96" t="s">
        <v>102</v>
      </c>
      <c r="G216" s="96">
        <f t="shared" si="0"/>
        <v>175083.16014000002</v>
      </c>
      <c r="H216" s="97">
        <v>6</v>
      </c>
      <c r="I216" s="97">
        <v>0.56000000000000005</v>
      </c>
      <c r="J216" s="74">
        <f t="shared" si="1"/>
        <v>9.36</v>
      </c>
      <c r="K216" s="74">
        <v>0.47</v>
      </c>
      <c r="L216" s="98">
        <f t="shared" si="2"/>
        <v>770225.83808788809</v>
      </c>
      <c r="M216" s="99" t="s">
        <v>103</v>
      </c>
      <c r="N216" s="96">
        <f t="shared" si="3"/>
        <v>19453.68446</v>
      </c>
      <c r="O216" s="100">
        <v>9</v>
      </c>
      <c r="P216" s="100">
        <v>0.2</v>
      </c>
      <c r="Q216" s="100">
        <f t="shared" si="4"/>
        <v>10.799999999999999</v>
      </c>
      <c r="R216" s="74">
        <v>0.47</v>
      </c>
      <c r="S216" s="74">
        <f t="shared" si="5"/>
        <v>98746.902318959983</v>
      </c>
      <c r="T216" s="62"/>
      <c r="U216" s="62"/>
      <c r="V216" s="62"/>
      <c r="W216" s="62"/>
      <c r="X216" s="62"/>
      <c r="Y216" s="62"/>
      <c r="Z216" s="62"/>
      <c r="AA216" s="62"/>
      <c r="AB216" s="62"/>
    </row>
    <row r="217" spans="1:28">
      <c r="A217" s="67" t="s">
        <v>241</v>
      </c>
      <c r="B217" s="67" t="s">
        <v>241</v>
      </c>
      <c r="C217" s="67" t="s">
        <v>66</v>
      </c>
      <c r="D217" s="102">
        <v>2021</v>
      </c>
      <c r="E217" s="101">
        <v>151506.39970000001</v>
      </c>
      <c r="F217" s="96" t="s">
        <v>102</v>
      </c>
      <c r="G217" s="96">
        <f t="shared" si="0"/>
        <v>136355.75973000002</v>
      </c>
      <c r="H217" s="97">
        <v>6</v>
      </c>
      <c r="I217" s="97">
        <v>0.56000000000000005</v>
      </c>
      <c r="J217" s="74">
        <f t="shared" si="1"/>
        <v>9.36</v>
      </c>
      <c r="K217" s="74">
        <v>0.47</v>
      </c>
      <c r="L217" s="98">
        <f t="shared" si="2"/>
        <v>599856.25820421602</v>
      </c>
      <c r="M217" s="99" t="s">
        <v>103</v>
      </c>
      <c r="N217" s="96">
        <f t="shared" si="3"/>
        <v>15150.639970000002</v>
      </c>
      <c r="O217" s="100">
        <v>9</v>
      </c>
      <c r="P217" s="100">
        <v>0.2</v>
      </c>
      <c r="Q217" s="100">
        <f t="shared" si="4"/>
        <v>10.799999999999999</v>
      </c>
      <c r="R217" s="74">
        <v>0.47</v>
      </c>
      <c r="S217" s="74">
        <f t="shared" si="5"/>
        <v>76904.648487719998</v>
      </c>
      <c r="T217" s="62"/>
      <c r="U217" s="62"/>
      <c r="V217" s="62"/>
      <c r="W217" s="62"/>
      <c r="X217" s="62"/>
      <c r="Y217" s="62"/>
      <c r="Z217" s="62"/>
      <c r="AA217" s="62"/>
      <c r="AB217" s="62"/>
    </row>
    <row r="218" spans="1:28">
      <c r="A218" s="67" t="s">
        <v>241</v>
      </c>
      <c r="B218" s="67" t="s">
        <v>241</v>
      </c>
      <c r="C218" s="67" t="s">
        <v>115</v>
      </c>
      <c r="D218" s="102">
        <v>2021</v>
      </c>
      <c r="E218" s="101">
        <v>167424.59710000001</v>
      </c>
      <c r="F218" s="96" t="s">
        <v>102</v>
      </c>
      <c r="G218" s="96">
        <f t="shared" si="0"/>
        <v>150682.13739000002</v>
      </c>
      <c r="H218" s="97">
        <v>6</v>
      </c>
      <c r="I218" s="97">
        <v>0.56000000000000005</v>
      </c>
      <c r="J218" s="74">
        <f t="shared" si="1"/>
        <v>9.36</v>
      </c>
      <c r="K218" s="74">
        <v>0.47</v>
      </c>
      <c r="L218" s="98">
        <f t="shared" si="2"/>
        <v>662880.85880608798</v>
      </c>
      <c r="M218" s="99" t="s">
        <v>103</v>
      </c>
      <c r="N218" s="96">
        <f t="shared" si="3"/>
        <v>16742.459710000003</v>
      </c>
      <c r="O218" s="100">
        <v>9</v>
      </c>
      <c r="P218" s="100">
        <v>0.2</v>
      </c>
      <c r="Q218" s="100">
        <f t="shared" si="4"/>
        <v>10.799999999999999</v>
      </c>
      <c r="R218" s="74">
        <v>0.47</v>
      </c>
      <c r="S218" s="74">
        <f t="shared" si="5"/>
        <v>84984.725487960008</v>
      </c>
      <c r="T218" s="62"/>
      <c r="U218" s="62"/>
      <c r="V218" s="62"/>
      <c r="W218" s="62"/>
      <c r="X218" s="62"/>
      <c r="Y218" s="62"/>
      <c r="Z218" s="62"/>
      <c r="AA218" s="62"/>
      <c r="AB218" s="62"/>
    </row>
    <row r="219" spans="1:28">
      <c r="A219" s="67" t="s">
        <v>241</v>
      </c>
      <c r="B219" s="67" t="s">
        <v>241</v>
      </c>
      <c r="C219" s="67" t="s">
        <v>116</v>
      </c>
      <c r="D219" s="102">
        <v>2021</v>
      </c>
      <c r="E219" s="101">
        <v>4918.2702399999998</v>
      </c>
      <c r="F219" s="96" t="s">
        <v>102</v>
      </c>
      <c r="G219" s="96">
        <f t="shared" si="0"/>
        <v>4426.4432159999997</v>
      </c>
      <c r="H219" s="97">
        <v>6</v>
      </c>
      <c r="I219" s="97">
        <v>0.56000000000000005</v>
      </c>
      <c r="J219" s="74">
        <f t="shared" si="1"/>
        <v>9.36</v>
      </c>
      <c r="K219" s="74">
        <v>0.47</v>
      </c>
      <c r="L219" s="98">
        <f t="shared" si="2"/>
        <v>19472.808995827196</v>
      </c>
      <c r="M219" s="99" t="s">
        <v>103</v>
      </c>
      <c r="N219" s="96">
        <f t="shared" si="3"/>
        <v>491.82702399999999</v>
      </c>
      <c r="O219" s="100">
        <v>9</v>
      </c>
      <c r="P219" s="100">
        <v>0.2</v>
      </c>
      <c r="Q219" s="100">
        <f t="shared" si="4"/>
        <v>10.799999999999999</v>
      </c>
      <c r="R219" s="74">
        <v>0.47</v>
      </c>
      <c r="S219" s="74">
        <f t="shared" si="5"/>
        <v>2496.5139738239995</v>
      </c>
      <c r="T219" s="62"/>
      <c r="U219" s="62"/>
      <c r="V219" s="62"/>
      <c r="W219" s="62"/>
      <c r="X219" s="62"/>
      <c r="Y219" s="62"/>
      <c r="Z219" s="62"/>
      <c r="AA219" s="62"/>
      <c r="AB219" s="62"/>
    </row>
    <row r="220" spans="1:28">
      <c r="A220" s="67" t="s">
        <v>241</v>
      </c>
      <c r="B220" s="67" t="s">
        <v>241</v>
      </c>
      <c r="C220" s="67" t="s">
        <v>67</v>
      </c>
      <c r="D220" s="102">
        <v>2021</v>
      </c>
      <c r="E220" s="101">
        <v>32039.05228</v>
      </c>
      <c r="F220" s="96" t="s">
        <v>102</v>
      </c>
      <c r="G220" s="96">
        <f t="shared" si="0"/>
        <v>28835.147052</v>
      </c>
      <c r="H220" s="97">
        <v>6</v>
      </c>
      <c r="I220" s="97">
        <v>0.56000000000000005</v>
      </c>
      <c r="J220" s="74">
        <f t="shared" si="1"/>
        <v>9.36</v>
      </c>
      <c r="K220" s="74">
        <v>0.47</v>
      </c>
      <c r="L220" s="98">
        <f t="shared" si="2"/>
        <v>126851.57891115839</v>
      </c>
      <c r="M220" s="99" t="s">
        <v>103</v>
      </c>
      <c r="N220" s="96">
        <f t="shared" si="3"/>
        <v>3203.9052280000001</v>
      </c>
      <c r="O220" s="100">
        <v>9</v>
      </c>
      <c r="P220" s="100">
        <v>0.2</v>
      </c>
      <c r="Q220" s="100">
        <f t="shared" si="4"/>
        <v>10.799999999999999</v>
      </c>
      <c r="R220" s="74">
        <v>0.47</v>
      </c>
      <c r="S220" s="74">
        <f t="shared" si="5"/>
        <v>16263.022937327998</v>
      </c>
      <c r="T220" s="62"/>
      <c r="U220" s="62"/>
      <c r="V220" s="62"/>
      <c r="W220" s="62"/>
      <c r="X220" s="62"/>
      <c r="Y220" s="62"/>
      <c r="Z220" s="62"/>
      <c r="AA220" s="62"/>
      <c r="AB220" s="62"/>
    </row>
    <row r="221" spans="1:28">
      <c r="A221" s="67" t="s">
        <v>241</v>
      </c>
      <c r="B221" s="67" t="s">
        <v>241</v>
      </c>
      <c r="C221" s="67" t="s">
        <v>117</v>
      </c>
      <c r="D221" s="102">
        <v>2021</v>
      </c>
      <c r="E221" s="101">
        <v>164625.7795</v>
      </c>
      <c r="F221" s="96" t="s">
        <v>102</v>
      </c>
      <c r="G221" s="96">
        <f t="shared" si="0"/>
        <v>148163.20155</v>
      </c>
      <c r="H221" s="97">
        <v>6</v>
      </c>
      <c r="I221" s="97">
        <v>0.56000000000000005</v>
      </c>
      <c r="J221" s="74">
        <f t="shared" si="1"/>
        <v>9.36</v>
      </c>
      <c r="K221" s="74">
        <v>0.47</v>
      </c>
      <c r="L221" s="98">
        <f t="shared" si="2"/>
        <v>651799.55625875981</v>
      </c>
      <c r="M221" s="99" t="s">
        <v>103</v>
      </c>
      <c r="N221" s="96">
        <f t="shared" si="3"/>
        <v>16462.577950000003</v>
      </c>
      <c r="O221" s="100">
        <v>9</v>
      </c>
      <c r="P221" s="100">
        <v>0.2</v>
      </c>
      <c r="Q221" s="100">
        <f t="shared" si="4"/>
        <v>10.799999999999999</v>
      </c>
      <c r="R221" s="74">
        <v>0.47</v>
      </c>
      <c r="S221" s="74">
        <f t="shared" si="5"/>
        <v>83564.045674199995</v>
      </c>
      <c r="T221" s="62"/>
      <c r="U221" s="62"/>
      <c r="V221" s="62"/>
      <c r="W221" s="62"/>
      <c r="X221" s="62"/>
      <c r="Y221" s="62"/>
      <c r="Z221" s="62"/>
      <c r="AA221" s="62"/>
      <c r="AB221" s="62"/>
    </row>
    <row r="222" spans="1:28">
      <c r="A222" s="67" t="s">
        <v>241</v>
      </c>
      <c r="B222" s="67" t="s">
        <v>241</v>
      </c>
      <c r="C222" s="67" t="s">
        <v>68</v>
      </c>
      <c r="D222" s="102">
        <v>2021</v>
      </c>
      <c r="E222" s="101">
        <v>15561.523499999999</v>
      </c>
      <c r="F222" s="96" t="s">
        <v>102</v>
      </c>
      <c r="G222" s="96">
        <f t="shared" si="0"/>
        <v>14005.371149999999</v>
      </c>
      <c r="H222" s="97">
        <v>6</v>
      </c>
      <c r="I222" s="97">
        <v>0.56000000000000005</v>
      </c>
      <c r="J222" s="74">
        <f t="shared" si="1"/>
        <v>9.36</v>
      </c>
      <c r="K222" s="74">
        <v>0.47</v>
      </c>
      <c r="L222" s="98">
        <f t="shared" si="2"/>
        <v>61612.428763079995</v>
      </c>
      <c r="M222" s="99" t="s">
        <v>103</v>
      </c>
      <c r="N222" s="96">
        <f t="shared" si="3"/>
        <v>1556.1523500000001</v>
      </c>
      <c r="O222" s="100">
        <v>9</v>
      </c>
      <c r="P222" s="100">
        <v>0.2</v>
      </c>
      <c r="Q222" s="100">
        <f t="shared" si="4"/>
        <v>10.799999999999999</v>
      </c>
      <c r="R222" s="74">
        <v>0.47</v>
      </c>
      <c r="S222" s="74">
        <f t="shared" si="5"/>
        <v>7899.0293285999987</v>
      </c>
      <c r="T222" s="62"/>
      <c r="U222" s="62"/>
      <c r="V222" s="62"/>
      <c r="W222" s="62"/>
      <c r="X222" s="62"/>
      <c r="Y222" s="62"/>
      <c r="Z222" s="62"/>
      <c r="AA222" s="62"/>
      <c r="AB222" s="62"/>
    </row>
    <row r="223" spans="1:28">
      <c r="A223" s="67" t="s">
        <v>241</v>
      </c>
      <c r="B223" s="67" t="s">
        <v>241</v>
      </c>
      <c r="C223" s="67" t="s">
        <v>69</v>
      </c>
      <c r="D223" s="102">
        <v>2021</v>
      </c>
      <c r="E223" s="101">
        <v>251602.07709999999</v>
      </c>
      <c r="F223" s="96" t="s">
        <v>102</v>
      </c>
      <c r="G223" s="96">
        <f t="shared" si="0"/>
        <v>226441.86939000001</v>
      </c>
      <c r="H223" s="97">
        <v>6</v>
      </c>
      <c r="I223" s="97">
        <v>0.56000000000000005</v>
      </c>
      <c r="J223" s="74">
        <f t="shared" si="1"/>
        <v>9.36</v>
      </c>
      <c r="K223" s="74">
        <v>0.47</v>
      </c>
      <c r="L223" s="98">
        <f t="shared" si="2"/>
        <v>996163.07182048785</v>
      </c>
      <c r="M223" s="99" t="s">
        <v>103</v>
      </c>
      <c r="N223" s="96">
        <f t="shared" si="3"/>
        <v>25160.207710000002</v>
      </c>
      <c r="O223" s="100">
        <v>9</v>
      </c>
      <c r="P223" s="100">
        <v>0.2</v>
      </c>
      <c r="Q223" s="100">
        <f t="shared" si="4"/>
        <v>10.799999999999999</v>
      </c>
      <c r="R223" s="74">
        <v>0.47</v>
      </c>
      <c r="S223" s="74">
        <f t="shared" si="5"/>
        <v>127713.21433596</v>
      </c>
      <c r="T223" s="62"/>
      <c r="U223" s="62"/>
      <c r="V223" s="62"/>
      <c r="W223" s="62"/>
      <c r="X223" s="62"/>
      <c r="Y223" s="62"/>
      <c r="Z223" s="62"/>
      <c r="AA223" s="62"/>
      <c r="AB223" s="62"/>
    </row>
    <row r="224" spans="1:28">
      <c r="A224" s="67" t="s">
        <v>241</v>
      </c>
      <c r="B224" s="67" t="s">
        <v>241</v>
      </c>
      <c r="C224" s="67" t="s">
        <v>118</v>
      </c>
      <c r="D224" s="102">
        <v>2021</v>
      </c>
      <c r="E224" s="101">
        <v>7865.3391000000001</v>
      </c>
      <c r="F224" s="96" t="s">
        <v>102</v>
      </c>
      <c r="G224" s="96">
        <f t="shared" si="0"/>
        <v>7078.80519</v>
      </c>
      <c r="H224" s="97">
        <v>6</v>
      </c>
      <c r="I224" s="97">
        <v>0.56000000000000005</v>
      </c>
      <c r="J224" s="74">
        <f t="shared" si="1"/>
        <v>9.36</v>
      </c>
      <c r="K224" s="74">
        <v>0.47</v>
      </c>
      <c r="L224" s="98">
        <f t="shared" si="2"/>
        <v>31141.079791847995</v>
      </c>
      <c r="M224" s="99" t="s">
        <v>103</v>
      </c>
      <c r="N224" s="96">
        <f t="shared" si="3"/>
        <v>786.53391000000011</v>
      </c>
      <c r="O224" s="100">
        <v>9</v>
      </c>
      <c r="P224" s="100">
        <v>0.2</v>
      </c>
      <c r="Q224" s="100">
        <f t="shared" si="4"/>
        <v>10.799999999999999</v>
      </c>
      <c r="R224" s="74">
        <v>0.47</v>
      </c>
      <c r="S224" s="74">
        <f t="shared" si="5"/>
        <v>3992.4461271599998</v>
      </c>
      <c r="T224" s="62"/>
      <c r="U224" s="62"/>
      <c r="V224" s="62"/>
      <c r="W224" s="62"/>
      <c r="X224" s="62"/>
      <c r="Y224" s="62"/>
      <c r="Z224" s="62"/>
      <c r="AA224" s="62"/>
      <c r="AB224" s="62"/>
    </row>
    <row r="225" spans="1:28">
      <c r="A225" s="67" t="s">
        <v>241</v>
      </c>
      <c r="B225" s="67" t="s">
        <v>241</v>
      </c>
      <c r="C225" s="67" t="s">
        <v>70</v>
      </c>
      <c r="D225" s="102">
        <v>2021</v>
      </c>
      <c r="E225" s="101">
        <v>37245.884900000005</v>
      </c>
      <c r="F225" s="96" t="s">
        <v>102</v>
      </c>
      <c r="G225" s="96">
        <f t="shared" si="0"/>
        <v>33521.296410000003</v>
      </c>
      <c r="H225" s="97">
        <v>6</v>
      </c>
      <c r="I225" s="97">
        <v>0.56000000000000005</v>
      </c>
      <c r="J225" s="74">
        <f t="shared" si="1"/>
        <v>9.36</v>
      </c>
      <c r="K225" s="74">
        <v>0.47</v>
      </c>
      <c r="L225" s="98">
        <f t="shared" si="2"/>
        <v>147466.88716687201</v>
      </c>
      <c r="M225" s="99" t="s">
        <v>103</v>
      </c>
      <c r="N225" s="96">
        <f t="shared" si="3"/>
        <v>3724.5884900000005</v>
      </c>
      <c r="O225" s="100">
        <v>9</v>
      </c>
      <c r="P225" s="100">
        <v>0.2</v>
      </c>
      <c r="Q225" s="100">
        <f t="shared" si="4"/>
        <v>10.799999999999999</v>
      </c>
      <c r="R225" s="74">
        <v>0.47</v>
      </c>
      <c r="S225" s="74">
        <f t="shared" si="5"/>
        <v>18906.011175240001</v>
      </c>
      <c r="T225" s="62"/>
      <c r="U225" s="62"/>
      <c r="V225" s="62"/>
      <c r="W225" s="62"/>
      <c r="X225" s="62"/>
      <c r="Y225" s="62"/>
      <c r="Z225" s="62"/>
      <c r="AA225" s="62"/>
      <c r="AB225" s="62"/>
    </row>
    <row r="226" spans="1:28">
      <c r="A226" s="67" t="s">
        <v>241</v>
      </c>
      <c r="B226" s="67" t="s">
        <v>241</v>
      </c>
      <c r="C226" s="67" t="s">
        <v>71</v>
      </c>
      <c r="D226" s="102">
        <v>2021</v>
      </c>
      <c r="E226" s="101">
        <v>28250.337060000002</v>
      </c>
      <c r="F226" s="96" t="s">
        <v>102</v>
      </c>
      <c r="G226" s="96">
        <f t="shared" si="0"/>
        <v>25425.303354000003</v>
      </c>
      <c r="H226" s="97">
        <v>6</v>
      </c>
      <c r="I226" s="97">
        <v>0.56000000000000005</v>
      </c>
      <c r="J226" s="74">
        <f t="shared" si="1"/>
        <v>9.36</v>
      </c>
      <c r="K226" s="74">
        <v>0.47</v>
      </c>
      <c r="L226" s="98">
        <f t="shared" si="2"/>
        <v>111850.99451491681</v>
      </c>
      <c r="M226" s="99" t="s">
        <v>103</v>
      </c>
      <c r="N226" s="96">
        <f t="shared" si="3"/>
        <v>2825.0337060000002</v>
      </c>
      <c r="O226" s="100">
        <v>9</v>
      </c>
      <c r="P226" s="100">
        <v>0.2</v>
      </c>
      <c r="Q226" s="100">
        <f t="shared" si="4"/>
        <v>10.799999999999999</v>
      </c>
      <c r="R226" s="74">
        <v>0.47</v>
      </c>
      <c r="S226" s="74">
        <f t="shared" si="5"/>
        <v>14339.871091655998</v>
      </c>
      <c r="T226" s="62"/>
      <c r="U226" s="62"/>
      <c r="V226" s="62"/>
      <c r="W226" s="62"/>
      <c r="X226" s="62"/>
      <c r="Y226" s="62"/>
      <c r="Z226" s="62"/>
      <c r="AA226" s="62"/>
      <c r="AB226" s="62"/>
    </row>
    <row r="227" spans="1:28">
      <c r="A227" s="67" t="s">
        <v>241</v>
      </c>
      <c r="B227" s="67" t="s">
        <v>241</v>
      </c>
      <c r="C227" s="102" t="s">
        <v>119</v>
      </c>
      <c r="D227" s="102">
        <v>2021</v>
      </c>
      <c r="E227" s="101">
        <v>122359.8731</v>
      </c>
      <c r="F227" s="96" t="s">
        <v>102</v>
      </c>
      <c r="G227" s="96">
        <f t="shared" si="0"/>
        <v>110123.88579</v>
      </c>
      <c r="H227" s="97">
        <v>6</v>
      </c>
      <c r="I227" s="97">
        <v>0.56000000000000005</v>
      </c>
      <c r="J227" s="74">
        <f t="shared" si="1"/>
        <v>9.36</v>
      </c>
      <c r="K227" s="74">
        <v>0.47</v>
      </c>
      <c r="L227" s="98">
        <f t="shared" si="2"/>
        <v>484456.99836736795</v>
      </c>
      <c r="M227" s="99" t="s">
        <v>103</v>
      </c>
      <c r="N227" s="96">
        <f t="shared" si="3"/>
        <v>12235.98731</v>
      </c>
      <c r="O227" s="100">
        <v>9</v>
      </c>
      <c r="P227" s="100">
        <v>0.2</v>
      </c>
      <c r="Q227" s="100">
        <f t="shared" si="4"/>
        <v>10.799999999999999</v>
      </c>
      <c r="R227" s="74">
        <v>0.47</v>
      </c>
      <c r="S227" s="74">
        <f t="shared" si="5"/>
        <v>62109.871585559988</v>
      </c>
      <c r="T227" s="62"/>
      <c r="U227" s="62"/>
      <c r="V227" s="62"/>
      <c r="W227" s="62"/>
      <c r="X227" s="62"/>
      <c r="Y227" s="62"/>
      <c r="Z227" s="62"/>
      <c r="AA227" s="62"/>
      <c r="AB227" s="62"/>
    </row>
    <row r="228" spans="1:28">
      <c r="A228" s="67" t="s">
        <v>241</v>
      </c>
      <c r="B228" s="67" t="s">
        <v>241</v>
      </c>
      <c r="C228" s="102" t="s">
        <v>120</v>
      </c>
      <c r="D228" s="102">
        <v>2021</v>
      </c>
      <c r="E228" s="101">
        <v>24541.223599999998</v>
      </c>
      <c r="F228" s="96" t="s">
        <v>102</v>
      </c>
      <c r="G228" s="96">
        <f t="shared" si="0"/>
        <v>22087.10124</v>
      </c>
      <c r="H228" s="97">
        <v>6</v>
      </c>
      <c r="I228" s="97">
        <v>0.56000000000000005</v>
      </c>
      <c r="J228" s="74">
        <f t="shared" si="1"/>
        <v>9.36</v>
      </c>
      <c r="K228" s="74">
        <v>0.47</v>
      </c>
      <c r="L228" s="98">
        <f t="shared" si="2"/>
        <v>97165.575775007979</v>
      </c>
      <c r="M228" s="99" t="s">
        <v>103</v>
      </c>
      <c r="N228" s="96">
        <f t="shared" si="3"/>
        <v>2454.1223599999998</v>
      </c>
      <c r="O228" s="100">
        <v>9</v>
      </c>
      <c r="P228" s="100">
        <v>0.2</v>
      </c>
      <c r="Q228" s="100">
        <f t="shared" si="4"/>
        <v>10.799999999999999</v>
      </c>
      <c r="R228" s="74">
        <v>0.47</v>
      </c>
      <c r="S228" s="74">
        <f t="shared" si="5"/>
        <v>12457.125099359997</v>
      </c>
      <c r="T228" s="62"/>
      <c r="U228" s="62"/>
      <c r="V228" s="62"/>
      <c r="W228" s="62"/>
      <c r="X228" s="62"/>
      <c r="Y228" s="62"/>
      <c r="Z228" s="62"/>
      <c r="AA228" s="62"/>
      <c r="AB228" s="62"/>
    </row>
    <row r="229" spans="1:28">
      <c r="A229" s="67" t="s">
        <v>241</v>
      </c>
      <c r="B229" s="67" t="s">
        <v>241</v>
      </c>
      <c r="C229" s="102" t="s">
        <v>72</v>
      </c>
      <c r="D229" s="102">
        <v>2021</v>
      </c>
      <c r="E229" s="101">
        <v>137931.55640999999</v>
      </c>
      <c r="F229" s="96" t="s">
        <v>102</v>
      </c>
      <c r="G229" s="96">
        <f t="shared" si="0"/>
        <v>124138.400769</v>
      </c>
      <c r="H229" s="97">
        <v>6</v>
      </c>
      <c r="I229" s="97">
        <v>0.56000000000000005</v>
      </c>
      <c r="J229" s="74">
        <f t="shared" si="1"/>
        <v>9.36</v>
      </c>
      <c r="K229" s="74">
        <v>0.47</v>
      </c>
      <c r="L229" s="98">
        <f t="shared" si="2"/>
        <v>546109.65266298479</v>
      </c>
      <c r="M229" s="99" t="s">
        <v>103</v>
      </c>
      <c r="N229" s="96">
        <f t="shared" si="3"/>
        <v>13793.155640999999</v>
      </c>
      <c r="O229" s="100">
        <v>9</v>
      </c>
      <c r="P229" s="100">
        <v>0.2</v>
      </c>
      <c r="Q229" s="100">
        <f t="shared" si="4"/>
        <v>10.799999999999999</v>
      </c>
      <c r="R229" s="74">
        <v>0.47</v>
      </c>
      <c r="S229" s="74">
        <f t="shared" si="5"/>
        <v>70014.058033715977</v>
      </c>
      <c r="T229" s="62"/>
      <c r="U229" s="62"/>
      <c r="V229" s="62"/>
      <c r="W229" s="62"/>
      <c r="X229" s="62"/>
      <c r="Y229" s="62"/>
      <c r="Z229" s="62"/>
      <c r="AA229" s="62"/>
      <c r="AB229" s="62"/>
    </row>
    <row r="230" spans="1:28">
      <c r="A230" s="67" t="s">
        <v>241</v>
      </c>
      <c r="B230" s="67" t="s">
        <v>241</v>
      </c>
      <c r="C230" s="102" t="s">
        <v>73</v>
      </c>
      <c r="D230" s="102">
        <v>2021</v>
      </c>
      <c r="E230" s="101">
        <v>74438.806599999996</v>
      </c>
      <c r="F230" s="96" t="s">
        <v>102</v>
      </c>
      <c r="G230" s="96">
        <f t="shared" si="0"/>
        <v>66994.925940000001</v>
      </c>
      <c r="H230" s="97">
        <v>6</v>
      </c>
      <c r="I230" s="97">
        <v>0.56000000000000005</v>
      </c>
      <c r="J230" s="74">
        <f t="shared" si="1"/>
        <v>9.36</v>
      </c>
      <c r="K230" s="74">
        <v>0.47</v>
      </c>
      <c r="L230" s="98">
        <f t="shared" si="2"/>
        <v>294724.07819524797</v>
      </c>
      <c r="M230" s="99" t="s">
        <v>103</v>
      </c>
      <c r="N230" s="96">
        <f t="shared" si="3"/>
        <v>7443.8806599999998</v>
      </c>
      <c r="O230" s="100">
        <v>9</v>
      </c>
      <c r="P230" s="100">
        <v>0.2</v>
      </c>
      <c r="Q230" s="100">
        <f t="shared" si="4"/>
        <v>10.799999999999999</v>
      </c>
      <c r="R230" s="74">
        <v>0.47</v>
      </c>
      <c r="S230" s="74">
        <f t="shared" si="5"/>
        <v>37785.138230159995</v>
      </c>
      <c r="T230" s="62"/>
      <c r="U230" s="62"/>
      <c r="V230" s="62"/>
      <c r="W230" s="62"/>
      <c r="X230" s="62"/>
      <c r="Y230" s="62"/>
      <c r="Z230" s="62"/>
      <c r="AA230" s="62"/>
      <c r="AB230" s="62"/>
    </row>
    <row r="231" spans="1:28">
      <c r="A231" s="67" t="s">
        <v>241</v>
      </c>
      <c r="B231" s="67" t="s">
        <v>241</v>
      </c>
      <c r="C231" s="102" t="s">
        <v>74</v>
      </c>
      <c r="D231" s="102">
        <v>2021</v>
      </c>
      <c r="E231" s="101">
        <v>197742.20710000003</v>
      </c>
      <c r="F231" s="96" t="s">
        <v>102</v>
      </c>
      <c r="G231" s="96">
        <f t="shared" si="0"/>
        <v>177967.98639000003</v>
      </c>
      <c r="H231" s="97">
        <v>6</v>
      </c>
      <c r="I231" s="97">
        <v>0.56000000000000005</v>
      </c>
      <c r="J231" s="74">
        <f t="shared" si="1"/>
        <v>9.36</v>
      </c>
      <c r="K231" s="74">
        <v>0.47</v>
      </c>
      <c r="L231" s="98">
        <f t="shared" si="2"/>
        <v>782916.76572688809</v>
      </c>
      <c r="M231" s="99" t="s">
        <v>103</v>
      </c>
      <c r="N231" s="96">
        <f t="shared" si="3"/>
        <v>19774.220710000005</v>
      </c>
      <c r="O231" s="100">
        <v>9</v>
      </c>
      <c r="P231" s="100">
        <v>0.2</v>
      </c>
      <c r="Q231" s="100">
        <f t="shared" si="4"/>
        <v>10.799999999999999</v>
      </c>
      <c r="R231" s="74">
        <v>0.47</v>
      </c>
      <c r="S231" s="74">
        <f t="shared" si="5"/>
        <v>100373.94432396001</v>
      </c>
      <c r="T231" s="62"/>
      <c r="U231" s="62"/>
      <c r="V231" s="62"/>
      <c r="W231" s="62"/>
      <c r="X231" s="62"/>
      <c r="Y231" s="62"/>
      <c r="Z231" s="62"/>
      <c r="AA231" s="62"/>
      <c r="AB231" s="62"/>
    </row>
    <row r="232" spans="1:28">
      <c r="A232" s="67" t="s">
        <v>241</v>
      </c>
      <c r="B232" s="67" t="s">
        <v>241</v>
      </c>
      <c r="C232" s="102" t="s">
        <v>75</v>
      </c>
      <c r="D232" s="102">
        <v>2021</v>
      </c>
      <c r="E232" s="101">
        <v>1392.4242300000001</v>
      </c>
      <c r="F232" s="96" t="s">
        <v>102</v>
      </c>
      <c r="G232" s="96">
        <f t="shared" si="0"/>
        <v>1253.1818070000002</v>
      </c>
      <c r="H232" s="97">
        <v>6</v>
      </c>
      <c r="I232" s="97">
        <v>0.56000000000000005</v>
      </c>
      <c r="J232" s="74">
        <f t="shared" si="1"/>
        <v>9.36</v>
      </c>
      <c r="K232" s="74">
        <v>0.47</v>
      </c>
      <c r="L232" s="98">
        <f t="shared" si="2"/>
        <v>5512.9974053544001</v>
      </c>
      <c r="M232" s="99" t="s">
        <v>103</v>
      </c>
      <c r="N232" s="96">
        <f t="shared" si="3"/>
        <v>139.242423</v>
      </c>
      <c r="O232" s="100">
        <v>9</v>
      </c>
      <c r="P232" s="100">
        <v>0.2</v>
      </c>
      <c r="Q232" s="100">
        <f t="shared" si="4"/>
        <v>10.799999999999999</v>
      </c>
      <c r="R232" s="74">
        <v>0.47</v>
      </c>
      <c r="S232" s="74">
        <f t="shared" si="5"/>
        <v>706.7945391479999</v>
      </c>
      <c r="T232" s="62"/>
      <c r="U232" s="62"/>
      <c r="V232" s="62"/>
      <c r="W232" s="62"/>
      <c r="X232" s="62"/>
      <c r="Y232" s="62"/>
      <c r="Z232" s="62"/>
      <c r="AA232" s="62"/>
      <c r="AB232" s="62"/>
    </row>
    <row r="233" spans="1:28">
      <c r="A233" s="67" t="s">
        <v>241</v>
      </c>
      <c r="B233" s="67" t="s">
        <v>241</v>
      </c>
      <c r="C233" s="102" t="s">
        <v>76</v>
      </c>
      <c r="D233" s="102">
        <v>2021</v>
      </c>
      <c r="E233" s="101">
        <v>16865.116879999998</v>
      </c>
      <c r="F233" s="96" t="s">
        <v>102</v>
      </c>
      <c r="G233" s="96">
        <f t="shared" si="0"/>
        <v>15178.605191999999</v>
      </c>
      <c r="H233" s="97">
        <v>6</v>
      </c>
      <c r="I233" s="97">
        <v>0.56000000000000005</v>
      </c>
      <c r="J233" s="74">
        <f t="shared" si="1"/>
        <v>9.36</v>
      </c>
      <c r="K233" s="74">
        <v>0.47</v>
      </c>
      <c r="L233" s="98">
        <f t="shared" si="2"/>
        <v>66773.719960646384</v>
      </c>
      <c r="M233" s="99" t="s">
        <v>103</v>
      </c>
      <c r="N233" s="96">
        <f t="shared" si="3"/>
        <v>1686.5116879999998</v>
      </c>
      <c r="O233" s="100">
        <v>9</v>
      </c>
      <c r="P233" s="100">
        <v>0.2</v>
      </c>
      <c r="Q233" s="100">
        <f t="shared" si="4"/>
        <v>10.799999999999999</v>
      </c>
      <c r="R233" s="74">
        <v>0.47</v>
      </c>
      <c r="S233" s="74">
        <f t="shared" si="5"/>
        <v>8560.7333282879972</v>
      </c>
      <c r="T233" s="62"/>
      <c r="U233" s="62"/>
      <c r="V233" s="62"/>
      <c r="W233" s="62"/>
      <c r="X233" s="62"/>
      <c r="Y233" s="62"/>
      <c r="Z233" s="62"/>
      <c r="AA233" s="62"/>
      <c r="AB233" s="62"/>
    </row>
    <row r="234" spans="1:28">
      <c r="A234" s="67" t="s">
        <v>241</v>
      </c>
      <c r="B234" s="67" t="s">
        <v>241</v>
      </c>
      <c r="C234" s="102" t="s">
        <v>77</v>
      </c>
      <c r="D234" s="102">
        <v>2021</v>
      </c>
      <c r="E234" s="101">
        <v>15558.1898</v>
      </c>
      <c r="F234" s="96" t="s">
        <v>102</v>
      </c>
      <c r="G234" s="96">
        <f t="shared" si="0"/>
        <v>14002.37082</v>
      </c>
      <c r="H234" s="97">
        <v>6</v>
      </c>
      <c r="I234" s="97">
        <v>0.56000000000000005</v>
      </c>
      <c r="J234" s="74">
        <f t="shared" si="1"/>
        <v>9.36</v>
      </c>
      <c r="K234" s="74">
        <v>0.47</v>
      </c>
      <c r="L234" s="98">
        <f t="shared" si="2"/>
        <v>61599.229711343993</v>
      </c>
      <c r="M234" s="99" t="s">
        <v>103</v>
      </c>
      <c r="N234" s="96">
        <f t="shared" si="3"/>
        <v>1555.81898</v>
      </c>
      <c r="O234" s="100">
        <v>9</v>
      </c>
      <c r="P234" s="100">
        <v>0.2</v>
      </c>
      <c r="Q234" s="100">
        <f t="shared" si="4"/>
        <v>10.799999999999999</v>
      </c>
      <c r="R234" s="74">
        <v>0.47</v>
      </c>
      <c r="S234" s="74">
        <f t="shared" si="5"/>
        <v>7897.3371424799989</v>
      </c>
      <c r="T234" s="62"/>
      <c r="U234" s="62"/>
      <c r="V234" s="62"/>
      <c r="W234" s="62"/>
      <c r="X234" s="62"/>
      <c r="Y234" s="62"/>
      <c r="Z234" s="62"/>
      <c r="AA234" s="62"/>
      <c r="AB234" s="62"/>
    </row>
    <row r="235" spans="1:28">
      <c r="A235" s="67" t="s">
        <v>241</v>
      </c>
      <c r="B235" s="67" t="s">
        <v>241</v>
      </c>
      <c r="C235" s="102" t="s">
        <v>78</v>
      </c>
      <c r="D235" s="102">
        <v>2021</v>
      </c>
      <c r="E235" s="101">
        <v>203610.39796</v>
      </c>
      <c r="F235" s="96" t="s">
        <v>102</v>
      </c>
      <c r="G235" s="96">
        <f t="shared" si="0"/>
        <v>183249.358164</v>
      </c>
      <c r="H235" s="97">
        <v>6</v>
      </c>
      <c r="I235" s="97">
        <v>0.56000000000000005</v>
      </c>
      <c r="J235" s="74">
        <f t="shared" si="1"/>
        <v>9.36</v>
      </c>
      <c r="K235" s="74">
        <v>0.47</v>
      </c>
      <c r="L235" s="98">
        <f t="shared" si="2"/>
        <v>806150.57643506874</v>
      </c>
      <c r="M235" s="99" t="s">
        <v>103</v>
      </c>
      <c r="N235" s="96">
        <f t="shared" si="3"/>
        <v>20361.039796000001</v>
      </c>
      <c r="O235" s="100">
        <v>9</v>
      </c>
      <c r="P235" s="100">
        <v>0.2</v>
      </c>
      <c r="Q235" s="100">
        <f t="shared" si="4"/>
        <v>10.799999999999999</v>
      </c>
      <c r="R235" s="74">
        <v>0.47</v>
      </c>
      <c r="S235" s="74">
        <f t="shared" si="5"/>
        <v>103352.63800449598</v>
      </c>
      <c r="T235" s="62"/>
      <c r="U235" s="62"/>
      <c r="V235" s="62"/>
      <c r="W235" s="62"/>
      <c r="X235" s="62"/>
      <c r="Y235" s="62"/>
      <c r="Z235" s="62"/>
      <c r="AA235" s="62"/>
      <c r="AB235" s="62"/>
    </row>
    <row r="236" spans="1:28">
      <c r="A236" s="67" t="s">
        <v>241</v>
      </c>
      <c r="B236" s="67" t="s">
        <v>241</v>
      </c>
      <c r="C236" s="102" t="s">
        <v>79</v>
      </c>
      <c r="D236" s="102">
        <v>2021</v>
      </c>
      <c r="E236" s="101">
        <v>69511.237540000002</v>
      </c>
      <c r="F236" s="96" t="s">
        <v>102</v>
      </c>
      <c r="G236" s="96">
        <f t="shared" si="0"/>
        <v>62560.113786000002</v>
      </c>
      <c r="H236" s="97">
        <v>6</v>
      </c>
      <c r="I236" s="97">
        <v>0.56000000000000005</v>
      </c>
      <c r="J236" s="74">
        <f t="shared" si="1"/>
        <v>9.36</v>
      </c>
      <c r="K236" s="74">
        <v>0.47</v>
      </c>
      <c r="L236" s="98">
        <f t="shared" si="2"/>
        <v>275214.45256737113</v>
      </c>
      <c r="M236" s="99" t="s">
        <v>103</v>
      </c>
      <c r="N236" s="96">
        <f t="shared" si="3"/>
        <v>6951.1237540000002</v>
      </c>
      <c r="O236" s="100">
        <v>9</v>
      </c>
      <c r="P236" s="100">
        <v>0.2</v>
      </c>
      <c r="Q236" s="100">
        <f t="shared" si="4"/>
        <v>10.799999999999999</v>
      </c>
      <c r="R236" s="74">
        <v>0.47</v>
      </c>
      <c r="S236" s="74">
        <f t="shared" si="5"/>
        <v>35283.904175303993</v>
      </c>
      <c r="T236" s="62"/>
      <c r="U236" s="62"/>
      <c r="V236" s="62"/>
      <c r="W236" s="62"/>
      <c r="X236" s="62"/>
      <c r="Y236" s="62"/>
      <c r="Z236" s="62"/>
      <c r="AA236" s="62"/>
      <c r="AB236" s="62"/>
    </row>
    <row r="237" spans="1:28">
      <c r="A237" s="67" t="s">
        <v>241</v>
      </c>
      <c r="B237" s="67" t="s">
        <v>241</v>
      </c>
      <c r="C237" s="102" t="s">
        <v>80</v>
      </c>
      <c r="D237" s="102">
        <v>2021</v>
      </c>
      <c r="E237" s="101">
        <v>49696.394999999997</v>
      </c>
      <c r="F237" s="96" t="s">
        <v>102</v>
      </c>
      <c r="G237" s="96">
        <f t="shared" si="0"/>
        <v>44726.755499999999</v>
      </c>
      <c r="H237" s="97">
        <v>6</v>
      </c>
      <c r="I237" s="97">
        <v>0.56000000000000005</v>
      </c>
      <c r="J237" s="74">
        <f t="shared" si="1"/>
        <v>9.36</v>
      </c>
      <c r="K237" s="74">
        <v>0.47</v>
      </c>
      <c r="L237" s="98">
        <f t="shared" si="2"/>
        <v>196761.94279559999</v>
      </c>
      <c r="M237" s="99" t="s">
        <v>103</v>
      </c>
      <c r="N237" s="96">
        <f t="shared" si="3"/>
        <v>4969.6395000000002</v>
      </c>
      <c r="O237" s="100">
        <v>9</v>
      </c>
      <c r="P237" s="100">
        <v>0.2</v>
      </c>
      <c r="Q237" s="100">
        <f t="shared" si="4"/>
        <v>10.799999999999999</v>
      </c>
      <c r="R237" s="74">
        <v>0.47</v>
      </c>
      <c r="S237" s="74">
        <f t="shared" si="5"/>
        <v>25225.890101999998</v>
      </c>
      <c r="T237" s="62"/>
      <c r="U237" s="62"/>
      <c r="V237" s="62"/>
      <c r="W237" s="62"/>
      <c r="X237" s="62"/>
      <c r="Y237" s="62"/>
      <c r="Z237" s="62"/>
      <c r="AA237" s="62"/>
      <c r="AB237" s="62"/>
    </row>
    <row r="238" spans="1:28">
      <c r="A238" s="67" t="s">
        <v>241</v>
      </c>
      <c r="B238" s="67" t="s">
        <v>241</v>
      </c>
      <c r="C238" s="102" t="s">
        <v>121</v>
      </c>
      <c r="D238" s="102">
        <v>2021</v>
      </c>
      <c r="E238" s="101">
        <v>100500.29337</v>
      </c>
      <c r="F238" s="96" t="s">
        <v>102</v>
      </c>
      <c r="G238" s="96">
        <f t="shared" si="0"/>
        <v>90450.264032999999</v>
      </c>
      <c r="H238" s="97">
        <v>6</v>
      </c>
      <c r="I238" s="97">
        <v>0.56000000000000005</v>
      </c>
      <c r="J238" s="74">
        <f t="shared" si="1"/>
        <v>9.36</v>
      </c>
      <c r="K238" s="74">
        <v>0.47</v>
      </c>
      <c r="L238" s="98">
        <f t="shared" si="2"/>
        <v>397908.80153397354</v>
      </c>
      <c r="M238" s="99" t="s">
        <v>103</v>
      </c>
      <c r="N238" s="96">
        <f t="shared" si="3"/>
        <v>10050.029337</v>
      </c>
      <c r="O238" s="100">
        <v>9</v>
      </c>
      <c r="P238" s="100">
        <v>0.2</v>
      </c>
      <c r="Q238" s="100">
        <f t="shared" si="4"/>
        <v>10.799999999999999</v>
      </c>
      <c r="R238" s="74">
        <v>0.47</v>
      </c>
      <c r="S238" s="74">
        <f t="shared" si="5"/>
        <v>51013.948914611989</v>
      </c>
      <c r="T238" s="62"/>
      <c r="U238" s="62"/>
      <c r="V238" s="62"/>
      <c r="W238" s="62"/>
      <c r="X238" s="62"/>
      <c r="Y238" s="62"/>
      <c r="Z238" s="62"/>
      <c r="AA238" s="62"/>
      <c r="AB238" s="62"/>
    </row>
    <row r="239" spans="1:28">
      <c r="A239" s="67" t="s">
        <v>241</v>
      </c>
      <c r="B239" s="67" t="s">
        <v>241</v>
      </c>
      <c r="C239" s="102" t="s">
        <v>82</v>
      </c>
      <c r="D239" s="102">
        <v>2021</v>
      </c>
      <c r="E239" s="101">
        <v>49319.749959999994</v>
      </c>
      <c r="F239" s="96" t="s">
        <v>102</v>
      </c>
      <c r="G239" s="96">
        <f t="shared" si="0"/>
        <v>44387.774963999997</v>
      </c>
      <c r="H239" s="97">
        <v>6</v>
      </c>
      <c r="I239" s="97">
        <v>0.56000000000000005</v>
      </c>
      <c r="J239" s="74">
        <f t="shared" si="1"/>
        <v>9.36</v>
      </c>
      <c r="K239" s="74">
        <v>0.47</v>
      </c>
      <c r="L239" s="98">
        <f t="shared" si="2"/>
        <v>195270.69962162877</v>
      </c>
      <c r="M239" s="99" t="s">
        <v>103</v>
      </c>
      <c r="N239" s="96">
        <f t="shared" si="3"/>
        <v>4931.9749959999999</v>
      </c>
      <c r="O239" s="100">
        <v>9</v>
      </c>
      <c r="P239" s="100">
        <v>0.2</v>
      </c>
      <c r="Q239" s="100">
        <f t="shared" si="4"/>
        <v>10.799999999999999</v>
      </c>
      <c r="R239" s="74">
        <v>0.47</v>
      </c>
      <c r="S239" s="74">
        <f t="shared" si="5"/>
        <v>25034.705079695996</v>
      </c>
      <c r="T239" s="62"/>
      <c r="U239" s="62"/>
      <c r="V239" s="62"/>
      <c r="W239" s="62"/>
      <c r="X239" s="62"/>
      <c r="Y239" s="62"/>
      <c r="Z239" s="62"/>
      <c r="AA239" s="62"/>
      <c r="AB239" s="62"/>
    </row>
    <row r="240" spans="1:28">
      <c r="A240" s="67" t="s">
        <v>241</v>
      </c>
      <c r="B240" s="67" t="s">
        <v>241</v>
      </c>
      <c r="C240" s="102" t="s">
        <v>83</v>
      </c>
      <c r="D240" s="102">
        <v>2021</v>
      </c>
      <c r="E240" s="101">
        <v>169304.01380000002</v>
      </c>
      <c r="F240" s="96" t="s">
        <v>102</v>
      </c>
      <c r="G240" s="96">
        <f t="shared" si="0"/>
        <v>152373.61242000002</v>
      </c>
      <c r="H240" s="97">
        <v>6</v>
      </c>
      <c r="I240" s="97">
        <v>0.56000000000000005</v>
      </c>
      <c r="J240" s="74">
        <f t="shared" si="1"/>
        <v>9.36</v>
      </c>
      <c r="K240" s="74">
        <v>0.47</v>
      </c>
      <c r="L240" s="98">
        <f t="shared" si="2"/>
        <v>670321.99575806409</v>
      </c>
      <c r="M240" s="99" t="s">
        <v>103</v>
      </c>
      <c r="N240" s="96">
        <f t="shared" si="3"/>
        <v>16930.401380000003</v>
      </c>
      <c r="O240" s="100">
        <v>9</v>
      </c>
      <c r="P240" s="100">
        <v>0.2</v>
      </c>
      <c r="Q240" s="100">
        <f t="shared" si="4"/>
        <v>10.799999999999999</v>
      </c>
      <c r="R240" s="74">
        <v>0.47</v>
      </c>
      <c r="S240" s="74">
        <f t="shared" si="5"/>
        <v>85938.717404880008</v>
      </c>
      <c r="T240" s="62"/>
      <c r="U240" s="62"/>
      <c r="V240" s="62"/>
      <c r="W240" s="62"/>
      <c r="X240" s="62"/>
      <c r="Y240" s="62"/>
      <c r="Z240" s="62"/>
      <c r="AA240" s="62"/>
      <c r="AB240" s="62"/>
    </row>
    <row r="241" spans="1:28">
      <c r="A241" s="67" t="s">
        <v>241</v>
      </c>
      <c r="B241" s="67" t="s">
        <v>241</v>
      </c>
      <c r="C241" s="67" t="s">
        <v>60</v>
      </c>
      <c r="D241" s="102">
        <v>2022</v>
      </c>
      <c r="E241" s="101">
        <v>4842.0916999999999</v>
      </c>
      <c r="F241" s="96" t="s">
        <v>102</v>
      </c>
      <c r="G241" s="96">
        <f t="shared" si="0"/>
        <v>4357.8825299999999</v>
      </c>
      <c r="H241" s="97">
        <v>6</v>
      </c>
      <c r="I241" s="97">
        <v>0.56000000000000005</v>
      </c>
      <c r="J241" s="74">
        <f t="shared" si="1"/>
        <v>9.36</v>
      </c>
      <c r="K241" s="74">
        <v>0.47</v>
      </c>
      <c r="L241" s="98">
        <f t="shared" si="2"/>
        <v>19171.196825975996</v>
      </c>
      <c r="M241" s="99" t="s">
        <v>103</v>
      </c>
      <c r="N241" s="96">
        <f t="shared" si="3"/>
        <v>484.20917000000003</v>
      </c>
      <c r="O241" s="100">
        <v>9</v>
      </c>
      <c r="P241" s="100">
        <v>0.2</v>
      </c>
      <c r="Q241" s="100">
        <f t="shared" si="4"/>
        <v>10.799999999999999</v>
      </c>
      <c r="R241" s="74">
        <v>0.47</v>
      </c>
      <c r="S241" s="74">
        <f t="shared" si="5"/>
        <v>2457.8457469199998</v>
      </c>
      <c r="T241" s="62"/>
      <c r="U241" s="62"/>
      <c r="V241" s="62"/>
      <c r="W241" s="62"/>
      <c r="X241" s="62"/>
      <c r="Y241" s="62"/>
      <c r="Z241" s="62"/>
      <c r="AA241" s="62"/>
      <c r="AB241" s="62"/>
    </row>
    <row r="242" spans="1:28">
      <c r="A242" s="67" t="s">
        <v>241</v>
      </c>
      <c r="B242" s="67" t="s">
        <v>241</v>
      </c>
      <c r="C242" s="67" t="s">
        <v>61</v>
      </c>
      <c r="D242" s="102">
        <v>2022</v>
      </c>
      <c r="E242" s="101">
        <v>62041.447099999998</v>
      </c>
      <c r="F242" s="96" t="s">
        <v>102</v>
      </c>
      <c r="G242" s="96">
        <f t="shared" si="0"/>
        <v>55837.302389999997</v>
      </c>
      <c r="H242" s="97">
        <v>6</v>
      </c>
      <c r="I242" s="97">
        <v>0.56000000000000005</v>
      </c>
      <c r="J242" s="74">
        <f t="shared" si="1"/>
        <v>9.36</v>
      </c>
      <c r="K242" s="74">
        <v>0.47</v>
      </c>
      <c r="L242" s="98">
        <f t="shared" si="2"/>
        <v>245639.46067408795</v>
      </c>
      <c r="M242" s="99" t="s">
        <v>103</v>
      </c>
      <c r="N242" s="96">
        <f t="shared" si="3"/>
        <v>6204.1447100000005</v>
      </c>
      <c r="O242" s="100">
        <v>9</v>
      </c>
      <c r="P242" s="100">
        <v>0.2</v>
      </c>
      <c r="Q242" s="100">
        <f t="shared" si="4"/>
        <v>10.799999999999999</v>
      </c>
      <c r="R242" s="74">
        <v>0.47</v>
      </c>
      <c r="S242" s="74">
        <f t="shared" si="5"/>
        <v>31492.238547960002</v>
      </c>
      <c r="T242" s="62"/>
      <c r="U242" s="62"/>
      <c r="V242" s="62"/>
      <c r="W242" s="62"/>
      <c r="X242" s="62"/>
      <c r="Y242" s="62"/>
      <c r="Z242" s="62"/>
      <c r="AA242" s="62"/>
      <c r="AB242" s="62"/>
    </row>
    <row r="243" spans="1:28">
      <c r="A243" s="67" t="s">
        <v>241</v>
      </c>
      <c r="B243" s="67" t="s">
        <v>241</v>
      </c>
      <c r="C243" s="67" t="s">
        <v>62</v>
      </c>
      <c r="D243" s="102">
        <v>2022</v>
      </c>
      <c r="E243" s="101">
        <v>8165.9815600000002</v>
      </c>
      <c r="F243" s="96" t="s">
        <v>102</v>
      </c>
      <c r="G243" s="96">
        <f t="shared" si="0"/>
        <v>7349.3834040000002</v>
      </c>
      <c r="H243" s="97">
        <v>6</v>
      </c>
      <c r="I243" s="97">
        <v>0.56000000000000005</v>
      </c>
      <c r="J243" s="74">
        <f t="shared" si="1"/>
        <v>9.36</v>
      </c>
      <c r="K243" s="74">
        <v>0.47</v>
      </c>
      <c r="L243" s="98">
        <f t="shared" si="2"/>
        <v>32331.407470876795</v>
      </c>
      <c r="M243" s="99" t="s">
        <v>103</v>
      </c>
      <c r="N243" s="96">
        <f t="shared" si="3"/>
        <v>816.59815600000002</v>
      </c>
      <c r="O243" s="100">
        <v>9</v>
      </c>
      <c r="P243" s="100">
        <v>0.2</v>
      </c>
      <c r="Q243" s="100">
        <f t="shared" si="4"/>
        <v>10.799999999999999</v>
      </c>
      <c r="R243" s="74">
        <v>0.47</v>
      </c>
      <c r="S243" s="74">
        <f t="shared" si="5"/>
        <v>4145.0522398559997</v>
      </c>
      <c r="T243" s="62"/>
      <c r="U243" s="62"/>
      <c r="V243" s="62"/>
      <c r="W243" s="62"/>
      <c r="X243" s="62"/>
      <c r="Y243" s="62"/>
      <c r="Z243" s="62"/>
      <c r="AA243" s="62"/>
      <c r="AB243" s="62"/>
    </row>
    <row r="244" spans="1:28">
      <c r="A244" s="67" t="s">
        <v>241</v>
      </c>
      <c r="B244" s="67" t="s">
        <v>241</v>
      </c>
      <c r="C244" s="67" t="s">
        <v>112</v>
      </c>
      <c r="D244" s="102">
        <v>2022</v>
      </c>
      <c r="E244" s="101">
        <v>131641.49804000001</v>
      </c>
      <c r="F244" s="96" t="s">
        <v>102</v>
      </c>
      <c r="G244" s="96">
        <f t="shared" si="0"/>
        <v>118477.34823600001</v>
      </c>
      <c r="H244" s="97">
        <v>6</v>
      </c>
      <c r="I244" s="97">
        <v>0.56000000000000005</v>
      </c>
      <c r="J244" s="74">
        <f t="shared" si="1"/>
        <v>9.36</v>
      </c>
      <c r="K244" s="74">
        <v>0.47</v>
      </c>
      <c r="L244" s="98">
        <f t="shared" si="2"/>
        <v>521205.55035981117</v>
      </c>
      <c r="M244" s="99" t="s">
        <v>103</v>
      </c>
      <c r="N244" s="96">
        <f t="shared" si="3"/>
        <v>13164.149804000001</v>
      </c>
      <c r="O244" s="100">
        <v>9</v>
      </c>
      <c r="P244" s="100">
        <v>0.2</v>
      </c>
      <c r="Q244" s="100">
        <f t="shared" si="4"/>
        <v>10.799999999999999</v>
      </c>
      <c r="R244" s="74">
        <v>0.47</v>
      </c>
      <c r="S244" s="74">
        <f t="shared" si="5"/>
        <v>66821.224405103989</v>
      </c>
      <c r="T244" s="62"/>
      <c r="U244" s="62"/>
      <c r="V244" s="62"/>
      <c r="W244" s="62"/>
      <c r="X244" s="62"/>
      <c r="Y244" s="62"/>
      <c r="Z244" s="62"/>
      <c r="AA244" s="62"/>
      <c r="AB244" s="62"/>
    </row>
    <row r="245" spans="1:28">
      <c r="A245" s="67" t="s">
        <v>241</v>
      </c>
      <c r="B245" s="67" t="s">
        <v>241</v>
      </c>
      <c r="C245" s="67" t="s">
        <v>63</v>
      </c>
      <c r="D245" s="102">
        <v>2022</v>
      </c>
      <c r="E245" s="101">
        <v>99228.927664999981</v>
      </c>
      <c r="F245" s="96" t="s">
        <v>102</v>
      </c>
      <c r="G245" s="96">
        <f t="shared" si="0"/>
        <v>89306.034898499987</v>
      </c>
      <c r="H245" s="97">
        <v>6</v>
      </c>
      <c r="I245" s="97">
        <v>0.56000000000000005</v>
      </c>
      <c r="J245" s="74">
        <f t="shared" si="1"/>
        <v>9.36</v>
      </c>
      <c r="K245" s="74">
        <v>0.47</v>
      </c>
      <c r="L245" s="98">
        <f t="shared" si="2"/>
        <v>392875.10872548108</v>
      </c>
      <c r="M245" s="99" t="s">
        <v>103</v>
      </c>
      <c r="N245" s="96">
        <f t="shared" si="3"/>
        <v>9922.8927664999992</v>
      </c>
      <c r="O245" s="100">
        <v>9</v>
      </c>
      <c r="P245" s="100">
        <v>0.2</v>
      </c>
      <c r="Q245" s="100">
        <f t="shared" si="4"/>
        <v>10.799999999999999</v>
      </c>
      <c r="R245" s="74">
        <v>0.47</v>
      </c>
      <c r="S245" s="74">
        <f t="shared" si="5"/>
        <v>50368.603682753994</v>
      </c>
      <c r="T245" s="62"/>
      <c r="U245" s="62"/>
      <c r="V245" s="62"/>
      <c r="W245" s="62"/>
      <c r="X245" s="62"/>
      <c r="Y245" s="62"/>
      <c r="Z245" s="62"/>
      <c r="AA245" s="62"/>
      <c r="AB245" s="62"/>
    </row>
    <row r="246" spans="1:28">
      <c r="A246" s="67" t="s">
        <v>241</v>
      </c>
      <c r="B246" s="67" t="s">
        <v>241</v>
      </c>
      <c r="C246" s="67" t="s">
        <v>64</v>
      </c>
      <c r="D246" s="102">
        <v>2022</v>
      </c>
      <c r="E246" s="101">
        <v>23342.411000000007</v>
      </c>
      <c r="F246" s="96" t="s">
        <v>102</v>
      </c>
      <c r="G246" s="96">
        <f t="shared" si="0"/>
        <v>21008.169900000008</v>
      </c>
      <c r="H246" s="97">
        <v>6</v>
      </c>
      <c r="I246" s="97">
        <v>0.56000000000000005</v>
      </c>
      <c r="J246" s="74">
        <f t="shared" si="1"/>
        <v>9.36</v>
      </c>
      <c r="K246" s="74">
        <v>0.47</v>
      </c>
      <c r="L246" s="98">
        <f t="shared" si="2"/>
        <v>92419.141024080018</v>
      </c>
      <c r="M246" s="99" t="s">
        <v>103</v>
      </c>
      <c r="N246" s="96">
        <f t="shared" si="3"/>
        <v>2334.2411000000006</v>
      </c>
      <c r="O246" s="100">
        <v>9</v>
      </c>
      <c r="P246" s="100">
        <v>0.2</v>
      </c>
      <c r="Q246" s="100">
        <f t="shared" si="4"/>
        <v>10.799999999999999</v>
      </c>
      <c r="R246" s="74">
        <v>0.47</v>
      </c>
      <c r="S246" s="74">
        <f t="shared" si="5"/>
        <v>11848.607823600001</v>
      </c>
      <c r="T246" s="62"/>
      <c r="U246" s="62"/>
      <c r="V246" s="62"/>
      <c r="W246" s="62"/>
      <c r="X246" s="62"/>
      <c r="Y246" s="62"/>
      <c r="Z246" s="62"/>
      <c r="AA246" s="62"/>
      <c r="AB246" s="62"/>
    </row>
    <row r="247" spans="1:28">
      <c r="A247" s="67" t="s">
        <v>241</v>
      </c>
      <c r="B247" s="67" t="s">
        <v>241</v>
      </c>
      <c r="C247" s="67" t="s">
        <v>65</v>
      </c>
      <c r="D247" s="102">
        <v>2022</v>
      </c>
      <c r="E247" s="101">
        <v>31800.373599999995</v>
      </c>
      <c r="F247" s="96" t="s">
        <v>102</v>
      </c>
      <c r="G247" s="96">
        <f t="shared" si="0"/>
        <v>28620.336239999997</v>
      </c>
      <c r="H247" s="97">
        <v>6</v>
      </c>
      <c r="I247" s="97">
        <v>0.56000000000000005</v>
      </c>
      <c r="J247" s="74">
        <f t="shared" si="1"/>
        <v>9.36</v>
      </c>
      <c r="K247" s="74">
        <v>0.47</v>
      </c>
      <c r="L247" s="98">
        <f t="shared" si="2"/>
        <v>125906.58318700797</v>
      </c>
      <c r="M247" s="99" t="s">
        <v>103</v>
      </c>
      <c r="N247" s="96">
        <f t="shared" si="3"/>
        <v>3180.0373599999998</v>
      </c>
      <c r="O247" s="100">
        <v>9</v>
      </c>
      <c r="P247" s="100">
        <v>0.2</v>
      </c>
      <c r="Q247" s="100">
        <f t="shared" si="4"/>
        <v>10.799999999999999</v>
      </c>
      <c r="R247" s="74">
        <v>0.47</v>
      </c>
      <c r="S247" s="74">
        <f t="shared" si="5"/>
        <v>16141.869639359997</v>
      </c>
      <c r="T247" s="62"/>
      <c r="U247" s="62"/>
      <c r="V247" s="62"/>
      <c r="W247" s="62"/>
      <c r="X247" s="62"/>
      <c r="Y247" s="62"/>
      <c r="Z247" s="62"/>
      <c r="AA247" s="62"/>
      <c r="AB247" s="62"/>
    </row>
    <row r="248" spans="1:28">
      <c r="A248" s="67" t="s">
        <v>241</v>
      </c>
      <c r="B248" s="67" t="s">
        <v>241</v>
      </c>
      <c r="C248" s="67" t="s">
        <v>113</v>
      </c>
      <c r="D248" s="102">
        <v>2022</v>
      </c>
      <c r="E248" s="101">
        <v>3137.2834999999995</v>
      </c>
      <c r="F248" s="96" t="s">
        <v>102</v>
      </c>
      <c r="G248" s="96">
        <f t="shared" si="0"/>
        <v>2823.5551499999997</v>
      </c>
      <c r="H248" s="97">
        <v>6</v>
      </c>
      <c r="I248" s="97">
        <v>0.56000000000000005</v>
      </c>
      <c r="J248" s="74">
        <f t="shared" si="1"/>
        <v>9.36</v>
      </c>
      <c r="K248" s="74">
        <v>0.47</v>
      </c>
      <c r="L248" s="98">
        <f t="shared" si="2"/>
        <v>12421.383815879997</v>
      </c>
      <c r="M248" s="99" t="s">
        <v>103</v>
      </c>
      <c r="N248" s="96">
        <f t="shared" si="3"/>
        <v>313.72834999999998</v>
      </c>
      <c r="O248" s="100">
        <v>9</v>
      </c>
      <c r="P248" s="100">
        <v>0.2</v>
      </c>
      <c r="Q248" s="100">
        <f t="shared" si="4"/>
        <v>10.799999999999999</v>
      </c>
      <c r="R248" s="74">
        <v>0.47</v>
      </c>
      <c r="S248" s="74">
        <f t="shared" si="5"/>
        <v>1592.4851045999997</v>
      </c>
      <c r="T248" s="62"/>
      <c r="U248" s="62"/>
      <c r="V248" s="62"/>
      <c r="W248" s="62"/>
      <c r="X248" s="62"/>
      <c r="Y248" s="62"/>
      <c r="Z248" s="62"/>
      <c r="AA248" s="62"/>
      <c r="AB248" s="62"/>
    </row>
    <row r="249" spans="1:28">
      <c r="A249" s="67" t="s">
        <v>241</v>
      </c>
      <c r="B249" s="67" t="s">
        <v>241</v>
      </c>
      <c r="C249" s="67" t="s">
        <v>114</v>
      </c>
      <c r="D249" s="102">
        <v>2022</v>
      </c>
      <c r="E249" s="101">
        <v>195356.76459999999</v>
      </c>
      <c r="F249" s="96" t="s">
        <v>102</v>
      </c>
      <c r="G249" s="96">
        <f t="shared" si="0"/>
        <v>175821.08814000001</v>
      </c>
      <c r="H249" s="97">
        <v>6</v>
      </c>
      <c r="I249" s="97">
        <v>0.56000000000000005</v>
      </c>
      <c r="J249" s="74">
        <f t="shared" si="1"/>
        <v>9.36</v>
      </c>
      <c r="K249" s="74">
        <v>0.47</v>
      </c>
      <c r="L249" s="98">
        <f t="shared" si="2"/>
        <v>773472.13094548788</v>
      </c>
      <c r="M249" s="99" t="s">
        <v>103</v>
      </c>
      <c r="N249" s="96">
        <f t="shared" si="3"/>
        <v>19535.676459999999</v>
      </c>
      <c r="O249" s="100">
        <v>9</v>
      </c>
      <c r="P249" s="100">
        <v>0.2</v>
      </c>
      <c r="Q249" s="100">
        <f t="shared" si="4"/>
        <v>10.799999999999999</v>
      </c>
      <c r="R249" s="74">
        <v>0.47</v>
      </c>
      <c r="S249" s="74">
        <f t="shared" si="5"/>
        <v>99163.093710959976</v>
      </c>
      <c r="T249" s="62"/>
      <c r="U249" s="62"/>
      <c r="V249" s="62"/>
      <c r="W249" s="62"/>
      <c r="X249" s="62"/>
      <c r="Y249" s="62"/>
      <c r="Z249" s="62"/>
      <c r="AA249" s="62"/>
      <c r="AB249" s="62"/>
    </row>
    <row r="250" spans="1:28">
      <c r="A250" s="67" t="s">
        <v>241</v>
      </c>
      <c r="B250" s="67" t="s">
        <v>241</v>
      </c>
      <c r="C250" s="67" t="s">
        <v>66</v>
      </c>
      <c r="D250" s="102">
        <v>2022</v>
      </c>
      <c r="E250" s="101">
        <v>150519.24569999997</v>
      </c>
      <c r="F250" s="96" t="s">
        <v>102</v>
      </c>
      <c r="G250" s="96">
        <f t="shared" si="0"/>
        <v>135467.32112999997</v>
      </c>
      <c r="H250" s="97">
        <v>6</v>
      </c>
      <c r="I250" s="97">
        <v>0.56000000000000005</v>
      </c>
      <c r="J250" s="74">
        <f t="shared" si="1"/>
        <v>9.36</v>
      </c>
      <c r="K250" s="74">
        <v>0.47</v>
      </c>
      <c r="L250" s="98">
        <f t="shared" si="2"/>
        <v>595947.83911509579</v>
      </c>
      <c r="M250" s="99" t="s">
        <v>103</v>
      </c>
      <c r="N250" s="96">
        <f t="shared" si="3"/>
        <v>15051.924569999997</v>
      </c>
      <c r="O250" s="100">
        <v>9</v>
      </c>
      <c r="P250" s="100">
        <v>0.2</v>
      </c>
      <c r="Q250" s="100">
        <f t="shared" si="4"/>
        <v>10.799999999999999</v>
      </c>
      <c r="R250" s="74">
        <v>0.47</v>
      </c>
      <c r="S250" s="74">
        <f t="shared" si="5"/>
        <v>76403.569117319974</v>
      </c>
      <c r="T250" s="62"/>
      <c r="U250" s="62"/>
      <c r="V250" s="62"/>
      <c r="W250" s="62"/>
      <c r="X250" s="62"/>
      <c r="Y250" s="62"/>
      <c r="Z250" s="62"/>
      <c r="AA250" s="62"/>
      <c r="AB250" s="62"/>
    </row>
    <row r="251" spans="1:28">
      <c r="A251" s="67" t="s">
        <v>241</v>
      </c>
      <c r="B251" s="67" t="s">
        <v>241</v>
      </c>
      <c r="C251" s="67" t="s">
        <v>115</v>
      </c>
      <c r="D251" s="102">
        <v>2022</v>
      </c>
      <c r="E251" s="101">
        <v>167137.6116</v>
      </c>
      <c r="F251" s="96" t="s">
        <v>102</v>
      </c>
      <c r="G251" s="96">
        <f t="shared" si="0"/>
        <v>150423.85044000001</v>
      </c>
      <c r="H251" s="97">
        <v>6</v>
      </c>
      <c r="I251" s="97">
        <v>0.56000000000000005</v>
      </c>
      <c r="J251" s="74">
        <f t="shared" si="1"/>
        <v>9.36</v>
      </c>
      <c r="K251" s="74">
        <v>0.47</v>
      </c>
      <c r="L251" s="98">
        <f t="shared" si="2"/>
        <v>661744.60285564791</v>
      </c>
      <c r="M251" s="99" t="s">
        <v>103</v>
      </c>
      <c r="N251" s="96">
        <f t="shared" si="3"/>
        <v>16713.761160000002</v>
      </c>
      <c r="O251" s="100">
        <v>9</v>
      </c>
      <c r="P251" s="100">
        <v>0.2</v>
      </c>
      <c r="Q251" s="100">
        <f t="shared" si="4"/>
        <v>10.799999999999999</v>
      </c>
      <c r="R251" s="74">
        <v>0.47</v>
      </c>
      <c r="S251" s="74">
        <f t="shared" si="5"/>
        <v>84839.051648159992</v>
      </c>
      <c r="T251" s="62"/>
      <c r="U251" s="62"/>
      <c r="V251" s="62"/>
      <c r="W251" s="62"/>
      <c r="X251" s="62"/>
      <c r="Y251" s="62"/>
      <c r="Z251" s="62"/>
      <c r="AA251" s="62"/>
      <c r="AB251" s="62"/>
    </row>
    <row r="252" spans="1:28">
      <c r="A252" s="67" t="s">
        <v>241</v>
      </c>
      <c r="B252" s="67" t="s">
        <v>241</v>
      </c>
      <c r="C252" s="67" t="s">
        <v>116</v>
      </c>
      <c r="D252" s="102">
        <v>2022</v>
      </c>
      <c r="E252" s="101">
        <v>5002.5854399999998</v>
      </c>
      <c r="F252" s="96" t="s">
        <v>102</v>
      </c>
      <c r="G252" s="96">
        <f t="shared" si="0"/>
        <v>4502.3268959999996</v>
      </c>
      <c r="H252" s="97">
        <v>6</v>
      </c>
      <c r="I252" s="97">
        <v>0.56000000000000005</v>
      </c>
      <c r="J252" s="74">
        <f t="shared" si="1"/>
        <v>9.36</v>
      </c>
      <c r="K252" s="74">
        <v>0.47</v>
      </c>
      <c r="L252" s="98">
        <f t="shared" si="2"/>
        <v>19806.636480883197</v>
      </c>
      <c r="M252" s="99" t="s">
        <v>103</v>
      </c>
      <c r="N252" s="96">
        <f t="shared" si="3"/>
        <v>500.25854400000003</v>
      </c>
      <c r="O252" s="100">
        <v>9</v>
      </c>
      <c r="P252" s="100">
        <v>0.2</v>
      </c>
      <c r="Q252" s="100">
        <f t="shared" si="4"/>
        <v>10.799999999999999</v>
      </c>
      <c r="R252" s="74">
        <v>0.47</v>
      </c>
      <c r="S252" s="74">
        <f t="shared" si="5"/>
        <v>2539.3123693439998</v>
      </c>
      <c r="T252" s="62"/>
      <c r="U252" s="62"/>
      <c r="V252" s="62"/>
      <c r="W252" s="62"/>
      <c r="X252" s="62"/>
      <c r="Y252" s="62"/>
      <c r="Z252" s="62"/>
      <c r="AA252" s="62"/>
      <c r="AB252" s="62"/>
    </row>
    <row r="253" spans="1:28">
      <c r="A253" s="67" t="s">
        <v>241</v>
      </c>
      <c r="B253" s="67" t="s">
        <v>241</v>
      </c>
      <c r="C253" s="67" t="s">
        <v>67</v>
      </c>
      <c r="D253" s="102">
        <v>2022</v>
      </c>
      <c r="E253" s="101">
        <v>31841.115890000001</v>
      </c>
      <c r="F253" s="96" t="s">
        <v>102</v>
      </c>
      <c r="G253" s="96">
        <f t="shared" si="0"/>
        <v>28657.004301000001</v>
      </c>
      <c r="H253" s="97">
        <v>6</v>
      </c>
      <c r="I253" s="97">
        <v>0.56000000000000005</v>
      </c>
      <c r="J253" s="74">
        <f t="shared" si="1"/>
        <v>9.36</v>
      </c>
      <c r="K253" s="74">
        <v>0.47</v>
      </c>
      <c r="L253" s="98">
        <f t="shared" si="2"/>
        <v>126067.89332095919</v>
      </c>
      <c r="M253" s="99" t="s">
        <v>103</v>
      </c>
      <c r="N253" s="96">
        <f t="shared" si="3"/>
        <v>3184.1115890000001</v>
      </c>
      <c r="O253" s="100">
        <v>9</v>
      </c>
      <c r="P253" s="100">
        <v>0.2</v>
      </c>
      <c r="Q253" s="100">
        <f t="shared" si="4"/>
        <v>10.799999999999999</v>
      </c>
      <c r="R253" s="74">
        <v>0.47</v>
      </c>
      <c r="S253" s="74">
        <f t="shared" si="5"/>
        <v>16162.550425763997</v>
      </c>
      <c r="T253" s="62"/>
      <c r="U253" s="62"/>
      <c r="V253" s="62"/>
      <c r="W253" s="62"/>
      <c r="X253" s="62"/>
      <c r="Y253" s="62"/>
      <c r="Z253" s="62"/>
      <c r="AA253" s="62"/>
      <c r="AB253" s="62"/>
    </row>
    <row r="254" spans="1:28">
      <c r="A254" s="67" t="s">
        <v>241</v>
      </c>
      <c r="B254" s="67" t="s">
        <v>241</v>
      </c>
      <c r="C254" s="67" t="s">
        <v>117</v>
      </c>
      <c r="D254" s="102">
        <v>2022</v>
      </c>
      <c r="E254" s="101">
        <v>164237.53750000001</v>
      </c>
      <c r="F254" s="96" t="s">
        <v>102</v>
      </c>
      <c r="G254" s="96">
        <f t="shared" si="0"/>
        <v>147813.78375</v>
      </c>
      <c r="H254" s="97">
        <v>6</v>
      </c>
      <c r="I254" s="97">
        <v>0.56000000000000005</v>
      </c>
      <c r="J254" s="74">
        <f t="shared" si="1"/>
        <v>9.36</v>
      </c>
      <c r="K254" s="74">
        <v>0.47</v>
      </c>
      <c r="L254" s="98">
        <f t="shared" si="2"/>
        <v>650262.39747299999</v>
      </c>
      <c r="M254" s="99" t="s">
        <v>103</v>
      </c>
      <c r="N254" s="96">
        <f t="shared" si="3"/>
        <v>16423.75375</v>
      </c>
      <c r="O254" s="100">
        <v>9</v>
      </c>
      <c r="P254" s="100">
        <v>0.2</v>
      </c>
      <c r="Q254" s="100">
        <f t="shared" si="4"/>
        <v>10.799999999999999</v>
      </c>
      <c r="R254" s="74">
        <v>0.47</v>
      </c>
      <c r="S254" s="74">
        <f t="shared" si="5"/>
        <v>83366.974034999977</v>
      </c>
      <c r="T254" s="62"/>
      <c r="U254" s="62"/>
      <c r="V254" s="62"/>
      <c r="W254" s="62"/>
      <c r="X254" s="62"/>
      <c r="Y254" s="62"/>
      <c r="Z254" s="62"/>
      <c r="AA254" s="62"/>
      <c r="AB254" s="62"/>
    </row>
    <row r="255" spans="1:28">
      <c r="A255" s="67" t="s">
        <v>241</v>
      </c>
      <c r="B255" s="67" t="s">
        <v>241</v>
      </c>
      <c r="C255" s="67" t="s">
        <v>68</v>
      </c>
      <c r="D255" s="102">
        <v>2022</v>
      </c>
      <c r="E255" s="101">
        <v>15582.158300000001</v>
      </c>
      <c r="F255" s="96" t="s">
        <v>102</v>
      </c>
      <c r="G255" s="96">
        <f t="shared" si="0"/>
        <v>14023.942470000002</v>
      </c>
      <c r="H255" s="97">
        <v>6</v>
      </c>
      <c r="I255" s="97">
        <v>0.56000000000000005</v>
      </c>
      <c r="J255" s="74">
        <f t="shared" si="1"/>
        <v>9.36</v>
      </c>
      <c r="K255" s="74">
        <v>0.47</v>
      </c>
      <c r="L255" s="98">
        <f t="shared" si="2"/>
        <v>61694.127714024005</v>
      </c>
      <c r="M255" s="99" t="s">
        <v>103</v>
      </c>
      <c r="N255" s="96">
        <f t="shared" si="3"/>
        <v>1558.2158300000001</v>
      </c>
      <c r="O255" s="100">
        <v>9</v>
      </c>
      <c r="P255" s="100">
        <v>0.2</v>
      </c>
      <c r="Q255" s="100">
        <f t="shared" si="4"/>
        <v>10.799999999999999</v>
      </c>
      <c r="R255" s="74">
        <v>0.47</v>
      </c>
      <c r="S255" s="74">
        <f t="shared" si="5"/>
        <v>7909.5035530799987</v>
      </c>
      <c r="T255" s="62"/>
      <c r="U255" s="62"/>
      <c r="V255" s="62"/>
      <c r="W255" s="62"/>
      <c r="X255" s="62"/>
      <c r="Y255" s="62"/>
      <c r="Z255" s="62"/>
      <c r="AA255" s="62"/>
      <c r="AB255" s="62"/>
    </row>
    <row r="256" spans="1:28">
      <c r="A256" s="67" t="s">
        <v>241</v>
      </c>
      <c r="B256" s="67" t="s">
        <v>241</v>
      </c>
      <c r="C256" s="67" t="s">
        <v>69</v>
      </c>
      <c r="D256" s="102">
        <v>2022</v>
      </c>
      <c r="E256" s="101">
        <v>251276.54509999999</v>
      </c>
      <c r="F256" s="96" t="s">
        <v>102</v>
      </c>
      <c r="G256" s="96">
        <f t="shared" si="0"/>
        <v>226148.89059</v>
      </c>
      <c r="H256" s="97">
        <v>6</v>
      </c>
      <c r="I256" s="97">
        <v>0.56000000000000005</v>
      </c>
      <c r="J256" s="74">
        <f t="shared" si="1"/>
        <v>9.36</v>
      </c>
      <c r="K256" s="74">
        <v>0.47</v>
      </c>
      <c r="L256" s="98">
        <f t="shared" si="2"/>
        <v>994874.1994835278</v>
      </c>
      <c r="M256" s="99" t="s">
        <v>103</v>
      </c>
      <c r="N256" s="96">
        <f t="shared" si="3"/>
        <v>25127.65451</v>
      </c>
      <c r="O256" s="100">
        <v>9</v>
      </c>
      <c r="P256" s="100">
        <v>0.2</v>
      </c>
      <c r="Q256" s="100">
        <f t="shared" si="4"/>
        <v>10.799999999999999</v>
      </c>
      <c r="R256" s="74">
        <v>0.47</v>
      </c>
      <c r="S256" s="74">
        <f t="shared" si="5"/>
        <v>127547.97429275999</v>
      </c>
      <c r="T256" s="62"/>
      <c r="U256" s="62"/>
      <c r="V256" s="62"/>
      <c r="W256" s="62"/>
      <c r="X256" s="62"/>
      <c r="Y256" s="62"/>
      <c r="Z256" s="62"/>
      <c r="AA256" s="62"/>
      <c r="AB256" s="62"/>
    </row>
    <row r="257" spans="1:28">
      <c r="A257" s="67" t="s">
        <v>241</v>
      </c>
      <c r="B257" s="67" t="s">
        <v>241</v>
      </c>
      <c r="C257" s="67" t="s">
        <v>118</v>
      </c>
      <c r="D257" s="102">
        <v>2022</v>
      </c>
      <c r="E257" s="101">
        <v>8476.8191000000006</v>
      </c>
      <c r="F257" s="96" t="s">
        <v>102</v>
      </c>
      <c r="G257" s="96">
        <f t="shared" si="0"/>
        <v>7629.1371900000004</v>
      </c>
      <c r="H257" s="97">
        <v>6</v>
      </c>
      <c r="I257" s="97">
        <v>0.56000000000000005</v>
      </c>
      <c r="J257" s="74">
        <f t="shared" si="1"/>
        <v>9.36</v>
      </c>
      <c r="K257" s="74">
        <v>0.47</v>
      </c>
      <c r="L257" s="98">
        <f t="shared" si="2"/>
        <v>33562.100326247994</v>
      </c>
      <c r="M257" s="99" t="s">
        <v>103</v>
      </c>
      <c r="N257" s="96">
        <f t="shared" si="3"/>
        <v>847.68191000000013</v>
      </c>
      <c r="O257" s="100">
        <v>9</v>
      </c>
      <c r="P257" s="100">
        <v>0.2</v>
      </c>
      <c r="Q257" s="100">
        <f t="shared" si="4"/>
        <v>10.799999999999999</v>
      </c>
      <c r="R257" s="74">
        <v>0.47</v>
      </c>
      <c r="S257" s="74">
        <f t="shared" si="5"/>
        <v>4302.8333751599994</v>
      </c>
      <c r="T257" s="62"/>
      <c r="U257" s="62"/>
      <c r="V257" s="62"/>
      <c r="W257" s="62"/>
      <c r="X257" s="62"/>
      <c r="Y257" s="62"/>
      <c r="Z257" s="62"/>
      <c r="AA257" s="62"/>
      <c r="AB257" s="62"/>
    </row>
    <row r="258" spans="1:28">
      <c r="A258" s="67" t="s">
        <v>241</v>
      </c>
      <c r="B258" s="67" t="s">
        <v>241</v>
      </c>
      <c r="C258" s="67" t="s">
        <v>70</v>
      </c>
      <c r="D258" s="102">
        <v>2022</v>
      </c>
      <c r="E258" s="101">
        <v>37173.935240000006</v>
      </c>
      <c r="F258" s="96" t="s">
        <v>102</v>
      </c>
      <c r="G258" s="96">
        <f t="shared" si="0"/>
        <v>33456.541716000007</v>
      </c>
      <c r="H258" s="97">
        <v>6</v>
      </c>
      <c r="I258" s="97">
        <v>0.56000000000000005</v>
      </c>
      <c r="J258" s="74">
        <f t="shared" si="1"/>
        <v>9.36</v>
      </c>
      <c r="K258" s="74">
        <v>0.47</v>
      </c>
      <c r="L258" s="98">
        <f t="shared" si="2"/>
        <v>147182.01831702722</v>
      </c>
      <c r="M258" s="99" t="s">
        <v>103</v>
      </c>
      <c r="N258" s="96">
        <f t="shared" si="3"/>
        <v>3717.393524000001</v>
      </c>
      <c r="O258" s="100">
        <v>9</v>
      </c>
      <c r="P258" s="100">
        <v>0.2</v>
      </c>
      <c r="Q258" s="100">
        <f t="shared" si="4"/>
        <v>10.799999999999999</v>
      </c>
      <c r="R258" s="74">
        <v>0.47</v>
      </c>
      <c r="S258" s="74">
        <f t="shared" si="5"/>
        <v>18869.489527824</v>
      </c>
      <c r="T258" s="62"/>
      <c r="U258" s="62"/>
      <c r="V258" s="62"/>
      <c r="W258" s="62"/>
      <c r="X258" s="62"/>
      <c r="Y258" s="62"/>
      <c r="Z258" s="62"/>
      <c r="AA258" s="62"/>
      <c r="AB258" s="62"/>
    </row>
    <row r="259" spans="1:28">
      <c r="A259" s="67" t="s">
        <v>241</v>
      </c>
      <c r="B259" s="67" t="s">
        <v>241</v>
      </c>
      <c r="C259" s="67" t="s">
        <v>71</v>
      </c>
      <c r="D259" s="102">
        <v>2022</v>
      </c>
      <c r="E259" s="101">
        <v>27641.004759999996</v>
      </c>
      <c r="F259" s="96" t="s">
        <v>102</v>
      </c>
      <c r="G259" s="96">
        <f t="shared" si="0"/>
        <v>24876.904283999997</v>
      </c>
      <c r="H259" s="97">
        <v>6</v>
      </c>
      <c r="I259" s="97">
        <v>0.56000000000000005</v>
      </c>
      <c r="J259" s="74">
        <f t="shared" si="1"/>
        <v>9.36</v>
      </c>
      <c r="K259" s="74">
        <v>0.47</v>
      </c>
      <c r="L259" s="98">
        <f t="shared" si="2"/>
        <v>109438.47732617277</v>
      </c>
      <c r="M259" s="99" t="s">
        <v>103</v>
      </c>
      <c r="N259" s="96">
        <f t="shared" si="3"/>
        <v>2764.1004759999996</v>
      </c>
      <c r="O259" s="100">
        <v>9</v>
      </c>
      <c r="P259" s="100">
        <v>0.2</v>
      </c>
      <c r="Q259" s="100">
        <f t="shared" si="4"/>
        <v>10.799999999999999</v>
      </c>
      <c r="R259" s="74">
        <v>0.47</v>
      </c>
      <c r="S259" s="74">
        <f t="shared" si="5"/>
        <v>14030.574016175995</v>
      </c>
      <c r="T259" s="62"/>
      <c r="U259" s="62"/>
      <c r="V259" s="62"/>
      <c r="W259" s="62"/>
      <c r="X259" s="62"/>
      <c r="Y259" s="62"/>
      <c r="Z259" s="62"/>
      <c r="AA259" s="62"/>
      <c r="AB259" s="62"/>
    </row>
    <row r="260" spans="1:28">
      <c r="A260" s="67" t="s">
        <v>241</v>
      </c>
      <c r="B260" s="67" t="s">
        <v>241</v>
      </c>
      <c r="C260" s="102" t="s">
        <v>119</v>
      </c>
      <c r="D260" s="102">
        <v>2022</v>
      </c>
      <c r="E260" s="101">
        <v>121035.10010000001</v>
      </c>
      <c r="F260" s="96" t="s">
        <v>102</v>
      </c>
      <c r="G260" s="96">
        <f t="shared" si="0"/>
        <v>108931.59009000001</v>
      </c>
      <c r="H260" s="97">
        <v>6</v>
      </c>
      <c r="I260" s="97">
        <v>0.56000000000000005</v>
      </c>
      <c r="J260" s="74">
        <f t="shared" si="1"/>
        <v>9.36</v>
      </c>
      <c r="K260" s="74">
        <v>0.47</v>
      </c>
      <c r="L260" s="98">
        <f t="shared" si="2"/>
        <v>479211.85112392798</v>
      </c>
      <c r="M260" s="99" t="s">
        <v>103</v>
      </c>
      <c r="N260" s="96">
        <f t="shared" si="3"/>
        <v>12103.510010000002</v>
      </c>
      <c r="O260" s="100">
        <v>9</v>
      </c>
      <c r="P260" s="100">
        <v>0.2</v>
      </c>
      <c r="Q260" s="100">
        <f t="shared" si="4"/>
        <v>10.799999999999999</v>
      </c>
      <c r="R260" s="74">
        <v>0.47</v>
      </c>
      <c r="S260" s="74">
        <f t="shared" si="5"/>
        <v>61437.416810759998</v>
      </c>
      <c r="T260" s="62"/>
      <c r="U260" s="62"/>
      <c r="V260" s="62"/>
      <c r="W260" s="62"/>
      <c r="X260" s="62"/>
      <c r="Y260" s="62"/>
      <c r="Z260" s="62"/>
      <c r="AA260" s="62"/>
      <c r="AB260" s="62"/>
    </row>
    <row r="261" spans="1:28">
      <c r="A261" s="67" t="s">
        <v>241</v>
      </c>
      <c r="B261" s="67" t="s">
        <v>241</v>
      </c>
      <c r="C261" s="102" t="s">
        <v>120</v>
      </c>
      <c r="D261" s="102">
        <v>2022</v>
      </c>
      <c r="E261" s="101">
        <v>23960.179699999997</v>
      </c>
      <c r="F261" s="96" t="s">
        <v>102</v>
      </c>
      <c r="G261" s="96">
        <f t="shared" si="0"/>
        <v>21564.161729999996</v>
      </c>
      <c r="H261" s="97">
        <v>6</v>
      </c>
      <c r="I261" s="97">
        <v>0.56000000000000005</v>
      </c>
      <c r="J261" s="74">
        <f t="shared" si="1"/>
        <v>9.36</v>
      </c>
      <c r="K261" s="74">
        <v>0.47</v>
      </c>
      <c r="L261" s="98">
        <f t="shared" si="2"/>
        <v>94865.060282615959</v>
      </c>
      <c r="M261" s="99" t="s">
        <v>103</v>
      </c>
      <c r="N261" s="96">
        <f t="shared" si="3"/>
        <v>2396.0179699999999</v>
      </c>
      <c r="O261" s="100">
        <v>9</v>
      </c>
      <c r="P261" s="100">
        <v>0.2</v>
      </c>
      <c r="Q261" s="100">
        <f t="shared" si="4"/>
        <v>10.799999999999999</v>
      </c>
      <c r="R261" s="74">
        <v>0.47</v>
      </c>
      <c r="S261" s="74">
        <f t="shared" si="5"/>
        <v>12162.187215719998</v>
      </c>
      <c r="T261" s="62"/>
      <c r="U261" s="62"/>
      <c r="V261" s="62"/>
      <c r="W261" s="62"/>
      <c r="X261" s="62"/>
      <c r="Y261" s="62"/>
      <c r="Z261" s="62"/>
      <c r="AA261" s="62"/>
      <c r="AB261" s="62"/>
    </row>
    <row r="262" spans="1:28">
      <c r="A262" s="67" t="s">
        <v>241</v>
      </c>
      <c r="B262" s="67" t="s">
        <v>241</v>
      </c>
      <c r="C262" s="102" t="s">
        <v>72</v>
      </c>
      <c r="D262" s="102">
        <v>2022</v>
      </c>
      <c r="E262" s="101">
        <v>138987.82511999999</v>
      </c>
      <c r="F262" s="96" t="s">
        <v>102</v>
      </c>
      <c r="G262" s="96">
        <f t="shared" si="0"/>
        <v>125089.042608</v>
      </c>
      <c r="H262" s="97">
        <v>6</v>
      </c>
      <c r="I262" s="97">
        <v>0.56000000000000005</v>
      </c>
      <c r="J262" s="74">
        <f t="shared" si="1"/>
        <v>9.36</v>
      </c>
      <c r="K262" s="74">
        <v>0.47</v>
      </c>
      <c r="L262" s="98">
        <f t="shared" si="2"/>
        <v>550291.71624111361</v>
      </c>
      <c r="M262" s="99" t="s">
        <v>103</v>
      </c>
      <c r="N262" s="96">
        <f t="shared" si="3"/>
        <v>13898.782512</v>
      </c>
      <c r="O262" s="100">
        <v>9</v>
      </c>
      <c r="P262" s="100">
        <v>0.2</v>
      </c>
      <c r="Q262" s="100">
        <f t="shared" si="4"/>
        <v>10.799999999999999</v>
      </c>
      <c r="R262" s="74">
        <v>0.47</v>
      </c>
      <c r="S262" s="74">
        <f t="shared" si="5"/>
        <v>70550.220030911994</v>
      </c>
      <c r="T262" s="62"/>
      <c r="U262" s="62"/>
      <c r="V262" s="62"/>
      <c r="W262" s="62"/>
      <c r="X262" s="62"/>
      <c r="Y262" s="62"/>
      <c r="Z262" s="62"/>
      <c r="AA262" s="62"/>
      <c r="AB262" s="62"/>
    </row>
    <row r="263" spans="1:28">
      <c r="A263" s="67" t="s">
        <v>241</v>
      </c>
      <c r="B263" s="67" t="s">
        <v>241</v>
      </c>
      <c r="C263" s="102" t="s">
        <v>73</v>
      </c>
      <c r="D263" s="102">
        <v>2022</v>
      </c>
      <c r="E263" s="101">
        <v>74319.281599999988</v>
      </c>
      <c r="F263" s="96" t="s">
        <v>102</v>
      </c>
      <c r="G263" s="96">
        <f t="shared" si="0"/>
        <v>66887.353439999992</v>
      </c>
      <c r="H263" s="97">
        <v>6</v>
      </c>
      <c r="I263" s="97">
        <v>0.56000000000000005</v>
      </c>
      <c r="J263" s="74">
        <f t="shared" si="1"/>
        <v>9.36</v>
      </c>
      <c r="K263" s="74">
        <v>0.47</v>
      </c>
      <c r="L263" s="98">
        <f t="shared" si="2"/>
        <v>294250.84525324794</v>
      </c>
      <c r="M263" s="99" t="s">
        <v>103</v>
      </c>
      <c r="N263" s="96">
        <f t="shared" si="3"/>
        <v>7431.9281599999995</v>
      </c>
      <c r="O263" s="100">
        <v>9</v>
      </c>
      <c r="P263" s="100">
        <v>0.2</v>
      </c>
      <c r="Q263" s="100">
        <f t="shared" si="4"/>
        <v>10.799999999999999</v>
      </c>
      <c r="R263" s="74">
        <v>0.47</v>
      </c>
      <c r="S263" s="74">
        <f t="shared" si="5"/>
        <v>37724.467340159994</v>
      </c>
      <c r="T263" s="62"/>
      <c r="U263" s="62"/>
      <c r="V263" s="62"/>
      <c r="W263" s="62"/>
      <c r="X263" s="62"/>
      <c r="Y263" s="62"/>
      <c r="Z263" s="62"/>
      <c r="AA263" s="62"/>
      <c r="AB263" s="62"/>
    </row>
    <row r="264" spans="1:28">
      <c r="A264" s="67" t="s">
        <v>241</v>
      </c>
      <c r="B264" s="67" t="s">
        <v>241</v>
      </c>
      <c r="C264" s="102" t="s">
        <v>74</v>
      </c>
      <c r="D264" s="102">
        <v>2022</v>
      </c>
      <c r="E264" s="101">
        <v>196102.58410999997</v>
      </c>
      <c r="F264" s="96" t="s">
        <v>102</v>
      </c>
      <c r="G264" s="96">
        <f t="shared" si="0"/>
        <v>176492.32569899998</v>
      </c>
      <c r="H264" s="97">
        <v>6</v>
      </c>
      <c r="I264" s="97">
        <v>0.56000000000000005</v>
      </c>
      <c r="J264" s="74">
        <f t="shared" si="1"/>
        <v>9.36</v>
      </c>
      <c r="K264" s="74">
        <v>0.47</v>
      </c>
      <c r="L264" s="98">
        <f t="shared" si="2"/>
        <v>776425.03921504063</v>
      </c>
      <c r="M264" s="99" t="s">
        <v>103</v>
      </c>
      <c r="N264" s="96">
        <f t="shared" si="3"/>
        <v>19610.258410999999</v>
      </c>
      <c r="O264" s="100">
        <v>9</v>
      </c>
      <c r="P264" s="100">
        <v>0.2</v>
      </c>
      <c r="Q264" s="100">
        <f t="shared" si="4"/>
        <v>10.799999999999999</v>
      </c>
      <c r="R264" s="74">
        <v>0.47</v>
      </c>
      <c r="S264" s="74">
        <f t="shared" si="5"/>
        <v>99541.671694235978</v>
      </c>
      <c r="T264" s="62"/>
      <c r="U264" s="62"/>
      <c r="V264" s="62"/>
      <c r="W264" s="62"/>
      <c r="X264" s="62"/>
      <c r="Y264" s="62"/>
      <c r="Z264" s="62"/>
      <c r="AA264" s="62"/>
      <c r="AB264" s="62"/>
    </row>
    <row r="265" spans="1:28">
      <c r="A265" s="67" t="s">
        <v>241</v>
      </c>
      <c r="B265" s="67" t="s">
        <v>241</v>
      </c>
      <c r="C265" s="102" t="s">
        <v>75</v>
      </c>
      <c r="D265" s="102">
        <v>2022</v>
      </c>
      <c r="E265" s="101">
        <v>1517.7106000000001</v>
      </c>
      <c r="F265" s="96" t="s">
        <v>102</v>
      </c>
      <c r="G265" s="96">
        <f t="shared" ref="G265:G273" si="6">E265*90%</f>
        <v>1365.9395400000001</v>
      </c>
      <c r="H265" s="97">
        <v>6</v>
      </c>
      <c r="I265" s="97">
        <v>0.56000000000000005</v>
      </c>
      <c r="J265" s="74">
        <f t="shared" ref="J265:J273" si="7">H265*(1+I265)</f>
        <v>9.36</v>
      </c>
      <c r="K265" s="74">
        <v>0.47</v>
      </c>
      <c r="L265" s="98">
        <f t="shared" ref="L265:L273" si="8">G265*J265*K265</f>
        <v>6009.0412243679993</v>
      </c>
      <c r="M265" s="99" t="s">
        <v>103</v>
      </c>
      <c r="N265" s="96">
        <f t="shared" ref="N265:N273" si="9">E265*10%</f>
        <v>151.77106000000001</v>
      </c>
      <c r="O265" s="100">
        <v>9</v>
      </c>
      <c r="P265" s="100">
        <v>0.2</v>
      </c>
      <c r="Q265" s="100">
        <f t="shared" ref="Q265:Q273" si="10">O265*(1+P265)</f>
        <v>10.799999999999999</v>
      </c>
      <c r="R265" s="74">
        <v>0.47</v>
      </c>
      <c r="S265" s="74">
        <f t="shared" ref="S265:S273" si="11">N265*Q265*R265</f>
        <v>770.38990055999989</v>
      </c>
      <c r="T265" s="62"/>
      <c r="U265" s="62"/>
      <c r="V265" s="62"/>
      <c r="W265" s="62"/>
      <c r="X265" s="62"/>
      <c r="Y265" s="62"/>
      <c r="Z265" s="62"/>
      <c r="AA265" s="62"/>
      <c r="AB265" s="62"/>
    </row>
    <row r="266" spans="1:28">
      <c r="A266" s="67" t="s">
        <v>241</v>
      </c>
      <c r="B266" s="67" t="s">
        <v>241</v>
      </c>
      <c r="C266" s="102" t="s">
        <v>76</v>
      </c>
      <c r="D266" s="102">
        <v>2022</v>
      </c>
      <c r="E266" s="101">
        <v>16908.14588</v>
      </c>
      <c r="F266" s="96" t="s">
        <v>102</v>
      </c>
      <c r="G266" s="96">
        <f t="shared" si="6"/>
        <v>15217.331292000001</v>
      </c>
      <c r="H266" s="97">
        <v>6</v>
      </c>
      <c r="I266" s="97">
        <v>0.56000000000000005</v>
      </c>
      <c r="J266" s="74">
        <f t="shared" si="7"/>
        <v>9.36</v>
      </c>
      <c r="K266" s="74">
        <v>0.47</v>
      </c>
      <c r="L266" s="98">
        <f t="shared" si="8"/>
        <v>66944.083819766383</v>
      </c>
      <c r="M266" s="99" t="s">
        <v>103</v>
      </c>
      <c r="N266" s="96">
        <f t="shared" si="9"/>
        <v>1690.8145880000002</v>
      </c>
      <c r="O266" s="100">
        <v>9</v>
      </c>
      <c r="P266" s="100">
        <v>0.2</v>
      </c>
      <c r="Q266" s="100">
        <f t="shared" si="10"/>
        <v>10.799999999999999</v>
      </c>
      <c r="R266" s="74">
        <v>0.47</v>
      </c>
      <c r="S266" s="74">
        <f t="shared" si="11"/>
        <v>8582.5748486879984</v>
      </c>
      <c r="T266" s="62"/>
      <c r="U266" s="62"/>
      <c r="V266" s="62"/>
      <c r="W266" s="62"/>
      <c r="X266" s="62"/>
      <c r="Y266" s="62"/>
      <c r="Z266" s="62"/>
      <c r="AA266" s="62"/>
      <c r="AB266" s="62"/>
    </row>
    <row r="267" spans="1:28">
      <c r="A267" s="67" t="s">
        <v>241</v>
      </c>
      <c r="B267" s="67" t="s">
        <v>241</v>
      </c>
      <c r="C267" s="102" t="s">
        <v>77</v>
      </c>
      <c r="D267" s="102">
        <v>2022</v>
      </c>
      <c r="E267" s="101">
        <v>15663.782800000001</v>
      </c>
      <c r="F267" s="96" t="s">
        <v>102</v>
      </c>
      <c r="G267" s="96">
        <f t="shared" si="6"/>
        <v>14097.404520000002</v>
      </c>
      <c r="H267" s="97">
        <v>6</v>
      </c>
      <c r="I267" s="97">
        <v>0.56000000000000005</v>
      </c>
      <c r="J267" s="74">
        <f t="shared" si="7"/>
        <v>9.36</v>
      </c>
      <c r="K267" s="74">
        <v>0.47</v>
      </c>
      <c r="L267" s="98">
        <f t="shared" si="8"/>
        <v>62017.301964384002</v>
      </c>
      <c r="M267" s="99" t="s">
        <v>103</v>
      </c>
      <c r="N267" s="96">
        <f t="shared" si="9"/>
        <v>1566.3782800000001</v>
      </c>
      <c r="O267" s="100">
        <v>9</v>
      </c>
      <c r="P267" s="100">
        <v>0.2</v>
      </c>
      <c r="Q267" s="100">
        <f t="shared" si="10"/>
        <v>10.799999999999999</v>
      </c>
      <c r="R267" s="74">
        <v>0.47</v>
      </c>
      <c r="S267" s="74">
        <f t="shared" si="11"/>
        <v>7950.9361492799999</v>
      </c>
      <c r="T267" s="62"/>
      <c r="U267" s="62"/>
      <c r="V267" s="62"/>
      <c r="W267" s="62"/>
      <c r="X267" s="62"/>
      <c r="Y267" s="62"/>
      <c r="Z267" s="62"/>
      <c r="AA267" s="62"/>
      <c r="AB267" s="62"/>
    </row>
    <row r="268" spans="1:28">
      <c r="A268" s="67" t="s">
        <v>241</v>
      </c>
      <c r="B268" s="67" t="s">
        <v>241</v>
      </c>
      <c r="C268" s="102" t="s">
        <v>78</v>
      </c>
      <c r="D268" s="102">
        <v>2022</v>
      </c>
      <c r="E268" s="101">
        <v>198669.91235999999</v>
      </c>
      <c r="F268" s="96" t="s">
        <v>102</v>
      </c>
      <c r="G268" s="96">
        <f t="shared" si="6"/>
        <v>178802.92112399999</v>
      </c>
      <c r="H268" s="97">
        <v>6</v>
      </c>
      <c r="I268" s="97">
        <v>0.56000000000000005</v>
      </c>
      <c r="J268" s="74">
        <f t="shared" si="7"/>
        <v>9.36</v>
      </c>
      <c r="K268" s="74">
        <v>0.47</v>
      </c>
      <c r="L268" s="98">
        <f t="shared" si="8"/>
        <v>786589.81060870062</v>
      </c>
      <c r="M268" s="99" t="s">
        <v>103</v>
      </c>
      <c r="N268" s="96">
        <f t="shared" si="9"/>
        <v>19866.991236000002</v>
      </c>
      <c r="O268" s="100">
        <v>9</v>
      </c>
      <c r="P268" s="100">
        <v>0.2</v>
      </c>
      <c r="Q268" s="100">
        <f t="shared" si="10"/>
        <v>10.799999999999999</v>
      </c>
      <c r="R268" s="74">
        <v>0.47</v>
      </c>
      <c r="S268" s="74">
        <f t="shared" si="11"/>
        <v>100844.84751393598</v>
      </c>
      <c r="T268" s="62"/>
      <c r="U268" s="62"/>
      <c r="V268" s="62"/>
      <c r="W268" s="62"/>
      <c r="X268" s="62"/>
      <c r="Y268" s="62"/>
      <c r="Z268" s="62"/>
      <c r="AA268" s="62"/>
      <c r="AB268" s="62"/>
    </row>
    <row r="269" spans="1:28">
      <c r="A269" s="67" t="s">
        <v>241</v>
      </c>
      <c r="B269" s="67" t="s">
        <v>241</v>
      </c>
      <c r="C269" s="102" t="s">
        <v>79</v>
      </c>
      <c r="D269" s="102">
        <v>2022</v>
      </c>
      <c r="E269" s="101">
        <v>69913.044840000002</v>
      </c>
      <c r="F269" s="96" t="s">
        <v>102</v>
      </c>
      <c r="G269" s="96">
        <f t="shared" si="6"/>
        <v>62921.740356000002</v>
      </c>
      <c r="H269" s="97">
        <v>6</v>
      </c>
      <c r="I269" s="97">
        <v>0.56000000000000005</v>
      </c>
      <c r="J269" s="74">
        <f t="shared" si="7"/>
        <v>9.36</v>
      </c>
      <c r="K269" s="74">
        <v>0.47</v>
      </c>
      <c r="L269" s="98">
        <f t="shared" si="8"/>
        <v>276805.32017411519</v>
      </c>
      <c r="M269" s="99" t="s">
        <v>103</v>
      </c>
      <c r="N269" s="96">
        <f t="shared" si="9"/>
        <v>6991.3044840000002</v>
      </c>
      <c r="O269" s="100">
        <v>9</v>
      </c>
      <c r="P269" s="100">
        <v>0.2</v>
      </c>
      <c r="Q269" s="100">
        <f t="shared" si="10"/>
        <v>10.799999999999999</v>
      </c>
      <c r="R269" s="74">
        <v>0.47</v>
      </c>
      <c r="S269" s="74">
        <f t="shared" si="11"/>
        <v>35487.861560783997</v>
      </c>
      <c r="T269" s="62"/>
      <c r="U269" s="62"/>
      <c r="V269" s="62"/>
      <c r="W269" s="62"/>
      <c r="X269" s="62"/>
      <c r="Y269" s="62"/>
      <c r="Z269" s="62"/>
      <c r="AA269" s="62"/>
      <c r="AB269" s="62"/>
    </row>
    <row r="270" spans="1:28">
      <c r="A270" s="67" t="s">
        <v>241</v>
      </c>
      <c r="B270" s="67" t="s">
        <v>241</v>
      </c>
      <c r="C270" s="102" t="s">
        <v>80</v>
      </c>
      <c r="D270" s="102">
        <v>2022</v>
      </c>
      <c r="E270" s="101">
        <v>48542.454000000005</v>
      </c>
      <c r="F270" s="96" t="s">
        <v>102</v>
      </c>
      <c r="G270" s="96">
        <f t="shared" si="6"/>
        <v>43688.208600000005</v>
      </c>
      <c r="H270" s="97">
        <v>6</v>
      </c>
      <c r="I270" s="97">
        <v>0.56000000000000005</v>
      </c>
      <c r="J270" s="74">
        <f t="shared" si="7"/>
        <v>9.36</v>
      </c>
      <c r="K270" s="74">
        <v>0.47</v>
      </c>
      <c r="L270" s="98">
        <f t="shared" si="8"/>
        <v>192193.16727311999</v>
      </c>
      <c r="M270" s="99" t="s">
        <v>103</v>
      </c>
      <c r="N270" s="96">
        <f t="shared" si="9"/>
        <v>4854.2454000000007</v>
      </c>
      <c r="O270" s="100">
        <v>9</v>
      </c>
      <c r="P270" s="100">
        <v>0.2</v>
      </c>
      <c r="Q270" s="100">
        <f t="shared" si="10"/>
        <v>10.799999999999999</v>
      </c>
      <c r="R270" s="74">
        <v>0.47</v>
      </c>
      <c r="S270" s="74">
        <f t="shared" si="11"/>
        <v>24640.149650400002</v>
      </c>
      <c r="T270" s="62"/>
      <c r="U270" s="62"/>
      <c r="V270" s="62"/>
      <c r="W270" s="62"/>
      <c r="X270" s="62"/>
      <c r="Y270" s="62"/>
      <c r="Z270" s="62"/>
      <c r="AA270" s="62"/>
      <c r="AB270" s="62"/>
    </row>
    <row r="271" spans="1:28">
      <c r="A271" s="67" t="s">
        <v>241</v>
      </c>
      <c r="B271" s="67" t="s">
        <v>241</v>
      </c>
      <c r="C271" s="102" t="s">
        <v>121</v>
      </c>
      <c r="D271" s="102">
        <v>2022</v>
      </c>
      <c r="E271" s="101">
        <v>100159.27167000002</v>
      </c>
      <c r="F271" s="96" t="s">
        <v>102</v>
      </c>
      <c r="G271" s="96">
        <f t="shared" si="6"/>
        <v>90143.344503000015</v>
      </c>
      <c r="H271" s="97">
        <v>6</v>
      </c>
      <c r="I271" s="97">
        <v>0.56000000000000005</v>
      </c>
      <c r="J271" s="74">
        <f t="shared" si="7"/>
        <v>9.36</v>
      </c>
      <c r="K271" s="74">
        <v>0.47</v>
      </c>
      <c r="L271" s="98">
        <f t="shared" si="8"/>
        <v>396558.60113759764</v>
      </c>
      <c r="M271" s="99" t="s">
        <v>103</v>
      </c>
      <c r="N271" s="96">
        <f t="shared" si="9"/>
        <v>10015.927167000002</v>
      </c>
      <c r="O271" s="100">
        <v>9</v>
      </c>
      <c r="P271" s="100">
        <v>0.2</v>
      </c>
      <c r="Q271" s="100">
        <f t="shared" si="10"/>
        <v>10.799999999999999</v>
      </c>
      <c r="R271" s="74">
        <v>0.47</v>
      </c>
      <c r="S271" s="74">
        <f t="shared" si="11"/>
        <v>50840.846299691999</v>
      </c>
      <c r="T271" s="62"/>
      <c r="U271" s="62"/>
      <c r="V271" s="62"/>
      <c r="W271" s="62"/>
      <c r="X271" s="62"/>
      <c r="Y271" s="62"/>
      <c r="Z271" s="62"/>
      <c r="AA271" s="62"/>
      <c r="AB271" s="62"/>
    </row>
    <row r="272" spans="1:28">
      <c r="A272" s="67" t="s">
        <v>241</v>
      </c>
      <c r="B272" s="67" t="s">
        <v>241</v>
      </c>
      <c r="C272" s="102" t="s">
        <v>82</v>
      </c>
      <c r="D272" s="102">
        <v>2022</v>
      </c>
      <c r="E272" s="101">
        <v>50077.228940000001</v>
      </c>
      <c r="F272" s="96" t="s">
        <v>102</v>
      </c>
      <c r="G272" s="96">
        <f t="shared" si="6"/>
        <v>45069.506046000002</v>
      </c>
      <c r="H272" s="97">
        <v>6</v>
      </c>
      <c r="I272" s="97">
        <v>0.56000000000000005</v>
      </c>
      <c r="J272" s="74">
        <f t="shared" si="7"/>
        <v>9.36</v>
      </c>
      <c r="K272" s="74">
        <v>0.47</v>
      </c>
      <c r="L272" s="98">
        <f t="shared" si="8"/>
        <v>198269.77099756317</v>
      </c>
      <c r="M272" s="99" t="s">
        <v>103</v>
      </c>
      <c r="N272" s="96">
        <f t="shared" si="9"/>
        <v>5007.7228940000005</v>
      </c>
      <c r="O272" s="100">
        <v>9</v>
      </c>
      <c r="P272" s="100">
        <v>0.2</v>
      </c>
      <c r="Q272" s="100">
        <f t="shared" si="10"/>
        <v>10.799999999999999</v>
      </c>
      <c r="R272" s="74">
        <v>0.47</v>
      </c>
      <c r="S272" s="74">
        <f t="shared" si="11"/>
        <v>25419.201409943998</v>
      </c>
      <c r="T272" s="62"/>
      <c r="U272" s="62"/>
      <c r="V272" s="62"/>
      <c r="W272" s="62"/>
      <c r="X272" s="62"/>
      <c r="Y272" s="62"/>
      <c r="Z272" s="62"/>
      <c r="AA272" s="62"/>
      <c r="AB272" s="62"/>
    </row>
    <row r="273" spans="1:28">
      <c r="A273" s="67" t="s">
        <v>241</v>
      </c>
      <c r="B273" s="67" t="s">
        <v>241</v>
      </c>
      <c r="C273" s="102" t="s">
        <v>83</v>
      </c>
      <c r="D273" s="102">
        <v>2022</v>
      </c>
      <c r="E273" s="101">
        <v>169471.6838</v>
      </c>
      <c r="F273" s="96" t="s">
        <v>102</v>
      </c>
      <c r="G273" s="96">
        <f t="shared" si="6"/>
        <v>152524.51542000001</v>
      </c>
      <c r="H273" s="97">
        <v>6</v>
      </c>
      <c r="I273" s="97">
        <v>0.56000000000000005</v>
      </c>
      <c r="J273" s="74">
        <f t="shared" si="7"/>
        <v>9.36</v>
      </c>
      <c r="K273" s="74">
        <v>0.47</v>
      </c>
      <c r="L273" s="98">
        <f t="shared" si="8"/>
        <v>670985.84823566396</v>
      </c>
      <c r="M273" s="99" t="s">
        <v>103</v>
      </c>
      <c r="N273" s="96">
        <f t="shared" si="9"/>
        <v>16947.168379999999</v>
      </c>
      <c r="O273" s="100">
        <v>9</v>
      </c>
      <c r="P273" s="100">
        <v>0.2</v>
      </c>
      <c r="Q273" s="100">
        <f t="shared" si="10"/>
        <v>10.799999999999999</v>
      </c>
      <c r="R273" s="74">
        <v>0.47</v>
      </c>
      <c r="S273" s="74">
        <f t="shared" si="11"/>
        <v>86023.826696879987</v>
      </c>
      <c r="T273" s="62"/>
      <c r="U273" s="62"/>
      <c r="V273" s="62"/>
      <c r="W273" s="62"/>
      <c r="X273" s="62"/>
      <c r="Y273" s="62"/>
      <c r="Z273" s="62"/>
      <c r="AA273" s="62"/>
      <c r="AB273" s="62"/>
    </row>
    <row r="274" spans="1:28">
      <c r="A274" s="62"/>
      <c r="B274" s="62"/>
      <c r="C274" s="62"/>
      <c r="D274" s="62"/>
      <c r="E274" s="62"/>
      <c r="F274" s="62"/>
      <c r="G274" s="62"/>
      <c r="H274" s="62"/>
      <c r="I274" s="62"/>
      <c r="J274" s="62"/>
      <c r="K274" s="62"/>
      <c r="L274" s="62"/>
      <c r="M274" s="62"/>
      <c r="N274" s="62"/>
      <c r="O274" s="62"/>
      <c r="P274" s="62"/>
      <c r="Q274" s="62"/>
      <c r="R274" s="62"/>
      <c r="S274" s="62"/>
      <c r="T274" s="62"/>
      <c r="U274" s="62"/>
      <c r="V274" s="62"/>
      <c r="W274" s="62"/>
      <c r="X274" s="62"/>
      <c r="Y274" s="62"/>
      <c r="Z274" s="62"/>
      <c r="AA274" s="62"/>
      <c r="AB274" s="62"/>
    </row>
    <row r="275" spans="1:28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</row>
    <row r="276" spans="1:28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</row>
    <row r="277" spans="1:28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</row>
    <row r="278" spans="1:28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</row>
    <row r="279" spans="1:28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</row>
    <row r="280" spans="1:28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</row>
    <row r="281" spans="1:28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</row>
    <row r="282" spans="1:28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</row>
    <row r="283" spans="1:28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</row>
    <row r="284" spans="1:28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</row>
    <row r="285" spans="1:28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</row>
    <row r="286" spans="1:28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</row>
    <row r="287" spans="1:28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</row>
    <row r="288" spans="1:28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</row>
    <row r="289" spans="1:28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</row>
    <row r="290" spans="1:28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</row>
    <row r="291" spans="1:28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</row>
    <row r="292" spans="1:28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</row>
    <row r="293" spans="1:28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</row>
    <row r="294" spans="1:28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</row>
    <row r="295" spans="1:28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</row>
    <row r="296" spans="1:28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</row>
    <row r="297" spans="1:28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</row>
    <row r="298" spans="1:28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</row>
    <row r="299" spans="1:28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</row>
    <row r="300" spans="1:28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</row>
    <row r="301" spans="1:28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</row>
    <row r="302" spans="1:28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</row>
    <row r="303" spans="1:28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</row>
    <row r="304" spans="1:28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</row>
    <row r="305" spans="1:28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</row>
    <row r="306" spans="1:28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</row>
    <row r="307" spans="1:28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</row>
    <row r="308" spans="1:28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</row>
    <row r="309" spans="1:28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</row>
    <row r="310" spans="1:28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</row>
    <row r="311" spans="1:28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</row>
    <row r="312" spans="1:28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</row>
    <row r="313" spans="1:28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</row>
    <row r="314" spans="1:28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</row>
    <row r="315" spans="1:28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</row>
    <row r="316" spans="1:28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</row>
    <row r="317" spans="1:28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</row>
    <row r="318" spans="1:28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</row>
    <row r="319" spans="1:28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</row>
    <row r="320" spans="1:28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</row>
    <row r="321" spans="1:28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</row>
    <row r="322" spans="1:28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</row>
    <row r="323" spans="1:28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</row>
    <row r="324" spans="1:28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</row>
    <row r="325" spans="1:28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</row>
    <row r="326" spans="1:28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</row>
    <row r="327" spans="1:28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</row>
    <row r="328" spans="1:28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</row>
    <row r="329" spans="1:28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</row>
    <row r="330" spans="1:28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</row>
    <row r="331" spans="1:28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</row>
    <row r="332" spans="1:28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</row>
    <row r="333" spans="1:28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</row>
    <row r="334" spans="1:28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</row>
    <row r="335" spans="1:28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</row>
    <row r="336" spans="1:28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</row>
    <row r="337" spans="1:28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</row>
    <row r="338" spans="1:28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</row>
    <row r="339" spans="1:28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</row>
    <row r="340" spans="1:28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</row>
    <row r="341" spans="1:28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</row>
    <row r="342" spans="1:28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</row>
    <row r="343" spans="1:28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</row>
    <row r="344" spans="1:28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</row>
    <row r="345" spans="1:28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</row>
    <row r="346" spans="1:28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</row>
    <row r="347" spans="1:28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</row>
    <row r="348" spans="1:28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</row>
    <row r="349" spans="1:28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</row>
    <row r="350" spans="1:28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</row>
    <row r="351" spans="1:28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</row>
    <row r="352" spans="1:28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</row>
    <row r="353" spans="1:28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</row>
    <row r="354" spans="1:28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</row>
    <row r="355" spans="1:28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</row>
    <row r="356" spans="1:28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</row>
    <row r="357" spans="1:28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</row>
    <row r="358" spans="1:28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</row>
    <row r="359" spans="1:28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</row>
    <row r="360" spans="1:28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</row>
    <row r="361" spans="1:28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</row>
    <row r="362" spans="1:28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</row>
    <row r="363" spans="1:28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</row>
    <row r="364" spans="1:28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</row>
    <row r="365" spans="1:28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</row>
    <row r="366" spans="1:28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</row>
    <row r="367" spans="1:28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</row>
    <row r="368" spans="1:28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</row>
    <row r="369" spans="1:28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</row>
    <row r="370" spans="1:28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</row>
    <row r="371" spans="1:28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</row>
    <row r="372" spans="1:28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</row>
    <row r="373" spans="1:28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</row>
    <row r="374" spans="1:28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</row>
    <row r="375" spans="1:28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</row>
    <row r="376" spans="1:28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</row>
    <row r="377" spans="1:28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</row>
    <row r="378" spans="1:28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</row>
    <row r="379" spans="1:28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</row>
    <row r="380" spans="1:28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</row>
    <row r="381" spans="1:28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</row>
    <row r="382" spans="1:28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</row>
    <row r="383" spans="1:28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</row>
    <row r="384" spans="1:28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</row>
    <row r="385" spans="1:28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</row>
    <row r="386" spans="1:28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</row>
    <row r="387" spans="1:28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</row>
    <row r="388" spans="1:28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</row>
    <row r="389" spans="1:28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</row>
    <row r="390" spans="1:28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</row>
    <row r="391" spans="1:28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</row>
    <row r="392" spans="1:28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</row>
    <row r="393" spans="1:28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</row>
    <row r="394" spans="1:28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</row>
    <row r="395" spans="1:28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</row>
    <row r="396" spans="1:28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</row>
    <row r="397" spans="1:28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</row>
    <row r="398" spans="1:28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</row>
    <row r="399" spans="1:28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</row>
    <row r="400" spans="1:28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</row>
    <row r="401" spans="1:28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</row>
    <row r="402" spans="1:28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</row>
    <row r="403" spans="1:28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</row>
    <row r="404" spans="1:28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</row>
    <row r="405" spans="1:28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</row>
    <row r="406" spans="1:28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</row>
    <row r="407" spans="1:28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</row>
    <row r="408" spans="1:28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</row>
    <row r="409" spans="1:28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</row>
    <row r="410" spans="1:28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</row>
    <row r="411" spans="1:28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</row>
    <row r="412" spans="1:28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</row>
    <row r="413" spans="1:28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</row>
    <row r="414" spans="1:28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</row>
    <row r="415" spans="1:28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</row>
    <row r="416" spans="1:28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</row>
    <row r="417" spans="1:28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</row>
    <row r="418" spans="1:28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</row>
    <row r="419" spans="1:28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</row>
    <row r="420" spans="1:28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</row>
    <row r="421" spans="1:28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</row>
    <row r="422" spans="1:28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</row>
    <row r="423" spans="1:28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</row>
    <row r="424" spans="1:28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</row>
    <row r="425" spans="1:28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</row>
    <row r="426" spans="1:28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</row>
    <row r="427" spans="1:28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</row>
    <row r="428" spans="1:28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</row>
    <row r="429" spans="1:28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</row>
    <row r="430" spans="1:28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</row>
    <row r="431" spans="1:28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</row>
    <row r="432" spans="1:28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</row>
    <row r="433" spans="1:28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</row>
    <row r="434" spans="1:28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</row>
    <row r="435" spans="1:28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</row>
    <row r="436" spans="1:28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</row>
    <row r="437" spans="1:28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</row>
    <row r="438" spans="1:28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</row>
    <row r="439" spans="1:28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</row>
    <row r="440" spans="1:28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</row>
    <row r="441" spans="1:28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</row>
    <row r="442" spans="1:28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</row>
    <row r="443" spans="1:28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</row>
    <row r="444" spans="1:28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</row>
    <row r="445" spans="1:28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</row>
    <row r="446" spans="1:28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</row>
    <row r="447" spans="1:28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</row>
    <row r="448" spans="1:28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</row>
    <row r="449" spans="1:28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</row>
    <row r="450" spans="1:28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</row>
    <row r="451" spans="1:28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</row>
    <row r="452" spans="1:28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</row>
    <row r="453" spans="1:28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</row>
    <row r="454" spans="1:28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</row>
    <row r="455" spans="1:28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</row>
    <row r="456" spans="1:28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</row>
    <row r="457" spans="1:28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</row>
    <row r="458" spans="1:28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</row>
    <row r="459" spans="1:28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</row>
    <row r="460" spans="1:28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</row>
    <row r="461" spans="1:28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</row>
    <row r="462" spans="1:28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</row>
    <row r="463" spans="1:28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</row>
    <row r="464" spans="1:28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</row>
    <row r="465" spans="1:28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</row>
    <row r="466" spans="1:28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</row>
    <row r="467" spans="1:28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</row>
    <row r="468" spans="1:28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</row>
    <row r="469" spans="1:28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</row>
    <row r="470" spans="1:28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</row>
    <row r="471" spans="1:28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</row>
    <row r="472" spans="1:28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</row>
    <row r="473" spans="1:28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</row>
    <row r="474" spans="1:28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</row>
    <row r="475" spans="1:28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</row>
    <row r="476" spans="1:28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</row>
    <row r="477" spans="1:28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</row>
    <row r="478" spans="1:28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</row>
    <row r="479" spans="1:28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</row>
    <row r="480" spans="1:28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</row>
    <row r="481" spans="1:28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</row>
    <row r="482" spans="1:28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</row>
    <row r="483" spans="1:28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</row>
    <row r="484" spans="1:28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</row>
    <row r="485" spans="1:28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</row>
    <row r="486" spans="1:28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</row>
    <row r="487" spans="1:28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</row>
    <row r="488" spans="1:28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</row>
    <row r="489" spans="1:28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</row>
    <row r="490" spans="1:28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</row>
    <row r="491" spans="1:28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</row>
    <row r="492" spans="1:28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</row>
    <row r="493" spans="1:28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</row>
    <row r="494" spans="1:28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</row>
    <row r="495" spans="1:28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</row>
    <row r="496" spans="1:28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</row>
    <row r="497" spans="1:28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</row>
    <row r="498" spans="1:28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</row>
    <row r="499" spans="1:28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</row>
    <row r="500" spans="1:28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</row>
    <row r="501" spans="1:28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</row>
    <row r="502" spans="1:28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</row>
    <row r="503" spans="1:28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</row>
    <row r="504" spans="1:28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</row>
    <row r="505" spans="1:28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</row>
    <row r="506" spans="1:28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</row>
    <row r="507" spans="1:28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</row>
    <row r="508" spans="1:28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</row>
    <row r="509" spans="1:28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</row>
    <row r="510" spans="1:28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</row>
    <row r="511" spans="1:28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</row>
    <row r="512" spans="1:28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</row>
    <row r="513" spans="1:28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</row>
    <row r="514" spans="1:28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</row>
    <row r="515" spans="1:28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</row>
    <row r="516" spans="1:28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</row>
    <row r="517" spans="1:28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</row>
    <row r="518" spans="1:28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</row>
    <row r="519" spans="1:28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</row>
    <row r="520" spans="1:28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</row>
    <row r="521" spans="1:28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</row>
    <row r="522" spans="1:28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</row>
    <row r="523" spans="1:28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</row>
    <row r="524" spans="1:28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</row>
    <row r="525" spans="1:28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</row>
    <row r="526" spans="1:28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</row>
    <row r="527" spans="1:28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</row>
    <row r="528" spans="1:28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</row>
    <row r="529" spans="1:28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</row>
    <row r="530" spans="1:28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</row>
    <row r="531" spans="1:28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</row>
    <row r="532" spans="1:28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</row>
    <row r="533" spans="1:28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</row>
    <row r="534" spans="1:28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</row>
    <row r="535" spans="1:28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</row>
    <row r="536" spans="1:28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</row>
    <row r="537" spans="1:28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</row>
    <row r="538" spans="1:28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</row>
    <row r="539" spans="1:28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</row>
    <row r="540" spans="1:28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</row>
    <row r="541" spans="1:28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</row>
    <row r="542" spans="1:28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</row>
    <row r="543" spans="1:28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</row>
    <row r="544" spans="1:28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</row>
    <row r="545" spans="1:28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</row>
    <row r="546" spans="1:28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</row>
    <row r="547" spans="1:28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</row>
    <row r="548" spans="1:28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</row>
    <row r="549" spans="1:28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</row>
    <row r="550" spans="1:28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</row>
    <row r="551" spans="1:28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</row>
    <row r="552" spans="1:28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</row>
    <row r="553" spans="1:28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</row>
    <row r="554" spans="1:28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</row>
    <row r="555" spans="1:28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</row>
    <row r="556" spans="1:28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</row>
    <row r="557" spans="1:28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</row>
    <row r="558" spans="1:28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</row>
    <row r="559" spans="1:28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</row>
    <row r="560" spans="1:28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</row>
    <row r="561" spans="1:28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</row>
    <row r="562" spans="1:28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</row>
    <row r="563" spans="1:28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</row>
    <row r="564" spans="1:28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</row>
    <row r="565" spans="1:28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</row>
    <row r="566" spans="1:28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</row>
    <row r="567" spans="1:28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</row>
    <row r="568" spans="1:28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</row>
    <row r="569" spans="1:28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</row>
    <row r="570" spans="1:28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</row>
    <row r="571" spans="1:28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</row>
    <row r="572" spans="1:28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</row>
    <row r="573" spans="1:28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</row>
    <row r="574" spans="1:28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</row>
    <row r="575" spans="1:28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</row>
    <row r="576" spans="1:28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</row>
    <row r="577" spans="1:28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</row>
    <row r="578" spans="1:28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</row>
    <row r="579" spans="1:28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</row>
    <row r="580" spans="1:28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</row>
    <row r="581" spans="1:28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</row>
    <row r="582" spans="1:28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</row>
    <row r="583" spans="1:28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</row>
    <row r="584" spans="1:28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</row>
    <row r="585" spans="1:28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</row>
    <row r="586" spans="1:28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</row>
    <row r="587" spans="1:28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</row>
    <row r="588" spans="1:28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</row>
    <row r="589" spans="1:28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</row>
    <row r="590" spans="1:28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</row>
    <row r="591" spans="1:28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</row>
    <row r="592" spans="1:28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</row>
    <row r="593" spans="1:28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</row>
    <row r="594" spans="1:28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</row>
    <row r="595" spans="1:28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</row>
    <row r="596" spans="1:28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</row>
    <row r="597" spans="1:28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</row>
    <row r="598" spans="1:28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</row>
    <row r="599" spans="1:28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</row>
    <row r="600" spans="1:28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</row>
    <row r="601" spans="1:28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</row>
    <row r="602" spans="1:28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</row>
    <row r="603" spans="1:28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</row>
    <row r="604" spans="1:28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</row>
    <row r="605" spans="1:28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</row>
    <row r="606" spans="1:28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</row>
    <row r="607" spans="1:28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</row>
    <row r="608" spans="1:28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</row>
    <row r="609" spans="1:28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</row>
    <row r="610" spans="1:28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</row>
    <row r="611" spans="1:28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</row>
    <row r="612" spans="1:28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</row>
    <row r="613" spans="1:28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</row>
    <row r="614" spans="1:28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</row>
    <row r="615" spans="1:28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</row>
    <row r="616" spans="1:28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</row>
    <row r="617" spans="1:28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</row>
    <row r="618" spans="1:28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</row>
    <row r="619" spans="1:28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</row>
    <row r="620" spans="1:28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</row>
    <row r="621" spans="1:28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</row>
    <row r="622" spans="1:28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</row>
    <row r="623" spans="1:28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</row>
    <row r="624" spans="1:28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</row>
    <row r="625" spans="1:28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</row>
    <row r="626" spans="1:28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</row>
    <row r="627" spans="1:28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</row>
    <row r="628" spans="1:28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</row>
    <row r="629" spans="1:28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</row>
    <row r="630" spans="1:28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</row>
    <row r="631" spans="1:28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</row>
    <row r="632" spans="1:28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</row>
    <row r="633" spans="1:28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</row>
    <row r="634" spans="1:28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</row>
    <row r="635" spans="1:28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</row>
    <row r="636" spans="1:28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</row>
    <row r="637" spans="1:28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</row>
    <row r="638" spans="1:28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</row>
    <row r="639" spans="1:28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</row>
    <row r="640" spans="1:28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</row>
    <row r="641" spans="1:28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</row>
    <row r="642" spans="1:28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</row>
    <row r="643" spans="1:28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</row>
    <row r="644" spans="1:28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</row>
    <row r="645" spans="1:28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</row>
    <row r="646" spans="1:28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</row>
    <row r="647" spans="1:28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</row>
    <row r="648" spans="1:28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</row>
    <row r="649" spans="1:28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</row>
    <row r="650" spans="1:28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</row>
    <row r="651" spans="1:28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</row>
    <row r="652" spans="1:28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</row>
    <row r="653" spans="1:28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</row>
    <row r="654" spans="1:28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</row>
    <row r="655" spans="1:28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</row>
    <row r="656" spans="1:28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</row>
    <row r="657" spans="1:28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</row>
    <row r="658" spans="1:28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</row>
    <row r="659" spans="1:28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</row>
    <row r="660" spans="1:28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</row>
    <row r="661" spans="1:28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</row>
    <row r="662" spans="1:28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</row>
    <row r="663" spans="1:28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</row>
    <row r="664" spans="1:28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</row>
    <row r="665" spans="1:28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</row>
    <row r="666" spans="1:28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</row>
    <row r="667" spans="1:28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</row>
    <row r="668" spans="1:28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</row>
    <row r="669" spans="1:28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</row>
    <row r="670" spans="1:28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</row>
    <row r="671" spans="1:28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</row>
    <row r="672" spans="1:28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</row>
    <row r="673" spans="1:28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</row>
    <row r="674" spans="1:28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</row>
    <row r="675" spans="1:28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</row>
    <row r="676" spans="1:28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</row>
    <row r="677" spans="1:28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</row>
    <row r="678" spans="1:28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</row>
    <row r="679" spans="1:28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</row>
    <row r="680" spans="1:28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</row>
    <row r="681" spans="1:28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</row>
    <row r="682" spans="1:28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</row>
    <row r="683" spans="1:28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</row>
    <row r="684" spans="1:28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</row>
    <row r="685" spans="1:28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</row>
    <row r="686" spans="1:28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</row>
    <row r="687" spans="1:28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</row>
    <row r="688" spans="1:28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</row>
    <row r="689" spans="1:28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</row>
    <row r="690" spans="1:28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</row>
    <row r="691" spans="1:28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</row>
    <row r="692" spans="1:28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</row>
    <row r="693" spans="1:28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</row>
    <row r="694" spans="1:28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</row>
    <row r="695" spans="1:28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</row>
    <row r="696" spans="1:28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</row>
    <row r="697" spans="1:28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</row>
    <row r="698" spans="1:28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</row>
    <row r="699" spans="1:28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</row>
    <row r="700" spans="1:28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</row>
    <row r="701" spans="1:28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</row>
    <row r="702" spans="1:28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</row>
    <row r="703" spans="1:28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</row>
    <row r="704" spans="1:28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</row>
    <row r="705" spans="1:28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</row>
    <row r="706" spans="1:28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</row>
    <row r="707" spans="1:28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</row>
    <row r="708" spans="1:28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</row>
    <row r="709" spans="1:28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</row>
    <row r="710" spans="1:28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</row>
    <row r="711" spans="1:28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</row>
    <row r="712" spans="1:28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</row>
    <row r="713" spans="1:28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</row>
    <row r="714" spans="1:28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</row>
    <row r="715" spans="1:28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</row>
    <row r="716" spans="1:28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</row>
    <row r="717" spans="1:28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</row>
    <row r="718" spans="1:28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</row>
    <row r="719" spans="1:28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</row>
    <row r="720" spans="1:28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</row>
    <row r="721" spans="1:28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</row>
    <row r="722" spans="1:28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</row>
    <row r="723" spans="1:28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</row>
    <row r="724" spans="1:28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</row>
    <row r="725" spans="1:28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</row>
    <row r="726" spans="1:28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</row>
    <row r="727" spans="1:28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</row>
    <row r="728" spans="1:28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</row>
    <row r="729" spans="1:28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</row>
    <row r="730" spans="1:28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</row>
    <row r="731" spans="1:28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</row>
    <row r="732" spans="1:28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</row>
    <row r="733" spans="1:28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</row>
    <row r="734" spans="1:28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</row>
    <row r="735" spans="1:28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</row>
    <row r="736" spans="1:28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</row>
    <row r="737" spans="1:28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</row>
    <row r="738" spans="1:28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</row>
    <row r="739" spans="1:28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</row>
    <row r="740" spans="1:28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</row>
    <row r="741" spans="1:28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</row>
    <row r="742" spans="1:28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</row>
    <row r="743" spans="1:28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</row>
    <row r="744" spans="1:28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</row>
    <row r="745" spans="1:28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</row>
    <row r="746" spans="1:28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</row>
    <row r="747" spans="1:28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</row>
    <row r="748" spans="1:28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</row>
    <row r="749" spans="1:28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</row>
    <row r="750" spans="1:28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</row>
    <row r="751" spans="1:28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</row>
    <row r="752" spans="1:28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</row>
    <row r="753" spans="1:28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</row>
    <row r="754" spans="1:28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</row>
    <row r="755" spans="1:28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</row>
    <row r="756" spans="1:28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</row>
    <row r="757" spans="1:28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</row>
    <row r="758" spans="1:28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</row>
    <row r="759" spans="1:28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</row>
    <row r="760" spans="1:28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</row>
    <row r="761" spans="1:28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</row>
    <row r="762" spans="1:28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</row>
    <row r="763" spans="1:28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</row>
    <row r="764" spans="1:28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</row>
    <row r="765" spans="1:28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</row>
    <row r="766" spans="1:28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</row>
    <row r="767" spans="1:28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</row>
    <row r="768" spans="1:28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</row>
    <row r="769" spans="1:28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</row>
    <row r="770" spans="1:28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</row>
    <row r="771" spans="1:28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</row>
    <row r="772" spans="1:28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</row>
    <row r="773" spans="1:28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</row>
    <row r="774" spans="1:28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</row>
    <row r="775" spans="1:28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</row>
    <row r="776" spans="1:28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</row>
    <row r="777" spans="1:28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</row>
    <row r="778" spans="1:28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</row>
    <row r="779" spans="1:28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</row>
    <row r="780" spans="1:28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</row>
    <row r="781" spans="1:28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</row>
    <row r="782" spans="1:28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</row>
    <row r="783" spans="1:28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</row>
    <row r="784" spans="1:28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</row>
    <row r="785" spans="1:28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</row>
    <row r="786" spans="1:28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</row>
    <row r="787" spans="1:28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</row>
    <row r="788" spans="1:28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</row>
    <row r="789" spans="1:28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</row>
    <row r="790" spans="1:28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</row>
    <row r="791" spans="1:28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</row>
    <row r="792" spans="1:28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</row>
    <row r="793" spans="1:28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</row>
    <row r="794" spans="1:28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</row>
    <row r="795" spans="1:28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</row>
    <row r="796" spans="1:28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</row>
    <row r="797" spans="1:28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</row>
    <row r="798" spans="1:28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</row>
    <row r="799" spans="1:28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</row>
    <row r="800" spans="1:28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</row>
    <row r="801" spans="1:28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</row>
    <row r="802" spans="1:28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</row>
    <row r="803" spans="1:28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</row>
    <row r="804" spans="1:28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</row>
    <row r="805" spans="1:28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</row>
    <row r="806" spans="1:28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</row>
    <row r="807" spans="1:28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</row>
    <row r="808" spans="1:28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</row>
    <row r="809" spans="1:28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</row>
    <row r="810" spans="1:28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</row>
    <row r="811" spans="1:28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</row>
    <row r="812" spans="1:28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</row>
    <row r="813" spans="1:28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</row>
    <row r="814" spans="1:28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</row>
    <row r="815" spans="1:28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</row>
    <row r="816" spans="1:28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</row>
    <row r="817" spans="1:28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</row>
    <row r="818" spans="1:28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</row>
    <row r="819" spans="1:28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</row>
    <row r="820" spans="1:28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</row>
    <row r="821" spans="1:28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</row>
    <row r="822" spans="1:28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</row>
    <row r="823" spans="1:28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</row>
    <row r="824" spans="1:28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</row>
    <row r="825" spans="1:28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</row>
    <row r="826" spans="1:28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</row>
    <row r="827" spans="1:28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</row>
    <row r="828" spans="1:28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</row>
    <row r="829" spans="1:28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</row>
    <row r="830" spans="1:28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</row>
    <row r="831" spans="1:28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</row>
    <row r="832" spans="1:28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</row>
    <row r="833" spans="1:28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</row>
    <row r="834" spans="1:28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</row>
    <row r="835" spans="1:28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</row>
    <row r="836" spans="1:28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</row>
    <row r="837" spans="1:28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</row>
    <row r="838" spans="1:28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</row>
    <row r="839" spans="1:28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</row>
    <row r="840" spans="1:28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</row>
    <row r="841" spans="1:28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</row>
    <row r="842" spans="1:28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</row>
    <row r="843" spans="1:28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</row>
    <row r="844" spans="1:28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</row>
    <row r="845" spans="1:28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</row>
    <row r="846" spans="1:28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</row>
    <row r="847" spans="1:28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</row>
    <row r="848" spans="1:28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</row>
    <row r="849" spans="1:28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</row>
    <row r="850" spans="1:28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</row>
    <row r="851" spans="1:28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</row>
    <row r="852" spans="1:28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</row>
    <row r="853" spans="1:28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</row>
    <row r="854" spans="1:28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</row>
    <row r="855" spans="1:28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</row>
    <row r="856" spans="1:28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</row>
    <row r="857" spans="1:28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</row>
    <row r="858" spans="1:28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</row>
    <row r="859" spans="1:28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</row>
    <row r="860" spans="1:28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</row>
    <row r="861" spans="1:28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</row>
    <row r="862" spans="1:28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</row>
    <row r="863" spans="1:28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</row>
    <row r="864" spans="1:28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</row>
    <row r="865" spans="1:28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</row>
    <row r="866" spans="1:28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</row>
    <row r="867" spans="1:28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</row>
    <row r="868" spans="1:28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</row>
    <row r="869" spans="1:28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</row>
    <row r="870" spans="1:28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</row>
    <row r="871" spans="1:28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</row>
    <row r="872" spans="1:28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</row>
    <row r="873" spans="1:28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</row>
    <row r="874" spans="1:28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</row>
    <row r="875" spans="1:28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</row>
    <row r="876" spans="1:28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</row>
    <row r="877" spans="1:28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</row>
    <row r="878" spans="1:28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</row>
    <row r="879" spans="1:28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</row>
    <row r="880" spans="1:28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</row>
    <row r="881" spans="1:28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</row>
    <row r="882" spans="1:28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</row>
    <row r="883" spans="1:28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</row>
    <row r="884" spans="1:28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</row>
    <row r="885" spans="1:28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</row>
    <row r="886" spans="1:28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</row>
    <row r="887" spans="1:28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</row>
    <row r="888" spans="1:28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</row>
    <row r="889" spans="1:28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</row>
    <row r="890" spans="1:28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</row>
    <row r="891" spans="1:28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</row>
    <row r="892" spans="1:28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</row>
    <row r="893" spans="1:28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</row>
    <row r="894" spans="1:28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</row>
    <row r="895" spans="1:28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</row>
    <row r="896" spans="1:28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</row>
    <row r="897" spans="1:28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</row>
    <row r="898" spans="1:28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</row>
    <row r="899" spans="1:28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</row>
    <row r="900" spans="1:28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</row>
    <row r="901" spans="1:28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</row>
    <row r="902" spans="1:28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</row>
    <row r="903" spans="1:28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</row>
    <row r="904" spans="1:28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</row>
    <row r="905" spans="1:28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</row>
    <row r="906" spans="1:28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</row>
    <row r="907" spans="1:28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</row>
    <row r="908" spans="1:28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</row>
    <row r="909" spans="1:28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</row>
    <row r="910" spans="1:28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</row>
    <row r="911" spans="1:28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</row>
    <row r="912" spans="1:28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</row>
    <row r="913" spans="1:28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</row>
    <row r="914" spans="1:28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</row>
    <row r="915" spans="1:28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</row>
    <row r="916" spans="1:28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</row>
    <row r="917" spans="1:28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</row>
    <row r="918" spans="1:28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</row>
    <row r="919" spans="1:28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</row>
    <row r="920" spans="1:28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</row>
    <row r="921" spans="1:28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</row>
    <row r="922" spans="1:28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</row>
    <row r="923" spans="1:28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</row>
    <row r="924" spans="1:28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</row>
    <row r="925" spans="1:28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</row>
    <row r="926" spans="1:28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</row>
    <row r="927" spans="1:28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</row>
    <row r="928" spans="1:28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</row>
    <row r="929" spans="1:28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</row>
    <row r="930" spans="1:28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</row>
    <row r="931" spans="1:28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</row>
    <row r="932" spans="1:28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</row>
    <row r="933" spans="1:28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</row>
    <row r="934" spans="1:28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</row>
    <row r="935" spans="1:28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</row>
    <row r="936" spans="1:28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</row>
    <row r="937" spans="1:28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</row>
    <row r="938" spans="1:28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</row>
    <row r="939" spans="1:28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</row>
    <row r="940" spans="1:28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</row>
    <row r="941" spans="1:28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</row>
    <row r="942" spans="1:28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</row>
    <row r="943" spans="1:28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</row>
    <row r="944" spans="1:28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</row>
    <row r="945" spans="1:28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</row>
    <row r="946" spans="1:28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</row>
    <row r="947" spans="1:28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</row>
    <row r="948" spans="1:28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</row>
    <row r="949" spans="1:28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</row>
    <row r="950" spans="1:28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</row>
    <row r="951" spans="1:28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</row>
    <row r="952" spans="1:28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</row>
    <row r="953" spans="1:28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</row>
    <row r="954" spans="1:28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</row>
    <row r="955" spans="1:28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</row>
    <row r="956" spans="1:28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</row>
    <row r="957" spans="1:28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</row>
    <row r="958" spans="1:28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</row>
    <row r="959" spans="1:28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</row>
    <row r="960" spans="1:28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</row>
    <row r="961" spans="1:28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</row>
    <row r="962" spans="1:28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</row>
    <row r="963" spans="1:28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</row>
    <row r="964" spans="1:28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</row>
    <row r="965" spans="1:28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</row>
    <row r="966" spans="1:28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</row>
    <row r="967" spans="1:28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</row>
    <row r="968" spans="1:28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</row>
    <row r="969" spans="1:28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</row>
    <row r="970" spans="1:28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</row>
    <row r="971" spans="1:28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</row>
    <row r="972" spans="1:28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</row>
    <row r="973" spans="1:28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</row>
    <row r="974" spans="1:28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</row>
    <row r="975" spans="1:28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</row>
    <row r="976" spans="1:28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</row>
    <row r="977" spans="1:28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</row>
    <row r="978" spans="1:28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</row>
    <row r="979" spans="1:28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</row>
    <row r="980" spans="1:28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</row>
    <row r="981" spans="1:28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</row>
    <row r="982" spans="1:28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</row>
    <row r="983" spans="1:28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</row>
    <row r="984" spans="1:28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</row>
    <row r="985" spans="1:28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</row>
    <row r="986" spans="1:28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</row>
    <row r="987" spans="1:28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</row>
    <row r="988" spans="1:28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</row>
    <row r="989" spans="1:28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</row>
    <row r="990" spans="1:28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</row>
    <row r="991" spans="1:28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</row>
    <row r="992" spans="1:28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</row>
    <row r="993" spans="1:28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</row>
    <row r="994" spans="1:28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</row>
    <row r="995" spans="1:28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</row>
    <row r="996" spans="1:28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</row>
    <row r="997" spans="1:28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</row>
    <row r="998" spans="1:28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</row>
    <row r="999" spans="1:28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</row>
    <row r="1000" spans="1:28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</row>
    <row r="1001" spans="1:28">
      <c r="A1001" s="62"/>
      <c r="B1001" s="62"/>
      <c r="C1001" s="62"/>
      <c r="D1001" s="62"/>
      <c r="E1001" s="62"/>
      <c r="F1001" s="62"/>
      <c r="G1001" s="62"/>
      <c r="H1001" s="62"/>
      <c r="I1001" s="62"/>
      <c r="J1001" s="62"/>
      <c r="K1001" s="62"/>
      <c r="L1001" s="62"/>
      <c r="M1001" s="62"/>
      <c r="N1001" s="62"/>
      <c r="O1001" s="62"/>
      <c r="P1001" s="62"/>
      <c r="Q1001" s="62"/>
      <c r="R1001" s="62"/>
      <c r="S1001" s="62"/>
      <c r="T1001" s="62"/>
      <c r="U1001" s="62"/>
      <c r="V1001" s="62"/>
      <c r="W1001" s="62"/>
      <c r="X1001" s="62"/>
      <c r="Y1001" s="62"/>
      <c r="Z1001" s="62"/>
      <c r="AA1001" s="62"/>
      <c r="AB1001" s="62"/>
    </row>
    <row r="1002" spans="1:28">
      <c r="A1002" s="62"/>
      <c r="B1002" s="62"/>
      <c r="C1002" s="62"/>
      <c r="D1002" s="62"/>
      <c r="E1002" s="62"/>
      <c r="F1002" s="62"/>
      <c r="G1002" s="62"/>
      <c r="H1002" s="62"/>
      <c r="I1002" s="62"/>
      <c r="J1002" s="62"/>
      <c r="K1002" s="62"/>
      <c r="L1002" s="62"/>
      <c r="M1002" s="62"/>
      <c r="N1002" s="62"/>
      <c r="O1002" s="62"/>
      <c r="P1002" s="62"/>
      <c r="Q1002" s="62"/>
      <c r="R1002" s="62"/>
      <c r="S1002" s="62"/>
      <c r="T1002" s="62"/>
      <c r="U1002" s="62"/>
      <c r="V1002" s="62"/>
      <c r="W1002" s="62"/>
      <c r="X1002" s="62"/>
      <c r="Y1002" s="62"/>
      <c r="Z1002" s="62"/>
      <c r="AA1002" s="62"/>
      <c r="AB1002" s="62"/>
    </row>
    <row r="1003" spans="1:28">
      <c r="A1003" s="62"/>
      <c r="B1003" s="62"/>
      <c r="C1003" s="62"/>
      <c r="D1003" s="62"/>
      <c r="E1003" s="62"/>
      <c r="F1003" s="62"/>
      <c r="G1003" s="62"/>
      <c r="H1003" s="62"/>
      <c r="I1003" s="62"/>
      <c r="J1003" s="62"/>
      <c r="K1003" s="62"/>
      <c r="L1003" s="62"/>
      <c r="M1003" s="62"/>
      <c r="N1003" s="62"/>
      <c r="O1003" s="62"/>
      <c r="P1003" s="62"/>
      <c r="Q1003" s="62"/>
      <c r="R1003" s="62"/>
      <c r="S1003" s="62"/>
      <c r="T1003" s="62"/>
      <c r="U1003" s="62"/>
      <c r="V1003" s="62"/>
      <c r="W1003" s="62"/>
      <c r="X1003" s="62"/>
      <c r="Y1003" s="62"/>
      <c r="Z1003" s="62"/>
      <c r="AA1003" s="62"/>
      <c r="AB1003" s="62"/>
    </row>
    <row r="1004" spans="1:28">
      <c r="A1004" s="62"/>
      <c r="B1004" s="62"/>
      <c r="C1004" s="62"/>
      <c r="D1004" s="62"/>
      <c r="E1004" s="62"/>
      <c r="F1004" s="62"/>
      <c r="G1004" s="62"/>
      <c r="H1004" s="62"/>
      <c r="I1004" s="62"/>
      <c r="J1004" s="62"/>
      <c r="K1004" s="62"/>
      <c r="L1004" s="62"/>
      <c r="M1004" s="62"/>
      <c r="N1004" s="62"/>
      <c r="O1004" s="62"/>
      <c r="P1004" s="62"/>
      <c r="Q1004" s="62"/>
      <c r="R1004" s="62"/>
      <c r="S1004" s="62"/>
      <c r="T1004" s="62"/>
      <c r="U1004" s="62"/>
      <c r="V1004" s="62"/>
      <c r="W1004" s="62"/>
      <c r="X1004" s="62"/>
      <c r="Y1004" s="62"/>
      <c r="Z1004" s="62"/>
      <c r="AA1004" s="62"/>
      <c r="AB1004" s="62"/>
    </row>
    <row r="1005" spans="1:28">
      <c r="A1005" s="62"/>
      <c r="B1005" s="62"/>
      <c r="C1005" s="62"/>
      <c r="D1005" s="62"/>
      <c r="E1005" s="62"/>
      <c r="F1005" s="62"/>
      <c r="G1005" s="62"/>
      <c r="H1005" s="62"/>
      <c r="I1005" s="62"/>
      <c r="J1005" s="62"/>
      <c r="K1005" s="62"/>
      <c r="L1005" s="62"/>
      <c r="M1005" s="62"/>
      <c r="N1005" s="62"/>
      <c r="O1005" s="62"/>
      <c r="P1005" s="62"/>
      <c r="Q1005" s="62"/>
      <c r="R1005" s="62"/>
      <c r="S1005" s="62"/>
      <c r="T1005" s="62"/>
      <c r="U1005" s="62"/>
      <c r="V1005" s="62"/>
      <c r="W1005" s="62"/>
      <c r="X1005" s="62"/>
      <c r="Y1005" s="62"/>
      <c r="Z1005" s="62"/>
      <c r="AA1005" s="62"/>
      <c r="AB1005" s="62"/>
    </row>
    <row r="1006" spans="1:28">
      <c r="A1006" s="62"/>
      <c r="B1006" s="62"/>
      <c r="C1006" s="62"/>
      <c r="D1006" s="62"/>
      <c r="E1006" s="62"/>
      <c r="F1006" s="62"/>
      <c r="G1006" s="62"/>
      <c r="H1006" s="62"/>
      <c r="I1006" s="62"/>
      <c r="J1006" s="62"/>
      <c r="K1006" s="62"/>
      <c r="L1006" s="62"/>
      <c r="M1006" s="62"/>
      <c r="N1006" s="62"/>
      <c r="O1006" s="62"/>
      <c r="P1006" s="62"/>
      <c r="Q1006" s="62"/>
      <c r="R1006" s="62"/>
      <c r="S1006" s="62"/>
      <c r="T1006" s="62"/>
      <c r="U1006" s="62"/>
      <c r="V1006" s="62"/>
      <c r="W1006" s="62"/>
      <c r="X1006" s="62"/>
      <c r="Y1006" s="62"/>
      <c r="Z1006" s="62"/>
      <c r="AA1006" s="62"/>
      <c r="AB1006" s="62"/>
    </row>
    <row r="1007" spans="1:28">
      <c r="A1007" s="62"/>
      <c r="B1007" s="62"/>
      <c r="C1007" s="62"/>
      <c r="D1007" s="62"/>
      <c r="E1007" s="62"/>
      <c r="F1007" s="62"/>
      <c r="G1007" s="62"/>
      <c r="H1007" s="62"/>
      <c r="I1007" s="62"/>
      <c r="J1007" s="62"/>
      <c r="K1007" s="62"/>
      <c r="L1007" s="62"/>
      <c r="M1007" s="62"/>
      <c r="N1007" s="62"/>
      <c r="O1007" s="62"/>
      <c r="P1007" s="62"/>
      <c r="Q1007" s="62"/>
      <c r="R1007" s="62"/>
      <c r="S1007" s="62"/>
      <c r="T1007" s="62"/>
      <c r="U1007" s="62"/>
      <c r="V1007" s="62"/>
      <c r="W1007" s="62"/>
      <c r="X1007" s="62"/>
      <c r="Y1007" s="62"/>
      <c r="Z1007" s="62"/>
      <c r="AA1007" s="62"/>
      <c r="AB1007" s="62"/>
    </row>
    <row r="1008" spans="1:28">
      <c r="A1008" s="62"/>
      <c r="B1008" s="62"/>
      <c r="C1008" s="62"/>
      <c r="D1008" s="62"/>
      <c r="E1008" s="62"/>
      <c r="F1008" s="62"/>
      <c r="G1008" s="62"/>
      <c r="H1008" s="62"/>
      <c r="I1008" s="62"/>
      <c r="J1008" s="62"/>
      <c r="K1008" s="62"/>
      <c r="L1008" s="62"/>
      <c r="M1008" s="62"/>
      <c r="N1008" s="62"/>
      <c r="O1008" s="62"/>
      <c r="P1008" s="62"/>
      <c r="Q1008" s="62"/>
      <c r="R1008" s="62"/>
      <c r="S1008" s="62"/>
      <c r="T1008" s="62"/>
      <c r="U1008" s="62"/>
      <c r="V1008" s="62"/>
      <c r="W1008" s="62"/>
      <c r="X1008" s="62"/>
      <c r="Y1008" s="62"/>
      <c r="Z1008" s="62"/>
      <c r="AA1008" s="62"/>
      <c r="AB1008" s="62"/>
    </row>
    <row r="1009" spans="1:28">
      <c r="A1009" s="62"/>
      <c r="B1009" s="62"/>
      <c r="C1009" s="62"/>
      <c r="D1009" s="62"/>
      <c r="E1009" s="62"/>
      <c r="F1009" s="62"/>
      <c r="G1009" s="62"/>
      <c r="H1009" s="62"/>
      <c r="I1009" s="62"/>
      <c r="J1009" s="62"/>
      <c r="K1009" s="62"/>
      <c r="L1009" s="62"/>
      <c r="M1009" s="62"/>
      <c r="N1009" s="62"/>
      <c r="O1009" s="62"/>
      <c r="P1009" s="62"/>
      <c r="Q1009" s="62"/>
      <c r="R1009" s="62"/>
      <c r="S1009" s="62"/>
      <c r="T1009" s="62"/>
      <c r="U1009" s="62"/>
      <c r="V1009" s="62"/>
      <c r="W1009" s="62"/>
      <c r="X1009" s="62"/>
      <c r="Y1009" s="62"/>
      <c r="Z1009" s="62"/>
      <c r="AA1009" s="62"/>
      <c r="AB1009" s="62"/>
    </row>
    <row r="1010" spans="1:28">
      <c r="A1010" s="62"/>
      <c r="B1010" s="62"/>
      <c r="C1010" s="62"/>
      <c r="D1010" s="62"/>
      <c r="E1010" s="62"/>
      <c r="F1010" s="62"/>
      <c r="G1010" s="62"/>
      <c r="H1010" s="62"/>
      <c r="I1010" s="62"/>
      <c r="J1010" s="62"/>
      <c r="K1010" s="62"/>
      <c r="L1010" s="62"/>
      <c r="M1010" s="62"/>
      <c r="N1010" s="62"/>
      <c r="O1010" s="62"/>
      <c r="P1010" s="62"/>
      <c r="Q1010" s="62"/>
      <c r="R1010" s="62"/>
      <c r="S1010" s="62"/>
      <c r="T1010" s="62"/>
      <c r="U1010" s="62"/>
      <c r="V1010" s="62"/>
      <c r="W1010" s="62"/>
      <c r="X1010" s="62"/>
      <c r="Y1010" s="62"/>
      <c r="Z1010" s="62"/>
      <c r="AA1010" s="62"/>
      <c r="AB1010" s="62"/>
    </row>
  </sheetData>
  <mergeCells count="16">
    <mergeCell ref="C4:S4"/>
    <mergeCell ref="A7:A9"/>
    <mergeCell ref="B7:B9"/>
    <mergeCell ref="A4:B4"/>
    <mergeCell ref="A5:B5"/>
    <mergeCell ref="H5:J5"/>
    <mergeCell ref="K5:L5"/>
    <mergeCell ref="O5:Q5"/>
    <mergeCell ref="R5:S5"/>
    <mergeCell ref="A6:B6"/>
    <mergeCell ref="A1:B1"/>
    <mergeCell ref="C1:S1"/>
    <mergeCell ref="A2:B2"/>
    <mergeCell ref="C2:S2"/>
    <mergeCell ref="A3:B3"/>
    <mergeCell ref="C3:S3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 summaryRight="0"/>
  </sheetPr>
  <dimension ref="A1:AE1000"/>
  <sheetViews>
    <sheetView workbookViewId="0"/>
  </sheetViews>
  <sheetFormatPr defaultColWidth="12.6640625" defaultRowHeight="15.75" customHeight="1"/>
  <cols>
    <col min="1" max="1" width="15.44140625" customWidth="1"/>
    <col min="3" max="3" width="19.33203125" customWidth="1"/>
  </cols>
  <sheetData>
    <row r="1" spans="1:3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</row>
    <row r="2" spans="1:31">
      <c r="A2" s="156" t="s">
        <v>84</v>
      </c>
      <c r="B2" s="145"/>
      <c r="C2" s="156" t="s">
        <v>202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5"/>
      <c r="V2" s="62"/>
      <c r="W2" s="62"/>
      <c r="X2" s="62"/>
      <c r="Y2" s="62"/>
      <c r="Z2" s="62"/>
      <c r="AA2" s="62"/>
      <c r="AB2" s="62"/>
      <c r="AC2" s="62"/>
      <c r="AD2" s="62"/>
      <c r="AE2" s="62"/>
    </row>
    <row r="3" spans="1:31">
      <c r="A3" s="156" t="s">
        <v>86</v>
      </c>
      <c r="B3" s="145"/>
      <c r="C3" s="156" t="s">
        <v>242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5"/>
      <c r="V3" s="62"/>
      <c r="W3" s="62"/>
      <c r="X3" s="62"/>
      <c r="Y3" s="62"/>
      <c r="Z3" s="62"/>
      <c r="AA3" s="62"/>
      <c r="AB3" s="62"/>
      <c r="AC3" s="62"/>
      <c r="AD3" s="62"/>
      <c r="AE3" s="62"/>
    </row>
    <row r="4" spans="1:31">
      <c r="A4" s="156" t="s">
        <v>204</v>
      </c>
      <c r="B4" s="145"/>
      <c r="C4" s="156" t="s">
        <v>243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5"/>
      <c r="V4" s="62"/>
      <c r="W4" s="62"/>
      <c r="X4" s="62"/>
      <c r="Y4" s="62"/>
      <c r="Z4" s="62"/>
      <c r="AA4" s="62"/>
      <c r="AB4" s="62"/>
      <c r="AC4" s="62"/>
      <c r="AD4" s="62"/>
      <c r="AE4" s="62"/>
    </row>
    <row r="5" spans="1:31">
      <c r="A5" s="156" t="s">
        <v>206</v>
      </c>
      <c r="B5" s="145"/>
      <c r="C5" s="156" t="s">
        <v>207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5"/>
      <c r="V5" s="62"/>
      <c r="W5" s="62"/>
      <c r="X5" s="62"/>
      <c r="Y5" s="62"/>
      <c r="Z5" s="62"/>
      <c r="AA5" s="62"/>
      <c r="AB5" s="62"/>
      <c r="AC5" s="62"/>
      <c r="AD5" s="62"/>
      <c r="AE5" s="62"/>
    </row>
    <row r="6" spans="1:31">
      <c r="A6" s="158" t="s">
        <v>208</v>
      </c>
      <c r="B6" s="145"/>
      <c r="C6" s="89"/>
      <c r="D6" s="89" t="s">
        <v>209</v>
      </c>
      <c r="E6" s="89" t="s">
        <v>210</v>
      </c>
      <c r="F6" s="89"/>
      <c r="G6" s="89"/>
      <c r="H6" s="89"/>
      <c r="I6" s="158" t="s">
        <v>211</v>
      </c>
      <c r="J6" s="147"/>
      <c r="K6" s="145"/>
      <c r="L6" s="158" t="s">
        <v>210</v>
      </c>
      <c r="M6" s="145"/>
      <c r="N6" s="89"/>
      <c r="O6" s="89"/>
      <c r="P6" s="89"/>
      <c r="Q6" s="158" t="s">
        <v>211</v>
      </c>
      <c r="R6" s="147"/>
      <c r="S6" s="145"/>
      <c r="T6" s="158" t="s">
        <v>210</v>
      </c>
      <c r="U6" s="145"/>
      <c r="V6" s="62"/>
      <c r="W6" s="62"/>
      <c r="X6" s="62"/>
      <c r="Y6" s="62"/>
      <c r="Z6" s="62"/>
      <c r="AA6" s="62"/>
      <c r="AB6" s="62"/>
      <c r="AC6" s="62"/>
      <c r="AD6" s="62"/>
      <c r="AE6" s="62"/>
    </row>
    <row r="7" spans="1:31">
      <c r="A7" s="159" t="s">
        <v>212</v>
      </c>
      <c r="B7" s="145"/>
      <c r="C7" s="90" t="s">
        <v>111</v>
      </c>
      <c r="D7" s="90" t="s">
        <v>304</v>
      </c>
      <c r="E7" s="90" t="s">
        <v>244</v>
      </c>
      <c r="F7" s="157" t="s">
        <v>89</v>
      </c>
      <c r="G7" s="90" t="s">
        <v>244</v>
      </c>
      <c r="H7" s="90" t="s">
        <v>245</v>
      </c>
      <c r="I7" s="90" t="s">
        <v>246</v>
      </c>
      <c r="J7" s="90" t="s">
        <v>216</v>
      </c>
      <c r="K7" s="90" t="s">
        <v>247</v>
      </c>
      <c r="L7" s="90" t="s">
        <v>218</v>
      </c>
      <c r="M7" s="90" t="s">
        <v>219</v>
      </c>
      <c r="N7" s="90" t="s">
        <v>89</v>
      </c>
      <c r="O7" s="90" t="s">
        <v>214</v>
      </c>
      <c r="P7" s="90" t="s">
        <v>245</v>
      </c>
      <c r="Q7" s="90" t="s">
        <v>246</v>
      </c>
      <c r="R7" s="90" t="s">
        <v>216</v>
      </c>
      <c r="S7" s="90" t="s">
        <v>247</v>
      </c>
      <c r="T7" s="90" t="s">
        <v>218</v>
      </c>
      <c r="U7" s="90" t="s">
        <v>219</v>
      </c>
      <c r="V7" s="62"/>
      <c r="W7" s="62"/>
      <c r="X7" s="62"/>
      <c r="Y7" s="62"/>
      <c r="Z7" s="62"/>
      <c r="AA7" s="62"/>
      <c r="AB7" s="62"/>
      <c r="AC7" s="62"/>
      <c r="AD7" s="62"/>
      <c r="AE7" s="62"/>
    </row>
    <row r="8" spans="1:31">
      <c r="A8" s="157" t="s">
        <v>248</v>
      </c>
      <c r="B8" s="157" t="s">
        <v>221</v>
      </c>
      <c r="C8" s="90"/>
      <c r="D8" s="90"/>
      <c r="E8" s="90" t="s">
        <v>222</v>
      </c>
      <c r="F8" s="140"/>
      <c r="G8" s="90"/>
      <c r="H8" s="90"/>
      <c r="I8" s="90" t="s">
        <v>223</v>
      </c>
      <c r="J8" s="90" t="s">
        <v>249</v>
      </c>
      <c r="K8" s="90" t="s">
        <v>223</v>
      </c>
      <c r="L8" s="90" t="s">
        <v>225</v>
      </c>
      <c r="M8" s="90" t="s">
        <v>226</v>
      </c>
      <c r="N8" s="90"/>
      <c r="O8" s="90"/>
      <c r="P8" s="90"/>
      <c r="Q8" s="90" t="s">
        <v>223</v>
      </c>
      <c r="R8" s="90" t="s">
        <v>249</v>
      </c>
      <c r="S8" s="90" t="s">
        <v>223</v>
      </c>
      <c r="T8" s="90" t="s">
        <v>225</v>
      </c>
      <c r="U8" s="90" t="s">
        <v>226</v>
      </c>
      <c r="V8" s="62"/>
      <c r="W8" s="62"/>
      <c r="X8" s="62"/>
      <c r="Y8" s="62"/>
      <c r="Z8" s="62"/>
      <c r="AA8" s="62"/>
      <c r="AB8" s="62"/>
      <c r="AC8" s="62"/>
      <c r="AD8" s="62"/>
      <c r="AE8" s="62"/>
    </row>
    <row r="9" spans="1:31">
      <c r="A9" s="140"/>
      <c r="B9" s="140"/>
      <c r="C9" s="90"/>
      <c r="D9" s="90"/>
      <c r="E9" s="90" t="s">
        <v>227</v>
      </c>
      <c r="F9" s="143"/>
      <c r="G9" s="90" t="s">
        <v>228</v>
      </c>
      <c r="H9" s="90"/>
      <c r="I9" s="90" t="s">
        <v>250</v>
      </c>
      <c r="J9" s="90" t="s">
        <v>230</v>
      </c>
      <c r="K9" s="90" t="s">
        <v>231</v>
      </c>
      <c r="L9" s="90" t="s">
        <v>232</v>
      </c>
      <c r="M9" s="93" t="s">
        <v>233</v>
      </c>
      <c r="N9" s="90"/>
      <c r="O9" s="90" t="s">
        <v>234</v>
      </c>
      <c r="P9" s="90"/>
      <c r="Q9" s="90" t="s">
        <v>250</v>
      </c>
      <c r="R9" s="90" t="s">
        <v>230</v>
      </c>
      <c r="S9" s="90" t="s">
        <v>231</v>
      </c>
      <c r="T9" s="90" t="s">
        <v>232</v>
      </c>
      <c r="U9" s="93" t="s">
        <v>233</v>
      </c>
      <c r="V9" s="62"/>
      <c r="W9" s="62"/>
      <c r="X9" s="62"/>
      <c r="Y9" s="62"/>
      <c r="Z9" s="62"/>
      <c r="AA9" s="62"/>
      <c r="AB9" s="62"/>
      <c r="AC9" s="62"/>
      <c r="AD9" s="62"/>
      <c r="AE9" s="62"/>
    </row>
    <row r="10" spans="1:31">
      <c r="A10" s="143"/>
      <c r="B10" s="143"/>
      <c r="C10" s="90"/>
      <c r="D10" s="90"/>
      <c r="E10" s="93" t="s">
        <v>235</v>
      </c>
      <c r="F10" s="93"/>
      <c r="G10" s="93" t="s">
        <v>235</v>
      </c>
      <c r="H10" s="93" t="s">
        <v>235</v>
      </c>
      <c r="I10" s="93" t="s">
        <v>236</v>
      </c>
      <c r="J10" s="93" t="s">
        <v>237</v>
      </c>
      <c r="K10" s="93" t="s">
        <v>238</v>
      </c>
      <c r="L10" s="93" t="s">
        <v>239</v>
      </c>
      <c r="M10" s="90" t="s">
        <v>240</v>
      </c>
      <c r="N10" s="93"/>
      <c r="O10" s="93" t="s">
        <v>235</v>
      </c>
      <c r="P10" s="93" t="s">
        <v>235</v>
      </c>
      <c r="Q10" s="93" t="s">
        <v>236</v>
      </c>
      <c r="R10" s="93" t="s">
        <v>237</v>
      </c>
      <c r="S10" s="93" t="s">
        <v>238</v>
      </c>
      <c r="T10" s="93" t="s">
        <v>239</v>
      </c>
      <c r="U10" s="90" t="s">
        <v>240</v>
      </c>
      <c r="V10" s="62"/>
      <c r="W10" s="62"/>
      <c r="X10" s="62"/>
      <c r="Y10" s="62"/>
      <c r="Z10" s="62"/>
      <c r="AA10" s="62"/>
      <c r="AB10" s="62"/>
      <c r="AC10" s="62"/>
      <c r="AD10" s="62"/>
      <c r="AE10" s="62"/>
    </row>
    <row r="11" spans="1:31">
      <c r="A11" s="102" t="s">
        <v>251</v>
      </c>
      <c r="B11" s="67" t="s">
        <v>241</v>
      </c>
      <c r="C11" s="67" t="s">
        <v>60</v>
      </c>
      <c r="D11" s="67">
        <v>2015</v>
      </c>
      <c r="E11" s="95">
        <f>'Dist_Wise Forest Land A1.9'!E10</f>
        <v>7696.4856</v>
      </c>
      <c r="F11" s="96" t="s">
        <v>102</v>
      </c>
      <c r="G11" s="96">
        <f t="shared" ref="G11:G265" si="0">E11*90%</f>
        <v>6926.8370400000003</v>
      </c>
      <c r="H11" s="96"/>
      <c r="I11" s="97">
        <v>6</v>
      </c>
      <c r="J11" s="97">
        <v>0.56000000000000005</v>
      </c>
      <c r="K11" s="74">
        <f t="shared" ref="K11:K265" si="1">I11*(1+J11)</f>
        <v>9.36</v>
      </c>
      <c r="L11" s="74">
        <v>0.47</v>
      </c>
      <c r="M11" s="98">
        <f t="shared" ref="M11:M265" si="2">H11*K11*L11</f>
        <v>0</v>
      </c>
      <c r="N11" s="99" t="s">
        <v>103</v>
      </c>
      <c r="O11" s="96">
        <f t="shared" ref="O11:O265" si="3">E11*10%</f>
        <v>769.64856000000009</v>
      </c>
      <c r="P11" s="96"/>
      <c r="Q11" s="100">
        <v>9</v>
      </c>
      <c r="R11" s="100">
        <v>0.2</v>
      </c>
      <c r="S11" s="100">
        <f t="shared" ref="S11:S265" si="4">Q11*(1+R11)</f>
        <v>10.799999999999999</v>
      </c>
      <c r="T11" s="74">
        <v>0.47</v>
      </c>
      <c r="U11" s="74">
        <f t="shared" ref="U11:U265" si="5">P11*S11*T11</f>
        <v>0</v>
      </c>
      <c r="V11" s="62"/>
      <c r="W11" s="62"/>
      <c r="X11" s="62"/>
      <c r="Y11" s="62"/>
      <c r="Z11" s="62"/>
      <c r="AA11" s="62"/>
      <c r="AB11" s="62"/>
      <c r="AC11" s="62"/>
      <c r="AD11" s="62"/>
      <c r="AE11" s="62"/>
    </row>
    <row r="12" spans="1:31">
      <c r="A12" s="102" t="s">
        <v>251</v>
      </c>
      <c r="B12" s="67" t="s">
        <v>241</v>
      </c>
      <c r="C12" s="67" t="s">
        <v>61</v>
      </c>
      <c r="D12" s="67">
        <v>2015</v>
      </c>
      <c r="E12" s="95">
        <f>'Dist_Wise Forest Land A1.9'!E11</f>
        <v>59024.915999999997</v>
      </c>
      <c r="F12" s="96" t="s">
        <v>102</v>
      </c>
      <c r="G12" s="96">
        <f t="shared" si="0"/>
        <v>53122.424399999996</v>
      </c>
      <c r="H12" s="96">
        <f t="shared" ref="H12:H266" si="6">G12-G11</f>
        <v>46195.587359999998</v>
      </c>
      <c r="I12" s="97">
        <v>6</v>
      </c>
      <c r="J12" s="97">
        <v>0.56000000000000005</v>
      </c>
      <c r="K12" s="74">
        <f t="shared" si="1"/>
        <v>9.36</v>
      </c>
      <c r="L12" s="74">
        <v>0.47</v>
      </c>
      <c r="M12" s="98">
        <f t="shared" si="2"/>
        <v>203223.62791411197</v>
      </c>
      <c r="N12" s="99" t="s">
        <v>103</v>
      </c>
      <c r="O12" s="96">
        <f t="shared" si="3"/>
        <v>5902.4916000000003</v>
      </c>
      <c r="P12" s="96">
        <f t="shared" ref="P12:P266" si="7">O12-O11</f>
        <v>5132.8430399999997</v>
      </c>
      <c r="Q12" s="100">
        <v>9</v>
      </c>
      <c r="R12" s="100">
        <v>0.2</v>
      </c>
      <c r="S12" s="100">
        <f t="shared" si="4"/>
        <v>10.799999999999999</v>
      </c>
      <c r="T12" s="74">
        <v>0.47</v>
      </c>
      <c r="U12" s="74">
        <f t="shared" si="5"/>
        <v>26054.311271039995</v>
      </c>
      <c r="V12" s="62"/>
      <c r="W12" s="62"/>
      <c r="X12" s="62"/>
      <c r="Y12" s="62"/>
      <c r="Z12" s="62"/>
      <c r="AA12" s="62"/>
      <c r="AB12" s="62"/>
      <c r="AC12" s="62"/>
      <c r="AD12" s="62"/>
      <c r="AE12" s="62"/>
    </row>
    <row r="13" spans="1:31">
      <c r="A13" s="102" t="s">
        <v>251</v>
      </c>
      <c r="B13" s="67" t="s">
        <v>241</v>
      </c>
      <c r="C13" s="67" t="s">
        <v>62</v>
      </c>
      <c r="D13" s="67">
        <v>2015</v>
      </c>
      <c r="E13" s="95">
        <f>'Dist_Wise Forest Land A1.9'!E12</f>
        <v>10547.30998</v>
      </c>
      <c r="F13" s="96" t="s">
        <v>102</v>
      </c>
      <c r="G13" s="96">
        <f t="shared" si="0"/>
        <v>9492.5789820000009</v>
      </c>
      <c r="H13" s="96">
        <f t="shared" si="6"/>
        <v>-43629.845417999997</v>
      </c>
      <c r="I13" s="97">
        <v>6</v>
      </c>
      <c r="J13" s="97">
        <v>0.56000000000000005</v>
      </c>
      <c r="K13" s="74">
        <f t="shared" si="1"/>
        <v>9.36</v>
      </c>
      <c r="L13" s="74">
        <v>0.47</v>
      </c>
      <c r="M13" s="98">
        <f t="shared" si="2"/>
        <v>-191936.41596286558</v>
      </c>
      <c r="N13" s="99" t="s">
        <v>103</v>
      </c>
      <c r="O13" s="96">
        <f t="shared" si="3"/>
        <v>1054.730998</v>
      </c>
      <c r="P13" s="96">
        <f t="shared" si="7"/>
        <v>-4847.7606020000003</v>
      </c>
      <c r="Q13" s="100">
        <v>9</v>
      </c>
      <c r="R13" s="100">
        <v>0.2</v>
      </c>
      <c r="S13" s="100">
        <f t="shared" si="4"/>
        <v>10.799999999999999</v>
      </c>
      <c r="T13" s="74">
        <v>0.47</v>
      </c>
      <c r="U13" s="74">
        <f t="shared" si="5"/>
        <v>-24607.232815751999</v>
      </c>
      <c r="V13" s="62"/>
      <c r="W13" s="62"/>
      <c r="X13" s="62"/>
      <c r="Y13" s="62"/>
      <c r="Z13" s="62"/>
      <c r="AA13" s="62"/>
      <c r="AB13" s="62"/>
      <c r="AC13" s="62"/>
      <c r="AD13" s="62"/>
      <c r="AE13" s="62"/>
    </row>
    <row r="14" spans="1:31">
      <c r="A14" s="102" t="s">
        <v>251</v>
      </c>
      <c r="B14" s="67" t="s">
        <v>241</v>
      </c>
      <c r="C14" s="67" t="s">
        <v>112</v>
      </c>
      <c r="D14" s="67">
        <v>2015</v>
      </c>
      <c r="E14" s="95">
        <f>'Dist_Wise Forest Land A1.9'!E13</f>
        <v>159940.62934000001</v>
      </c>
      <c r="F14" s="96" t="s">
        <v>102</v>
      </c>
      <c r="G14" s="96">
        <f t="shared" si="0"/>
        <v>143946.56640600003</v>
      </c>
      <c r="H14" s="96">
        <f t="shared" si="6"/>
        <v>134453.98742400002</v>
      </c>
      <c r="I14" s="97">
        <v>6</v>
      </c>
      <c r="J14" s="97">
        <v>0.56000000000000005</v>
      </c>
      <c r="K14" s="74">
        <f t="shared" si="1"/>
        <v>9.36</v>
      </c>
      <c r="L14" s="74">
        <v>0.47</v>
      </c>
      <c r="M14" s="98">
        <f t="shared" si="2"/>
        <v>591489.98147566081</v>
      </c>
      <c r="N14" s="99" t="s">
        <v>103</v>
      </c>
      <c r="O14" s="96">
        <f t="shared" si="3"/>
        <v>15994.062934000001</v>
      </c>
      <c r="P14" s="96">
        <f t="shared" si="7"/>
        <v>14939.331936000002</v>
      </c>
      <c r="Q14" s="100">
        <v>9</v>
      </c>
      <c r="R14" s="100">
        <v>0.2</v>
      </c>
      <c r="S14" s="100">
        <f t="shared" si="4"/>
        <v>10.799999999999999</v>
      </c>
      <c r="T14" s="74">
        <v>0.47</v>
      </c>
      <c r="U14" s="74">
        <f t="shared" si="5"/>
        <v>75832.048907136006</v>
      </c>
      <c r="V14" s="62"/>
      <c r="W14" s="62"/>
      <c r="X14" s="62"/>
      <c r="Y14" s="62"/>
      <c r="Z14" s="62"/>
      <c r="AA14" s="62"/>
      <c r="AB14" s="62"/>
      <c r="AC14" s="62"/>
      <c r="AD14" s="62"/>
      <c r="AE14" s="62"/>
    </row>
    <row r="15" spans="1:31">
      <c r="A15" s="102" t="s">
        <v>251</v>
      </c>
      <c r="B15" s="67" t="s">
        <v>241</v>
      </c>
      <c r="C15" s="67" t="s">
        <v>63</v>
      </c>
      <c r="D15" s="67">
        <v>2015</v>
      </c>
      <c r="E15" s="95">
        <f>'Dist_Wise Forest Land A1.9'!E14</f>
        <v>98551.930260000008</v>
      </c>
      <c r="F15" s="96" t="s">
        <v>102</v>
      </c>
      <c r="G15" s="96">
        <f t="shared" si="0"/>
        <v>88696.737234000015</v>
      </c>
      <c r="H15" s="96">
        <f t="shared" si="6"/>
        <v>-55249.829172000012</v>
      </c>
      <c r="I15" s="97">
        <v>6</v>
      </c>
      <c r="J15" s="97">
        <v>0.56000000000000005</v>
      </c>
      <c r="K15" s="74">
        <f t="shared" si="1"/>
        <v>9.36</v>
      </c>
      <c r="L15" s="74">
        <v>0.47</v>
      </c>
      <c r="M15" s="98">
        <f t="shared" si="2"/>
        <v>-243055.04849346241</v>
      </c>
      <c r="N15" s="99" t="s">
        <v>103</v>
      </c>
      <c r="O15" s="96">
        <f t="shared" si="3"/>
        <v>9855.1930260000008</v>
      </c>
      <c r="P15" s="96">
        <f t="shared" si="7"/>
        <v>-6138.8699080000006</v>
      </c>
      <c r="Q15" s="100">
        <v>9</v>
      </c>
      <c r="R15" s="100">
        <v>0.2</v>
      </c>
      <c r="S15" s="100">
        <f t="shared" si="4"/>
        <v>10.799999999999999</v>
      </c>
      <c r="T15" s="74">
        <v>0.47</v>
      </c>
      <c r="U15" s="74">
        <f t="shared" si="5"/>
        <v>-31160.903653008001</v>
      </c>
      <c r="V15" s="62"/>
      <c r="W15" s="62"/>
      <c r="X15" s="62"/>
      <c r="Y15" s="62"/>
      <c r="Z15" s="62"/>
      <c r="AA15" s="62"/>
      <c r="AB15" s="62"/>
      <c r="AC15" s="62"/>
      <c r="AD15" s="62"/>
      <c r="AE15" s="62"/>
    </row>
    <row r="16" spans="1:31">
      <c r="A16" s="102" t="s">
        <v>251</v>
      </c>
      <c r="B16" s="67" t="s">
        <v>241</v>
      </c>
      <c r="C16" s="67" t="s">
        <v>64</v>
      </c>
      <c r="D16" s="67">
        <v>2015</v>
      </c>
      <c r="E16" s="95">
        <f>'Dist_Wise Forest Land A1.9'!E15</f>
        <v>20779.118399999999</v>
      </c>
      <c r="F16" s="96" t="s">
        <v>102</v>
      </c>
      <c r="G16" s="96">
        <f t="shared" si="0"/>
        <v>18701.206559999999</v>
      </c>
      <c r="H16" s="96">
        <f t="shared" si="6"/>
        <v>-69995.530674000009</v>
      </c>
      <c r="I16" s="97">
        <v>6</v>
      </c>
      <c r="J16" s="97">
        <v>0.56000000000000005</v>
      </c>
      <c r="K16" s="74">
        <f t="shared" si="1"/>
        <v>9.36</v>
      </c>
      <c r="L16" s="74">
        <v>0.47</v>
      </c>
      <c r="M16" s="98">
        <f t="shared" si="2"/>
        <v>-307924.3385410608</v>
      </c>
      <c r="N16" s="99" t="s">
        <v>103</v>
      </c>
      <c r="O16" s="96">
        <f t="shared" si="3"/>
        <v>2077.9118400000002</v>
      </c>
      <c r="P16" s="96">
        <f t="shared" si="7"/>
        <v>-7777.2811860000002</v>
      </c>
      <c r="Q16" s="100">
        <v>9</v>
      </c>
      <c r="R16" s="100">
        <v>0.2</v>
      </c>
      <c r="S16" s="100">
        <f t="shared" si="4"/>
        <v>10.799999999999999</v>
      </c>
      <c r="T16" s="74">
        <v>0.47</v>
      </c>
      <c r="U16" s="74">
        <f t="shared" si="5"/>
        <v>-39477.479300135994</v>
      </c>
      <c r="V16" s="62"/>
      <c r="W16" s="62"/>
      <c r="X16" s="62"/>
      <c r="Y16" s="62"/>
      <c r="Z16" s="62"/>
      <c r="AA16" s="62"/>
      <c r="AB16" s="62"/>
      <c r="AC16" s="62"/>
      <c r="AD16" s="62"/>
      <c r="AE16" s="62"/>
    </row>
    <row r="17" spans="1:31">
      <c r="A17" s="102" t="s">
        <v>251</v>
      </c>
      <c r="B17" s="67" t="s">
        <v>241</v>
      </c>
      <c r="C17" s="67" t="s">
        <v>65</v>
      </c>
      <c r="D17" s="67">
        <v>2015</v>
      </c>
      <c r="E17" s="95">
        <f>'Dist_Wise Forest Land A1.9'!E16</f>
        <v>30892.888299999999</v>
      </c>
      <c r="F17" s="96" t="s">
        <v>102</v>
      </c>
      <c r="G17" s="96">
        <f t="shared" si="0"/>
        <v>27803.599470000001</v>
      </c>
      <c r="H17" s="96">
        <f t="shared" si="6"/>
        <v>9102.3929100000023</v>
      </c>
      <c r="I17" s="97">
        <v>6</v>
      </c>
      <c r="J17" s="97">
        <v>0.56000000000000005</v>
      </c>
      <c r="K17" s="74">
        <f t="shared" si="1"/>
        <v>9.36</v>
      </c>
      <c r="L17" s="74">
        <v>0.47</v>
      </c>
      <c r="M17" s="98">
        <f t="shared" si="2"/>
        <v>40043.246889672009</v>
      </c>
      <c r="N17" s="99" t="s">
        <v>103</v>
      </c>
      <c r="O17" s="96">
        <f t="shared" si="3"/>
        <v>3089.28883</v>
      </c>
      <c r="P17" s="96">
        <f t="shared" si="7"/>
        <v>1011.3769899999998</v>
      </c>
      <c r="Q17" s="100">
        <v>9</v>
      </c>
      <c r="R17" s="100">
        <v>0.2</v>
      </c>
      <c r="S17" s="100">
        <f t="shared" si="4"/>
        <v>10.799999999999999</v>
      </c>
      <c r="T17" s="74">
        <v>0.47</v>
      </c>
      <c r="U17" s="74">
        <f t="shared" si="5"/>
        <v>5133.7496012399979</v>
      </c>
      <c r="V17" s="62"/>
      <c r="W17" s="62"/>
      <c r="X17" s="62"/>
      <c r="Y17" s="62"/>
      <c r="Z17" s="62"/>
      <c r="AA17" s="62"/>
      <c r="AB17" s="62"/>
      <c r="AC17" s="62"/>
      <c r="AD17" s="62"/>
      <c r="AE17" s="62"/>
    </row>
    <row r="18" spans="1:31">
      <c r="A18" s="102" t="s">
        <v>251</v>
      </c>
      <c r="B18" s="67" t="s">
        <v>241</v>
      </c>
      <c r="C18" s="67" t="s">
        <v>113</v>
      </c>
      <c r="D18" s="67">
        <v>2015</v>
      </c>
      <c r="E18" s="95">
        <f>'Dist_Wise Forest Land A1.9'!E17</f>
        <v>3702.4791000000005</v>
      </c>
      <c r="F18" s="96" t="s">
        <v>102</v>
      </c>
      <c r="G18" s="96">
        <f t="shared" si="0"/>
        <v>3332.2311900000004</v>
      </c>
      <c r="H18" s="96">
        <f t="shared" si="6"/>
        <v>-24471.368280000002</v>
      </c>
      <c r="I18" s="97">
        <v>6</v>
      </c>
      <c r="J18" s="97">
        <v>0.56000000000000005</v>
      </c>
      <c r="K18" s="74">
        <f t="shared" si="1"/>
        <v>9.36</v>
      </c>
      <c r="L18" s="74">
        <v>0.47</v>
      </c>
      <c r="M18" s="98">
        <f t="shared" si="2"/>
        <v>-107654.44333737601</v>
      </c>
      <c r="N18" s="99" t="s">
        <v>103</v>
      </c>
      <c r="O18" s="96">
        <f t="shared" si="3"/>
        <v>370.24791000000005</v>
      </c>
      <c r="P18" s="96">
        <f t="shared" si="7"/>
        <v>-2719.0409199999999</v>
      </c>
      <c r="Q18" s="100">
        <v>9</v>
      </c>
      <c r="R18" s="100">
        <v>0.2</v>
      </c>
      <c r="S18" s="100">
        <f t="shared" si="4"/>
        <v>10.799999999999999</v>
      </c>
      <c r="T18" s="74">
        <v>0.47</v>
      </c>
      <c r="U18" s="74">
        <f t="shared" si="5"/>
        <v>-13801.851709919998</v>
      </c>
      <c r="V18" s="62"/>
      <c r="W18" s="62"/>
      <c r="X18" s="62"/>
      <c r="Y18" s="62"/>
      <c r="Z18" s="62"/>
      <c r="AA18" s="62"/>
      <c r="AB18" s="62"/>
      <c r="AC18" s="62"/>
      <c r="AD18" s="62"/>
      <c r="AE18" s="62"/>
    </row>
    <row r="19" spans="1:31">
      <c r="A19" s="102" t="s">
        <v>251</v>
      </c>
      <c r="B19" s="67" t="s">
        <v>241</v>
      </c>
      <c r="C19" s="67" t="s">
        <v>114</v>
      </c>
      <c r="D19" s="67">
        <v>2015</v>
      </c>
      <c r="E19" s="95">
        <f>'Dist_Wise Forest Land A1.9'!E18</f>
        <v>176061.47353000002</v>
      </c>
      <c r="F19" s="96" t="s">
        <v>102</v>
      </c>
      <c r="G19" s="96">
        <f t="shared" si="0"/>
        <v>158455.32617700001</v>
      </c>
      <c r="H19" s="96">
        <f t="shared" si="6"/>
        <v>155123.09498700002</v>
      </c>
      <c r="I19" s="97">
        <v>6</v>
      </c>
      <c r="J19" s="97">
        <v>0.56000000000000005</v>
      </c>
      <c r="K19" s="74">
        <f t="shared" si="1"/>
        <v>9.36</v>
      </c>
      <c r="L19" s="74">
        <v>0.47</v>
      </c>
      <c r="M19" s="98">
        <f t="shared" si="2"/>
        <v>682417.51946681039</v>
      </c>
      <c r="N19" s="99" t="s">
        <v>103</v>
      </c>
      <c r="O19" s="96">
        <f t="shared" si="3"/>
        <v>17606.147353000004</v>
      </c>
      <c r="P19" s="96">
        <f t="shared" si="7"/>
        <v>17235.899443000002</v>
      </c>
      <c r="Q19" s="100">
        <v>9</v>
      </c>
      <c r="R19" s="100">
        <v>0.2</v>
      </c>
      <c r="S19" s="100">
        <f t="shared" si="4"/>
        <v>10.799999999999999</v>
      </c>
      <c r="T19" s="74">
        <v>0.47</v>
      </c>
      <c r="U19" s="74">
        <f t="shared" si="5"/>
        <v>87489.425572667998</v>
      </c>
      <c r="V19" s="62"/>
      <c r="W19" s="62"/>
      <c r="X19" s="62"/>
      <c r="Y19" s="62"/>
      <c r="Z19" s="62"/>
      <c r="AA19" s="62"/>
      <c r="AB19" s="62"/>
      <c r="AC19" s="62"/>
      <c r="AD19" s="62"/>
      <c r="AE19" s="62"/>
    </row>
    <row r="20" spans="1:31">
      <c r="A20" s="102" t="s">
        <v>251</v>
      </c>
      <c r="B20" s="67" t="s">
        <v>241</v>
      </c>
      <c r="C20" s="67" t="s">
        <v>66</v>
      </c>
      <c r="D20" s="67">
        <v>2015</v>
      </c>
      <c r="E20" s="95">
        <f>'Dist_Wise Forest Land A1.9'!E19</f>
        <v>153720.12580000001</v>
      </c>
      <c r="F20" s="96" t="s">
        <v>102</v>
      </c>
      <c r="G20" s="96">
        <f t="shared" si="0"/>
        <v>138348.11322</v>
      </c>
      <c r="H20" s="96">
        <f t="shared" si="6"/>
        <v>-20107.212957000011</v>
      </c>
      <c r="I20" s="97">
        <v>6</v>
      </c>
      <c r="J20" s="97">
        <v>0.56000000000000005</v>
      </c>
      <c r="K20" s="74">
        <f t="shared" si="1"/>
        <v>9.36</v>
      </c>
      <c r="L20" s="74">
        <v>0.47</v>
      </c>
      <c r="M20" s="98">
        <f t="shared" si="2"/>
        <v>-88455.651240434425</v>
      </c>
      <c r="N20" s="99" t="s">
        <v>103</v>
      </c>
      <c r="O20" s="96">
        <f t="shared" si="3"/>
        <v>15372.012580000002</v>
      </c>
      <c r="P20" s="96">
        <f t="shared" si="7"/>
        <v>-2234.1347730000016</v>
      </c>
      <c r="Q20" s="100">
        <v>9</v>
      </c>
      <c r="R20" s="100">
        <v>0.2</v>
      </c>
      <c r="S20" s="100">
        <f t="shared" si="4"/>
        <v>10.799999999999999</v>
      </c>
      <c r="T20" s="74">
        <v>0.47</v>
      </c>
      <c r="U20" s="74">
        <f t="shared" si="5"/>
        <v>-11340.468107748007</v>
      </c>
      <c r="V20" s="62"/>
      <c r="W20" s="62"/>
      <c r="X20" s="62"/>
      <c r="Y20" s="62"/>
      <c r="Z20" s="62"/>
      <c r="AA20" s="62"/>
      <c r="AB20" s="62"/>
      <c r="AC20" s="62"/>
      <c r="AD20" s="62"/>
      <c r="AE20" s="62"/>
    </row>
    <row r="21" spans="1:31">
      <c r="A21" s="102" t="s">
        <v>251</v>
      </c>
      <c r="B21" s="67" t="s">
        <v>241</v>
      </c>
      <c r="C21" s="67" t="s">
        <v>115</v>
      </c>
      <c r="D21" s="67">
        <v>2015</v>
      </c>
      <c r="E21" s="95">
        <f>'Dist_Wise Forest Land A1.9'!E20</f>
        <v>169067.1214</v>
      </c>
      <c r="F21" s="96" t="s">
        <v>102</v>
      </c>
      <c r="G21" s="96">
        <f t="shared" si="0"/>
        <v>152160.40926000001</v>
      </c>
      <c r="H21" s="96">
        <f t="shared" si="6"/>
        <v>13812.296040000016</v>
      </c>
      <c r="I21" s="97">
        <v>6</v>
      </c>
      <c r="J21" s="97">
        <v>0.56000000000000005</v>
      </c>
      <c r="K21" s="74">
        <f t="shared" si="1"/>
        <v>9.36</v>
      </c>
      <c r="L21" s="74">
        <v>0.47</v>
      </c>
      <c r="M21" s="98">
        <f t="shared" si="2"/>
        <v>60763.052739168066</v>
      </c>
      <c r="N21" s="99" t="s">
        <v>103</v>
      </c>
      <c r="O21" s="96">
        <f t="shared" si="3"/>
        <v>16906.71214</v>
      </c>
      <c r="P21" s="96">
        <f t="shared" si="7"/>
        <v>1534.6995599999973</v>
      </c>
      <c r="Q21" s="100">
        <v>9</v>
      </c>
      <c r="R21" s="100">
        <v>0.2</v>
      </c>
      <c r="S21" s="100">
        <f t="shared" si="4"/>
        <v>10.799999999999999</v>
      </c>
      <c r="T21" s="74">
        <v>0.47</v>
      </c>
      <c r="U21" s="74">
        <f t="shared" si="5"/>
        <v>7790.1349665599846</v>
      </c>
      <c r="V21" s="62"/>
      <c r="W21" s="62"/>
      <c r="X21" s="62"/>
      <c r="Y21" s="62"/>
      <c r="Z21" s="62"/>
      <c r="AA21" s="62"/>
      <c r="AB21" s="62"/>
      <c r="AC21" s="62"/>
      <c r="AD21" s="62"/>
      <c r="AE21" s="62"/>
    </row>
    <row r="22" spans="1:31">
      <c r="A22" s="102" t="s">
        <v>251</v>
      </c>
      <c r="B22" s="67" t="s">
        <v>241</v>
      </c>
      <c r="C22" s="67" t="s">
        <v>116</v>
      </c>
      <c r="D22" s="67">
        <v>2015</v>
      </c>
      <c r="E22" s="95">
        <f>'Dist_Wise Forest Land A1.9'!E21</f>
        <v>4672.2916399999995</v>
      </c>
      <c r="F22" s="96" t="s">
        <v>102</v>
      </c>
      <c r="G22" s="96">
        <f t="shared" si="0"/>
        <v>4205.0624760000001</v>
      </c>
      <c r="H22" s="96">
        <f t="shared" si="6"/>
        <v>-147955.34678400002</v>
      </c>
      <c r="I22" s="97">
        <v>6</v>
      </c>
      <c r="J22" s="97">
        <v>0.56000000000000005</v>
      </c>
      <c r="K22" s="74">
        <f t="shared" si="1"/>
        <v>9.36</v>
      </c>
      <c r="L22" s="74">
        <v>0.47</v>
      </c>
      <c r="M22" s="98">
        <f t="shared" si="2"/>
        <v>-650885.16157217277</v>
      </c>
      <c r="N22" s="99" t="s">
        <v>103</v>
      </c>
      <c r="O22" s="96">
        <f t="shared" si="3"/>
        <v>467.22916399999997</v>
      </c>
      <c r="P22" s="96">
        <f t="shared" si="7"/>
        <v>-16439.482975999999</v>
      </c>
      <c r="Q22" s="100">
        <v>9</v>
      </c>
      <c r="R22" s="100">
        <v>0.2</v>
      </c>
      <c r="S22" s="100">
        <f t="shared" si="4"/>
        <v>10.799999999999999</v>
      </c>
      <c r="T22" s="74">
        <v>0.47</v>
      </c>
      <c r="U22" s="74">
        <f t="shared" si="5"/>
        <v>-83446.815586175973</v>
      </c>
      <c r="V22" s="62"/>
      <c r="W22" s="62"/>
      <c r="X22" s="62"/>
      <c r="Y22" s="62"/>
      <c r="Z22" s="62"/>
      <c r="AA22" s="62"/>
      <c r="AB22" s="62"/>
      <c r="AC22" s="62"/>
      <c r="AD22" s="62"/>
      <c r="AE22" s="62"/>
    </row>
    <row r="23" spans="1:31">
      <c r="A23" s="102" t="s">
        <v>251</v>
      </c>
      <c r="B23" s="67" t="s">
        <v>241</v>
      </c>
      <c r="C23" s="67" t="s">
        <v>67</v>
      </c>
      <c r="D23" s="67">
        <v>2015</v>
      </c>
      <c r="E23" s="95">
        <f>'Dist_Wise Forest Land A1.9'!E22</f>
        <v>46346.531769999994</v>
      </c>
      <c r="F23" s="96" t="s">
        <v>102</v>
      </c>
      <c r="G23" s="96">
        <f t="shared" si="0"/>
        <v>41711.878592999994</v>
      </c>
      <c r="H23" s="96">
        <f t="shared" si="6"/>
        <v>37506.816116999995</v>
      </c>
      <c r="I23" s="97">
        <v>6</v>
      </c>
      <c r="J23" s="97">
        <v>0.56000000000000005</v>
      </c>
      <c r="K23" s="74">
        <f t="shared" si="1"/>
        <v>9.36</v>
      </c>
      <c r="L23" s="74">
        <v>0.47</v>
      </c>
      <c r="M23" s="98">
        <f t="shared" si="2"/>
        <v>164999.98546190636</v>
      </c>
      <c r="N23" s="99" t="s">
        <v>103</v>
      </c>
      <c r="O23" s="96">
        <f t="shared" si="3"/>
        <v>4634.6531769999992</v>
      </c>
      <c r="P23" s="96">
        <f t="shared" si="7"/>
        <v>4167.4240129999989</v>
      </c>
      <c r="Q23" s="100">
        <v>9</v>
      </c>
      <c r="R23" s="100">
        <v>0.2</v>
      </c>
      <c r="S23" s="100">
        <f t="shared" si="4"/>
        <v>10.799999999999999</v>
      </c>
      <c r="T23" s="74">
        <v>0.47</v>
      </c>
      <c r="U23" s="74">
        <f t="shared" si="5"/>
        <v>21153.844289987992</v>
      </c>
      <c r="V23" s="62"/>
      <c r="W23" s="62"/>
      <c r="X23" s="62"/>
      <c r="Y23" s="62"/>
      <c r="Z23" s="62"/>
      <c r="AA23" s="62"/>
      <c r="AB23" s="62"/>
      <c r="AC23" s="62"/>
      <c r="AD23" s="62"/>
      <c r="AE23" s="62"/>
    </row>
    <row r="24" spans="1:31">
      <c r="A24" s="102" t="s">
        <v>251</v>
      </c>
      <c r="B24" s="67" t="s">
        <v>241</v>
      </c>
      <c r="C24" s="67" t="s">
        <v>117</v>
      </c>
      <c r="D24" s="67">
        <v>2015</v>
      </c>
      <c r="E24" s="95">
        <f>'Dist_Wise Forest Land A1.9'!E23</f>
        <v>165772.7101</v>
      </c>
      <c r="F24" s="96" t="s">
        <v>102</v>
      </c>
      <c r="G24" s="96">
        <f t="shared" si="0"/>
        <v>149195.43909</v>
      </c>
      <c r="H24" s="96">
        <f t="shared" si="6"/>
        <v>107483.560497</v>
      </c>
      <c r="I24" s="97">
        <v>6</v>
      </c>
      <c r="J24" s="97">
        <v>0.56000000000000005</v>
      </c>
      <c r="K24" s="74">
        <f t="shared" si="1"/>
        <v>9.36</v>
      </c>
      <c r="L24" s="74">
        <v>0.47</v>
      </c>
      <c r="M24" s="98">
        <f t="shared" si="2"/>
        <v>472841.67933840235</v>
      </c>
      <c r="N24" s="99" t="s">
        <v>103</v>
      </c>
      <c r="O24" s="96">
        <f t="shared" si="3"/>
        <v>16577.27101</v>
      </c>
      <c r="P24" s="96">
        <f t="shared" si="7"/>
        <v>11942.617833</v>
      </c>
      <c r="Q24" s="100">
        <v>9</v>
      </c>
      <c r="R24" s="100">
        <v>0.2</v>
      </c>
      <c r="S24" s="100">
        <f t="shared" si="4"/>
        <v>10.799999999999999</v>
      </c>
      <c r="T24" s="74">
        <v>0.47</v>
      </c>
      <c r="U24" s="74">
        <f t="shared" si="5"/>
        <v>60620.728120307991</v>
      </c>
      <c r="V24" s="62"/>
      <c r="W24" s="62"/>
      <c r="X24" s="62"/>
      <c r="Y24" s="62"/>
      <c r="Z24" s="62"/>
      <c r="AA24" s="62"/>
      <c r="AB24" s="62"/>
      <c r="AC24" s="62"/>
      <c r="AD24" s="62"/>
      <c r="AE24" s="62"/>
    </row>
    <row r="25" spans="1:31">
      <c r="A25" s="102" t="s">
        <v>251</v>
      </c>
      <c r="B25" s="67" t="s">
        <v>241</v>
      </c>
      <c r="C25" s="67" t="s">
        <v>68</v>
      </c>
      <c r="D25" s="67">
        <v>2015</v>
      </c>
      <c r="E25" s="95">
        <f>'Dist_Wise Forest Land A1.9'!E24</f>
        <v>15339.0376</v>
      </c>
      <c r="F25" s="96" t="s">
        <v>102</v>
      </c>
      <c r="G25" s="96">
        <f t="shared" si="0"/>
        <v>13805.13384</v>
      </c>
      <c r="H25" s="96">
        <f t="shared" si="6"/>
        <v>-135390.30525</v>
      </c>
      <c r="I25" s="97">
        <v>6</v>
      </c>
      <c r="J25" s="97">
        <v>0.56000000000000005</v>
      </c>
      <c r="K25" s="74">
        <f t="shared" si="1"/>
        <v>9.36</v>
      </c>
      <c r="L25" s="74">
        <v>0.47</v>
      </c>
      <c r="M25" s="98">
        <f t="shared" si="2"/>
        <v>-595609.03085579991</v>
      </c>
      <c r="N25" s="99" t="s">
        <v>103</v>
      </c>
      <c r="O25" s="96">
        <f t="shared" si="3"/>
        <v>1533.9037600000001</v>
      </c>
      <c r="P25" s="96">
        <f t="shared" si="7"/>
        <v>-15043.367249999999</v>
      </c>
      <c r="Q25" s="100">
        <v>9</v>
      </c>
      <c r="R25" s="100">
        <v>0.2</v>
      </c>
      <c r="S25" s="100">
        <f t="shared" si="4"/>
        <v>10.799999999999999</v>
      </c>
      <c r="T25" s="74">
        <v>0.47</v>
      </c>
      <c r="U25" s="74">
        <f t="shared" si="5"/>
        <v>-76360.132160999972</v>
      </c>
      <c r="V25" s="62"/>
      <c r="W25" s="62"/>
      <c r="X25" s="62"/>
      <c r="Y25" s="62"/>
      <c r="Z25" s="62"/>
      <c r="AA25" s="62"/>
      <c r="AB25" s="62"/>
      <c r="AC25" s="62"/>
      <c r="AD25" s="62"/>
      <c r="AE25" s="62"/>
    </row>
    <row r="26" spans="1:31">
      <c r="A26" s="102" t="s">
        <v>251</v>
      </c>
      <c r="B26" s="67" t="s">
        <v>241</v>
      </c>
      <c r="C26" s="67" t="s">
        <v>69</v>
      </c>
      <c r="D26" s="67">
        <v>2015</v>
      </c>
      <c r="E26" s="95">
        <f>'Dist_Wise Forest Land A1.9'!E25</f>
        <v>262315.08049999998</v>
      </c>
      <c r="F26" s="96" t="s">
        <v>102</v>
      </c>
      <c r="G26" s="96">
        <f t="shared" si="0"/>
        <v>236083.57244999998</v>
      </c>
      <c r="H26" s="96">
        <f t="shared" si="6"/>
        <v>222278.43860999998</v>
      </c>
      <c r="I26" s="97">
        <v>6</v>
      </c>
      <c r="J26" s="97">
        <v>0.56000000000000005</v>
      </c>
      <c r="K26" s="74">
        <f t="shared" si="1"/>
        <v>9.36</v>
      </c>
      <c r="L26" s="74">
        <v>0.47</v>
      </c>
      <c r="M26" s="98">
        <f t="shared" si="2"/>
        <v>977847.30713311187</v>
      </c>
      <c r="N26" s="99" t="s">
        <v>103</v>
      </c>
      <c r="O26" s="96">
        <f t="shared" si="3"/>
        <v>26231.50805</v>
      </c>
      <c r="P26" s="96">
        <f t="shared" si="7"/>
        <v>24697.604289999999</v>
      </c>
      <c r="Q26" s="100">
        <v>9</v>
      </c>
      <c r="R26" s="100">
        <v>0.2</v>
      </c>
      <c r="S26" s="100">
        <f t="shared" si="4"/>
        <v>10.799999999999999</v>
      </c>
      <c r="T26" s="74">
        <v>0.47</v>
      </c>
      <c r="U26" s="74">
        <f t="shared" si="5"/>
        <v>125365.03937603997</v>
      </c>
      <c r="V26" s="62"/>
      <c r="W26" s="62"/>
      <c r="X26" s="62"/>
      <c r="Y26" s="62"/>
      <c r="Z26" s="62"/>
      <c r="AA26" s="62"/>
      <c r="AB26" s="62"/>
      <c r="AC26" s="62"/>
      <c r="AD26" s="62"/>
      <c r="AE26" s="62"/>
    </row>
    <row r="27" spans="1:31">
      <c r="A27" s="102" t="s">
        <v>251</v>
      </c>
      <c r="B27" s="67" t="s">
        <v>241</v>
      </c>
      <c r="C27" s="67" t="s">
        <v>118</v>
      </c>
      <c r="D27" s="67">
        <v>2015</v>
      </c>
      <c r="E27" s="95">
        <f>'Dist_Wise Forest Land A1.9'!E26</f>
        <v>8102.0209999999997</v>
      </c>
      <c r="F27" s="96" t="s">
        <v>102</v>
      </c>
      <c r="G27" s="96">
        <f t="shared" si="0"/>
        <v>7291.8189000000002</v>
      </c>
      <c r="H27" s="96">
        <f t="shared" si="6"/>
        <v>-228791.75354999996</v>
      </c>
      <c r="I27" s="97">
        <v>6</v>
      </c>
      <c r="J27" s="97">
        <v>0.56000000000000005</v>
      </c>
      <c r="K27" s="74">
        <f t="shared" si="1"/>
        <v>9.36</v>
      </c>
      <c r="L27" s="74">
        <v>0.47</v>
      </c>
      <c r="M27" s="98">
        <f t="shared" si="2"/>
        <v>-1006500.6822171597</v>
      </c>
      <c r="N27" s="99" t="s">
        <v>103</v>
      </c>
      <c r="O27" s="96">
        <f t="shared" si="3"/>
        <v>810.20209999999997</v>
      </c>
      <c r="P27" s="96">
        <f t="shared" si="7"/>
        <v>-25421.305950000002</v>
      </c>
      <c r="Q27" s="100">
        <v>9</v>
      </c>
      <c r="R27" s="100">
        <v>0.2</v>
      </c>
      <c r="S27" s="100">
        <f t="shared" si="4"/>
        <v>10.799999999999999</v>
      </c>
      <c r="T27" s="74">
        <v>0.47</v>
      </c>
      <c r="U27" s="74">
        <f t="shared" si="5"/>
        <v>-129038.54900219999</v>
      </c>
      <c r="V27" s="62"/>
      <c r="W27" s="62"/>
      <c r="X27" s="62"/>
      <c r="Y27" s="62"/>
      <c r="Z27" s="62"/>
      <c r="AA27" s="62"/>
      <c r="AB27" s="62"/>
      <c r="AC27" s="62"/>
      <c r="AD27" s="62"/>
      <c r="AE27" s="62"/>
    </row>
    <row r="28" spans="1:31">
      <c r="A28" s="102" t="s">
        <v>251</v>
      </c>
      <c r="B28" s="67" t="s">
        <v>241</v>
      </c>
      <c r="C28" s="67" t="s">
        <v>70</v>
      </c>
      <c r="D28" s="67">
        <v>2015</v>
      </c>
      <c r="E28" s="95">
        <f>'Dist_Wise Forest Land A1.9'!E27</f>
        <v>51369.524339999996</v>
      </c>
      <c r="F28" s="96" t="s">
        <v>102</v>
      </c>
      <c r="G28" s="96">
        <f t="shared" si="0"/>
        <v>46232.571905999997</v>
      </c>
      <c r="H28" s="96">
        <f t="shared" si="6"/>
        <v>38940.753005999999</v>
      </c>
      <c r="I28" s="97">
        <v>6</v>
      </c>
      <c r="J28" s="97">
        <v>0.56000000000000005</v>
      </c>
      <c r="K28" s="74">
        <f t="shared" si="1"/>
        <v>9.36</v>
      </c>
      <c r="L28" s="74">
        <v>0.47</v>
      </c>
      <c r="M28" s="98">
        <f t="shared" si="2"/>
        <v>171308.16062399518</v>
      </c>
      <c r="N28" s="99" t="s">
        <v>103</v>
      </c>
      <c r="O28" s="96">
        <f t="shared" si="3"/>
        <v>5136.9524339999998</v>
      </c>
      <c r="P28" s="96">
        <f t="shared" si="7"/>
        <v>4326.7503340000003</v>
      </c>
      <c r="Q28" s="100">
        <v>9</v>
      </c>
      <c r="R28" s="100">
        <v>0.2</v>
      </c>
      <c r="S28" s="100">
        <f t="shared" si="4"/>
        <v>10.799999999999999</v>
      </c>
      <c r="T28" s="74">
        <v>0.47</v>
      </c>
      <c r="U28" s="74">
        <f t="shared" si="5"/>
        <v>21962.584695384001</v>
      </c>
      <c r="V28" s="62"/>
      <c r="W28" s="62"/>
      <c r="X28" s="62"/>
      <c r="Y28" s="62"/>
      <c r="Z28" s="62"/>
      <c r="AA28" s="62"/>
      <c r="AB28" s="62"/>
      <c r="AC28" s="62"/>
      <c r="AD28" s="62"/>
      <c r="AE28" s="62"/>
    </row>
    <row r="29" spans="1:31">
      <c r="A29" s="102" t="s">
        <v>251</v>
      </c>
      <c r="B29" s="67" t="s">
        <v>241</v>
      </c>
      <c r="C29" s="67" t="s">
        <v>71</v>
      </c>
      <c r="D29" s="67">
        <v>2015</v>
      </c>
      <c r="E29" s="95">
        <f>'Dist_Wise Forest Land A1.9'!E28</f>
        <v>39589.314700000003</v>
      </c>
      <c r="F29" s="96" t="s">
        <v>102</v>
      </c>
      <c r="G29" s="96">
        <f t="shared" si="0"/>
        <v>35630.383230000007</v>
      </c>
      <c r="H29" s="96">
        <f t="shared" si="6"/>
        <v>-10602.188675999991</v>
      </c>
      <c r="I29" s="97">
        <v>6</v>
      </c>
      <c r="J29" s="97">
        <v>0.56000000000000005</v>
      </c>
      <c r="K29" s="74">
        <f t="shared" si="1"/>
        <v>9.36</v>
      </c>
      <c r="L29" s="74">
        <v>0.47</v>
      </c>
      <c r="M29" s="98">
        <f t="shared" si="2"/>
        <v>-46641.148423459155</v>
      </c>
      <c r="N29" s="99" t="s">
        <v>103</v>
      </c>
      <c r="O29" s="96">
        <f t="shared" si="3"/>
        <v>3958.9314700000004</v>
      </c>
      <c r="P29" s="96">
        <f t="shared" si="7"/>
        <v>-1178.0209639999994</v>
      </c>
      <c r="Q29" s="100">
        <v>9</v>
      </c>
      <c r="R29" s="100">
        <v>0.2</v>
      </c>
      <c r="S29" s="100">
        <f t="shared" si="4"/>
        <v>10.799999999999999</v>
      </c>
      <c r="T29" s="74">
        <v>0.47</v>
      </c>
      <c r="U29" s="74">
        <f t="shared" si="5"/>
        <v>-5979.6344132639961</v>
      </c>
      <c r="V29" s="62"/>
      <c r="W29" s="62"/>
      <c r="X29" s="62"/>
      <c r="Y29" s="62"/>
      <c r="Z29" s="62"/>
      <c r="AA29" s="62"/>
      <c r="AB29" s="62"/>
      <c r="AC29" s="62"/>
      <c r="AD29" s="62"/>
      <c r="AE29" s="62"/>
    </row>
    <row r="30" spans="1:31">
      <c r="A30" s="102" t="s">
        <v>251</v>
      </c>
      <c r="B30" s="67" t="s">
        <v>241</v>
      </c>
      <c r="C30" s="102" t="s">
        <v>119</v>
      </c>
      <c r="D30" s="67">
        <v>2015</v>
      </c>
      <c r="E30" s="95">
        <f>'Dist_Wise Forest Land A1.9'!E29</f>
        <v>134367.58050000001</v>
      </c>
      <c r="F30" s="96" t="s">
        <v>102</v>
      </c>
      <c r="G30" s="96">
        <f t="shared" si="0"/>
        <v>120930.82245000001</v>
      </c>
      <c r="H30" s="96">
        <f t="shared" si="6"/>
        <v>85300.43922</v>
      </c>
      <c r="I30" s="97">
        <v>6</v>
      </c>
      <c r="J30" s="97">
        <v>0.56000000000000005</v>
      </c>
      <c r="K30" s="74">
        <f t="shared" si="1"/>
        <v>9.36</v>
      </c>
      <c r="L30" s="74">
        <v>0.47</v>
      </c>
      <c r="M30" s="98">
        <f t="shared" si="2"/>
        <v>375253.69221662398</v>
      </c>
      <c r="N30" s="99" t="s">
        <v>103</v>
      </c>
      <c r="O30" s="96">
        <f t="shared" si="3"/>
        <v>13436.758050000002</v>
      </c>
      <c r="P30" s="96">
        <f t="shared" si="7"/>
        <v>9477.8265800000008</v>
      </c>
      <c r="Q30" s="100">
        <v>9</v>
      </c>
      <c r="R30" s="100">
        <v>0.2</v>
      </c>
      <c r="S30" s="100">
        <f t="shared" si="4"/>
        <v>10.799999999999999</v>
      </c>
      <c r="T30" s="74">
        <v>0.47</v>
      </c>
      <c r="U30" s="74">
        <f t="shared" si="5"/>
        <v>48109.447720079996</v>
      </c>
      <c r="V30" s="62"/>
      <c r="W30" s="62"/>
      <c r="X30" s="62"/>
      <c r="Y30" s="62"/>
      <c r="Z30" s="62"/>
      <c r="AA30" s="62"/>
      <c r="AB30" s="62"/>
      <c r="AC30" s="62"/>
      <c r="AD30" s="62"/>
      <c r="AE30" s="62"/>
    </row>
    <row r="31" spans="1:31">
      <c r="A31" s="102" t="s">
        <v>251</v>
      </c>
      <c r="B31" s="67" t="s">
        <v>241</v>
      </c>
      <c r="C31" s="102" t="s">
        <v>120</v>
      </c>
      <c r="D31" s="67">
        <v>2015</v>
      </c>
      <c r="E31" s="95">
        <f>'Dist_Wise Forest Land A1.9'!E30</f>
        <v>36902.751700000001</v>
      </c>
      <c r="F31" s="96" t="s">
        <v>102</v>
      </c>
      <c r="G31" s="96">
        <f t="shared" si="0"/>
        <v>33212.47653</v>
      </c>
      <c r="H31" s="96">
        <f t="shared" si="6"/>
        <v>-87718.345920000007</v>
      </c>
      <c r="I31" s="97">
        <v>6</v>
      </c>
      <c r="J31" s="97">
        <v>0.56000000000000005</v>
      </c>
      <c r="K31" s="74">
        <f t="shared" si="1"/>
        <v>9.36</v>
      </c>
      <c r="L31" s="74">
        <v>0.47</v>
      </c>
      <c r="M31" s="98">
        <f t="shared" si="2"/>
        <v>-385890.54737126402</v>
      </c>
      <c r="N31" s="99" t="s">
        <v>103</v>
      </c>
      <c r="O31" s="96">
        <f t="shared" si="3"/>
        <v>3690.2751700000003</v>
      </c>
      <c r="P31" s="96">
        <f t="shared" si="7"/>
        <v>-9746.4828800000014</v>
      </c>
      <c r="Q31" s="100">
        <v>9</v>
      </c>
      <c r="R31" s="100">
        <v>0.2</v>
      </c>
      <c r="S31" s="100">
        <f t="shared" si="4"/>
        <v>10.799999999999999</v>
      </c>
      <c r="T31" s="74">
        <v>0.47</v>
      </c>
      <c r="U31" s="74">
        <f t="shared" si="5"/>
        <v>-49473.147098879999</v>
      </c>
      <c r="V31" s="62"/>
      <c r="W31" s="62"/>
      <c r="X31" s="62"/>
      <c r="Y31" s="62"/>
      <c r="Z31" s="62"/>
      <c r="AA31" s="62"/>
      <c r="AB31" s="62"/>
      <c r="AC31" s="62"/>
      <c r="AD31" s="62"/>
      <c r="AE31" s="62"/>
    </row>
    <row r="32" spans="1:31">
      <c r="A32" s="102" t="s">
        <v>251</v>
      </c>
      <c r="B32" s="67" t="s">
        <v>241</v>
      </c>
      <c r="C32" s="102" t="s">
        <v>72</v>
      </c>
      <c r="D32" s="67">
        <v>2015</v>
      </c>
      <c r="E32" s="95">
        <f>'Dist_Wise Forest Land A1.9'!E31</f>
        <v>131607.99799999999</v>
      </c>
      <c r="F32" s="96" t="s">
        <v>102</v>
      </c>
      <c r="G32" s="96">
        <f t="shared" si="0"/>
        <v>118447.1982</v>
      </c>
      <c r="H32" s="96">
        <f t="shared" si="6"/>
        <v>85234.721669999999</v>
      </c>
      <c r="I32" s="97">
        <v>6</v>
      </c>
      <c r="J32" s="97">
        <v>0.56000000000000005</v>
      </c>
      <c r="K32" s="74">
        <f t="shared" si="1"/>
        <v>9.36</v>
      </c>
      <c r="L32" s="74">
        <v>0.47</v>
      </c>
      <c r="M32" s="98">
        <f t="shared" si="2"/>
        <v>374964.58757066395</v>
      </c>
      <c r="N32" s="99" t="s">
        <v>103</v>
      </c>
      <c r="O32" s="96">
        <f t="shared" si="3"/>
        <v>13160.799800000001</v>
      </c>
      <c r="P32" s="96">
        <f t="shared" si="7"/>
        <v>9470.5246299999999</v>
      </c>
      <c r="Q32" s="100">
        <v>9</v>
      </c>
      <c r="R32" s="100">
        <v>0.2</v>
      </c>
      <c r="S32" s="100">
        <f t="shared" si="4"/>
        <v>10.799999999999999</v>
      </c>
      <c r="T32" s="74">
        <v>0.47</v>
      </c>
      <c r="U32" s="74">
        <f t="shared" si="5"/>
        <v>48072.383021879992</v>
      </c>
      <c r="V32" s="62"/>
      <c r="W32" s="62"/>
      <c r="X32" s="62"/>
      <c r="Y32" s="62"/>
      <c r="Z32" s="62"/>
      <c r="AA32" s="62"/>
      <c r="AB32" s="62"/>
      <c r="AC32" s="62"/>
      <c r="AD32" s="62"/>
      <c r="AE32" s="62"/>
    </row>
    <row r="33" spans="1:31">
      <c r="A33" s="102" t="s">
        <v>251</v>
      </c>
      <c r="B33" s="67" t="s">
        <v>241</v>
      </c>
      <c r="C33" s="102" t="s">
        <v>73</v>
      </c>
      <c r="D33" s="67">
        <v>2015</v>
      </c>
      <c r="E33" s="95">
        <f>'Dist_Wise Forest Land A1.9'!E32</f>
        <v>74305.291689999998</v>
      </c>
      <c r="F33" s="96" t="s">
        <v>102</v>
      </c>
      <c r="G33" s="96">
        <f t="shared" si="0"/>
        <v>66874.762520999997</v>
      </c>
      <c r="H33" s="96">
        <f t="shared" si="6"/>
        <v>-51572.435679000002</v>
      </c>
      <c r="I33" s="97">
        <v>6</v>
      </c>
      <c r="J33" s="97">
        <v>0.56000000000000005</v>
      </c>
      <c r="K33" s="74">
        <f t="shared" si="1"/>
        <v>9.36</v>
      </c>
      <c r="L33" s="74">
        <v>0.47</v>
      </c>
      <c r="M33" s="98">
        <f t="shared" si="2"/>
        <v>-226877.45903905676</v>
      </c>
      <c r="N33" s="99" t="s">
        <v>103</v>
      </c>
      <c r="O33" s="96">
        <f t="shared" si="3"/>
        <v>7430.5291690000004</v>
      </c>
      <c r="P33" s="96">
        <f t="shared" si="7"/>
        <v>-5730.2706310000003</v>
      </c>
      <c r="Q33" s="100">
        <v>9</v>
      </c>
      <c r="R33" s="100">
        <v>0.2</v>
      </c>
      <c r="S33" s="100">
        <f t="shared" si="4"/>
        <v>10.799999999999999</v>
      </c>
      <c r="T33" s="74">
        <v>0.47</v>
      </c>
      <c r="U33" s="74">
        <f t="shared" si="5"/>
        <v>-29086.853722955995</v>
      </c>
      <c r="V33" s="62"/>
      <c r="W33" s="62"/>
      <c r="X33" s="62"/>
      <c r="Y33" s="62"/>
      <c r="Z33" s="62"/>
      <c r="AA33" s="62"/>
      <c r="AB33" s="62"/>
      <c r="AC33" s="62"/>
      <c r="AD33" s="62"/>
      <c r="AE33" s="62"/>
    </row>
    <row r="34" spans="1:31">
      <c r="A34" s="102" t="s">
        <v>251</v>
      </c>
      <c r="B34" s="67" t="s">
        <v>241</v>
      </c>
      <c r="C34" s="102" t="s">
        <v>74</v>
      </c>
      <c r="D34" s="67">
        <v>2015</v>
      </c>
      <c r="E34" s="95">
        <f>'Dist_Wise Forest Land A1.9'!E33</f>
        <v>203786.20240000001</v>
      </c>
      <c r="F34" s="96" t="s">
        <v>102</v>
      </c>
      <c r="G34" s="96">
        <f t="shared" si="0"/>
        <v>183407.58216000002</v>
      </c>
      <c r="H34" s="96">
        <f t="shared" si="6"/>
        <v>116532.81963900002</v>
      </c>
      <c r="I34" s="97">
        <v>6</v>
      </c>
      <c r="J34" s="97">
        <v>0.56000000000000005</v>
      </c>
      <c r="K34" s="74">
        <f t="shared" si="1"/>
        <v>9.36</v>
      </c>
      <c r="L34" s="74">
        <v>0.47</v>
      </c>
      <c r="M34" s="98">
        <f t="shared" si="2"/>
        <v>512651.18015588884</v>
      </c>
      <c r="N34" s="99" t="s">
        <v>103</v>
      </c>
      <c r="O34" s="96">
        <f t="shared" si="3"/>
        <v>20378.620240000004</v>
      </c>
      <c r="P34" s="96">
        <f t="shared" si="7"/>
        <v>12948.091071000003</v>
      </c>
      <c r="Q34" s="100">
        <v>9</v>
      </c>
      <c r="R34" s="100">
        <v>0.2</v>
      </c>
      <c r="S34" s="100">
        <f t="shared" si="4"/>
        <v>10.799999999999999</v>
      </c>
      <c r="T34" s="74">
        <v>0.47</v>
      </c>
      <c r="U34" s="74">
        <f t="shared" si="5"/>
        <v>65724.510276396002</v>
      </c>
      <c r="V34" s="62"/>
      <c r="W34" s="62"/>
      <c r="X34" s="62"/>
      <c r="Y34" s="62"/>
      <c r="Z34" s="62"/>
      <c r="AA34" s="62"/>
      <c r="AB34" s="62"/>
      <c r="AC34" s="62"/>
      <c r="AD34" s="62"/>
      <c r="AE34" s="62"/>
    </row>
    <row r="35" spans="1:31">
      <c r="A35" s="102" t="s">
        <v>251</v>
      </c>
      <c r="B35" s="67" t="s">
        <v>241</v>
      </c>
      <c r="C35" s="102" t="s">
        <v>75</v>
      </c>
      <c r="D35" s="67">
        <v>2015</v>
      </c>
      <c r="E35" s="95">
        <f>'Dist_Wise Forest Land A1.9'!E34</f>
        <v>1116.8869199999999</v>
      </c>
      <c r="F35" s="96" t="s">
        <v>102</v>
      </c>
      <c r="G35" s="96">
        <f t="shared" si="0"/>
        <v>1005.198228</v>
      </c>
      <c r="H35" s="96">
        <f t="shared" si="6"/>
        <v>-182402.38393200003</v>
      </c>
      <c r="I35" s="97">
        <v>6</v>
      </c>
      <c r="J35" s="97">
        <v>0.56000000000000005</v>
      </c>
      <c r="K35" s="74">
        <f t="shared" si="1"/>
        <v>9.36</v>
      </c>
      <c r="L35" s="74">
        <v>0.47</v>
      </c>
      <c r="M35" s="98">
        <f t="shared" si="2"/>
        <v>-802424.56739365438</v>
      </c>
      <c r="N35" s="99" t="s">
        <v>103</v>
      </c>
      <c r="O35" s="96">
        <f t="shared" si="3"/>
        <v>111.688692</v>
      </c>
      <c r="P35" s="96">
        <f t="shared" si="7"/>
        <v>-20266.931548000004</v>
      </c>
      <c r="Q35" s="100">
        <v>9</v>
      </c>
      <c r="R35" s="100">
        <v>0.2</v>
      </c>
      <c r="S35" s="100">
        <f t="shared" si="4"/>
        <v>10.799999999999999</v>
      </c>
      <c r="T35" s="74">
        <v>0.47</v>
      </c>
      <c r="U35" s="74">
        <f t="shared" si="5"/>
        <v>-102874.944537648</v>
      </c>
      <c r="V35" s="62"/>
      <c r="W35" s="62"/>
      <c r="X35" s="62"/>
      <c r="Y35" s="62"/>
      <c r="Z35" s="62"/>
      <c r="AA35" s="62"/>
      <c r="AB35" s="62"/>
      <c r="AC35" s="62"/>
      <c r="AD35" s="62"/>
      <c r="AE35" s="62"/>
    </row>
    <row r="36" spans="1:31">
      <c r="A36" s="102" t="s">
        <v>251</v>
      </c>
      <c r="B36" s="67" t="s">
        <v>241</v>
      </c>
      <c r="C36" s="102" t="s">
        <v>76</v>
      </c>
      <c r="D36" s="67">
        <v>2015</v>
      </c>
      <c r="E36" s="95">
        <f>'Dist_Wise Forest Land A1.9'!E35</f>
        <v>18326.441999999999</v>
      </c>
      <c r="F36" s="96" t="s">
        <v>102</v>
      </c>
      <c r="G36" s="96">
        <f t="shared" si="0"/>
        <v>16493.7978</v>
      </c>
      <c r="H36" s="96">
        <f t="shared" si="6"/>
        <v>15488.599572000001</v>
      </c>
      <c r="I36" s="97">
        <v>6</v>
      </c>
      <c r="J36" s="97">
        <v>0.56000000000000005</v>
      </c>
      <c r="K36" s="74">
        <f t="shared" si="1"/>
        <v>9.36</v>
      </c>
      <c r="L36" s="74">
        <v>0.47</v>
      </c>
      <c r="M36" s="98">
        <f t="shared" si="2"/>
        <v>68137.447237142391</v>
      </c>
      <c r="N36" s="99" t="s">
        <v>103</v>
      </c>
      <c r="O36" s="96">
        <f t="shared" si="3"/>
        <v>1832.6442</v>
      </c>
      <c r="P36" s="96">
        <f t="shared" si="7"/>
        <v>1720.955508</v>
      </c>
      <c r="Q36" s="100">
        <v>9</v>
      </c>
      <c r="R36" s="100">
        <v>0.2</v>
      </c>
      <c r="S36" s="100">
        <f t="shared" si="4"/>
        <v>10.799999999999999</v>
      </c>
      <c r="T36" s="74">
        <v>0.47</v>
      </c>
      <c r="U36" s="74">
        <f t="shared" si="5"/>
        <v>8735.5701586079995</v>
      </c>
      <c r="V36" s="62"/>
      <c r="W36" s="62"/>
      <c r="X36" s="62"/>
      <c r="Y36" s="62"/>
      <c r="Z36" s="62"/>
      <c r="AA36" s="62"/>
      <c r="AB36" s="62"/>
      <c r="AC36" s="62"/>
      <c r="AD36" s="62"/>
      <c r="AE36" s="62"/>
    </row>
    <row r="37" spans="1:31">
      <c r="A37" s="102" t="s">
        <v>251</v>
      </c>
      <c r="B37" s="67" t="s">
        <v>241</v>
      </c>
      <c r="C37" s="102" t="s">
        <v>77</v>
      </c>
      <c r="D37" s="67">
        <v>2015</v>
      </c>
      <c r="E37" s="95">
        <f>'Dist_Wise Forest Land A1.9'!E36</f>
        <v>13442.1122</v>
      </c>
      <c r="F37" s="96" t="s">
        <v>102</v>
      </c>
      <c r="G37" s="96">
        <f t="shared" si="0"/>
        <v>12097.90098</v>
      </c>
      <c r="H37" s="96">
        <f t="shared" si="6"/>
        <v>-4395.8968199999999</v>
      </c>
      <c r="I37" s="97">
        <v>6</v>
      </c>
      <c r="J37" s="97">
        <v>0.56000000000000005</v>
      </c>
      <c r="K37" s="74">
        <f t="shared" si="1"/>
        <v>9.36</v>
      </c>
      <c r="L37" s="74">
        <v>0.47</v>
      </c>
      <c r="M37" s="98">
        <f t="shared" si="2"/>
        <v>-19338.429290543998</v>
      </c>
      <c r="N37" s="99" t="s">
        <v>103</v>
      </c>
      <c r="O37" s="96">
        <f t="shared" si="3"/>
        <v>1344.2112200000001</v>
      </c>
      <c r="P37" s="96">
        <f t="shared" si="7"/>
        <v>-488.43297999999982</v>
      </c>
      <c r="Q37" s="100">
        <v>9</v>
      </c>
      <c r="R37" s="100">
        <v>0.2</v>
      </c>
      <c r="S37" s="100">
        <f t="shared" si="4"/>
        <v>10.799999999999999</v>
      </c>
      <c r="T37" s="74">
        <v>0.47</v>
      </c>
      <c r="U37" s="74">
        <f t="shared" si="5"/>
        <v>-2479.2858064799989</v>
      </c>
      <c r="V37" s="62"/>
      <c r="W37" s="62"/>
      <c r="X37" s="62"/>
      <c r="Y37" s="62"/>
      <c r="Z37" s="62"/>
      <c r="AA37" s="62"/>
      <c r="AB37" s="62"/>
      <c r="AC37" s="62"/>
      <c r="AD37" s="62"/>
      <c r="AE37" s="62"/>
    </row>
    <row r="38" spans="1:31">
      <c r="A38" s="102" t="s">
        <v>251</v>
      </c>
      <c r="B38" s="67" t="s">
        <v>241</v>
      </c>
      <c r="C38" s="102" t="s">
        <v>78</v>
      </c>
      <c r="D38" s="67">
        <v>2015</v>
      </c>
      <c r="E38" s="95">
        <f>'Dist_Wise Forest Land A1.9'!E37</f>
        <v>211664.72531999997</v>
      </c>
      <c r="F38" s="96" t="s">
        <v>102</v>
      </c>
      <c r="G38" s="96">
        <f t="shared" si="0"/>
        <v>190498.25278799998</v>
      </c>
      <c r="H38" s="96">
        <f t="shared" si="6"/>
        <v>178400.35180799998</v>
      </c>
      <c r="I38" s="97">
        <v>6</v>
      </c>
      <c r="J38" s="97">
        <v>0.56000000000000005</v>
      </c>
      <c r="K38" s="74">
        <f t="shared" si="1"/>
        <v>9.36</v>
      </c>
      <c r="L38" s="74">
        <v>0.47</v>
      </c>
      <c r="M38" s="98">
        <f t="shared" si="2"/>
        <v>784818.82767375349</v>
      </c>
      <c r="N38" s="99" t="s">
        <v>103</v>
      </c>
      <c r="O38" s="96">
        <f t="shared" si="3"/>
        <v>21166.472532</v>
      </c>
      <c r="P38" s="96">
        <f t="shared" si="7"/>
        <v>19822.261311999999</v>
      </c>
      <c r="Q38" s="100">
        <v>9</v>
      </c>
      <c r="R38" s="100">
        <v>0.2</v>
      </c>
      <c r="S38" s="100">
        <f t="shared" si="4"/>
        <v>10.799999999999999</v>
      </c>
      <c r="T38" s="74">
        <v>0.47</v>
      </c>
      <c r="U38" s="74">
        <f t="shared" si="5"/>
        <v>100617.79841971198</v>
      </c>
      <c r="V38" s="62"/>
      <c r="W38" s="62"/>
      <c r="X38" s="62"/>
      <c r="Y38" s="62"/>
      <c r="Z38" s="62"/>
      <c r="AA38" s="62"/>
      <c r="AB38" s="62"/>
      <c r="AC38" s="62"/>
      <c r="AD38" s="62"/>
      <c r="AE38" s="62"/>
    </row>
    <row r="39" spans="1:31">
      <c r="A39" s="102" t="s">
        <v>251</v>
      </c>
      <c r="B39" s="67" t="s">
        <v>241</v>
      </c>
      <c r="C39" s="102" t="s">
        <v>79</v>
      </c>
      <c r="D39" s="67">
        <v>2015</v>
      </c>
      <c r="E39" s="95">
        <f>'Dist_Wise Forest Land A1.9'!E38</f>
        <v>72093.920709999991</v>
      </c>
      <c r="F39" s="96" t="s">
        <v>102</v>
      </c>
      <c r="G39" s="96">
        <f t="shared" si="0"/>
        <v>64884.528638999996</v>
      </c>
      <c r="H39" s="96">
        <f t="shared" si="6"/>
        <v>-125613.72414899999</v>
      </c>
      <c r="I39" s="97">
        <v>6</v>
      </c>
      <c r="J39" s="97">
        <v>0.56000000000000005</v>
      </c>
      <c r="K39" s="74">
        <f t="shared" si="1"/>
        <v>9.36</v>
      </c>
      <c r="L39" s="74">
        <v>0.47</v>
      </c>
      <c r="M39" s="98">
        <f t="shared" si="2"/>
        <v>-552599.89527628059</v>
      </c>
      <c r="N39" s="99" t="s">
        <v>103</v>
      </c>
      <c r="O39" s="96">
        <f t="shared" si="3"/>
        <v>7209.3920709999993</v>
      </c>
      <c r="P39" s="96">
        <f t="shared" si="7"/>
        <v>-13957.080461000001</v>
      </c>
      <c r="Q39" s="100">
        <v>9</v>
      </c>
      <c r="R39" s="100">
        <v>0.2</v>
      </c>
      <c r="S39" s="100">
        <f t="shared" si="4"/>
        <v>10.799999999999999</v>
      </c>
      <c r="T39" s="74">
        <v>0.47</v>
      </c>
      <c r="U39" s="74">
        <f t="shared" si="5"/>
        <v>-70846.140420035998</v>
      </c>
      <c r="V39" s="62"/>
      <c r="W39" s="62"/>
      <c r="X39" s="62"/>
      <c r="Y39" s="62"/>
      <c r="Z39" s="62"/>
      <c r="AA39" s="62"/>
      <c r="AB39" s="62"/>
      <c r="AC39" s="62"/>
      <c r="AD39" s="62"/>
      <c r="AE39" s="62"/>
    </row>
    <row r="40" spans="1:31">
      <c r="A40" s="102" t="s">
        <v>251</v>
      </c>
      <c r="B40" s="67" t="s">
        <v>241</v>
      </c>
      <c r="C40" s="102" t="s">
        <v>80</v>
      </c>
      <c r="D40" s="67">
        <v>2015</v>
      </c>
      <c r="E40" s="95">
        <f>'Dist_Wise Forest Land A1.9'!E39</f>
        <v>58935.397999999994</v>
      </c>
      <c r="F40" s="96" t="s">
        <v>102</v>
      </c>
      <c r="G40" s="96">
        <f t="shared" si="0"/>
        <v>53041.858199999995</v>
      </c>
      <c r="H40" s="96">
        <f t="shared" si="6"/>
        <v>-11842.670439000001</v>
      </c>
      <c r="I40" s="97">
        <v>6</v>
      </c>
      <c r="J40" s="97">
        <v>0.56000000000000005</v>
      </c>
      <c r="K40" s="74">
        <f t="shared" si="1"/>
        <v>9.36</v>
      </c>
      <c r="L40" s="74">
        <v>0.47</v>
      </c>
      <c r="M40" s="98">
        <f t="shared" si="2"/>
        <v>-52098.275795248795</v>
      </c>
      <c r="N40" s="99" t="s">
        <v>103</v>
      </c>
      <c r="O40" s="96">
        <f t="shared" si="3"/>
        <v>5893.5397999999996</v>
      </c>
      <c r="P40" s="96">
        <f t="shared" si="7"/>
        <v>-1315.8522709999997</v>
      </c>
      <c r="Q40" s="100">
        <v>9</v>
      </c>
      <c r="R40" s="100">
        <v>0.2</v>
      </c>
      <c r="S40" s="100">
        <f t="shared" si="4"/>
        <v>10.799999999999999</v>
      </c>
      <c r="T40" s="74">
        <v>0.47</v>
      </c>
      <c r="U40" s="74">
        <f t="shared" si="5"/>
        <v>-6679.2661275959981</v>
      </c>
      <c r="V40" s="62"/>
      <c r="W40" s="62"/>
      <c r="X40" s="62"/>
      <c r="Y40" s="62"/>
      <c r="Z40" s="62"/>
      <c r="AA40" s="62"/>
      <c r="AB40" s="62"/>
      <c r="AC40" s="62"/>
      <c r="AD40" s="62"/>
      <c r="AE40" s="62"/>
    </row>
    <row r="41" spans="1:31">
      <c r="A41" s="102" t="s">
        <v>251</v>
      </c>
      <c r="B41" s="67" t="s">
        <v>241</v>
      </c>
      <c r="C41" s="102" t="s">
        <v>121</v>
      </c>
      <c r="D41" s="67">
        <v>2015</v>
      </c>
      <c r="E41" s="95">
        <f>'Dist_Wise Forest Land A1.9'!E40</f>
        <v>103572.17517</v>
      </c>
      <c r="F41" s="96" t="s">
        <v>102</v>
      </c>
      <c r="G41" s="96">
        <f t="shared" si="0"/>
        <v>93214.957653000005</v>
      </c>
      <c r="H41" s="96">
        <f t="shared" si="6"/>
        <v>40173.09945300001</v>
      </c>
      <c r="I41" s="97">
        <v>6</v>
      </c>
      <c r="J41" s="97">
        <v>0.56000000000000005</v>
      </c>
      <c r="K41" s="74">
        <f t="shared" si="1"/>
        <v>9.36</v>
      </c>
      <c r="L41" s="74">
        <v>0.47</v>
      </c>
      <c r="M41" s="98">
        <f t="shared" si="2"/>
        <v>176729.49911363763</v>
      </c>
      <c r="N41" s="99" t="s">
        <v>103</v>
      </c>
      <c r="O41" s="96">
        <f t="shared" si="3"/>
        <v>10357.217517000001</v>
      </c>
      <c r="P41" s="96">
        <f t="shared" si="7"/>
        <v>4463.6777170000014</v>
      </c>
      <c r="Q41" s="100">
        <v>9</v>
      </c>
      <c r="R41" s="100">
        <v>0.2</v>
      </c>
      <c r="S41" s="100">
        <f t="shared" si="4"/>
        <v>10.799999999999999</v>
      </c>
      <c r="T41" s="74">
        <v>0.47</v>
      </c>
      <c r="U41" s="74">
        <f t="shared" si="5"/>
        <v>22657.628091492003</v>
      </c>
      <c r="V41" s="62"/>
      <c r="W41" s="62"/>
      <c r="X41" s="62"/>
      <c r="Y41" s="62"/>
      <c r="Z41" s="62"/>
      <c r="AA41" s="62"/>
      <c r="AB41" s="62"/>
      <c r="AC41" s="62"/>
      <c r="AD41" s="62"/>
      <c r="AE41" s="62"/>
    </row>
    <row r="42" spans="1:31">
      <c r="A42" s="102" t="s">
        <v>251</v>
      </c>
      <c r="B42" s="67" t="s">
        <v>241</v>
      </c>
      <c r="C42" s="102" t="s">
        <v>82</v>
      </c>
      <c r="D42" s="67">
        <v>2015</v>
      </c>
      <c r="E42" s="95">
        <f>'Dist_Wise Forest Land A1.9'!E41</f>
        <v>58252.310249999995</v>
      </c>
      <c r="F42" s="96" t="s">
        <v>102</v>
      </c>
      <c r="G42" s="96">
        <f t="shared" si="0"/>
        <v>52427.079224999994</v>
      </c>
      <c r="H42" s="96">
        <f t="shared" si="6"/>
        <v>-40787.878428000011</v>
      </c>
      <c r="I42" s="97">
        <v>6</v>
      </c>
      <c r="J42" s="97">
        <v>0.56000000000000005</v>
      </c>
      <c r="K42" s="74">
        <f t="shared" si="1"/>
        <v>9.36</v>
      </c>
      <c r="L42" s="74">
        <v>0.47</v>
      </c>
      <c r="M42" s="98">
        <f t="shared" si="2"/>
        <v>-179434.03478045762</v>
      </c>
      <c r="N42" s="99" t="s">
        <v>103</v>
      </c>
      <c r="O42" s="96">
        <f t="shared" si="3"/>
        <v>5825.231025</v>
      </c>
      <c r="P42" s="96">
        <f t="shared" si="7"/>
        <v>-4531.9864920000009</v>
      </c>
      <c r="Q42" s="100">
        <v>9</v>
      </c>
      <c r="R42" s="100">
        <v>0.2</v>
      </c>
      <c r="S42" s="100">
        <f t="shared" si="4"/>
        <v>10.799999999999999</v>
      </c>
      <c r="T42" s="74">
        <v>0.47</v>
      </c>
      <c r="U42" s="74">
        <f t="shared" si="5"/>
        <v>-23004.363433392002</v>
      </c>
      <c r="V42" s="62"/>
      <c r="W42" s="62"/>
      <c r="X42" s="62"/>
      <c r="Y42" s="62"/>
      <c r="Z42" s="62"/>
      <c r="AA42" s="62"/>
      <c r="AB42" s="62"/>
      <c r="AC42" s="62"/>
      <c r="AD42" s="62"/>
      <c r="AE42" s="62"/>
    </row>
    <row r="43" spans="1:31">
      <c r="A43" s="102" t="s">
        <v>251</v>
      </c>
      <c r="B43" s="67" t="s">
        <v>241</v>
      </c>
      <c r="C43" s="102" t="s">
        <v>83</v>
      </c>
      <c r="D43" s="67">
        <v>2015</v>
      </c>
      <c r="E43" s="95">
        <f>'Dist_Wise Forest Land A1.9'!E42</f>
        <v>174091.28510000001</v>
      </c>
      <c r="F43" s="96" t="s">
        <v>102</v>
      </c>
      <c r="G43" s="96">
        <f t="shared" si="0"/>
        <v>156682.15659</v>
      </c>
      <c r="H43" s="96">
        <f t="shared" si="6"/>
        <v>104255.077365</v>
      </c>
      <c r="I43" s="97">
        <v>6</v>
      </c>
      <c r="J43" s="97">
        <v>0.56000000000000005</v>
      </c>
      <c r="K43" s="74">
        <f t="shared" si="1"/>
        <v>9.36</v>
      </c>
      <c r="L43" s="74">
        <v>0.47</v>
      </c>
      <c r="M43" s="98">
        <f t="shared" si="2"/>
        <v>458638.93634410796</v>
      </c>
      <c r="N43" s="99" t="s">
        <v>103</v>
      </c>
      <c r="O43" s="96">
        <f t="shared" si="3"/>
        <v>17409.128510000002</v>
      </c>
      <c r="P43" s="96">
        <f t="shared" si="7"/>
        <v>11583.897485000001</v>
      </c>
      <c r="Q43" s="100">
        <v>9</v>
      </c>
      <c r="R43" s="100">
        <v>0.2</v>
      </c>
      <c r="S43" s="100">
        <f t="shared" si="4"/>
        <v>10.799999999999999</v>
      </c>
      <c r="T43" s="74">
        <v>0.47</v>
      </c>
      <c r="U43" s="74">
        <f t="shared" si="5"/>
        <v>58799.863633859997</v>
      </c>
      <c r="V43" s="62"/>
      <c r="W43" s="62"/>
      <c r="X43" s="62"/>
      <c r="Y43" s="62"/>
      <c r="Z43" s="62"/>
      <c r="AA43" s="62"/>
      <c r="AB43" s="62"/>
      <c r="AC43" s="62"/>
      <c r="AD43" s="62"/>
      <c r="AE43" s="62"/>
    </row>
    <row r="44" spans="1:31">
      <c r="A44" s="102" t="s">
        <v>251</v>
      </c>
      <c r="B44" s="67" t="s">
        <v>241</v>
      </c>
      <c r="C44" s="67" t="s">
        <v>60</v>
      </c>
      <c r="D44" s="102">
        <v>2016</v>
      </c>
      <c r="E44" s="95">
        <f>'Dist_Wise Forest Land A1.9'!E43</f>
        <v>7242.8419999999996</v>
      </c>
      <c r="F44" s="96" t="s">
        <v>102</v>
      </c>
      <c r="G44" s="96">
        <f t="shared" si="0"/>
        <v>6518.5577999999996</v>
      </c>
      <c r="H44" s="96">
        <f t="shared" si="6"/>
        <v>-150163.59878999999</v>
      </c>
      <c r="I44" s="97">
        <v>6</v>
      </c>
      <c r="J44" s="97">
        <v>0.56000000000000005</v>
      </c>
      <c r="K44" s="74">
        <f t="shared" si="1"/>
        <v>9.36</v>
      </c>
      <c r="L44" s="74">
        <v>0.47</v>
      </c>
      <c r="M44" s="98">
        <f t="shared" si="2"/>
        <v>-660599.70379696786</v>
      </c>
      <c r="N44" s="99" t="s">
        <v>103</v>
      </c>
      <c r="O44" s="96">
        <f t="shared" si="3"/>
        <v>724.28420000000006</v>
      </c>
      <c r="P44" s="96">
        <f t="shared" si="7"/>
        <v>-16684.84431</v>
      </c>
      <c r="Q44" s="100">
        <v>9</v>
      </c>
      <c r="R44" s="100">
        <v>0.2</v>
      </c>
      <c r="S44" s="100">
        <f t="shared" si="4"/>
        <v>10.799999999999999</v>
      </c>
      <c r="T44" s="74">
        <v>0.47</v>
      </c>
      <c r="U44" s="74">
        <f t="shared" si="5"/>
        <v>-84692.26971755999</v>
      </c>
      <c r="V44" s="62"/>
      <c r="W44" s="62"/>
      <c r="X44" s="62"/>
      <c r="Y44" s="62"/>
      <c r="Z44" s="62"/>
      <c r="AA44" s="62"/>
      <c r="AB44" s="62"/>
      <c r="AC44" s="62"/>
      <c r="AD44" s="62"/>
      <c r="AE44" s="62"/>
    </row>
    <row r="45" spans="1:31">
      <c r="A45" s="102" t="s">
        <v>251</v>
      </c>
      <c r="B45" s="67" t="s">
        <v>241</v>
      </c>
      <c r="C45" s="67" t="s">
        <v>61</v>
      </c>
      <c r="D45" s="102">
        <v>2016</v>
      </c>
      <c r="E45" s="95">
        <f>'Dist_Wise Forest Land A1.9'!E44</f>
        <v>58879.281700000007</v>
      </c>
      <c r="F45" s="96" t="s">
        <v>102</v>
      </c>
      <c r="G45" s="96">
        <f t="shared" si="0"/>
        <v>52991.353530000008</v>
      </c>
      <c r="H45" s="96">
        <f t="shared" si="6"/>
        <v>46472.795730000005</v>
      </c>
      <c r="I45" s="97">
        <v>6</v>
      </c>
      <c r="J45" s="97">
        <v>0.56000000000000005</v>
      </c>
      <c r="K45" s="74">
        <f t="shared" si="1"/>
        <v>9.36</v>
      </c>
      <c r="L45" s="74">
        <v>0.47</v>
      </c>
      <c r="M45" s="98">
        <f t="shared" si="2"/>
        <v>204443.12297541602</v>
      </c>
      <c r="N45" s="99" t="s">
        <v>103</v>
      </c>
      <c r="O45" s="96">
        <f t="shared" si="3"/>
        <v>5887.928170000001</v>
      </c>
      <c r="P45" s="96">
        <f t="shared" si="7"/>
        <v>5163.643970000001</v>
      </c>
      <c r="Q45" s="100">
        <v>9</v>
      </c>
      <c r="R45" s="100">
        <v>0.2</v>
      </c>
      <c r="S45" s="100">
        <f t="shared" si="4"/>
        <v>10.799999999999999</v>
      </c>
      <c r="T45" s="74">
        <v>0.47</v>
      </c>
      <c r="U45" s="74">
        <f t="shared" si="5"/>
        <v>26210.656791720001</v>
      </c>
      <c r="V45" s="62"/>
      <c r="W45" s="62"/>
      <c r="X45" s="62"/>
      <c r="Y45" s="62"/>
      <c r="Z45" s="62"/>
      <c r="AA45" s="62"/>
      <c r="AB45" s="62"/>
      <c r="AC45" s="62"/>
      <c r="AD45" s="62"/>
      <c r="AE45" s="62"/>
    </row>
    <row r="46" spans="1:31">
      <c r="A46" s="102" t="s">
        <v>251</v>
      </c>
      <c r="B46" s="67" t="s">
        <v>241</v>
      </c>
      <c r="C46" s="67" t="s">
        <v>62</v>
      </c>
      <c r="D46" s="102">
        <v>2016</v>
      </c>
      <c r="E46" s="95">
        <f>'Dist_Wise Forest Land A1.9'!E45</f>
        <v>10687.178260000001</v>
      </c>
      <c r="F46" s="96" t="s">
        <v>102</v>
      </c>
      <c r="G46" s="96">
        <f t="shared" si="0"/>
        <v>9618.4604340000005</v>
      </c>
      <c r="H46" s="96">
        <f t="shared" si="6"/>
        <v>-43372.893096000007</v>
      </c>
      <c r="I46" s="97">
        <v>6</v>
      </c>
      <c r="J46" s="97">
        <v>0.56000000000000005</v>
      </c>
      <c r="K46" s="74">
        <f t="shared" si="1"/>
        <v>9.36</v>
      </c>
      <c r="L46" s="74">
        <v>0.47</v>
      </c>
      <c r="M46" s="98">
        <f t="shared" si="2"/>
        <v>-190806.0313079232</v>
      </c>
      <c r="N46" s="99" t="s">
        <v>103</v>
      </c>
      <c r="O46" s="96">
        <f t="shared" si="3"/>
        <v>1068.7178260000001</v>
      </c>
      <c r="P46" s="96">
        <f t="shared" si="7"/>
        <v>-4819.210344000001</v>
      </c>
      <c r="Q46" s="100">
        <v>9</v>
      </c>
      <c r="R46" s="100">
        <v>0.2</v>
      </c>
      <c r="S46" s="100">
        <f t="shared" si="4"/>
        <v>10.799999999999999</v>
      </c>
      <c r="T46" s="74">
        <v>0.47</v>
      </c>
      <c r="U46" s="74">
        <f t="shared" si="5"/>
        <v>-24462.311706144003</v>
      </c>
      <c r="V46" s="62"/>
      <c r="W46" s="62"/>
      <c r="X46" s="62"/>
      <c r="Y46" s="62"/>
      <c r="Z46" s="62"/>
      <c r="AA46" s="62"/>
      <c r="AB46" s="62"/>
      <c r="AC46" s="62"/>
      <c r="AD46" s="62"/>
      <c r="AE46" s="62"/>
    </row>
    <row r="47" spans="1:31">
      <c r="A47" s="102" t="s">
        <v>251</v>
      </c>
      <c r="B47" s="67" t="s">
        <v>241</v>
      </c>
      <c r="C47" s="67" t="s">
        <v>112</v>
      </c>
      <c r="D47" s="102">
        <v>2016</v>
      </c>
      <c r="E47" s="95">
        <f>'Dist_Wise Forest Land A1.9'!E46</f>
        <v>162957.09213999999</v>
      </c>
      <c r="F47" s="96" t="s">
        <v>102</v>
      </c>
      <c r="G47" s="96">
        <f t="shared" si="0"/>
        <v>146661.38292599999</v>
      </c>
      <c r="H47" s="96">
        <f t="shared" si="6"/>
        <v>137042.92249199998</v>
      </c>
      <c r="I47" s="97">
        <v>6</v>
      </c>
      <c r="J47" s="97">
        <v>0.56000000000000005</v>
      </c>
      <c r="K47" s="74">
        <f t="shared" si="1"/>
        <v>9.36</v>
      </c>
      <c r="L47" s="74">
        <v>0.47</v>
      </c>
      <c r="M47" s="98">
        <f t="shared" si="2"/>
        <v>602879.22462680622</v>
      </c>
      <c r="N47" s="99" t="s">
        <v>103</v>
      </c>
      <c r="O47" s="96">
        <f t="shared" si="3"/>
        <v>16295.709214</v>
      </c>
      <c r="P47" s="96">
        <f t="shared" si="7"/>
        <v>15226.991388</v>
      </c>
      <c r="Q47" s="100">
        <v>9</v>
      </c>
      <c r="R47" s="100">
        <v>0.2</v>
      </c>
      <c r="S47" s="100">
        <f t="shared" si="4"/>
        <v>10.799999999999999</v>
      </c>
      <c r="T47" s="74">
        <v>0.47</v>
      </c>
      <c r="U47" s="74">
        <f t="shared" si="5"/>
        <v>77292.208285487999</v>
      </c>
      <c r="V47" s="62"/>
      <c r="W47" s="62"/>
      <c r="X47" s="62"/>
      <c r="Y47" s="62"/>
      <c r="Z47" s="62"/>
      <c r="AA47" s="62"/>
      <c r="AB47" s="62"/>
      <c r="AC47" s="62"/>
      <c r="AD47" s="62"/>
      <c r="AE47" s="62"/>
    </row>
    <row r="48" spans="1:31">
      <c r="A48" s="102" t="s">
        <v>251</v>
      </c>
      <c r="B48" s="67" t="s">
        <v>241</v>
      </c>
      <c r="C48" s="67" t="s">
        <v>63</v>
      </c>
      <c r="D48" s="102">
        <v>2016</v>
      </c>
      <c r="E48" s="95">
        <f>'Dist_Wise Forest Land A1.9'!E47</f>
        <v>98349.360560000001</v>
      </c>
      <c r="F48" s="96" t="s">
        <v>102</v>
      </c>
      <c r="G48" s="96">
        <f t="shared" si="0"/>
        <v>88514.42450400001</v>
      </c>
      <c r="H48" s="96">
        <f t="shared" si="6"/>
        <v>-58146.958421999982</v>
      </c>
      <c r="I48" s="97">
        <v>6</v>
      </c>
      <c r="J48" s="97">
        <v>0.56000000000000005</v>
      </c>
      <c r="K48" s="74">
        <f t="shared" si="1"/>
        <v>9.36</v>
      </c>
      <c r="L48" s="74">
        <v>0.47</v>
      </c>
      <c r="M48" s="98">
        <f t="shared" si="2"/>
        <v>-255800.0994900623</v>
      </c>
      <c r="N48" s="99" t="s">
        <v>103</v>
      </c>
      <c r="O48" s="96">
        <f t="shared" si="3"/>
        <v>9834.9360560000005</v>
      </c>
      <c r="P48" s="96">
        <f t="shared" si="7"/>
        <v>-6460.773158</v>
      </c>
      <c r="Q48" s="100">
        <v>9</v>
      </c>
      <c r="R48" s="100">
        <v>0.2</v>
      </c>
      <c r="S48" s="100">
        <f t="shared" si="4"/>
        <v>10.799999999999999</v>
      </c>
      <c r="T48" s="74">
        <v>0.47</v>
      </c>
      <c r="U48" s="74">
        <f t="shared" si="5"/>
        <v>-32794.884550007991</v>
      </c>
      <c r="V48" s="62"/>
      <c r="W48" s="62"/>
      <c r="X48" s="62"/>
      <c r="Y48" s="62"/>
      <c r="Z48" s="62"/>
      <c r="AA48" s="62"/>
      <c r="AB48" s="62"/>
      <c r="AC48" s="62"/>
      <c r="AD48" s="62"/>
      <c r="AE48" s="62"/>
    </row>
    <row r="49" spans="1:31">
      <c r="A49" s="102" t="s">
        <v>251</v>
      </c>
      <c r="B49" s="67" t="s">
        <v>241</v>
      </c>
      <c r="C49" s="67" t="s">
        <v>64</v>
      </c>
      <c r="D49" s="102">
        <v>2016</v>
      </c>
      <c r="E49" s="95">
        <f>'Dist_Wise Forest Land A1.9'!E48</f>
        <v>21833.534800000001</v>
      </c>
      <c r="F49" s="96" t="s">
        <v>102</v>
      </c>
      <c r="G49" s="96">
        <f t="shared" si="0"/>
        <v>19650.181320000003</v>
      </c>
      <c r="H49" s="96">
        <f t="shared" si="6"/>
        <v>-68864.243184000006</v>
      </c>
      <c r="I49" s="97">
        <v>6</v>
      </c>
      <c r="J49" s="97">
        <v>0.56000000000000005</v>
      </c>
      <c r="K49" s="74">
        <f t="shared" si="1"/>
        <v>9.36</v>
      </c>
      <c r="L49" s="74">
        <v>0.47</v>
      </c>
      <c r="M49" s="98">
        <f t="shared" si="2"/>
        <v>-302947.5786150528</v>
      </c>
      <c r="N49" s="99" t="s">
        <v>103</v>
      </c>
      <c r="O49" s="96">
        <f t="shared" si="3"/>
        <v>2183.3534800000002</v>
      </c>
      <c r="P49" s="96">
        <f t="shared" si="7"/>
        <v>-7651.5825760000007</v>
      </c>
      <c r="Q49" s="100">
        <v>9</v>
      </c>
      <c r="R49" s="100">
        <v>0.2</v>
      </c>
      <c r="S49" s="100">
        <f t="shared" si="4"/>
        <v>10.799999999999999</v>
      </c>
      <c r="T49" s="74">
        <v>0.47</v>
      </c>
      <c r="U49" s="74">
        <f t="shared" si="5"/>
        <v>-38839.433155775994</v>
      </c>
      <c r="V49" s="62"/>
      <c r="W49" s="62"/>
      <c r="X49" s="62"/>
      <c r="Y49" s="62"/>
      <c r="Z49" s="62"/>
      <c r="AA49" s="62"/>
      <c r="AB49" s="62"/>
      <c r="AC49" s="62"/>
      <c r="AD49" s="62"/>
      <c r="AE49" s="62"/>
    </row>
    <row r="50" spans="1:31">
      <c r="A50" s="102" t="s">
        <v>251</v>
      </c>
      <c r="B50" s="67" t="s">
        <v>241</v>
      </c>
      <c r="C50" s="67" t="s">
        <v>65</v>
      </c>
      <c r="D50" s="102">
        <v>2016</v>
      </c>
      <c r="E50" s="95">
        <f>'Dist_Wise Forest Land A1.9'!E49</f>
        <v>31502.922299999998</v>
      </c>
      <c r="F50" s="96" t="s">
        <v>102</v>
      </c>
      <c r="G50" s="96">
        <f t="shared" si="0"/>
        <v>28352.630069999999</v>
      </c>
      <c r="H50" s="96">
        <f t="shared" si="6"/>
        <v>8702.4487499999959</v>
      </c>
      <c r="I50" s="97">
        <v>6</v>
      </c>
      <c r="J50" s="97">
        <v>0.56000000000000005</v>
      </c>
      <c r="K50" s="74">
        <f t="shared" si="1"/>
        <v>9.36</v>
      </c>
      <c r="L50" s="74">
        <v>0.47</v>
      </c>
      <c r="M50" s="98">
        <f t="shared" si="2"/>
        <v>38283.812540999978</v>
      </c>
      <c r="N50" s="99" t="s">
        <v>103</v>
      </c>
      <c r="O50" s="96">
        <f t="shared" si="3"/>
        <v>3150.29223</v>
      </c>
      <c r="P50" s="96">
        <f t="shared" si="7"/>
        <v>966.9387499999998</v>
      </c>
      <c r="Q50" s="100">
        <v>9</v>
      </c>
      <c r="R50" s="100">
        <v>0.2</v>
      </c>
      <c r="S50" s="100">
        <f t="shared" si="4"/>
        <v>10.799999999999999</v>
      </c>
      <c r="T50" s="74">
        <v>0.47</v>
      </c>
      <c r="U50" s="74">
        <f t="shared" si="5"/>
        <v>4908.1810949999981</v>
      </c>
      <c r="V50" s="62"/>
      <c r="W50" s="62"/>
      <c r="X50" s="62"/>
      <c r="Y50" s="62"/>
      <c r="Z50" s="62"/>
      <c r="AA50" s="62"/>
      <c r="AB50" s="62"/>
      <c r="AC50" s="62"/>
      <c r="AD50" s="62"/>
      <c r="AE50" s="62"/>
    </row>
    <row r="51" spans="1:31">
      <c r="A51" s="102" t="s">
        <v>251</v>
      </c>
      <c r="B51" s="67" t="s">
        <v>241</v>
      </c>
      <c r="C51" s="67" t="s">
        <v>113</v>
      </c>
      <c r="D51" s="102">
        <v>2016</v>
      </c>
      <c r="E51" s="95">
        <f>'Dist_Wise Forest Land A1.9'!E50</f>
        <v>3692.5963000000002</v>
      </c>
      <c r="F51" s="96" t="s">
        <v>102</v>
      </c>
      <c r="G51" s="96">
        <f t="shared" si="0"/>
        <v>3323.3366700000001</v>
      </c>
      <c r="H51" s="96">
        <f t="shared" si="6"/>
        <v>-25029.293399999999</v>
      </c>
      <c r="I51" s="97">
        <v>6</v>
      </c>
      <c r="J51" s="97">
        <v>0.56000000000000005</v>
      </c>
      <c r="K51" s="74">
        <f t="shared" si="1"/>
        <v>9.36</v>
      </c>
      <c r="L51" s="74">
        <v>0.47</v>
      </c>
      <c r="M51" s="98">
        <f t="shared" si="2"/>
        <v>-110108.86752527999</v>
      </c>
      <c r="N51" s="99" t="s">
        <v>103</v>
      </c>
      <c r="O51" s="96">
        <f t="shared" si="3"/>
        <v>369.25963000000002</v>
      </c>
      <c r="P51" s="96">
        <f t="shared" si="7"/>
        <v>-2781.0326</v>
      </c>
      <c r="Q51" s="100">
        <v>9</v>
      </c>
      <c r="R51" s="100">
        <v>0.2</v>
      </c>
      <c r="S51" s="100">
        <f t="shared" si="4"/>
        <v>10.799999999999999</v>
      </c>
      <c r="T51" s="74">
        <v>0.47</v>
      </c>
      <c r="U51" s="74">
        <f t="shared" si="5"/>
        <v>-14116.521477599998</v>
      </c>
      <c r="V51" s="62"/>
      <c r="W51" s="62"/>
      <c r="X51" s="62"/>
      <c r="Y51" s="62"/>
      <c r="Z51" s="62"/>
      <c r="AA51" s="62"/>
      <c r="AB51" s="62"/>
      <c r="AC51" s="62"/>
      <c r="AD51" s="62"/>
      <c r="AE51" s="62"/>
    </row>
    <row r="52" spans="1:31">
      <c r="A52" s="102" t="s">
        <v>251</v>
      </c>
      <c r="B52" s="67" t="s">
        <v>241</v>
      </c>
      <c r="C52" s="67" t="s">
        <v>114</v>
      </c>
      <c r="D52" s="102">
        <v>2016</v>
      </c>
      <c r="E52" s="95">
        <f>'Dist_Wise Forest Land A1.9'!E51</f>
        <v>185939.78352999999</v>
      </c>
      <c r="F52" s="96" t="s">
        <v>102</v>
      </c>
      <c r="G52" s="96">
        <f t="shared" si="0"/>
        <v>167345.805177</v>
      </c>
      <c r="H52" s="96">
        <f t="shared" si="6"/>
        <v>164022.46850700001</v>
      </c>
      <c r="I52" s="97">
        <v>6</v>
      </c>
      <c r="J52" s="97">
        <v>0.56000000000000005</v>
      </c>
      <c r="K52" s="74">
        <f t="shared" si="1"/>
        <v>9.36</v>
      </c>
      <c r="L52" s="74">
        <v>0.47</v>
      </c>
      <c r="M52" s="98">
        <f t="shared" si="2"/>
        <v>721567.64345599432</v>
      </c>
      <c r="N52" s="99" t="s">
        <v>103</v>
      </c>
      <c r="O52" s="96">
        <f t="shared" si="3"/>
        <v>18593.978352999999</v>
      </c>
      <c r="P52" s="96">
        <f t="shared" si="7"/>
        <v>18224.718722999998</v>
      </c>
      <c r="Q52" s="100">
        <v>9</v>
      </c>
      <c r="R52" s="100">
        <v>0.2</v>
      </c>
      <c r="S52" s="100">
        <f t="shared" si="4"/>
        <v>10.799999999999999</v>
      </c>
      <c r="T52" s="74">
        <v>0.47</v>
      </c>
      <c r="U52" s="74">
        <f t="shared" si="5"/>
        <v>92508.672237947976</v>
      </c>
      <c r="V52" s="62"/>
      <c r="W52" s="62"/>
      <c r="X52" s="62"/>
      <c r="Y52" s="62"/>
      <c r="Z52" s="62"/>
      <c r="AA52" s="62"/>
      <c r="AB52" s="62"/>
      <c r="AC52" s="62"/>
      <c r="AD52" s="62"/>
      <c r="AE52" s="62"/>
    </row>
    <row r="53" spans="1:31">
      <c r="A53" s="102" t="s">
        <v>251</v>
      </c>
      <c r="B53" s="67" t="s">
        <v>241</v>
      </c>
      <c r="C53" s="67" t="s">
        <v>66</v>
      </c>
      <c r="D53" s="102">
        <v>2016</v>
      </c>
      <c r="E53" s="95">
        <f>'Dist_Wise Forest Land A1.9'!E52</f>
        <v>162562.07929999998</v>
      </c>
      <c r="F53" s="96" t="s">
        <v>102</v>
      </c>
      <c r="G53" s="96">
        <f t="shared" si="0"/>
        <v>146305.87136999998</v>
      </c>
      <c r="H53" s="96">
        <f t="shared" si="6"/>
        <v>-21039.933807000023</v>
      </c>
      <c r="I53" s="97">
        <v>6</v>
      </c>
      <c r="J53" s="97">
        <v>0.56000000000000005</v>
      </c>
      <c r="K53" s="74">
        <f t="shared" si="1"/>
        <v>9.36</v>
      </c>
      <c r="L53" s="74">
        <v>0.47</v>
      </c>
      <c r="M53" s="98">
        <f t="shared" si="2"/>
        <v>-92558.876803754494</v>
      </c>
      <c r="N53" s="99" t="s">
        <v>103</v>
      </c>
      <c r="O53" s="96">
        <f t="shared" si="3"/>
        <v>16256.207929999999</v>
      </c>
      <c r="P53" s="96">
        <f t="shared" si="7"/>
        <v>-2337.7704229999999</v>
      </c>
      <c r="Q53" s="100">
        <v>9</v>
      </c>
      <c r="R53" s="100">
        <v>0.2</v>
      </c>
      <c r="S53" s="100">
        <f t="shared" si="4"/>
        <v>10.799999999999999</v>
      </c>
      <c r="T53" s="74">
        <v>0.47</v>
      </c>
      <c r="U53" s="74">
        <f t="shared" si="5"/>
        <v>-11866.522667147998</v>
      </c>
      <c r="V53" s="62"/>
      <c r="W53" s="62"/>
      <c r="X53" s="62"/>
      <c r="Y53" s="62"/>
      <c r="Z53" s="62"/>
      <c r="AA53" s="62"/>
      <c r="AB53" s="62"/>
      <c r="AC53" s="62"/>
      <c r="AD53" s="62"/>
      <c r="AE53" s="62"/>
    </row>
    <row r="54" spans="1:31">
      <c r="A54" s="102" t="s">
        <v>251</v>
      </c>
      <c r="B54" s="67" t="s">
        <v>241</v>
      </c>
      <c r="C54" s="67" t="s">
        <v>115</v>
      </c>
      <c r="D54" s="102">
        <v>2016</v>
      </c>
      <c r="E54" s="95">
        <f>'Dist_Wise Forest Land A1.9'!E53</f>
        <v>166698.44349999999</v>
      </c>
      <c r="F54" s="96" t="s">
        <v>102</v>
      </c>
      <c r="G54" s="96">
        <f t="shared" si="0"/>
        <v>150028.59914999999</v>
      </c>
      <c r="H54" s="96">
        <f t="shared" si="6"/>
        <v>3722.7277800000156</v>
      </c>
      <c r="I54" s="97">
        <v>6</v>
      </c>
      <c r="J54" s="97">
        <v>0.56000000000000005</v>
      </c>
      <c r="K54" s="74">
        <f t="shared" si="1"/>
        <v>9.36</v>
      </c>
      <c r="L54" s="74">
        <v>0.47</v>
      </c>
      <c r="M54" s="98">
        <f t="shared" si="2"/>
        <v>16377.024049776068</v>
      </c>
      <c r="N54" s="99" t="s">
        <v>103</v>
      </c>
      <c r="O54" s="96">
        <f t="shared" si="3"/>
        <v>16669.844349999999</v>
      </c>
      <c r="P54" s="96">
        <f t="shared" si="7"/>
        <v>413.63642000000073</v>
      </c>
      <c r="Q54" s="100">
        <v>9</v>
      </c>
      <c r="R54" s="100">
        <v>0.2</v>
      </c>
      <c r="S54" s="100">
        <f t="shared" si="4"/>
        <v>10.799999999999999</v>
      </c>
      <c r="T54" s="74">
        <v>0.47</v>
      </c>
      <c r="U54" s="74">
        <f t="shared" si="5"/>
        <v>2099.6184679200032</v>
      </c>
      <c r="V54" s="62"/>
      <c r="W54" s="62"/>
      <c r="X54" s="62"/>
      <c r="Y54" s="62"/>
      <c r="Z54" s="62"/>
      <c r="AA54" s="62"/>
      <c r="AB54" s="62"/>
      <c r="AC54" s="62"/>
      <c r="AD54" s="62"/>
      <c r="AE54" s="62"/>
    </row>
    <row r="55" spans="1:31">
      <c r="A55" s="102" t="s">
        <v>251</v>
      </c>
      <c r="B55" s="67" t="s">
        <v>241</v>
      </c>
      <c r="C55" s="67" t="s">
        <v>116</v>
      </c>
      <c r="D55" s="102">
        <v>2016</v>
      </c>
      <c r="E55" s="95">
        <f>'Dist_Wise Forest Land A1.9'!E54</f>
        <v>4820.3260399999999</v>
      </c>
      <c r="F55" s="96" t="s">
        <v>102</v>
      </c>
      <c r="G55" s="96">
        <f t="shared" si="0"/>
        <v>4338.2934359999999</v>
      </c>
      <c r="H55" s="96">
        <f t="shared" si="6"/>
        <v>-145690.30571399999</v>
      </c>
      <c r="I55" s="97">
        <v>6</v>
      </c>
      <c r="J55" s="97">
        <v>0.56000000000000005</v>
      </c>
      <c r="K55" s="74">
        <f t="shared" si="1"/>
        <v>9.36</v>
      </c>
      <c r="L55" s="74">
        <v>0.47</v>
      </c>
      <c r="M55" s="98">
        <f t="shared" si="2"/>
        <v>-640920.79289702862</v>
      </c>
      <c r="N55" s="99" t="s">
        <v>103</v>
      </c>
      <c r="O55" s="96">
        <f t="shared" si="3"/>
        <v>482.03260399999999</v>
      </c>
      <c r="P55" s="96">
        <f t="shared" si="7"/>
        <v>-16187.811745999999</v>
      </c>
      <c r="Q55" s="100">
        <v>9</v>
      </c>
      <c r="R55" s="100">
        <v>0.2</v>
      </c>
      <c r="S55" s="100">
        <f t="shared" si="4"/>
        <v>10.799999999999999</v>
      </c>
      <c r="T55" s="74">
        <v>0.47</v>
      </c>
      <c r="U55" s="74">
        <f t="shared" si="5"/>
        <v>-82169.332422695981</v>
      </c>
      <c r="V55" s="62"/>
      <c r="W55" s="62"/>
      <c r="X55" s="62"/>
      <c r="Y55" s="62"/>
      <c r="Z55" s="62"/>
      <c r="AA55" s="62"/>
      <c r="AB55" s="62"/>
      <c r="AC55" s="62"/>
      <c r="AD55" s="62"/>
      <c r="AE55" s="62"/>
    </row>
    <row r="56" spans="1:31">
      <c r="A56" s="102" t="s">
        <v>251</v>
      </c>
      <c r="B56" s="67" t="s">
        <v>241</v>
      </c>
      <c r="C56" s="67" t="s">
        <v>67</v>
      </c>
      <c r="D56" s="102">
        <v>2016</v>
      </c>
      <c r="E56" s="95">
        <f>'Dist_Wise Forest Land A1.9'!E55</f>
        <v>45943.029280000002</v>
      </c>
      <c r="F56" s="96" t="s">
        <v>102</v>
      </c>
      <c r="G56" s="96">
        <f t="shared" si="0"/>
        <v>41348.726352000005</v>
      </c>
      <c r="H56" s="96">
        <f t="shared" si="6"/>
        <v>37010.432916000005</v>
      </c>
      <c r="I56" s="97">
        <v>6</v>
      </c>
      <c r="J56" s="97">
        <v>0.56000000000000005</v>
      </c>
      <c r="K56" s="74">
        <f t="shared" si="1"/>
        <v>9.36</v>
      </c>
      <c r="L56" s="74">
        <v>0.47</v>
      </c>
      <c r="M56" s="98">
        <f t="shared" si="2"/>
        <v>162816.29648406719</v>
      </c>
      <c r="N56" s="99" t="s">
        <v>103</v>
      </c>
      <c r="O56" s="96">
        <f t="shared" si="3"/>
        <v>4594.3029280000001</v>
      </c>
      <c r="P56" s="96">
        <f t="shared" si="7"/>
        <v>4112.2703240000001</v>
      </c>
      <c r="Q56" s="100">
        <v>9</v>
      </c>
      <c r="R56" s="100">
        <v>0.2</v>
      </c>
      <c r="S56" s="100">
        <f t="shared" si="4"/>
        <v>10.799999999999999</v>
      </c>
      <c r="T56" s="74">
        <v>0.47</v>
      </c>
      <c r="U56" s="74">
        <f t="shared" si="5"/>
        <v>20873.884164623996</v>
      </c>
      <c r="V56" s="62"/>
      <c r="W56" s="62"/>
      <c r="X56" s="62"/>
      <c r="Y56" s="62"/>
      <c r="Z56" s="62"/>
      <c r="AA56" s="62"/>
      <c r="AB56" s="62"/>
      <c r="AC56" s="62"/>
      <c r="AD56" s="62"/>
      <c r="AE56" s="62"/>
    </row>
    <row r="57" spans="1:31">
      <c r="A57" s="102" t="s">
        <v>251</v>
      </c>
      <c r="B57" s="67" t="s">
        <v>241</v>
      </c>
      <c r="C57" s="67" t="s">
        <v>117</v>
      </c>
      <c r="D57" s="102">
        <v>2016</v>
      </c>
      <c r="E57" s="95">
        <f>'Dist_Wise Forest Land A1.9'!E56</f>
        <v>167039.42939999996</v>
      </c>
      <c r="F57" s="96" t="s">
        <v>102</v>
      </c>
      <c r="G57" s="96">
        <f t="shared" si="0"/>
        <v>150335.48645999999</v>
      </c>
      <c r="H57" s="96">
        <f t="shared" si="6"/>
        <v>108986.76010799999</v>
      </c>
      <c r="I57" s="97">
        <v>6</v>
      </c>
      <c r="J57" s="97">
        <v>0.56000000000000005</v>
      </c>
      <c r="K57" s="74">
        <f t="shared" si="1"/>
        <v>9.36</v>
      </c>
      <c r="L57" s="74">
        <v>0.47</v>
      </c>
      <c r="M57" s="98">
        <f t="shared" si="2"/>
        <v>479454.55506711354</v>
      </c>
      <c r="N57" s="99" t="s">
        <v>103</v>
      </c>
      <c r="O57" s="96">
        <f t="shared" si="3"/>
        <v>16703.942939999997</v>
      </c>
      <c r="P57" s="96">
        <f t="shared" si="7"/>
        <v>12109.640011999996</v>
      </c>
      <c r="Q57" s="100">
        <v>9</v>
      </c>
      <c r="R57" s="100">
        <v>0.2</v>
      </c>
      <c r="S57" s="100">
        <f t="shared" si="4"/>
        <v>10.799999999999999</v>
      </c>
      <c r="T57" s="74">
        <v>0.47</v>
      </c>
      <c r="U57" s="74">
        <f t="shared" si="5"/>
        <v>61468.532700911972</v>
      </c>
      <c r="V57" s="62"/>
      <c r="W57" s="62"/>
      <c r="X57" s="62"/>
      <c r="Y57" s="62"/>
      <c r="Z57" s="62"/>
      <c r="AA57" s="62"/>
      <c r="AB57" s="62"/>
      <c r="AC57" s="62"/>
      <c r="AD57" s="62"/>
      <c r="AE57" s="62"/>
    </row>
    <row r="58" spans="1:31">
      <c r="A58" s="102" t="s">
        <v>251</v>
      </c>
      <c r="B58" s="67" t="s">
        <v>241</v>
      </c>
      <c r="C58" s="67" t="s">
        <v>68</v>
      </c>
      <c r="D58" s="102">
        <v>2016</v>
      </c>
      <c r="E58" s="95">
        <f>'Dist_Wise Forest Land A1.9'!E57</f>
        <v>16457.3217</v>
      </c>
      <c r="F58" s="96" t="s">
        <v>102</v>
      </c>
      <c r="G58" s="96">
        <f t="shared" si="0"/>
        <v>14811.589530000001</v>
      </c>
      <c r="H58" s="96">
        <f t="shared" si="6"/>
        <v>-135523.89692999999</v>
      </c>
      <c r="I58" s="97">
        <v>6</v>
      </c>
      <c r="J58" s="97">
        <v>0.56000000000000005</v>
      </c>
      <c r="K58" s="74">
        <f t="shared" si="1"/>
        <v>9.36</v>
      </c>
      <c r="L58" s="74">
        <v>0.47</v>
      </c>
      <c r="M58" s="98">
        <f t="shared" si="2"/>
        <v>-596196.72737445589</v>
      </c>
      <c r="N58" s="99" t="s">
        <v>103</v>
      </c>
      <c r="O58" s="96">
        <f t="shared" si="3"/>
        <v>1645.7321700000002</v>
      </c>
      <c r="P58" s="96">
        <f t="shared" si="7"/>
        <v>-15058.210769999998</v>
      </c>
      <c r="Q58" s="100">
        <v>9</v>
      </c>
      <c r="R58" s="100">
        <v>0.2</v>
      </c>
      <c r="S58" s="100">
        <f t="shared" si="4"/>
        <v>10.799999999999999</v>
      </c>
      <c r="T58" s="74">
        <v>0.47</v>
      </c>
      <c r="U58" s="74">
        <f t="shared" si="5"/>
        <v>-76435.477868519985</v>
      </c>
      <c r="V58" s="62"/>
      <c r="W58" s="62"/>
      <c r="X58" s="62"/>
      <c r="Y58" s="62"/>
      <c r="Z58" s="62"/>
      <c r="AA58" s="62"/>
      <c r="AB58" s="62"/>
      <c r="AC58" s="62"/>
      <c r="AD58" s="62"/>
      <c r="AE58" s="62"/>
    </row>
    <row r="59" spans="1:31">
      <c r="A59" s="102" t="s">
        <v>251</v>
      </c>
      <c r="B59" s="67" t="s">
        <v>241</v>
      </c>
      <c r="C59" s="67" t="s">
        <v>69</v>
      </c>
      <c r="D59" s="102">
        <v>2016</v>
      </c>
      <c r="E59" s="95">
        <f>'Dist_Wise Forest Land A1.9'!E58</f>
        <v>263147.4901</v>
      </c>
      <c r="F59" s="96" t="s">
        <v>102</v>
      </c>
      <c r="G59" s="96">
        <f t="shared" si="0"/>
        <v>236832.74109</v>
      </c>
      <c r="H59" s="96">
        <f t="shared" si="6"/>
        <v>222021.15156</v>
      </c>
      <c r="I59" s="97">
        <v>6</v>
      </c>
      <c r="J59" s="97">
        <v>0.56000000000000005</v>
      </c>
      <c r="K59" s="74">
        <f t="shared" si="1"/>
        <v>9.36</v>
      </c>
      <c r="L59" s="74">
        <v>0.47</v>
      </c>
      <c r="M59" s="98">
        <f t="shared" si="2"/>
        <v>976715.4499427519</v>
      </c>
      <c r="N59" s="99" t="s">
        <v>103</v>
      </c>
      <c r="O59" s="96">
        <f t="shared" si="3"/>
        <v>26314.74901</v>
      </c>
      <c r="P59" s="96">
        <f t="shared" si="7"/>
        <v>24669.01684</v>
      </c>
      <c r="Q59" s="100">
        <v>9</v>
      </c>
      <c r="R59" s="100">
        <v>0.2</v>
      </c>
      <c r="S59" s="100">
        <f t="shared" si="4"/>
        <v>10.799999999999999</v>
      </c>
      <c r="T59" s="74">
        <v>0.47</v>
      </c>
      <c r="U59" s="74">
        <f t="shared" si="5"/>
        <v>125219.92947983999</v>
      </c>
      <c r="V59" s="62"/>
      <c r="W59" s="62"/>
      <c r="X59" s="62"/>
      <c r="Y59" s="62"/>
      <c r="Z59" s="62"/>
      <c r="AA59" s="62"/>
      <c r="AB59" s="62"/>
      <c r="AC59" s="62"/>
      <c r="AD59" s="62"/>
      <c r="AE59" s="62"/>
    </row>
    <row r="60" spans="1:31">
      <c r="A60" s="102" t="s">
        <v>251</v>
      </c>
      <c r="B60" s="67" t="s">
        <v>241</v>
      </c>
      <c r="C60" s="67" t="s">
        <v>118</v>
      </c>
      <c r="D60" s="102">
        <v>2016</v>
      </c>
      <c r="E60" s="95">
        <f>'Dist_Wise Forest Land A1.9'!E59</f>
        <v>10597.070100000001</v>
      </c>
      <c r="F60" s="96" t="s">
        <v>102</v>
      </c>
      <c r="G60" s="96">
        <f t="shared" si="0"/>
        <v>9537.3630900000007</v>
      </c>
      <c r="H60" s="96">
        <f t="shared" si="6"/>
        <v>-227295.378</v>
      </c>
      <c r="I60" s="97">
        <v>6</v>
      </c>
      <c r="J60" s="97">
        <v>0.56000000000000005</v>
      </c>
      <c r="K60" s="74">
        <f t="shared" si="1"/>
        <v>9.36</v>
      </c>
      <c r="L60" s="74">
        <v>0.47</v>
      </c>
      <c r="M60" s="98">
        <f t="shared" si="2"/>
        <v>-999917.82689759997</v>
      </c>
      <c r="N60" s="99" t="s">
        <v>103</v>
      </c>
      <c r="O60" s="96">
        <f t="shared" si="3"/>
        <v>1059.7070100000001</v>
      </c>
      <c r="P60" s="96">
        <f t="shared" si="7"/>
        <v>-25255.042000000001</v>
      </c>
      <c r="Q60" s="100">
        <v>9</v>
      </c>
      <c r="R60" s="100">
        <v>0.2</v>
      </c>
      <c r="S60" s="100">
        <f t="shared" si="4"/>
        <v>10.799999999999999</v>
      </c>
      <c r="T60" s="74">
        <v>0.47</v>
      </c>
      <c r="U60" s="74">
        <f t="shared" si="5"/>
        <v>-128194.593192</v>
      </c>
      <c r="V60" s="62"/>
      <c r="W60" s="62"/>
      <c r="X60" s="62"/>
      <c r="Y60" s="62"/>
      <c r="Z60" s="62"/>
      <c r="AA60" s="62"/>
      <c r="AB60" s="62"/>
      <c r="AC60" s="62"/>
      <c r="AD60" s="62"/>
      <c r="AE60" s="62"/>
    </row>
    <row r="61" spans="1:31">
      <c r="A61" s="102" t="s">
        <v>251</v>
      </c>
      <c r="B61" s="67" t="s">
        <v>241</v>
      </c>
      <c r="C61" s="67" t="s">
        <v>70</v>
      </c>
      <c r="D61" s="102">
        <v>2016</v>
      </c>
      <c r="E61" s="95">
        <f>'Dist_Wise Forest Land A1.9'!E60</f>
        <v>52203.552310000006</v>
      </c>
      <c r="F61" s="96" t="s">
        <v>102</v>
      </c>
      <c r="G61" s="96">
        <f t="shared" si="0"/>
        <v>46983.197079000005</v>
      </c>
      <c r="H61" s="96">
        <f t="shared" si="6"/>
        <v>37445.833989000006</v>
      </c>
      <c r="I61" s="97">
        <v>6</v>
      </c>
      <c r="J61" s="97">
        <v>0.56000000000000005</v>
      </c>
      <c r="K61" s="74">
        <f t="shared" si="1"/>
        <v>9.36</v>
      </c>
      <c r="L61" s="74">
        <v>0.47</v>
      </c>
      <c r="M61" s="98">
        <f t="shared" si="2"/>
        <v>164731.7128844088</v>
      </c>
      <c r="N61" s="99" t="s">
        <v>103</v>
      </c>
      <c r="O61" s="96">
        <f t="shared" si="3"/>
        <v>5220.3552310000014</v>
      </c>
      <c r="P61" s="96">
        <f t="shared" si="7"/>
        <v>4160.6482210000013</v>
      </c>
      <c r="Q61" s="100">
        <v>9</v>
      </c>
      <c r="R61" s="100">
        <v>0.2</v>
      </c>
      <c r="S61" s="100">
        <f t="shared" si="4"/>
        <v>10.799999999999999</v>
      </c>
      <c r="T61" s="74">
        <v>0.47</v>
      </c>
      <c r="U61" s="74">
        <f t="shared" si="5"/>
        <v>21119.450369796003</v>
      </c>
      <c r="V61" s="62"/>
      <c r="W61" s="62"/>
      <c r="X61" s="62"/>
      <c r="Y61" s="62"/>
      <c r="Z61" s="62"/>
      <c r="AA61" s="62"/>
      <c r="AB61" s="62"/>
      <c r="AC61" s="62"/>
      <c r="AD61" s="62"/>
      <c r="AE61" s="62"/>
    </row>
    <row r="62" spans="1:31">
      <c r="A62" s="102" t="s">
        <v>251</v>
      </c>
      <c r="B62" s="67" t="s">
        <v>241</v>
      </c>
      <c r="C62" s="67" t="s">
        <v>71</v>
      </c>
      <c r="D62" s="102">
        <v>2016</v>
      </c>
      <c r="E62" s="95">
        <f>'Dist_Wise Forest Land A1.9'!E61</f>
        <v>39120.383400000006</v>
      </c>
      <c r="F62" s="96" t="s">
        <v>102</v>
      </c>
      <c r="G62" s="96">
        <f t="shared" si="0"/>
        <v>35208.345060000007</v>
      </c>
      <c r="H62" s="96">
        <f t="shared" si="6"/>
        <v>-11774.852018999998</v>
      </c>
      <c r="I62" s="97">
        <v>6</v>
      </c>
      <c r="J62" s="97">
        <v>0.56000000000000005</v>
      </c>
      <c r="K62" s="74">
        <f t="shared" si="1"/>
        <v>9.36</v>
      </c>
      <c r="L62" s="74">
        <v>0.47</v>
      </c>
      <c r="M62" s="98">
        <f t="shared" si="2"/>
        <v>-51799.929001984783</v>
      </c>
      <c r="N62" s="99" t="s">
        <v>103</v>
      </c>
      <c r="O62" s="96">
        <f t="shared" si="3"/>
        <v>3912.038340000001</v>
      </c>
      <c r="P62" s="96">
        <f t="shared" si="7"/>
        <v>-1308.3168910000004</v>
      </c>
      <c r="Q62" s="100">
        <v>9</v>
      </c>
      <c r="R62" s="100">
        <v>0.2</v>
      </c>
      <c r="S62" s="100">
        <f t="shared" si="4"/>
        <v>10.799999999999999</v>
      </c>
      <c r="T62" s="74">
        <v>0.47</v>
      </c>
      <c r="U62" s="74">
        <f t="shared" si="5"/>
        <v>-6641.0165387160014</v>
      </c>
      <c r="V62" s="62"/>
      <c r="W62" s="62"/>
      <c r="X62" s="62"/>
      <c r="Y62" s="62"/>
      <c r="Z62" s="62"/>
      <c r="AA62" s="62"/>
      <c r="AB62" s="62"/>
      <c r="AC62" s="62"/>
      <c r="AD62" s="62"/>
      <c r="AE62" s="62"/>
    </row>
    <row r="63" spans="1:31">
      <c r="A63" s="102" t="s">
        <v>251</v>
      </c>
      <c r="B63" s="67" t="s">
        <v>241</v>
      </c>
      <c r="C63" s="102" t="s">
        <v>119</v>
      </c>
      <c r="D63" s="102">
        <v>2016</v>
      </c>
      <c r="E63" s="95">
        <f>'Dist_Wise Forest Land A1.9'!E62</f>
        <v>138824.84050000005</v>
      </c>
      <c r="F63" s="96" t="s">
        <v>102</v>
      </c>
      <c r="G63" s="96">
        <f t="shared" si="0"/>
        <v>124942.35645000005</v>
      </c>
      <c r="H63" s="96">
        <f t="shared" si="6"/>
        <v>89734.011390000043</v>
      </c>
      <c r="I63" s="97">
        <v>6</v>
      </c>
      <c r="J63" s="97">
        <v>0.56000000000000005</v>
      </c>
      <c r="K63" s="74">
        <f t="shared" si="1"/>
        <v>9.36</v>
      </c>
      <c r="L63" s="74">
        <v>0.47</v>
      </c>
      <c r="M63" s="98">
        <f t="shared" si="2"/>
        <v>394757.86290688813</v>
      </c>
      <c r="N63" s="99" t="s">
        <v>103</v>
      </c>
      <c r="O63" s="96">
        <f t="shared" si="3"/>
        <v>13882.484050000006</v>
      </c>
      <c r="P63" s="96">
        <f t="shared" si="7"/>
        <v>9970.4457100000054</v>
      </c>
      <c r="Q63" s="100">
        <v>9</v>
      </c>
      <c r="R63" s="100">
        <v>0.2</v>
      </c>
      <c r="S63" s="100">
        <f t="shared" si="4"/>
        <v>10.799999999999999</v>
      </c>
      <c r="T63" s="74">
        <v>0.47</v>
      </c>
      <c r="U63" s="74">
        <f t="shared" si="5"/>
        <v>50609.98242396002</v>
      </c>
      <c r="V63" s="62"/>
      <c r="W63" s="62"/>
      <c r="X63" s="62"/>
      <c r="Y63" s="62"/>
      <c r="Z63" s="62"/>
      <c r="AA63" s="62"/>
      <c r="AB63" s="62"/>
      <c r="AC63" s="62"/>
      <c r="AD63" s="62"/>
      <c r="AE63" s="62"/>
    </row>
    <row r="64" spans="1:31">
      <c r="A64" s="102" t="s">
        <v>251</v>
      </c>
      <c r="B64" s="67" t="s">
        <v>241</v>
      </c>
      <c r="C64" s="102" t="s">
        <v>120</v>
      </c>
      <c r="D64" s="102">
        <v>2016</v>
      </c>
      <c r="E64" s="95">
        <f>'Dist_Wise Forest Land A1.9'!E63</f>
        <v>38235.4329</v>
      </c>
      <c r="F64" s="96" t="s">
        <v>102</v>
      </c>
      <c r="G64" s="96">
        <f t="shared" si="0"/>
        <v>34411.889609999998</v>
      </c>
      <c r="H64" s="96">
        <f t="shared" si="6"/>
        <v>-90530.466840000052</v>
      </c>
      <c r="I64" s="97">
        <v>6</v>
      </c>
      <c r="J64" s="97">
        <v>0.56000000000000005</v>
      </c>
      <c r="K64" s="74">
        <f t="shared" si="1"/>
        <v>9.36</v>
      </c>
      <c r="L64" s="74">
        <v>0.47</v>
      </c>
      <c r="M64" s="98">
        <f t="shared" si="2"/>
        <v>-398261.62972252816</v>
      </c>
      <c r="N64" s="99" t="s">
        <v>103</v>
      </c>
      <c r="O64" s="96">
        <f t="shared" si="3"/>
        <v>3823.5432900000001</v>
      </c>
      <c r="P64" s="96">
        <f t="shared" si="7"/>
        <v>-10058.940760000007</v>
      </c>
      <c r="Q64" s="100">
        <v>9</v>
      </c>
      <c r="R64" s="100">
        <v>0.2</v>
      </c>
      <c r="S64" s="100">
        <f t="shared" si="4"/>
        <v>10.799999999999999</v>
      </c>
      <c r="T64" s="74">
        <v>0.47</v>
      </c>
      <c r="U64" s="74">
        <f t="shared" si="5"/>
        <v>-51059.183297760028</v>
      </c>
      <c r="V64" s="62"/>
      <c r="W64" s="62"/>
      <c r="X64" s="62"/>
      <c r="Y64" s="62"/>
      <c r="Z64" s="62"/>
      <c r="AA64" s="62"/>
      <c r="AB64" s="62"/>
      <c r="AC64" s="62"/>
      <c r="AD64" s="62"/>
      <c r="AE64" s="62"/>
    </row>
    <row r="65" spans="1:31">
      <c r="A65" s="102" t="s">
        <v>251</v>
      </c>
      <c r="B65" s="67" t="s">
        <v>241</v>
      </c>
      <c r="C65" s="102" t="s">
        <v>72</v>
      </c>
      <c r="D65" s="102">
        <v>2016</v>
      </c>
      <c r="E65" s="95">
        <f>'Dist_Wise Forest Land A1.9'!E64</f>
        <v>136316.74799999996</v>
      </c>
      <c r="F65" s="96" t="s">
        <v>102</v>
      </c>
      <c r="G65" s="96">
        <f t="shared" si="0"/>
        <v>122685.07319999997</v>
      </c>
      <c r="H65" s="96">
        <f t="shared" si="6"/>
        <v>88273.183589999971</v>
      </c>
      <c r="I65" s="97">
        <v>6</v>
      </c>
      <c r="J65" s="97">
        <v>0.56000000000000005</v>
      </c>
      <c r="K65" s="74">
        <f t="shared" si="1"/>
        <v>9.36</v>
      </c>
      <c r="L65" s="74">
        <v>0.47</v>
      </c>
      <c r="M65" s="98">
        <f t="shared" si="2"/>
        <v>388331.38924912782</v>
      </c>
      <c r="N65" s="99" t="s">
        <v>103</v>
      </c>
      <c r="O65" s="96">
        <f t="shared" si="3"/>
        <v>13631.674799999997</v>
      </c>
      <c r="P65" s="96">
        <f t="shared" si="7"/>
        <v>9808.1315099999974</v>
      </c>
      <c r="Q65" s="100">
        <v>9</v>
      </c>
      <c r="R65" s="100">
        <v>0.2</v>
      </c>
      <c r="S65" s="100">
        <f t="shared" si="4"/>
        <v>10.799999999999999</v>
      </c>
      <c r="T65" s="74">
        <v>0.47</v>
      </c>
      <c r="U65" s="74">
        <f t="shared" si="5"/>
        <v>49786.07554475998</v>
      </c>
      <c r="V65" s="62"/>
      <c r="W65" s="62"/>
      <c r="X65" s="62"/>
      <c r="Y65" s="62"/>
      <c r="Z65" s="62"/>
      <c r="AA65" s="62"/>
      <c r="AB65" s="62"/>
      <c r="AC65" s="62"/>
      <c r="AD65" s="62"/>
      <c r="AE65" s="62"/>
    </row>
    <row r="66" spans="1:31">
      <c r="A66" s="102" t="s">
        <v>251</v>
      </c>
      <c r="B66" s="67" t="s">
        <v>241</v>
      </c>
      <c r="C66" s="102" t="s">
        <v>73</v>
      </c>
      <c r="D66" s="102">
        <v>2016</v>
      </c>
      <c r="E66" s="95">
        <f>'Dist_Wise Forest Land A1.9'!E65</f>
        <v>75463.899150000012</v>
      </c>
      <c r="F66" s="96" t="s">
        <v>102</v>
      </c>
      <c r="G66" s="96">
        <f t="shared" si="0"/>
        <v>67917.50923500002</v>
      </c>
      <c r="H66" s="96">
        <f t="shared" si="6"/>
        <v>-54767.56396499995</v>
      </c>
      <c r="I66" s="97">
        <v>6</v>
      </c>
      <c r="J66" s="97">
        <v>0.56000000000000005</v>
      </c>
      <c r="K66" s="74">
        <f t="shared" si="1"/>
        <v>9.36</v>
      </c>
      <c r="L66" s="74">
        <v>0.47</v>
      </c>
      <c r="M66" s="98">
        <f t="shared" si="2"/>
        <v>-240933.46739482778</v>
      </c>
      <c r="N66" s="99" t="s">
        <v>103</v>
      </c>
      <c r="O66" s="96">
        <f t="shared" si="3"/>
        <v>7546.3899150000016</v>
      </c>
      <c r="P66" s="96">
        <f t="shared" si="7"/>
        <v>-6085.2848849999955</v>
      </c>
      <c r="Q66" s="100">
        <v>9</v>
      </c>
      <c r="R66" s="100">
        <v>0.2</v>
      </c>
      <c r="S66" s="100">
        <f t="shared" si="4"/>
        <v>10.799999999999999</v>
      </c>
      <c r="T66" s="74">
        <v>0.47</v>
      </c>
      <c r="U66" s="74">
        <f t="shared" si="5"/>
        <v>-30888.906076259977</v>
      </c>
      <c r="V66" s="62"/>
      <c r="W66" s="62"/>
      <c r="X66" s="62"/>
      <c r="Y66" s="62"/>
      <c r="Z66" s="62"/>
      <c r="AA66" s="62"/>
      <c r="AB66" s="62"/>
      <c r="AC66" s="62"/>
      <c r="AD66" s="62"/>
      <c r="AE66" s="62"/>
    </row>
    <row r="67" spans="1:31">
      <c r="A67" s="102" t="s">
        <v>251</v>
      </c>
      <c r="B67" s="67" t="s">
        <v>241</v>
      </c>
      <c r="C67" s="102" t="s">
        <v>74</v>
      </c>
      <c r="D67" s="102">
        <v>2016</v>
      </c>
      <c r="E67" s="95">
        <f>'Dist_Wise Forest Land A1.9'!E66</f>
        <v>212294.5031</v>
      </c>
      <c r="F67" s="96" t="s">
        <v>102</v>
      </c>
      <c r="G67" s="96">
        <f t="shared" si="0"/>
        <v>191065.05279000002</v>
      </c>
      <c r="H67" s="96">
        <f t="shared" si="6"/>
        <v>123147.543555</v>
      </c>
      <c r="I67" s="97">
        <v>6</v>
      </c>
      <c r="J67" s="97">
        <v>0.56000000000000005</v>
      </c>
      <c r="K67" s="74">
        <f t="shared" si="1"/>
        <v>9.36</v>
      </c>
      <c r="L67" s="74">
        <v>0.47</v>
      </c>
      <c r="M67" s="98">
        <f t="shared" si="2"/>
        <v>541750.67360715591</v>
      </c>
      <c r="N67" s="99" t="s">
        <v>103</v>
      </c>
      <c r="O67" s="96">
        <f t="shared" si="3"/>
        <v>21229.45031</v>
      </c>
      <c r="P67" s="96">
        <f t="shared" si="7"/>
        <v>13683.060394999999</v>
      </c>
      <c r="Q67" s="100">
        <v>9</v>
      </c>
      <c r="R67" s="100">
        <v>0.2</v>
      </c>
      <c r="S67" s="100">
        <f t="shared" si="4"/>
        <v>10.799999999999999</v>
      </c>
      <c r="T67" s="74">
        <v>0.47</v>
      </c>
      <c r="U67" s="74">
        <f t="shared" si="5"/>
        <v>69455.214565019982</v>
      </c>
      <c r="V67" s="62"/>
      <c r="W67" s="62"/>
      <c r="X67" s="62"/>
      <c r="Y67" s="62"/>
      <c r="Z67" s="62"/>
      <c r="AA67" s="62"/>
      <c r="AB67" s="62"/>
      <c r="AC67" s="62"/>
      <c r="AD67" s="62"/>
      <c r="AE67" s="62"/>
    </row>
    <row r="68" spans="1:31">
      <c r="A68" s="102" t="s">
        <v>251</v>
      </c>
      <c r="B68" s="67" t="s">
        <v>241</v>
      </c>
      <c r="C68" s="102" t="s">
        <v>75</v>
      </c>
      <c r="D68" s="102">
        <v>2016</v>
      </c>
      <c r="E68" s="95">
        <f>'Dist_Wise Forest Land A1.9'!E67</f>
        <v>1088.9651199999998</v>
      </c>
      <c r="F68" s="96" t="s">
        <v>102</v>
      </c>
      <c r="G68" s="96">
        <f t="shared" si="0"/>
        <v>980.06860799999993</v>
      </c>
      <c r="H68" s="96">
        <f t="shared" si="6"/>
        <v>-190084.98418200001</v>
      </c>
      <c r="I68" s="97">
        <v>6</v>
      </c>
      <c r="J68" s="97">
        <v>0.56000000000000005</v>
      </c>
      <c r="K68" s="74">
        <f t="shared" si="1"/>
        <v>9.36</v>
      </c>
      <c r="L68" s="74">
        <v>0.47</v>
      </c>
      <c r="M68" s="98">
        <f t="shared" si="2"/>
        <v>-836221.86241345434</v>
      </c>
      <c r="N68" s="99" t="s">
        <v>103</v>
      </c>
      <c r="O68" s="96">
        <f t="shared" si="3"/>
        <v>108.89651199999999</v>
      </c>
      <c r="P68" s="96">
        <f t="shared" si="7"/>
        <v>-21120.553798000001</v>
      </c>
      <c r="Q68" s="100">
        <v>9</v>
      </c>
      <c r="R68" s="100">
        <v>0.2</v>
      </c>
      <c r="S68" s="100">
        <f t="shared" si="4"/>
        <v>10.799999999999999</v>
      </c>
      <c r="T68" s="74">
        <v>0.47</v>
      </c>
      <c r="U68" s="74">
        <f t="shared" si="5"/>
        <v>-107207.93107864799</v>
      </c>
      <c r="V68" s="62"/>
      <c r="W68" s="62"/>
      <c r="X68" s="62"/>
      <c r="Y68" s="62"/>
      <c r="Z68" s="62"/>
      <c r="AA68" s="62"/>
      <c r="AB68" s="62"/>
      <c r="AC68" s="62"/>
      <c r="AD68" s="62"/>
      <c r="AE68" s="62"/>
    </row>
    <row r="69" spans="1:31">
      <c r="A69" s="102" t="s">
        <v>251</v>
      </c>
      <c r="B69" s="67" t="s">
        <v>241</v>
      </c>
      <c r="C69" s="102" t="s">
        <v>76</v>
      </c>
      <c r="D69" s="102">
        <v>2016</v>
      </c>
      <c r="E69" s="95">
        <f>'Dist_Wise Forest Land A1.9'!E68</f>
        <v>18960.897000000001</v>
      </c>
      <c r="F69" s="96" t="s">
        <v>102</v>
      </c>
      <c r="G69" s="96">
        <f t="shared" si="0"/>
        <v>17064.8073</v>
      </c>
      <c r="H69" s="96">
        <f t="shared" si="6"/>
        <v>16084.738692000001</v>
      </c>
      <c r="I69" s="97">
        <v>6</v>
      </c>
      <c r="J69" s="97">
        <v>0.56000000000000005</v>
      </c>
      <c r="K69" s="74">
        <f t="shared" si="1"/>
        <v>9.36</v>
      </c>
      <c r="L69" s="74">
        <v>0.47</v>
      </c>
      <c r="M69" s="98">
        <f t="shared" si="2"/>
        <v>70759.982453846402</v>
      </c>
      <c r="N69" s="99" t="s">
        <v>103</v>
      </c>
      <c r="O69" s="96">
        <f t="shared" si="3"/>
        <v>1896.0897000000002</v>
      </c>
      <c r="P69" s="96">
        <f t="shared" si="7"/>
        <v>1787.1931880000002</v>
      </c>
      <c r="Q69" s="100">
        <v>9</v>
      </c>
      <c r="R69" s="100">
        <v>0.2</v>
      </c>
      <c r="S69" s="100">
        <f t="shared" si="4"/>
        <v>10.799999999999999</v>
      </c>
      <c r="T69" s="74">
        <v>0.47</v>
      </c>
      <c r="U69" s="74">
        <f t="shared" si="5"/>
        <v>9071.7926222879996</v>
      </c>
      <c r="V69" s="62"/>
      <c r="W69" s="62"/>
      <c r="X69" s="62"/>
      <c r="Y69" s="62"/>
      <c r="Z69" s="62"/>
      <c r="AA69" s="62"/>
      <c r="AB69" s="62"/>
      <c r="AC69" s="62"/>
      <c r="AD69" s="62"/>
      <c r="AE69" s="62"/>
    </row>
    <row r="70" spans="1:31">
      <c r="A70" s="102" t="s">
        <v>251</v>
      </c>
      <c r="B70" s="67" t="s">
        <v>241</v>
      </c>
      <c r="C70" s="102" t="s">
        <v>77</v>
      </c>
      <c r="D70" s="102">
        <v>2016</v>
      </c>
      <c r="E70" s="95">
        <f>'Dist_Wise Forest Land A1.9'!E69</f>
        <v>14108.0399</v>
      </c>
      <c r="F70" s="96" t="s">
        <v>102</v>
      </c>
      <c r="G70" s="96">
        <f t="shared" si="0"/>
        <v>12697.235909999999</v>
      </c>
      <c r="H70" s="96">
        <f t="shared" si="6"/>
        <v>-4367.571390000001</v>
      </c>
      <c r="I70" s="97">
        <v>6</v>
      </c>
      <c r="J70" s="97">
        <v>0.56000000000000005</v>
      </c>
      <c r="K70" s="74">
        <f t="shared" si="1"/>
        <v>9.36</v>
      </c>
      <c r="L70" s="74">
        <v>0.47</v>
      </c>
      <c r="M70" s="98">
        <f t="shared" si="2"/>
        <v>-19213.820058888003</v>
      </c>
      <c r="N70" s="99" t="s">
        <v>103</v>
      </c>
      <c r="O70" s="96">
        <f t="shared" si="3"/>
        <v>1410.8039900000001</v>
      </c>
      <c r="P70" s="96">
        <f t="shared" si="7"/>
        <v>-485.28571000000011</v>
      </c>
      <c r="Q70" s="100">
        <v>9</v>
      </c>
      <c r="R70" s="100">
        <v>0.2</v>
      </c>
      <c r="S70" s="100">
        <f t="shared" si="4"/>
        <v>10.799999999999999</v>
      </c>
      <c r="T70" s="74">
        <v>0.47</v>
      </c>
      <c r="U70" s="74">
        <f t="shared" si="5"/>
        <v>-2463.3102639600002</v>
      </c>
      <c r="V70" s="62"/>
      <c r="W70" s="62"/>
      <c r="X70" s="62"/>
      <c r="Y70" s="62"/>
      <c r="Z70" s="62"/>
      <c r="AA70" s="62"/>
      <c r="AB70" s="62"/>
      <c r="AC70" s="62"/>
      <c r="AD70" s="62"/>
      <c r="AE70" s="62"/>
    </row>
    <row r="71" spans="1:31">
      <c r="A71" s="102" t="s">
        <v>251</v>
      </c>
      <c r="B71" s="67" t="s">
        <v>241</v>
      </c>
      <c r="C71" s="102" t="s">
        <v>78</v>
      </c>
      <c r="D71" s="102">
        <v>2016</v>
      </c>
      <c r="E71" s="95">
        <f>'Dist_Wise Forest Land A1.9'!E70</f>
        <v>212715.94952000002</v>
      </c>
      <c r="F71" s="96" t="s">
        <v>102</v>
      </c>
      <c r="G71" s="96">
        <f t="shared" si="0"/>
        <v>191444.35456800004</v>
      </c>
      <c r="H71" s="96">
        <f t="shared" si="6"/>
        <v>178747.11865800005</v>
      </c>
      <c r="I71" s="97">
        <v>6</v>
      </c>
      <c r="J71" s="97">
        <v>0.56000000000000005</v>
      </c>
      <c r="K71" s="74">
        <f t="shared" si="1"/>
        <v>9.36</v>
      </c>
      <c r="L71" s="74">
        <v>0.47</v>
      </c>
      <c r="M71" s="98">
        <f t="shared" si="2"/>
        <v>786344.32440027373</v>
      </c>
      <c r="N71" s="99" t="s">
        <v>103</v>
      </c>
      <c r="O71" s="96">
        <f t="shared" si="3"/>
        <v>21271.594952000003</v>
      </c>
      <c r="P71" s="96">
        <f t="shared" si="7"/>
        <v>19860.790962000003</v>
      </c>
      <c r="Q71" s="100">
        <v>9</v>
      </c>
      <c r="R71" s="100">
        <v>0.2</v>
      </c>
      <c r="S71" s="100">
        <f t="shared" si="4"/>
        <v>10.799999999999999</v>
      </c>
      <c r="T71" s="74">
        <v>0.47</v>
      </c>
      <c r="U71" s="74">
        <f t="shared" si="5"/>
        <v>100813.374923112</v>
      </c>
      <c r="V71" s="62"/>
      <c r="W71" s="62"/>
      <c r="X71" s="62"/>
      <c r="Y71" s="62"/>
      <c r="Z71" s="62"/>
      <c r="AA71" s="62"/>
      <c r="AB71" s="62"/>
      <c r="AC71" s="62"/>
      <c r="AD71" s="62"/>
      <c r="AE71" s="62"/>
    </row>
    <row r="72" spans="1:31">
      <c r="A72" s="102" t="s">
        <v>251</v>
      </c>
      <c r="B72" s="67" t="s">
        <v>241</v>
      </c>
      <c r="C72" s="102" t="s">
        <v>79</v>
      </c>
      <c r="D72" s="102">
        <v>2016</v>
      </c>
      <c r="E72" s="95">
        <f>'Dist_Wise Forest Land A1.9'!E71</f>
        <v>73097.702119999987</v>
      </c>
      <c r="F72" s="96" t="s">
        <v>102</v>
      </c>
      <c r="G72" s="96">
        <f t="shared" si="0"/>
        <v>65787.931907999984</v>
      </c>
      <c r="H72" s="96">
        <f t="shared" si="6"/>
        <v>-125656.42266000005</v>
      </c>
      <c r="I72" s="97">
        <v>6</v>
      </c>
      <c r="J72" s="97">
        <v>0.56000000000000005</v>
      </c>
      <c r="K72" s="74">
        <f t="shared" si="1"/>
        <v>9.36</v>
      </c>
      <c r="L72" s="74">
        <v>0.47</v>
      </c>
      <c r="M72" s="98">
        <f t="shared" si="2"/>
        <v>-552787.73456587212</v>
      </c>
      <c r="N72" s="99" t="s">
        <v>103</v>
      </c>
      <c r="O72" s="96">
        <f t="shared" si="3"/>
        <v>7309.7702119999994</v>
      </c>
      <c r="P72" s="96">
        <f t="shared" si="7"/>
        <v>-13961.824740000004</v>
      </c>
      <c r="Q72" s="100">
        <v>9</v>
      </c>
      <c r="R72" s="100">
        <v>0.2</v>
      </c>
      <c r="S72" s="100">
        <f t="shared" si="4"/>
        <v>10.799999999999999</v>
      </c>
      <c r="T72" s="74">
        <v>0.47</v>
      </c>
      <c r="U72" s="74">
        <f t="shared" si="5"/>
        <v>-70870.222380240011</v>
      </c>
      <c r="V72" s="62"/>
      <c r="W72" s="62"/>
      <c r="X72" s="62"/>
      <c r="Y72" s="62"/>
      <c r="Z72" s="62"/>
      <c r="AA72" s="62"/>
      <c r="AB72" s="62"/>
      <c r="AC72" s="62"/>
      <c r="AD72" s="62"/>
      <c r="AE72" s="62"/>
    </row>
    <row r="73" spans="1:31">
      <c r="A73" s="102" t="s">
        <v>251</v>
      </c>
      <c r="B73" s="67" t="s">
        <v>241</v>
      </c>
      <c r="C73" s="102" t="s">
        <v>80</v>
      </c>
      <c r="D73" s="102">
        <v>2016</v>
      </c>
      <c r="E73" s="95">
        <f>'Dist_Wise Forest Land A1.9'!E72</f>
        <v>60979.612999999998</v>
      </c>
      <c r="F73" s="96" t="s">
        <v>102</v>
      </c>
      <c r="G73" s="96">
        <f t="shared" si="0"/>
        <v>54881.651700000002</v>
      </c>
      <c r="H73" s="96">
        <f t="shared" si="6"/>
        <v>-10906.280207999982</v>
      </c>
      <c r="I73" s="97">
        <v>6</v>
      </c>
      <c r="J73" s="97">
        <v>0.56000000000000005</v>
      </c>
      <c r="K73" s="74">
        <f t="shared" si="1"/>
        <v>9.36</v>
      </c>
      <c r="L73" s="74">
        <v>0.47</v>
      </c>
      <c r="M73" s="98">
        <f t="shared" si="2"/>
        <v>-47978.907891033516</v>
      </c>
      <c r="N73" s="99" t="s">
        <v>103</v>
      </c>
      <c r="O73" s="96">
        <f t="shared" si="3"/>
        <v>6097.9612999999999</v>
      </c>
      <c r="P73" s="96">
        <f t="shared" si="7"/>
        <v>-1211.8089119999995</v>
      </c>
      <c r="Q73" s="100">
        <v>9</v>
      </c>
      <c r="R73" s="100">
        <v>0.2</v>
      </c>
      <c r="S73" s="100">
        <f t="shared" si="4"/>
        <v>10.799999999999999</v>
      </c>
      <c r="T73" s="74">
        <v>0.47</v>
      </c>
      <c r="U73" s="74">
        <f t="shared" si="5"/>
        <v>-6151.1420373119963</v>
      </c>
      <c r="V73" s="62"/>
      <c r="W73" s="62"/>
      <c r="X73" s="62"/>
      <c r="Y73" s="62"/>
      <c r="Z73" s="62"/>
      <c r="AA73" s="62"/>
      <c r="AB73" s="62"/>
      <c r="AC73" s="62"/>
      <c r="AD73" s="62"/>
      <c r="AE73" s="62"/>
    </row>
    <row r="74" spans="1:31">
      <c r="A74" s="102" t="s">
        <v>251</v>
      </c>
      <c r="B74" s="67" t="s">
        <v>241</v>
      </c>
      <c r="C74" s="102" t="s">
        <v>121</v>
      </c>
      <c r="D74" s="102">
        <v>2016</v>
      </c>
      <c r="E74" s="95">
        <f>'Dist_Wise Forest Land A1.9'!E73</f>
        <v>104100.49987</v>
      </c>
      <c r="F74" s="96" t="s">
        <v>102</v>
      </c>
      <c r="G74" s="96">
        <f t="shared" si="0"/>
        <v>93690.449883000008</v>
      </c>
      <c r="H74" s="96">
        <f t="shared" si="6"/>
        <v>38808.798183000006</v>
      </c>
      <c r="I74" s="97">
        <v>6</v>
      </c>
      <c r="J74" s="97">
        <v>0.56000000000000005</v>
      </c>
      <c r="K74" s="74">
        <f t="shared" si="1"/>
        <v>9.36</v>
      </c>
      <c r="L74" s="74">
        <v>0.47</v>
      </c>
      <c r="M74" s="98">
        <f t="shared" si="2"/>
        <v>170727.66496665363</v>
      </c>
      <c r="N74" s="99" t="s">
        <v>103</v>
      </c>
      <c r="O74" s="96">
        <f t="shared" si="3"/>
        <v>10410.049987</v>
      </c>
      <c r="P74" s="96">
        <f t="shared" si="7"/>
        <v>4312.0886870000004</v>
      </c>
      <c r="Q74" s="100">
        <v>9</v>
      </c>
      <c r="R74" s="100">
        <v>0.2</v>
      </c>
      <c r="S74" s="100">
        <f t="shared" si="4"/>
        <v>10.799999999999999</v>
      </c>
      <c r="T74" s="74">
        <v>0.47</v>
      </c>
      <c r="U74" s="74">
        <f t="shared" si="5"/>
        <v>21888.162175211997</v>
      </c>
      <c r="V74" s="62"/>
      <c r="W74" s="62"/>
      <c r="X74" s="62"/>
      <c r="Y74" s="62"/>
      <c r="Z74" s="62"/>
      <c r="AA74" s="62"/>
      <c r="AB74" s="62"/>
      <c r="AC74" s="62"/>
      <c r="AD74" s="62"/>
      <c r="AE74" s="62"/>
    </row>
    <row r="75" spans="1:31">
      <c r="A75" s="102" t="s">
        <v>251</v>
      </c>
      <c r="B75" s="67" t="s">
        <v>241</v>
      </c>
      <c r="C75" s="102" t="s">
        <v>82</v>
      </c>
      <c r="D75" s="102">
        <v>2016</v>
      </c>
      <c r="E75" s="95">
        <f>'Dist_Wise Forest Land A1.9'!E74</f>
        <v>61936.480890000006</v>
      </c>
      <c r="F75" s="96" t="s">
        <v>102</v>
      </c>
      <c r="G75" s="96">
        <f t="shared" si="0"/>
        <v>55742.832801000004</v>
      </c>
      <c r="H75" s="96">
        <f t="shared" si="6"/>
        <v>-37947.617082000004</v>
      </c>
      <c r="I75" s="97">
        <v>6</v>
      </c>
      <c r="J75" s="97">
        <v>0.56000000000000005</v>
      </c>
      <c r="K75" s="74">
        <f t="shared" si="1"/>
        <v>9.36</v>
      </c>
      <c r="L75" s="74">
        <v>0.47</v>
      </c>
      <c r="M75" s="98">
        <f t="shared" si="2"/>
        <v>-166939.15706713439</v>
      </c>
      <c r="N75" s="99" t="s">
        <v>103</v>
      </c>
      <c r="O75" s="96">
        <f t="shared" si="3"/>
        <v>6193.6480890000012</v>
      </c>
      <c r="P75" s="96">
        <f t="shared" si="7"/>
        <v>-4216.4018979999992</v>
      </c>
      <c r="Q75" s="100">
        <v>9</v>
      </c>
      <c r="R75" s="100">
        <v>0.2</v>
      </c>
      <c r="S75" s="100">
        <f t="shared" si="4"/>
        <v>10.799999999999999</v>
      </c>
      <c r="T75" s="74">
        <v>0.47</v>
      </c>
      <c r="U75" s="74">
        <f t="shared" si="5"/>
        <v>-21402.456034247993</v>
      </c>
      <c r="V75" s="62"/>
      <c r="W75" s="62"/>
      <c r="X75" s="62"/>
      <c r="Y75" s="62"/>
      <c r="Z75" s="62"/>
      <c r="AA75" s="62"/>
      <c r="AB75" s="62"/>
      <c r="AC75" s="62"/>
      <c r="AD75" s="62"/>
      <c r="AE75" s="62"/>
    </row>
    <row r="76" spans="1:31">
      <c r="A76" s="102" t="s">
        <v>251</v>
      </c>
      <c r="B76" s="67" t="s">
        <v>241</v>
      </c>
      <c r="C76" s="102" t="s">
        <v>83</v>
      </c>
      <c r="D76" s="102">
        <v>2016</v>
      </c>
      <c r="E76" s="95">
        <f>'Dist_Wise Forest Land A1.9'!E75</f>
        <v>175569.95920000001</v>
      </c>
      <c r="F76" s="96" t="s">
        <v>102</v>
      </c>
      <c r="G76" s="96">
        <f t="shared" si="0"/>
        <v>158012.96328000003</v>
      </c>
      <c r="H76" s="96">
        <f t="shared" si="6"/>
        <v>102270.13047900001</v>
      </c>
      <c r="I76" s="97">
        <v>6</v>
      </c>
      <c r="J76" s="97">
        <v>0.56000000000000005</v>
      </c>
      <c r="K76" s="74">
        <f t="shared" si="1"/>
        <v>9.36</v>
      </c>
      <c r="L76" s="74">
        <v>0.47</v>
      </c>
      <c r="M76" s="98">
        <f t="shared" si="2"/>
        <v>449906.75800321682</v>
      </c>
      <c r="N76" s="99" t="s">
        <v>103</v>
      </c>
      <c r="O76" s="96">
        <f t="shared" si="3"/>
        <v>17556.995920000001</v>
      </c>
      <c r="P76" s="96">
        <f t="shared" si="7"/>
        <v>11363.347830999999</v>
      </c>
      <c r="Q76" s="100">
        <v>9</v>
      </c>
      <c r="R76" s="100">
        <v>0.2</v>
      </c>
      <c r="S76" s="100">
        <f t="shared" si="4"/>
        <v>10.799999999999999</v>
      </c>
      <c r="T76" s="74">
        <v>0.47</v>
      </c>
      <c r="U76" s="74">
        <f t="shared" si="5"/>
        <v>57680.353590155988</v>
      </c>
      <c r="V76" s="62"/>
      <c r="W76" s="62"/>
      <c r="X76" s="62"/>
      <c r="Y76" s="62"/>
      <c r="Z76" s="62"/>
      <c r="AA76" s="62"/>
      <c r="AB76" s="62"/>
      <c r="AC76" s="62"/>
      <c r="AD76" s="62"/>
      <c r="AE76" s="62"/>
    </row>
    <row r="77" spans="1:31">
      <c r="A77" s="102" t="s">
        <v>251</v>
      </c>
      <c r="B77" s="67" t="s">
        <v>241</v>
      </c>
      <c r="C77" s="67" t="s">
        <v>60</v>
      </c>
      <c r="D77" s="102">
        <v>2017</v>
      </c>
      <c r="E77" s="95">
        <f>'Dist_Wise Forest Land A1.9'!E76</f>
        <v>6574.9080999999996</v>
      </c>
      <c r="F77" s="96" t="s">
        <v>102</v>
      </c>
      <c r="G77" s="96">
        <f t="shared" si="0"/>
        <v>5917.4172899999994</v>
      </c>
      <c r="H77" s="96">
        <f t="shared" si="6"/>
        <v>-152095.54599000001</v>
      </c>
      <c r="I77" s="97">
        <v>6</v>
      </c>
      <c r="J77" s="97">
        <v>0.56000000000000005</v>
      </c>
      <c r="K77" s="74">
        <f t="shared" si="1"/>
        <v>9.36</v>
      </c>
      <c r="L77" s="74">
        <v>0.47</v>
      </c>
      <c r="M77" s="98">
        <f t="shared" si="2"/>
        <v>-669098.72591920802</v>
      </c>
      <c r="N77" s="99" t="s">
        <v>103</v>
      </c>
      <c r="O77" s="96">
        <f t="shared" si="3"/>
        <v>657.49081000000001</v>
      </c>
      <c r="P77" s="96">
        <f t="shared" si="7"/>
        <v>-16899.505110000002</v>
      </c>
      <c r="Q77" s="100">
        <v>9</v>
      </c>
      <c r="R77" s="100">
        <v>0.2</v>
      </c>
      <c r="S77" s="100">
        <f t="shared" si="4"/>
        <v>10.799999999999999</v>
      </c>
      <c r="T77" s="74">
        <v>0.47</v>
      </c>
      <c r="U77" s="74">
        <f t="shared" si="5"/>
        <v>-85781.88793836</v>
      </c>
      <c r="V77" s="62"/>
      <c r="W77" s="62"/>
      <c r="X77" s="62"/>
      <c r="Y77" s="62"/>
      <c r="Z77" s="62"/>
      <c r="AA77" s="62"/>
      <c r="AB77" s="62"/>
      <c r="AC77" s="62"/>
      <c r="AD77" s="62"/>
      <c r="AE77" s="62"/>
    </row>
    <row r="78" spans="1:31">
      <c r="A78" s="102" t="s">
        <v>251</v>
      </c>
      <c r="B78" s="67" t="s">
        <v>241</v>
      </c>
      <c r="C78" s="67" t="s">
        <v>61</v>
      </c>
      <c r="D78" s="102">
        <v>2017</v>
      </c>
      <c r="E78" s="95">
        <f>'Dist_Wise Forest Land A1.9'!E77</f>
        <v>55988.760899999994</v>
      </c>
      <c r="F78" s="96" t="s">
        <v>102</v>
      </c>
      <c r="G78" s="96">
        <f t="shared" si="0"/>
        <v>50389.884809999996</v>
      </c>
      <c r="H78" s="96">
        <f t="shared" si="6"/>
        <v>44472.467519999998</v>
      </c>
      <c r="I78" s="97">
        <v>6</v>
      </c>
      <c r="J78" s="97">
        <v>0.56000000000000005</v>
      </c>
      <c r="K78" s="74">
        <f t="shared" si="1"/>
        <v>9.36</v>
      </c>
      <c r="L78" s="74">
        <v>0.47</v>
      </c>
      <c r="M78" s="98">
        <f t="shared" si="2"/>
        <v>195643.27911398397</v>
      </c>
      <c r="N78" s="99" t="s">
        <v>103</v>
      </c>
      <c r="O78" s="96">
        <f t="shared" si="3"/>
        <v>5598.8760899999997</v>
      </c>
      <c r="P78" s="96">
        <f t="shared" si="7"/>
        <v>4941.3852799999995</v>
      </c>
      <c r="Q78" s="100">
        <v>9</v>
      </c>
      <c r="R78" s="100">
        <v>0.2</v>
      </c>
      <c r="S78" s="100">
        <f t="shared" si="4"/>
        <v>10.799999999999999</v>
      </c>
      <c r="T78" s="74">
        <v>0.47</v>
      </c>
      <c r="U78" s="74">
        <f t="shared" si="5"/>
        <v>25082.471681279992</v>
      </c>
      <c r="V78" s="62"/>
      <c r="W78" s="62"/>
      <c r="X78" s="62"/>
      <c r="Y78" s="62"/>
      <c r="Z78" s="62"/>
      <c r="AA78" s="62"/>
      <c r="AB78" s="62"/>
      <c r="AC78" s="62"/>
      <c r="AD78" s="62"/>
      <c r="AE78" s="62"/>
    </row>
    <row r="79" spans="1:31">
      <c r="A79" s="102" t="s">
        <v>251</v>
      </c>
      <c r="B79" s="67" t="s">
        <v>241</v>
      </c>
      <c r="C79" s="67" t="s">
        <v>62</v>
      </c>
      <c r="D79" s="102">
        <v>2017</v>
      </c>
      <c r="E79" s="95">
        <f>'Dist_Wise Forest Land A1.9'!E78</f>
        <v>10709.031889999998</v>
      </c>
      <c r="F79" s="96" t="s">
        <v>102</v>
      </c>
      <c r="G79" s="96">
        <f t="shared" si="0"/>
        <v>9638.1287009999996</v>
      </c>
      <c r="H79" s="96">
        <f t="shared" si="6"/>
        <v>-40751.756108999994</v>
      </c>
      <c r="I79" s="97">
        <v>6</v>
      </c>
      <c r="J79" s="97">
        <v>0.56000000000000005</v>
      </c>
      <c r="K79" s="74">
        <f t="shared" si="1"/>
        <v>9.36</v>
      </c>
      <c r="L79" s="74">
        <v>0.47</v>
      </c>
      <c r="M79" s="98">
        <f t="shared" si="2"/>
        <v>-179275.12547471275</v>
      </c>
      <c r="N79" s="99" t="s">
        <v>103</v>
      </c>
      <c r="O79" s="96">
        <f t="shared" si="3"/>
        <v>1070.9031889999999</v>
      </c>
      <c r="P79" s="96">
        <f t="shared" si="7"/>
        <v>-4527.9729010000001</v>
      </c>
      <c r="Q79" s="100">
        <v>9</v>
      </c>
      <c r="R79" s="100">
        <v>0.2</v>
      </c>
      <c r="S79" s="100">
        <f t="shared" si="4"/>
        <v>10.799999999999999</v>
      </c>
      <c r="T79" s="74">
        <v>0.47</v>
      </c>
      <c r="U79" s="74">
        <f t="shared" si="5"/>
        <v>-22983.990445475996</v>
      </c>
      <c r="V79" s="62"/>
      <c r="W79" s="62"/>
      <c r="X79" s="62"/>
      <c r="Y79" s="62"/>
      <c r="Z79" s="62"/>
      <c r="AA79" s="62"/>
      <c r="AB79" s="62"/>
      <c r="AC79" s="62"/>
      <c r="AD79" s="62"/>
      <c r="AE79" s="62"/>
    </row>
    <row r="80" spans="1:31">
      <c r="A80" s="102" t="s">
        <v>251</v>
      </c>
      <c r="B80" s="67" t="s">
        <v>241</v>
      </c>
      <c r="C80" s="67" t="s">
        <v>112</v>
      </c>
      <c r="D80" s="102">
        <v>2017</v>
      </c>
      <c r="E80" s="95">
        <f>'Dist_Wise Forest Land A1.9'!E79</f>
        <v>160622.13013999999</v>
      </c>
      <c r="F80" s="96" t="s">
        <v>102</v>
      </c>
      <c r="G80" s="96">
        <f t="shared" si="0"/>
        <v>144559.91712599999</v>
      </c>
      <c r="H80" s="96">
        <f t="shared" si="6"/>
        <v>134921.78842499998</v>
      </c>
      <c r="I80" s="97">
        <v>6</v>
      </c>
      <c r="J80" s="97">
        <v>0.56000000000000005</v>
      </c>
      <c r="K80" s="74">
        <f t="shared" si="1"/>
        <v>9.36</v>
      </c>
      <c r="L80" s="74">
        <v>0.47</v>
      </c>
      <c r="M80" s="98">
        <f t="shared" si="2"/>
        <v>593547.9316392598</v>
      </c>
      <c r="N80" s="99" t="s">
        <v>103</v>
      </c>
      <c r="O80" s="96">
        <f t="shared" si="3"/>
        <v>16062.213014000001</v>
      </c>
      <c r="P80" s="96">
        <f t="shared" si="7"/>
        <v>14991.309825</v>
      </c>
      <c r="Q80" s="100">
        <v>9</v>
      </c>
      <c r="R80" s="100">
        <v>0.2</v>
      </c>
      <c r="S80" s="100">
        <f t="shared" si="4"/>
        <v>10.799999999999999</v>
      </c>
      <c r="T80" s="74">
        <v>0.47</v>
      </c>
      <c r="U80" s="74">
        <f t="shared" si="5"/>
        <v>76095.888671699999</v>
      </c>
      <c r="V80" s="62"/>
      <c r="W80" s="62"/>
      <c r="X80" s="62"/>
      <c r="Y80" s="62"/>
      <c r="Z80" s="62"/>
      <c r="AA80" s="62"/>
      <c r="AB80" s="62"/>
      <c r="AC80" s="62"/>
      <c r="AD80" s="62"/>
      <c r="AE80" s="62"/>
    </row>
    <row r="81" spans="1:31">
      <c r="A81" s="102" t="s">
        <v>251</v>
      </c>
      <c r="B81" s="67" t="s">
        <v>241</v>
      </c>
      <c r="C81" s="67" t="s">
        <v>63</v>
      </c>
      <c r="D81" s="102">
        <v>2017</v>
      </c>
      <c r="E81" s="95">
        <f>'Dist_Wise Forest Land A1.9'!E80</f>
        <v>98741.222859999994</v>
      </c>
      <c r="F81" s="96" t="s">
        <v>102</v>
      </c>
      <c r="G81" s="96">
        <f t="shared" si="0"/>
        <v>88867.100573999996</v>
      </c>
      <c r="H81" s="96">
        <f t="shared" si="6"/>
        <v>-55692.816551999989</v>
      </c>
      <c r="I81" s="97">
        <v>6</v>
      </c>
      <c r="J81" s="97">
        <v>0.56000000000000005</v>
      </c>
      <c r="K81" s="74">
        <f t="shared" si="1"/>
        <v>9.36</v>
      </c>
      <c r="L81" s="74">
        <v>0.47</v>
      </c>
      <c r="M81" s="98">
        <f t="shared" si="2"/>
        <v>-245003.83857555833</v>
      </c>
      <c r="N81" s="99" t="s">
        <v>103</v>
      </c>
      <c r="O81" s="96">
        <f t="shared" si="3"/>
        <v>9874.1222859999998</v>
      </c>
      <c r="P81" s="96">
        <f t="shared" si="7"/>
        <v>-6188.090728000001</v>
      </c>
      <c r="Q81" s="100">
        <v>9</v>
      </c>
      <c r="R81" s="100">
        <v>0.2</v>
      </c>
      <c r="S81" s="100">
        <f t="shared" si="4"/>
        <v>10.799999999999999</v>
      </c>
      <c r="T81" s="74">
        <v>0.47</v>
      </c>
      <c r="U81" s="74">
        <f t="shared" si="5"/>
        <v>-31410.748535327999</v>
      </c>
      <c r="V81" s="62"/>
      <c r="W81" s="62"/>
      <c r="X81" s="62"/>
      <c r="Y81" s="62"/>
      <c r="Z81" s="62"/>
      <c r="AA81" s="62"/>
      <c r="AB81" s="62"/>
      <c r="AC81" s="62"/>
      <c r="AD81" s="62"/>
      <c r="AE81" s="62"/>
    </row>
    <row r="82" spans="1:31">
      <c r="A82" s="102" t="s">
        <v>251</v>
      </c>
      <c r="B82" s="67" t="s">
        <v>241</v>
      </c>
      <c r="C82" s="67" t="s">
        <v>64</v>
      </c>
      <c r="D82" s="102">
        <v>2017</v>
      </c>
      <c r="E82" s="95">
        <f>'Dist_Wise Forest Land A1.9'!E81</f>
        <v>22630.645</v>
      </c>
      <c r="F82" s="96" t="s">
        <v>102</v>
      </c>
      <c r="G82" s="96">
        <f t="shared" si="0"/>
        <v>20367.5805</v>
      </c>
      <c r="H82" s="96">
        <f t="shared" si="6"/>
        <v>-68499.520074</v>
      </c>
      <c r="I82" s="97">
        <v>6</v>
      </c>
      <c r="J82" s="97">
        <v>0.56000000000000005</v>
      </c>
      <c r="K82" s="74">
        <f t="shared" si="1"/>
        <v>9.36</v>
      </c>
      <c r="L82" s="74">
        <v>0.47</v>
      </c>
      <c r="M82" s="98">
        <f t="shared" si="2"/>
        <v>-301343.08870954078</v>
      </c>
      <c r="N82" s="99" t="s">
        <v>103</v>
      </c>
      <c r="O82" s="96">
        <f t="shared" si="3"/>
        <v>2263.0645</v>
      </c>
      <c r="P82" s="96">
        <f t="shared" si="7"/>
        <v>-7611.0577859999994</v>
      </c>
      <c r="Q82" s="100">
        <v>9</v>
      </c>
      <c r="R82" s="100">
        <v>0.2</v>
      </c>
      <c r="S82" s="100">
        <f t="shared" si="4"/>
        <v>10.799999999999999</v>
      </c>
      <c r="T82" s="74">
        <v>0.47</v>
      </c>
      <c r="U82" s="74">
        <f t="shared" si="5"/>
        <v>-38633.729321735991</v>
      </c>
      <c r="V82" s="62"/>
      <c r="W82" s="62"/>
      <c r="X82" s="62"/>
      <c r="Y82" s="62"/>
      <c r="Z82" s="62"/>
      <c r="AA82" s="62"/>
      <c r="AB82" s="62"/>
      <c r="AC82" s="62"/>
      <c r="AD82" s="62"/>
      <c r="AE82" s="62"/>
    </row>
    <row r="83" spans="1:31">
      <c r="A83" s="102" t="s">
        <v>251</v>
      </c>
      <c r="B83" s="67" t="s">
        <v>241</v>
      </c>
      <c r="C83" s="67" t="s">
        <v>65</v>
      </c>
      <c r="D83" s="102">
        <v>2017</v>
      </c>
      <c r="E83" s="95">
        <f>'Dist_Wise Forest Land A1.9'!E82</f>
        <v>30311.911400000001</v>
      </c>
      <c r="F83" s="96" t="s">
        <v>102</v>
      </c>
      <c r="G83" s="96">
        <f t="shared" si="0"/>
        <v>27280.720260000002</v>
      </c>
      <c r="H83" s="96">
        <f t="shared" si="6"/>
        <v>6913.1397600000018</v>
      </c>
      <c r="I83" s="97">
        <v>6</v>
      </c>
      <c r="J83" s="97">
        <v>0.56000000000000005</v>
      </c>
      <c r="K83" s="74">
        <f t="shared" si="1"/>
        <v>9.36</v>
      </c>
      <c r="L83" s="74">
        <v>0.47</v>
      </c>
      <c r="M83" s="98">
        <f t="shared" si="2"/>
        <v>30412.284432192002</v>
      </c>
      <c r="N83" s="99" t="s">
        <v>103</v>
      </c>
      <c r="O83" s="96">
        <f t="shared" si="3"/>
        <v>3031.1911400000004</v>
      </c>
      <c r="P83" s="96">
        <f t="shared" si="7"/>
        <v>768.12664000000041</v>
      </c>
      <c r="Q83" s="100">
        <v>9</v>
      </c>
      <c r="R83" s="100">
        <v>0.2</v>
      </c>
      <c r="S83" s="100">
        <f t="shared" si="4"/>
        <v>10.799999999999999</v>
      </c>
      <c r="T83" s="74">
        <v>0.47</v>
      </c>
      <c r="U83" s="74">
        <f t="shared" si="5"/>
        <v>3899.0108246400018</v>
      </c>
      <c r="V83" s="62"/>
      <c r="W83" s="62"/>
      <c r="X83" s="62"/>
      <c r="Y83" s="62"/>
      <c r="Z83" s="62"/>
      <c r="AA83" s="62"/>
      <c r="AB83" s="62"/>
      <c r="AC83" s="62"/>
      <c r="AD83" s="62"/>
      <c r="AE83" s="62"/>
    </row>
    <row r="84" spans="1:31">
      <c r="A84" s="102" t="s">
        <v>251</v>
      </c>
      <c r="B84" s="67" t="s">
        <v>241</v>
      </c>
      <c r="C84" s="67" t="s">
        <v>113</v>
      </c>
      <c r="D84" s="102">
        <v>2017</v>
      </c>
      <c r="E84" s="95">
        <f>'Dist_Wise Forest Land A1.9'!E83</f>
        <v>3791.8189000000002</v>
      </c>
      <c r="F84" s="96" t="s">
        <v>102</v>
      </c>
      <c r="G84" s="96">
        <f t="shared" si="0"/>
        <v>3412.6370100000004</v>
      </c>
      <c r="H84" s="96">
        <f t="shared" si="6"/>
        <v>-23868.083250000003</v>
      </c>
      <c r="I84" s="97">
        <v>6</v>
      </c>
      <c r="J84" s="97">
        <v>0.56000000000000005</v>
      </c>
      <c r="K84" s="74">
        <f t="shared" si="1"/>
        <v>9.36</v>
      </c>
      <c r="L84" s="74">
        <v>0.47</v>
      </c>
      <c r="M84" s="98">
        <f t="shared" si="2"/>
        <v>-105000.47183339999</v>
      </c>
      <c r="N84" s="99" t="s">
        <v>103</v>
      </c>
      <c r="O84" s="96">
        <f t="shared" si="3"/>
        <v>379.18189000000007</v>
      </c>
      <c r="P84" s="96">
        <f t="shared" si="7"/>
        <v>-2652.0092500000001</v>
      </c>
      <c r="Q84" s="100">
        <v>9</v>
      </c>
      <c r="R84" s="100">
        <v>0.2</v>
      </c>
      <c r="S84" s="100">
        <f t="shared" si="4"/>
        <v>10.799999999999999</v>
      </c>
      <c r="T84" s="74">
        <v>0.47</v>
      </c>
      <c r="U84" s="74">
        <f t="shared" si="5"/>
        <v>-13461.598952999999</v>
      </c>
      <c r="V84" s="62"/>
      <c r="W84" s="62"/>
      <c r="X84" s="62"/>
      <c r="Y84" s="62"/>
      <c r="Z84" s="62"/>
      <c r="AA84" s="62"/>
      <c r="AB84" s="62"/>
      <c r="AC84" s="62"/>
      <c r="AD84" s="62"/>
      <c r="AE84" s="62"/>
    </row>
    <row r="85" spans="1:31">
      <c r="A85" s="102" t="s">
        <v>251</v>
      </c>
      <c r="B85" s="67" t="s">
        <v>241</v>
      </c>
      <c r="C85" s="67" t="s">
        <v>114</v>
      </c>
      <c r="D85" s="102">
        <v>2017</v>
      </c>
      <c r="E85" s="95">
        <f>'Dist_Wise Forest Land A1.9'!E84</f>
        <v>190641.04929</v>
      </c>
      <c r="F85" s="96" t="s">
        <v>102</v>
      </c>
      <c r="G85" s="96">
        <f t="shared" si="0"/>
        <v>171576.944361</v>
      </c>
      <c r="H85" s="96">
        <f t="shared" si="6"/>
        <v>168164.307351</v>
      </c>
      <c r="I85" s="97">
        <v>6</v>
      </c>
      <c r="J85" s="97">
        <v>0.56000000000000005</v>
      </c>
      <c r="K85" s="74">
        <f t="shared" si="1"/>
        <v>9.36</v>
      </c>
      <c r="L85" s="74">
        <v>0.47</v>
      </c>
      <c r="M85" s="98">
        <f t="shared" si="2"/>
        <v>739788.42089851899</v>
      </c>
      <c r="N85" s="99" t="s">
        <v>103</v>
      </c>
      <c r="O85" s="96">
        <f t="shared" si="3"/>
        <v>19064.104929000001</v>
      </c>
      <c r="P85" s="96">
        <f t="shared" si="7"/>
        <v>18684.923039000001</v>
      </c>
      <c r="Q85" s="100">
        <v>9</v>
      </c>
      <c r="R85" s="100">
        <v>0.2</v>
      </c>
      <c r="S85" s="100">
        <f t="shared" si="4"/>
        <v>10.799999999999999</v>
      </c>
      <c r="T85" s="74">
        <v>0.47</v>
      </c>
      <c r="U85" s="74">
        <f t="shared" si="5"/>
        <v>94844.669345963994</v>
      </c>
      <c r="V85" s="62"/>
      <c r="W85" s="62"/>
      <c r="X85" s="62"/>
      <c r="Y85" s="62"/>
      <c r="Z85" s="62"/>
      <c r="AA85" s="62"/>
      <c r="AB85" s="62"/>
      <c r="AC85" s="62"/>
      <c r="AD85" s="62"/>
      <c r="AE85" s="62"/>
    </row>
    <row r="86" spans="1:31">
      <c r="A86" s="102" t="s">
        <v>251</v>
      </c>
      <c r="B86" s="67" t="s">
        <v>241</v>
      </c>
      <c r="C86" s="67" t="s">
        <v>66</v>
      </c>
      <c r="D86" s="102">
        <v>2017</v>
      </c>
      <c r="E86" s="95">
        <f>'Dist_Wise Forest Land A1.9'!E85</f>
        <v>164826.42290000001</v>
      </c>
      <c r="F86" s="96" t="s">
        <v>102</v>
      </c>
      <c r="G86" s="96">
        <f t="shared" si="0"/>
        <v>148343.78061000002</v>
      </c>
      <c r="H86" s="96">
        <f t="shared" si="6"/>
        <v>-23233.163750999985</v>
      </c>
      <c r="I86" s="97">
        <v>6</v>
      </c>
      <c r="J86" s="97">
        <v>0.56000000000000005</v>
      </c>
      <c r="K86" s="74">
        <f t="shared" si="1"/>
        <v>9.36</v>
      </c>
      <c r="L86" s="74">
        <v>0.47</v>
      </c>
      <c r="M86" s="98">
        <f t="shared" si="2"/>
        <v>-102207.33397339913</v>
      </c>
      <c r="N86" s="99" t="s">
        <v>103</v>
      </c>
      <c r="O86" s="96">
        <f t="shared" si="3"/>
        <v>16482.64229</v>
      </c>
      <c r="P86" s="96">
        <f t="shared" si="7"/>
        <v>-2581.4626390000012</v>
      </c>
      <c r="Q86" s="100">
        <v>9</v>
      </c>
      <c r="R86" s="100">
        <v>0.2</v>
      </c>
      <c r="S86" s="100">
        <f t="shared" si="4"/>
        <v>10.799999999999999</v>
      </c>
      <c r="T86" s="74">
        <v>0.47</v>
      </c>
      <c r="U86" s="74">
        <f t="shared" si="5"/>
        <v>-13103.504355564004</v>
      </c>
      <c r="V86" s="62"/>
      <c r="W86" s="62"/>
      <c r="X86" s="62"/>
      <c r="Y86" s="62"/>
      <c r="Z86" s="62"/>
      <c r="AA86" s="62"/>
      <c r="AB86" s="62"/>
      <c r="AC86" s="62"/>
      <c r="AD86" s="62"/>
      <c r="AE86" s="62"/>
    </row>
    <row r="87" spans="1:31">
      <c r="A87" s="102" t="s">
        <v>251</v>
      </c>
      <c r="B87" s="67" t="s">
        <v>241</v>
      </c>
      <c r="C87" s="67" t="s">
        <v>115</v>
      </c>
      <c r="D87" s="102">
        <v>2017</v>
      </c>
      <c r="E87" s="95">
        <f>'Dist_Wise Forest Land A1.9'!E86</f>
        <v>165820.54669999998</v>
      </c>
      <c r="F87" s="96" t="s">
        <v>102</v>
      </c>
      <c r="G87" s="96">
        <f t="shared" si="0"/>
        <v>149238.49202999999</v>
      </c>
      <c r="H87" s="96">
        <f t="shared" si="6"/>
        <v>894.71141999997781</v>
      </c>
      <c r="I87" s="97">
        <v>6</v>
      </c>
      <c r="J87" s="97">
        <v>0.56000000000000005</v>
      </c>
      <c r="K87" s="74">
        <f t="shared" si="1"/>
        <v>9.36</v>
      </c>
      <c r="L87" s="74">
        <v>0.47</v>
      </c>
      <c r="M87" s="98">
        <f t="shared" si="2"/>
        <v>3936.0144788639018</v>
      </c>
      <c r="N87" s="99" t="s">
        <v>103</v>
      </c>
      <c r="O87" s="96">
        <f t="shared" si="3"/>
        <v>16582.054669999998</v>
      </c>
      <c r="P87" s="96">
        <f t="shared" si="7"/>
        <v>99.412379999997938</v>
      </c>
      <c r="Q87" s="100">
        <v>9</v>
      </c>
      <c r="R87" s="100">
        <v>0.2</v>
      </c>
      <c r="S87" s="100">
        <f t="shared" si="4"/>
        <v>10.799999999999999</v>
      </c>
      <c r="T87" s="74">
        <v>0.47</v>
      </c>
      <c r="U87" s="74">
        <f t="shared" si="5"/>
        <v>504.61724087998942</v>
      </c>
      <c r="V87" s="62"/>
      <c r="W87" s="62"/>
      <c r="X87" s="62"/>
      <c r="Y87" s="62"/>
      <c r="Z87" s="62"/>
      <c r="AA87" s="62"/>
      <c r="AB87" s="62"/>
      <c r="AC87" s="62"/>
      <c r="AD87" s="62"/>
      <c r="AE87" s="62"/>
    </row>
    <row r="88" spans="1:31">
      <c r="A88" s="102" t="s">
        <v>251</v>
      </c>
      <c r="B88" s="67" t="s">
        <v>241</v>
      </c>
      <c r="C88" s="67" t="s">
        <v>116</v>
      </c>
      <c r="D88" s="102">
        <v>2017</v>
      </c>
      <c r="E88" s="95">
        <f>'Dist_Wise Forest Land A1.9'!E87</f>
        <v>4812.6881400000002</v>
      </c>
      <c r="F88" s="96" t="s">
        <v>102</v>
      </c>
      <c r="G88" s="96">
        <f t="shared" si="0"/>
        <v>4331.4193260000002</v>
      </c>
      <c r="H88" s="96">
        <f t="shared" si="6"/>
        <v>-144907.07270399999</v>
      </c>
      <c r="I88" s="97">
        <v>6</v>
      </c>
      <c r="J88" s="97">
        <v>0.56000000000000005</v>
      </c>
      <c r="K88" s="74">
        <f t="shared" si="1"/>
        <v>9.36</v>
      </c>
      <c r="L88" s="74">
        <v>0.47</v>
      </c>
      <c r="M88" s="98">
        <f t="shared" si="2"/>
        <v>-637475.19423943677</v>
      </c>
      <c r="N88" s="99" t="s">
        <v>103</v>
      </c>
      <c r="O88" s="96">
        <f t="shared" si="3"/>
        <v>481.26881400000002</v>
      </c>
      <c r="P88" s="96">
        <f t="shared" si="7"/>
        <v>-16100.785855999999</v>
      </c>
      <c r="Q88" s="100">
        <v>9</v>
      </c>
      <c r="R88" s="100">
        <v>0.2</v>
      </c>
      <c r="S88" s="100">
        <f t="shared" si="4"/>
        <v>10.799999999999999</v>
      </c>
      <c r="T88" s="74">
        <v>0.47</v>
      </c>
      <c r="U88" s="74">
        <f t="shared" si="5"/>
        <v>-81727.589005055983</v>
      </c>
      <c r="V88" s="62"/>
      <c r="W88" s="62"/>
      <c r="X88" s="62"/>
      <c r="Y88" s="62"/>
      <c r="Z88" s="62"/>
      <c r="AA88" s="62"/>
      <c r="AB88" s="62"/>
      <c r="AC88" s="62"/>
      <c r="AD88" s="62"/>
      <c r="AE88" s="62"/>
    </row>
    <row r="89" spans="1:31">
      <c r="A89" s="102" t="s">
        <v>251</v>
      </c>
      <c r="B89" s="67" t="s">
        <v>241</v>
      </c>
      <c r="C89" s="67" t="s">
        <v>67</v>
      </c>
      <c r="D89" s="102">
        <v>2017</v>
      </c>
      <c r="E89" s="95">
        <f>'Dist_Wise Forest Land A1.9'!E88</f>
        <v>43623.701910000003</v>
      </c>
      <c r="F89" s="96" t="s">
        <v>102</v>
      </c>
      <c r="G89" s="96">
        <f t="shared" si="0"/>
        <v>39261.331719000002</v>
      </c>
      <c r="H89" s="96">
        <f t="shared" si="6"/>
        <v>34929.912392999999</v>
      </c>
      <c r="I89" s="97">
        <v>6</v>
      </c>
      <c r="J89" s="97">
        <v>0.56000000000000005</v>
      </c>
      <c r="K89" s="74">
        <f t="shared" si="1"/>
        <v>9.36</v>
      </c>
      <c r="L89" s="74">
        <v>0.47</v>
      </c>
      <c r="M89" s="98">
        <f t="shared" si="2"/>
        <v>153663.67059928557</v>
      </c>
      <c r="N89" s="99" t="s">
        <v>103</v>
      </c>
      <c r="O89" s="96">
        <f t="shared" si="3"/>
        <v>4362.3701910000009</v>
      </c>
      <c r="P89" s="96">
        <f t="shared" si="7"/>
        <v>3881.1013770000009</v>
      </c>
      <c r="Q89" s="100">
        <v>9</v>
      </c>
      <c r="R89" s="100">
        <v>0.2</v>
      </c>
      <c r="S89" s="100">
        <f t="shared" si="4"/>
        <v>10.799999999999999</v>
      </c>
      <c r="T89" s="74">
        <v>0.47</v>
      </c>
      <c r="U89" s="74">
        <f t="shared" si="5"/>
        <v>19700.470589652003</v>
      </c>
      <c r="V89" s="62"/>
      <c r="W89" s="62"/>
      <c r="X89" s="62"/>
      <c r="Y89" s="62"/>
      <c r="Z89" s="62"/>
      <c r="AA89" s="62"/>
      <c r="AB89" s="62"/>
      <c r="AC89" s="62"/>
      <c r="AD89" s="62"/>
      <c r="AE89" s="62"/>
    </row>
    <row r="90" spans="1:31">
      <c r="A90" s="102" t="s">
        <v>251</v>
      </c>
      <c r="B90" s="67" t="s">
        <v>241</v>
      </c>
      <c r="C90" s="67" t="s">
        <v>117</v>
      </c>
      <c r="D90" s="102">
        <v>2017</v>
      </c>
      <c r="E90" s="95">
        <f>'Dist_Wise Forest Land A1.9'!E89</f>
        <v>167338.26759999999</v>
      </c>
      <c r="F90" s="96" t="s">
        <v>102</v>
      </c>
      <c r="G90" s="96">
        <f t="shared" si="0"/>
        <v>150604.44084</v>
      </c>
      <c r="H90" s="96">
        <f t="shared" si="6"/>
        <v>111343.10912099999</v>
      </c>
      <c r="I90" s="97">
        <v>6</v>
      </c>
      <c r="J90" s="97">
        <v>0.56000000000000005</v>
      </c>
      <c r="K90" s="74">
        <f t="shared" si="1"/>
        <v>9.36</v>
      </c>
      <c r="L90" s="74">
        <v>0.47</v>
      </c>
      <c r="M90" s="98">
        <f t="shared" si="2"/>
        <v>489820.60564510309</v>
      </c>
      <c r="N90" s="99" t="s">
        <v>103</v>
      </c>
      <c r="O90" s="96">
        <f t="shared" si="3"/>
        <v>16733.82676</v>
      </c>
      <c r="P90" s="96">
        <f t="shared" si="7"/>
        <v>12371.456568999998</v>
      </c>
      <c r="Q90" s="100">
        <v>9</v>
      </c>
      <c r="R90" s="100">
        <v>0.2</v>
      </c>
      <c r="S90" s="100">
        <f t="shared" si="4"/>
        <v>10.799999999999999</v>
      </c>
      <c r="T90" s="74">
        <v>0.47</v>
      </c>
      <c r="U90" s="74">
        <f t="shared" si="5"/>
        <v>62797.513544243979</v>
      </c>
      <c r="V90" s="62"/>
      <c r="W90" s="62"/>
      <c r="X90" s="62"/>
      <c r="Y90" s="62"/>
      <c r="Z90" s="62"/>
      <c r="AA90" s="62"/>
      <c r="AB90" s="62"/>
      <c r="AC90" s="62"/>
      <c r="AD90" s="62"/>
      <c r="AE90" s="62"/>
    </row>
    <row r="91" spans="1:31">
      <c r="A91" s="102" t="s">
        <v>251</v>
      </c>
      <c r="B91" s="67" t="s">
        <v>241</v>
      </c>
      <c r="C91" s="67" t="s">
        <v>68</v>
      </c>
      <c r="D91" s="102">
        <v>2017</v>
      </c>
      <c r="E91" s="95">
        <f>'Dist_Wise Forest Land A1.9'!E90</f>
        <v>15957.346100000001</v>
      </c>
      <c r="F91" s="96" t="s">
        <v>102</v>
      </c>
      <c r="G91" s="96">
        <f t="shared" si="0"/>
        <v>14361.611490000001</v>
      </c>
      <c r="H91" s="96">
        <f t="shared" si="6"/>
        <v>-136242.82934999999</v>
      </c>
      <c r="I91" s="97">
        <v>6</v>
      </c>
      <c r="J91" s="97">
        <v>0.56000000000000005</v>
      </c>
      <c r="K91" s="74">
        <f t="shared" si="1"/>
        <v>9.36</v>
      </c>
      <c r="L91" s="74">
        <v>0.47</v>
      </c>
      <c r="M91" s="98">
        <f t="shared" si="2"/>
        <v>-599359.45487651986</v>
      </c>
      <c r="N91" s="99" t="s">
        <v>103</v>
      </c>
      <c r="O91" s="96">
        <f t="shared" si="3"/>
        <v>1595.7346100000002</v>
      </c>
      <c r="P91" s="96">
        <f t="shared" si="7"/>
        <v>-15138.09215</v>
      </c>
      <c r="Q91" s="100">
        <v>9</v>
      </c>
      <c r="R91" s="100">
        <v>0.2</v>
      </c>
      <c r="S91" s="100">
        <f t="shared" si="4"/>
        <v>10.799999999999999</v>
      </c>
      <c r="T91" s="74">
        <v>0.47</v>
      </c>
      <c r="U91" s="74">
        <f t="shared" si="5"/>
        <v>-76840.95575339999</v>
      </c>
      <c r="V91" s="62"/>
      <c r="W91" s="62"/>
      <c r="X91" s="62"/>
      <c r="Y91" s="62"/>
      <c r="Z91" s="62"/>
      <c r="AA91" s="62"/>
      <c r="AB91" s="62"/>
      <c r="AC91" s="62"/>
      <c r="AD91" s="62"/>
      <c r="AE91" s="62"/>
    </row>
    <row r="92" spans="1:31">
      <c r="A92" s="102" t="s">
        <v>251</v>
      </c>
      <c r="B92" s="67" t="s">
        <v>241</v>
      </c>
      <c r="C92" s="67" t="s">
        <v>69</v>
      </c>
      <c r="D92" s="102">
        <v>2017</v>
      </c>
      <c r="E92" s="95">
        <f>'Dist_Wise Forest Land A1.9'!E91</f>
        <v>262742.29119999998</v>
      </c>
      <c r="F92" s="96" t="s">
        <v>102</v>
      </c>
      <c r="G92" s="96">
        <f t="shared" si="0"/>
        <v>236468.06207999997</v>
      </c>
      <c r="H92" s="96">
        <f t="shared" si="6"/>
        <v>222106.45058999996</v>
      </c>
      <c r="I92" s="97">
        <v>6</v>
      </c>
      <c r="J92" s="97">
        <v>0.56000000000000005</v>
      </c>
      <c r="K92" s="74">
        <f t="shared" si="1"/>
        <v>9.36</v>
      </c>
      <c r="L92" s="74">
        <v>0.47</v>
      </c>
      <c r="M92" s="98">
        <f t="shared" si="2"/>
        <v>977090.69743552781</v>
      </c>
      <c r="N92" s="99" t="s">
        <v>103</v>
      </c>
      <c r="O92" s="96">
        <f t="shared" si="3"/>
        <v>26274.22912</v>
      </c>
      <c r="P92" s="96">
        <f t="shared" si="7"/>
        <v>24678.49451</v>
      </c>
      <c r="Q92" s="100">
        <v>9</v>
      </c>
      <c r="R92" s="100">
        <v>0.2</v>
      </c>
      <c r="S92" s="100">
        <f t="shared" si="4"/>
        <v>10.799999999999999</v>
      </c>
      <c r="T92" s="74">
        <v>0.47</v>
      </c>
      <c r="U92" s="74">
        <f t="shared" si="5"/>
        <v>125268.03813275998</v>
      </c>
      <c r="V92" s="62"/>
      <c r="W92" s="62"/>
      <c r="X92" s="62"/>
      <c r="Y92" s="62"/>
      <c r="Z92" s="62"/>
      <c r="AA92" s="62"/>
      <c r="AB92" s="62"/>
      <c r="AC92" s="62"/>
      <c r="AD92" s="62"/>
      <c r="AE92" s="62"/>
    </row>
    <row r="93" spans="1:31">
      <c r="A93" s="102" t="s">
        <v>251</v>
      </c>
      <c r="B93" s="67" t="s">
        <v>241</v>
      </c>
      <c r="C93" s="67" t="s">
        <v>118</v>
      </c>
      <c r="D93" s="102">
        <v>2017</v>
      </c>
      <c r="E93" s="95">
        <f>'Dist_Wise Forest Land A1.9'!E92</f>
        <v>9145.4773999999998</v>
      </c>
      <c r="F93" s="96" t="s">
        <v>102</v>
      </c>
      <c r="G93" s="96">
        <f t="shared" si="0"/>
        <v>8230.9296599999998</v>
      </c>
      <c r="H93" s="96">
        <f t="shared" si="6"/>
        <v>-228237.13241999998</v>
      </c>
      <c r="I93" s="97">
        <v>6</v>
      </c>
      <c r="J93" s="97">
        <v>0.56000000000000005</v>
      </c>
      <c r="K93" s="74">
        <f t="shared" si="1"/>
        <v>9.36</v>
      </c>
      <c r="L93" s="74">
        <v>0.47</v>
      </c>
      <c r="M93" s="98">
        <f t="shared" si="2"/>
        <v>-1004060.7929420638</v>
      </c>
      <c r="N93" s="99" t="s">
        <v>103</v>
      </c>
      <c r="O93" s="96">
        <f t="shared" si="3"/>
        <v>914.54773999999998</v>
      </c>
      <c r="P93" s="96">
        <f t="shared" si="7"/>
        <v>-25359.681380000002</v>
      </c>
      <c r="Q93" s="100">
        <v>9</v>
      </c>
      <c r="R93" s="100">
        <v>0.2</v>
      </c>
      <c r="S93" s="100">
        <f t="shared" si="4"/>
        <v>10.799999999999999</v>
      </c>
      <c r="T93" s="74">
        <v>0.47</v>
      </c>
      <c r="U93" s="74">
        <f t="shared" si="5"/>
        <v>-128725.74268487998</v>
      </c>
      <c r="V93" s="62"/>
      <c r="W93" s="62"/>
      <c r="X93" s="62"/>
      <c r="Y93" s="62"/>
      <c r="Z93" s="62"/>
      <c r="AA93" s="62"/>
      <c r="AB93" s="62"/>
      <c r="AC93" s="62"/>
      <c r="AD93" s="62"/>
      <c r="AE93" s="62"/>
    </row>
    <row r="94" spans="1:31">
      <c r="A94" s="102" t="s">
        <v>251</v>
      </c>
      <c r="B94" s="67" t="s">
        <v>241</v>
      </c>
      <c r="C94" s="67" t="s">
        <v>70</v>
      </c>
      <c r="D94" s="102">
        <v>2017</v>
      </c>
      <c r="E94" s="95">
        <f>'Dist_Wise Forest Land A1.9'!E93</f>
        <v>51869.311600000008</v>
      </c>
      <c r="F94" s="96" t="s">
        <v>102</v>
      </c>
      <c r="G94" s="96">
        <f t="shared" si="0"/>
        <v>46682.380440000008</v>
      </c>
      <c r="H94" s="96">
        <f t="shared" si="6"/>
        <v>38451.450780000006</v>
      </c>
      <c r="I94" s="97">
        <v>6</v>
      </c>
      <c r="J94" s="97">
        <v>0.56000000000000005</v>
      </c>
      <c r="K94" s="74">
        <f t="shared" si="1"/>
        <v>9.36</v>
      </c>
      <c r="L94" s="74">
        <v>0.47</v>
      </c>
      <c r="M94" s="98">
        <f t="shared" si="2"/>
        <v>169155.62227137602</v>
      </c>
      <c r="N94" s="99" t="s">
        <v>103</v>
      </c>
      <c r="O94" s="96">
        <f t="shared" si="3"/>
        <v>5186.931160000001</v>
      </c>
      <c r="P94" s="96">
        <f t="shared" si="7"/>
        <v>4272.383420000001</v>
      </c>
      <c r="Q94" s="100">
        <v>9</v>
      </c>
      <c r="R94" s="100">
        <v>0.2</v>
      </c>
      <c r="S94" s="100">
        <f t="shared" si="4"/>
        <v>10.799999999999999</v>
      </c>
      <c r="T94" s="74">
        <v>0.47</v>
      </c>
      <c r="U94" s="74">
        <f t="shared" si="5"/>
        <v>21686.618239920004</v>
      </c>
      <c r="V94" s="62"/>
      <c r="W94" s="62"/>
      <c r="X94" s="62"/>
      <c r="Y94" s="62"/>
      <c r="Z94" s="62"/>
      <c r="AA94" s="62"/>
      <c r="AB94" s="62"/>
      <c r="AC94" s="62"/>
      <c r="AD94" s="62"/>
      <c r="AE94" s="62"/>
    </row>
    <row r="95" spans="1:31">
      <c r="A95" s="102" t="s">
        <v>251</v>
      </c>
      <c r="B95" s="67" t="s">
        <v>241</v>
      </c>
      <c r="C95" s="67" t="s">
        <v>71</v>
      </c>
      <c r="D95" s="102">
        <v>2017</v>
      </c>
      <c r="E95" s="95">
        <f>'Dist_Wise Forest Land A1.9'!E94</f>
        <v>37057.211059999987</v>
      </c>
      <c r="F95" s="96" t="s">
        <v>102</v>
      </c>
      <c r="G95" s="96">
        <f t="shared" si="0"/>
        <v>33351.48995399999</v>
      </c>
      <c r="H95" s="96">
        <f t="shared" si="6"/>
        <v>-13330.890486000018</v>
      </c>
      <c r="I95" s="97">
        <v>6</v>
      </c>
      <c r="J95" s="97">
        <v>0.56000000000000005</v>
      </c>
      <c r="K95" s="74">
        <f t="shared" si="1"/>
        <v>9.36</v>
      </c>
      <c r="L95" s="74">
        <v>0.47</v>
      </c>
      <c r="M95" s="98">
        <f t="shared" si="2"/>
        <v>-58645.253426011273</v>
      </c>
      <c r="N95" s="99" t="s">
        <v>103</v>
      </c>
      <c r="O95" s="96">
        <f t="shared" si="3"/>
        <v>3705.7211059999991</v>
      </c>
      <c r="P95" s="96">
        <f t="shared" si="7"/>
        <v>-1481.2100540000019</v>
      </c>
      <c r="Q95" s="100">
        <v>9</v>
      </c>
      <c r="R95" s="100">
        <v>0.2</v>
      </c>
      <c r="S95" s="100">
        <f t="shared" si="4"/>
        <v>10.799999999999999</v>
      </c>
      <c r="T95" s="74">
        <v>0.47</v>
      </c>
      <c r="U95" s="74">
        <f t="shared" si="5"/>
        <v>-7518.6222341040093</v>
      </c>
      <c r="V95" s="62"/>
      <c r="W95" s="62"/>
      <c r="X95" s="62"/>
      <c r="Y95" s="62"/>
      <c r="Z95" s="62"/>
      <c r="AA95" s="62"/>
      <c r="AB95" s="62"/>
      <c r="AC95" s="62"/>
      <c r="AD95" s="62"/>
      <c r="AE95" s="62"/>
    </row>
    <row r="96" spans="1:31">
      <c r="A96" s="102" t="s">
        <v>251</v>
      </c>
      <c r="B96" s="67" t="s">
        <v>241</v>
      </c>
      <c r="C96" s="102" t="s">
        <v>119</v>
      </c>
      <c r="D96" s="102">
        <v>2017</v>
      </c>
      <c r="E96" s="95">
        <f>'Dist_Wise Forest Land A1.9'!E95</f>
        <v>140343.00939999998</v>
      </c>
      <c r="F96" s="96" t="s">
        <v>102</v>
      </c>
      <c r="G96" s="96">
        <f t="shared" si="0"/>
        <v>126308.70845999998</v>
      </c>
      <c r="H96" s="96">
        <f t="shared" si="6"/>
        <v>92957.21850599999</v>
      </c>
      <c r="I96" s="97">
        <v>6</v>
      </c>
      <c r="J96" s="97">
        <v>0.56000000000000005</v>
      </c>
      <c r="K96" s="74">
        <f t="shared" si="1"/>
        <v>9.36</v>
      </c>
      <c r="L96" s="74">
        <v>0.47</v>
      </c>
      <c r="M96" s="98">
        <f t="shared" si="2"/>
        <v>408937.39565159508</v>
      </c>
      <c r="N96" s="99" t="s">
        <v>103</v>
      </c>
      <c r="O96" s="96">
        <f t="shared" si="3"/>
        <v>14034.300939999999</v>
      </c>
      <c r="P96" s="96">
        <f t="shared" si="7"/>
        <v>10328.579834</v>
      </c>
      <c r="Q96" s="100">
        <v>9</v>
      </c>
      <c r="R96" s="100">
        <v>0.2</v>
      </c>
      <c r="S96" s="100">
        <f t="shared" si="4"/>
        <v>10.799999999999999</v>
      </c>
      <c r="T96" s="74">
        <v>0.47</v>
      </c>
      <c r="U96" s="74">
        <f t="shared" si="5"/>
        <v>52427.871237383988</v>
      </c>
      <c r="V96" s="62"/>
      <c r="W96" s="62"/>
      <c r="X96" s="62"/>
      <c r="Y96" s="62"/>
      <c r="Z96" s="62"/>
      <c r="AA96" s="62"/>
      <c r="AB96" s="62"/>
      <c r="AC96" s="62"/>
      <c r="AD96" s="62"/>
      <c r="AE96" s="62"/>
    </row>
    <row r="97" spans="1:31">
      <c r="A97" s="102" t="s">
        <v>251</v>
      </c>
      <c r="B97" s="67" t="s">
        <v>241</v>
      </c>
      <c r="C97" s="102" t="s">
        <v>120</v>
      </c>
      <c r="D97" s="102">
        <v>2017</v>
      </c>
      <c r="E97" s="95">
        <f>'Dist_Wise Forest Land A1.9'!E96</f>
        <v>36411.8318</v>
      </c>
      <c r="F97" s="96" t="s">
        <v>102</v>
      </c>
      <c r="G97" s="96">
        <f t="shared" si="0"/>
        <v>32770.64862</v>
      </c>
      <c r="H97" s="96">
        <f t="shared" si="6"/>
        <v>-93538.059839999973</v>
      </c>
      <c r="I97" s="97">
        <v>6</v>
      </c>
      <c r="J97" s="97">
        <v>0.56000000000000005</v>
      </c>
      <c r="K97" s="74">
        <f t="shared" si="1"/>
        <v>9.36</v>
      </c>
      <c r="L97" s="74">
        <v>0.47</v>
      </c>
      <c r="M97" s="98">
        <f t="shared" si="2"/>
        <v>-411492.63284812786</v>
      </c>
      <c r="N97" s="99" t="s">
        <v>103</v>
      </c>
      <c r="O97" s="96">
        <f t="shared" si="3"/>
        <v>3641.18318</v>
      </c>
      <c r="P97" s="96">
        <f t="shared" si="7"/>
        <v>-10393.117759999999</v>
      </c>
      <c r="Q97" s="100">
        <v>9</v>
      </c>
      <c r="R97" s="100">
        <v>0.2</v>
      </c>
      <c r="S97" s="100">
        <f t="shared" si="4"/>
        <v>10.799999999999999</v>
      </c>
      <c r="T97" s="74">
        <v>0.47</v>
      </c>
      <c r="U97" s="74">
        <f t="shared" si="5"/>
        <v>-52755.465749759991</v>
      </c>
      <c r="V97" s="62"/>
      <c r="W97" s="62"/>
      <c r="X97" s="62"/>
      <c r="Y97" s="62"/>
      <c r="Z97" s="62"/>
      <c r="AA97" s="62"/>
      <c r="AB97" s="62"/>
      <c r="AC97" s="62"/>
      <c r="AD97" s="62"/>
      <c r="AE97" s="62"/>
    </row>
    <row r="98" spans="1:31">
      <c r="A98" s="102" t="s">
        <v>251</v>
      </c>
      <c r="B98" s="67" t="s">
        <v>241</v>
      </c>
      <c r="C98" s="102" t="s">
        <v>72</v>
      </c>
      <c r="D98" s="102">
        <v>2017</v>
      </c>
      <c r="E98" s="95">
        <f>'Dist_Wise Forest Land A1.9'!E97</f>
        <v>138772.87200000003</v>
      </c>
      <c r="F98" s="96" t="s">
        <v>102</v>
      </c>
      <c r="G98" s="96">
        <f t="shared" si="0"/>
        <v>124895.58480000003</v>
      </c>
      <c r="H98" s="96">
        <f t="shared" si="6"/>
        <v>92124.936180000019</v>
      </c>
      <c r="I98" s="97">
        <v>6</v>
      </c>
      <c r="J98" s="97">
        <v>0.56000000000000005</v>
      </c>
      <c r="K98" s="74">
        <f t="shared" si="1"/>
        <v>9.36</v>
      </c>
      <c r="L98" s="74">
        <v>0.47</v>
      </c>
      <c r="M98" s="98">
        <f t="shared" si="2"/>
        <v>405276.01924305607</v>
      </c>
      <c r="N98" s="99" t="s">
        <v>103</v>
      </c>
      <c r="O98" s="96">
        <f t="shared" si="3"/>
        <v>13877.287200000004</v>
      </c>
      <c r="P98" s="96">
        <f t="shared" si="7"/>
        <v>10236.104020000004</v>
      </c>
      <c r="Q98" s="100">
        <v>9</v>
      </c>
      <c r="R98" s="100">
        <v>0.2</v>
      </c>
      <c r="S98" s="100">
        <f t="shared" si="4"/>
        <v>10.799999999999999</v>
      </c>
      <c r="T98" s="74">
        <v>0.47</v>
      </c>
      <c r="U98" s="74">
        <f t="shared" si="5"/>
        <v>51958.464005520014</v>
      </c>
      <c r="V98" s="62"/>
      <c r="W98" s="62"/>
      <c r="X98" s="62"/>
      <c r="Y98" s="62"/>
      <c r="Z98" s="62"/>
      <c r="AA98" s="62"/>
      <c r="AB98" s="62"/>
      <c r="AC98" s="62"/>
      <c r="AD98" s="62"/>
      <c r="AE98" s="62"/>
    </row>
    <row r="99" spans="1:31">
      <c r="A99" s="102" t="s">
        <v>251</v>
      </c>
      <c r="B99" s="67" t="s">
        <v>241</v>
      </c>
      <c r="C99" s="102" t="s">
        <v>73</v>
      </c>
      <c r="D99" s="102">
        <v>2017</v>
      </c>
      <c r="E99" s="95">
        <f>'Dist_Wise Forest Land A1.9'!E98</f>
        <v>76210.219999999987</v>
      </c>
      <c r="F99" s="96" t="s">
        <v>102</v>
      </c>
      <c r="G99" s="96">
        <f t="shared" si="0"/>
        <v>68589.197999999989</v>
      </c>
      <c r="H99" s="96">
        <f t="shared" si="6"/>
        <v>-56306.386800000037</v>
      </c>
      <c r="I99" s="97">
        <v>6</v>
      </c>
      <c r="J99" s="97">
        <v>0.56000000000000005</v>
      </c>
      <c r="K99" s="74">
        <f t="shared" si="1"/>
        <v>9.36</v>
      </c>
      <c r="L99" s="74">
        <v>0.47</v>
      </c>
      <c r="M99" s="98">
        <f t="shared" si="2"/>
        <v>-247703.05681056011</v>
      </c>
      <c r="N99" s="99" t="s">
        <v>103</v>
      </c>
      <c r="O99" s="96">
        <f t="shared" si="3"/>
        <v>7621.021999999999</v>
      </c>
      <c r="P99" s="96">
        <f t="shared" si="7"/>
        <v>-6256.2652000000053</v>
      </c>
      <c r="Q99" s="100">
        <v>9</v>
      </c>
      <c r="R99" s="100">
        <v>0.2</v>
      </c>
      <c r="S99" s="100">
        <f t="shared" si="4"/>
        <v>10.799999999999999</v>
      </c>
      <c r="T99" s="74">
        <v>0.47</v>
      </c>
      <c r="U99" s="74">
        <f t="shared" si="5"/>
        <v>-31756.802155200017</v>
      </c>
      <c r="V99" s="62"/>
      <c r="W99" s="62"/>
      <c r="X99" s="62"/>
      <c r="Y99" s="62"/>
      <c r="Z99" s="62"/>
      <c r="AA99" s="62"/>
      <c r="AB99" s="62"/>
      <c r="AC99" s="62"/>
      <c r="AD99" s="62"/>
      <c r="AE99" s="62"/>
    </row>
    <row r="100" spans="1:31">
      <c r="A100" s="102" t="s">
        <v>251</v>
      </c>
      <c r="B100" s="67" t="s">
        <v>241</v>
      </c>
      <c r="C100" s="102" t="s">
        <v>74</v>
      </c>
      <c r="D100" s="102">
        <v>2017</v>
      </c>
      <c r="E100" s="95">
        <f>'Dist_Wise Forest Land A1.9'!E99</f>
        <v>217031.41930000004</v>
      </c>
      <c r="F100" s="96" t="s">
        <v>102</v>
      </c>
      <c r="G100" s="96">
        <f t="shared" si="0"/>
        <v>195328.27737000003</v>
      </c>
      <c r="H100" s="96">
        <f t="shared" si="6"/>
        <v>126739.07937000004</v>
      </c>
      <c r="I100" s="97">
        <v>6</v>
      </c>
      <c r="J100" s="97">
        <v>0.56000000000000005</v>
      </c>
      <c r="K100" s="74">
        <f t="shared" si="1"/>
        <v>9.36</v>
      </c>
      <c r="L100" s="74">
        <v>0.47</v>
      </c>
      <c r="M100" s="98">
        <f t="shared" si="2"/>
        <v>557550.55796450411</v>
      </c>
      <c r="N100" s="99" t="s">
        <v>103</v>
      </c>
      <c r="O100" s="96">
        <f t="shared" si="3"/>
        <v>21703.141930000005</v>
      </c>
      <c r="P100" s="96">
        <f t="shared" si="7"/>
        <v>14082.119930000006</v>
      </c>
      <c r="Q100" s="100">
        <v>9</v>
      </c>
      <c r="R100" s="100">
        <v>0.2</v>
      </c>
      <c r="S100" s="100">
        <f t="shared" si="4"/>
        <v>10.799999999999999</v>
      </c>
      <c r="T100" s="74">
        <v>0.47</v>
      </c>
      <c r="U100" s="74">
        <f t="shared" si="5"/>
        <v>71480.840764680019</v>
      </c>
      <c r="V100" s="62"/>
      <c r="W100" s="62"/>
      <c r="X100" s="62"/>
      <c r="Y100" s="62"/>
      <c r="Z100" s="62"/>
      <c r="AA100" s="62"/>
      <c r="AB100" s="62"/>
      <c r="AC100" s="62"/>
      <c r="AD100" s="62"/>
      <c r="AE100" s="62"/>
    </row>
    <row r="101" spans="1:31">
      <c r="A101" s="102" t="s">
        <v>251</v>
      </c>
      <c r="B101" s="67" t="s">
        <v>241</v>
      </c>
      <c r="C101" s="102" t="s">
        <v>75</v>
      </c>
      <c r="D101" s="102">
        <v>2017</v>
      </c>
      <c r="E101" s="95">
        <f>'Dist_Wise Forest Land A1.9'!E100</f>
        <v>1229.5447199999999</v>
      </c>
      <c r="F101" s="96" t="s">
        <v>102</v>
      </c>
      <c r="G101" s="96">
        <f t="shared" si="0"/>
        <v>1106.590248</v>
      </c>
      <c r="H101" s="96">
        <f t="shared" si="6"/>
        <v>-194221.68712200003</v>
      </c>
      <c r="I101" s="97">
        <v>6</v>
      </c>
      <c r="J101" s="97">
        <v>0.56000000000000005</v>
      </c>
      <c r="K101" s="74">
        <f t="shared" si="1"/>
        <v>9.36</v>
      </c>
      <c r="L101" s="74">
        <v>0.47</v>
      </c>
      <c r="M101" s="98">
        <f t="shared" si="2"/>
        <v>-854420.04598710244</v>
      </c>
      <c r="N101" s="99" t="s">
        <v>103</v>
      </c>
      <c r="O101" s="96">
        <f t="shared" si="3"/>
        <v>122.954472</v>
      </c>
      <c r="P101" s="96">
        <f t="shared" si="7"/>
        <v>-21580.187458000004</v>
      </c>
      <c r="Q101" s="100">
        <v>9</v>
      </c>
      <c r="R101" s="100">
        <v>0.2</v>
      </c>
      <c r="S101" s="100">
        <f t="shared" si="4"/>
        <v>10.799999999999999</v>
      </c>
      <c r="T101" s="74">
        <v>0.47</v>
      </c>
      <c r="U101" s="74">
        <f t="shared" si="5"/>
        <v>-109541.031536808</v>
      </c>
      <c r="V101" s="62"/>
      <c r="W101" s="62"/>
      <c r="X101" s="62"/>
      <c r="Y101" s="62"/>
      <c r="Z101" s="62"/>
      <c r="AA101" s="62"/>
      <c r="AB101" s="62"/>
      <c r="AC101" s="62"/>
      <c r="AD101" s="62"/>
      <c r="AE101" s="62"/>
    </row>
    <row r="102" spans="1:31">
      <c r="A102" s="102" t="s">
        <v>251</v>
      </c>
      <c r="B102" s="67" t="s">
        <v>241</v>
      </c>
      <c r="C102" s="102" t="s">
        <v>76</v>
      </c>
      <c r="D102" s="102">
        <v>2017</v>
      </c>
      <c r="E102" s="95">
        <f>'Dist_Wise Forest Land A1.9'!E101</f>
        <v>16929.671999999999</v>
      </c>
      <c r="F102" s="96" t="s">
        <v>102</v>
      </c>
      <c r="G102" s="96">
        <f t="shared" si="0"/>
        <v>15236.7048</v>
      </c>
      <c r="H102" s="96">
        <f t="shared" si="6"/>
        <v>14130.114551999999</v>
      </c>
      <c r="I102" s="97">
        <v>6</v>
      </c>
      <c r="J102" s="97">
        <v>0.56000000000000005</v>
      </c>
      <c r="K102" s="74">
        <f t="shared" si="1"/>
        <v>9.36</v>
      </c>
      <c r="L102" s="74">
        <v>0.47</v>
      </c>
      <c r="M102" s="98">
        <f t="shared" si="2"/>
        <v>62161.199937158381</v>
      </c>
      <c r="N102" s="99" t="s">
        <v>103</v>
      </c>
      <c r="O102" s="96">
        <f t="shared" si="3"/>
        <v>1692.9672</v>
      </c>
      <c r="P102" s="96">
        <f t="shared" si="7"/>
        <v>1570.0127280000002</v>
      </c>
      <c r="Q102" s="100">
        <v>9</v>
      </c>
      <c r="R102" s="100">
        <v>0.2</v>
      </c>
      <c r="S102" s="100">
        <f t="shared" si="4"/>
        <v>10.799999999999999</v>
      </c>
      <c r="T102" s="74">
        <v>0.47</v>
      </c>
      <c r="U102" s="74">
        <f t="shared" si="5"/>
        <v>7969.3846073279983</v>
      </c>
      <c r="V102" s="62"/>
      <c r="W102" s="62"/>
      <c r="X102" s="62"/>
      <c r="Y102" s="62"/>
      <c r="Z102" s="62"/>
      <c r="AA102" s="62"/>
      <c r="AB102" s="62"/>
      <c r="AC102" s="62"/>
      <c r="AD102" s="62"/>
      <c r="AE102" s="62"/>
    </row>
    <row r="103" spans="1:31">
      <c r="A103" s="102" t="s">
        <v>251</v>
      </c>
      <c r="B103" s="67" t="s">
        <v>241</v>
      </c>
      <c r="C103" s="102" t="s">
        <v>77</v>
      </c>
      <c r="D103" s="102">
        <v>2017</v>
      </c>
      <c r="E103" s="95">
        <f>'Dist_Wise Forest Land A1.9'!E102</f>
        <v>13966.708299999998</v>
      </c>
      <c r="F103" s="96" t="s">
        <v>102</v>
      </c>
      <c r="G103" s="96">
        <f t="shared" si="0"/>
        <v>12570.037469999999</v>
      </c>
      <c r="H103" s="96">
        <f t="shared" si="6"/>
        <v>-2666.6673300000002</v>
      </c>
      <c r="I103" s="97">
        <v>6</v>
      </c>
      <c r="J103" s="97">
        <v>0.56000000000000005</v>
      </c>
      <c r="K103" s="74">
        <f t="shared" si="1"/>
        <v>9.36</v>
      </c>
      <c r="L103" s="74">
        <v>0.47</v>
      </c>
      <c r="M103" s="98">
        <f t="shared" si="2"/>
        <v>-11731.202918135999</v>
      </c>
      <c r="N103" s="99" t="s">
        <v>103</v>
      </c>
      <c r="O103" s="96">
        <f t="shared" si="3"/>
        <v>1396.67083</v>
      </c>
      <c r="P103" s="96">
        <f t="shared" si="7"/>
        <v>-296.29637000000002</v>
      </c>
      <c r="Q103" s="100">
        <v>9</v>
      </c>
      <c r="R103" s="100">
        <v>0.2</v>
      </c>
      <c r="S103" s="100">
        <f t="shared" si="4"/>
        <v>10.799999999999999</v>
      </c>
      <c r="T103" s="74">
        <v>0.47</v>
      </c>
      <c r="U103" s="74">
        <f t="shared" si="5"/>
        <v>-1504.0003741199998</v>
      </c>
      <c r="V103" s="62"/>
      <c r="W103" s="62"/>
      <c r="X103" s="62"/>
      <c r="Y103" s="62"/>
      <c r="Z103" s="62"/>
      <c r="AA103" s="62"/>
      <c r="AB103" s="62"/>
      <c r="AC103" s="62"/>
      <c r="AD103" s="62"/>
      <c r="AE103" s="62"/>
    </row>
    <row r="104" spans="1:31">
      <c r="A104" s="102" t="s">
        <v>251</v>
      </c>
      <c r="B104" s="67" t="s">
        <v>241</v>
      </c>
      <c r="C104" s="102" t="s">
        <v>78</v>
      </c>
      <c r="D104" s="102">
        <v>2017</v>
      </c>
      <c r="E104" s="95">
        <f>'Dist_Wise Forest Land A1.9'!E103</f>
        <v>209137.41271999996</v>
      </c>
      <c r="F104" s="96" t="s">
        <v>102</v>
      </c>
      <c r="G104" s="96">
        <f t="shared" si="0"/>
        <v>188223.67144799998</v>
      </c>
      <c r="H104" s="96">
        <f t="shared" si="6"/>
        <v>175653.63397799997</v>
      </c>
      <c r="I104" s="97">
        <v>6</v>
      </c>
      <c r="J104" s="97">
        <v>0.56000000000000005</v>
      </c>
      <c r="K104" s="74">
        <f t="shared" si="1"/>
        <v>9.36</v>
      </c>
      <c r="L104" s="74">
        <v>0.47</v>
      </c>
      <c r="M104" s="98">
        <f t="shared" si="2"/>
        <v>772735.46659601736</v>
      </c>
      <c r="N104" s="99" t="s">
        <v>103</v>
      </c>
      <c r="O104" s="96">
        <f t="shared" si="3"/>
        <v>20913.741271999999</v>
      </c>
      <c r="P104" s="96">
        <f t="shared" si="7"/>
        <v>19517.070442</v>
      </c>
      <c r="Q104" s="100">
        <v>9</v>
      </c>
      <c r="R104" s="100">
        <v>0.2</v>
      </c>
      <c r="S104" s="100">
        <f t="shared" si="4"/>
        <v>10.799999999999999</v>
      </c>
      <c r="T104" s="74">
        <v>0.47</v>
      </c>
      <c r="U104" s="74">
        <f t="shared" si="5"/>
        <v>99068.649563591985</v>
      </c>
      <c r="V104" s="62"/>
      <c r="W104" s="62"/>
      <c r="X104" s="62"/>
      <c r="Y104" s="62"/>
      <c r="Z104" s="62"/>
      <c r="AA104" s="62"/>
      <c r="AB104" s="62"/>
      <c r="AC104" s="62"/>
      <c r="AD104" s="62"/>
      <c r="AE104" s="62"/>
    </row>
    <row r="105" spans="1:31">
      <c r="A105" s="102" t="s">
        <v>251</v>
      </c>
      <c r="B105" s="67" t="s">
        <v>241</v>
      </c>
      <c r="C105" s="102" t="s">
        <v>79</v>
      </c>
      <c r="D105" s="102">
        <v>2017</v>
      </c>
      <c r="E105" s="95">
        <f>'Dist_Wise Forest Land A1.9'!E104</f>
        <v>73911.861980000001</v>
      </c>
      <c r="F105" s="96" t="s">
        <v>102</v>
      </c>
      <c r="G105" s="96">
        <f t="shared" si="0"/>
        <v>66520.675782000006</v>
      </c>
      <c r="H105" s="96">
        <f t="shared" si="6"/>
        <v>-121702.99566599997</v>
      </c>
      <c r="I105" s="97">
        <v>6</v>
      </c>
      <c r="J105" s="97">
        <v>0.56000000000000005</v>
      </c>
      <c r="K105" s="74">
        <f t="shared" si="1"/>
        <v>9.36</v>
      </c>
      <c r="L105" s="74">
        <v>0.47</v>
      </c>
      <c r="M105" s="98">
        <f t="shared" si="2"/>
        <v>-535395.81853386702</v>
      </c>
      <c r="N105" s="99" t="s">
        <v>103</v>
      </c>
      <c r="O105" s="96">
        <f t="shared" si="3"/>
        <v>7391.1861980000003</v>
      </c>
      <c r="P105" s="96">
        <f t="shared" si="7"/>
        <v>-13522.555074</v>
      </c>
      <c r="Q105" s="100">
        <v>9</v>
      </c>
      <c r="R105" s="100">
        <v>0.2</v>
      </c>
      <c r="S105" s="100">
        <f t="shared" si="4"/>
        <v>10.799999999999999</v>
      </c>
      <c r="T105" s="74">
        <v>0.47</v>
      </c>
      <c r="U105" s="74">
        <f t="shared" si="5"/>
        <v>-68640.489555623994</v>
      </c>
      <c r="V105" s="62"/>
      <c r="W105" s="62"/>
      <c r="X105" s="62"/>
      <c r="Y105" s="62"/>
      <c r="Z105" s="62"/>
      <c r="AA105" s="62"/>
      <c r="AB105" s="62"/>
      <c r="AC105" s="62"/>
      <c r="AD105" s="62"/>
      <c r="AE105" s="62"/>
    </row>
    <row r="106" spans="1:31">
      <c r="A106" s="102" t="s">
        <v>251</v>
      </c>
      <c r="B106" s="67" t="s">
        <v>241</v>
      </c>
      <c r="C106" s="102" t="s">
        <v>80</v>
      </c>
      <c r="D106" s="102">
        <v>2017</v>
      </c>
      <c r="E106" s="95">
        <f>'Dist_Wise Forest Land A1.9'!E105</f>
        <v>62551.065999999999</v>
      </c>
      <c r="F106" s="96" t="s">
        <v>102</v>
      </c>
      <c r="G106" s="96">
        <f t="shared" si="0"/>
        <v>56295.9594</v>
      </c>
      <c r="H106" s="96">
        <f t="shared" si="6"/>
        <v>-10224.716382000006</v>
      </c>
      <c r="I106" s="97">
        <v>6</v>
      </c>
      <c r="J106" s="97">
        <v>0.56000000000000005</v>
      </c>
      <c r="K106" s="74">
        <f t="shared" si="1"/>
        <v>9.36</v>
      </c>
      <c r="L106" s="74">
        <v>0.47</v>
      </c>
      <c r="M106" s="98">
        <f t="shared" si="2"/>
        <v>-44980.57230769442</v>
      </c>
      <c r="N106" s="99" t="s">
        <v>103</v>
      </c>
      <c r="O106" s="96">
        <f t="shared" si="3"/>
        <v>6255.1066000000001</v>
      </c>
      <c r="P106" s="96">
        <f t="shared" si="7"/>
        <v>-1136.0795980000003</v>
      </c>
      <c r="Q106" s="100">
        <v>9</v>
      </c>
      <c r="R106" s="100">
        <v>0.2</v>
      </c>
      <c r="S106" s="100">
        <f t="shared" si="4"/>
        <v>10.799999999999999</v>
      </c>
      <c r="T106" s="74">
        <v>0.47</v>
      </c>
      <c r="U106" s="74">
        <f t="shared" si="5"/>
        <v>-5766.7400394480001</v>
      </c>
      <c r="V106" s="62"/>
      <c r="W106" s="62"/>
      <c r="X106" s="62"/>
      <c r="Y106" s="62"/>
      <c r="Z106" s="62"/>
      <c r="AA106" s="62"/>
      <c r="AB106" s="62"/>
      <c r="AC106" s="62"/>
      <c r="AD106" s="62"/>
      <c r="AE106" s="62"/>
    </row>
    <row r="107" spans="1:31">
      <c r="A107" s="102" t="s">
        <v>251</v>
      </c>
      <c r="B107" s="67" t="s">
        <v>241</v>
      </c>
      <c r="C107" s="102" t="s">
        <v>121</v>
      </c>
      <c r="D107" s="102">
        <v>2017</v>
      </c>
      <c r="E107" s="95">
        <f>'Dist_Wise Forest Land A1.9'!E106</f>
        <v>104505.59316999999</v>
      </c>
      <c r="F107" s="96" t="s">
        <v>102</v>
      </c>
      <c r="G107" s="96">
        <f t="shared" si="0"/>
        <v>94055.033853000001</v>
      </c>
      <c r="H107" s="96">
        <f t="shared" si="6"/>
        <v>37759.074453000001</v>
      </c>
      <c r="I107" s="97">
        <v>6</v>
      </c>
      <c r="J107" s="97">
        <v>0.56000000000000005</v>
      </c>
      <c r="K107" s="74">
        <f t="shared" si="1"/>
        <v>9.36</v>
      </c>
      <c r="L107" s="74">
        <v>0.47</v>
      </c>
      <c r="M107" s="98">
        <f t="shared" si="2"/>
        <v>166109.72033363758</v>
      </c>
      <c r="N107" s="99" t="s">
        <v>103</v>
      </c>
      <c r="O107" s="96">
        <f t="shared" si="3"/>
        <v>10450.559316999999</v>
      </c>
      <c r="P107" s="96">
        <f t="shared" si="7"/>
        <v>4195.4527169999992</v>
      </c>
      <c r="Q107" s="100">
        <v>9</v>
      </c>
      <c r="R107" s="100">
        <v>0.2</v>
      </c>
      <c r="S107" s="100">
        <f t="shared" si="4"/>
        <v>10.799999999999999</v>
      </c>
      <c r="T107" s="74">
        <v>0.47</v>
      </c>
      <c r="U107" s="74">
        <f t="shared" si="5"/>
        <v>21296.117991491992</v>
      </c>
      <c r="V107" s="62"/>
      <c r="W107" s="62"/>
      <c r="X107" s="62"/>
      <c r="Y107" s="62"/>
      <c r="Z107" s="62"/>
      <c r="AA107" s="62"/>
      <c r="AB107" s="62"/>
      <c r="AC107" s="62"/>
      <c r="AD107" s="62"/>
      <c r="AE107" s="62"/>
    </row>
    <row r="108" spans="1:31">
      <c r="A108" s="102" t="s">
        <v>251</v>
      </c>
      <c r="B108" s="67" t="s">
        <v>241</v>
      </c>
      <c r="C108" s="102" t="s">
        <v>82</v>
      </c>
      <c r="D108" s="102">
        <v>2017</v>
      </c>
      <c r="E108" s="95">
        <f>'Dist_Wise Forest Land A1.9'!E107</f>
        <v>62169.747950000004</v>
      </c>
      <c r="F108" s="96" t="s">
        <v>102</v>
      </c>
      <c r="G108" s="96">
        <f t="shared" si="0"/>
        <v>55952.773155000003</v>
      </c>
      <c r="H108" s="96">
        <f t="shared" si="6"/>
        <v>-38102.260697999998</v>
      </c>
      <c r="I108" s="97">
        <v>6</v>
      </c>
      <c r="J108" s="97">
        <v>0.56000000000000005</v>
      </c>
      <c r="K108" s="74">
        <f t="shared" si="1"/>
        <v>9.36</v>
      </c>
      <c r="L108" s="74">
        <v>0.47</v>
      </c>
      <c r="M108" s="98">
        <f t="shared" si="2"/>
        <v>-167619.46526264158</v>
      </c>
      <c r="N108" s="99" t="s">
        <v>103</v>
      </c>
      <c r="O108" s="96">
        <f t="shared" si="3"/>
        <v>6216.974795000001</v>
      </c>
      <c r="P108" s="96">
        <f t="shared" si="7"/>
        <v>-4233.5845219999983</v>
      </c>
      <c r="Q108" s="100">
        <v>9</v>
      </c>
      <c r="R108" s="100">
        <v>0.2</v>
      </c>
      <c r="S108" s="100">
        <f t="shared" si="4"/>
        <v>10.799999999999999</v>
      </c>
      <c r="T108" s="74">
        <v>0.47</v>
      </c>
      <c r="U108" s="74">
        <f t="shared" si="5"/>
        <v>-21489.675033671985</v>
      </c>
      <c r="V108" s="62"/>
      <c r="W108" s="62"/>
      <c r="X108" s="62"/>
      <c r="Y108" s="62"/>
      <c r="Z108" s="62"/>
      <c r="AA108" s="62"/>
      <c r="AB108" s="62"/>
      <c r="AC108" s="62"/>
      <c r="AD108" s="62"/>
      <c r="AE108" s="62"/>
    </row>
    <row r="109" spans="1:31">
      <c r="A109" s="102" t="s">
        <v>251</v>
      </c>
      <c r="B109" s="67" t="s">
        <v>241</v>
      </c>
      <c r="C109" s="102" t="s">
        <v>83</v>
      </c>
      <c r="D109" s="102">
        <v>2017</v>
      </c>
      <c r="E109" s="95">
        <f>'Dist_Wise Forest Land A1.9'!E108</f>
        <v>175847.94960000002</v>
      </c>
      <c r="F109" s="96" t="s">
        <v>102</v>
      </c>
      <c r="G109" s="96">
        <f t="shared" si="0"/>
        <v>158263.15464000002</v>
      </c>
      <c r="H109" s="96">
        <f t="shared" si="6"/>
        <v>102310.38148500002</v>
      </c>
      <c r="I109" s="97">
        <v>6</v>
      </c>
      <c r="J109" s="97">
        <v>0.56000000000000005</v>
      </c>
      <c r="K109" s="74">
        <f t="shared" si="1"/>
        <v>9.36</v>
      </c>
      <c r="L109" s="74">
        <v>0.47</v>
      </c>
      <c r="M109" s="98">
        <f t="shared" si="2"/>
        <v>450083.83022881206</v>
      </c>
      <c r="N109" s="99" t="s">
        <v>103</v>
      </c>
      <c r="O109" s="96">
        <f t="shared" si="3"/>
        <v>17584.794960000003</v>
      </c>
      <c r="P109" s="96">
        <f t="shared" si="7"/>
        <v>11367.820165000001</v>
      </c>
      <c r="Q109" s="100">
        <v>9</v>
      </c>
      <c r="R109" s="100">
        <v>0.2</v>
      </c>
      <c r="S109" s="100">
        <f t="shared" si="4"/>
        <v>10.799999999999999</v>
      </c>
      <c r="T109" s="74">
        <v>0.47</v>
      </c>
      <c r="U109" s="74">
        <f t="shared" si="5"/>
        <v>57703.055157539995</v>
      </c>
      <c r="V109" s="62"/>
      <c r="W109" s="62"/>
      <c r="X109" s="62"/>
      <c r="Y109" s="62"/>
      <c r="Z109" s="62"/>
      <c r="AA109" s="62"/>
      <c r="AB109" s="62"/>
      <c r="AC109" s="62"/>
      <c r="AD109" s="62"/>
      <c r="AE109" s="62"/>
    </row>
    <row r="110" spans="1:31">
      <c r="A110" s="102" t="s">
        <v>251</v>
      </c>
      <c r="B110" s="67" t="s">
        <v>241</v>
      </c>
      <c r="C110" s="67" t="s">
        <v>60</v>
      </c>
      <c r="D110" s="102">
        <v>2018</v>
      </c>
      <c r="E110" s="95">
        <f>'Dist_Wise Forest Land A1.9'!E109</f>
        <v>6107.6282590000001</v>
      </c>
      <c r="F110" s="96" t="s">
        <v>102</v>
      </c>
      <c r="G110" s="96">
        <f t="shared" si="0"/>
        <v>5496.8654330999998</v>
      </c>
      <c r="H110" s="96">
        <f t="shared" si="6"/>
        <v>-152766.28920690002</v>
      </c>
      <c r="I110" s="97">
        <v>6</v>
      </c>
      <c r="J110" s="97">
        <v>0.56000000000000005</v>
      </c>
      <c r="K110" s="74">
        <f t="shared" si="1"/>
        <v>9.36</v>
      </c>
      <c r="L110" s="74">
        <v>0.47</v>
      </c>
      <c r="M110" s="98">
        <f t="shared" si="2"/>
        <v>-672049.45947899448</v>
      </c>
      <c r="N110" s="99" t="s">
        <v>103</v>
      </c>
      <c r="O110" s="96">
        <f t="shared" si="3"/>
        <v>610.76282590000005</v>
      </c>
      <c r="P110" s="96">
        <f t="shared" si="7"/>
        <v>-16974.032134100002</v>
      </c>
      <c r="Q110" s="100">
        <v>9</v>
      </c>
      <c r="R110" s="100">
        <v>0.2</v>
      </c>
      <c r="S110" s="100">
        <f t="shared" si="4"/>
        <v>10.799999999999999</v>
      </c>
      <c r="T110" s="74">
        <v>0.47</v>
      </c>
      <c r="U110" s="74">
        <f t="shared" si="5"/>
        <v>-86160.187112691594</v>
      </c>
      <c r="V110" s="62"/>
      <c r="W110" s="62"/>
      <c r="X110" s="62"/>
      <c r="Y110" s="62"/>
      <c r="Z110" s="62"/>
      <c r="AA110" s="62"/>
      <c r="AB110" s="62"/>
      <c r="AC110" s="62"/>
      <c r="AD110" s="62"/>
      <c r="AE110" s="62"/>
    </row>
    <row r="111" spans="1:31">
      <c r="A111" s="102" t="s">
        <v>251</v>
      </c>
      <c r="B111" s="67" t="s">
        <v>241</v>
      </c>
      <c r="C111" s="67" t="s">
        <v>61</v>
      </c>
      <c r="D111" s="102">
        <v>2018</v>
      </c>
      <c r="E111" s="95">
        <f>'Dist_Wise Forest Land A1.9'!E110</f>
        <v>54694.7719</v>
      </c>
      <c r="F111" s="96" t="s">
        <v>102</v>
      </c>
      <c r="G111" s="96">
        <f t="shared" si="0"/>
        <v>49225.294710000002</v>
      </c>
      <c r="H111" s="96">
        <f t="shared" si="6"/>
        <v>43728.429276900002</v>
      </c>
      <c r="I111" s="97">
        <v>6</v>
      </c>
      <c r="J111" s="97">
        <v>0.56000000000000005</v>
      </c>
      <c r="K111" s="74">
        <f t="shared" si="1"/>
        <v>9.36</v>
      </c>
      <c r="L111" s="74">
        <v>0.47</v>
      </c>
      <c r="M111" s="98">
        <f t="shared" si="2"/>
        <v>192370.10607493846</v>
      </c>
      <c r="N111" s="99" t="s">
        <v>103</v>
      </c>
      <c r="O111" s="96">
        <f t="shared" si="3"/>
        <v>5469.4771900000005</v>
      </c>
      <c r="P111" s="96">
        <f t="shared" si="7"/>
        <v>4858.7143641000002</v>
      </c>
      <c r="Q111" s="100">
        <v>9</v>
      </c>
      <c r="R111" s="100">
        <v>0.2</v>
      </c>
      <c r="S111" s="100">
        <f t="shared" si="4"/>
        <v>10.799999999999999</v>
      </c>
      <c r="T111" s="74">
        <v>0.47</v>
      </c>
      <c r="U111" s="74">
        <f t="shared" si="5"/>
        <v>24662.834112171597</v>
      </c>
      <c r="V111" s="62"/>
      <c r="W111" s="62"/>
      <c r="X111" s="62"/>
      <c r="Y111" s="62"/>
      <c r="Z111" s="62"/>
      <c r="AA111" s="62"/>
      <c r="AB111" s="62"/>
      <c r="AC111" s="62"/>
      <c r="AD111" s="62"/>
      <c r="AE111" s="62"/>
    </row>
    <row r="112" spans="1:31">
      <c r="A112" s="102" t="s">
        <v>251</v>
      </c>
      <c r="B112" s="67" t="s">
        <v>241</v>
      </c>
      <c r="C112" s="67" t="s">
        <v>62</v>
      </c>
      <c r="D112" s="102">
        <v>2018</v>
      </c>
      <c r="E112" s="95">
        <f>'Dist_Wise Forest Land A1.9'!E111</f>
        <v>10178.46819</v>
      </c>
      <c r="F112" s="96" t="s">
        <v>102</v>
      </c>
      <c r="G112" s="96">
        <f t="shared" si="0"/>
        <v>9160.6213709999993</v>
      </c>
      <c r="H112" s="96">
        <f t="shared" si="6"/>
        <v>-40064.673339000001</v>
      </c>
      <c r="I112" s="97">
        <v>6</v>
      </c>
      <c r="J112" s="97">
        <v>0.56000000000000005</v>
      </c>
      <c r="K112" s="74">
        <f t="shared" si="1"/>
        <v>9.36</v>
      </c>
      <c r="L112" s="74">
        <v>0.47</v>
      </c>
      <c r="M112" s="98">
        <f t="shared" si="2"/>
        <v>-176252.5109529288</v>
      </c>
      <c r="N112" s="99" t="s">
        <v>103</v>
      </c>
      <c r="O112" s="96">
        <f t="shared" si="3"/>
        <v>1017.846819</v>
      </c>
      <c r="P112" s="96">
        <f t="shared" si="7"/>
        <v>-4451.6303710000002</v>
      </c>
      <c r="Q112" s="100">
        <v>9</v>
      </c>
      <c r="R112" s="100">
        <v>0.2</v>
      </c>
      <c r="S112" s="100">
        <f t="shared" si="4"/>
        <v>10.799999999999999</v>
      </c>
      <c r="T112" s="74">
        <v>0.47</v>
      </c>
      <c r="U112" s="74">
        <f t="shared" si="5"/>
        <v>-22596.475763195995</v>
      </c>
      <c r="V112" s="62"/>
      <c r="W112" s="62"/>
      <c r="X112" s="62"/>
      <c r="Y112" s="62"/>
      <c r="Z112" s="62"/>
      <c r="AA112" s="62"/>
      <c r="AB112" s="62"/>
      <c r="AC112" s="62"/>
      <c r="AD112" s="62"/>
      <c r="AE112" s="62"/>
    </row>
    <row r="113" spans="1:31">
      <c r="A113" s="102" t="s">
        <v>251</v>
      </c>
      <c r="B113" s="67" t="s">
        <v>241</v>
      </c>
      <c r="C113" s="67" t="s">
        <v>112</v>
      </c>
      <c r="D113" s="102">
        <v>2018</v>
      </c>
      <c r="E113" s="95">
        <f>'Dist_Wise Forest Land A1.9'!E112</f>
        <v>161591.12153999999</v>
      </c>
      <c r="F113" s="96" t="s">
        <v>102</v>
      </c>
      <c r="G113" s="96">
        <f t="shared" si="0"/>
        <v>145432.00938599999</v>
      </c>
      <c r="H113" s="96">
        <f t="shared" si="6"/>
        <v>136271.388015</v>
      </c>
      <c r="I113" s="97">
        <v>6</v>
      </c>
      <c r="J113" s="97">
        <v>0.56000000000000005</v>
      </c>
      <c r="K113" s="74">
        <f t="shared" si="1"/>
        <v>9.36</v>
      </c>
      <c r="L113" s="74">
        <v>0.47</v>
      </c>
      <c r="M113" s="98">
        <f t="shared" si="2"/>
        <v>599485.090155588</v>
      </c>
      <c r="N113" s="99" t="s">
        <v>103</v>
      </c>
      <c r="O113" s="96">
        <f t="shared" si="3"/>
        <v>16159.112154</v>
      </c>
      <c r="P113" s="96">
        <f t="shared" si="7"/>
        <v>15141.265335</v>
      </c>
      <c r="Q113" s="100">
        <v>9</v>
      </c>
      <c r="R113" s="100">
        <v>0.2</v>
      </c>
      <c r="S113" s="100">
        <f t="shared" si="4"/>
        <v>10.799999999999999</v>
      </c>
      <c r="T113" s="74">
        <v>0.47</v>
      </c>
      <c r="U113" s="74">
        <f t="shared" si="5"/>
        <v>76857.062840459985</v>
      </c>
      <c r="V113" s="62"/>
      <c r="W113" s="62"/>
      <c r="X113" s="62"/>
      <c r="Y113" s="62"/>
      <c r="Z113" s="62"/>
      <c r="AA113" s="62"/>
      <c r="AB113" s="62"/>
      <c r="AC113" s="62"/>
      <c r="AD113" s="62"/>
      <c r="AE113" s="62"/>
    </row>
    <row r="114" spans="1:31">
      <c r="A114" s="102" t="s">
        <v>251</v>
      </c>
      <c r="B114" s="67" t="s">
        <v>241</v>
      </c>
      <c r="C114" s="67" t="s">
        <v>63</v>
      </c>
      <c r="D114" s="102">
        <v>2018</v>
      </c>
      <c r="E114" s="95">
        <f>'Dist_Wise Forest Land A1.9'!E113</f>
        <v>101379.73845999998</v>
      </c>
      <c r="F114" s="96" t="s">
        <v>102</v>
      </c>
      <c r="G114" s="96">
        <f t="shared" si="0"/>
        <v>91241.764613999985</v>
      </c>
      <c r="H114" s="96">
        <f t="shared" si="6"/>
        <v>-54190.244772000005</v>
      </c>
      <c r="I114" s="97">
        <v>6</v>
      </c>
      <c r="J114" s="97">
        <v>0.56000000000000005</v>
      </c>
      <c r="K114" s="74">
        <f t="shared" si="1"/>
        <v>9.36</v>
      </c>
      <c r="L114" s="74">
        <v>0.47</v>
      </c>
      <c r="M114" s="98">
        <f t="shared" si="2"/>
        <v>-238393.7248009824</v>
      </c>
      <c r="N114" s="99" t="s">
        <v>103</v>
      </c>
      <c r="O114" s="96">
        <f t="shared" si="3"/>
        <v>10137.973845999999</v>
      </c>
      <c r="P114" s="96">
        <f t="shared" si="7"/>
        <v>-6021.1383080000014</v>
      </c>
      <c r="Q114" s="100">
        <v>9</v>
      </c>
      <c r="R114" s="100">
        <v>0.2</v>
      </c>
      <c r="S114" s="100">
        <f t="shared" si="4"/>
        <v>10.799999999999999</v>
      </c>
      <c r="T114" s="74">
        <v>0.47</v>
      </c>
      <c r="U114" s="74">
        <f t="shared" si="5"/>
        <v>-30563.298051408001</v>
      </c>
      <c r="V114" s="62"/>
      <c r="W114" s="62"/>
      <c r="X114" s="62"/>
      <c r="Y114" s="62"/>
      <c r="Z114" s="62"/>
      <c r="AA114" s="62"/>
      <c r="AB114" s="62"/>
      <c r="AC114" s="62"/>
      <c r="AD114" s="62"/>
      <c r="AE114" s="62"/>
    </row>
    <row r="115" spans="1:31">
      <c r="A115" s="102" t="s">
        <v>251</v>
      </c>
      <c r="B115" s="67" t="s">
        <v>241</v>
      </c>
      <c r="C115" s="67" t="s">
        <v>64</v>
      </c>
      <c r="D115" s="102">
        <v>2018</v>
      </c>
      <c r="E115" s="95">
        <f>'Dist_Wise Forest Land A1.9'!E114</f>
        <v>21590.444300000003</v>
      </c>
      <c r="F115" s="96" t="s">
        <v>102</v>
      </c>
      <c r="G115" s="96">
        <f t="shared" si="0"/>
        <v>19431.399870000005</v>
      </c>
      <c r="H115" s="96">
        <f t="shared" si="6"/>
        <v>-71810.364743999977</v>
      </c>
      <c r="I115" s="97">
        <v>6</v>
      </c>
      <c r="J115" s="97">
        <v>0.56000000000000005</v>
      </c>
      <c r="K115" s="74">
        <f t="shared" si="1"/>
        <v>9.36</v>
      </c>
      <c r="L115" s="74">
        <v>0.47</v>
      </c>
      <c r="M115" s="98">
        <f t="shared" si="2"/>
        <v>-315908.15658180462</v>
      </c>
      <c r="N115" s="99" t="s">
        <v>103</v>
      </c>
      <c r="O115" s="96">
        <f t="shared" si="3"/>
        <v>2159.0444300000004</v>
      </c>
      <c r="P115" s="96">
        <f t="shared" si="7"/>
        <v>-7978.929415999999</v>
      </c>
      <c r="Q115" s="100">
        <v>9</v>
      </c>
      <c r="R115" s="100">
        <v>0.2</v>
      </c>
      <c r="S115" s="100">
        <f t="shared" si="4"/>
        <v>10.799999999999999</v>
      </c>
      <c r="T115" s="74">
        <v>0.47</v>
      </c>
      <c r="U115" s="74">
        <f t="shared" si="5"/>
        <v>-40501.04571561599</v>
      </c>
      <c r="V115" s="62"/>
      <c r="W115" s="62"/>
      <c r="X115" s="62"/>
      <c r="Y115" s="62"/>
      <c r="Z115" s="62"/>
      <c r="AA115" s="62"/>
      <c r="AB115" s="62"/>
      <c r="AC115" s="62"/>
      <c r="AD115" s="62"/>
      <c r="AE115" s="62"/>
    </row>
    <row r="116" spans="1:31">
      <c r="A116" s="102" t="s">
        <v>251</v>
      </c>
      <c r="B116" s="67" t="s">
        <v>241</v>
      </c>
      <c r="C116" s="67" t="s">
        <v>65</v>
      </c>
      <c r="D116" s="102">
        <v>2018</v>
      </c>
      <c r="E116" s="95">
        <f>'Dist_Wise Forest Land A1.9'!E115</f>
        <v>29034.2055</v>
      </c>
      <c r="F116" s="96" t="s">
        <v>102</v>
      </c>
      <c r="G116" s="96">
        <f t="shared" si="0"/>
        <v>26130.784950000001</v>
      </c>
      <c r="H116" s="96">
        <f t="shared" si="6"/>
        <v>6699.3850799999964</v>
      </c>
      <c r="I116" s="97">
        <v>6</v>
      </c>
      <c r="J116" s="97">
        <v>0.56000000000000005</v>
      </c>
      <c r="K116" s="74">
        <f t="shared" si="1"/>
        <v>9.36</v>
      </c>
      <c r="L116" s="74">
        <v>0.47</v>
      </c>
      <c r="M116" s="98">
        <f t="shared" si="2"/>
        <v>29471.934843935982</v>
      </c>
      <c r="N116" s="99" t="s">
        <v>103</v>
      </c>
      <c r="O116" s="96">
        <f t="shared" si="3"/>
        <v>2903.4205500000003</v>
      </c>
      <c r="P116" s="96">
        <f t="shared" si="7"/>
        <v>744.3761199999999</v>
      </c>
      <c r="Q116" s="100">
        <v>9</v>
      </c>
      <c r="R116" s="100">
        <v>0.2</v>
      </c>
      <c r="S116" s="100">
        <f t="shared" si="4"/>
        <v>10.799999999999999</v>
      </c>
      <c r="T116" s="74">
        <v>0.47</v>
      </c>
      <c r="U116" s="74">
        <f t="shared" si="5"/>
        <v>3778.453185119999</v>
      </c>
      <c r="V116" s="62"/>
      <c r="W116" s="62"/>
      <c r="X116" s="62"/>
      <c r="Y116" s="62"/>
      <c r="Z116" s="62"/>
      <c r="AA116" s="62"/>
      <c r="AB116" s="62"/>
      <c r="AC116" s="62"/>
      <c r="AD116" s="62"/>
      <c r="AE116" s="62"/>
    </row>
    <row r="117" spans="1:31">
      <c r="A117" s="102" t="s">
        <v>251</v>
      </c>
      <c r="B117" s="67" t="s">
        <v>241</v>
      </c>
      <c r="C117" s="67" t="s">
        <v>113</v>
      </c>
      <c r="D117" s="102">
        <v>2018</v>
      </c>
      <c r="E117" s="95">
        <f>'Dist_Wise Forest Land A1.9'!E116</f>
        <v>4039.4246999999996</v>
      </c>
      <c r="F117" s="96" t="s">
        <v>102</v>
      </c>
      <c r="G117" s="96">
        <f t="shared" si="0"/>
        <v>3635.4822299999996</v>
      </c>
      <c r="H117" s="96">
        <f t="shared" si="6"/>
        <v>-22495.30272</v>
      </c>
      <c r="I117" s="97">
        <v>6</v>
      </c>
      <c r="J117" s="97">
        <v>0.56000000000000005</v>
      </c>
      <c r="K117" s="74">
        <f t="shared" si="1"/>
        <v>9.36</v>
      </c>
      <c r="L117" s="74">
        <v>0.47</v>
      </c>
      <c r="M117" s="98">
        <f t="shared" si="2"/>
        <v>-98961.335725823985</v>
      </c>
      <c r="N117" s="99" t="s">
        <v>103</v>
      </c>
      <c r="O117" s="96">
        <f t="shared" si="3"/>
        <v>403.94246999999996</v>
      </c>
      <c r="P117" s="96">
        <f t="shared" si="7"/>
        <v>-2499.4780800000003</v>
      </c>
      <c r="Q117" s="100">
        <v>9</v>
      </c>
      <c r="R117" s="100">
        <v>0.2</v>
      </c>
      <c r="S117" s="100">
        <f t="shared" si="4"/>
        <v>10.799999999999999</v>
      </c>
      <c r="T117" s="74">
        <v>0.47</v>
      </c>
      <c r="U117" s="74">
        <f t="shared" si="5"/>
        <v>-12687.350734079999</v>
      </c>
      <c r="V117" s="62"/>
      <c r="W117" s="62"/>
      <c r="X117" s="62"/>
      <c r="Y117" s="62"/>
      <c r="Z117" s="62"/>
      <c r="AA117" s="62"/>
      <c r="AB117" s="62"/>
      <c r="AC117" s="62"/>
      <c r="AD117" s="62"/>
      <c r="AE117" s="62"/>
    </row>
    <row r="118" spans="1:31">
      <c r="A118" s="102" t="s">
        <v>251</v>
      </c>
      <c r="B118" s="67" t="s">
        <v>241</v>
      </c>
      <c r="C118" s="67" t="s">
        <v>114</v>
      </c>
      <c r="D118" s="102">
        <v>2018</v>
      </c>
      <c r="E118" s="95">
        <f>'Dist_Wise Forest Land A1.9'!E117</f>
        <v>188499.43129999997</v>
      </c>
      <c r="F118" s="96" t="s">
        <v>102</v>
      </c>
      <c r="G118" s="96">
        <f t="shared" si="0"/>
        <v>169649.48816999997</v>
      </c>
      <c r="H118" s="96">
        <f t="shared" si="6"/>
        <v>166014.00593999997</v>
      </c>
      <c r="I118" s="97">
        <v>6</v>
      </c>
      <c r="J118" s="97">
        <v>0.56000000000000005</v>
      </c>
      <c r="K118" s="74">
        <f t="shared" si="1"/>
        <v>9.36</v>
      </c>
      <c r="L118" s="74">
        <v>0.47</v>
      </c>
      <c r="M118" s="98">
        <f t="shared" si="2"/>
        <v>730328.81493124773</v>
      </c>
      <c r="N118" s="99" t="s">
        <v>103</v>
      </c>
      <c r="O118" s="96">
        <f t="shared" si="3"/>
        <v>18849.943129999996</v>
      </c>
      <c r="P118" s="96">
        <f t="shared" si="7"/>
        <v>18446.000659999998</v>
      </c>
      <c r="Q118" s="100">
        <v>9</v>
      </c>
      <c r="R118" s="100">
        <v>0.2</v>
      </c>
      <c r="S118" s="100">
        <f t="shared" si="4"/>
        <v>10.799999999999999</v>
      </c>
      <c r="T118" s="74">
        <v>0.47</v>
      </c>
      <c r="U118" s="74">
        <f t="shared" si="5"/>
        <v>93631.899350159976</v>
      </c>
      <c r="V118" s="62"/>
      <c r="W118" s="62"/>
      <c r="X118" s="62"/>
      <c r="Y118" s="62"/>
      <c r="Z118" s="62"/>
      <c r="AA118" s="62"/>
      <c r="AB118" s="62"/>
      <c r="AC118" s="62"/>
      <c r="AD118" s="62"/>
      <c r="AE118" s="62"/>
    </row>
    <row r="119" spans="1:31">
      <c r="A119" s="102" t="s">
        <v>251</v>
      </c>
      <c r="B119" s="67" t="s">
        <v>241</v>
      </c>
      <c r="C119" s="67" t="s">
        <v>66</v>
      </c>
      <c r="D119" s="102">
        <v>2018</v>
      </c>
      <c r="E119" s="95">
        <f>'Dist_Wise Forest Land A1.9'!E118</f>
        <v>161028.36180000001</v>
      </c>
      <c r="F119" s="96" t="s">
        <v>102</v>
      </c>
      <c r="G119" s="96">
        <f t="shared" si="0"/>
        <v>144925.52562000003</v>
      </c>
      <c r="H119" s="96">
        <f t="shared" si="6"/>
        <v>-24723.962549999938</v>
      </c>
      <c r="I119" s="97">
        <v>6</v>
      </c>
      <c r="J119" s="97">
        <v>0.56000000000000005</v>
      </c>
      <c r="K119" s="74">
        <f t="shared" si="1"/>
        <v>9.36</v>
      </c>
      <c r="L119" s="74">
        <v>0.47</v>
      </c>
      <c r="M119" s="98">
        <f t="shared" si="2"/>
        <v>-108765.65604995973</v>
      </c>
      <c r="N119" s="99" t="s">
        <v>103</v>
      </c>
      <c r="O119" s="96">
        <f t="shared" si="3"/>
        <v>16102.836180000002</v>
      </c>
      <c r="P119" s="96">
        <f t="shared" si="7"/>
        <v>-2747.106949999994</v>
      </c>
      <c r="Q119" s="100">
        <v>9</v>
      </c>
      <c r="R119" s="100">
        <v>0.2</v>
      </c>
      <c r="S119" s="100">
        <f t="shared" si="4"/>
        <v>10.799999999999999</v>
      </c>
      <c r="T119" s="74">
        <v>0.47</v>
      </c>
      <c r="U119" s="74">
        <f t="shared" si="5"/>
        <v>-13944.314878199966</v>
      </c>
      <c r="V119" s="62"/>
      <c r="W119" s="62"/>
      <c r="X119" s="62"/>
      <c r="Y119" s="62"/>
      <c r="Z119" s="62"/>
      <c r="AA119" s="62"/>
      <c r="AB119" s="62"/>
      <c r="AC119" s="62"/>
      <c r="AD119" s="62"/>
      <c r="AE119" s="62"/>
    </row>
    <row r="120" spans="1:31">
      <c r="A120" s="102" t="s">
        <v>251</v>
      </c>
      <c r="B120" s="67" t="s">
        <v>241</v>
      </c>
      <c r="C120" s="67" t="s">
        <v>115</v>
      </c>
      <c r="D120" s="102">
        <v>2018</v>
      </c>
      <c r="E120" s="95">
        <f>'Dist_Wise Forest Land A1.9'!E119</f>
        <v>165009.37439999997</v>
      </c>
      <c r="F120" s="96" t="s">
        <v>102</v>
      </c>
      <c r="G120" s="96">
        <f t="shared" si="0"/>
        <v>148508.43695999999</v>
      </c>
      <c r="H120" s="96">
        <f t="shared" si="6"/>
        <v>3582.9113399999624</v>
      </c>
      <c r="I120" s="97">
        <v>6</v>
      </c>
      <c r="J120" s="97">
        <v>0.56000000000000005</v>
      </c>
      <c r="K120" s="74">
        <f t="shared" si="1"/>
        <v>9.36</v>
      </c>
      <c r="L120" s="74">
        <v>0.47</v>
      </c>
      <c r="M120" s="98">
        <f t="shared" si="2"/>
        <v>15761.943566927834</v>
      </c>
      <c r="N120" s="99" t="s">
        <v>103</v>
      </c>
      <c r="O120" s="96">
        <f t="shared" si="3"/>
        <v>16500.937439999998</v>
      </c>
      <c r="P120" s="96">
        <f t="shared" si="7"/>
        <v>398.10125999999582</v>
      </c>
      <c r="Q120" s="100">
        <v>9</v>
      </c>
      <c r="R120" s="100">
        <v>0.2</v>
      </c>
      <c r="S120" s="100">
        <f t="shared" si="4"/>
        <v>10.799999999999999</v>
      </c>
      <c r="T120" s="74">
        <v>0.47</v>
      </c>
      <c r="U120" s="74">
        <f t="shared" si="5"/>
        <v>2020.7619957599784</v>
      </c>
      <c r="V120" s="62"/>
      <c r="W120" s="62"/>
      <c r="X120" s="62"/>
      <c r="Y120" s="62"/>
      <c r="Z120" s="62"/>
      <c r="AA120" s="62"/>
      <c r="AB120" s="62"/>
      <c r="AC120" s="62"/>
      <c r="AD120" s="62"/>
      <c r="AE120" s="62"/>
    </row>
    <row r="121" spans="1:31">
      <c r="A121" s="102" t="s">
        <v>251</v>
      </c>
      <c r="B121" s="67" t="s">
        <v>241</v>
      </c>
      <c r="C121" s="67" t="s">
        <v>116</v>
      </c>
      <c r="D121" s="102">
        <v>2018</v>
      </c>
      <c r="E121" s="95">
        <f>'Dist_Wise Forest Land A1.9'!E120</f>
        <v>4569.1739350000007</v>
      </c>
      <c r="F121" s="96" t="s">
        <v>102</v>
      </c>
      <c r="G121" s="96">
        <f t="shared" si="0"/>
        <v>4112.2565415000008</v>
      </c>
      <c r="H121" s="96">
        <f t="shared" si="6"/>
        <v>-144396.18041849998</v>
      </c>
      <c r="I121" s="97">
        <v>6</v>
      </c>
      <c r="J121" s="97">
        <v>0.56000000000000005</v>
      </c>
      <c r="K121" s="74">
        <f t="shared" si="1"/>
        <v>9.36</v>
      </c>
      <c r="L121" s="74">
        <v>0.47</v>
      </c>
      <c r="M121" s="98">
        <f t="shared" si="2"/>
        <v>-635227.67689706502</v>
      </c>
      <c r="N121" s="99" t="s">
        <v>103</v>
      </c>
      <c r="O121" s="96">
        <f t="shared" si="3"/>
        <v>456.91739350000012</v>
      </c>
      <c r="P121" s="96">
        <f t="shared" si="7"/>
        <v>-16044.020046499998</v>
      </c>
      <c r="Q121" s="100">
        <v>9</v>
      </c>
      <c r="R121" s="100">
        <v>0.2</v>
      </c>
      <c r="S121" s="100">
        <f t="shared" si="4"/>
        <v>10.799999999999999</v>
      </c>
      <c r="T121" s="74">
        <v>0.47</v>
      </c>
      <c r="U121" s="74">
        <f t="shared" si="5"/>
        <v>-81439.445756033965</v>
      </c>
      <c r="V121" s="62"/>
      <c r="W121" s="62"/>
      <c r="X121" s="62"/>
      <c r="Y121" s="62"/>
      <c r="Z121" s="62"/>
      <c r="AA121" s="62"/>
      <c r="AB121" s="62"/>
      <c r="AC121" s="62"/>
      <c r="AD121" s="62"/>
      <c r="AE121" s="62"/>
    </row>
    <row r="122" spans="1:31">
      <c r="A122" s="102" t="s">
        <v>251</v>
      </c>
      <c r="B122" s="67" t="s">
        <v>241</v>
      </c>
      <c r="C122" s="67" t="s">
        <v>67</v>
      </c>
      <c r="D122" s="102">
        <v>2018</v>
      </c>
      <c r="E122" s="95">
        <f>'Dist_Wise Forest Land A1.9'!E121</f>
        <v>42135.058209999996</v>
      </c>
      <c r="F122" s="96" t="s">
        <v>102</v>
      </c>
      <c r="G122" s="96">
        <f t="shared" si="0"/>
        <v>37921.552388999997</v>
      </c>
      <c r="H122" s="96">
        <f t="shared" si="6"/>
        <v>33809.295847499998</v>
      </c>
      <c r="I122" s="97">
        <v>6</v>
      </c>
      <c r="J122" s="97">
        <v>0.56000000000000005</v>
      </c>
      <c r="K122" s="74">
        <f t="shared" si="1"/>
        <v>9.36</v>
      </c>
      <c r="L122" s="74">
        <v>0.47</v>
      </c>
      <c r="M122" s="98">
        <f t="shared" si="2"/>
        <v>148733.85429232198</v>
      </c>
      <c r="N122" s="99" t="s">
        <v>103</v>
      </c>
      <c r="O122" s="96">
        <f t="shared" si="3"/>
        <v>4213.5058209999997</v>
      </c>
      <c r="P122" s="96">
        <f t="shared" si="7"/>
        <v>3756.5884274999999</v>
      </c>
      <c r="Q122" s="100">
        <v>9</v>
      </c>
      <c r="R122" s="100">
        <v>0.2</v>
      </c>
      <c r="S122" s="100">
        <f t="shared" si="4"/>
        <v>10.799999999999999</v>
      </c>
      <c r="T122" s="74">
        <v>0.47</v>
      </c>
      <c r="U122" s="74">
        <f t="shared" si="5"/>
        <v>19068.442857989998</v>
      </c>
      <c r="V122" s="62"/>
      <c r="W122" s="62"/>
      <c r="X122" s="62"/>
      <c r="Y122" s="62"/>
      <c r="Z122" s="62"/>
      <c r="AA122" s="62"/>
      <c r="AB122" s="62"/>
      <c r="AC122" s="62"/>
      <c r="AD122" s="62"/>
      <c r="AE122" s="62"/>
    </row>
    <row r="123" spans="1:31">
      <c r="A123" s="102" t="s">
        <v>251</v>
      </c>
      <c r="B123" s="67" t="s">
        <v>241</v>
      </c>
      <c r="C123" s="67" t="s">
        <v>117</v>
      </c>
      <c r="D123" s="102">
        <v>2018</v>
      </c>
      <c r="E123" s="95">
        <f>'Dist_Wise Forest Land A1.9'!E122</f>
        <v>166077.96249999999</v>
      </c>
      <c r="F123" s="96" t="s">
        <v>102</v>
      </c>
      <c r="G123" s="96">
        <f t="shared" si="0"/>
        <v>149470.16625000001</v>
      </c>
      <c r="H123" s="96">
        <f t="shared" si="6"/>
        <v>111548.61386100002</v>
      </c>
      <c r="I123" s="97">
        <v>6</v>
      </c>
      <c r="J123" s="97">
        <v>0.56000000000000005</v>
      </c>
      <c r="K123" s="74">
        <f t="shared" si="1"/>
        <v>9.36</v>
      </c>
      <c r="L123" s="74">
        <v>0.47</v>
      </c>
      <c r="M123" s="98">
        <f t="shared" si="2"/>
        <v>490724.66209731123</v>
      </c>
      <c r="N123" s="99" t="s">
        <v>103</v>
      </c>
      <c r="O123" s="96">
        <f t="shared" si="3"/>
        <v>16607.796249999999</v>
      </c>
      <c r="P123" s="96">
        <f t="shared" si="7"/>
        <v>12394.290429000001</v>
      </c>
      <c r="Q123" s="100">
        <v>9</v>
      </c>
      <c r="R123" s="100">
        <v>0.2</v>
      </c>
      <c r="S123" s="100">
        <f t="shared" si="4"/>
        <v>10.799999999999999</v>
      </c>
      <c r="T123" s="74">
        <v>0.47</v>
      </c>
      <c r="U123" s="74">
        <f t="shared" si="5"/>
        <v>62913.418217603998</v>
      </c>
      <c r="V123" s="62"/>
      <c r="W123" s="62"/>
      <c r="X123" s="62"/>
      <c r="Y123" s="62"/>
      <c r="Z123" s="62"/>
      <c r="AA123" s="62"/>
      <c r="AB123" s="62"/>
      <c r="AC123" s="62"/>
      <c r="AD123" s="62"/>
      <c r="AE123" s="62"/>
    </row>
    <row r="124" spans="1:31">
      <c r="A124" s="102" t="s">
        <v>251</v>
      </c>
      <c r="B124" s="67" t="s">
        <v>241</v>
      </c>
      <c r="C124" s="67" t="s">
        <v>68</v>
      </c>
      <c r="D124" s="102">
        <v>2018</v>
      </c>
      <c r="E124" s="95">
        <f>'Dist_Wise Forest Land A1.9'!E123</f>
        <v>14728.135100000001</v>
      </c>
      <c r="F124" s="96" t="s">
        <v>102</v>
      </c>
      <c r="G124" s="96">
        <f t="shared" si="0"/>
        <v>13255.321590000001</v>
      </c>
      <c r="H124" s="96">
        <f t="shared" si="6"/>
        <v>-136214.84466</v>
      </c>
      <c r="I124" s="97">
        <v>6</v>
      </c>
      <c r="J124" s="97">
        <v>0.56000000000000005</v>
      </c>
      <c r="K124" s="74">
        <f t="shared" si="1"/>
        <v>9.36</v>
      </c>
      <c r="L124" s="74">
        <v>0.47</v>
      </c>
      <c r="M124" s="98">
        <f t="shared" si="2"/>
        <v>-599236.34462827188</v>
      </c>
      <c r="N124" s="99" t="s">
        <v>103</v>
      </c>
      <c r="O124" s="96">
        <f t="shared" si="3"/>
        <v>1472.8135100000002</v>
      </c>
      <c r="P124" s="96">
        <f t="shared" si="7"/>
        <v>-15134.982739999999</v>
      </c>
      <c r="Q124" s="100">
        <v>9</v>
      </c>
      <c r="R124" s="100">
        <v>0.2</v>
      </c>
      <c r="S124" s="100">
        <f t="shared" si="4"/>
        <v>10.799999999999999</v>
      </c>
      <c r="T124" s="74">
        <v>0.47</v>
      </c>
      <c r="U124" s="74">
        <f t="shared" si="5"/>
        <v>-76825.172388239997</v>
      </c>
      <c r="V124" s="62"/>
      <c r="W124" s="62"/>
      <c r="X124" s="62"/>
      <c r="Y124" s="62"/>
      <c r="Z124" s="62"/>
      <c r="AA124" s="62"/>
      <c r="AB124" s="62"/>
      <c r="AC124" s="62"/>
      <c r="AD124" s="62"/>
      <c r="AE124" s="62"/>
    </row>
    <row r="125" spans="1:31">
      <c r="A125" s="102" t="s">
        <v>251</v>
      </c>
      <c r="B125" s="67" t="s">
        <v>241</v>
      </c>
      <c r="C125" s="67" t="s">
        <v>69</v>
      </c>
      <c r="D125" s="102">
        <v>2018</v>
      </c>
      <c r="E125" s="95">
        <f>'Dist_Wise Forest Land A1.9'!E124</f>
        <v>260606.6672</v>
      </c>
      <c r="F125" s="96" t="s">
        <v>102</v>
      </c>
      <c r="G125" s="96">
        <f t="shared" si="0"/>
        <v>234546.00047999999</v>
      </c>
      <c r="H125" s="96">
        <f t="shared" si="6"/>
        <v>221290.67888999998</v>
      </c>
      <c r="I125" s="97">
        <v>6</v>
      </c>
      <c r="J125" s="97">
        <v>0.56000000000000005</v>
      </c>
      <c r="K125" s="74">
        <f t="shared" si="1"/>
        <v>9.36</v>
      </c>
      <c r="L125" s="74">
        <v>0.47</v>
      </c>
      <c r="M125" s="98">
        <f t="shared" si="2"/>
        <v>973501.95457288774</v>
      </c>
      <c r="N125" s="99" t="s">
        <v>103</v>
      </c>
      <c r="O125" s="96">
        <f t="shared" si="3"/>
        <v>26060.666720000001</v>
      </c>
      <c r="P125" s="96">
        <f t="shared" si="7"/>
        <v>24587.853210000001</v>
      </c>
      <c r="Q125" s="100">
        <v>9</v>
      </c>
      <c r="R125" s="100">
        <v>0.2</v>
      </c>
      <c r="S125" s="100">
        <f t="shared" si="4"/>
        <v>10.799999999999999</v>
      </c>
      <c r="T125" s="74">
        <v>0.47</v>
      </c>
      <c r="U125" s="74">
        <f t="shared" si="5"/>
        <v>124807.94289395999</v>
      </c>
      <c r="V125" s="62"/>
      <c r="W125" s="62"/>
      <c r="X125" s="62"/>
      <c r="Y125" s="62"/>
      <c r="Z125" s="62"/>
      <c r="AA125" s="62"/>
      <c r="AB125" s="62"/>
      <c r="AC125" s="62"/>
      <c r="AD125" s="62"/>
      <c r="AE125" s="62"/>
    </row>
    <row r="126" spans="1:31">
      <c r="A126" s="102" t="s">
        <v>251</v>
      </c>
      <c r="B126" s="67" t="s">
        <v>241</v>
      </c>
      <c r="C126" s="67" t="s">
        <v>118</v>
      </c>
      <c r="D126" s="102">
        <v>2018</v>
      </c>
      <c r="E126" s="95">
        <f>'Dist_Wise Forest Land A1.9'!E125</f>
        <v>7063.0388999999996</v>
      </c>
      <c r="F126" s="96" t="s">
        <v>102</v>
      </c>
      <c r="G126" s="96">
        <f t="shared" si="0"/>
        <v>6356.7350099999994</v>
      </c>
      <c r="H126" s="96">
        <f t="shared" si="6"/>
        <v>-228189.26546999998</v>
      </c>
      <c r="I126" s="97">
        <v>6</v>
      </c>
      <c r="J126" s="97">
        <v>0.56000000000000005</v>
      </c>
      <c r="K126" s="74">
        <f t="shared" si="1"/>
        <v>9.36</v>
      </c>
      <c r="L126" s="74">
        <v>0.47</v>
      </c>
      <c r="M126" s="98">
        <f t="shared" si="2"/>
        <v>-1003850.2166556239</v>
      </c>
      <c r="N126" s="99" t="s">
        <v>103</v>
      </c>
      <c r="O126" s="96">
        <f t="shared" si="3"/>
        <v>706.30389000000002</v>
      </c>
      <c r="P126" s="96">
        <f t="shared" si="7"/>
        <v>-25354.362830000002</v>
      </c>
      <c r="Q126" s="100">
        <v>9</v>
      </c>
      <c r="R126" s="100">
        <v>0.2</v>
      </c>
      <c r="S126" s="100">
        <f t="shared" si="4"/>
        <v>10.799999999999999</v>
      </c>
      <c r="T126" s="74">
        <v>0.47</v>
      </c>
      <c r="U126" s="74">
        <f t="shared" si="5"/>
        <v>-128698.74572507999</v>
      </c>
      <c r="V126" s="62"/>
      <c r="W126" s="62"/>
      <c r="X126" s="62"/>
      <c r="Y126" s="62"/>
      <c r="Z126" s="62"/>
      <c r="AA126" s="62"/>
      <c r="AB126" s="62"/>
      <c r="AC126" s="62"/>
      <c r="AD126" s="62"/>
      <c r="AE126" s="62"/>
    </row>
    <row r="127" spans="1:31">
      <c r="A127" s="102" t="s">
        <v>251</v>
      </c>
      <c r="B127" s="67" t="s">
        <v>241</v>
      </c>
      <c r="C127" s="67" t="s">
        <v>70</v>
      </c>
      <c r="D127" s="102">
        <v>2018</v>
      </c>
      <c r="E127" s="95">
        <f>'Dist_Wise Forest Land A1.9'!E126</f>
        <v>51369.206780000008</v>
      </c>
      <c r="F127" s="96" t="s">
        <v>102</v>
      </c>
      <c r="G127" s="96">
        <f t="shared" si="0"/>
        <v>46232.286102000005</v>
      </c>
      <c r="H127" s="96">
        <f t="shared" si="6"/>
        <v>39875.551092000009</v>
      </c>
      <c r="I127" s="97">
        <v>6</v>
      </c>
      <c r="J127" s="97">
        <v>0.56000000000000005</v>
      </c>
      <c r="K127" s="74">
        <f t="shared" si="1"/>
        <v>9.36</v>
      </c>
      <c r="L127" s="74">
        <v>0.47</v>
      </c>
      <c r="M127" s="98">
        <f t="shared" si="2"/>
        <v>175420.52436392644</v>
      </c>
      <c r="N127" s="99" t="s">
        <v>103</v>
      </c>
      <c r="O127" s="96">
        <f t="shared" si="3"/>
        <v>5136.9206780000013</v>
      </c>
      <c r="P127" s="96">
        <f t="shared" si="7"/>
        <v>4430.6167880000012</v>
      </c>
      <c r="Q127" s="100">
        <v>9</v>
      </c>
      <c r="R127" s="100">
        <v>0.2</v>
      </c>
      <c r="S127" s="100">
        <f t="shared" si="4"/>
        <v>10.799999999999999</v>
      </c>
      <c r="T127" s="74">
        <v>0.47</v>
      </c>
      <c r="U127" s="74">
        <f t="shared" si="5"/>
        <v>22489.810815888002</v>
      </c>
      <c r="V127" s="62"/>
      <c r="W127" s="62"/>
      <c r="X127" s="62"/>
      <c r="Y127" s="62"/>
      <c r="Z127" s="62"/>
      <c r="AA127" s="62"/>
      <c r="AB127" s="62"/>
      <c r="AC127" s="62"/>
      <c r="AD127" s="62"/>
      <c r="AE127" s="62"/>
    </row>
    <row r="128" spans="1:31">
      <c r="A128" s="102" t="s">
        <v>251</v>
      </c>
      <c r="B128" s="67" t="s">
        <v>241</v>
      </c>
      <c r="C128" s="67" t="s">
        <v>71</v>
      </c>
      <c r="D128" s="102">
        <v>2018</v>
      </c>
      <c r="E128" s="95">
        <f>'Dist_Wise Forest Land A1.9'!E127</f>
        <v>36329.4274</v>
      </c>
      <c r="F128" s="96" t="s">
        <v>102</v>
      </c>
      <c r="G128" s="96">
        <f t="shared" si="0"/>
        <v>32696.484660000002</v>
      </c>
      <c r="H128" s="96">
        <f t="shared" si="6"/>
        <v>-13535.801442000004</v>
      </c>
      <c r="I128" s="97">
        <v>6</v>
      </c>
      <c r="J128" s="97">
        <v>0.56000000000000005</v>
      </c>
      <c r="K128" s="74">
        <f t="shared" si="1"/>
        <v>9.36</v>
      </c>
      <c r="L128" s="74">
        <v>0.47</v>
      </c>
      <c r="M128" s="98">
        <f t="shared" si="2"/>
        <v>-59546.697703646409</v>
      </c>
      <c r="N128" s="99" t="s">
        <v>103</v>
      </c>
      <c r="O128" s="96">
        <f t="shared" si="3"/>
        <v>3632.9427400000004</v>
      </c>
      <c r="P128" s="96">
        <f t="shared" si="7"/>
        <v>-1503.9779380000009</v>
      </c>
      <c r="Q128" s="100">
        <v>9</v>
      </c>
      <c r="R128" s="100">
        <v>0.2</v>
      </c>
      <c r="S128" s="100">
        <f t="shared" si="4"/>
        <v>10.799999999999999</v>
      </c>
      <c r="T128" s="74">
        <v>0.47</v>
      </c>
      <c r="U128" s="74">
        <f t="shared" si="5"/>
        <v>-7634.1920132880032</v>
      </c>
      <c r="V128" s="62"/>
      <c r="W128" s="62"/>
      <c r="X128" s="62"/>
      <c r="Y128" s="62"/>
      <c r="Z128" s="62"/>
      <c r="AA128" s="62"/>
      <c r="AB128" s="62"/>
      <c r="AC128" s="62"/>
      <c r="AD128" s="62"/>
      <c r="AE128" s="62"/>
    </row>
    <row r="129" spans="1:31">
      <c r="A129" s="102" t="s">
        <v>251</v>
      </c>
      <c r="B129" s="67" t="s">
        <v>241</v>
      </c>
      <c r="C129" s="102" t="s">
        <v>119</v>
      </c>
      <c r="D129" s="102">
        <v>2018</v>
      </c>
      <c r="E129" s="95">
        <f>'Dist_Wise Forest Land A1.9'!E128</f>
        <v>139358.60579999999</v>
      </c>
      <c r="F129" s="96" t="s">
        <v>102</v>
      </c>
      <c r="G129" s="96">
        <f t="shared" si="0"/>
        <v>125422.74522</v>
      </c>
      <c r="H129" s="96">
        <f t="shared" si="6"/>
        <v>92726.260559999995</v>
      </c>
      <c r="I129" s="97">
        <v>6</v>
      </c>
      <c r="J129" s="97">
        <v>0.56000000000000005</v>
      </c>
      <c r="K129" s="74">
        <f t="shared" si="1"/>
        <v>9.36</v>
      </c>
      <c r="L129" s="74">
        <v>0.47</v>
      </c>
      <c r="M129" s="98">
        <f t="shared" si="2"/>
        <v>407921.36545555195</v>
      </c>
      <c r="N129" s="99" t="s">
        <v>103</v>
      </c>
      <c r="O129" s="96">
        <f t="shared" si="3"/>
        <v>13935.86058</v>
      </c>
      <c r="P129" s="96">
        <f t="shared" si="7"/>
        <v>10302.91784</v>
      </c>
      <c r="Q129" s="100">
        <v>9</v>
      </c>
      <c r="R129" s="100">
        <v>0.2</v>
      </c>
      <c r="S129" s="100">
        <f t="shared" si="4"/>
        <v>10.799999999999999</v>
      </c>
      <c r="T129" s="74">
        <v>0.47</v>
      </c>
      <c r="U129" s="74">
        <f t="shared" si="5"/>
        <v>52297.610955839991</v>
      </c>
      <c r="V129" s="62"/>
      <c r="W129" s="62"/>
      <c r="X129" s="62"/>
      <c r="Y129" s="62"/>
      <c r="Z129" s="62"/>
      <c r="AA129" s="62"/>
      <c r="AB129" s="62"/>
      <c r="AC129" s="62"/>
      <c r="AD129" s="62"/>
      <c r="AE129" s="62"/>
    </row>
    <row r="130" spans="1:31">
      <c r="A130" s="102" t="s">
        <v>251</v>
      </c>
      <c r="B130" s="67" t="s">
        <v>241</v>
      </c>
      <c r="C130" s="102" t="s">
        <v>120</v>
      </c>
      <c r="D130" s="102">
        <v>2018</v>
      </c>
      <c r="E130" s="95">
        <f>'Dist_Wise Forest Land A1.9'!E129</f>
        <v>33254.5671</v>
      </c>
      <c r="F130" s="96" t="s">
        <v>102</v>
      </c>
      <c r="G130" s="96">
        <f t="shared" si="0"/>
        <v>29929.110390000002</v>
      </c>
      <c r="H130" s="96">
        <f t="shared" si="6"/>
        <v>-95493.634829999995</v>
      </c>
      <c r="I130" s="97">
        <v>6</v>
      </c>
      <c r="J130" s="97">
        <v>0.56000000000000005</v>
      </c>
      <c r="K130" s="74">
        <f t="shared" si="1"/>
        <v>9.36</v>
      </c>
      <c r="L130" s="74">
        <v>0.47</v>
      </c>
      <c r="M130" s="98">
        <f t="shared" si="2"/>
        <v>-420095.59834413591</v>
      </c>
      <c r="N130" s="99" t="s">
        <v>103</v>
      </c>
      <c r="O130" s="96">
        <f t="shared" si="3"/>
        <v>3325.4567100000004</v>
      </c>
      <c r="P130" s="96">
        <f t="shared" si="7"/>
        <v>-10610.40387</v>
      </c>
      <c r="Q130" s="100">
        <v>9</v>
      </c>
      <c r="R130" s="100">
        <v>0.2</v>
      </c>
      <c r="S130" s="100">
        <f t="shared" si="4"/>
        <v>10.799999999999999</v>
      </c>
      <c r="T130" s="74">
        <v>0.47</v>
      </c>
      <c r="U130" s="74">
        <f t="shared" si="5"/>
        <v>-53858.410044119992</v>
      </c>
      <c r="V130" s="62"/>
      <c r="W130" s="62"/>
      <c r="X130" s="62"/>
      <c r="Y130" s="62"/>
      <c r="Z130" s="62"/>
      <c r="AA130" s="62"/>
      <c r="AB130" s="62"/>
      <c r="AC130" s="62"/>
      <c r="AD130" s="62"/>
      <c r="AE130" s="62"/>
    </row>
    <row r="131" spans="1:31">
      <c r="A131" s="102" t="s">
        <v>251</v>
      </c>
      <c r="B131" s="67" t="s">
        <v>241</v>
      </c>
      <c r="C131" s="102" t="s">
        <v>72</v>
      </c>
      <c r="D131" s="102">
        <v>2018</v>
      </c>
      <c r="E131" s="95">
        <f>'Dist_Wise Forest Land A1.9'!E130</f>
        <v>135295.804</v>
      </c>
      <c r="F131" s="96" t="s">
        <v>102</v>
      </c>
      <c r="G131" s="96">
        <f t="shared" si="0"/>
        <v>121766.22360000001</v>
      </c>
      <c r="H131" s="96">
        <f t="shared" si="6"/>
        <v>91837.11321000001</v>
      </c>
      <c r="I131" s="97">
        <v>6</v>
      </c>
      <c r="J131" s="97">
        <v>0.56000000000000005</v>
      </c>
      <c r="K131" s="74">
        <f t="shared" si="1"/>
        <v>9.36</v>
      </c>
      <c r="L131" s="74">
        <v>0.47</v>
      </c>
      <c r="M131" s="98">
        <f t="shared" si="2"/>
        <v>404009.82843343203</v>
      </c>
      <c r="N131" s="99" t="s">
        <v>103</v>
      </c>
      <c r="O131" s="96">
        <f t="shared" si="3"/>
        <v>13529.580400000001</v>
      </c>
      <c r="P131" s="96">
        <f t="shared" si="7"/>
        <v>10204.12369</v>
      </c>
      <c r="Q131" s="100">
        <v>9</v>
      </c>
      <c r="R131" s="100">
        <v>0.2</v>
      </c>
      <c r="S131" s="100">
        <f t="shared" si="4"/>
        <v>10.799999999999999</v>
      </c>
      <c r="T131" s="74">
        <v>0.47</v>
      </c>
      <c r="U131" s="74">
        <f t="shared" si="5"/>
        <v>51796.13185043999</v>
      </c>
      <c r="V131" s="62"/>
      <c r="W131" s="62"/>
      <c r="X131" s="62"/>
      <c r="Y131" s="62"/>
      <c r="Z131" s="62"/>
      <c r="AA131" s="62"/>
      <c r="AB131" s="62"/>
      <c r="AC131" s="62"/>
      <c r="AD131" s="62"/>
      <c r="AE131" s="62"/>
    </row>
    <row r="132" spans="1:31">
      <c r="A132" s="102" t="s">
        <v>251</v>
      </c>
      <c r="B132" s="67" t="s">
        <v>241</v>
      </c>
      <c r="C132" s="102" t="s">
        <v>73</v>
      </c>
      <c r="D132" s="102">
        <v>2018</v>
      </c>
      <c r="E132" s="95">
        <f>'Dist_Wise Forest Land A1.9'!E131</f>
        <v>76107.958999999988</v>
      </c>
      <c r="F132" s="96" t="s">
        <v>102</v>
      </c>
      <c r="G132" s="96">
        <f t="shared" si="0"/>
        <v>68497.163099999991</v>
      </c>
      <c r="H132" s="96">
        <f t="shared" si="6"/>
        <v>-53269.060500000021</v>
      </c>
      <c r="I132" s="97">
        <v>6</v>
      </c>
      <c r="J132" s="97">
        <v>0.56000000000000005</v>
      </c>
      <c r="K132" s="74">
        <f t="shared" si="1"/>
        <v>9.36</v>
      </c>
      <c r="L132" s="74">
        <v>0.47</v>
      </c>
      <c r="M132" s="98">
        <f t="shared" si="2"/>
        <v>-234341.25095160006</v>
      </c>
      <c r="N132" s="99" t="s">
        <v>103</v>
      </c>
      <c r="O132" s="96">
        <f t="shared" si="3"/>
        <v>7610.7958999999992</v>
      </c>
      <c r="P132" s="96">
        <f t="shared" si="7"/>
        <v>-5918.7845000000016</v>
      </c>
      <c r="Q132" s="100">
        <v>9</v>
      </c>
      <c r="R132" s="100">
        <v>0.2</v>
      </c>
      <c r="S132" s="100">
        <f t="shared" si="4"/>
        <v>10.799999999999999</v>
      </c>
      <c r="T132" s="74">
        <v>0.47</v>
      </c>
      <c r="U132" s="74">
        <f t="shared" si="5"/>
        <v>-30043.750122000001</v>
      </c>
      <c r="V132" s="62"/>
      <c r="W132" s="62"/>
      <c r="X132" s="62"/>
      <c r="Y132" s="62"/>
      <c r="Z132" s="62"/>
      <c r="AA132" s="62"/>
      <c r="AB132" s="62"/>
      <c r="AC132" s="62"/>
      <c r="AD132" s="62"/>
      <c r="AE132" s="62"/>
    </row>
    <row r="133" spans="1:31">
      <c r="A133" s="102" t="s">
        <v>251</v>
      </c>
      <c r="B133" s="67" t="s">
        <v>241</v>
      </c>
      <c r="C133" s="102" t="s">
        <v>74</v>
      </c>
      <c r="D133" s="102">
        <v>2018</v>
      </c>
      <c r="E133" s="95">
        <f>'Dist_Wise Forest Land A1.9'!E132</f>
        <v>216928.6942</v>
      </c>
      <c r="F133" s="96" t="s">
        <v>102</v>
      </c>
      <c r="G133" s="96">
        <f t="shared" si="0"/>
        <v>195235.82478</v>
      </c>
      <c r="H133" s="96">
        <f t="shared" si="6"/>
        <v>126738.66168</v>
      </c>
      <c r="I133" s="97">
        <v>6</v>
      </c>
      <c r="J133" s="97">
        <v>0.56000000000000005</v>
      </c>
      <c r="K133" s="74">
        <f t="shared" si="1"/>
        <v>9.36</v>
      </c>
      <c r="L133" s="74">
        <v>0.47</v>
      </c>
      <c r="M133" s="98">
        <f t="shared" si="2"/>
        <v>557548.720462656</v>
      </c>
      <c r="N133" s="99" t="s">
        <v>103</v>
      </c>
      <c r="O133" s="96">
        <f t="shared" si="3"/>
        <v>21692.869420000003</v>
      </c>
      <c r="P133" s="96">
        <f t="shared" si="7"/>
        <v>14082.073520000004</v>
      </c>
      <c r="Q133" s="100">
        <v>9</v>
      </c>
      <c r="R133" s="100">
        <v>0.2</v>
      </c>
      <c r="S133" s="100">
        <f t="shared" si="4"/>
        <v>10.799999999999999</v>
      </c>
      <c r="T133" s="74">
        <v>0.47</v>
      </c>
      <c r="U133" s="74">
        <f t="shared" si="5"/>
        <v>71480.605187520006</v>
      </c>
      <c r="V133" s="62"/>
      <c r="W133" s="62"/>
      <c r="X133" s="62"/>
      <c r="Y133" s="62"/>
      <c r="Z133" s="62"/>
      <c r="AA133" s="62"/>
      <c r="AB133" s="62"/>
      <c r="AC133" s="62"/>
      <c r="AD133" s="62"/>
      <c r="AE133" s="62"/>
    </row>
    <row r="134" spans="1:31">
      <c r="A134" s="102" t="s">
        <v>251</v>
      </c>
      <c r="B134" s="67" t="s">
        <v>241</v>
      </c>
      <c r="C134" s="102" t="s">
        <v>75</v>
      </c>
      <c r="D134" s="102">
        <v>2018</v>
      </c>
      <c r="E134" s="95">
        <f>'Dist_Wise Forest Land A1.9'!E133</f>
        <v>1047.52305</v>
      </c>
      <c r="F134" s="96" t="s">
        <v>102</v>
      </c>
      <c r="G134" s="96">
        <f t="shared" si="0"/>
        <v>942.77074500000003</v>
      </c>
      <c r="H134" s="96">
        <f t="shared" si="6"/>
        <v>-194293.05403500001</v>
      </c>
      <c r="I134" s="97">
        <v>6</v>
      </c>
      <c r="J134" s="97">
        <v>0.56000000000000005</v>
      </c>
      <c r="K134" s="74">
        <f t="shared" si="1"/>
        <v>9.36</v>
      </c>
      <c r="L134" s="74">
        <v>0.47</v>
      </c>
      <c r="M134" s="98">
        <f t="shared" si="2"/>
        <v>-854734.00331077189</v>
      </c>
      <c r="N134" s="99" t="s">
        <v>103</v>
      </c>
      <c r="O134" s="96">
        <f t="shared" si="3"/>
        <v>104.75230500000001</v>
      </c>
      <c r="P134" s="96">
        <f t="shared" si="7"/>
        <v>-21588.117115000001</v>
      </c>
      <c r="Q134" s="100">
        <v>9</v>
      </c>
      <c r="R134" s="100">
        <v>0.2</v>
      </c>
      <c r="S134" s="100">
        <f t="shared" si="4"/>
        <v>10.799999999999999</v>
      </c>
      <c r="T134" s="74">
        <v>0.47</v>
      </c>
      <c r="U134" s="74">
        <f t="shared" si="5"/>
        <v>-109581.28247573999</v>
      </c>
      <c r="V134" s="62"/>
      <c r="W134" s="62"/>
      <c r="X134" s="62"/>
      <c r="Y134" s="62"/>
      <c r="Z134" s="62"/>
      <c r="AA134" s="62"/>
      <c r="AB134" s="62"/>
      <c r="AC134" s="62"/>
      <c r="AD134" s="62"/>
      <c r="AE134" s="62"/>
    </row>
    <row r="135" spans="1:31">
      <c r="A135" s="102" t="s">
        <v>251</v>
      </c>
      <c r="B135" s="67" t="s">
        <v>241</v>
      </c>
      <c r="C135" s="102" t="s">
        <v>76</v>
      </c>
      <c r="D135" s="102">
        <v>2018</v>
      </c>
      <c r="E135" s="95">
        <f>'Dist_Wise Forest Land A1.9'!E134</f>
        <v>14832.214</v>
      </c>
      <c r="F135" s="96" t="s">
        <v>102</v>
      </c>
      <c r="G135" s="96">
        <f t="shared" si="0"/>
        <v>13348.9926</v>
      </c>
      <c r="H135" s="96">
        <f t="shared" si="6"/>
        <v>12406.221855</v>
      </c>
      <c r="I135" s="97">
        <v>6</v>
      </c>
      <c r="J135" s="97">
        <v>0.56000000000000005</v>
      </c>
      <c r="K135" s="74">
        <f t="shared" si="1"/>
        <v>9.36</v>
      </c>
      <c r="L135" s="74">
        <v>0.47</v>
      </c>
      <c r="M135" s="98">
        <f t="shared" si="2"/>
        <v>54577.451184515994</v>
      </c>
      <c r="N135" s="99" t="s">
        <v>103</v>
      </c>
      <c r="O135" s="96">
        <f t="shared" si="3"/>
        <v>1483.2214000000001</v>
      </c>
      <c r="P135" s="96">
        <f t="shared" si="7"/>
        <v>1378.4690950000002</v>
      </c>
      <c r="Q135" s="100">
        <v>9</v>
      </c>
      <c r="R135" s="100">
        <v>0.2</v>
      </c>
      <c r="S135" s="100">
        <f t="shared" si="4"/>
        <v>10.799999999999999</v>
      </c>
      <c r="T135" s="74">
        <v>0.47</v>
      </c>
      <c r="U135" s="74">
        <f t="shared" si="5"/>
        <v>6997.1091262199998</v>
      </c>
      <c r="V135" s="62"/>
      <c r="W135" s="62"/>
      <c r="X135" s="62"/>
      <c r="Y135" s="62"/>
      <c r="Z135" s="62"/>
      <c r="AA135" s="62"/>
      <c r="AB135" s="62"/>
      <c r="AC135" s="62"/>
      <c r="AD135" s="62"/>
      <c r="AE135" s="62"/>
    </row>
    <row r="136" spans="1:31">
      <c r="A136" s="102" t="s">
        <v>251</v>
      </c>
      <c r="B136" s="67" t="s">
        <v>241</v>
      </c>
      <c r="C136" s="102" t="s">
        <v>77</v>
      </c>
      <c r="D136" s="102">
        <v>2018</v>
      </c>
      <c r="E136" s="95">
        <f>'Dist_Wise Forest Land A1.9'!E135</f>
        <v>13814.880999999999</v>
      </c>
      <c r="F136" s="96" t="s">
        <v>102</v>
      </c>
      <c r="G136" s="96">
        <f t="shared" si="0"/>
        <v>12433.392899999999</v>
      </c>
      <c r="H136" s="96">
        <f t="shared" si="6"/>
        <v>-915.59970000000067</v>
      </c>
      <c r="I136" s="97">
        <v>6</v>
      </c>
      <c r="J136" s="97">
        <v>0.56000000000000005</v>
      </c>
      <c r="K136" s="74">
        <f t="shared" si="1"/>
        <v>9.36</v>
      </c>
      <c r="L136" s="74">
        <v>0.47</v>
      </c>
      <c r="M136" s="98">
        <f t="shared" si="2"/>
        <v>-4027.9062002400024</v>
      </c>
      <c r="N136" s="99" t="s">
        <v>103</v>
      </c>
      <c r="O136" s="96">
        <f t="shared" si="3"/>
        <v>1381.4881</v>
      </c>
      <c r="P136" s="96">
        <f t="shared" si="7"/>
        <v>-101.7333000000001</v>
      </c>
      <c r="Q136" s="100">
        <v>9</v>
      </c>
      <c r="R136" s="100">
        <v>0.2</v>
      </c>
      <c r="S136" s="100">
        <f t="shared" si="4"/>
        <v>10.799999999999999</v>
      </c>
      <c r="T136" s="74">
        <v>0.47</v>
      </c>
      <c r="U136" s="74">
        <f t="shared" si="5"/>
        <v>-516.39823080000042</v>
      </c>
      <c r="V136" s="62"/>
      <c r="W136" s="62"/>
      <c r="X136" s="62"/>
      <c r="Y136" s="62"/>
      <c r="Z136" s="62"/>
      <c r="AA136" s="62"/>
      <c r="AB136" s="62"/>
      <c r="AC136" s="62"/>
      <c r="AD136" s="62"/>
      <c r="AE136" s="62"/>
    </row>
    <row r="137" spans="1:31">
      <c r="A137" s="102" t="s">
        <v>251</v>
      </c>
      <c r="B137" s="67" t="s">
        <v>241</v>
      </c>
      <c r="C137" s="102" t="s">
        <v>78</v>
      </c>
      <c r="D137" s="102">
        <v>2018</v>
      </c>
      <c r="E137" s="95">
        <f>'Dist_Wise Forest Land A1.9'!E136</f>
        <v>214919.21655999997</v>
      </c>
      <c r="F137" s="96" t="s">
        <v>102</v>
      </c>
      <c r="G137" s="96">
        <f t="shared" si="0"/>
        <v>193427.29490399998</v>
      </c>
      <c r="H137" s="96">
        <f t="shared" si="6"/>
        <v>180993.90200399997</v>
      </c>
      <c r="I137" s="97">
        <v>6</v>
      </c>
      <c r="J137" s="97">
        <v>0.56000000000000005</v>
      </c>
      <c r="K137" s="74">
        <f t="shared" si="1"/>
        <v>9.36</v>
      </c>
      <c r="L137" s="74">
        <v>0.47</v>
      </c>
      <c r="M137" s="98">
        <f t="shared" si="2"/>
        <v>796228.37369599659</v>
      </c>
      <c r="N137" s="99" t="s">
        <v>103</v>
      </c>
      <c r="O137" s="96">
        <f t="shared" si="3"/>
        <v>21491.921655999999</v>
      </c>
      <c r="P137" s="96">
        <f t="shared" si="7"/>
        <v>20110.433556</v>
      </c>
      <c r="Q137" s="100">
        <v>9</v>
      </c>
      <c r="R137" s="100">
        <v>0.2</v>
      </c>
      <c r="S137" s="100">
        <f t="shared" si="4"/>
        <v>10.799999999999999</v>
      </c>
      <c r="T137" s="74">
        <v>0.47</v>
      </c>
      <c r="U137" s="74">
        <f t="shared" si="5"/>
        <v>102080.56073025598</v>
      </c>
      <c r="V137" s="62"/>
      <c r="W137" s="62"/>
      <c r="X137" s="62"/>
      <c r="Y137" s="62"/>
      <c r="Z137" s="62"/>
      <c r="AA137" s="62"/>
      <c r="AB137" s="62"/>
      <c r="AC137" s="62"/>
      <c r="AD137" s="62"/>
      <c r="AE137" s="62"/>
    </row>
    <row r="138" spans="1:31">
      <c r="A138" s="102" t="s">
        <v>251</v>
      </c>
      <c r="B138" s="67" t="s">
        <v>241</v>
      </c>
      <c r="C138" s="102" t="s">
        <v>79</v>
      </c>
      <c r="D138" s="102">
        <v>2018</v>
      </c>
      <c r="E138" s="95">
        <f>'Dist_Wise Forest Land A1.9'!E137</f>
        <v>72662.394480000003</v>
      </c>
      <c r="F138" s="96" t="s">
        <v>102</v>
      </c>
      <c r="G138" s="96">
        <f t="shared" si="0"/>
        <v>65396.155032000002</v>
      </c>
      <c r="H138" s="96">
        <f t="shared" si="6"/>
        <v>-128031.13987199997</v>
      </c>
      <c r="I138" s="97">
        <v>6</v>
      </c>
      <c r="J138" s="97">
        <v>0.56000000000000005</v>
      </c>
      <c r="K138" s="74">
        <f t="shared" si="1"/>
        <v>9.36</v>
      </c>
      <c r="L138" s="74">
        <v>0.47</v>
      </c>
      <c r="M138" s="98">
        <f t="shared" si="2"/>
        <v>-563234.59052490222</v>
      </c>
      <c r="N138" s="99" t="s">
        <v>103</v>
      </c>
      <c r="O138" s="96">
        <f t="shared" si="3"/>
        <v>7266.2394480000003</v>
      </c>
      <c r="P138" s="96">
        <f t="shared" si="7"/>
        <v>-14225.682207999998</v>
      </c>
      <c r="Q138" s="100">
        <v>9</v>
      </c>
      <c r="R138" s="100">
        <v>0.2</v>
      </c>
      <c r="S138" s="100">
        <f t="shared" si="4"/>
        <v>10.799999999999999</v>
      </c>
      <c r="T138" s="74">
        <v>0.47</v>
      </c>
      <c r="U138" s="74">
        <f t="shared" si="5"/>
        <v>-72209.562887807973</v>
      </c>
      <c r="V138" s="62"/>
      <c r="W138" s="62"/>
      <c r="X138" s="62"/>
      <c r="Y138" s="62"/>
      <c r="Z138" s="62"/>
      <c r="AA138" s="62"/>
      <c r="AB138" s="62"/>
      <c r="AC138" s="62"/>
      <c r="AD138" s="62"/>
      <c r="AE138" s="62"/>
    </row>
    <row r="139" spans="1:31">
      <c r="A139" s="102" t="s">
        <v>251</v>
      </c>
      <c r="B139" s="67" t="s">
        <v>241</v>
      </c>
      <c r="C139" s="102" t="s">
        <v>80</v>
      </c>
      <c r="D139" s="102">
        <v>2018</v>
      </c>
      <c r="E139" s="95">
        <f>'Dist_Wise Forest Land A1.9'!E138</f>
        <v>59919.883999999991</v>
      </c>
      <c r="F139" s="96" t="s">
        <v>102</v>
      </c>
      <c r="G139" s="96">
        <f t="shared" si="0"/>
        <v>53927.895599999996</v>
      </c>
      <c r="H139" s="96">
        <f t="shared" si="6"/>
        <v>-11468.259432000006</v>
      </c>
      <c r="I139" s="97">
        <v>6</v>
      </c>
      <c r="J139" s="97">
        <v>0.56000000000000005</v>
      </c>
      <c r="K139" s="74">
        <f t="shared" si="1"/>
        <v>9.36</v>
      </c>
      <c r="L139" s="74">
        <v>0.47</v>
      </c>
      <c r="M139" s="98">
        <f t="shared" si="2"/>
        <v>-50451.16689325442</v>
      </c>
      <c r="N139" s="99" t="s">
        <v>103</v>
      </c>
      <c r="O139" s="96">
        <f t="shared" si="3"/>
        <v>5991.9883999999993</v>
      </c>
      <c r="P139" s="96">
        <f t="shared" si="7"/>
        <v>-1274.251048000001</v>
      </c>
      <c r="Q139" s="100">
        <v>9</v>
      </c>
      <c r="R139" s="100">
        <v>0.2</v>
      </c>
      <c r="S139" s="100">
        <f t="shared" si="4"/>
        <v>10.799999999999999</v>
      </c>
      <c r="T139" s="74">
        <v>0.47</v>
      </c>
      <c r="U139" s="74">
        <f t="shared" si="5"/>
        <v>-6468.0983196480038</v>
      </c>
      <c r="V139" s="62"/>
      <c r="W139" s="62"/>
      <c r="X139" s="62"/>
      <c r="Y139" s="62"/>
      <c r="Z139" s="62"/>
      <c r="AA139" s="62"/>
      <c r="AB139" s="62"/>
      <c r="AC139" s="62"/>
      <c r="AD139" s="62"/>
      <c r="AE139" s="62"/>
    </row>
    <row r="140" spans="1:31">
      <c r="A140" s="102" t="s">
        <v>251</v>
      </c>
      <c r="B140" s="67" t="s">
        <v>241</v>
      </c>
      <c r="C140" s="102" t="s">
        <v>121</v>
      </c>
      <c r="D140" s="102">
        <v>2018</v>
      </c>
      <c r="E140" s="95">
        <f>'Dist_Wise Forest Land A1.9'!E139</f>
        <v>102569.65096999999</v>
      </c>
      <c r="F140" s="96" t="s">
        <v>102</v>
      </c>
      <c r="G140" s="96">
        <f t="shared" si="0"/>
        <v>92312.685872999995</v>
      </c>
      <c r="H140" s="96">
        <f t="shared" si="6"/>
        <v>38384.790272999999</v>
      </c>
      <c r="I140" s="97">
        <v>6</v>
      </c>
      <c r="J140" s="97">
        <v>0.56000000000000005</v>
      </c>
      <c r="K140" s="74">
        <f t="shared" si="1"/>
        <v>9.36</v>
      </c>
      <c r="L140" s="74">
        <v>0.47</v>
      </c>
      <c r="M140" s="98">
        <f t="shared" si="2"/>
        <v>168862.36936898157</v>
      </c>
      <c r="N140" s="99" t="s">
        <v>103</v>
      </c>
      <c r="O140" s="96">
        <f t="shared" si="3"/>
        <v>10256.965097</v>
      </c>
      <c r="P140" s="96">
        <f t="shared" si="7"/>
        <v>4264.976697000001</v>
      </c>
      <c r="Q140" s="100">
        <v>9</v>
      </c>
      <c r="R140" s="100">
        <v>0.2</v>
      </c>
      <c r="S140" s="100">
        <f t="shared" si="4"/>
        <v>10.799999999999999</v>
      </c>
      <c r="T140" s="74">
        <v>0.47</v>
      </c>
      <c r="U140" s="74">
        <f t="shared" si="5"/>
        <v>21649.021713972001</v>
      </c>
      <c r="V140" s="62"/>
      <c r="W140" s="62"/>
      <c r="X140" s="62"/>
      <c r="Y140" s="62"/>
      <c r="Z140" s="62"/>
      <c r="AA140" s="62"/>
      <c r="AB140" s="62"/>
      <c r="AC140" s="62"/>
      <c r="AD140" s="62"/>
      <c r="AE140" s="62"/>
    </row>
    <row r="141" spans="1:31">
      <c r="A141" s="102" t="s">
        <v>251</v>
      </c>
      <c r="B141" s="67" t="s">
        <v>241</v>
      </c>
      <c r="C141" s="102" t="s">
        <v>82</v>
      </c>
      <c r="D141" s="102">
        <v>2018</v>
      </c>
      <c r="E141" s="95">
        <f>'Dist_Wise Forest Land A1.9'!E140</f>
        <v>59519.621610000002</v>
      </c>
      <c r="F141" s="96" t="s">
        <v>102</v>
      </c>
      <c r="G141" s="96">
        <f t="shared" si="0"/>
        <v>53567.659449000006</v>
      </c>
      <c r="H141" s="96">
        <f t="shared" si="6"/>
        <v>-38745.026423999989</v>
      </c>
      <c r="I141" s="97">
        <v>6</v>
      </c>
      <c r="J141" s="97">
        <v>0.56000000000000005</v>
      </c>
      <c r="K141" s="74">
        <f t="shared" si="1"/>
        <v>9.36</v>
      </c>
      <c r="L141" s="74">
        <v>0.47</v>
      </c>
      <c r="M141" s="98">
        <f t="shared" si="2"/>
        <v>-170447.12024446073</v>
      </c>
      <c r="N141" s="99" t="s">
        <v>103</v>
      </c>
      <c r="O141" s="96">
        <f t="shared" si="3"/>
        <v>5951.9621610000004</v>
      </c>
      <c r="P141" s="96">
        <f t="shared" si="7"/>
        <v>-4305.0029359999999</v>
      </c>
      <c r="Q141" s="100">
        <v>9</v>
      </c>
      <c r="R141" s="100">
        <v>0.2</v>
      </c>
      <c r="S141" s="100">
        <f t="shared" si="4"/>
        <v>10.799999999999999</v>
      </c>
      <c r="T141" s="74">
        <v>0.47</v>
      </c>
      <c r="U141" s="74">
        <f t="shared" si="5"/>
        <v>-21852.194903135995</v>
      </c>
      <c r="V141" s="62"/>
      <c r="W141" s="62"/>
      <c r="X141" s="62"/>
      <c r="Y141" s="62"/>
      <c r="Z141" s="62"/>
      <c r="AA141" s="62"/>
      <c r="AB141" s="62"/>
      <c r="AC141" s="62"/>
      <c r="AD141" s="62"/>
      <c r="AE141" s="62"/>
    </row>
    <row r="142" spans="1:31">
      <c r="A142" s="102" t="s">
        <v>251</v>
      </c>
      <c r="B142" s="67" t="s">
        <v>241</v>
      </c>
      <c r="C142" s="102" t="s">
        <v>83</v>
      </c>
      <c r="D142" s="102">
        <v>2018</v>
      </c>
      <c r="E142" s="95">
        <f>'Dist_Wise Forest Land A1.9'!E141</f>
        <v>173832.22630000001</v>
      </c>
      <c r="F142" s="96" t="s">
        <v>102</v>
      </c>
      <c r="G142" s="96">
        <f t="shared" si="0"/>
        <v>156449.00367000001</v>
      </c>
      <c r="H142" s="96">
        <f t="shared" si="6"/>
        <v>102881.34422100001</v>
      </c>
      <c r="I142" s="97">
        <v>6</v>
      </c>
      <c r="J142" s="97">
        <v>0.56000000000000005</v>
      </c>
      <c r="K142" s="74">
        <f t="shared" si="1"/>
        <v>9.36</v>
      </c>
      <c r="L142" s="74">
        <v>0.47</v>
      </c>
      <c r="M142" s="98">
        <f t="shared" si="2"/>
        <v>452595.60949702322</v>
      </c>
      <c r="N142" s="99" t="s">
        <v>103</v>
      </c>
      <c r="O142" s="96">
        <f t="shared" si="3"/>
        <v>17383.22263</v>
      </c>
      <c r="P142" s="96">
        <f t="shared" si="7"/>
        <v>11431.260469000001</v>
      </c>
      <c r="Q142" s="100">
        <v>9</v>
      </c>
      <c r="R142" s="100">
        <v>0.2</v>
      </c>
      <c r="S142" s="100">
        <f t="shared" si="4"/>
        <v>10.799999999999999</v>
      </c>
      <c r="T142" s="74">
        <v>0.47</v>
      </c>
      <c r="U142" s="74">
        <f t="shared" si="5"/>
        <v>58025.078140643993</v>
      </c>
      <c r="V142" s="62"/>
      <c r="W142" s="62"/>
      <c r="X142" s="62"/>
      <c r="Y142" s="62"/>
      <c r="Z142" s="62"/>
      <c r="AA142" s="62"/>
      <c r="AB142" s="62"/>
      <c r="AC142" s="62"/>
      <c r="AD142" s="62"/>
      <c r="AE142" s="62"/>
    </row>
    <row r="143" spans="1:31">
      <c r="A143" s="102" t="s">
        <v>251</v>
      </c>
      <c r="B143" s="67" t="s">
        <v>241</v>
      </c>
      <c r="C143" s="67" t="s">
        <v>60</v>
      </c>
      <c r="D143" s="102">
        <v>2019</v>
      </c>
      <c r="E143" s="95">
        <f>'Dist_Wise Forest Land A1.9'!E142</f>
        <v>6203.8759</v>
      </c>
      <c r="F143" s="96" t="s">
        <v>102</v>
      </c>
      <c r="G143" s="96">
        <f t="shared" si="0"/>
        <v>5583.4883099999997</v>
      </c>
      <c r="H143" s="96">
        <f t="shared" si="6"/>
        <v>-150865.51536000002</v>
      </c>
      <c r="I143" s="97">
        <v>6</v>
      </c>
      <c r="J143" s="97">
        <v>0.56000000000000005</v>
      </c>
      <c r="K143" s="74">
        <f t="shared" si="1"/>
        <v>9.36</v>
      </c>
      <c r="L143" s="74">
        <v>0.47</v>
      </c>
      <c r="M143" s="98">
        <f t="shared" si="2"/>
        <v>-663687.57517171197</v>
      </c>
      <c r="N143" s="99" t="s">
        <v>103</v>
      </c>
      <c r="O143" s="96">
        <f t="shared" si="3"/>
        <v>620.38759000000005</v>
      </c>
      <c r="P143" s="96">
        <f t="shared" si="7"/>
        <v>-16762.835040000002</v>
      </c>
      <c r="Q143" s="100">
        <v>9</v>
      </c>
      <c r="R143" s="100">
        <v>0.2</v>
      </c>
      <c r="S143" s="100">
        <f t="shared" si="4"/>
        <v>10.799999999999999</v>
      </c>
      <c r="T143" s="74">
        <v>0.47</v>
      </c>
      <c r="U143" s="74">
        <f t="shared" si="5"/>
        <v>-85088.150663039996</v>
      </c>
      <c r="V143" s="62"/>
      <c r="W143" s="62"/>
      <c r="X143" s="62"/>
      <c r="Y143" s="62"/>
      <c r="Z143" s="62"/>
      <c r="AA143" s="62"/>
      <c r="AB143" s="62"/>
      <c r="AC143" s="62"/>
      <c r="AD143" s="62"/>
      <c r="AE143" s="62"/>
    </row>
    <row r="144" spans="1:31">
      <c r="A144" s="102" t="s">
        <v>251</v>
      </c>
      <c r="B144" s="67" t="s">
        <v>241</v>
      </c>
      <c r="C144" s="67" t="s">
        <v>61</v>
      </c>
      <c r="D144" s="102">
        <v>2019</v>
      </c>
      <c r="E144" s="95">
        <f>'Dist_Wise Forest Land A1.9'!E143</f>
        <v>57580.990099999995</v>
      </c>
      <c r="F144" s="96" t="s">
        <v>102</v>
      </c>
      <c r="G144" s="96">
        <f t="shared" si="0"/>
        <v>51822.891089999997</v>
      </c>
      <c r="H144" s="96">
        <f t="shared" si="6"/>
        <v>46239.402779999997</v>
      </c>
      <c r="I144" s="97">
        <v>6</v>
      </c>
      <c r="J144" s="97">
        <v>0.56000000000000005</v>
      </c>
      <c r="K144" s="74">
        <f t="shared" si="1"/>
        <v>9.36</v>
      </c>
      <c r="L144" s="74">
        <v>0.47</v>
      </c>
      <c r="M144" s="98">
        <f t="shared" si="2"/>
        <v>203416.38070977596</v>
      </c>
      <c r="N144" s="99" t="s">
        <v>103</v>
      </c>
      <c r="O144" s="96">
        <f t="shared" si="3"/>
        <v>5758.0990099999999</v>
      </c>
      <c r="P144" s="96">
        <f t="shared" si="7"/>
        <v>5137.7114199999996</v>
      </c>
      <c r="Q144" s="100">
        <v>9</v>
      </c>
      <c r="R144" s="100">
        <v>0.2</v>
      </c>
      <c r="S144" s="100">
        <f t="shared" si="4"/>
        <v>10.799999999999999</v>
      </c>
      <c r="T144" s="74">
        <v>0.47</v>
      </c>
      <c r="U144" s="74">
        <f t="shared" si="5"/>
        <v>26079.023167919997</v>
      </c>
      <c r="V144" s="62"/>
      <c r="W144" s="62"/>
      <c r="X144" s="62"/>
      <c r="Y144" s="62"/>
      <c r="Z144" s="62"/>
      <c r="AA144" s="62"/>
      <c r="AB144" s="62"/>
      <c r="AC144" s="62"/>
      <c r="AD144" s="62"/>
      <c r="AE144" s="62"/>
    </row>
    <row r="145" spans="1:31">
      <c r="A145" s="102" t="s">
        <v>251</v>
      </c>
      <c r="B145" s="67" t="s">
        <v>241</v>
      </c>
      <c r="C145" s="67" t="s">
        <v>62</v>
      </c>
      <c r="D145" s="102">
        <v>2019</v>
      </c>
      <c r="E145" s="95">
        <f>'Dist_Wise Forest Land A1.9'!E144</f>
        <v>9318.9309499999981</v>
      </c>
      <c r="F145" s="96" t="s">
        <v>102</v>
      </c>
      <c r="G145" s="96">
        <f t="shared" si="0"/>
        <v>8387.0378549999987</v>
      </c>
      <c r="H145" s="96">
        <f t="shared" si="6"/>
        <v>-43435.853235000002</v>
      </c>
      <c r="I145" s="97">
        <v>6</v>
      </c>
      <c r="J145" s="97">
        <v>0.56000000000000005</v>
      </c>
      <c r="K145" s="74">
        <f t="shared" si="1"/>
        <v>9.36</v>
      </c>
      <c r="L145" s="74">
        <v>0.47</v>
      </c>
      <c r="M145" s="98">
        <f t="shared" si="2"/>
        <v>-191083.00555141197</v>
      </c>
      <c r="N145" s="99" t="s">
        <v>103</v>
      </c>
      <c r="O145" s="96">
        <f t="shared" si="3"/>
        <v>931.8930949999999</v>
      </c>
      <c r="P145" s="96">
        <f t="shared" si="7"/>
        <v>-4826.2059150000005</v>
      </c>
      <c r="Q145" s="100">
        <v>9</v>
      </c>
      <c r="R145" s="100">
        <v>0.2</v>
      </c>
      <c r="S145" s="100">
        <f t="shared" si="4"/>
        <v>10.799999999999999</v>
      </c>
      <c r="T145" s="74">
        <v>0.47</v>
      </c>
      <c r="U145" s="74">
        <f t="shared" si="5"/>
        <v>-24497.821224539999</v>
      </c>
      <c r="V145" s="62"/>
      <c r="W145" s="62"/>
      <c r="X145" s="62"/>
      <c r="Y145" s="62"/>
      <c r="Z145" s="62"/>
      <c r="AA145" s="62"/>
      <c r="AB145" s="62"/>
      <c r="AC145" s="62"/>
      <c r="AD145" s="62"/>
      <c r="AE145" s="62"/>
    </row>
    <row r="146" spans="1:31">
      <c r="A146" s="102" t="s">
        <v>251</v>
      </c>
      <c r="B146" s="67" t="s">
        <v>241</v>
      </c>
      <c r="C146" s="67" t="s">
        <v>112</v>
      </c>
      <c r="D146" s="102">
        <v>2019</v>
      </c>
      <c r="E146" s="95">
        <f>'Dist_Wise Forest Land A1.9'!E145</f>
        <v>156834.0833</v>
      </c>
      <c r="F146" s="96" t="s">
        <v>102</v>
      </c>
      <c r="G146" s="96">
        <f t="shared" si="0"/>
        <v>141150.67496999999</v>
      </c>
      <c r="H146" s="96">
        <f t="shared" si="6"/>
        <v>132763.63711499999</v>
      </c>
      <c r="I146" s="97">
        <v>6</v>
      </c>
      <c r="J146" s="97">
        <v>0.56000000000000005</v>
      </c>
      <c r="K146" s="74">
        <f t="shared" si="1"/>
        <v>9.36</v>
      </c>
      <c r="L146" s="74">
        <v>0.47</v>
      </c>
      <c r="M146" s="98">
        <f t="shared" si="2"/>
        <v>584053.79239630792</v>
      </c>
      <c r="N146" s="99" t="s">
        <v>103</v>
      </c>
      <c r="O146" s="96">
        <f t="shared" si="3"/>
        <v>15683.40833</v>
      </c>
      <c r="P146" s="96">
        <f t="shared" si="7"/>
        <v>14751.515235000001</v>
      </c>
      <c r="Q146" s="100">
        <v>9</v>
      </c>
      <c r="R146" s="100">
        <v>0.2</v>
      </c>
      <c r="S146" s="100">
        <f t="shared" si="4"/>
        <v>10.799999999999999</v>
      </c>
      <c r="T146" s="74">
        <v>0.47</v>
      </c>
      <c r="U146" s="74">
        <f t="shared" si="5"/>
        <v>74878.691332859991</v>
      </c>
      <c r="V146" s="62"/>
      <c r="W146" s="62"/>
      <c r="X146" s="62"/>
      <c r="Y146" s="62"/>
      <c r="Z146" s="62"/>
      <c r="AA146" s="62"/>
      <c r="AB146" s="62"/>
      <c r="AC146" s="62"/>
      <c r="AD146" s="62"/>
      <c r="AE146" s="62"/>
    </row>
    <row r="147" spans="1:31">
      <c r="A147" s="102" t="s">
        <v>251</v>
      </c>
      <c r="B147" s="67" t="s">
        <v>241</v>
      </c>
      <c r="C147" s="67" t="s">
        <v>63</v>
      </c>
      <c r="D147" s="102">
        <v>2019</v>
      </c>
      <c r="E147" s="95">
        <f>'Dist_Wise Forest Land A1.9'!E146</f>
        <v>102741.78756000001</v>
      </c>
      <c r="F147" s="96" t="s">
        <v>102</v>
      </c>
      <c r="G147" s="96">
        <f t="shared" si="0"/>
        <v>92467.608804000018</v>
      </c>
      <c r="H147" s="96">
        <f t="shared" si="6"/>
        <v>-48683.066165999975</v>
      </c>
      <c r="I147" s="97">
        <v>6</v>
      </c>
      <c r="J147" s="97">
        <v>0.56000000000000005</v>
      </c>
      <c r="K147" s="74">
        <f t="shared" si="1"/>
        <v>9.36</v>
      </c>
      <c r="L147" s="74">
        <v>0.47</v>
      </c>
      <c r="M147" s="98">
        <f t="shared" si="2"/>
        <v>-214166.54467746706</v>
      </c>
      <c r="N147" s="99" t="s">
        <v>103</v>
      </c>
      <c r="O147" s="96">
        <f t="shared" si="3"/>
        <v>10274.178756000001</v>
      </c>
      <c r="P147" s="96">
        <f t="shared" si="7"/>
        <v>-5409.229573999999</v>
      </c>
      <c r="Q147" s="100">
        <v>9</v>
      </c>
      <c r="R147" s="100">
        <v>0.2</v>
      </c>
      <c r="S147" s="100">
        <f t="shared" si="4"/>
        <v>10.799999999999999</v>
      </c>
      <c r="T147" s="74">
        <v>0.47</v>
      </c>
      <c r="U147" s="74">
        <f t="shared" si="5"/>
        <v>-27457.249317623991</v>
      </c>
      <c r="V147" s="62"/>
      <c r="W147" s="62"/>
      <c r="X147" s="62"/>
      <c r="Y147" s="62"/>
      <c r="Z147" s="62"/>
      <c r="AA147" s="62"/>
      <c r="AB147" s="62"/>
      <c r="AC147" s="62"/>
      <c r="AD147" s="62"/>
      <c r="AE147" s="62"/>
    </row>
    <row r="148" spans="1:31">
      <c r="A148" s="102" t="s">
        <v>251</v>
      </c>
      <c r="B148" s="67" t="s">
        <v>241</v>
      </c>
      <c r="C148" s="67" t="s">
        <v>64</v>
      </c>
      <c r="D148" s="102">
        <v>2019</v>
      </c>
      <c r="E148" s="95">
        <f>'Dist_Wise Forest Land A1.9'!E147</f>
        <v>20989.659499999998</v>
      </c>
      <c r="F148" s="96" t="s">
        <v>102</v>
      </c>
      <c r="G148" s="96">
        <f t="shared" si="0"/>
        <v>18890.69355</v>
      </c>
      <c r="H148" s="96">
        <f t="shared" si="6"/>
        <v>-73576.915254000021</v>
      </c>
      <c r="I148" s="97">
        <v>6</v>
      </c>
      <c r="J148" s="97">
        <v>0.56000000000000005</v>
      </c>
      <c r="K148" s="74">
        <f t="shared" si="1"/>
        <v>9.36</v>
      </c>
      <c r="L148" s="74">
        <v>0.47</v>
      </c>
      <c r="M148" s="98">
        <f t="shared" si="2"/>
        <v>-323679.56558539683</v>
      </c>
      <c r="N148" s="99" t="s">
        <v>103</v>
      </c>
      <c r="O148" s="96">
        <f t="shared" si="3"/>
        <v>2098.9659499999998</v>
      </c>
      <c r="P148" s="96">
        <f t="shared" si="7"/>
        <v>-8175.2128060000014</v>
      </c>
      <c r="Q148" s="100">
        <v>9</v>
      </c>
      <c r="R148" s="100">
        <v>0.2</v>
      </c>
      <c r="S148" s="100">
        <f t="shared" si="4"/>
        <v>10.799999999999999</v>
      </c>
      <c r="T148" s="74">
        <v>0.47</v>
      </c>
      <c r="U148" s="74">
        <f t="shared" si="5"/>
        <v>-41497.380203255998</v>
      </c>
      <c r="V148" s="62"/>
      <c r="W148" s="62"/>
      <c r="X148" s="62"/>
      <c r="Y148" s="62"/>
      <c r="Z148" s="62"/>
      <c r="AA148" s="62"/>
      <c r="AB148" s="62"/>
      <c r="AC148" s="62"/>
      <c r="AD148" s="62"/>
      <c r="AE148" s="62"/>
    </row>
    <row r="149" spans="1:31">
      <c r="A149" s="102" t="s">
        <v>251</v>
      </c>
      <c r="B149" s="67" t="s">
        <v>241</v>
      </c>
      <c r="C149" s="67" t="s">
        <v>65</v>
      </c>
      <c r="D149" s="102">
        <v>2019</v>
      </c>
      <c r="E149" s="95">
        <f>'Dist_Wise Forest Land A1.9'!E148</f>
        <v>30140.603799999997</v>
      </c>
      <c r="F149" s="96" t="s">
        <v>102</v>
      </c>
      <c r="G149" s="96">
        <f t="shared" si="0"/>
        <v>27126.543419999998</v>
      </c>
      <c r="H149" s="96">
        <f t="shared" si="6"/>
        <v>8235.8498699999982</v>
      </c>
      <c r="I149" s="97">
        <v>6</v>
      </c>
      <c r="J149" s="97">
        <v>0.56000000000000005</v>
      </c>
      <c r="K149" s="74">
        <f t="shared" si="1"/>
        <v>9.36</v>
      </c>
      <c r="L149" s="74">
        <v>0.47</v>
      </c>
      <c r="M149" s="98">
        <f t="shared" si="2"/>
        <v>36231.150748103988</v>
      </c>
      <c r="N149" s="99" t="s">
        <v>103</v>
      </c>
      <c r="O149" s="96">
        <f t="shared" si="3"/>
        <v>3014.0603799999999</v>
      </c>
      <c r="P149" s="96">
        <f t="shared" si="7"/>
        <v>915.0944300000001</v>
      </c>
      <c r="Q149" s="100">
        <v>9</v>
      </c>
      <c r="R149" s="100">
        <v>0.2</v>
      </c>
      <c r="S149" s="100">
        <f t="shared" si="4"/>
        <v>10.799999999999999</v>
      </c>
      <c r="T149" s="74">
        <v>0.47</v>
      </c>
      <c r="U149" s="74">
        <f t="shared" si="5"/>
        <v>4645.0193266799997</v>
      </c>
      <c r="V149" s="62"/>
      <c r="W149" s="62"/>
      <c r="X149" s="62"/>
      <c r="Y149" s="62"/>
      <c r="Z149" s="62"/>
      <c r="AA149" s="62"/>
      <c r="AB149" s="62"/>
      <c r="AC149" s="62"/>
      <c r="AD149" s="62"/>
      <c r="AE149" s="62"/>
    </row>
    <row r="150" spans="1:31">
      <c r="A150" s="102" t="s">
        <v>251</v>
      </c>
      <c r="B150" s="67" t="s">
        <v>241</v>
      </c>
      <c r="C150" s="67" t="s">
        <v>113</v>
      </c>
      <c r="D150" s="102">
        <v>2019</v>
      </c>
      <c r="E150" s="95">
        <f>'Dist_Wise Forest Land A1.9'!E149</f>
        <v>4358.7815899999996</v>
      </c>
      <c r="F150" s="96" t="s">
        <v>102</v>
      </c>
      <c r="G150" s="96">
        <f t="shared" si="0"/>
        <v>3922.9034309999997</v>
      </c>
      <c r="H150" s="96">
        <f t="shared" si="6"/>
        <v>-23203.639988999999</v>
      </c>
      <c r="I150" s="97">
        <v>6</v>
      </c>
      <c r="J150" s="97">
        <v>0.56000000000000005</v>
      </c>
      <c r="K150" s="74">
        <f t="shared" si="1"/>
        <v>9.36</v>
      </c>
      <c r="L150" s="74">
        <v>0.47</v>
      </c>
      <c r="M150" s="98">
        <f t="shared" si="2"/>
        <v>-102077.45303960879</v>
      </c>
      <c r="N150" s="99" t="s">
        <v>103</v>
      </c>
      <c r="O150" s="96">
        <f t="shared" si="3"/>
        <v>435.87815899999998</v>
      </c>
      <c r="P150" s="96">
        <f t="shared" si="7"/>
        <v>-2578.182221</v>
      </c>
      <c r="Q150" s="100">
        <v>9</v>
      </c>
      <c r="R150" s="100">
        <v>0.2</v>
      </c>
      <c r="S150" s="100">
        <f t="shared" si="4"/>
        <v>10.799999999999999</v>
      </c>
      <c r="T150" s="74">
        <v>0.47</v>
      </c>
      <c r="U150" s="74">
        <f t="shared" si="5"/>
        <v>-13086.852953795997</v>
      </c>
      <c r="V150" s="62"/>
      <c r="W150" s="62"/>
      <c r="X150" s="62"/>
      <c r="Y150" s="62"/>
      <c r="Z150" s="62"/>
      <c r="AA150" s="62"/>
      <c r="AB150" s="62"/>
      <c r="AC150" s="62"/>
      <c r="AD150" s="62"/>
      <c r="AE150" s="62"/>
    </row>
    <row r="151" spans="1:31">
      <c r="A151" s="102" t="s">
        <v>251</v>
      </c>
      <c r="B151" s="67" t="s">
        <v>241</v>
      </c>
      <c r="C151" s="67" t="s">
        <v>114</v>
      </c>
      <c r="D151" s="102">
        <v>2019</v>
      </c>
      <c r="E151" s="95">
        <f>'Dist_Wise Forest Land A1.9'!E150</f>
        <v>185872.4737</v>
      </c>
      <c r="F151" s="96" t="s">
        <v>102</v>
      </c>
      <c r="G151" s="96">
        <f t="shared" si="0"/>
        <v>167285.22633</v>
      </c>
      <c r="H151" s="96">
        <f t="shared" si="6"/>
        <v>163362.32289899999</v>
      </c>
      <c r="I151" s="97">
        <v>6</v>
      </c>
      <c r="J151" s="97">
        <v>0.56000000000000005</v>
      </c>
      <c r="K151" s="74">
        <f t="shared" si="1"/>
        <v>9.36</v>
      </c>
      <c r="L151" s="74">
        <v>0.47</v>
      </c>
      <c r="M151" s="98">
        <f t="shared" si="2"/>
        <v>718663.53089728067</v>
      </c>
      <c r="N151" s="99" t="s">
        <v>103</v>
      </c>
      <c r="O151" s="96">
        <f t="shared" si="3"/>
        <v>18587.247370000001</v>
      </c>
      <c r="P151" s="96">
        <f t="shared" si="7"/>
        <v>18151.369211000001</v>
      </c>
      <c r="Q151" s="100">
        <v>9</v>
      </c>
      <c r="R151" s="100">
        <v>0.2</v>
      </c>
      <c r="S151" s="100">
        <f t="shared" si="4"/>
        <v>10.799999999999999</v>
      </c>
      <c r="T151" s="74">
        <v>0.47</v>
      </c>
      <c r="U151" s="74">
        <f t="shared" si="5"/>
        <v>92136.350115035995</v>
      </c>
      <c r="V151" s="62"/>
      <c r="W151" s="62"/>
      <c r="X151" s="62"/>
      <c r="Y151" s="62"/>
      <c r="Z151" s="62"/>
      <c r="AA151" s="62"/>
      <c r="AB151" s="62"/>
      <c r="AC151" s="62"/>
      <c r="AD151" s="62"/>
      <c r="AE151" s="62"/>
    </row>
    <row r="152" spans="1:31">
      <c r="A152" s="102" t="s">
        <v>251</v>
      </c>
      <c r="B152" s="67" t="s">
        <v>241</v>
      </c>
      <c r="C152" s="67" t="s">
        <v>66</v>
      </c>
      <c r="D152" s="102">
        <v>2019</v>
      </c>
      <c r="E152" s="95">
        <f>'Dist_Wise Forest Land A1.9'!E151</f>
        <v>157021.1164</v>
      </c>
      <c r="F152" s="96" t="s">
        <v>102</v>
      </c>
      <c r="G152" s="96">
        <f t="shared" si="0"/>
        <v>141319.00476000001</v>
      </c>
      <c r="H152" s="96">
        <f t="shared" si="6"/>
        <v>-25966.221569999994</v>
      </c>
      <c r="I152" s="97">
        <v>6</v>
      </c>
      <c r="J152" s="97">
        <v>0.56000000000000005</v>
      </c>
      <c r="K152" s="74">
        <f t="shared" si="1"/>
        <v>9.36</v>
      </c>
      <c r="L152" s="74">
        <v>0.47</v>
      </c>
      <c r="M152" s="98">
        <f t="shared" si="2"/>
        <v>-114230.60193074396</v>
      </c>
      <c r="N152" s="99" t="s">
        <v>103</v>
      </c>
      <c r="O152" s="96">
        <f t="shared" si="3"/>
        <v>15702.111640000001</v>
      </c>
      <c r="P152" s="96">
        <f t="shared" si="7"/>
        <v>-2885.13573</v>
      </c>
      <c r="Q152" s="100">
        <v>9</v>
      </c>
      <c r="R152" s="100">
        <v>0.2</v>
      </c>
      <c r="S152" s="100">
        <f t="shared" si="4"/>
        <v>10.799999999999999</v>
      </c>
      <c r="T152" s="74">
        <v>0.47</v>
      </c>
      <c r="U152" s="74">
        <f t="shared" si="5"/>
        <v>-14644.948965479998</v>
      </c>
      <c r="V152" s="62"/>
      <c r="W152" s="62"/>
      <c r="X152" s="62"/>
      <c r="Y152" s="62"/>
      <c r="Z152" s="62"/>
      <c r="AA152" s="62"/>
      <c r="AB152" s="62"/>
      <c r="AC152" s="62"/>
      <c r="AD152" s="62"/>
      <c r="AE152" s="62"/>
    </row>
    <row r="153" spans="1:31">
      <c r="A153" s="102" t="s">
        <v>251</v>
      </c>
      <c r="B153" s="67" t="s">
        <v>241</v>
      </c>
      <c r="C153" s="67" t="s">
        <v>115</v>
      </c>
      <c r="D153" s="102">
        <v>2019</v>
      </c>
      <c r="E153" s="95">
        <f>'Dist_Wise Forest Land A1.9'!E152</f>
        <v>164690.97340000002</v>
      </c>
      <c r="F153" s="96" t="s">
        <v>102</v>
      </c>
      <c r="G153" s="96">
        <f t="shared" si="0"/>
        <v>148221.87606000001</v>
      </c>
      <c r="H153" s="96">
        <f t="shared" si="6"/>
        <v>6902.8712999999989</v>
      </c>
      <c r="I153" s="97">
        <v>6</v>
      </c>
      <c r="J153" s="97">
        <v>0.56000000000000005</v>
      </c>
      <c r="K153" s="74">
        <f t="shared" si="1"/>
        <v>9.36</v>
      </c>
      <c r="L153" s="74">
        <v>0.47</v>
      </c>
      <c r="M153" s="98">
        <f t="shared" si="2"/>
        <v>30367.111422959992</v>
      </c>
      <c r="N153" s="99" t="s">
        <v>103</v>
      </c>
      <c r="O153" s="96">
        <f t="shared" si="3"/>
        <v>16469.097340000004</v>
      </c>
      <c r="P153" s="96">
        <f t="shared" si="7"/>
        <v>766.98570000000291</v>
      </c>
      <c r="Q153" s="100">
        <v>9</v>
      </c>
      <c r="R153" s="100">
        <v>0.2</v>
      </c>
      <c r="S153" s="100">
        <f t="shared" si="4"/>
        <v>10.799999999999999</v>
      </c>
      <c r="T153" s="74">
        <v>0.47</v>
      </c>
      <c r="U153" s="74">
        <f t="shared" si="5"/>
        <v>3893.2194132000145</v>
      </c>
      <c r="V153" s="62"/>
      <c r="W153" s="62"/>
      <c r="X153" s="62"/>
      <c r="Y153" s="62"/>
      <c r="Z153" s="62"/>
      <c r="AA153" s="62"/>
      <c r="AB153" s="62"/>
      <c r="AC153" s="62"/>
      <c r="AD153" s="62"/>
      <c r="AE153" s="62"/>
    </row>
    <row r="154" spans="1:31">
      <c r="A154" s="102" t="s">
        <v>251</v>
      </c>
      <c r="B154" s="67" t="s">
        <v>241</v>
      </c>
      <c r="C154" s="67" t="s">
        <v>116</v>
      </c>
      <c r="D154" s="102">
        <v>2019</v>
      </c>
      <c r="E154" s="95">
        <f>'Dist_Wise Forest Land A1.9'!E153</f>
        <v>4442.7804349999997</v>
      </c>
      <c r="F154" s="96" t="s">
        <v>102</v>
      </c>
      <c r="G154" s="96">
        <f t="shared" si="0"/>
        <v>3998.5023914999997</v>
      </c>
      <c r="H154" s="96">
        <f t="shared" si="6"/>
        <v>-144223.37366850002</v>
      </c>
      <c r="I154" s="97">
        <v>6</v>
      </c>
      <c r="J154" s="97">
        <v>0.56000000000000005</v>
      </c>
      <c r="K154" s="74">
        <f t="shared" si="1"/>
        <v>9.36</v>
      </c>
      <c r="L154" s="74">
        <v>0.47</v>
      </c>
      <c r="M154" s="98">
        <f t="shared" si="2"/>
        <v>-634467.46544246515</v>
      </c>
      <c r="N154" s="99" t="s">
        <v>103</v>
      </c>
      <c r="O154" s="96">
        <f t="shared" si="3"/>
        <v>444.27804349999997</v>
      </c>
      <c r="P154" s="96">
        <f t="shared" si="7"/>
        <v>-16024.819296500003</v>
      </c>
      <c r="Q154" s="100">
        <v>9</v>
      </c>
      <c r="R154" s="100">
        <v>0.2</v>
      </c>
      <c r="S154" s="100">
        <f t="shared" si="4"/>
        <v>10.799999999999999</v>
      </c>
      <c r="T154" s="74">
        <v>0.47</v>
      </c>
      <c r="U154" s="74">
        <f t="shared" si="5"/>
        <v>-81341.98274903401</v>
      </c>
      <c r="V154" s="62"/>
      <c r="W154" s="62"/>
      <c r="X154" s="62"/>
      <c r="Y154" s="62"/>
      <c r="Z154" s="62"/>
      <c r="AA154" s="62"/>
      <c r="AB154" s="62"/>
      <c r="AC154" s="62"/>
      <c r="AD154" s="62"/>
      <c r="AE154" s="62"/>
    </row>
    <row r="155" spans="1:31">
      <c r="A155" s="102" t="s">
        <v>251</v>
      </c>
      <c r="B155" s="67" t="s">
        <v>241</v>
      </c>
      <c r="C155" s="67" t="s">
        <v>67</v>
      </c>
      <c r="D155" s="102">
        <v>2019</v>
      </c>
      <c r="E155" s="95">
        <f>'Dist_Wise Forest Land A1.9'!E154</f>
        <v>39532.287230000002</v>
      </c>
      <c r="F155" s="96" t="s">
        <v>102</v>
      </c>
      <c r="G155" s="96">
        <f t="shared" si="0"/>
        <v>35579.058507000002</v>
      </c>
      <c r="H155" s="96">
        <f t="shared" si="6"/>
        <v>31580.556115500003</v>
      </c>
      <c r="I155" s="97">
        <v>6</v>
      </c>
      <c r="J155" s="97">
        <v>0.56000000000000005</v>
      </c>
      <c r="K155" s="74">
        <f t="shared" si="1"/>
        <v>9.36</v>
      </c>
      <c r="L155" s="74">
        <v>0.47</v>
      </c>
      <c r="M155" s="98">
        <f t="shared" si="2"/>
        <v>138929.1824633076</v>
      </c>
      <c r="N155" s="99" t="s">
        <v>103</v>
      </c>
      <c r="O155" s="96">
        <f t="shared" si="3"/>
        <v>3953.2287230000002</v>
      </c>
      <c r="P155" s="96">
        <f t="shared" si="7"/>
        <v>3508.9506795000002</v>
      </c>
      <c r="Q155" s="100">
        <v>9</v>
      </c>
      <c r="R155" s="100">
        <v>0.2</v>
      </c>
      <c r="S155" s="100">
        <f t="shared" si="4"/>
        <v>10.799999999999999</v>
      </c>
      <c r="T155" s="74">
        <v>0.47</v>
      </c>
      <c r="U155" s="74">
        <f t="shared" si="5"/>
        <v>17811.433649141996</v>
      </c>
      <c r="V155" s="62"/>
      <c r="W155" s="62"/>
      <c r="X155" s="62"/>
      <c r="Y155" s="62"/>
      <c r="Z155" s="62"/>
      <c r="AA155" s="62"/>
      <c r="AB155" s="62"/>
      <c r="AC155" s="62"/>
      <c r="AD155" s="62"/>
      <c r="AE155" s="62"/>
    </row>
    <row r="156" spans="1:31">
      <c r="A156" s="102" t="s">
        <v>251</v>
      </c>
      <c r="B156" s="67" t="s">
        <v>241</v>
      </c>
      <c r="C156" s="67" t="s">
        <v>117</v>
      </c>
      <c r="D156" s="102">
        <v>2019</v>
      </c>
      <c r="E156" s="95">
        <f>'Dist_Wise Forest Land A1.9'!E155</f>
        <v>165606.62769999998</v>
      </c>
      <c r="F156" s="96" t="s">
        <v>102</v>
      </c>
      <c r="G156" s="96">
        <f t="shared" si="0"/>
        <v>149045.96492999999</v>
      </c>
      <c r="H156" s="96">
        <f t="shared" si="6"/>
        <v>113466.90642299998</v>
      </c>
      <c r="I156" s="97">
        <v>6</v>
      </c>
      <c r="J156" s="97">
        <v>0.56000000000000005</v>
      </c>
      <c r="K156" s="74">
        <f t="shared" si="1"/>
        <v>9.36</v>
      </c>
      <c r="L156" s="74">
        <v>0.47</v>
      </c>
      <c r="M156" s="98">
        <f t="shared" si="2"/>
        <v>499163.61473606149</v>
      </c>
      <c r="N156" s="99" t="s">
        <v>103</v>
      </c>
      <c r="O156" s="96">
        <f t="shared" si="3"/>
        <v>16560.662769999999</v>
      </c>
      <c r="P156" s="96">
        <f t="shared" si="7"/>
        <v>12607.434046999999</v>
      </c>
      <c r="Q156" s="100">
        <v>9</v>
      </c>
      <c r="R156" s="100">
        <v>0.2</v>
      </c>
      <c r="S156" s="100">
        <f t="shared" si="4"/>
        <v>10.799999999999999</v>
      </c>
      <c r="T156" s="74">
        <v>0.47</v>
      </c>
      <c r="U156" s="74">
        <f t="shared" si="5"/>
        <v>63995.335222571986</v>
      </c>
      <c r="V156" s="62"/>
      <c r="W156" s="62"/>
      <c r="X156" s="62"/>
      <c r="Y156" s="62"/>
      <c r="Z156" s="62"/>
      <c r="AA156" s="62"/>
      <c r="AB156" s="62"/>
      <c r="AC156" s="62"/>
      <c r="AD156" s="62"/>
      <c r="AE156" s="62"/>
    </row>
    <row r="157" spans="1:31">
      <c r="A157" s="102" t="s">
        <v>251</v>
      </c>
      <c r="B157" s="67" t="s">
        <v>241</v>
      </c>
      <c r="C157" s="67" t="s">
        <v>68</v>
      </c>
      <c r="D157" s="102">
        <v>2019</v>
      </c>
      <c r="E157" s="95">
        <f>'Dist_Wise Forest Land A1.9'!E156</f>
        <v>14574.6718</v>
      </c>
      <c r="F157" s="96" t="s">
        <v>102</v>
      </c>
      <c r="G157" s="96">
        <f t="shared" si="0"/>
        <v>13117.20462</v>
      </c>
      <c r="H157" s="96">
        <f t="shared" si="6"/>
        <v>-135928.76030999998</v>
      </c>
      <c r="I157" s="97">
        <v>6</v>
      </c>
      <c r="J157" s="97">
        <v>0.56000000000000005</v>
      </c>
      <c r="K157" s="74">
        <f t="shared" si="1"/>
        <v>9.36</v>
      </c>
      <c r="L157" s="74">
        <v>0.47</v>
      </c>
      <c r="M157" s="98">
        <f t="shared" si="2"/>
        <v>-597977.80235575186</v>
      </c>
      <c r="N157" s="99" t="s">
        <v>103</v>
      </c>
      <c r="O157" s="96">
        <f t="shared" si="3"/>
        <v>1457.4671800000001</v>
      </c>
      <c r="P157" s="96">
        <f t="shared" si="7"/>
        <v>-15103.195589999999</v>
      </c>
      <c r="Q157" s="100">
        <v>9</v>
      </c>
      <c r="R157" s="100">
        <v>0.2</v>
      </c>
      <c r="S157" s="100">
        <f t="shared" si="4"/>
        <v>10.799999999999999</v>
      </c>
      <c r="T157" s="74">
        <v>0.47</v>
      </c>
      <c r="U157" s="74">
        <f t="shared" si="5"/>
        <v>-76663.820814839986</v>
      </c>
      <c r="V157" s="62"/>
      <c r="W157" s="62"/>
      <c r="X157" s="62"/>
      <c r="Y157" s="62"/>
      <c r="Z157" s="62"/>
      <c r="AA157" s="62"/>
      <c r="AB157" s="62"/>
      <c r="AC157" s="62"/>
      <c r="AD157" s="62"/>
      <c r="AE157" s="62"/>
    </row>
    <row r="158" spans="1:31">
      <c r="A158" s="102" t="s">
        <v>251</v>
      </c>
      <c r="B158" s="67" t="s">
        <v>241</v>
      </c>
      <c r="C158" s="67" t="s">
        <v>69</v>
      </c>
      <c r="D158" s="102">
        <v>2019</v>
      </c>
      <c r="E158" s="95">
        <f>'Dist_Wise Forest Land A1.9'!E157</f>
        <v>256777.59079999998</v>
      </c>
      <c r="F158" s="96" t="s">
        <v>102</v>
      </c>
      <c r="G158" s="96">
        <f t="shared" si="0"/>
        <v>231099.83171999999</v>
      </c>
      <c r="H158" s="96">
        <f t="shared" si="6"/>
        <v>217982.62709999998</v>
      </c>
      <c r="I158" s="97">
        <v>6</v>
      </c>
      <c r="J158" s="97">
        <v>0.56000000000000005</v>
      </c>
      <c r="K158" s="74">
        <f t="shared" si="1"/>
        <v>9.36</v>
      </c>
      <c r="L158" s="74">
        <v>0.47</v>
      </c>
      <c r="M158" s="98">
        <f t="shared" si="2"/>
        <v>958949.17313831975</v>
      </c>
      <c r="N158" s="99" t="s">
        <v>103</v>
      </c>
      <c r="O158" s="96">
        <f t="shared" si="3"/>
        <v>25677.75908</v>
      </c>
      <c r="P158" s="96">
        <f t="shared" si="7"/>
        <v>24220.2919</v>
      </c>
      <c r="Q158" s="100">
        <v>9</v>
      </c>
      <c r="R158" s="100">
        <v>0.2</v>
      </c>
      <c r="S158" s="100">
        <f t="shared" si="4"/>
        <v>10.799999999999999</v>
      </c>
      <c r="T158" s="74">
        <v>0.47</v>
      </c>
      <c r="U158" s="74">
        <f t="shared" si="5"/>
        <v>122942.20168439999</v>
      </c>
      <c r="V158" s="62"/>
      <c r="W158" s="62"/>
      <c r="X158" s="62"/>
      <c r="Y158" s="62"/>
      <c r="Z158" s="62"/>
      <c r="AA158" s="62"/>
      <c r="AB158" s="62"/>
      <c r="AC158" s="62"/>
      <c r="AD158" s="62"/>
      <c r="AE158" s="62"/>
    </row>
    <row r="159" spans="1:31">
      <c r="A159" s="102" t="s">
        <v>251</v>
      </c>
      <c r="B159" s="67" t="s">
        <v>241</v>
      </c>
      <c r="C159" s="67" t="s">
        <v>118</v>
      </c>
      <c r="D159" s="102">
        <v>2019</v>
      </c>
      <c r="E159" s="95">
        <f>'Dist_Wise Forest Land A1.9'!E158</f>
        <v>6844.5144</v>
      </c>
      <c r="F159" s="96" t="s">
        <v>102</v>
      </c>
      <c r="G159" s="96">
        <f t="shared" si="0"/>
        <v>6160.0629600000002</v>
      </c>
      <c r="H159" s="96">
        <f t="shared" si="6"/>
        <v>-224939.76875999998</v>
      </c>
      <c r="I159" s="97">
        <v>6</v>
      </c>
      <c r="J159" s="97">
        <v>0.56000000000000005</v>
      </c>
      <c r="K159" s="74">
        <f t="shared" si="1"/>
        <v>9.36</v>
      </c>
      <c r="L159" s="74">
        <v>0.47</v>
      </c>
      <c r="M159" s="98">
        <f t="shared" si="2"/>
        <v>-989555.03072899184</v>
      </c>
      <c r="N159" s="99" t="s">
        <v>103</v>
      </c>
      <c r="O159" s="96">
        <f t="shared" si="3"/>
        <v>684.45144000000005</v>
      </c>
      <c r="P159" s="96">
        <f t="shared" si="7"/>
        <v>-24993.307639999999</v>
      </c>
      <c r="Q159" s="100">
        <v>9</v>
      </c>
      <c r="R159" s="100">
        <v>0.2</v>
      </c>
      <c r="S159" s="100">
        <f t="shared" si="4"/>
        <v>10.799999999999999</v>
      </c>
      <c r="T159" s="74">
        <v>0.47</v>
      </c>
      <c r="U159" s="74">
        <f t="shared" si="5"/>
        <v>-126866.02958063997</v>
      </c>
      <c r="V159" s="62"/>
      <c r="W159" s="62"/>
      <c r="X159" s="62"/>
      <c r="Y159" s="62"/>
      <c r="Z159" s="62"/>
      <c r="AA159" s="62"/>
      <c r="AB159" s="62"/>
      <c r="AC159" s="62"/>
      <c r="AD159" s="62"/>
      <c r="AE159" s="62"/>
    </row>
    <row r="160" spans="1:31">
      <c r="A160" s="102" t="s">
        <v>251</v>
      </c>
      <c r="B160" s="67" t="s">
        <v>241</v>
      </c>
      <c r="C160" s="67" t="s">
        <v>70</v>
      </c>
      <c r="D160" s="102">
        <v>2019</v>
      </c>
      <c r="E160" s="95">
        <f>'Dist_Wise Forest Land A1.9'!E159</f>
        <v>47352.737700000005</v>
      </c>
      <c r="F160" s="96" t="s">
        <v>102</v>
      </c>
      <c r="G160" s="96">
        <f t="shared" si="0"/>
        <v>42617.463930000005</v>
      </c>
      <c r="H160" s="96">
        <f t="shared" si="6"/>
        <v>36457.400970000002</v>
      </c>
      <c r="I160" s="97">
        <v>6</v>
      </c>
      <c r="J160" s="97">
        <v>0.56000000000000005</v>
      </c>
      <c r="K160" s="74">
        <f t="shared" si="1"/>
        <v>9.36</v>
      </c>
      <c r="L160" s="74">
        <v>0.47</v>
      </c>
      <c r="M160" s="98">
        <f t="shared" si="2"/>
        <v>160383.39834722399</v>
      </c>
      <c r="N160" s="99" t="s">
        <v>103</v>
      </c>
      <c r="O160" s="96">
        <f t="shared" si="3"/>
        <v>4735.2737700000007</v>
      </c>
      <c r="P160" s="96">
        <f t="shared" si="7"/>
        <v>4050.8223300000009</v>
      </c>
      <c r="Q160" s="100">
        <v>9</v>
      </c>
      <c r="R160" s="100">
        <v>0.2</v>
      </c>
      <c r="S160" s="100">
        <f t="shared" si="4"/>
        <v>10.799999999999999</v>
      </c>
      <c r="T160" s="74">
        <v>0.47</v>
      </c>
      <c r="U160" s="74">
        <f t="shared" si="5"/>
        <v>20561.97414708</v>
      </c>
      <c r="V160" s="62"/>
      <c r="W160" s="62"/>
      <c r="X160" s="62"/>
      <c r="Y160" s="62"/>
      <c r="Z160" s="62"/>
      <c r="AA160" s="62"/>
      <c r="AB160" s="62"/>
      <c r="AC160" s="62"/>
      <c r="AD160" s="62"/>
      <c r="AE160" s="62"/>
    </row>
    <row r="161" spans="1:31">
      <c r="A161" s="102" t="s">
        <v>251</v>
      </c>
      <c r="B161" s="67" t="s">
        <v>241</v>
      </c>
      <c r="C161" s="67" t="s">
        <v>71</v>
      </c>
      <c r="D161" s="102">
        <v>2019</v>
      </c>
      <c r="E161" s="95">
        <f>'Dist_Wise Forest Land A1.9'!E160</f>
        <v>34971.7048</v>
      </c>
      <c r="F161" s="96" t="s">
        <v>102</v>
      </c>
      <c r="G161" s="96">
        <f t="shared" si="0"/>
        <v>31474.534319999999</v>
      </c>
      <c r="H161" s="96">
        <f t="shared" si="6"/>
        <v>-11142.929610000007</v>
      </c>
      <c r="I161" s="97">
        <v>6</v>
      </c>
      <c r="J161" s="97">
        <v>0.56000000000000005</v>
      </c>
      <c r="K161" s="74">
        <f t="shared" si="1"/>
        <v>9.36</v>
      </c>
      <c r="L161" s="74">
        <v>0.47</v>
      </c>
      <c r="M161" s="98">
        <f t="shared" si="2"/>
        <v>-49019.975940312026</v>
      </c>
      <c r="N161" s="99" t="s">
        <v>103</v>
      </c>
      <c r="O161" s="96">
        <f t="shared" si="3"/>
        <v>3497.1704800000002</v>
      </c>
      <c r="P161" s="96">
        <f t="shared" si="7"/>
        <v>-1238.1032900000005</v>
      </c>
      <c r="Q161" s="100">
        <v>9</v>
      </c>
      <c r="R161" s="100">
        <v>0.2</v>
      </c>
      <c r="S161" s="100">
        <f t="shared" si="4"/>
        <v>10.799999999999999</v>
      </c>
      <c r="T161" s="74">
        <v>0.47</v>
      </c>
      <c r="U161" s="74">
        <f t="shared" si="5"/>
        <v>-6284.6123000400012</v>
      </c>
      <c r="V161" s="62"/>
      <c r="W161" s="62"/>
      <c r="X161" s="62"/>
      <c r="Y161" s="62"/>
      <c r="Z161" s="62"/>
      <c r="AA161" s="62"/>
      <c r="AB161" s="62"/>
      <c r="AC161" s="62"/>
      <c r="AD161" s="62"/>
      <c r="AE161" s="62"/>
    </row>
    <row r="162" spans="1:31">
      <c r="A162" s="102" t="s">
        <v>251</v>
      </c>
      <c r="B162" s="67" t="s">
        <v>241</v>
      </c>
      <c r="C162" s="102" t="s">
        <v>119</v>
      </c>
      <c r="D162" s="102">
        <v>2019</v>
      </c>
      <c r="E162" s="95">
        <f>'Dist_Wise Forest Land A1.9'!E161</f>
        <v>135967.17310000001</v>
      </c>
      <c r="F162" s="96" t="s">
        <v>102</v>
      </c>
      <c r="G162" s="96">
        <f t="shared" si="0"/>
        <v>122370.45579000002</v>
      </c>
      <c r="H162" s="96">
        <f t="shared" si="6"/>
        <v>90895.92147000003</v>
      </c>
      <c r="I162" s="97">
        <v>6</v>
      </c>
      <c r="J162" s="97">
        <v>0.56000000000000005</v>
      </c>
      <c r="K162" s="74">
        <f t="shared" si="1"/>
        <v>9.36</v>
      </c>
      <c r="L162" s="74">
        <v>0.47</v>
      </c>
      <c r="M162" s="98">
        <f t="shared" si="2"/>
        <v>399869.33773082407</v>
      </c>
      <c r="N162" s="99" t="s">
        <v>103</v>
      </c>
      <c r="O162" s="96">
        <f t="shared" si="3"/>
        <v>13596.717310000002</v>
      </c>
      <c r="P162" s="96">
        <f t="shared" si="7"/>
        <v>10099.546830000001</v>
      </c>
      <c r="Q162" s="100">
        <v>9</v>
      </c>
      <c r="R162" s="100">
        <v>0.2</v>
      </c>
      <c r="S162" s="100">
        <f t="shared" si="4"/>
        <v>10.799999999999999</v>
      </c>
      <c r="T162" s="74">
        <v>0.47</v>
      </c>
      <c r="U162" s="74">
        <f t="shared" si="5"/>
        <v>51265.299709079998</v>
      </c>
      <c r="V162" s="62"/>
      <c r="W162" s="62"/>
      <c r="X162" s="62"/>
      <c r="Y162" s="62"/>
      <c r="Z162" s="62"/>
      <c r="AA162" s="62"/>
      <c r="AB162" s="62"/>
      <c r="AC162" s="62"/>
      <c r="AD162" s="62"/>
      <c r="AE162" s="62"/>
    </row>
    <row r="163" spans="1:31">
      <c r="A163" s="102" t="s">
        <v>251</v>
      </c>
      <c r="B163" s="67" t="s">
        <v>241</v>
      </c>
      <c r="C163" s="102" t="s">
        <v>120</v>
      </c>
      <c r="D163" s="102">
        <v>2019</v>
      </c>
      <c r="E163" s="95">
        <f>'Dist_Wise Forest Land A1.9'!E162</f>
        <v>30901.377099999994</v>
      </c>
      <c r="F163" s="96" t="s">
        <v>102</v>
      </c>
      <c r="G163" s="96">
        <f t="shared" si="0"/>
        <v>27811.239389999995</v>
      </c>
      <c r="H163" s="96">
        <f t="shared" si="6"/>
        <v>-94559.216400000034</v>
      </c>
      <c r="I163" s="97">
        <v>6</v>
      </c>
      <c r="J163" s="97">
        <v>0.56000000000000005</v>
      </c>
      <c r="K163" s="74">
        <f t="shared" si="1"/>
        <v>9.36</v>
      </c>
      <c r="L163" s="74">
        <v>0.47</v>
      </c>
      <c r="M163" s="98">
        <f t="shared" si="2"/>
        <v>-415984.90478688007</v>
      </c>
      <c r="N163" s="99" t="s">
        <v>103</v>
      </c>
      <c r="O163" s="96">
        <f t="shared" si="3"/>
        <v>3090.1377099999995</v>
      </c>
      <c r="P163" s="96">
        <f t="shared" si="7"/>
        <v>-10506.579600000003</v>
      </c>
      <c r="Q163" s="100">
        <v>9</v>
      </c>
      <c r="R163" s="100">
        <v>0.2</v>
      </c>
      <c r="S163" s="100">
        <f t="shared" si="4"/>
        <v>10.799999999999999</v>
      </c>
      <c r="T163" s="74">
        <v>0.47</v>
      </c>
      <c r="U163" s="74">
        <f t="shared" si="5"/>
        <v>-53331.398049600008</v>
      </c>
      <c r="V163" s="62"/>
      <c r="W163" s="62"/>
      <c r="X163" s="62"/>
      <c r="Y163" s="62"/>
      <c r="Z163" s="62"/>
      <c r="AA163" s="62"/>
      <c r="AB163" s="62"/>
      <c r="AC163" s="62"/>
      <c r="AD163" s="62"/>
      <c r="AE163" s="62"/>
    </row>
    <row r="164" spans="1:31">
      <c r="A164" s="102" t="s">
        <v>251</v>
      </c>
      <c r="B164" s="67" t="s">
        <v>241</v>
      </c>
      <c r="C164" s="102" t="s">
        <v>72</v>
      </c>
      <c r="D164" s="102">
        <v>2019</v>
      </c>
      <c r="E164" s="95">
        <f>'Dist_Wise Forest Land A1.9'!E163</f>
        <v>132342.408</v>
      </c>
      <c r="F164" s="96" t="s">
        <v>102</v>
      </c>
      <c r="G164" s="96">
        <f t="shared" si="0"/>
        <v>119108.1672</v>
      </c>
      <c r="H164" s="96">
        <f t="shared" si="6"/>
        <v>91296.927809999994</v>
      </c>
      <c r="I164" s="97">
        <v>6</v>
      </c>
      <c r="J164" s="97">
        <v>0.56000000000000005</v>
      </c>
      <c r="K164" s="74">
        <f t="shared" si="1"/>
        <v>9.36</v>
      </c>
      <c r="L164" s="74">
        <v>0.47</v>
      </c>
      <c r="M164" s="98">
        <f t="shared" si="2"/>
        <v>401633.44482175191</v>
      </c>
      <c r="N164" s="99" t="s">
        <v>103</v>
      </c>
      <c r="O164" s="96">
        <f t="shared" si="3"/>
        <v>13234.2408</v>
      </c>
      <c r="P164" s="96">
        <f t="shared" si="7"/>
        <v>10144.103090000001</v>
      </c>
      <c r="Q164" s="100">
        <v>9</v>
      </c>
      <c r="R164" s="100">
        <v>0.2</v>
      </c>
      <c r="S164" s="100">
        <f t="shared" si="4"/>
        <v>10.799999999999999</v>
      </c>
      <c r="T164" s="74">
        <v>0.47</v>
      </c>
      <c r="U164" s="74">
        <f t="shared" si="5"/>
        <v>51491.467284839993</v>
      </c>
      <c r="V164" s="62"/>
      <c r="W164" s="62"/>
      <c r="X164" s="62"/>
      <c r="Y164" s="62"/>
      <c r="Z164" s="62"/>
      <c r="AA164" s="62"/>
      <c r="AB164" s="62"/>
      <c r="AC164" s="62"/>
      <c r="AD164" s="62"/>
      <c r="AE164" s="62"/>
    </row>
    <row r="165" spans="1:31">
      <c r="A165" s="102" t="s">
        <v>251</v>
      </c>
      <c r="B165" s="67" t="s">
        <v>241</v>
      </c>
      <c r="C165" s="102" t="s">
        <v>73</v>
      </c>
      <c r="D165" s="102">
        <v>2019</v>
      </c>
      <c r="E165" s="95">
        <f>'Dist_Wise Forest Land A1.9'!E164</f>
        <v>75065.703100000013</v>
      </c>
      <c r="F165" s="96" t="s">
        <v>102</v>
      </c>
      <c r="G165" s="96">
        <f t="shared" si="0"/>
        <v>67559.132790000018</v>
      </c>
      <c r="H165" s="96">
        <f t="shared" si="6"/>
        <v>-51549.034409999978</v>
      </c>
      <c r="I165" s="97">
        <v>6</v>
      </c>
      <c r="J165" s="97">
        <v>0.56000000000000005</v>
      </c>
      <c r="K165" s="74">
        <f t="shared" si="1"/>
        <v>9.36</v>
      </c>
      <c r="L165" s="74">
        <v>0.47</v>
      </c>
      <c r="M165" s="98">
        <f t="shared" si="2"/>
        <v>-226774.51217647188</v>
      </c>
      <c r="N165" s="99" t="s">
        <v>103</v>
      </c>
      <c r="O165" s="96">
        <f t="shared" si="3"/>
        <v>7506.5703100000019</v>
      </c>
      <c r="P165" s="96">
        <f t="shared" si="7"/>
        <v>-5727.6704899999977</v>
      </c>
      <c r="Q165" s="100">
        <v>9</v>
      </c>
      <c r="R165" s="100">
        <v>0.2</v>
      </c>
      <c r="S165" s="100">
        <f t="shared" si="4"/>
        <v>10.799999999999999</v>
      </c>
      <c r="T165" s="74">
        <v>0.47</v>
      </c>
      <c r="U165" s="74">
        <f t="shared" si="5"/>
        <v>-29073.655407239985</v>
      </c>
      <c r="V165" s="62"/>
      <c r="W165" s="62"/>
      <c r="X165" s="62"/>
      <c r="Y165" s="62"/>
      <c r="Z165" s="62"/>
      <c r="AA165" s="62"/>
      <c r="AB165" s="62"/>
      <c r="AC165" s="62"/>
      <c r="AD165" s="62"/>
      <c r="AE165" s="62"/>
    </row>
    <row r="166" spans="1:31">
      <c r="A166" s="102" t="s">
        <v>251</v>
      </c>
      <c r="B166" s="67" t="s">
        <v>241</v>
      </c>
      <c r="C166" s="102" t="s">
        <v>74</v>
      </c>
      <c r="D166" s="102">
        <v>2019</v>
      </c>
      <c r="E166" s="95">
        <f>'Dist_Wise Forest Land A1.9'!E165</f>
        <v>213853.11920000002</v>
      </c>
      <c r="F166" s="96" t="s">
        <v>102</v>
      </c>
      <c r="G166" s="96">
        <f t="shared" si="0"/>
        <v>192467.80728000001</v>
      </c>
      <c r="H166" s="96">
        <f t="shared" si="6"/>
        <v>124908.67448999999</v>
      </c>
      <c r="I166" s="97">
        <v>6</v>
      </c>
      <c r="J166" s="97">
        <v>0.56000000000000005</v>
      </c>
      <c r="K166" s="74">
        <f t="shared" si="1"/>
        <v>9.36</v>
      </c>
      <c r="L166" s="74">
        <v>0.47</v>
      </c>
      <c r="M166" s="98">
        <f t="shared" si="2"/>
        <v>549498.24081640784</v>
      </c>
      <c r="N166" s="99" t="s">
        <v>103</v>
      </c>
      <c r="O166" s="96">
        <f t="shared" si="3"/>
        <v>21385.311920000004</v>
      </c>
      <c r="P166" s="96">
        <f t="shared" si="7"/>
        <v>13878.741610000001</v>
      </c>
      <c r="Q166" s="100">
        <v>9</v>
      </c>
      <c r="R166" s="100">
        <v>0.2</v>
      </c>
      <c r="S166" s="100">
        <f t="shared" si="4"/>
        <v>10.799999999999999</v>
      </c>
      <c r="T166" s="74">
        <v>0.47</v>
      </c>
      <c r="U166" s="74">
        <f t="shared" si="5"/>
        <v>70448.492412359992</v>
      </c>
      <c r="V166" s="62"/>
      <c r="W166" s="62"/>
      <c r="X166" s="62"/>
      <c r="Y166" s="62"/>
      <c r="Z166" s="62"/>
      <c r="AA166" s="62"/>
      <c r="AB166" s="62"/>
      <c r="AC166" s="62"/>
      <c r="AD166" s="62"/>
      <c r="AE166" s="62"/>
    </row>
    <row r="167" spans="1:31">
      <c r="A167" s="102" t="s">
        <v>251</v>
      </c>
      <c r="B167" s="67" t="s">
        <v>241</v>
      </c>
      <c r="C167" s="102" t="s">
        <v>75</v>
      </c>
      <c r="D167" s="102">
        <v>2019</v>
      </c>
      <c r="E167" s="95">
        <f>'Dist_Wise Forest Land A1.9'!E166</f>
        <v>1028.4956199999999</v>
      </c>
      <c r="F167" s="96" t="s">
        <v>102</v>
      </c>
      <c r="G167" s="96">
        <f t="shared" si="0"/>
        <v>925.64605799999993</v>
      </c>
      <c r="H167" s="96">
        <f t="shared" si="6"/>
        <v>-191542.161222</v>
      </c>
      <c r="I167" s="97">
        <v>6</v>
      </c>
      <c r="J167" s="97">
        <v>0.56000000000000005</v>
      </c>
      <c r="K167" s="74">
        <f t="shared" si="1"/>
        <v>9.36</v>
      </c>
      <c r="L167" s="74">
        <v>0.47</v>
      </c>
      <c r="M167" s="98">
        <f t="shared" si="2"/>
        <v>-842632.2756478223</v>
      </c>
      <c r="N167" s="99" t="s">
        <v>103</v>
      </c>
      <c r="O167" s="96">
        <f t="shared" si="3"/>
        <v>102.84956199999999</v>
      </c>
      <c r="P167" s="96">
        <f t="shared" si="7"/>
        <v>-21282.462358000004</v>
      </c>
      <c r="Q167" s="100">
        <v>9</v>
      </c>
      <c r="R167" s="100">
        <v>0.2</v>
      </c>
      <c r="S167" s="100">
        <f t="shared" si="4"/>
        <v>10.799999999999999</v>
      </c>
      <c r="T167" s="74">
        <v>0.47</v>
      </c>
      <c r="U167" s="74">
        <f t="shared" si="5"/>
        <v>-108029.778929208</v>
      </c>
      <c r="V167" s="62"/>
      <c r="W167" s="62"/>
      <c r="X167" s="62"/>
      <c r="Y167" s="62"/>
      <c r="Z167" s="62"/>
      <c r="AA167" s="62"/>
      <c r="AB167" s="62"/>
      <c r="AC167" s="62"/>
      <c r="AD167" s="62"/>
      <c r="AE167" s="62"/>
    </row>
    <row r="168" spans="1:31">
      <c r="A168" s="102" t="s">
        <v>251</v>
      </c>
      <c r="B168" s="67" t="s">
        <v>241</v>
      </c>
      <c r="C168" s="102" t="s">
        <v>76</v>
      </c>
      <c r="D168" s="102">
        <v>2019</v>
      </c>
      <c r="E168" s="95">
        <f>'Dist_Wise Forest Land A1.9'!E167</f>
        <v>14515.562</v>
      </c>
      <c r="F168" s="96" t="s">
        <v>102</v>
      </c>
      <c r="G168" s="96">
        <f t="shared" si="0"/>
        <v>13064.005800000001</v>
      </c>
      <c r="H168" s="96">
        <f t="shared" si="6"/>
        <v>12138.359742000001</v>
      </c>
      <c r="I168" s="97">
        <v>6</v>
      </c>
      <c r="J168" s="97">
        <v>0.56000000000000005</v>
      </c>
      <c r="K168" s="74">
        <f t="shared" si="1"/>
        <v>9.36</v>
      </c>
      <c r="L168" s="74">
        <v>0.47</v>
      </c>
      <c r="M168" s="98">
        <f t="shared" si="2"/>
        <v>53399.072177006397</v>
      </c>
      <c r="N168" s="99" t="s">
        <v>103</v>
      </c>
      <c r="O168" s="96">
        <f t="shared" si="3"/>
        <v>1451.5562</v>
      </c>
      <c r="P168" s="96">
        <f t="shared" si="7"/>
        <v>1348.7066380000001</v>
      </c>
      <c r="Q168" s="100">
        <v>9</v>
      </c>
      <c r="R168" s="100">
        <v>0.2</v>
      </c>
      <c r="S168" s="100">
        <f t="shared" si="4"/>
        <v>10.799999999999999</v>
      </c>
      <c r="T168" s="74">
        <v>0.47</v>
      </c>
      <c r="U168" s="74">
        <f t="shared" si="5"/>
        <v>6846.0348944879988</v>
      </c>
      <c r="V168" s="62"/>
      <c r="W168" s="62"/>
      <c r="X168" s="62"/>
      <c r="Y168" s="62"/>
      <c r="Z168" s="62"/>
      <c r="AA168" s="62"/>
      <c r="AB168" s="62"/>
      <c r="AC168" s="62"/>
      <c r="AD168" s="62"/>
      <c r="AE168" s="62"/>
    </row>
    <row r="169" spans="1:31">
      <c r="A169" s="102" t="s">
        <v>251</v>
      </c>
      <c r="B169" s="67" t="s">
        <v>241</v>
      </c>
      <c r="C169" s="102" t="s">
        <v>77</v>
      </c>
      <c r="D169" s="102">
        <v>2019</v>
      </c>
      <c r="E169" s="95">
        <f>'Dist_Wise Forest Land A1.9'!E168</f>
        <v>13922.770400000001</v>
      </c>
      <c r="F169" s="96" t="s">
        <v>102</v>
      </c>
      <c r="G169" s="96">
        <f t="shared" si="0"/>
        <v>12530.493360000002</v>
      </c>
      <c r="H169" s="96">
        <f t="shared" si="6"/>
        <v>-533.51243999999861</v>
      </c>
      <c r="I169" s="97">
        <v>6</v>
      </c>
      <c r="J169" s="97">
        <v>0.56000000000000005</v>
      </c>
      <c r="K169" s="74">
        <f t="shared" si="1"/>
        <v>9.36</v>
      </c>
      <c r="L169" s="74">
        <v>0.47</v>
      </c>
      <c r="M169" s="98">
        <f t="shared" si="2"/>
        <v>-2347.0279260479938</v>
      </c>
      <c r="N169" s="99" t="s">
        <v>103</v>
      </c>
      <c r="O169" s="96">
        <f t="shared" si="3"/>
        <v>1392.2770400000002</v>
      </c>
      <c r="P169" s="96">
        <f t="shared" si="7"/>
        <v>-59.27915999999982</v>
      </c>
      <c r="Q169" s="100">
        <v>9</v>
      </c>
      <c r="R169" s="100">
        <v>0.2</v>
      </c>
      <c r="S169" s="100">
        <f t="shared" si="4"/>
        <v>10.799999999999999</v>
      </c>
      <c r="T169" s="74">
        <v>0.47</v>
      </c>
      <c r="U169" s="74">
        <f t="shared" si="5"/>
        <v>-300.90101615999902</v>
      </c>
      <c r="V169" s="62"/>
      <c r="W169" s="62"/>
      <c r="X169" s="62"/>
      <c r="Y169" s="62"/>
      <c r="Z169" s="62"/>
      <c r="AA169" s="62"/>
      <c r="AB169" s="62"/>
      <c r="AC169" s="62"/>
      <c r="AD169" s="62"/>
      <c r="AE169" s="62"/>
    </row>
    <row r="170" spans="1:31">
      <c r="A170" s="102" t="s">
        <v>251</v>
      </c>
      <c r="B170" s="67" t="s">
        <v>241</v>
      </c>
      <c r="C170" s="102" t="s">
        <v>78</v>
      </c>
      <c r="D170" s="102">
        <v>2019</v>
      </c>
      <c r="E170" s="95">
        <f>'Dist_Wise Forest Land A1.9'!E169</f>
        <v>214861.87631000002</v>
      </c>
      <c r="F170" s="96" t="s">
        <v>102</v>
      </c>
      <c r="G170" s="96">
        <f t="shared" si="0"/>
        <v>193375.68867900001</v>
      </c>
      <c r="H170" s="96">
        <f t="shared" si="6"/>
        <v>180845.19531900002</v>
      </c>
      <c r="I170" s="97">
        <v>6</v>
      </c>
      <c r="J170" s="97">
        <v>0.56000000000000005</v>
      </c>
      <c r="K170" s="74">
        <f t="shared" si="1"/>
        <v>9.36</v>
      </c>
      <c r="L170" s="74">
        <v>0.47</v>
      </c>
      <c r="M170" s="98">
        <f t="shared" si="2"/>
        <v>795574.1832473448</v>
      </c>
      <c r="N170" s="99" t="s">
        <v>103</v>
      </c>
      <c r="O170" s="96">
        <f t="shared" si="3"/>
        <v>21486.187631000004</v>
      </c>
      <c r="P170" s="96">
        <f t="shared" si="7"/>
        <v>20093.910591000003</v>
      </c>
      <c r="Q170" s="100">
        <v>9</v>
      </c>
      <c r="R170" s="100">
        <v>0.2</v>
      </c>
      <c r="S170" s="100">
        <f t="shared" si="4"/>
        <v>10.799999999999999</v>
      </c>
      <c r="T170" s="74">
        <v>0.47</v>
      </c>
      <c r="U170" s="74">
        <f t="shared" si="5"/>
        <v>101996.690159916</v>
      </c>
      <c r="V170" s="62"/>
      <c r="W170" s="62"/>
      <c r="X170" s="62"/>
      <c r="Y170" s="62"/>
      <c r="Z170" s="62"/>
      <c r="AA170" s="62"/>
      <c r="AB170" s="62"/>
      <c r="AC170" s="62"/>
      <c r="AD170" s="62"/>
      <c r="AE170" s="62"/>
    </row>
    <row r="171" spans="1:31">
      <c r="A171" s="102" t="s">
        <v>251</v>
      </c>
      <c r="B171" s="67" t="s">
        <v>241</v>
      </c>
      <c r="C171" s="102" t="s">
        <v>79</v>
      </c>
      <c r="D171" s="102">
        <v>2019</v>
      </c>
      <c r="E171" s="95">
        <f>'Dist_Wise Forest Land A1.9'!E170</f>
        <v>70941.295580000005</v>
      </c>
      <c r="F171" s="96" t="s">
        <v>102</v>
      </c>
      <c r="G171" s="96">
        <f t="shared" si="0"/>
        <v>63847.166022000005</v>
      </c>
      <c r="H171" s="96">
        <f t="shared" si="6"/>
        <v>-129528.52265700001</v>
      </c>
      <c r="I171" s="97">
        <v>6</v>
      </c>
      <c r="J171" s="97">
        <v>0.56000000000000005</v>
      </c>
      <c r="K171" s="74">
        <f t="shared" si="1"/>
        <v>9.36</v>
      </c>
      <c r="L171" s="74">
        <v>0.47</v>
      </c>
      <c r="M171" s="98">
        <f t="shared" si="2"/>
        <v>-569821.87687267433</v>
      </c>
      <c r="N171" s="99" t="s">
        <v>103</v>
      </c>
      <c r="O171" s="96">
        <f t="shared" si="3"/>
        <v>7094.1295580000005</v>
      </c>
      <c r="P171" s="96">
        <f t="shared" si="7"/>
        <v>-14392.058073000004</v>
      </c>
      <c r="Q171" s="100">
        <v>9</v>
      </c>
      <c r="R171" s="100">
        <v>0.2</v>
      </c>
      <c r="S171" s="100">
        <f t="shared" si="4"/>
        <v>10.799999999999999</v>
      </c>
      <c r="T171" s="74">
        <v>0.47</v>
      </c>
      <c r="U171" s="74">
        <f t="shared" si="5"/>
        <v>-73054.086778548008</v>
      </c>
      <c r="V171" s="62"/>
      <c r="W171" s="62"/>
      <c r="X171" s="62"/>
      <c r="Y171" s="62"/>
      <c r="Z171" s="62"/>
      <c r="AA171" s="62"/>
      <c r="AB171" s="62"/>
      <c r="AC171" s="62"/>
      <c r="AD171" s="62"/>
      <c r="AE171" s="62"/>
    </row>
    <row r="172" spans="1:31">
      <c r="A172" s="102" t="s">
        <v>251</v>
      </c>
      <c r="B172" s="67" t="s">
        <v>241</v>
      </c>
      <c r="C172" s="102" t="s">
        <v>80</v>
      </c>
      <c r="D172" s="102">
        <v>2019</v>
      </c>
      <c r="E172" s="95">
        <f>'Dist_Wise Forest Land A1.9'!E171</f>
        <v>57361.981099999997</v>
      </c>
      <c r="F172" s="96" t="s">
        <v>102</v>
      </c>
      <c r="G172" s="96">
        <f t="shared" si="0"/>
        <v>51625.78299</v>
      </c>
      <c r="H172" s="96">
        <f t="shared" si="6"/>
        <v>-12221.383032000005</v>
      </c>
      <c r="I172" s="97">
        <v>6</v>
      </c>
      <c r="J172" s="97">
        <v>0.56000000000000005</v>
      </c>
      <c r="K172" s="74">
        <f t="shared" si="1"/>
        <v>9.36</v>
      </c>
      <c r="L172" s="74">
        <v>0.47</v>
      </c>
      <c r="M172" s="98">
        <f t="shared" si="2"/>
        <v>-53764.308234374417</v>
      </c>
      <c r="N172" s="99" t="s">
        <v>103</v>
      </c>
      <c r="O172" s="96">
        <f t="shared" si="3"/>
        <v>5736.1981100000003</v>
      </c>
      <c r="P172" s="96">
        <f t="shared" si="7"/>
        <v>-1357.9314480000003</v>
      </c>
      <c r="Q172" s="100">
        <v>9</v>
      </c>
      <c r="R172" s="100">
        <v>0.2</v>
      </c>
      <c r="S172" s="100">
        <f t="shared" si="4"/>
        <v>10.799999999999999</v>
      </c>
      <c r="T172" s="74">
        <v>0.47</v>
      </c>
      <c r="U172" s="74">
        <f t="shared" si="5"/>
        <v>-6892.8600300480002</v>
      </c>
      <c r="V172" s="62"/>
      <c r="W172" s="62"/>
      <c r="X172" s="62"/>
      <c r="Y172" s="62"/>
      <c r="Z172" s="62"/>
      <c r="AA172" s="62"/>
      <c r="AB172" s="62"/>
      <c r="AC172" s="62"/>
      <c r="AD172" s="62"/>
      <c r="AE172" s="62"/>
    </row>
    <row r="173" spans="1:31">
      <c r="A173" s="102" t="s">
        <v>251</v>
      </c>
      <c r="B173" s="67" t="s">
        <v>241</v>
      </c>
      <c r="C173" s="102" t="s">
        <v>121</v>
      </c>
      <c r="D173" s="102">
        <v>2019</v>
      </c>
      <c r="E173" s="95">
        <f>'Dist_Wise Forest Land A1.9'!E172</f>
        <v>100346.59957000001</v>
      </c>
      <c r="F173" s="96" t="s">
        <v>102</v>
      </c>
      <c r="G173" s="96">
        <f t="shared" si="0"/>
        <v>90311.93961300001</v>
      </c>
      <c r="H173" s="96">
        <f t="shared" si="6"/>
        <v>38686.15662300001</v>
      </c>
      <c r="I173" s="97">
        <v>6</v>
      </c>
      <c r="J173" s="97">
        <v>0.56000000000000005</v>
      </c>
      <c r="K173" s="74">
        <f t="shared" si="1"/>
        <v>9.36</v>
      </c>
      <c r="L173" s="74">
        <v>0.47</v>
      </c>
      <c r="M173" s="98">
        <f t="shared" si="2"/>
        <v>170188.14021590163</v>
      </c>
      <c r="N173" s="99" t="s">
        <v>103</v>
      </c>
      <c r="O173" s="96">
        <f t="shared" si="3"/>
        <v>10034.659957000002</v>
      </c>
      <c r="P173" s="96">
        <f t="shared" si="7"/>
        <v>4298.4618470000014</v>
      </c>
      <c r="Q173" s="100">
        <v>9</v>
      </c>
      <c r="R173" s="100">
        <v>0.2</v>
      </c>
      <c r="S173" s="100">
        <f t="shared" si="4"/>
        <v>10.799999999999999</v>
      </c>
      <c r="T173" s="74">
        <v>0.47</v>
      </c>
      <c r="U173" s="74">
        <f t="shared" si="5"/>
        <v>21818.992335372001</v>
      </c>
      <c r="V173" s="62"/>
      <c r="W173" s="62"/>
      <c r="X173" s="62"/>
      <c r="Y173" s="62"/>
      <c r="Z173" s="62"/>
      <c r="AA173" s="62"/>
      <c r="AB173" s="62"/>
      <c r="AC173" s="62"/>
      <c r="AD173" s="62"/>
      <c r="AE173" s="62"/>
    </row>
    <row r="174" spans="1:31">
      <c r="A174" s="102" t="s">
        <v>251</v>
      </c>
      <c r="B174" s="67" t="s">
        <v>241</v>
      </c>
      <c r="C174" s="102" t="s">
        <v>82</v>
      </c>
      <c r="D174" s="102">
        <v>2019</v>
      </c>
      <c r="E174" s="95">
        <f>'Dist_Wise Forest Land A1.9'!E173</f>
        <v>55686.724399999999</v>
      </c>
      <c r="F174" s="96" t="s">
        <v>102</v>
      </c>
      <c r="G174" s="96">
        <f t="shared" si="0"/>
        <v>50118.051959999997</v>
      </c>
      <c r="H174" s="96">
        <f t="shared" si="6"/>
        <v>-40193.887653000013</v>
      </c>
      <c r="I174" s="97">
        <v>6</v>
      </c>
      <c r="J174" s="97">
        <v>0.56000000000000005</v>
      </c>
      <c r="K174" s="74">
        <f t="shared" si="1"/>
        <v>9.36</v>
      </c>
      <c r="L174" s="74">
        <v>0.47</v>
      </c>
      <c r="M174" s="98">
        <f t="shared" si="2"/>
        <v>-176820.95056307761</v>
      </c>
      <c r="N174" s="99" t="s">
        <v>103</v>
      </c>
      <c r="O174" s="96">
        <f t="shared" si="3"/>
        <v>5568.6724400000003</v>
      </c>
      <c r="P174" s="96">
        <f t="shared" si="7"/>
        <v>-4465.9875170000014</v>
      </c>
      <c r="Q174" s="100">
        <v>9</v>
      </c>
      <c r="R174" s="100">
        <v>0.2</v>
      </c>
      <c r="S174" s="100">
        <f t="shared" si="4"/>
        <v>10.799999999999999</v>
      </c>
      <c r="T174" s="74">
        <v>0.47</v>
      </c>
      <c r="U174" s="74">
        <f t="shared" si="5"/>
        <v>-22669.352636292002</v>
      </c>
      <c r="V174" s="62"/>
      <c r="W174" s="62"/>
      <c r="X174" s="62"/>
      <c r="Y174" s="62"/>
      <c r="Z174" s="62"/>
      <c r="AA174" s="62"/>
      <c r="AB174" s="62"/>
      <c r="AC174" s="62"/>
      <c r="AD174" s="62"/>
      <c r="AE174" s="62"/>
    </row>
    <row r="175" spans="1:31">
      <c r="A175" s="102" t="s">
        <v>251</v>
      </c>
      <c r="B175" s="67" t="s">
        <v>241</v>
      </c>
      <c r="C175" s="102" t="s">
        <v>83</v>
      </c>
      <c r="D175" s="102">
        <v>2019</v>
      </c>
      <c r="E175" s="95">
        <f>'Dist_Wise Forest Land A1.9'!E174</f>
        <v>168932.70679999999</v>
      </c>
      <c r="F175" s="96" t="s">
        <v>102</v>
      </c>
      <c r="G175" s="96">
        <f t="shared" si="0"/>
        <v>152039.43612</v>
      </c>
      <c r="H175" s="96">
        <f t="shared" si="6"/>
        <v>101921.38416</v>
      </c>
      <c r="I175" s="97">
        <v>6</v>
      </c>
      <c r="J175" s="97">
        <v>0.56000000000000005</v>
      </c>
      <c r="K175" s="74">
        <f t="shared" si="1"/>
        <v>9.36</v>
      </c>
      <c r="L175" s="74">
        <v>0.47</v>
      </c>
      <c r="M175" s="98">
        <f t="shared" si="2"/>
        <v>448372.55319667194</v>
      </c>
      <c r="N175" s="99" t="s">
        <v>103</v>
      </c>
      <c r="O175" s="96">
        <f t="shared" si="3"/>
        <v>16893.270679999998</v>
      </c>
      <c r="P175" s="96">
        <f t="shared" si="7"/>
        <v>11324.598239999998</v>
      </c>
      <c r="Q175" s="100">
        <v>9</v>
      </c>
      <c r="R175" s="100">
        <v>0.2</v>
      </c>
      <c r="S175" s="100">
        <f t="shared" si="4"/>
        <v>10.799999999999999</v>
      </c>
      <c r="T175" s="74">
        <v>0.47</v>
      </c>
      <c r="U175" s="74">
        <f t="shared" si="5"/>
        <v>57483.660666239979</v>
      </c>
      <c r="V175" s="62"/>
      <c r="W175" s="62"/>
      <c r="X175" s="62"/>
      <c r="Y175" s="62"/>
      <c r="Z175" s="62"/>
      <c r="AA175" s="62"/>
      <c r="AB175" s="62"/>
      <c r="AC175" s="62"/>
      <c r="AD175" s="62"/>
      <c r="AE175" s="62"/>
    </row>
    <row r="176" spans="1:31">
      <c r="A176" s="102" t="s">
        <v>251</v>
      </c>
      <c r="B176" s="67" t="s">
        <v>241</v>
      </c>
      <c r="C176" s="67" t="s">
        <v>60</v>
      </c>
      <c r="D176" s="102">
        <v>2020</v>
      </c>
      <c r="E176" s="95">
        <f>'Dist_Wise Forest Land A1.9'!E175</f>
        <v>4811.8624999999993</v>
      </c>
      <c r="F176" s="96" t="s">
        <v>102</v>
      </c>
      <c r="G176" s="96">
        <f t="shared" si="0"/>
        <v>4330.6762499999995</v>
      </c>
      <c r="H176" s="96">
        <f t="shared" si="6"/>
        <v>-147708.75987000001</v>
      </c>
      <c r="I176" s="97">
        <v>6</v>
      </c>
      <c r="J176" s="97">
        <v>0.56000000000000005</v>
      </c>
      <c r="K176" s="74">
        <f t="shared" si="1"/>
        <v>9.36</v>
      </c>
      <c r="L176" s="74">
        <v>0.47</v>
      </c>
      <c r="M176" s="98">
        <f t="shared" si="2"/>
        <v>-649800.37642010394</v>
      </c>
      <c r="N176" s="99" t="s">
        <v>103</v>
      </c>
      <c r="O176" s="96">
        <f t="shared" si="3"/>
        <v>481.18624999999997</v>
      </c>
      <c r="P176" s="96">
        <f t="shared" si="7"/>
        <v>-16412.084429999999</v>
      </c>
      <c r="Q176" s="100">
        <v>9</v>
      </c>
      <c r="R176" s="100">
        <v>0.2</v>
      </c>
      <c r="S176" s="100">
        <f t="shared" si="4"/>
        <v>10.799999999999999</v>
      </c>
      <c r="T176" s="74">
        <v>0.47</v>
      </c>
      <c r="U176" s="74">
        <f t="shared" si="5"/>
        <v>-83307.740566679975</v>
      </c>
      <c r="V176" s="62"/>
      <c r="W176" s="62"/>
      <c r="X176" s="62"/>
      <c r="Y176" s="62"/>
      <c r="Z176" s="62"/>
      <c r="AA176" s="62"/>
      <c r="AB176" s="62"/>
      <c r="AC176" s="62"/>
      <c r="AD176" s="62"/>
      <c r="AE176" s="62"/>
    </row>
    <row r="177" spans="1:31">
      <c r="A177" s="102" t="s">
        <v>251</v>
      </c>
      <c r="B177" s="67" t="s">
        <v>241</v>
      </c>
      <c r="C177" s="67" t="s">
        <v>61</v>
      </c>
      <c r="D177" s="102">
        <v>2020</v>
      </c>
      <c r="E177" s="95">
        <f>'Dist_Wise Forest Land A1.9'!E176</f>
        <v>61012.632400000002</v>
      </c>
      <c r="F177" s="96" t="s">
        <v>102</v>
      </c>
      <c r="G177" s="96">
        <f t="shared" si="0"/>
        <v>54911.369160000002</v>
      </c>
      <c r="H177" s="96">
        <f t="shared" si="6"/>
        <v>50580.692910000005</v>
      </c>
      <c r="I177" s="97">
        <v>6</v>
      </c>
      <c r="J177" s="97">
        <v>0.56000000000000005</v>
      </c>
      <c r="K177" s="74">
        <f t="shared" si="1"/>
        <v>9.36</v>
      </c>
      <c r="L177" s="74">
        <v>0.47</v>
      </c>
      <c r="M177" s="98">
        <f t="shared" si="2"/>
        <v>222514.58424967199</v>
      </c>
      <c r="N177" s="99" t="s">
        <v>103</v>
      </c>
      <c r="O177" s="96">
        <f t="shared" si="3"/>
        <v>6101.2632400000002</v>
      </c>
      <c r="P177" s="96">
        <f t="shared" si="7"/>
        <v>5620.0769900000005</v>
      </c>
      <c r="Q177" s="100">
        <v>9</v>
      </c>
      <c r="R177" s="100">
        <v>0.2</v>
      </c>
      <c r="S177" s="100">
        <f t="shared" si="4"/>
        <v>10.799999999999999</v>
      </c>
      <c r="T177" s="74">
        <v>0.47</v>
      </c>
      <c r="U177" s="74">
        <f t="shared" si="5"/>
        <v>28527.510801239998</v>
      </c>
      <c r="V177" s="62"/>
      <c r="W177" s="62"/>
      <c r="X177" s="62"/>
      <c r="Y177" s="62"/>
      <c r="Z177" s="62"/>
      <c r="AA177" s="62"/>
      <c r="AB177" s="62"/>
      <c r="AC177" s="62"/>
      <c r="AD177" s="62"/>
      <c r="AE177" s="62"/>
    </row>
    <row r="178" spans="1:31">
      <c r="A178" s="102" t="s">
        <v>251</v>
      </c>
      <c r="B178" s="67" t="s">
        <v>241</v>
      </c>
      <c r="C178" s="67" t="s">
        <v>62</v>
      </c>
      <c r="D178" s="102">
        <v>2020</v>
      </c>
      <c r="E178" s="95">
        <f>'Dist_Wise Forest Land A1.9'!E177</f>
        <v>8255.6749</v>
      </c>
      <c r="F178" s="96" t="s">
        <v>102</v>
      </c>
      <c r="G178" s="96">
        <f t="shared" si="0"/>
        <v>7430.1074100000005</v>
      </c>
      <c r="H178" s="96">
        <f t="shared" si="6"/>
        <v>-47481.261750000005</v>
      </c>
      <c r="I178" s="97">
        <v>6</v>
      </c>
      <c r="J178" s="97">
        <v>0.56000000000000005</v>
      </c>
      <c r="K178" s="74">
        <f t="shared" si="1"/>
        <v>9.36</v>
      </c>
      <c r="L178" s="74">
        <v>0.47</v>
      </c>
      <c r="M178" s="98">
        <f t="shared" si="2"/>
        <v>-208879.56669059998</v>
      </c>
      <c r="N178" s="99" t="s">
        <v>103</v>
      </c>
      <c r="O178" s="96">
        <f t="shared" si="3"/>
        <v>825.56749000000002</v>
      </c>
      <c r="P178" s="96">
        <f t="shared" si="7"/>
        <v>-5275.6957499999999</v>
      </c>
      <c r="Q178" s="100">
        <v>9</v>
      </c>
      <c r="R178" s="100">
        <v>0.2</v>
      </c>
      <c r="S178" s="100">
        <f t="shared" si="4"/>
        <v>10.799999999999999</v>
      </c>
      <c r="T178" s="74">
        <v>0.47</v>
      </c>
      <c r="U178" s="74">
        <f t="shared" si="5"/>
        <v>-26779.431626999994</v>
      </c>
      <c r="V178" s="62"/>
      <c r="W178" s="62"/>
      <c r="X178" s="62"/>
      <c r="Y178" s="62"/>
      <c r="Z178" s="62"/>
      <c r="AA178" s="62"/>
      <c r="AB178" s="62"/>
      <c r="AC178" s="62"/>
      <c r="AD178" s="62"/>
      <c r="AE178" s="62"/>
    </row>
    <row r="179" spans="1:31">
      <c r="A179" s="102" t="s">
        <v>251</v>
      </c>
      <c r="B179" s="67" t="s">
        <v>241</v>
      </c>
      <c r="C179" s="67" t="s">
        <v>112</v>
      </c>
      <c r="D179" s="102">
        <v>2020</v>
      </c>
      <c r="E179" s="95">
        <f>'Dist_Wise Forest Land A1.9'!E178</f>
        <v>140290.54713999998</v>
      </c>
      <c r="F179" s="96" t="s">
        <v>102</v>
      </c>
      <c r="G179" s="96">
        <f t="shared" si="0"/>
        <v>126261.49242599998</v>
      </c>
      <c r="H179" s="96">
        <f t="shared" si="6"/>
        <v>118831.38501599999</v>
      </c>
      <c r="I179" s="97">
        <v>6</v>
      </c>
      <c r="J179" s="97">
        <v>0.56000000000000005</v>
      </c>
      <c r="K179" s="74">
        <f t="shared" si="1"/>
        <v>9.36</v>
      </c>
      <c r="L179" s="74">
        <v>0.47</v>
      </c>
      <c r="M179" s="98">
        <f t="shared" si="2"/>
        <v>522763.02896238712</v>
      </c>
      <c r="N179" s="99" t="s">
        <v>103</v>
      </c>
      <c r="O179" s="96">
        <f t="shared" si="3"/>
        <v>14029.054713999998</v>
      </c>
      <c r="P179" s="96">
        <f t="shared" si="7"/>
        <v>13203.487223999999</v>
      </c>
      <c r="Q179" s="100">
        <v>9</v>
      </c>
      <c r="R179" s="100">
        <v>0.2</v>
      </c>
      <c r="S179" s="100">
        <f t="shared" si="4"/>
        <v>10.799999999999999</v>
      </c>
      <c r="T179" s="74">
        <v>0.47</v>
      </c>
      <c r="U179" s="74">
        <f t="shared" si="5"/>
        <v>67020.901149023994</v>
      </c>
      <c r="V179" s="62"/>
      <c r="W179" s="62"/>
      <c r="X179" s="62"/>
      <c r="Y179" s="62"/>
      <c r="Z179" s="62"/>
      <c r="AA179" s="62"/>
      <c r="AB179" s="62"/>
      <c r="AC179" s="62"/>
      <c r="AD179" s="62"/>
      <c r="AE179" s="62"/>
    </row>
    <row r="180" spans="1:31">
      <c r="A180" s="102" t="s">
        <v>251</v>
      </c>
      <c r="B180" s="67" t="s">
        <v>241</v>
      </c>
      <c r="C180" s="67" t="s">
        <v>63</v>
      </c>
      <c r="D180" s="102">
        <v>2020</v>
      </c>
      <c r="E180" s="95">
        <f>'Dist_Wise Forest Land A1.9'!E179</f>
        <v>100954.46516000001</v>
      </c>
      <c r="F180" s="96" t="s">
        <v>102</v>
      </c>
      <c r="G180" s="96">
        <f t="shared" si="0"/>
        <v>90859.018644000011</v>
      </c>
      <c r="H180" s="96">
        <f t="shared" si="6"/>
        <v>-35402.473781999972</v>
      </c>
      <c r="I180" s="97">
        <v>6</v>
      </c>
      <c r="J180" s="97">
        <v>0.56000000000000005</v>
      </c>
      <c r="K180" s="74">
        <f t="shared" si="1"/>
        <v>9.36</v>
      </c>
      <c r="L180" s="74">
        <v>0.47</v>
      </c>
      <c r="M180" s="98">
        <f t="shared" si="2"/>
        <v>-155742.56266177428</v>
      </c>
      <c r="N180" s="99" t="s">
        <v>103</v>
      </c>
      <c r="O180" s="96">
        <f t="shared" si="3"/>
        <v>10095.446516000002</v>
      </c>
      <c r="P180" s="96">
        <f t="shared" si="7"/>
        <v>-3933.6081979999963</v>
      </c>
      <c r="Q180" s="100">
        <v>9</v>
      </c>
      <c r="R180" s="100">
        <v>0.2</v>
      </c>
      <c r="S180" s="100">
        <f t="shared" si="4"/>
        <v>10.799999999999999</v>
      </c>
      <c r="T180" s="74">
        <v>0.47</v>
      </c>
      <c r="U180" s="74">
        <f t="shared" si="5"/>
        <v>-19966.995213047976</v>
      </c>
      <c r="V180" s="62"/>
      <c r="W180" s="62"/>
      <c r="X180" s="62"/>
      <c r="Y180" s="62"/>
      <c r="Z180" s="62"/>
      <c r="AA180" s="62"/>
      <c r="AB180" s="62"/>
      <c r="AC180" s="62"/>
      <c r="AD180" s="62"/>
      <c r="AE180" s="62"/>
    </row>
    <row r="181" spans="1:31">
      <c r="A181" s="102" t="s">
        <v>251</v>
      </c>
      <c r="B181" s="67" t="s">
        <v>241</v>
      </c>
      <c r="C181" s="67" t="s">
        <v>64</v>
      </c>
      <c r="D181" s="102">
        <v>2020</v>
      </c>
      <c r="E181" s="95">
        <f>'Dist_Wise Forest Land A1.9'!E180</f>
        <v>20754.648500000003</v>
      </c>
      <c r="F181" s="96" t="s">
        <v>102</v>
      </c>
      <c r="G181" s="96">
        <f t="shared" si="0"/>
        <v>18679.183650000003</v>
      </c>
      <c r="H181" s="96">
        <f t="shared" si="6"/>
        <v>-72179.834994000004</v>
      </c>
      <c r="I181" s="97">
        <v>6</v>
      </c>
      <c r="J181" s="97">
        <v>0.56000000000000005</v>
      </c>
      <c r="K181" s="74">
        <f t="shared" si="1"/>
        <v>9.36</v>
      </c>
      <c r="L181" s="74">
        <v>0.47</v>
      </c>
      <c r="M181" s="98">
        <f t="shared" si="2"/>
        <v>-317533.53010560479</v>
      </c>
      <c r="N181" s="99" t="s">
        <v>103</v>
      </c>
      <c r="O181" s="96">
        <f t="shared" si="3"/>
        <v>2075.4648500000003</v>
      </c>
      <c r="P181" s="96">
        <f t="shared" si="7"/>
        <v>-8019.9816660000015</v>
      </c>
      <c r="Q181" s="100">
        <v>9</v>
      </c>
      <c r="R181" s="100">
        <v>0.2</v>
      </c>
      <c r="S181" s="100">
        <f t="shared" si="4"/>
        <v>10.799999999999999</v>
      </c>
      <c r="T181" s="74">
        <v>0.47</v>
      </c>
      <c r="U181" s="74">
        <f t="shared" si="5"/>
        <v>-40709.426936616008</v>
      </c>
      <c r="V181" s="62"/>
      <c r="W181" s="62"/>
      <c r="X181" s="62"/>
      <c r="Y181" s="62"/>
      <c r="Z181" s="62"/>
      <c r="AA181" s="62"/>
      <c r="AB181" s="62"/>
      <c r="AC181" s="62"/>
      <c r="AD181" s="62"/>
      <c r="AE181" s="62"/>
    </row>
    <row r="182" spans="1:31">
      <c r="A182" s="102" t="s">
        <v>251</v>
      </c>
      <c r="B182" s="67" t="s">
        <v>241</v>
      </c>
      <c r="C182" s="67" t="s">
        <v>65</v>
      </c>
      <c r="D182" s="102">
        <v>2020</v>
      </c>
      <c r="E182" s="95">
        <f>'Dist_Wise Forest Land A1.9'!E181</f>
        <v>31399.8413</v>
      </c>
      <c r="F182" s="96" t="s">
        <v>102</v>
      </c>
      <c r="G182" s="96">
        <f t="shared" si="0"/>
        <v>28259.857169999999</v>
      </c>
      <c r="H182" s="96">
        <f t="shared" si="6"/>
        <v>9580.6735199999966</v>
      </c>
      <c r="I182" s="97">
        <v>6</v>
      </c>
      <c r="J182" s="97">
        <v>0.56000000000000005</v>
      </c>
      <c r="K182" s="74">
        <f t="shared" si="1"/>
        <v>9.36</v>
      </c>
      <c r="L182" s="74">
        <v>0.47</v>
      </c>
      <c r="M182" s="98">
        <f t="shared" si="2"/>
        <v>42147.298949183983</v>
      </c>
      <c r="N182" s="99" t="s">
        <v>103</v>
      </c>
      <c r="O182" s="96">
        <f t="shared" si="3"/>
        <v>3139.9841300000003</v>
      </c>
      <c r="P182" s="96">
        <f t="shared" si="7"/>
        <v>1064.51928</v>
      </c>
      <c r="Q182" s="100">
        <v>9</v>
      </c>
      <c r="R182" s="100">
        <v>0.2</v>
      </c>
      <c r="S182" s="100">
        <f t="shared" si="4"/>
        <v>10.799999999999999</v>
      </c>
      <c r="T182" s="74">
        <v>0.47</v>
      </c>
      <c r="U182" s="74">
        <f t="shared" si="5"/>
        <v>5403.4998652799986</v>
      </c>
      <c r="V182" s="62"/>
      <c r="W182" s="62"/>
      <c r="X182" s="62"/>
      <c r="Y182" s="62"/>
      <c r="Z182" s="62"/>
      <c r="AA182" s="62"/>
      <c r="AB182" s="62"/>
      <c r="AC182" s="62"/>
      <c r="AD182" s="62"/>
      <c r="AE182" s="62"/>
    </row>
    <row r="183" spans="1:31">
      <c r="A183" s="102" t="s">
        <v>251</v>
      </c>
      <c r="B183" s="67" t="s">
        <v>241</v>
      </c>
      <c r="C183" s="67" t="s">
        <v>113</v>
      </c>
      <c r="D183" s="102">
        <v>2020</v>
      </c>
      <c r="E183" s="95">
        <f>'Dist_Wise Forest Land A1.9'!E182</f>
        <v>3433.7302900000004</v>
      </c>
      <c r="F183" s="96" t="s">
        <v>102</v>
      </c>
      <c r="G183" s="96">
        <f t="shared" si="0"/>
        <v>3090.3572610000006</v>
      </c>
      <c r="H183" s="96">
        <f t="shared" si="6"/>
        <v>-25169.499908999998</v>
      </c>
      <c r="I183" s="97">
        <v>6</v>
      </c>
      <c r="J183" s="97">
        <v>0.56000000000000005</v>
      </c>
      <c r="K183" s="74">
        <f t="shared" si="1"/>
        <v>9.36</v>
      </c>
      <c r="L183" s="74">
        <v>0.47</v>
      </c>
      <c r="M183" s="98">
        <f t="shared" si="2"/>
        <v>-110725.66399967279</v>
      </c>
      <c r="N183" s="99" t="s">
        <v>103</v>
      </c>
      <c r="O183" s="96">
        <f t="shared" si="3"/>
        <v>343.37302900000009</v>
      </c>
      <c r="P183" s="96">
        <f t="shared" si="7"/>
        <v>-2796.6111010000004</v>
      </c>
      <c r="Q183" s="100">
        <v>9</v>
      </c>
      <c r="R183" s="100">
        <v>0.2</v>
      </c>
      <c r="S183" s="100">
        <f t="shared" si="4"/>
        <v>10.799999999999999</v>
      </c>
      <c r="T183" s="74">
        <v>0.47</v>
      </c>
      <c r="U183" s="74">
        <f t="shared" si="5"/>
        <v>-14195.597948676001</v>
      </c>
      <c r="V183" s="62"/>
      <c r="W183" s="62"/>
      <c r="X183" s="62"/>
      <c r="Y183" s="62"/>
      <c r="Z183" s="62"/>
      <c r="AA183" s="62"/>
      <c r="AB183" s="62"/>
      <c r="AC183" s="62"/>
      <c r="AD183" s="62"/>
      <c r="AE183" s="62"/>
    </row>
    <row r="184" spans="1:31">
      <c r="A184" s="102" t="s">
        <v>251</v>
      </c>
      <c r="B184" s="67" t="s">
        <v>241</v>
      </c>
      <c r="C184" s="67" t="s">
        <v>114</v>
      </c>
      <c r="D184" s="102">
        <v>2020</v>
      </c>
      <c r="E184" s="95">
        <f>'Dist_Wise Forest Land A1.9'!E183</f>
        <v>186778.95670000001</v>
      </c>
      <c r="F184" s="96" t="s">
        <v>102</v>
      </c>
      <c r="G184" s="96">
        <f t="shared" si="0"/>
        <v>168101.06103000001</v>
      </c>
      <c r="H184" s="96">
        <f t="shared" si="6"/>
        <v>165010.70376900001</v>
      </c>
      <c r="I184" s="97">
        <v>6</v>
      </c>
      <c r="J184" s="97">
        <v>0.56000000000000005</v>
      </c>
      <c r="K184" s="74">
        <f t="shared" si="1"/>
        <v>9.36</v>
      </c>
      <c r="L184" s="74">
        <v>0.47</v>
      </c>
      <c r="M184" s="98">
        <f t="shared" si="2"/>
        <v>725915.08802058478</v>
      </c>
      <c r="N184" s="99" t="s">
        <v>103</v>
      </c>
      <c r="O184" s="96">
        <f t="shared" si="3"/>
        <v>18677.895670000002</v>
      </c>
      <c r="P184" s="96">
        <f t="shared" si="7"/>
        <v>18334.522641000003</v>
      </c>
      <c r="Q184" s="100">
        <v>9</v>
      </c>
      <c r="R184" s="100">
        <v>0.2</v>
      </c>
      <c r="S184" s="100">
        <f t="shared" si="4"/>
        <v>10.799999999999999</v>
      </c>
      <c r="T184" s="74">
        <v>0.47</v>
      </c>
      <c r="U184" s="74">
        <f t="shared" si="5"/>
        <v>93066.036925715991</v>
      </c>
      <c r="V184" s="62"/>
      <c r="W184" s="62"/>
      <c r="X184" s="62"/>
      <c r="Y184" s="62"/>
      <c r="Z184" s="62"/>
      <c r="AA184" s="62"/>
      <c r="AB184" s="62"/>
      <c r="AC184" s="62"/>
      <c r="AD184" s="62"/>
      <c r="AE184" s="62"/>
    </row>
    <row r="185" spans="1:31">
      <c r="A185" s="102" t="s">
        <v>251</v>
      </c>
      <c r="B185" s="67" t="s">
        <v>241</v>
      </c>
      <c r="C185" s="67" t="s">
        <v>66</v>
      </c>
      <c r="D185" s="102">
        <v>2020</v>
      </c>
      <c r="E185" s="95">
        <f>'Dist_Wise Forest Land A1.9'!E184</f>
        <v>150827.26639999999</v>
      </c>
      <c r="F185" s="96" t="s">
        <v>102</v>
      </c>
      <c r="G185" s="96">
        <f t="shared" si="0"/>
        <v>135744.53975999999</v>
      </c>
      <c r="H185" s="96">
        <f t="shared" si="6"/>
        <v>-32356.521270000027</v>
      </c>
      <c r="I185" s="97">
        <v>6</v>
      </c>
      <c r="J185" s="97">
        <v>0.56000000000000005</v>
      </c>
      <c r="K185" s="74">
        <f t="shared" si="1"/>
        <v>9.36</v>
      </c>
      <c r="L185" s="74">
        <v>0.47</v>
      </c>
      <c r="M185" s="98">
        <f t="shared" si="2"/>
        <v>-142342.8083709841</v>
      </c>
      <c r="N185" s="99" t="s">
        <v>103</v>
      </c>
      <c r="O185" s="96">
        <f t="shared" si="3"/>
        <v>15082.726640000001</v>
      </c>
      <c r="P185" s="96">
        <f t="shared" si="7"/>
        <v>-3595.1690300000009</v>
      </c>
      <c r="Q185" s="100">
        <v>9</v>
      </c>
      <c r="R185" s="100">
        <v>0.2</v>
      </c>
      <c r="S185" s="100">
        <f t="shared" si="4"/>
        <v>10.799999999999999</v>
      </c>
      <c r="T185" s="74">
        <v>0.47</v>
      </c>
      <c r="U185" s="74">
        <f t="shared" si="5"/>
        <v>-18249.077996280001</v>
      </c>
      <c r="V185" s="62"/>
      <c r="W185" s="62"/>
      <c r="X185" s="62"/>
      <c r="Y185" s="62"/>
      <c r="Z185" s="62"/>
      <c r="AA185" s="62"/>
      <c r="AB185" s="62"/>
      <c r="AC185" s="62"/>
      <c r="AD185" s="62"/>
      <c r="AE185" s="62"/>
    </row>
    <row r="186" spans="1:31">
      <c r="A186" s="102" t="s">
        <v>251</v>
      </c>
      <c r="B186" s="67" t="s">
        <v>241</v>
      </c>
      <c r="C186" s="67" t="s">
        <v>115</v>
      </c>
      <c r="D186" s="102">
        <v>2020</v>
      </c>
      <c r="E186" s="95">
        <f>'Dist_Wise Forest Land A1.9'!E185</f>
        <v>166301.01209999999</v>
      </c>
      <c r="F186" s="96" t="s">
        <v>102</v>
      </c>
      <c r="G186" s="96">
        <f t="shared" si="0"/>
        <v>149670.91089</v>
      </c>
      <c r="H186" s="96">
        <f t="shared" si="6"/>
        <v>13926.371130000014</v>
      </c>
      <c r="I186" s="97">
        <v>6</v>
      </c>
      <c r="J186" s="97">
        <v>0.56000000000000005</v>
      </c>
      <c r="K186" s="74">
        <f t="shared" si="1"/>
        <v>9.36</v>
      </c>
      <c r="L186" s="74">
        <v>0.47</v>
      </c>
      <c r="M186" s="98">
        <f t="shared" si="2"/>
        <v>61264.891875096051</v>
      </c>
      <c r="N186" s="99" t="s">
        <v>103</v>
      </c>
      <c r="O186" s="96">
        <f t="shared" si="3"/>
        <v>16630.101210000001</v>
      </c>
      <c r="P186" s="96">
        <f t="shared" si="7"/>
        <v>1547.3745699999999</v>
      </c>
      <c r="Q186" s="100">
        <v>9</v>
      </c>
      <c r="R186" s="100">
        <v>0.2</v>
      </c>
      <c r="S186" s="100">
        <f t="shared" si="4"/>
        <v>10.799999999999999</v>
      </c>
      <c r="T186" s="74">
        <v>0.47</v>
      </c>
      <c r="U186" s="74">
        <f t="shared" si="5"/>
        <v>7854.4733173199984</v>
      </c>
      <c r="V186" s="62"/>
      <c r="W186" s="62"/>
      <c r="X186" s="62"/>
      <c r="Y186" s="62"/>
      <c r="Z186" s="62"/>
      <c r="AA186" s="62"/>
      <c r="AB186" s="62"/>
      <c r="AC186" s="62"/>
      <c r="AD186" s="62"/>
      <c r="AE186" s="62"/>
    </row>
    <row r="187" spans="1:31">
      <c r="A187" s="102" t="s">
        <v>251</v>
      </c>
      <c r="B187" s="67" t="s">
        <v>241</v>
      </c>
      <c r="C187" s="67" t="s">
        <v>116</v>
      </c>
      <c r="D187" s="102">
        <v>2020</v>
      </c>
      <c r="E187" s="95">
        <f>'Dist_Wise Forest Land A1.9'!E186</f>
        <v>4465.0142350000006</v>
      </c>
      <c r="F187" s="96" t="s">
        <v>102</v>
      </c>
      <c r="G187" s="96">
        <f t="shared" si="0"/>
        <v>4018.5128115000007</v>
      </c>
      <c r="H187" s="96">
        <f t="shared" si="6"/>
        <v>-145652.3980785</v>
      </c>
      <c r="I187" s="97">
        <v>6</v>
      </c>
      <c r="J187" s="97">
        <v>0.56000000000000005</v>
      </c>
      <c r="K187" s="74">
        <f t="shared" si="1"/>
        <v>9.36</v>
      </c>
      <c r="L187" s="74">
        <v>0.47</v>
      </c>
      <c r="M187" s="98">
        <f t="shared" si="2"/>
        <v>-640754.02962693712</v>
      </c>
      <c r="N187" s="99" t="s">
        <v>103</v>
      </c>
      <c r="O187" s="96">
        <f t="shared" si="3"/>
        <v>446.5014235000001</v>
      </c>
      <c r="P187" s="96">
        <f t="shared" si="7"/>
        <v>-16183.599786500001</v>
      </c>
      <c r="Q187" s="100">
        <v>9</v>
      </c>
      <c r="R187" s="100">
        <v>0.2</v>
      </c>
      <c r="S187" s="100">
        <f t="shared" si="4"/>
        <v>10.799999999999999</v>
      </c>
      <c r="T187" s="74">
        <v>0.47</v>
      </c>
      <c r="U187" s="74">
        <f t="shared" si="5"/>
        <v>-82147.952516273988</v>
      </c>
      <c r="V187" s="62"/>
      <c r="W187" s="62"/>
      <c r="X187" s="62"/>
      <c r="Y187" s="62"/>
      <c r="Z187" s="62"/>
      <c r="AA187" s="62"/>
      <c r="AB187" s="62"/>
      <c r="AC187" s="62"/>
      <c r="AD187" s="62"/>
      <c r="AE187" s="62"/>
    </row>
    <row r="188" spans="1:31">
      <c r="A188" s="102" t="s">
        <v>251</v>
      </c>
      <c r="B188" s="67" t="s">
        <v>241</v>
      </c>
      <c r="C188" s="67" t="s">
        <v>67</v>
      </c>
      <c r="D188" s="102">
        <v>2020</v>
      </c>
      <c r="E188" s="95">
        <f>'Dist_Wise Forest Land A1.9'!E187</f>
        <v>34921.741269999999</v>
      </c>
      <c r="F188" s="96" t="s">
        <v>102</v>
      </c>
      <c r="G188" s="96">
        <f t="shared" si="0"/>
        <v>31429.567143</v>
      </c>
      <c r="H188" s="96">
        <f t="shared" si="6"/>
        <v>27411.0543315</v>
      </c>
      <c r="I188" s="97">
        <v>6</v>
      </c>
      <c r="J188" s="97">
        <v>0.56000000000000005</v>
      </c>
      <c r="K188" s="74">
        <f t="shared" si="1"/>
        <v>9.36</v>
      </c>
      <c r="L188" s="74">
        <v>0.47</v>
      </c>
      <c r="M188" s="98">
        <f t="shared" si="2"/>
        <v>120586.71021513478</v>
      </c>
      <c r="N188" s="99" t="s">
        <v>103</v>
      </c>
      <c r="O188" s="96">
        <f t="shared" si="3"/>
        <v>3492.1741270000002</v>
      </c>
      <c r="P188" s="96">
        <f t="shared" si="7"/>
        <v>3045.6727035000004</v>
      </c>
      <c r="Q188" s="100">
        <v>9</v>
      </c>
      <c r="R188" s="100">
        <v>0.2</v>
      </c>
      <c r="S188" s="100">
        <f t="shared" si="4"/>
        <v>10.799999999999999</v>
      </c>
      <c r="T188" s="74">
        <v>0.47</v>
      </c>
      <c r="U188" s="74">
        <f t="shared" si="5"/>
        <v>15459.834642966</v>
      </c>
      <c r="V188" s="62"/>
      <c r="W188" s="62"/>
      <c r="X188" s="62"/>
      <c r="Y188" s="62"/>
      <c r="Z188" s="62"/>
      <c r="AA188" s="62"/>
      <c r="AB188" s="62"/>
      <c r="AC188" s="62"/>
      <c r="AD188" s="62"/>
      <c r="AE188" s="62"/>
    </row>
    <row r="189" spans="1:31">
      <c r="A189" s="102" t="s">
        <v>251</v>
      </c>
      <c r="B189" s="67" t="s">
        <v>241</v>
      </c>
      <c r="C189" s="67" t="s">
        <v>117</v>
      </c>
      <c r="D189" s="102">
        <v>2020</v>
      </c>
      <c r="E189" s="95">
        <f>'Dist_Wise Forest Land A1.9'!E188</f>
        <v>164734.88319999998</v>
      </c>
      <c r="F189" s="96" t="s">
        <v>102</v>
      </c>
      <c r="G189" s="96">
        <f t="shared" si="0"/>
        <v>148261.39487999998</v>
      </c>
      <c r="H189" s="96">
        <f t="shared" si="6"/>
        <v>116831.82773699999</v>
      </c>
      <c r="I189" s="97">
        <v>6</v>
      </c>
      <c r="J189" s="97">
        <v>0.56000000000000005</v>
      </c>
      <c r="K189" s="74">
        <f t="shared" si="1"/>
        <v>9.36</v>
      </c>
      <c r="L189" s="74">
        <v>0.47</v>
      </c>
      <c r="M189" s="98">
        <f t="shared" si="2"/>
        <v>513966.5765806103</v>
      </c>
      <c r="N189" s="99" t="s">
        <v>103</v>
      </c>
      <c r="O189" s="96">
        <f t="shared" si="3"/>
        <v>16473.48832</v>
      </c>
      <c r="P189" s="96">
        <f t="shared" si="7"/>
        <v>12981.314193</v>
      </c>
      <c r="Q189" s="100">
        <v>9</v>
      </c>
      <c r="R189" s="100">
        <v>0.2</v>
      </c>
      <c r="S189" s="100">
        <f t="shared" si="4"/>
        <v>10.799999999999999</v>
      </c>
      <c r="T189" s="74">
        <v>0.47</v>
      </c>
      <c r="U189" s="74">
        <f t="shared" si="5"/>
        <v>65893.150843667987</v>
      </c>
      <c r="V189" s="62"/>
      <c r="W189" s="62"/>
      <c r="X189" s="62"/>
      <c r="Y189" s="62"/>
      <c r="Z189" s="62"/>
      <c r="AA189" s="62"/>
      <c r="AB189" s="62"/>
      <c r="AC189" s="62"/>
      <c r="AD189" s="62"/>
      <c r="AE189" s="62"/>
    </row>
    <row r="190" spans="1:31">
      <c r="A190" s="102" t="s">
        <v>251</v>
      </c>
      <c r="B190" s="67" t="s">
        <v>241</v>
      </c>
      <c r="C190" s="67" t="s">
        <v>68</v>
      </c>
      <c r="D190" s="102">
        <v>2020</v>
      </c>
      <c r="E190" s="95">
        <f>'Dist_Wise Forest Land A1.9'!E189</f>
        <v>14649.889800000001</v>
      </c>
      <c r="F190" s="96" t="s">
        <v>102</v>
      </c>
      <c r="G190" s="96">
        <f t="shared" si="0"/>
        <v>13184.900820000001</v>
      </c>
      <c r="H190" s="96">
        <f t="shared" si="6"/>
        <v>-135076.49405999997</v>
      </c>
      <c r="I190" s="97">
        <v>6</v>
      </c>
      <c r="J190" s="97">
        <v>0.56000000000000005</v>
      </c>
      <c r="K190" s="74">
        <f t="shared" si="1"/>
        <v>9.36</v>
      </c>
      <c r="L190" s="74">
        <v>0.47</v>
      </c>
      <c r="M190" s="98">
        <f t="shared" si="2"/>
        <v>-594228.51266875188</v>
      </c>
      <c r="N190" s="99" t="s">
        <v>103</v>
      </c>
      <c r="O190" s="96">
        <f t="shared" si="3"/>
        <v>1464.9889800000001</v>
      </c>
      <c r="P190" s="96">
        <f t="shared" si="7"/>
        <v>-15008.49934</v>
      </c>
      <c r="Q190" s="100">
        <v>9</v>
      </c>
      <c r="R190" s="100">
        <v>0.2</v>
      </c>
      <c r="S190" s="100">
        <f t="shared" si="4"/>
        <v>10.799999999999999</v>
      </c>
      <c r="T190" s="74">
        <v>0.47</v>
      </c>
      <c r="U190" s="74">
        <f t="shared" si="5"/>
        <v>-76183.142649839996</v>
      </c>
      <c r="V190" s="62"/>
      <c r="W190" s="62"/>
      <c r="X190" s="62"/>
      <c r="Y190" s="62"/>
      <c r="Z190" s="62"/>
      <c r="AA190" s="62"/>
      <c r="AB190" s="62"/>
      <c r="AC190" s="62"/>
      <c r="AD190" s="62"/>
      <c r="AE190" s="62"/>
    </row>
    <row r="191" spans="1:31">
      <c r="A191" s="102" t="s">
        <v>251</v>
      </c>
      <c r="B191" s="67" t="s">
        <v>241</v>
      </c>
      <c r="C191" s="67" t="s">
        <v>69</v>
      </c>
      <c r="D191" s="102">
        <v>2020</v>
      </c>
      <c r="E191" s="95">
        <f>'Dist_Wise Forest Land A1.9'!E190</f>
        <v>252726.8285</v>
      </c>
      <c r="F191" s="96" t="s">
        <v>102</v>
      </c>
      <c r="G191" s="96">
        <f t="shared" si="0"/>
        <v>227454.14565000002</v>
      </c>
      <c r="H191" s="96">
        <f t="shared" si="6"/>
        <v>214269.24483000001</v>
      </c>
      <c r="I191" s="97">
        <v>6</v>
      </c>
      <c r="J191" s="97">
        <v>0.56000000000000005</v>
      </c>
      <c r="K191" s="74">
        <f t="shared" si="1"/>
        <v>9.36</v>
      </c>
      <c r="L191" s="74">
        <v>0.47</v>
      </c>
      <c r="M191" s="98">
        <f t="shared" si="2"/>
        <v>942613.26185613591</v>
      </c>
      <c r="N191" s="99" t="s">
        <v>103</v>
      </c>
      <c r="O191" s="96">
        <f t="shared" si="3"/>
        <v>25272.682850000001</v>
      </c>
      <c r="P191" s="96">
        <f t="shared" si="7"/>
        <v>23807.693870000003</v>
      </c>
      <c r="Q191" s="100">
        <v>9</v>
      </c>
      <c r="R191" s="100">
        <v>0.2</v>
      </c>
      <c r="S191" s="100">
        <f t="shared" si="4"/>
        <v>10.799999999999999</v>
      </c>
      <c r="T191" s="74">
        <v>0.47</v>
      </c>
      <c r="U191" s="74">
        <f t="shared" si="5"/>
        <v>120847.85408411999</v>
      </c>
      <c r="V191" s="62"/>
      <c r="W191" s="62"/>
      <c r="X191" s="62"/>
      <c r="Y191" s="62"/>
      <c r="Z191" s="62"/>
      <c r="AA191" s="62"/>
      <c r="AB191" s="62"/>
      <c r="AC191" s="62"/>
      <c r="AD191" s="62"/>
      <c r="AE191" s="62"/>
    </row>
    <row r="192" spans="1:31">
      <c r="A192" s="102" t="s">
        <v>251</v>
      </c>
      <c r="B192" s="67" t="s">
        <v>241</v>
      </c>
      <c r="C192" s="67" t="s">
        <v>118</v>
      </c>
      <c r="D192" s="102">
        <v>2020</v>
      </c>
      <c r="E192" s="95">
        <f>'Dist_Wise Forest Land A1.9'!E191</f>
        <v>6598.9454999999998</v>
      </c>
      <c r="F192" s="96" t="s">
        <v>102</v>
      </c>
      <c r="G192" s="96">
        <f t="shared" si="0"/>
        <v>5939.0509499999998</v>
      </c>
      <c r="H192" s="96">
        <f t="shared" si="6"/>
        <v>-221515.09470000002</v>
      </c>
      <c r="I192" s="97">
        <v>6</v>
      </c>
      <c r="J192" s="97">
        <v>0.56000000000000005</v>
      </c>
      <c r="K192" s="74">
        <f t="shared" si="1"/>
        <v>9.36</v>
      </c>
      <c r="L192" s="74">
        <v>0.47</v>
      </c>
      <c r="M192" s="98">
        <f t="shared" si="2"/>
        <v>-974489.20460424002</v>
      </c>
      <c r="N192" s="99" t="s">
        <v>103</v>
      </c>
      <c r="O192" s="96">
        <f t="shared" si="3"/>
        <v>659.89454999999998</v>
      </c>
      <c r="P192" s="96">
        <f t="shared" si="7"/>
        <v>-24612.7883</v>
      </c>
      <c r="Q192" s="100">
        <v>9</v>
      </c>
      <c r="R192" s="100">
        <v>0.2</v>
      </c>
      <c r="S192" s="100">
        <f t="shared" si="4"/>
        <v>10.799999999999999</v>
      </c>
      <c r="T192" s="74">
        <v>0.47</v>
      </c>
      <c r="U192" s="74">
        <f t="shared" si="5"/>
        <v>-124934.51341079999</v>
      </c>
      <c r="V192" s="62"/>
      <c r="W192" s="62"/>
      <c r="X192" s="62"/>
      <c r="Y192" s="62"/>
      <c r="Z192" s="62"/>
      <c r="AA192" s="62"/>
      <c r="AB192" s="62"/>
      <c r="AC192" s="62"/>
      <c r="AD192" s="62"/>
      <c r="AE192" s="62"/>
    </row>
    <row r="193" spans="1:31">
      <c r="A193" s="102" t="s">
        <v>251</v>
      </c>
      <c r="B193" s="67" t="s">
        <v>241</v>
      </c>
      <c r="C193" s="67" t="s">
        <v>70</v>
      </c>
      <c r="D193" s="102">
        <v>2020</v>
      </c>
      <c r="E193" s="95">
        <f>'Dist_Wise Forest Land A1.9'!E192</f>
        <v>40752.817999999999</v>
      </c>
      <c r="F193" s="96" t="s">
        <v>102</v>
      </c>
      <c r="G193" s="96">
        <f t="shared" si="0"/>
        <v>36677.536200000002</v>
      </c>
      <c r="H193" s="96">
        <f t="shared" si="6"/>
        <v>30738.485250000002</v>
      </c>
      <c r="I193" s="97">
        <v>6</v>
      </c>
      <c r="J193" s="97">
        <v>0.56000000000000005</v>
      </c>
      <c r="K193" s="74">
        <f t="shared" si="1"/>
        <v>9.36</v>
      </c>
      <c r="L193" s="74">
        <v>0.47</v>
      </c>
      <c r="M193" s="98">
        <f t="shared" si="2"/>
        <v>135224.74431179999</v>
      </c>
      <c r="N193" s="99" t="s">
        <v>103</v>
      </c>
      <c r="O193" s="96">
        <f t="shared" si="3"/>
        <v>4075.2818000000002</v>
      </c>
      <c r="P193" s="96">
        <f t="shared" si="7"/>
        <v>3415.3872500000002</v>
      </c>
      <c r="Q193" s="100">
        <v>9</v>
      </c>
      <c r="R193" s="100">
        <v>0.2</v>
      </c>
      <c r="S193" s="100">
        <f t="shared" si="4"/>
        <v>10.799999999999999</v>
      </c>
      <c r="T193" s="74">
        <v>0.47</v>
      </c>
      <c r="U193" s="74">
        <f t="shared" si="5"/>
        <v>17336.505680999999</v>
      </c>
      <c r="V193" s="62"/>
      <c r="W193" s="62"/>
      <c r="X193" s="62"/>
      <c r="Y193" s="62"/>
      <c r="Z193" s="62"/>
      <c r="AA193" s="62"/>
      <c r="AB193" s="62"/>
      <c r="AC193" s="62"/>
      <c r="AD193" s="62"/>
      <c r="AE193" s="62"/>
    </row>
    <row r="194" spans="1:31">
      <c r="A194" s="102" t="s">
        <v>251</v>
      </c>
      <c r="B194" s="67" t="s">
        <v>241</v>
      </c>
      <c r="C194" s="67" t="s">
        <v>71</v>
      </c>
      <c r="D194" s="102">
        <v>2020</v>
      </c>
      <c r="E194" s="95">
        <f>'Dist_Wise Forest Land A1.9'!E193</f>
        <v>31673.472260000002</v>
      </c>
      <c r="F194" s="96" t="s">
        <v>102</v>
      </c>
      <c r="G194" s="96">
        <f t="shared" si="0"/>
        <v>28506.125034000004</v>
      </c>
      <c r="H194" s="96">
        <f t="shared" si="6"/>
        <v>-8171.411165999998</v>
      </c>
      <c r="I194" s="97">
        <v>6</v>
      </c>
      <c r="J194" s="97">
        <v>0.56000000000000005</v>
      </c>
      <c r="K194" s="74">
        <f t="shared" si="1"/>
        <v>9.36</v>
      </c>
      <c r="L194" s="74">
        <v>0.47</v>
      </c>
      <c r="M194" s="98">
        <f t="shared" si="2"/>
        <v>-35947.672001467188</v>
      </c>
      <c r="N194" s="99" t="s">
        <v>103</v>
      </c>
      <c r="O194" s="96">
        <f t="shared" si="3"/>
        <v>3167.3472260000003</v>
      </c>
      <c r="P194" s="96">
        <f t="shared" si="7"/>
        <v>-907.93457399999988</v>
      </c>
      <c r="Q194" s="100">
        <v>9</v>
      </c>
      <c r="R194" s="100">
        <v>0.2</v>
      </c>
      <c r="S194" s="100">
        <f t="shared" si="4"/>
        <v>10.799999999999999</v>
      </c>
      <c r="T194" s="74">
        <v>0.47</v>
      </c>
      <c r="U194" s="74">
        <f t="shared" si="5"/>
        <v>-4608.6758976239989</v>
      </c>
      <c r="V194" s="62"/>
      <c r="W194" s="62"/>
      <c r="X194" s="62"/>
      <c r="Y194" s="62"/>
      <c r="Z194" s="62"/>
      <c r="AA194" s="62"/>
      <c r="AB194" s="62"/>
      <c r="AC194" s="62"/>
      <c r="AD194" s="62"/>
      <c r="AE194" s="62"/>
    </row>
    <row r="195" spans="1:31">
      <c r="A195" s="102" t="s">
        <v>251</v>
      </c>
      <c r="B195" s="67" t="s">
        <v>241</v>
      </c>
      <c r="C195" s="102" t="s">
        <v>119</v>
      </c>
      <c r="D195" s="102">
        <v>2020</v>
      </c>
      <c r="E195" s="95">
        <f>'Dist_Wise Forest Land A1.9'!E194</f>
        <v>127779.78610000003</v>
      </c>
      <c r="F195" s="96" t="s">
        <v>102</v>
      </c>
      <c r="G195" s="96">
        <f t="shared" si="0"/>
        <v>115001.80749000002</v>
      </c>
      <c r="H195" s="96">
        <f t="shared" si="6"/>
        <v>86495.68245600001</v>
      </c>
      <c r="I195" s="97">
        <v>6</v>
      </c>
      <c r="J195" s="97">
        <v>0.56000000000000005</v>
      </c>
      <c r="K195" s="74">
        <f t="shared" si="1"/>
        <v>9.36</v>
      </c>
      <c r="L195" s="74">
        <v>0.47</v>
      </c>
      <c r="M195" s="98">
        <f t="shared" si="2"/>
        <v>380511.8062604352</v>
      </c>
      <c r="N195" s="99" t="s">
        <v>103</v>
      </c>
      <c r="O195" s="96">
        <f t="shared" si="3"/>
        <v>12777.978610000004</v>
      </c>
      <c r="P195" s="96">
        <f t="shared" si="7"/>
        <v>9610.6313840000039</v>
      </c>
      <c r="Q195" s="100">
        <v>9</v>
      </c>
      <c r="R195" s="100">
        <v>0.2</v>
      </c>
      <c r="S195" s="100">
        <f t="shared" si="4"/>
        <v>10.799999999999999</v>
      </c>
      <c r="T195" s="74">
        <v>0.47</v>
      </c>
      <c r="U195" s="74">
        <f t="shared" si="5"/>
        <v>48783.564905184016</v>
      </c>
      <c r="V195" s="62"/>
      <c r="W195" s="62"/>
      <c r="X195" s="62"/>
      <c r="Y195" s="62"/>
      <c r="Z195" s="62"/>
      <c r="AA195" s="62"/>
      <c r="AB195" s="62"/>
      <c r="AC195" s="62"/>
      <c r="AD195" s="62"/>
      <c r="AE195" s="62"/>
    </row>
    <row r="196" spans="1:31">
      <c r="A196" s="102" t="s">
        <v>251</v>
      </c>
      <c r="B196" s="67" t="s">
        <v>241</v>
      </c>
      <c r="C196" s="102" t="s">
        <v>120</v>
      </c>
      <c r="D196" s="102">
        <v>2020</v>
      </c>
      <c r="E196" s="95">
        <f>'Dist_Wise Forest Land A1.9'!E195</f>
        <v>27853.826899999996</v>
      </c>
      <c r="F196" s="96" t="s">
        <v>102</v>
      </c>
      <c r="G196" s="96">
        <f t="shared" si="0"/>
        <v>25068.444209999998</v>
      </c>
      <c r="H196" s="96">
        <f t="shared" si="6"/>
        <v>-89933.36328000002</v>
      </c>
      <c r="I196" s="97">
        <v>6</v>
      </c>
      <c r="J196" s="97">
        <v>0.56000000000000005</v>
      </c>
      <c r="K196" s="74">
        <f t="shared" si="1"/>
        <v>9.36</v>
      </c>
      <c r="L196" s="74">
        <v>0.47</v>
      </c>
      <c r="M196" s="98">
        <f t="shared" si="2"/>
        <v>-395634.85174137604</v>
      </c>
      <c r="N196" s="99" t="s">
        <v>103</v>
      </c>
      <c r="O196" s="96">
        <f t="shared" si="3"/>
        <v>2785.3826899999999</v>
      </c>
      <c r="P196" s="96">
        <f t="shared" si="7"/>
        <v>-9992.5959200000034</v>
      </c>
      <c r="Q196" s="100">
        <v>9</v>
      </c>
      <c r="R196" s="100">
        <v>0.2</v>
      </c>
      <c r="S196" s="100">
        <f t="shared" si="4"/>
        <v>10.799999999999999</v>
      </c>
      <c r="T196" s="74">
        <v>0.47</v>
      </c>
      <c r="U196" s="74">
        <f t="shared" si="5"/>
        <v>-50722.416889920009</v>
      </c>
      <c r="V196" s="62"/>
      <c r="W196" s="62"/>
      <c r="X196" s="62"/>
      <c r="Y196" s="62"/>
      <c r="Z196" s="62"/>
      <c r="AA196" s="62"/>
      <c r="AB196" s="62"/>
      <c r="AC196" s="62"/>
      <c r="AD196" s="62"/>
      <c r="AE196" s="62"/>
    </row>
    <row r="197" spans="1:31">
      <c r="A197" s="102" t="s">
        <v>251</v>
      </c>
      <c r="B197" s="67" t="s">
        <v>241</v>
      </c>
      <c r="C197" s="102" t="s">
        <v>72</v>
      </c>
      <c r="D197" s="102">
        <v>2020</v>
      </c>
      <c r="E197" s="95">
        <f>'Dist_Wise Forest Land A1.9'!E196</f>
        <v>132737.47200000001</v>
      </c>
      <c r="F197" s="96" t="s">
        <v>102</v>
      </c>
      <c r="G197" s="96">
        <f t="shared" si="0"/>
        <v>119463.72480000001</v>
      </c>
      <c r="H197" s="96">
        <f t="shared" si="6"/>
        <v>94395.280590000009</v>
      </c>
      <c r="I197" s="97">
        <v>6</v>
      </c>
      <c r="J197" s="97">
        <v>0.56000000000000005</v>
      </c>
      <c r="K197" s="74">
        <f t="shared" si="1"/>
        <v>9.36</v>
      </c>
      <c r="L197" s="74">
        <v>0.47</v>
      </c>
      <c r="M197" s="98">
        <f t="shared" si="2"/>
        <v>415263.71837152797</v>
      </c>
      <c r="N197" s="99" t="s">
        <v>103</v>
      </c>
      <c r="O197" s="96">
        <f t="shared" si="3"/>
        <v>13273.747200000002</v>
      </c>
      <c r="P197" s="96">
        <f t="shared" si="7"/>
        <v>10488.364510000001</v>
      </c>
      <c r="Q197" s="100">
        <v>9</v>
      </c>
      <c r="R197" s="100">
        <v>0.2</v>
      </c>
      <c r="S197" s="100">
        <f t="shared" si="4"/>
        <v>10.799999999999999</v>
      </c>
      <c r="T197" s="74">
        <v>0.47</v>
      </c>
      <c r="U197" s="74">
        <f t="shared" si="5"/>
        <v>53238.938252759996</v>
      </c>
      <c r="V197" s="62"/>
      <c r="W197" s="62"/>
      <c r="X197" s="62"/>
      <c r="Y197" s="62"/>
      <c r="Z197" s="62"/>
      <c r="AA197" s="62"/>
      <c r="AB197" s="62"/>
      <c r="AC197" s="62"/>
      <c r="AD197" s="62"/>
      <c r="AE197" s="62"/>
    </row>
    <row r="198" spans="1:31">
      <c r="A198" s="102" t="s">
        <v>251</v>
      </c>
      <c r="B198" s="67" t="s">
        <v>241</v>
      </c>
      <c r="C198" s="102" t="s">
        <v>73</v>
      </c>
      <c r="D198" s="102">
        <v>2020</v>
      </c>
      <c r="E198" s="95">
        <f>'Dist_Wise Forest Land A1.9'!E197</f>
        <v>74018.043199999986</v>
      </c>
      <c r="F198" s="96" t="s">
        <v>102</v>
      </c>
      <c r="G198" s="96">
        <f t="shared" si="0"/>
        <v>66616.23887999999</v>
      </c>
      <c r="H198" s="96">
        <f t="shared" si="6"/>
        <v>-52847.485920000021</v>
      </c>
      <c r="I198" s="97">
        <v>6</v>
      </c>
      <c r="J198" s="97">
        <v>0.56000000000000005</v>
      </c>
      <c r="K198" s="74">
        <f t="shared" si="1"/>
        <v>9.36</v>
      </c>
      <c r="L198" s="74">
        <v>0.47</v>
      </c>
      <c r="M198" s="98">
        <f t="shared" si="2"/>
        <v>-232486.66005926405</v>
      </c>
      <c r="N198" s="99" t="s">
        <v>103</v>
      </c>
      <c r="O198" s="96">
        <f t="shared" si="3"/>
        <v>7401.8043199999993</v>
      </c>
      <c r="P198" s="96">
        <f t="shared" si="7"/>
        <v>-5871.9428800000023</v>
      </c>
      <c r="Q198" s="100">
        <v>9</v>
      </c>
      <c r="R198" s="100">
        <v>0.2</v>
      </c>
      <c r="S198" s="100">
        <f t="shared" si="4"/>
        <v>10.799999999999999</v>
      </c>
      <c r="T198" s="74">
        <v>0.47</v>
      </c>
      <c r="U198" s="74">
        <f t="shared" si="5"/>
        <v>-29805.982058880007</v>
      </c>
      <c r="V198" s="62"/>
      <c r="W198" s="62"/>
      <c r="X198" s="62"/>
      <c r="Y198" s="62"/>
      <c r="Z198" s="62"/>
      <c r="AA198" s="62"/>
      <c r="AB198" s="62"/>
      <c r="AC198" s="62"/>
      <c r="AD198" s="62"/>
      <c r="AE198" s="62"/>
    </row>
    <row r="199" spans="1:31">
      <c r="A199" s="102" t="s">
        <v>251</v>
      </c>
      <c r="B199" s="67" t="s">
        <v>241</v>
      </c>
      <c r="C199" s="102" t="s">
        <v>74</v>
      </c>
      <c r="D199" s="102">
        <v>2020</v>
      </c>
      <c r="E199" s="95">
        <f>'Dist_Wise Forest Land A1.9'!E198</f>
        <v>204056.26579999999</v>
      </c>
      <c r="F199" s="96" t="s">
        <v>102</v>
      </c>
      <c r="G199" s="96">
        <f t="shared" si="0"/>
        <v>183650.63922000001</v>
      </c>
      <c r="H199" s="96">
        <f t="shared" si="6"/>
        <v>117034.40034000002</v>
      </c>
      <c r="I199" s="97">
        <v>6</v>
      </c>
      <c r="J199" s="97">
        <v>0.56000000000000005</v>
      </c>
      <c r="K199" s="74">
        <f t="shared" si="1"/>
        <v>9.36</v>
      </c>
      <c r="L199" s="74">
        <v>0.47</v>
      </c>
      <c r="M199" s="98">
        <f t="shared" si="2"/>
        <v>514857.73397572804</v>
      </c>
      <c r="N199" s="99" t="s">
        <v>103</v>
      </c>
      <c r="O199" s="96">
        <f t="shared" si="3"/>
        <v>20405.62658</v>
      </c>
      <c r="P199" s="96">
        <f t="shared" si="7"/>
        <v>13003.822260000001</v>
      </c>
      <c r="Q199" s="100">
        <v>9</v>
      </c>
      <c r="R199" s="100">
        <v>0.2</v>
      </c>
      <c r="S199" s="100">
        <f t="shared" si="4"/>
        <v>10.799999999999999</v>
      </c>
      <c r="T199" s="74">
        <v>0.47</v>
      </c>
      <c r="U199" s="74">
        <f t="shared" si="5"/>
        <v>66007.401791759999</v>
      </c>
      <c r="V199" s="62"/>
      <c r="W199" s="62"/>
      <c r="X199" s="62"/>
      <c r="Y199" s="62"/>
      <c r="Z199" s="62"/>
      <c r="AA199" s="62"/>
      <c r="AB199" s="62"/>
      <c r="AC199" s="62"/>
      <c r="AD199" s="62"/>
      <c r="AE199" s="62"/>
    </row>
    <row r="200" spans="1:31">
      <c r="A200" s="102" t="s">
        <v>251</v>
      </c>
      <c r="B200" s="67" t="s">
        <v>241</v>
      </c>
      <c r="C200" s="102" t="s">
        <v>75</v>
      </c>
      <c r="D200" s="102">
        <v>2020</v>
      </c>
      <c r="E200" s="95">
        <f>'Dist_Wise Forest Land A1.9'!E199</f>
        <v>1192.2225199999998</v>
      </c>
      <c r="F200" s="96" t="s">
        <v>102</v>
      </c>
      <c r="G200" s="96">
        <f t="shared" si="0"/>
        <v>1073.0002679999998</v>
      </c>
      <c r="H200" s="96">
        <f t="shared" si="6"/>
        <v>-182577.63895200001</v>
      </c>
      <c r="I200" s="97">
        <v>6</v>
      </c>
      <c r="J200" s="97">
        <v>0.56000000000000005</v>
      </c>
      <c r="K200" s="74">
        <f t="shared" si="1"/>
        <v>9.36</v>
      </c>
      <c r="L200" s="74">
        <v>0.47</v>
      </c>
      <c r="M200" s="98">
        <f t="shared" si="2"/>
        <v>-803195.54927763832</v>
      </c>
      <c r="N200" s="99" t="s">
        <v>103</v>
      </c>
      <c r="O200" s="96">
        <f t="shared" si="3"/>
        <v>119.22225199999998</v>
      </c>
      <c r="P200" s="96">
        <f t="shared" si="7"/>
        <v>-20286.404328000001</v>
      </c>
      <c r="Q200" s="100">
        <v>9</v>
      </c>
      <c r="R200" s="100">
        <v>0.2</v>
      </c>
      <c r="S200" s="100">
        <f t="shared" si="4"/>
        <v>10.799999999999999</v>
      </c>
      <c r="T200" s="74">
        <v>0.47</v>
      </c>
      <c r="U200" s="74">
        <f t="shared" si="5"/>
        <v>-102973.78836892798</v>
      </c>
      <c r="V200" s="62"/>
      <c r="W200" s="62"/>
      <c r="X200" s="62"/>
      <c r="Y200" s="62"/>
      <c r="Z200" s="62"/>
      <c r="AA200" s="62"/>
      <c r="AB200" s="62"/>
      <c r="AC200" s="62"/>
      <c r="AD200" s="62"/>
      <c r="AE200" s="62"/>
    </row>
    <row r="201" spans="1:31">
      <c r="A201" s="102" t="s">
        <v>251</v>
      </c>
      <c r="B201" s="67" t="s">
        <v>241</v>
      </c>
      <c r="C201" s="102" t="s">
        <v>76</v>
      </c>
      <c r="D201" s="102">
        <v>2020</v>
      </c>
      <c r="E201" s="95">
        <f>'Dist_Wise Forest Land A1.9'!E200</f>
        <v>15266.909</v>
      </c>
      <c r="F201" s="96" t="s">
        <v>102</v>
      </c>
      <c r="G201" s="96">
        <f t="shared" si="0"/>
        <v>13740.2181</v>
      </c>
      <c r="H201" s="96">
        <f t="shared" si="6"/>
        <v>12667.217832</v>
      </c>
      <c r="I201" s="97">
        <v>6</v>
      </c>
      <c r="J201" s="97">
        <v>0.56000000000000005</v>
      </c>
      <c r="K201" s="74">
        <f t="shared" si="1"/>
        <v>9.36</v>
      </c>
      <c r="L201" s="74">
        <v>0.47</v>
      </c>
      <c r="M201" s="98">
        <f t="shared" si="2"/>
        <v>55725.624686534393</v>
      </c>
      <c r="N201" s="99" t="s">
        <v>103</v>
      </c>
      <c r="O201" s="96">
        <f t="shared" si="3"/>
        <v>1526.6909000000001</v>
      </c>
      <c r="P201" s="96">
        <f t="shared" si="7"/>
        <v>1407.468648</v>
      </c>
      <c r="Q201" s="100">
        <v>9</v>
      </c>
      <c r="R201" s="100">
        <v>0.2</v>
      </c>
      <c r="S201" s="100">
        <f t="shared" si="4"/>
        <v>10.799999999999999</v>
      </c>
      <c r="T201" s="74">
        <v>0.47</v>
      </c>
      <c r="U201" s="74">
        <f t="shared" si="5"/>
        <v>7144.3108572479996</v>
      </c>
      <c r="V201" s="62"/>
      <c r="W201" s="62"/>
      <c r="X201" s="62"/>
      <c r="Y201" s="62"/>
      <c r="Z201" s="62"/>
      <c r="AA201" s="62"/>
      <c r="AB201" s="62"/>
      <c r="AC201" s="62"/>
      <c r="AD201" s="62"/>
      <c r="AE201" s="62"/>
    </row>
    <row r="202" spans="1:31">
      <c r="A202" s="102" t="s">
        <v>251</v>
      </c>
      <c r="B202" s="67" t="s">
        <v>241</v>
      </c>
      <c r="C202" s="102" t="s">
        <v>77</v>
      </c>
      <c r="D202" s="102">
        <v>2020</v>
      </c>
      <c r="E202" s="95">
        <f>'Dist_Wise Forest Land A1.9'!E201</f>
        <v>14309.6667</v>
      </c>
      <c r="F202" s="96" t="s">
        <v>102</v>
      </c>
      <c r="G202" s="96">
        <f t="shared" si="0"/>
        <v>12878.70003</v>
      </c>
      <c r="H202" s="96">
        <f t="shared" si="6"/>
        <v>-861.51807000000008</v>
      </c>
      <c r="I202" s="97">
        <v>6</v>
      </c>
      <c r="J202" s="97">
        <v>0.56000000000000005</v>
      </c>
      <c r="K202" s="74">
        <f t="shared" si="1"/>
        <v>9.36</v>
      </c>
      <c r="L202" s="74">
        <v>0.47</v>
      </c>
      <c r="M202" s="98">
        <f t="shared" si="2"/>
        <v>-3789.990293544</v>
      </c>
      <c r="N202" s="99" t="s">
        <v>103</v>
      </c>
      <c r="O202" s="96">
        <f t="shared" si="3"/>
        <v>1430.96667</v>
      </c>
      <c r="P202" s="96">
        <f t="shared" si="7"/>
        <v>-95.724230000000034</v>
      </c>
      <c r="Q202" s="100">
        <v>9</v>
      </c>
      <c r="R202" s="100">
        <v>0.2</v>
      </c>
      <c r="S202" s="100">
        <f t="shared" si="4"/>
        <v>10.799999999999999</v>
      </c>
      <c r="T202" s="74">
        <v>0.47</v>
      </c>
      <c r="U202" s="74">
        <f t="shared" si="5"/>
        <v>-485.89619148000008</v>
      </c>
      <c r="V202" s="62"/>
      <c r="W202" s="62"/>
      <c r="X202" s="62"/>
      <c r="Y202" s="62"/>
      <c r="Z202" s="62"/>
      <c r="AA202" s="62"/>
      <c r="AB202" s="62"/>
      <c r="AC202" s="62"/>
      <c r="AD202" s="62"/>
      <c r="AE202" s="62"/>
    </row>
    <row r="203" spans="1:31">
      <c r="A203" s="102" t="s">
        <v>251</v>
      </c>
      <c r="B203" s="67" t="s">
        <v>241</v>
      </c>
      <c r="C203" s="102" t="s">
        <v>78</v>
      </c>
      <c r="D203" s="102">
        <v>2020</v>
      </c>
      <c r="E203" s="95">
        <f>'Dist_Wise Forest Land A1.9'!E202</f>
        <v>206966.67866000001</v>
      </c>
      <c r="F203" s="96" t="s">
        <v>102</v>
      </c>
      <c r="G203" s="96">
        <f t="shared" si="0"/>
        <v>186270.010794</v>
      </c>
      <c r="H203" s="96">
        <f t="shared" si="6"/>
        <v>173391.31076399999</v>
      </c>
      <c r="I203" s="97">
        <v>6</v>
      </c>
      <c r="J203" s="97">
        <v>0.56000000000000005</v>
      </c>
      <c r="K203" s="74">
        <f t="shared" si="1"/>
        <v>9.36</v>
      </c>
      <c r="L203" s="74">
        <v>0.47</v>
      </c>
      <c r="M203" s="98">
        <f t="shared" si="2"/>
        <v>762783.05431298865</v>
      </c>
      <c r="N203" s="99" t="s">
        <v>103</v>
      </c>
      <c r="O203" s="96">
        <f t="shared" si="3"/>
        <v>20696.667866000003</v>
      </c>
      <c r="P203" s="96">
        <f t="shared" si="7"/>
        <v>19265.701196000002</v>
      </c>
      <c r="Q203" s="100">
        <v>9</v>
      </c>
      <c r="R203" s="100">
        <v>0.2</v>
      </c>
      <c r="S203" s="100">
        <f t="shared" si="4"/>
        <v>10.799999999999999</v>
      </c>
      <c r="T203" s="74">
        <v>0.47</v>
      </c>
      <c r="U203" s="74">
        <f t="shared" si="5"/>
        <v>97792.699270896002</v>
      </c>
      <c r="V203" s="62"/>
      <c r="W203" s="62"/>
      <c r="X203" s="62"/>
      <c r="Y203" s="62"/>
      <c r="Z203" s="62"/>
      <c r="AA203" s="62"/>
      <c r="AB203" s="62"/>
      <c r="AC203" s="62"/>
      <c r="AD203" s="62"/>
      <c r="AE203" s="62"/>
    </row>
    <row r="204" spans="1:31">
      <c r="A204" s="102" t="s">
        <v>251</v>
      </c>
      <c r="B204" s="67" t="s">
        <v>241</v>
      </c>
      <c r="C204" s="102" t="s">
        <v>79</v>
      </c>
      <c r="D204" s="102">
        <v>2020</v>
      </c>
      <c r="E204" s="95">
        <f>'Dist_Wise Forest Land A1.9'!E203</f>
        <v>69307.491139999998</v>
      </c>
      <c r="F204" s="96" t="s">
        <v>102</v>
      </c>
      <c r="G204" s="96">
        <f t="shared" si="0"/>
        <v>62376.742026</v>
      </c>
      <c r="H204" s="96">
        <f t="shared" si="6"/>
        <v>-123893.26876800001</v>
      </c>
      <c r="I204" s="97">
        <v>6</v>
      </c>
      <c r="J204" s="97">
        <v>0.56000000000000005</v>
      </c>
      <c r="K204" s="74">
        <f t="shared" si="1"/>
        <v>9.36</v>
      </c>
      <c r="L204" s="74">
        <v>0.47</v>
      </c>
      <c r="M204" s="98">
        <f t="shared" si="2"/>
        <v>-545031.26796418556</v>
      </c>
      <c r="N204" s="99" t="s">
        <v>103</v>
      </c>
      <c r="O204" s="96">
        <f t="shared" si="3"/>
        <v>6930.7491140000002</v>
      </c>
      <c r="P204" s="96">
        <f t="shared" si="7"/>
        <v>-13765.918752000003</v>
      </c>
      <c r="Q204" s="100">
        <v>9</v>
      </c>
      <c r="R204" s="100">
        <v>0.2</v>
      </c>
      <c r="S204" s="100">
        <f t="shared" si="4"/>
        <v>10.799999999999999</v>
      </c>
      <c r="T204" s="74">
        <v>0.47</v>
      </c>
      <c r="U204" s="74">
        <f t="shared" si="5"/>
        <v>-69875.803585152011</v>
      </c>
      <c r="V204" s="62"/>
      <c r="W204" s="62"/>
      <c r="X204" s="62"/>
      <c r="Y204" s="62"/>
      <c r="Z204" s="62"/>
      <c r="AA204" s="62"/>
      <c r="AB204" s="62"/>
      <c r="AC204" s="62"/>
      <c r="AD204" s="62"/>
      <c r="AE204" s="62"/>
    </row>
    <row r="205" spans="1:31">
      <c r="A205" s="102" t="s">
        <v>251</v>
      </c>
      <c r="B205" s="67" t="s">
        <v>241</v>
      </c>
      <c r="C205" s="102" t="s">
        <v>80</v>
      </c>
      <c r="D205" s="102">
        <v>2020</v>
      </c>
      <c r="E205" s="95">
        <f>'Dist_Wise Forest Land A1.9'!E204</f>
        <v>53284.243800000004</v>
      </c>
      <c r="F205" s="96" t="s">
        <v>102</v>
      </c>
      <c r="G205" s="96">
        <f t="shared" si="0"/>
        <v>47955.819420000007</v>
      </c>
      <c r="H205" s="96">
        <f t="shared" si="6"/>
        <v>-14420.922605999993</v>
      </c>
      <c r="I205" s="97">
        <v>6</v>
      </c>
      <c r="J205" s="97">
        <v>0.56000000000000005</v>
      </c>
      <c r="K205" s="74">
        <f t="shared" si="1"/>
        <v>9.36</v>
      </c>
      <c r="L205" s="74">
        <v>0.47</v>
      </c>
      <c r="M205" s="98">
        <f t="shared" si="2"/>
        <v>-63440.522728315154</v>
      </c>
      <c r="N205" s="99" t="s">
        <v>103</v>
      </c>
      <c r="O205" s="96">
        <f t="shared" si="3"/>
        <v>5328.4243800000004</v>
      </c>
      <c r="P205" s="96">
        <f t="shared" si="7"/>
        <v>-1602.3247339999998</v>
      </c>
      <c r="Q205" s="100">
        <v>9</v>
      </c>
      <c r="R205" s="100">
        <v>0.2</v>
      </c>
      <c r="S205" s="100">
        <f t="shared" si="4"/>
        <v>10.799999999999999</v>
      </c>
      <c r="T205" s="74">
        <v>0.47</v>
      </c>
      <c r="U205" s="74">
        <f t="shared" si="5"/>
        <v>-8133.4003497839985</v>
      </c>
      <c r="V205" s="62"/>
      <c r="W205" s="62"/>
      <c r="X205" s="62"/>
      <c r="Y205" s="62"/>
      <c r="Z205" s="62"/>
      <c r="AA205" s="62"/>
      <c r="AB205" s="62"/>
      <c r="AC205" s="62"/>
      <c r="AD205" s="62"/>
      <c r="AE205" s="62"/>
    </row>
    <row r="206" spans="1:31">
      <c r="A206" s="102" t="s">
        <v>251</v>
      </c>
      <c r="B206" s="67" t="s">
        <v>241</v>
      </c>
      <c r="C206" s="102" t="s">
        <v>121</v>
      </c>
      <c r="D206" s="102">
        <v>2020</v>
      </c>
      <c r="E206" s="95">
        <f>'Dist_Wise Forest Land A1.9'!E205</f>
        <v>100296.80976999999</v>
      </c>
      <c r="F206" s="96" t="s">
        <v>102</v>
      </c>
      <c r="G206" s="96">
        <f t="shared" si="0"/>
        <v>90267.128792999996</v>
      </c>
      <c r="H206" s="96">
        <f t="shared" si="6"/>
        <v>42311.309372999989</v>
      </c>
      <c r="I206" s="97">
        <v>6</v>
      </c>
      <c r="J206" s="97">
        <v>0.56000000000000005</v>
      </c>
      <c r="K206" s="74">
        <f t="shared" si="1"/>
        <v>9.36</v>
      </c>
      <c r="L206" s="74">
        <v>0.47</v>
      </c>
      <c r="M206" s="98">
        <f t="shared" si="2"/>
        <v>186135.91219370154</v>
      </c>
      <c r="N206" s="99" t="s">
        <v>103</v>
      </c>
      <c r="O206" s="96">
        <f t="shared" si="3"/>
        <v>10029.680977</v>
      </c>
      <c r="P206" s="96">
        <f t="shared" si="7"/>
        <v>4701.2565969999996</v>
      </c>
      <c r="Q206" s="100">
        <v>9</v>
      </c>
      <c r="R206" s="100">
        <v>0.2</v>
      </c>
      <c r="S206" s="100">
        <f t="shared" si="4"/>
        <v>10.799999999999999</v>
      </c>
      <c r="T206" s="74">
        <v>0.47</v>
      </c>
      <c r="U206" s="74">
        <f t="shared" si="5"/>
        <v>23863.578486371993</v>
      </c>
      <c r="V206" s="62"/>
      <c r="W206" s="62"/>
      <c r="X206" s="62"/>
      <c r="Y206" s="62"/>
      <c r="Z206" s="62"/>
      <c r="AA206" s="62"/>
      <c r="AB206" s="62"/>
      <c r="AC206" s="62"/>
      <c r="AD206" s="62"/>
      <c r="AE206" s="62"/>
    </row>
    <row r="207" spans="1:31">
      <c r="A207" s="102" t="s">
        <v>251</v>
      </c>
      <c r="B207" s="67" t="s">
        <v>241</v>
      </c>
      <c r="C207" s="102" t="s">
        <v>82</v>
      </c>
      <c r="D207" s="102">
        <v>2020</v>
      </c>
      <c r="E207" s="95">
        <f>'Dist_Wise Forest Land A1.9'!E206</f>
        <v>49407.22784</v>
      </c>
      <c r="F207" s="96" t="s">
        <v>102</v>
      </c>
      <c r="G207" s="96">
        <f t="shared" si="0"/>
        <v>44466.505056000002</v>
      </c>
      <c r="H207" s="96">
        <f t="shared" si="6"/>
        <v>-45800.623736999994</v>
      </c>
      <c r="I207" s="97">
        <v>6</v>
      </c>
      <c r="J207" s="97">
        <v>0.56000000000000005</v>
      </c>
      <c r="K207" s="74">
        <f t="shared" si="1"/>
        <v>9.36</v>
      </c>
      <c r="L207" s="74">
        <v>0.47</v>
      </c>
      <c r="M207" s="98">
        <f t="shared" si="2"/>
        <v>-201486.10394381036</v>
      </c>
      <c r="N207" s="99" t="s">
        <v>103</v>
      </c>
      <c r="O207" s="96">
        <f t="shared" si="3"/>
        <v>4940.7227840000005</v>
      </c>
      <c r="P207" s="96">
        <f t="shared" si="7"/>
        <v>-5088.9581929999995</v>
      </c>
      <c r="Q207" s="100">
        <v>9</v>
      </c>
      <c r="R207" s="100">
        <v>0.2</v>
      </c>
      <c r="S207" s="100">
        <f t="shared" si="4"/>
        <v>10.799999999999999</v>
      </c>
      <c r="T207" s="74">
        <v>0.47</v>
      </c>
      <c r="U207" s="74">
        <f t="shared" si="5"/>
        <v>-25831.551787667995</v>
      </c>
      <c r="V207" s="62"/>
      <c r="W207" s="62"/>
      <c r="X207" s="62"/>
      <c r="Y207" s="62"/>
      <c r="Z207" s="62"/>
      <c r="AA207" s="62"/>
      <c r="AB207" s="62"/>
      <c r="AC207" s="62"/>
      <c r="AD207" s="62"/>
      <c r="AE207" s="62"/>
    </row>
    <row r="208" spans="1:31">
      <c r="A208" s="102" t="s">
        <v>251</v>
      </c>
      <c r="B208" s="67" t="s">
        <v>241</v>
      </c>
      <c r="C208" s="102" t="s">
        <v>83</v>
      </c>
      <c r="D208" s="102">
        <v>2020</v>
      </c>
      <c r="E208" s="95">
        <f>'Dist_Wise Forest Land A1.9'!E207</f>
        <v>166691.12150000001</v>
      </c>
      <c r="F208" s="96" t="s">
        <v>102</v>
      </c>
      <c r="G208" s="96">
        <f t="shared" si="0"/>
        <v>150022.00935000001</v>
      </c>
      <c r="H208" s="96">
        <f t="shared" si="6"/>
        <v>105555.50429400001</v>
      </c>
      <c r="I208" s="97">
        <v>6</v>
      </c>
      <c r="J208" s="97">
        <v>0.56000000000000005</v>
      </c>
      <c r="K208" s="74">
        <f t="shared" si="1"/>
        <v>9.36</v>
      </c>
      <c r="L208" s="74">
        <v>0.47</v>
      </c>
      <c r="M208" s="98">
        <f t="shared" si="2"/>
        <v>464359.77449016477</v>
      </c>
      <c r="N208" s="99" t="s">
        <v>103</v>
      </c>
      <c r="O208" s="96">
        <f t="shared" si="3"/>
        <v>16669.112150000001</v>
      </c>
      <c r="P208" s="96">
        <f t="shared" si="7"/>
        <v>11728.389365999999</v>
      </c>
      <c r="Q208" s="100">
        <v>9</v>
      </c>
      <c r="R208" s="100">
        <v>0.2</v>
      </c>
      <c r="S208" s="100">
        <f t="shared" si="4"/>
        <v>10.799999999999999</v>
      </c>
      <c r="T208" s="74">
        <v>0.47</v>
      </c>
      <c r="U208" s="74">
        <f t="shared" si="5"/>
        <v>59533.304421815985</v>
      </c>
      <c r="V208" s="62"/>
      <c r="W208" s="62"/>
      <c r="X208" s="62"/>
      <c r="Y208" s="62"/>
      <c r="Z208" s="62"/>
      <c r="AA208" s="62"/>
      <c r="AB208" s="62"/>
      <c r="AC208" s="62"/>
      <c r="AD208" s="62"/>
      <c r="AE208" s="62"/>
    </row>
    <row r="209" spans="1:31">
      <c r="A209" s="102" t="s">
        <v>251</v>
      </c>
      <c r="B209" s="67" t="s">
        <v>241</v>
      </c>
      <c r="C209" s="67" t="s">
        <v>60</v>
      </c>
      <c r="D209" s="102">
        <v>2021</v>
      </c>
      <c r="E209" s="95">
        <f>'Dist_Wise Forest Land A1.9'!E208</f>
        <v>4494.1225000000004</v>
      </c>
      <c r="F209" s="96" t="s">
        <v>102</v>
      </c>
      <c r="G209" s="96">
        <f t="shared" si="0"/>
        <v>4044.7102500000005</v>
      </c>
      <c r="H209" s="96">
        <f t="shared" si="6"/>
        <v>-145977.2991</v>
      </c>
      <c r="I209" s="97">
        <v>6</v>
      </c>
      <c r="J209" s="97">
        <v>0.56000000000000005</v>
      </c>
      <c r="K209" s="74">
        <f t="shared" si="1"/>
        <v>9.36</v>
      </c>
      <c r="L209" s="74">
        <v>0.47</v>
      </c>
      <c r="M209" s="98">
        <f t="shared" si="2"/>
        <v>-642183.33420071995</v>
      </c>
      <c r="N209" s="99" t="s">
        <v>103</v>
      </c>
      <c r="O209" s="96">
        <f t="shared" si="3"/>
        <v>449.41225000000009</v>
      </c>
      <c r="P209" s="96">
        <f t="shared" si="7"/>
        <v>-16219.699900000001</v>
      </c>
      <c r="Q209" s="100">
        <v>9</v>
      </c>
      <c r="R209" s="100">
        <v>0.2</v>
      </c>
      <c r="S209" s="100">
        <f t="shared" si="4"/>
        <v>10.799999999999999</v>
      </c>
      <c r="T209" s="74">
        <v>0.47</v>
      </c>
      <c r="U209" s="74">
        <f t="shared" si="5"/>
        <v>-82331.196692399986</v>
      </c>
      <c r="V209" s="62"/>
      <c r="W209" s="62"/>
      <c r="X209" s="62"/>
      <c r="Y209" s="62"/>
      <c r="Z209" s="62"/>
      <c r="AA209" s="62"/>
      <c r="AB209" s="62"/>
      <c r="AC209" s="62"/>
      <c r="AD209" s="62"/>
      <c r="AE209" s="62"/>
    </row>
    <row r="210" spans="1:31">
      <c r="A210" s="102" t="s">
        <v>251</v>
      </c>
      <c r="B210" s="67" t="s">
        <v>241</v>
      </c>
      <c r="C210" s="67" t="s">
        <v>61</v>
      </c>
      <c r="D210" s="102">
        <v>2021</v>
      </c>
      <c r="E210" s="95">
        <f>'Dist_Wise Forest Land A1.9'!E209</f>
        <v>63266.1302</v>
      </c>
      <c r="F210" s="96" t="s">
        <v>102</v>
      </c>
      <c r="G210" s="96">
        <f t="shared" si="0"/>
        <v>56939.517180000003</v>
      </c>
      <c r="H210" s="96">
        <f t="shared" si="6"/>
        <v>52894.806929999999</v>
      </c>
      <c r="I210" s="97">
        <v>6</v>
      </c>
      <c r="J210" s="97">
        <v>0.56000000000000005</v>
      </c>
      <c r="K210" s="74">
        <f t="shared" si="1"/>
        <v>9.36</v>
      </c>
      <c r="L210" s="74">
        <v>0.47</v>
      </c>
      <c r="M210" s="98">
        <f t="shared" si="2"/>
        <v>232694.83464645597</v>
      </c>
      <c r="N210" s="99" t="s">
        <v>103</v>
      </c>
      <c r="O210" s="96">
        <f t="shared" si="3"/>
        <v>6326.6130200000007</v>
      </c>
      <c r="P210" s="96">
        <f t="shared" si="7"/>
        <v>5877.2007700000004</v>
      </c>
      <c r="Q210" s="100">
        <v>9</v>
      </c>
      <c r="R210" s="100">
        <v>0.2</v>
      </c>
      <c r="S210" s="100">
        <f t="shared" si="4"/>
        <v>10.799999999999999</v>
      </c>
      <c r="T210" s="74">
        <v>0.47</v>
      </c>
      <c r="U210" s="74">
        <f t="shared" si="5"/>
        <v>29832.671108519997</v>
      </c>
      <c r="V210" s="62"/>
      <c r="W210" s="62"/>
      <c r="X210" s="62"/>
      <c r="Y210" s="62"/>
      <c r="Z210" s="62"/>
      <c r="AA210" s="62"/>
      <c r="AB210" s="62"/>
      <c r="AC210" s="62"/>
      <c r="AD210" s="62"/>
      <c r="AE210" s="62"/>
    </row>
    <row r="211" spans="1:31">
      <c r="A211" s="102" t="s">
        <v>251</v>
      </c>
      <c r="B211" s="67" t="s">
        <v>241</v>
      </c>
      <c r="C211" s="67" t="s">
        <v>62</v>
      </c>
      <c r="D211" s="102">
        <v>2021</v>
      </c>
      <c r="E211" s="95">
        <f>'Dist_Wise Forest Land A1.9'!E210</f>
        <v>7988.0447899999999</v>
      </c>
      <c r="F211" s="96" t="s">
        <v>102</v>
      </c>
      <c r="G211" s="96">
        <f t="shared" si="0"/>
        <v>7189.2403110000005</v>
      </c>
      <c r="H211" s="96">
        <f t="shared" si="6"/>
        <v>-49750.276869000001</v>
      </c>
      <c r="I211" s="97">
        <v>6</v>
      </c>
      <c r="J211" s="97">
        <v>0.56000000000000005</v>
      </c>
      <c r="K211" s="74">
        <f t="shared" si="1"/>
        <v>9.36</v>
      </c>
      <c r="L211" s="74">
        <v>0.47</v>
      </c>
      <c r="M211" s="98">
        <f t="shared" si="2"/>
        <v>-218861.41800210477</v>
      </c>
      <c r="N211" s="99" t="s">
        <v>103</v>
      </c>
      <c r="O211" s="96">
        <f t="shared" si="3"/>
        <v>798.80447900000001</v>
      </c>
      <c r="P211" s="96">
        <f t="shared" si="7"/>
        <v>-5527.8085410000003</v>
      </c>
      <c r="Q211" s="100">
        <v>9</v>
      </c>
      <c r="R211" s="100">
        <v>0.2</v>
      </c>
      <c r="S211" s="100">
        <f t="shared" si="4"/>
        <v>10.799999999999999</v>
      </c>
      <c r="T211" s="74">
        <v>0.47</v>
      </c>
      <c r="U211" s="74">
        <f t="shared" si="5"/>
        <v>-28059.156154115997</v>
      </c>
      <c r="V211" s="62"/>
      <c r="W211" s="62"/>
      <c r="X211" s="62"/>
      <c r="Y211" s="62"/>
      <c r="Z211" s="62"/>
      <c r="AA211" s="62"/>
      <c r="AB211" s="62"/>
      <c r="AC211" s="62"/>
      <c r="AD211" s="62"/>
      <c r="AE211" s="62"/>
    </row>
    <row r="212" spans="1:31">
      <c r="A212" s="102" t="s">
        <v>251</v>
      </c>
      <c r="B212" s="67" t="s">
        <v>241</v>
      </c>
      <c r="C212" s="67" t="s">
        <v>112</v>
      </c>
      <c r="D212" s="102">
        <v>2021</v>
      </c>
      <c r="E212" s="95">
        <f>'Dist_Wise Forest Land A1.9'!E211</f>
        <v>133862.82684000002</v>
      </c>
      <c r="F212" s="96" t="s">
        <v>102</v>
      </c>
      <c r="G212" s="96">
        <f t="shared" si="0"/>
        <v>120476.54415600002</v>
      </c>
      <c r="H212" s="96">
        <f t="shared" si="6"/>
        <v>113287.30384500002</v>
      </c>
      <c r="I212" s="97">
        <v>6</v>
      </c>
      <c r="J212" s="97">
        <v>0.56000000000000005</v>
      </c>
      <c r="K212" s="74">
        <f t="shared" si="1"/>
        <v>9.36</v>
      </c>
      <c r="L212" s="74">
        <v>0.47</v>
      </c>
      <c r="M212" s="98">
        <f t="shared" si="2"/>
        <v>498373.50707492401</v>
      </c>
      <c r="N212" s="99" t="s">
        <v>103</v>
      </c>
      <c r="O212" s="96">
        <f t="shared" si="3"/>
        <v>13386.282684000003</v>
      </c>
      <c r="P212" s="96">
        <f t="shared" si="7"/>
        <v>12587.478205000003</v>
      </c>
      <c r="Q212" s="100">
        <v>9</v>
      </c>
      <c r="R212" s="100">
        <v>0.2</v>
      </c>
      <c r="S212" s="100">
        <f t="shared" si="4"/>
        <v>10.799999999999999</v>
      </c>
      <c r="T212" s="74">
        <v>0.47</v>
      </c>
      <c r="U212" s="74">
        <f t="shared" si="5"/>
        <v>63894.039368580001</v>
      </c>
      <c r="V212" s="62"/>
      <c r="W212" s="62"/>
      <c r="X212" s="62"/>
      <c r="Y212" s="62"/>
      <c r="Z212" s="62"/>
      <c r="AA212" s="62"/>
      <c r="AB212" s="62"/>
      <c r="AC212" s="62"/>
      <c r="AD212" s="62"/>
      <c r="AE212" s="62"/>
    </row>
    <row r="213" spans="1:31">
      <c r="A213" s="102" t="s">
        <v>251</v>
      </c>
      <c r="B213" s="67" t="s">
        <v>241</v>
      </c>
      <c r="C213" s="67" t="s">
        <v>63</v>
      </c>
      <c r="D213" s="102">
        <v>2021</v>
      </c>
      <c r="E213" s="95">
        <f>'Dist_Wise Forest Land A1.9'!E212</f>
        <v>99716.308165000009</v>
      </c>
      <c r="F213" s="96" t="s">
        <v>102</v>
      </c>
      <c r="G213" s="96">
        <f t="shared" si="0"/>
        <v>89744.677348500016</v>
      </c>
      <c r="H213" s="96">
        <f t="shared" si="6"/>
        <v>-30731.866807500002</v>
      </c>
      <c r="I213" s="97">
        <v>6</v>
      </c>
      <c r="J213" s="97">
        <v>0.56000000000000005</v>
      </c>
      <c r="K213" s="74">
        <f t="shared" si="1"/>
        <v>9.36</v>
      </c>
      <c r="L213" s="74">
        <v>0.47</v>
      </c>
      <c r="M213" s="98">
        <f t="shared" si="2"/>
        <v>-135195.62845955399</v>
      </c>
      <c r="N213" s="99" t="s">
        <v>103</v>
      </c>
      <c r="O213" s="96">
        <f t="shared" si="3"/>
        <v>9971.6308165000009</v>
      </c>
      <c r="P213" s="96">
        <f t="shared" si="7"/>
        <v>-3414.6518675000025</v>
      </c>
      <c r="Q213" s="100">
        <v>9</v>
      </c>
      <c r="R213" s="100">
        <v>0.2</v>
      </c>
      <c r="S213" s="100">
        <f t="shared" si="4"/>
        <v>10.799999999999999</v>
      </c>
      <c r="T213" s="74">
        <v>0.47</v>
      </c>
      <c r="U213" s="74">
        <f t="shared" si="5"/>
        <v>-17332.772879430013</v>
      </c>
      <c r="V213" s="62"/>
      <c r="W213" s="62"/>
      <c r="X213" s="62"/>
      <c r="Y213" s="62"/>
      <c r="Z213" s="62"/>
      <c r="AA213" s="62"/>
      <c r="AB213" s="62"/>
      <c r="AC213" s="62"/>
      <c r="AD213" s="62"/>
      <c r="AE213" s="62"/>
    </row>
    <row r="214" spans="1:31">
      <c r="A214" s="102" t="s">
        <v>251</v>
      </c>
      <c r="B214" s="67" t="s">
        <v>241</v>
      </c>
      <c r="C214" s="67" t="s">
        <v>64</v>
      </c>
      <c r="D214" s="102">
        <v>2021</v>
      </c>
      <c r="E214" s="95">
        <f>'Dist_Wise Forest Land A1.9'!E213</f>
        <v>22549.617200000001</v>
      </c>
      <c r="F214" s="96" t="s">
        <v>102</v>
      </c>
      <c r="G214" s="96">
        <f t="shared" si="0"/>
        <v>20294.655480000001</v>
      </c>
      <c r="H214" s="96">
        <f t="shared" si="6"/>
        <v>-69450.021868500015</v>
      </c>
      <c r="I214" s="97">
        <v>6</v>
      </c>
      <c r="J214" s="97">
        <v>0.56000000000000005</v>
      </c>
      <c r="K214" s="74">
        <f t="shared" si="1"/>
        <v>9.36</v>
      </c>
      <c r="L214" s="74">
        <v>0.47</v>
      </c>
      <c r="M214" s="98">
        <f t="shared" si="2"/>
        <v>-305524.53620390524</v>
      </c>
      <c r="N214" s="99" t="s">
        <v>103</v>
      </c>
      <c r="O214" s="96">
        <f t="shared" si="3"/>
        <v>2254.9617200000002</v>
      </c>
      <c r="P214" s="96">
        <f t="shared" si="7"/>
        <v>-7716.6690965000007</v>
      </c>
      <c r="Q214" s="100">
        <v>9</v>
      </c>
      <c r="R214" s="100">
        <v>0.2</v>
      </c>
      <c r="S214" s="100">
        <f t="shared" si="4"/>
        <v>10.799999999999999</v>
      </c>
      <c r="T214" s="74">
        <v>0.47</v>
      </c>
      <c r="U214" s="74">
        <f t="shared" si="5"/>
        <v>-39169.812333833994</v>
      </c>
      <c r="V214" s="62"/>
      <c r="W214" s="62"/>
      <c r="X214" s="62"/>
      <c r="Y214" s="62"/>
      <c r="Z214" s="62"/>
      <c r="AA214" s="62"/>
      <c r="AB214" s="62"/>
      <c r="AC214" s="62"/>
      <c r="AD214" s="62"/>
      <c r="AE214" s="62"/>
    </row>
    <row r="215" spans="1:31">
      <c r="A215" s="102" t="s">
        <v>251</v>
      </c>
      <c r="B215" s="67" t="s">
        <v>241</v>
      </c>
      <c r="C215" s="67" t="s">
        <v>65</v>
      </c>
      <c r="D215" s="102">
        <v>2021</v>
      </c>
      <c r="E215" s="95">
        <f>'Dist_Wise Forest Land A1.9'!E214</f>
        <v>32370.4267</v>
      </c>
      <c r="F215" s="96" t="s">
        <v>102</v>
      </c>
      <c r="G215" s="96">
        <f t="shared" si="0"/>
        <v>29133.384030000001</v>
      </c>
      <c r="H215" s="96">
        <f t="shared" si="6"/>
        <v>8838.7285499999998</v>
      </c>
      <c r="I215" s="97">
        <v>6</v>
      </c>
      <c r="J215" s="97">
        <v>0.56000000000000005</v>
      </c>
      <c r="K215" s="74">
        <f t="shared" si="1"/>
        <v>9.36</v>
      </c>
      <c r="L215" s="74">
        <v>0.47</v>
      </c>
      <c r="M215" s="98">
        <f t="shared" si="2"/>
        <v>38883.334637159991</v>
      </c>
      <c r="N215" s="99" t="s">
        <v>103</v>
      </c>
      <c r="O215" s="96">
        <f t="shared" si="3"/>
        <v>3237.0426700000003</v>
      </c>
      <c r="P215" s="96">
        <f t="shared" si="7"/>
        <v>982.08095000000003</v>
      </c>
      <c r="Q215" s="100">
        <v>9</v>
      </c>
      <c r="R215" s="100">
        <v>0.2</v>
      </c>
      <c r="S215" s="100">
        <f t="shared" si="4"/>
        <v>10.799999999999999</v>
      </c>
      <c r="T215" s="74">
        <v>0.47</v>
      </c>
      <c r="U215" s="74">
        <f t="shared" si="5"/>
        <v>4985.0429021999989</v>
      </c>
      <c r="V215" s="62"/>
      <c r="W215" s="62"/>
      <c r="X215" s="62"/>
      <c r="Y215" s="62"/>
      <c r="Z215" s="62"/>
      <c r="AA215" s="62"/>
      <c r="AB215" s="62"/>
      <c r="AC215" s="62"/>
      <c r="AD215" s="62"/>
      <c r="AE215" s="62"/>
    </row>
    <row r="216" spans="1:31">
      <c r="A216" s="102" t="s">
        <v>251</v>
      </c>
      <c r="B216" s="67" t="s">
        <v>241</v>
      </c>
      <c r="C216" s="67" t="s">
        <v>113</v>
      </c>
      <c r="D216" s="102">
        <v>2021</v>
      </c>
      <c r="E216" s="95">
        <f>'Dist_Wise Forest Land A1.9'!E215</f>
        <v>3136.1295800000003</v>
      </c>
      <c r="F216" s="96" t="s">
        <v>102</v>
      </c>
      <c r="G216" s="96">
        <f t="shared" si="0"/>
        <v>2822.5166220000001</v>
      </c>
      <c r="H216" s="96">
        <f t="shared" si="6"/>
        <v>-26310.867408000002</v>
      </c>
      <c r="I216" s="97">
        <v>6</v>
      </c>
      <c r="J216" s="97">
        <v>0.56000000000000005</v>
      </c>
      <c r="K216" s="74">
        <f t="shared" si="1"/>
        <v>9.36</v>
      </c>
      <c r="L216" s="74">
        <v>0.47</v>
      </c>
      <c r="M216" s="98">
        <f t="shared" si="2"/>
        <v>-115746.76790127359</v>
      </c>
      <c r="N216" s="99" t="s">
        <v>103</v>
      </c>
      <c r="O216" s="96">
        <f t="shared" si="3"/>
        <v>313.61295800000005</v>
      </c>
      <c r="P216" s="96">
        <f t="shared" si="7"/>
        <v>-2923.4297120000001</v>
      </c>
      <c r="Q216" s="100">
        <v>9</v>
      </c>
      <c r="R216" s="100">
        <v>0.2</v>
      </c>
      <c r="S216" s="100">
        <f t="shared" si="4"/>
        <v>10.799999999999999</v>
      </c>
      <c r="T216" s="74">
        <v>0.47</v>
      </c>
      <c r="U216" s="74">
        <f t="shared" si="5"/>
        <v>-14839.329218111998</v>
      </c>
      <c r="V216" s="62"/>
      <c r="W216" s="62"/>
      <c r="X216" s="62"/>
      <c r="Y216" s="62"/>
      <c r="Z216" s="62"/>
      <c r="AA216" s="62"/>
      <c r="AB216" s="62"/>
      <c r="AC216" s="62"/>
      <c r="AD216" s="62"/>
      <c r="AE216" s="62"/>
    </row>
    <row r="217" spans="1:31">
      <c r="A217" s="102" t="s">
        <v>251</v>
      </c>
      <c r="B217" s="67" t="s">
        <v>241</v>
      </c>
      <c r="C217" s="67" t="s">
        <v>114</v>
      </c>
      <c r="D217" s="102">
        <v>2021</v>
      </c>
      <c r="E217" s="95">
        <f>'Dist_Wise Forest Land A1.9'!E216</f>
        <v>194536.84460000001</v>
      </c>
      <c r="F217" s="96" t="s">
        <v>102</v>
      </c>
      <c r="G217" s="96">
        <f t="shared" si="0"/>
        <v>175083.16014000002</v>
      </c>
      <c r="H217" s="96">
        <f t="shared" si="6"/>
        <v>172260.64351800003</v>
      </c>
      <c r="I217" s="97">
        <v>6</v>
      </c>
      <c r="J217" s="97">
        <v>0.56000000000000005</v>
      </c>
      <c r="K217" s="74">
        <f t="shared" si="1"/>
        <v>9.36</v>
      </c>
      <c r="L217" s="74">
        <v>0.47</v>
      </c>
      <c r="M217" s="98">
        <f t="shared" si="2"/>
        <v>757809.02296438569</v>
      </c>
      <c r="N217" s="99" t="s">
        <v>103</v>
      </c>
      <c r="O217" s="96">
        <f t="shared" si="3"/>
        <v>19453.68446</v>
      </c>
      <c r="P217" s="96">
        <f t="shared" si="7"/>
        <v>19140.071501999999</v>
      </c>
      <c r="Q217" s="100">
        <v>9</v>
      </c>
      <c r="R217" s="100">
        <v>0.2</v>
      </c>
      <c r="S217" s="100">
        <f t="shared" si="4"/>
        <v>10.799999999999999</v>
      </c>
      <c r="T217" s="74">
        <v>0.47</v>
      </c>
      <c r="U217" s="74">
        <f t="shared" si="5"/>
        <v>97155.002944151973</v>
      </c>
      <c r="V217" s="62"/>
      <c r="W217" s="62"/>
      <c r="X217" s="62"/>
      <c r="Y217" s="62"/>
      <c r="Z217" s="62"/>
      <c r="AA217" s="62"/>
      <c r="AB217" s="62"/>
      <c r="AC217" s="62"/>
      <c r="AD217" s="62"/>
      <c r="AE217" s="62"/>
    </row>
    <row r="218" spans="1:31">
      <c r="A218" s="102" t="s">
        <v>251</v>
      </c>
      <c r="B218" s="67" t="s">
        <v>241</v>
      </c>
      <c r="C218" s="67" t="s">
        <v>66</v>
      </c>
      <c r="D218" s="102">
        <v>2021</v>
      </c>
      <c r="E218" s="95">
        <f>'Dist_Wise Forest Land A1.9'!E217</f>
        <v>151506.39970000001</v>
      </c>
      <c r="F218" s="96" t="s">
        <v>102</v>
      </c>
      <c r="G218" s="96">
        <f t="shared" si="0"/>
        <v>136355.75973000002</v>
      </c>
      <c r="H218" s="96">
        <f t="shared" si="6"/>
        <v>-38727.400410000002</v>
      </c>
      <c r="I218" s="97">
        <v>6</v>
      </c>
      <c r="J218" s="97">
        <v>0.56000000000000005</v>
      </c>
      <c r="K218" s="74">
        <f t="shared" si="1"/>
        <v>9.36</v>
      </c>
      <c r="L218" s="74">
        <v>0.47</v>
      </c>
      <c r="M218" s="98">
        <f t="shared" si="2"/>
        <v>-170369.57988367198</v>
      </c>
      <c r="N218" s="99" t="s">
        <v>103</v>
      </c>
      <c r="O218" s="96">
        <f t="shared" si="3"/>
        <v>15150.639970000002</v>
      </c>
      <c r="P218" s="96">
        <f t="shared" si="7"/>
        <v>-4303.0444899999984</v>
      </c>
      <c r="Q218" s="100">
        <v>9</v>
      </c>
      <c r="R218" s="100">
        <v>0.2</v>
      </c>
      <c r="S218" s="100">
        <f t="shared" si="4"/>
        <v>10.799999999999999</v>
      </c>
      <c r="T218" s="74">
        <v>0.47</v>
      </c>
      <c r="U218" s="74">
        <f t="shared" si="5"/>
        <v>-21842.253831239988</v>
      </c>
      <c r="V218" s="62"/>
      <c r="W218" s="62"/>
      <c r="X218" s="62"/>
      <c r="Y218" s="62"/>
      <c r="Z218" s="62"/>
      <c r="AA218" s="62"/>
      <c r="AB218" s="62"/>
      <c r="AC218" s="62"/>
      <c r="AD218" s="62"/>
      <c r="AE218" s="62"/>
    </row>
    <row r="219" spans="1:31">
      <c r="A219" s="102" t="s">
        <v>251</v>
      </c>
      <c r="B219" s="67" t="s">
        <v>241</v>
      </c>
      <c r="C219" s="67" t="s">
        <v>115</v>
      </c>
      <c r="D219" s="102">
        <v>2021</v>
      </c>
      <c r="E219" s="95">
        <f>'Dist_Wise Forest Land A1.9'!E218</f>
        <v>167424.59710000001</v>
      </c>
      <c r="F219" s="96" t="s">
        <v>102</v>
      </c>
      <c r="G219" s="96">
        <f t="shared" si="0"/>
        <v>150682.13739000002</v>
      </c>
      <c r="H219" s="96">
        <f t="shared" si="6"/>
        <v>14326.377659999998</v>
      </c>
      <c r="I219" s="97">
        <v>6</v>
      </c>
      <c r="J219" s="97">
        <v>0.56000000000000005</v>
      </c>
      <c r="K219" s="74">
        <f t="shared" si="1"/>
        <v>9.36</v>
      </c>
      <c r="L219" s="74">
        <v>0.47</v>
      </c>
      <c r="M219" s="98">
        <f t="shared" si="2"/>
        <v>63024.600601871978</v>
      </c>
      <c r="N219" s="99" t="s">
        <v>103</v>
      </c>
      <c r="O219" s="96">
        <f t="shared" si="3"/>
        <v>16742.459710000003</v>
      </c>
      <c r="P219" s="96">
        <f t="shared" si="7"/>
        <v>1591.8197400000008</v>
      </c>
      <c r="Q219" s="100">
        <v>9</v>
      </c>
      <c r="R219" s="100">
        <v>0.2</v>
      </c>
      <c r="S219" s="100">
        <f t="shared" si="4"/>
        <v>10.799999999999999</v>
      </c>
      <c r="T219" s="74">
        <v>0.47</v>
      </c>
      <c r="U219" s="74">
        <f t="shared" si="5"/>
        <v>8080.0770002400041</v>
      </c>
      <c r="V219" s="62"/>
      <c r="W219" s="62"/>
      <c r="X219" s="62"/>
      <c r="Y219" s="62"/>
      <c r="Z219" s="62"/>
      <c r="AA219" s="62"/>
      <c r="AB219" s="62"/>
      <c r="AC219" s="62"/>
      <c r="AD219" s="62"/>
      <c r="AE219" s="62"/>
    </row>
    <row r="220" spans="1:31">
      <c r="A220" s="102" t="s">
        <v>251</v>
      </c>
      <c r="B220" s="67" t="s">
        <v>241</v>
      </c>
      <c r="C220" s="67" t="s">
        <v>116</v>
      </c>
      <c r="D220" s="102">
        <v>2021</v>
      </c>
      <c r="E220" s="95">
        <f>'Dist_Wise Forest Land A1.9'!E219</f>
        <v>4918.2702399999998</v>
      </c>
      <c r="F220" s="96" t="s">
        <v>102</v>
      </c>
      <c r="G220" s="96">
        <f t="shared" si="0"/>
        <v>4426.4432159999997</v>
      </c>
      <c r="H220" s="96">
        <f t="shared" si="6"/>
        <v>-146255.694174</v>
      </c>
      <c r="I220" s="97">
        <v>6</v>
      </c>
      <c r="J220" s="97">
        <v>0.56000000000000005</v>
      </c>
      <c r="K220" s="74">
        <f t="shared" si="1"/>
        <v>9.36</v>
      </c>
      <c r="L220" s="74">
        <v>0.47</v>
      </c>
      <c r="M220" s="98">
        <f t="shared" si="2"/>
        <v>-643408.04981026077</v>
      </c>
      <c r="N220" s="99" t="s">
        <v>103</v>
      </c>
      <c r="O220" s="96">
        <f t="shared" si="3"/>
        <v>491.82702399999999</v>
      </c>
      <c r="P220" s="96">
        <f t="shared" si="7"/>
        <v>-16250.632686000003</v>
      </c>
      <c r="Q220" s="100">
        <v>9</v>
      </c>
      <c r="R220" s="100">
        <v>0.2</v>
      </c>
      <c r="S220" s="100">
        <f t="shared" si="4"/>
        <v>10.799999999999999</v>
      </c>
      <c r="T220" s="74">
        <v>0.47</v>
      </c>
      <c r="U220" s="74">
        <f t="shared" si="5"/>
        <v>-82488.211514136012</v>
      </c>
      <c r="V220" s="62"/>
      <c r="W220" s="62"/>
      <c r="X220" s="62"/>
      <c r="Y220" s="62"/>
      <c r="Z220" s="62"/>
      <c r="AA220" s="62"/>
      <c r="AB220" s="62"/>
      <c r="AC220" s="62"/>
      <c r="AD220" s="62"/>
      <c r="AE220" s="62"/>
    </row>
    <row r="221" spans="1:31">
      <c r="A221" s="102" t="s">
        <v>251</v>
      </c>
      <c r="B221" s="67" t="s">
        <v>241</v>
      </c>
      <c r="C221" s="67" t="s">
        <v>67</v>
      </c>
      <c r="D221" s="102">
        <v>2021</v>
      </c>
      <c r="E221" s="95">
        <f>'Dist_Wise Forest Land A1.9'!E220</f>
        <v>32039.05228</v>
      </c>
      <c r="F221" s="96" t="s">
        <v>102</v>
      </c>
      <c r="G221" s="96">
        <f t="shared" si="0"/>
        <v>28835.147052</v>
      </c>
      <c r="H221" s="96">
        <f t="shared" si="6"/>
        <v>24408.703836000001</v>
      </c>
      <c r="I221" s="97">
        <v>6</v>
      </c>
      <c r="J221" s="97">
        <v>0.56000000000000005</v>
      </c>
      <c r="K221" s="74">
        <f t="shared" si="1"/>
        <v>9.36</v>
      </c>
      <c r="L221" s="74">
        <v>0.47</v>
      </c>
      <c r="M221" s="98">
        <f t="shared" si="2"/>
        <v>107378.76991533118</v>
      </c>
      <c r="N221" s="99" t="s">
        <v>103</v>
      </c>
      <c r="O221" s="96">
        <f t="shared" si="3"/>
        <v>3203.9052280000001</v>
      </c>
      <c r="P221" s="96">
        <f t="shared" si="7"/>
        <v>2712.0782039999999</v>
      </c>
      <c r="Q221" s="100">
        <v>9</v>
      </c>
      <c r="R221" s="100">
        <v>0.2</v>
      </c>
      <c r="S221" s="100">
        <f t="shared" si="4"/>
        <v>10.799999999999999</v>
      </c>
      <c r="T221" s="74">
        <v>0.47</v>
      </c>
      <c r="U221" s="74">
        <f t="shared" si="5"/>
        <v>13766.508963503999</v>
      </c>
      <c r="V221" s="62"/>
      <c r="W221" s="62"/>
      <c r="X221" s="62"/>
      <c r="Y221" s="62"/>
      <c r="Z221" s="62"/>
      <c r="AA221" s="62"/>
      <c r="AB221" s="62"/>
      <c r="AC221" s="62"/>
      <c r="AD221" s="62"/>
      <c r="AE221" s="62"/>
    </row>
    <row r="222" spans="1:31">
      <c r="A222" s="102" t="s">
        <v>251</v>
      </c>
      <c r="B222" s="67" t="s">
        <v>241</v>
      </c>
      <c r="C222" s="67" t="s">
        <v>117</v>
      </c>
      <c r="D222" s="102">
        <v>2021</v>
      </c>
      <c r="E222" s="95">
        <f>'Dist_Wise Forest Land A1.9'!E221</f>
        <v>164625.7795</v>
      </c>
      <c r="F222" s="96" t="s">
        <v>102</v>
      </c>
      <c r="G222" s="96">
        <f t="shared" si="0"/>
        <v>148163.20155</v>
      </c>
      <c r="H222" s="96">
        <f t="shared" si="6"/>
        <v>119328.054498</v>
      </c>
      <c r="I222" s="97">
        <v>6</v>
      </c>
      <c r="J222" s="97">
        <v>0.56000000000000005</v>
      </c>
      <c r="K222" s="74">
        <f t="shared" si="1"/>
        <v>9.36</v>
      </c>
      <c r="L222" s="74">
        <v>0.47</v>
      </c>
      <c r="M222" s="98">
        <f t="shared" si="2"/>
        <v>524947.97734760155</v>
      </c>
      <c r="N222" s="99" t="s">
        <v>103</v>
      </c>
      <c r="O222" s="96">
        <f t="shared" si="3"/>
        <v>16462.577950000003</v>
      </c>
      <c r="P222" s="96">
        <f t="shared" si="7"/>
        <v>13258.672722000003</v>
      </c>
      <c r="Q222" s="100">
        <v>9</v>
      </c>
      <c r="R222" s="100">
        <v>0.2</v>
      </c>
      <c r="S222" s="100">
        <f t="shared" si="4"/>
        <v>10.799999999999999</v>
      </c>
      <c r="T222" s="74">
        <v>0.47</v>
      </c>
      <c r="U222" s="74">
        <f t="shared" si="5"/>
        <v>67301.022736871993</v>
      </c>
      <c r="V222" s="62"/>
      <c r="W222" s="62"/>
      <c r="X222" s="62"/>
      <c r="Y222" s="62"/>
      <c r="Z222" s="62"/>
      <c r="AA222" s="62"/>
      <c r="AB222" s="62"/>
      <c r="AC222" s="62"/>
      <c r="AD222" s="62"/>
      <c r="AE222" s="62"/>
    </row>
    <row r="223" spans="1:31">
      <c r="A223" s="102" t="s">
        <v>251</v>
      </c>
      <c r="B223" s="67" t="s">
        <v>241</v>
      </c>
      <c r="C223" s="67" t="s">
        <v>68</v>
      </c>
      <c r="D223" s="102">
        <v>2021</v>
      </c>
      <c r="E223" s="95">
        <f>'Dist_Wise Forest Land A1.9'!E222</f>
        <v>15561.523499999999</v>
      </c>
      <c r="F223" s="96" t="s">
        <v>102</v>
      </c>
      <c r="G223" s="96">
        <f t="shared" si="0"/>
        <v>14005.371149999999</v>
      </c>
      <c r="H223" s="96">
        <f t="shared" si="6"/>
        <v>-134157.83040000001</v>
      </c>
      <c r="I223" s="97">
        <v>6</v>
      </c>
      <c r="J223" s="97">
        <v>0.56000000000000005</v>
      </c>
      <c r="K223" s="74">
        <f t="shared" si="1"/>
        <v>9.36</v>
      </c>
      <c r="L223" s="74">
        <v>0.47</v>
      </c>
      <c r="M223" s="98">
        <f t="shared" si="2"/>
        <v>-590187.12749568</v>
      </c>
      <c r="N223" s="99" t="s">
        <v>103</v>
      </c>
      <c r="O223" s="96">
        <f t="shared" si="3"/>
        <v>1556.1523500000001</v>
      </c>
      <c r="P223" s="96">
        <f t="shared" si="7"/>
        <v>-14906.425600000002</v>
      </c>
      <c r="Q223" s="100">
        <v>9</v>
      </c>
      <c r="R223" s="100">
        <v>0.2</v>
      </c>
      <c r="S223" s="100">
        <f t="shared" si="4"/>
        <v>10.799999999999999</v>
      </c>
      <c r="T223" s="74">
        <v>0.47</v>
      </c>
      <c r="U223" s="74">
        <f t="shared" si="5"/>
        <v>-75665.016345600001</v>
      </c>
      <c r="V223" s="62"/>
      <c r="W223" s="62"/>
      <c r="X223" s="62"/>
      <c r="Y223" s="62"/>
      <c r="Z223" s="62"/>
      <c r="AA223" s="62"/>
      <c r="AB223" s="62"/>
      <c r="AC223" s="62"/>
      <c r="AD223" s="62"/>
      <c r="AE223" s="62"/>
    </row>
    <row r="224" spans="1:31">
      <c r="A224" s="102" t="s">
        <v>251</v>
      </c>
      <c r="B224" s="67" t="s">
        <v>241</v>
      </c>
      <c r="C224" s="67" t="s">
        <v>69</v>
      </c>
      <c r="D224" s="102">
        <v>2021</v>
      </c>
      <c r="E224" s="95">
        <f>'Dist_Wise Forest Land A1.9'!E223</f>
        <v>251602.07709999999</v>
      </c>
      <c r="F224" s="96" t="s">
        <v>102</v>
      </c>
      <c r="G224" s="96">
        <f t="shared" si="0"/>
        <v>226441.86939000001</v>
      </c>
      <c r="H224" s="96">
        <f t="shared" si="6"/>
        <v>212436.49824000002</v>
      </c>
      <c r="I224" s="97">
        <v>6</v>
      </c>
      <c r="J224" s="97">
        <v>0.56000000000000005</v>
      </c>
      <c r="K224" s="74">
        <f t="shared" si="1"/>
        <v>9.36</v>
      </c>
      <c r="L224" s="74">
        <v>0.47</v>
      </c>
      <c r="M224" s="98">
        <f t="shared" si="2"/>
        <v>934550.64305740793</v>
      </c>
      <c r="N224" s="99" t="s">
        <v>103</v>
      </c>
      <c r="O224" s="96">
        <f t="shared" si="3"/>
        <v>25160.207710000002</v>
      </c>
      <c r="P224" s="96">
        <f t="shared" si="7"/>
        <v>23604.055360000002</v>
      </c>
      <c r="Q224" s="100">
        <v>9</v>
      </c>
      <c r="R224" s="100">
        <v>0.2</v>
      </c>
      <c r="S224" s="100">
        <f t="shared" si="4"/>
        <v>10.799999999999999</v>
      </c>
      <c r="T224" s="74">
        <v>0.47</v>
      </c>
      <c r="U224" s="74">
        <f t="shared" si="5"/>
        <v>119814.18500735999</v>
      </c>
      <c r="V224" s="62"/>
      <c r="W224" s="62"/>
      <c r="X224" s="62"/>
      <c r="Y224" s="62"/>
      <c r="Z224" s="62"/>
      <c r="AA224" s="62"/>
      <c r="AB224" s="62"/>
      <c r="AC224" s="62"/>
      <c r="AD224" s="62"/>
      <c r="AE224" s="62"/>
    </row>
    <row r="225" spans="1:31">
      <c r="A225" s="102" t="s">
        <v>251</v>
      </c>
      <c r="B225" s="67" t="s">
        <v>241</v>
      </c>
      <c r="C225" s="67" t="s">
        <v>118</v>
      </c>
      <c r="D225" s="102">
        <v>2021</v>
      </c>
      <c r="E225" s="95">
        <f>'Dist_Wise Forest Land A1.9'!E224</f>
        <v>7865.3391000000001</v>
      </c>
      <c r="F225" s="96" t="s">
        <v>102</v>
      </c>
      <c r="G225" s="96">
        <f t="shared" si="0"/>
        <v>7078.80519</v>
      </c>
      <c r="H225" s="96">
        <f t="shared" si="6"/>
        <v>-219363.06419999999</v>
      </c>
      <c r="I225" s="97">
        <v>6</v>
      </c>
      <c r="J225" s="97">
        <v>0.56000000000000005</v>
      </c>
      <c r="K225" s="74">
        <f t="shared" si="1"/>
        <v>9.36</v>
      </c>
      <c r="L225" s="74">
        <v>0.47</v>
      </c>
      <c r="M225" s="98">
        <f t="shared" si="2"/>
        <v>-965021.99202863988</v>
      </c>
      <c r="N225" s="99" t="s">
        <v>103</v>
      </c>
      <c r="O225" s="96">
        <f t="shared" si="3"/>
        <v>786.53391000000011</v>
      </c>
      <c r="P225" s="96">
        <f t="shared" si="7"/>
        <v>-24373.673800000004</v>
      </c>
      <c r="Q225" s="100">
        <v>9</v>
      </c>
      <c r="R225" s="100">
        <v>0.2</v>
      </c>
      <c r="S225" s="100">
        <f t="shared" si="4"/>
        <v>10.799999999999999</v>
      </c>
      <c r="T225" s="74">
        <v>0.47</v>
      </c>
      <c r="U225" s="74">
        <f t="shared" si="5"/>
        <v>-123720.76820880001</v>
      </c>
      <c r="V225" s="62"/>
      <c r="W225" s="62"/>
      <c r="X225" s="62"/>
      <c r="Y225" s="62"/>
      <c r="Z225" s="62"/>
      <c r="AA225" s="62"/>
      <c r="AB225" s="62"/>
      <c r="AC225" s="62"/>
      <c r="AD225" s="62"/>
      <c r="AE225" s="62"/>
    </row>
    <row r="226" spans="1:31">
      <c r="A226" s="102" t="s">
        <v>251</v>
      </c>
      <c r="B226" s="67" t="s">
        <v>241</v>
      </c>
      <c r="C226" s="67" t="s">
        <v>70</v>
      </c>
      <c r="D226" s="102">
        <v>2021</v>
      </c>
      <c r="E226" s="95">
        <f>'Dist_Wise Forest Land A1.9'!E225</f>
        <v>37245.884900000005</v>
      </c>
      <c r="F226" s="96" t="s">
        <v>102</v>
      </c>
      <c r="G226" s="96">
        <f t="shared" si="0"/>
        <v>33521.296410000003</v>
      </c>
      <c r="H226" s="96">
        <f t="shared" si="6"/>
        <v>26442.491220000004</v>
      </c>
      <c r="I226" s="97">
        <v>6</v>
      </c>
      <c r="J226" s="97">
        <v>0.56000000000000005</v>
      </c>
      <c r="K226" s="74">
        <f t="shared" si="1"/>
        <v>9.36</v>
      </c>
      <c r="L226" s="74">
        <v>0.47</v>
      </c>
      <c r="M226" s="98">
        <f t="shared" si="2"/>
        <v>116325.807375024</v>
      </c>
      <c r="N226" s="99" t="s">
        <v>103</v>
      </c>
      <c r="O226" s="96">
        <f t="shared" si="3"/>
        <v>3724.5884900000005</v>
      </c>
      <c r="P226" s="96">
        <f t="shared" si="7"/>
        <v>2938.0545800000004</v>
      </c>
      <c r="Q226" s="100">
        <v>9</v>
      </c>
      <c r="R226" s="100">
        <v>0.2</v>
      </c>
      <c r="S226" s="100">
        <f t="shared" si="4"/>
        <v>10.799999999999999</v>
      </c>
      <c r="T226" s="74">
        <v>0.47</v>
      </c>
      <c r="U226" s="74">
        <f t="shared" si="5"/>
        <v>14913.56504808</v>
      </c>
      <c r="V226" s="62"/>
      <c r="W226" s="62"/>
      <c r="X226" s="62"/>
      <c r="Y226" s="62"/>
      <c r="Z226" s="62"/>
      <c r="AA226" s="62"/>
      <c r="AB226" s="62"/>
      <c r="AC226" s="62"/>
      <c r="AD226" s="62"/>
      <c r="AE226" s="62"/>
    </row>
    <row r="227" spans="1:31">
      <c r="A227" s="102" t="s">
        <v>251</v>
      </c>
      <c r="B227" s="67" t="s">
        <v>241</v>
      </c>
      <c r="C227" s="67" t="s">
        <v>71</v>
      </c>
      <c r="D227" s="102">
        <v>2021</v>
      </c>
      <c r="E227" s="95">
        <f>'Dist_Wise Forest Land A1.9'!E226</f>
        <v>28250.337060000002</v>
      </c>
      <c r="F227" s="96" t="s">
        <v>102</v>
      </c>
      <c r="G227" s="96">
        <f t="shared" si="0"/>
        <v>25425.303354000003</v>
      </c>
      <c r="H227" s="96">
        <f t="shared" si="6"/>
        <v>-8095.9930559999993</v>
      </c>
      <c r="I227" s="97">
        <v>6</v>
      </c>
      <c r="J227" s="97">
        <v>0.56000000000000005</v>
      </c>
      <c r="K227" s="74">
        <f t="shared" si="1"/>
        <v>9.36</v>
      </c>
      <c r="L227" s="74">
        <v>0.47</v>
      </c>
      <c r="M227" s="98">
        <f t="shared" si="2"/>
        <v>-35615.892651955197</v>
      </c>
      <c r="N227" s="99" t="s">
        <v>103</v>
      </c>
      <c r="O227" s="96">
        <f t="shared" si="3"/>
        <v>2825.0337060000002</v>
      </c>
      <c r="P227" s="96">
        <f t="shared" si="7"/>
        <v>-899.55478400000038</v>
      </c>
      <c r="Q227" s="100">
        <v>9</v>
      </c>
      <c r="R227" s="100">
        <v>0.2</v>
      </c>
      <c r="S227" s="100">
        <f t="shared" si="4"/>
        <v>10.799999999999999</v>
      </c>
      <c r="T227" s="74">
        <v>0.47</v>
      </c>
      <c r="U227" s="74">
        <f t="shared" si="5"/>
        <v>-4566.1400835840013</v>
      </c>
      <c r="V227" s="62"/>
      <c r="W227" s="62"/>
      <c r="X227" s="62"/>
      <c r="Y227" s="62"/>
      <c r="Z227" s="62"/>
      <c r="AA227" s="62"/>
      <c r="AB227" s="62"/>
      <c r="AC227" s="62"/>
      <c r="AD227" s="62"/>
      <c r="AE227" s="62"/>
    </row>
    <row r="228" spans="1:31">
      <c r="A228" s="102" t="s">
        <v>251</v>
      </c>
      <c r="B228" s="67" t="s">
        <v>241</v>
      </c>
      <c r="C228" s="102" t="s">
        <v>119</v>
      </c>
      <c r="D228" s="102">
        <v>2021</v>
      </c>
      <c r="E228" s="95">
        <f>'Dist_Wise Forest Land A1.9'!E227</f>
        <v>122359.8731</v>
      </c>
      <c r="F228" s="96" t="s">
        <v>102</v>
      </c>
      <c r="G228" s="96">
        <f t="shared" si="0"/>
        <v>110123.88579</v>
      </c>
      <c r="H228" s="96">
        <f t="shared" si="6"/>
        <v>84698.582435999997</v>
      </c>
      <c r="I228" s="97">
        <v>6</v>
      </c>
      <c r="J228" s="97">
        <v>0.56000000000000005</v>
      </c>
      <c r="K228" s="74">
        <f t="shared" si="1"/>
        <v>9.36</v>
      </c>
      <c r="L228" s="74">
        <v>0.47</v>
      </c>
      <c r="M228" s="98">
        <f t="shared" si="2"/>
        <v>372606.0038524511</v>
      </c>
      <c r="N228" s="99" t="s">
        <v>103</v>
      </c>
      <c r="O228" s="96">
        <f t="shared" si="3"/>
        <v>12235.98731</v>
      </c>
      <c r="P228" s="96">
        <f t="shared" si="7"/>
        <v>9410.9536040000003</v>
      </c>
      <c r="Q228" s="100">
        <v>9</v>
      </c>
      <c r="R228" s="100">
        <v>0.2</v>
      </c>
      <c r="S228" s="100">
        <f t="shared" si="4"/>
        <v>10.799999999999999</v>
      </c>
      <c r="T228" s="74">
        <v>0.47</v>
      </c>
      <c r="U228" s="74">
        <f t="shared" si="5"/>
        <v>47770.000493903994</v>
      </c>
      <c r="V228" s="62"/>
      <c r="W228" s="62"/>
      <c r="X228" s="62"/>
      <c r="Y228" s="62"/>
      <c r="Z228" s="62"/>
      <c r="AA228" s="62"/>
      <c r="AB228" s="62"/>
      <c r="AC228" s="62"/>
      <c r="AD228" s="62"/>
      <c r="AE228" s="62"/>
    </row>
    <row r="229" spans="1:31">
      <c r="A229" s="102" t="s">
        <v>251</v>
      </c>
      <c r="B229" s="67" t="s">
        <v>241</v>
      </c>
      <c r="C229" s="102" t="s">
        <v>120</v>
      </c>
      <c r="D229" s="102">
        <v>2021</v>
      </c>
      <c r="E229" s="95">
        <f>'Dist_Wise Forest Land A1.9'!E228</f>
        <v>24541.223599999998</v>
      </c>
      <c r="F229" s="96" t="s">
        <v>102</v>
      </c>
      <c r="G229" s="96">
        <f t="shared" si="0"/>
        <v>22087.10124</v>
      </c>
      <c r="H229" s="96">
        <f t="shared" si="6"/>
        <v>-88036.784549999997</v>
      </c>
      <c r="I229" s="97">
        <v>6</v>
      </c>
      <c r="J229" s="97">
        <v>0.56000000000000005</v>
      </c>
      <c r="K229" s="74">
        <f t="shared" si="1"/>
        <v>9.36</v>
      </c>
      <c r="L229" s="74">
        <v>0.47</v>
      </c>
      <c r="M229" s="98">
        <f t="shared" si="2"/>
        <v>-387291.42259235994</v>
      </c>
      <c r="N229" s="99" t="s">
        <v>103</v>
      </c>
      <c r="O229" s="96">
        <f t="shared" si="3"/>
        <v>2454.1223599999998</v>
      </c>
      <c r="P229" s="96">
        <f t="shared" si="7"/>
        <v>-9781.864950000001</v>
      </c>
      <c r="Q229" s="100">
        <v>9</v>
      </c>
      <c r="R229" s="100">
        <v>0.2</v>
      </c>
      <c r="S229" s="100">
        <f t="shared" si="4"/>
        <v>10.799999999999999</v>
      </c>
      <c r="T229" s="74">
        <v>0.47</v>
      </c>
      <c r="U229" s="74">
        <f t="shared" si="5"/>
        <v>-49652.746486199998</v>
      </c>
      <c r="V229" s="62"/>
      <c r="W229" s="62"/>
      <c r="X229" s="62"/>
      <c r="Y229" s="62"/>
      <c r="Z229" s="62"/>
      <c r="AA229" s="62"/>
      <c r="AB229" s="62"/>
      <c r="AC229" s="62"/>
      <c r="AD229" s="62"/>
      <c r="AE229" s="62"/>
    </row>
    <row r="230" spans="1:31">
      <c r="A230" s="102" t="s">
        <v>251</v>
      </c>
      <c r="B230" s="67" t="s">
        <v>241</v>
      </c>
      <c r="C230" s="102" t="s">
        <v>72</v>
      </c>
      <c r="D230" s="102">
        <v>2021</v>
      </c>
      <c r="E230" s="95">
        <f>'Dist_Wise Forest Land A1.9'!E229</f>
        <v>137931.55640999999</v>
      </c>
      <c r="F230" s="96" t="s">
        <v>102</v>
      </c>
      <c r="G230" s="96">
        <f t="shared" si="0"/>
        <v>124138.400769</v>
      </c>
      <c r="H230" s="96">
        <f t="shared" si="6"/>
        <v>102051.299529</v>
      </c>
      <c r="I230" s="97">
        <v>6</v>
      </c>
      <c r="J230" s="97">
        <v>0.56000000000000005</v>
      </c>
      <c r="K230" s="74">
        <f t="shared" si="1"/>
        <v>9.36</v>
      </c>
      <c r="L230" s="74">
        <v>0.47</v>
      </c>
      <c r="M230" s="98">
        <f t="shared" si="2"/>
        <v>448944.07688797673</v>
      </c>
      <c r="N230" s="99" t="s">
        <v>103</v>
      </c>
      <c r="O230" s="96">
        <f t="shared" si="3"/>
        <v>13793.155640999999</v>
      </c>
      <c r="P230" s="96">
        <f t="shared" si="7"/>
        <v>11339.033281</v>
      </c>
      <c r="Q230" s="100">
        <v>9</v>
      </c>
      <c r="R230" s="100">
        <v>0.2</v>
      </c>
      <c r="S230" s="100">
        <f t="shared" si="4"/>
        <v>10.799999999999999</v>
      </c>
      <c r="T230" s="74">
        <v>0.47</v>
      </c>
      <c r="U230" s="74">
        <f t="shared" si="5"/>
        <v>57556.932934355988</v>
      </c>
      <c r="V230" s="62"/>
      <c r="W230" s="62"/>
      <c r="X230" s="62"/>
      <c r="Y230" s="62"/>
      <c r="Z230" s="62"/>
      <c r="AA230" s="62"/>
      <c r="AB230" s="62"/>
      <c r="AC230" s="62"/>
      <c r="AD230" s="62"/>
      <c r="AE230" s="62"/>
    </row>
    <row r="231" spans="1:31">
      <c r="A231" s="102" t="s">
        <v>251</v>
      </c>
      <c r="B231" s="67" t="s">
        <v>241</v>
      </c>
      <c r="C231" s="102" t="s">
        <v>73</v>
      </c>
      <c r="D231" s="102">
        <v>2021</v>
      </c>
      <c r="E231" s="95">
        <f>'Dist_Wise Forest Land A1.9'!E230</f>
        <v>74438.806599999996</v>
      </c>
      <c r="F231" s="96" t="s">
        <v>102</v>
      </c>
      <c r="G231" s="96">
        <f t="shared" si="0"/>
        <v>66994.925940000001</v>
      </c>
      <c r="H231" s="96">
        <f t="shared" si="6"/>
        <v>-57143.474828999999</v>
      </c>
      <c r="I231" s="97">
        <v>6</v>
      </c>
      <c r="J231" s="97">
        <v>0.56000000000000005</v>
      </c>
      <c r="K231" s="74">
        <f t="shared" si="1"/>
        <v>9.36</v>
      </c>
      <c r="L231" s="74">
        <v>0.47</v>
      </c>
      <c r="M231" s="98">
        <f t="shared" si="2"/>
        <v>-251385.57446773676</v>
      </c>
      <c r="N231" s="99" t="s">
        <v>103</v>
      </c>
      <c r="O231" s="96">
        <f t="shared" si="3"/>
        <v>7443.8806599999998</v>
      </c>
      <c r="P231" s="96">
        <f t="shared" si="7"/>
        <v>-6349.2749809999996</v>
      </c>
      <c r="Q231" s="100">
        <v>9</v>
      </c>
      <c r="R231" s="100">
        <v>0.2</v>
      </c>
      <c r="S231" s="100">
        <f t="shared" si="4"/>
        <v>10.799999999999999</v>
      </c>
      <c r="T231" s="74">
        <v>0.47</v>
      </c>
      <c r="U231" s="74">
        <f t="shared" si="5"/>
        <v>-32228.919803555993</v>
      </c>
      <c r="V231" s="62"/>
      <c r="W231" s="62"/>
      <c r="X231" s="62"/>
      <c r="Y231" s="62"/>
      <c r="Z231" s="62"/>
      <c r="AA231" s="62"/>
      <c r="AB231" s="62"/>
      <c r="AC231" s="62"/>
      <c r="AD231" s="62"/>
      <c r="AE231" s="62"/>
    </row>
    <row r="232" spans="1:31">
      <c r="A232" s="102" t="s">
        <v>251</v>
      </c>
      <c r="B232" s="67" t="s">
        <v>241</v>
      </c>
      <c r="C232" s="102" t="s">
        <v>74</v>
      </c>
      <c r="D232" s="102">
        <v>2021</v>
      </c>
      <c r="E232" s="95">
        <f>'Dist_Wise Forest Land A1.9'!E231</f>
        <v>197742.20710000003</v>
      </c>
      <c r="F232" s="96" t="s">
        <v>102</v>
      </c>
      <c r="G232" s="96">
        <f t="shared" si="0"/>
        <v>177967.98639000003</v>
      </c>
      <c r="H232" s="96">
        <f t="shared" si="6"/>
        <v>110973.06045000003</v>
      </c>
      <c r="I232" s="97">
        <v>6</v>
      </c>
      <c r="J232" s="97">
        <v>0.56000000000000005</v>
      </c>
      <c r="K232" s="74">
        <f t="shared" si="1"/>
        <v>9.36</v>
      </c>
      <c r="L232" s="74">
        <v>0.47</v>
      </c>
      <c r="M232" s="98">
        <f t="shared" si="2"/>
        <v>488192.68753164005</v>
      </c>
      <c r="N232" s="99" t="s">
        <v>103</v>
      </c>
      <c r="O232" s="96">
        <f t="shared" si="3"/>
        <v>19774.220710000005</v>
      </c>
      <c r="P232" s="96">
        <f t="shared" si="7"/>
        <v>12330.340050000006</v>
      </c>
      <c r="Q232" s="100">
        <v>9</v>
      </c>
      <c r="R232" s="100">
        <v>0.2</v>
      </c>
      <c r="S232" s="100">
        <f t="shared" si="4"/>
        <v>10.799999999999999</v>
      </c>
      <c r="T232" s="74">
        <v>0.47</v>
      </c>
      <c r="U232" s="74">
        <f t="shared" si="5"/>
        <v>62588.806093800027</v>
      </c>
      <c r="V232" s="62"/>
      <c r="W232" s="62"/>
      <c r="X232" s="62"/>
      <c r="Y232" s="62"/>
      <c r="Z232" s="62"/>
      <c r="AA232" s="62"/>
      <c r="AB232" s="62"/>
      <c r="AC232" s="62"/>
      <c r="AD232" s="62"/>
      <c r="AE232" s="62"/>
    </row>
    <row r="233" spans="1:31">
      <c r="A233" s="102" t="s">
        <v>251</v>
      </c>
      <c r="B233" s="67" t="s">
        <v>241</v>
      </c>
      <c r="C233" s="102" t="s">
        <v>75</v>
      </c>
      <c r="D233" s="102">
        <v>2021</v>
      </c>
      <c r="E233" s="95">
        <f>'Dist_Wise Forest Land A1.9'!E232</f>
        <v>1392.4242300000001</v>
      </c>
      <c r="F233" s="96" t="s">
        <v>102</v>
      </c>
      <c r="G233" s="96">
        <f t="shared" si="0"/>
        <v>1253.1818070000002</v>
      </c>
      <c r="H233" s="96">
        <f t="shared" si="6"/>
        <v>-176714.80458300005</v>
      </c>
      <c r="I233" s="97">
        <v>6</v>
      </c>
      <c r="J233" s="97">
        <v>0.56000000000000005</v>
      </c>
      <c r="K233" s="74">
        <f t="shared" si="1"/>
        <v>9.36</v>
      </c>
      <c r="L233" s="74">
        <v>0.47</v>
      </c>
      <c r="M233" s="98">
        <f t="shared" si="2"/>
        <v>-777403.76832153369</v>
      </c>
      <c r="N233" s="99" t="s">
        <v>103</v>
      </c>
      <c r="O233" s="96">
        <f t="shared" si="3"/>
        <v>139.242423</v>
      </c>
      <c r="P233" s="96">
        <f t="shared" si="7"/>
        <v>-19634.978287000005</v>
      </c>
      <c r="Q233" s="100">
        <v>9</v>
      </c>
      <c r="R233" s="100">
        <v>0.2</v>
      </c>
      <c r="S233" s="100">
        <f t="shared" si="4"/>
        <v>10.799999999999999</v>
      </c>
      <c r="T233" s="74">
        <v>0.47</v>
      </c>
      <c r="U233" s="74">
        <f t="shared" si="5"/>
        <v>-99667.149784812005</v>
      </c>
      <c r="V233" s="62"/>
      <c r="W233" s="62"/>
      <c r="X233" s="62"/>
      <c r="Y233" s="62"/>
      <c r="Z233" s="62"/>
      <c r="AA233" s="62"/>
      <c r="AB233" s="62"/>
      <c r="AC233" s="62"/>
      <c r="AD233" s="62"/>
      <c r="AE233" s="62"/>
    </row>
    <row r="234" spans="1:31">
      <c r="A234" s="102" t="s">
        <v>251</v>
      </c>
      <c r="B234" s="67" t="s">
        <v>241</v>
      </c>
      <c r="C234" s="102" t="s">
        <v>76</v>
      </c>
      <c r="D234" s="102">
        <v>2021</v>
      </c>
      <c r="E234" s="95">
        <f>'Dist_Wise Forest Land A1.9'!E233</f>
        <v>16865.116879999998</v>
      </c>
      <c r="F234" s="96" t="s">
        <v>102</v>
      </c>
      <c r="G234" s="96">
        <f t="shared" si="0"/>
        <v>15178.605191999999</v>
      </c>
      <c r="H234" s="96">
        <f t="shared" si="6"/>
        <v>13925.423384999998</v>
      </c>
      <c r="I234" s="97">
        <v>6</v>
      </c>
      <c r="J234" s="97">
        <v>0.56000000000000005</v>
      </c>
      <c r="K234" s="74">
        <f t="shared" si="1"/>
        <v>9.36</v>
      </c>
      <c r="L234" s="74">
        <v>0.47</v>
      </c>
      <c r="M234" s="98">
        <f t="shared" si="2"/>
        <v>61260.722555291984</v>
      </c>
      <c r="N234" s="99" t="s">
        <v>103</v>
      </c>
      <c r="O234" s="96">
        <f t="shared" si="3"/>
        <v>1686.5116879999998</v>
      </c>
      <c r="P234" s="96">
        <f t="shared" si="7"/>
        <v>1547.2692649999999</v>
      </c>
      <c r="Q234" s="100">
        <v>9</v>
      </c>
      <c r="R234" s="100">
        <v>0.2</v>
      </c>
      <c r="S234" s="100">
        <f t="shared" si="4"/>
        <v>10.799999999999999</v>
      </c>
      <c r="T234" s="74">
        <v>0.47</v>
      </c>
      <c r="U234" s="74">
        <f t="shared" si="5"/>
        <v>7853.9387891399983</v>
      </c>
      <c r="V234" s="62"/>
      <c r="W234" s="62"/>
      <c r="X234" s="62"/>
      <c r="Y234" s="62"/>
      <c r="Z234" s="62"/>
      <c r="AA234" s="62"/>
      <c r="AB234" s="62"/>
      <c r="AC234" s="62"/>
      <c r="AD234" s="62"/>
      <c r="AE234" s="62"/>
    </row>
    <row r="235" spans="1:31">
      <c r="A235" s="102" t="s">
        <v>251</v>
      </c>
      <c r="B235" s="67" t="s">
        <v>241</v>
      </c>
      <c r="C235" s="102" t="s">
        <v>77</v>
      </c>
      <c r="D235" s="102">
        <v>2021</v>
      </c>
      <c r="E235" s="95">
        <f>'Dist_Wise Forest Land A1.9'!E234</f>
        <v>15558.1898</v>
      </c>
      <c r="F235" s="96" t="s">
        <v>102</v>
      </c>
      <c r="G235" s="96">
        <f t="shared" si="0"/>
        <v>14002.37082</v>
      </c>
      <c r="H235" s="96">
        <f t="shared" si="6"/>
        <v>-1176.234371999999</v>
      </c>
      <c r="I235" s="97">
        <v>6</v>
      </c>
      <c r="J235" s="97">
        <v>0.56000000000000005</v>
      </c>
      <c r="K235" s="74">
        <f t="shared" si="1"/>
        <v>9.36</v>
      </c>
      <c r="L235" s="74">
        <v>0.47</v>
      </c>
      <c r="M235" s="98">
        <f t="shared" si="2"/>
        <v>-5174.4902493023956</v>
      </c>
      <c r="N235" s="99" t="s">
        <v>103</v>
      </c>
      <c r="O235" s="96">
        <f t="shared" si="3"/>
        <v>1555.81898</v>
      </c>
      <c r="P235" s="96">
        <f t="shared" si="7"/>
        <v>-130.69270799999981</v>
      </c>
      <c r="Q235" s="100">
        <v>9</v>
      </c>
      <c r="R235" s="100">
        <v>0.2</v>
      </c>
      <c r="S235" s="100">
        <f t="shared" si="4"/>
        <v>10.799999999999999</v>
      </c>
      <c r="T235" s="74">
        <v>0.47</v>
      </c>
      <c r="U235" s="74">
        <f t="shared" si="5"/>
        <v>-663.39618580799902</v>
      </c>
      <c r="V235" s="62"/>
      <c r="W235" s="62"/>
      <c r="X235" s="62"/>
      <c r="Y235" s="62"/>
      <c r="Z235" s="62"/>
      <c r="AA235" s="62"/>
      <c r="AB235" s="62"/>
      <c r="AC235" s="62"/>
      <c r="AD235" s="62"/>
      <c r="AE235" s="62"/>
    </row>
    <row r="236" spans="1:31">
      <c r="A236" s="102" t="s">
        <v>251</v>
      </c>
      <c r="B236" s="67" t="s">
        <v>241</v>
      </c>
      <c r="C236" s="102" t="s">
        <v>78</v>
      </c>
      <c r="D236" s="102">
        <v>2021</v>
      </c>
      <c r="E236" s="95">
        <f>'Dist_Wise Forest Land A1.9'!E235</f>
        <v>203610.39796</v>
      </c>
      <c r="F236" s="96" t="s">
        <v>102</v>
      </c>
      <c r="G236" s="96">
        <f t="shared" si="0"/>
        <v>183249.358164</v>
      </c>
      <c r="H236" s="96">
        <f t="shared" si="6"/>
        <v>169246.98734399999</v>
      </c>
      <c r="I236" s="97">
        <v>6</v>
      </c>
      <c r="J236" s="97">
        <v>0.56000000000000005</v>
      </c>
      <c r="K236" s="74">
        <f t="shared" si="1"/>
        <v>9.36</v>
      </c>
      <c r="L236" s="74">
        <v>0.47</v>
      </c>
      <c r="M236" s="98">
        <f t="shared" si="2"/>
        <v>744551.34672372474</v>
      </c>
      <c r="N236" s="99" t="s">
        <v>103</v>
      </c>
      <c r="O236" s="96">
        <f t="shared" si="3"/>
        <v>20361.039796000001</v>
      </c>
      <c r="P236" s="96">
        <f t="shared" si="7"/>
        <v>18805.220816000001</v>
      </c>
      <c r="Q236" s="100">
        <v>9</v>
      </c>
      <c r="R236" s="100">
        <v>0.2</v>
      </c>
      <c r="S236" s="100">
        <f t="shared" si="4"/>
        <v>10.799999999999999</v>
      </c>
      <c r="T236" s="74">
        <v>0.47</v>
      </c>
      <c r="U236" s="74">
        <f t="shared" si="5"/>
        <v>95455.300862015982</v>
      </c>
      <c r="V236" s="62"/>
      <c r="W236" s="62"/>
      <c r="X236" s="62"/>
      <c r="Y236" s="62"/>
      <c r="Z236" s="62"/>
      <c r="AA236" s="62"/>
      <c r="AB236" s="62"/>
      <c r="AC236" s="62"/>
      <c r="AD236" s="62"/>
      <c r="AE236" s="62"/>
    </row>
    <row r="237" spans="1:31">
      <c r="A237" s="102" t="s">
        <v>251</v>
      </c>
      <c r="B237" s="67" t="s">
        <v>241</v>
      </c>
      <c r="C237" s="102" t="s">
        <v>79</v>
      </c>
      <c r="D237" s="102">
        <v>2021</v>
      </c>
      <c r="E237" s="95">
        <f>'Dist_Wise Forest Land A1.9'!E236</f>
        <v>69511.237540000002</v>
      </c>
      <c r="F237" s="96" t="s">
        <v>102</v>
      </c>
      <c r="G237" s="96">
        <f t="shared" si="0"/>
        <v>62560.113786000002</v>
      </c>
      <c r="H237" s="96">
        <f t="shared" si="6"/>
        <v>-120689.244378</v>
      </c>
      <c r="I237" s="97">
        <v>6</v>
      </c>
      <c r="J237" s="97">
        <v>0.56000000000000005</v>
      </c>
      <c r="K237" s="74">
        <f t="shared" si="1"/>
        <v>9.36</v>
      </c>
      <c r="L237" s="74">
        <v>0.47</v>
      </c>
      <c r="M237" s="98">
        <f t="shared" si="2"/>
        <v>-530936.12386769755</v>
      </c>
      <c r="N237" s="99" t="s">
        <v>103</v>
      </c>
      <c r="O237" s="96">
        <f t="shared" si="3"/>
        <v>6951.1237540000002</v>
      </c>
      <c r="P237" s="96">
        <f t="shared" si="7"/>
        <v>-13409.916042000001</v>
      </c>
      <c r="Q237" s="100">
        <v>9</v>
      </c>
      <c r="R237" s="100">
        <v>0.2</v>
      </c>
      <c r="S237" s="100">
        <f t="shared" si="4"/>
        <v>10.799999999999999</v>
      </c>
      <c r="T237" s="74">
        <v>0.47</v>
      </c>
      <c r="U237" s="74">
        <f t="shared" si="5"/>
        <v>-68068.733829192002</v>
      </c>
      <c r="V237" s="62"/>
      <c r="W237" s="62"/>
      <c r="X237" s="62"/>
      <c r="Y237" s="62"/>
      <c r="Z237" s="62"/>
      <c r="AA237" s="62"/>
      <c r="AB237" s="62"/>
      <c r="AC237" s="62"/>
      <c r="AD237" s="62"/>
      <c r="AE237" s="62"/>
    </row>
    <row r="238" spans="1:31">
      <c r="A238" s="102" t="s">
        <v>251</v>
      </c>
      <c r="B238" s="67" t="s">
        <v>241</v>
      </c>
      <c r="C238" s="102" t="s">
        <v>80</v>
      </c>
      <c r="D238" s="102">
        <v>2021</v>
      </c>
      <c r="E238" s="95">
        <f>'Dist_Wise Forest Land A1.9'!E237</f>
        <v>49696.394999999997</v>
      </c>
      <c r="F238" s="96" t="s">
        <v>102</v>
      </c>
      <c r="G238" s="96">
        <f t="shared" si="0"/>
        <v>44726.755499999999</v>
      </c>
      <c r="H238" s="96">
        <f t="shared" si="6"/>
        <v>-17833.358286000002</v>
      </c>
      <c r="I238" s="97">
        <v>6</v>
      </c>
      <c r="J238" s="97">
        <v>0.56000000000000005</v>
      </c>
      <c r="K238" s="74">
        <f t="shared" si="1"/>
        <v>9.36</v>
      </c>
      <c r="L238" s="74">
        <v>0.47</v>
      </c>
      <c r="M238" s="98">
        <f t="shared" si="2"/>
        <v>-78452.509771771205</v>
      </c>
      <c r="N238" s="99" t="s">
        <v>103</v>
      </c>
      <c r="O238" s="96">
        <f t="shared" si="3"/>
        <v>4969.6395000000002</v>
      </c>
      <c r="P238" s="96">
        <f t="shared" si="7"/>
        <v>-1981.484254</v>
      </c>
      <c r="Q238" s="100">
        <v>9</v>
      </c>
      <c r="R238" s="100">
        <v>0.2</v>
      </c>
      <c r="S238" s="100">
        <f t="shared" si="4"/>
        <v>10.799999999999999</v>
      </c>
      <c r="T238" s="74">
        <v>0.47</v>
      </c>
      <c r="U238" s="74">
        <f t="shared" si="5"/>
        <v>-10058.014073303999</v>
      </c>
      <c r="V238" s="62"/>
      <c r="W238" s="62"/>
      <c r="X238" s="62"/>
      <c r="Y238" s="62"/>
      <c r="Z238" s="62"/>
      <c r="AA238" s="62"/>
      <c r="AB238" s="62"/>
      <c r="AC238" s="62"/>
      <c r="AD238" s="62"/>
      <c r="AE238" s="62"/>
    </row>
    <row r="239" spans="1:31">
      <c r="A239" s="102" t="s">
        <v>251</v>
      </c>
      <c r="B239" s="67" t="s">
        <v>241</v>
      </c>
      <c r="C239" s="102" t="s">
        <v>121</v>
      </c>
      <c r="D239" s="102">
        <v>2021</v>
      </c>
      <c r="E239" s="95">
        <f>'Dist_Wise Forest Land A1.9'!E238</f>
        <v>100500.29337</v>
      </c>
      <c r="F239" s="96" t="s">
        <v>102</v>
      </c>
      <c r="G239" s="96">
        <f t="shared" si="0"/>
        <v>90450.264032999999</v>
      </c>
      <c r="H239" s="96">
        <f t="shared" si="6"/>
        <v>45723.508533</v>
      </c>
      <c r="I239" s="97">
        <v>6</v>
      </c>
      <c r="J239" s="97">
        <v>0.56000000000000005</v>
      </c>
      <c r="K239" s="74">
        <f t="shared" si="1"/>
        <v>9.36</v>
      </c>
      <c r="L239" s="74">
        <v>0.47</v>
      </c>
      <c r="M239" s="98">
        <f t="shared" si="2"/>
        <v>201146.85873837356</v>
      </c>
      <c r="N239" s="99" t="s">
        <v>103</v>
      </c>
      <c r="O239" s="96">
        <f t="shared" si="3"/>
        <v>10050.029337</v>
      </c>
      <c r="P239" s="96">
        <f t="shared" si="7"/>
        <v>5080.3898369999997</v>
      </c>
      <c r="Q239" s="100">
        <v>9</v>
      </c>
      <c r="R239" s="100">
        <v>0.2</v>
      </c>
      <c r="S239" s="100">
        <f t="shared" si="4"/>
        <v>10.799999999999999</v>
      </c>
      <c r="T239" s="74">
        <v>0.47</v>
      </c>
      <c r="U239" s="74">
        <f t="shared" si="5"/>
        <v>25788.058812611995</v>
      </c>
      <c r="V239" s="62"/>
      <c r="W239" s="62"/>
      <c r="X239" s="62"/>
      <c r="Y239" s="62"/>
      <c r="Z239" s="62"/>
      <c r="AA239" s="62"/>
      <c r="AB239" s="62"/>
      <c r="AC239" s="62"/>
      <c r="AD239" s="62"/>
      <c r="AE239" s="62"/>
    </row>
    <row r="240" spans="1:31">
      <c r="A240" s="102" t="s">
        <v>251</v>
      </c>
      <c r="B240" s="67" t="s">
        <v>241</v>
      </c>
      <c r="C240" s="102" t="s">
        <v>82</v>
      </c>
      <c r="D240" s="102">
        <v>2021</v>
      </c>
      <c r="E240" s="95">
        <f>'Dist_Wise Forest Land A1.9'!E239</f>
        <v>49319.749959999994</v>
      </c>
      <c r="F240" s="96" t="s">
        <v>102</v>
      </c>
      <c r="G240" s="96">
        <f t="shared" si="0"/>
        <v>44387.774963999997</v>
      </c>
      <c r="H240" s="96">
        <f t="shared" si="6"/>
        <v>-46062.489069000003</v>
      </c>
      <c r="I240" s="97">
        <v>6</v>
      </c>
      <c r="J240" s="97">
        <v>0.56000000000000005</v>
      </c>
      <c r="K240" s="74">
        <f t="shared" si="1"/>
        <v>9.36</v>
      </c>
      <c r="L240" s="74">
        <v>0.47</v>
      </c>
      <c r="M240" s="98">
        <f t="shared" si="2"/>
        <v>-202638.10191234481</v>
      </c>
      <c r="N240" s="99" t="s">
        <v>103</v>
      </c>
      <c r="O240" s="96">
        <f t="shared" si="3"/>
        <v>4931.9749959999999</v>
      </c>
      <c r="P240" s="96">
        <f t="shared" si="7"/>
        <v>-5118.054341</v>
      </c>
      <c r="Q240" s="100">
        <v>9</v>
      </c>
      <c r="R240" s="100">
        <v>0.2</v>
      </c>
      <c r="S240" s="100">
        <f t="shared" si="4"/>
        <v>10.799999999999999</v>
      </c>
      <c r="T240" s="74">
        <v>0.47</v>
      </c>
      <c r="U240" s="74">
        <f t="shared" si="5"/>
        <v>-25979.243834915997</v>
      </c>
      <c r="V240" s="62"/>
      <c r="W240" s="62"/>
      <c r="X240" s="62"/>
      <c r="Y240" s="62"/>
      <c r="Z240" s="62"/>
      <c r="AA240" s="62"/>
      <c r="AB240" s="62"/>
      <c r="AC240" s="62"/>
      <c r="AD240" s="62"/>
      <c r="AE240" s="62"/>
    </row>
    <row r="241" spans="1:31">
      <c r="A241" s="102" t="s">
        <v>251</v>
      </c>
      <c r="B241" s="67" t="s">
        <v>241</v>
      </c>
      <c r="C241" s="102" t="s">
        <v>83</v>
      </c>
      <c r="D241" s="102">
        <v>2021</v>
      </c>
      <c r="E241" s="95">
        <f>'Dist_Wise Forest Land A1.9'!E240</f>
        <v>169304.01380000002</v>
      </c>
      <c r="F241" s="96" t="s">
        <v>102</v>
      </c>
      <c r="G241" s="96">
        <f t="shared" si="0"/>
        <v>152373.61242000002</v>
      </c>
      <c r="H241" s="96">
        <f t="shared" si="6"/>
        <v>107985.83745600002</v>
      </c>
      <c r="I241" s="97">
        <v>6</v>
      </c>
      <c r="J241" s="97">
        <v>0.56000000000000005</v>
      </c>
      <c r="K241" s="74">
        <f t="shared" si="1"/>
        <v>9.36</v>
      </c>
      <c r="L241" s="74">
        <v>0.47</v>
      </c>
      <c r="M241" s="98">
        <f t="shared" si="2"/>
        <v>475051.2961364353</v>
      </c>
      <c r="N241" s="99" t="s">
        <v>103</v>
      </c>
      <c r="O241" s="96">
        <f t="shared" si="3"/>
        <v>16930.401380000003</v>
      </c>
      <c r="P241" s="96">
        <f t="shared" si="7"/>
        <v>11998.426384000002</v>
      </c>
      <c r="Q241" s="100">
        <v>9</v>
      </c>
      <c r="R241" s="100">
        <v>0.2</v>
      </c>
      <c r="S241" s="100">
        <f t="shared" si="4"/>
        <v>10.799999999999999</v>
      </c>
      <c r="T241" s="74">
        <v>0.47</v>
      </c>
      <c r="U241" s="74">
        <f t="shared" si="5"/>
        <v>60904.012325183998</v>
      </c>
      <c r="V241" s="62"/>
      <c r="W241" s="62"/>
      <c r="X241" s="62"/>
      <c r="Y241" s="62"/>
      <c r="Z241" s="62"/>
      <c r="AA241" s="62"/>
      <c r="AB241" s="62"/>
      <c r="AC241" s="62"/>
      <c r="AD241" s="62"/>
      <c r="AE241" s="62"/>
    </row>
    <row r="242" spans="1:31">
      <c r="A242" s="102" t="s">
        <v>251</v>
      </c>
      <c r="B242" s="67" t="s">
        <v>241</v>
      </c>
      <c r="C242" s="67" t="s">
        <v>60</v>
      </c>
      <c r="D242" s="102">
        <v>2022</v>
      </c>
      <c r="E242" s="95">
        <f>'Dist_Wise Forest Land A1.9'!E241</f>
        <v>4842.0916999999999</v>
      </c>
      <c r="F242" s="96" t="s">
        <v>102</v>
      </c>
      <c r="G242" s="96">
        <f t="shared" si="0"/>
        <v>4357.8825299999999</v>
      </c>
      <c r="H242" s="96">
        <f t="shared" si="6"/>
        <v>-148015.72989000002</v>
      </c>
      <c r="I242" s="97">
        <v>6</v>
      </c>
      <c r="J242" s="97">
        <v>0.56000000000000005</v>
      </c>
      <c r="K242" s="74">
        <f t="shared" si="1"/>
        <v>9.36</v>
      </c>
      <c r="L242" s="74">
        <v>0.47</v>
      </c>
      <c r="M242" s="98">
        <f t="shared" si="2"/>
        <v>-651150.79893208796</v>
      </c>
      <c r="N242" s="99" t="s">
        <v>103</v>
      </c>
      <c r="O242" s="96">
        <f t="shared" si="3"/>
        <v>484.20917000000003</v>
      </c>
      <c r="P242" s="96">
        <f t="shared" si="7"/>
        <v>-16446.192210000005</v>
      </c>
      <c r="Q242" s="100">
        <v>9</v>
      </c>
      <c r="R242" s="100">
        <v>0.2</v>
      </c>
      <c r="S242" s="100">
        <f t="shared" si="4"/>
        <v>10.799999999999999</v>
      </c>
      <c r="T242" s="74">
        <v>0.47</v>
      </c>
      <c r="U242" s="74">
        <f t="shared" si="5"/>
        <v>-83480.871657960015</v>
      </c>
      <c r="V242" s="62"/>
      <c r="W242" s="62"/>
      <c r="X242" s="62"/>
      <c r="Y242" s="62"/>
      <c r="Z242" s="62"/>
      <c r="AA242" s="62"/>
      <c r="AB242" s="62"/>
      <c r="AC242" s="62"/>
      <c r="AD242" s="62"/>
      <c r="AE242" s="62"/>
    </row>
    <row r="243" spans="1:31">
      <c r="A243" s="102" t="s">
        <v>251</v>
      </c>
      <c r="B243" s="67" t="s">
        <v>241</v>
      </c>
      <c r="C243" s="67" t="s">
        <v>61</v>
      </c>
      <c r="D243" s="102">
        <v>2022</v>
      </c>
      <c r="E243" s="95">
        <f>'Dist_Wise Forest Land A1.9'!E242</f>
        <v>62041.447099999998</v>
      </c>
      <c r="F243" s="96" t="s">
        <v>102</v>
      </c>
      <c r="G243" s="96">
        <f t="shared" si="0"/>
        <v>55837.302389999997</v>
      </c>
      <c r="H243" s="96">
        <f t="shared" si="6"/>
        <v>51479.419859999995</v>
      </c>
      <c r="I243" s="97">
        <v>6</v>
      </c>
      <c r="J243" s="97">
        <v>0.56000000000000005</v>
      </c>
      <c r="K243" s="74">
        <f t="shared" si="1"/>
        <v>9.36</v>
      </c>
      <c r="L243" s="74">
        <v>0.47</v>
      </c>
      <c r="M243" s="98">
        <f t="shared" si="2"/>
        <v>226468.26384811194</v>
      </c>
      <c r="N243" s="99" t="s">
        <v>103</v>
      </c>
      <c r="O243" s="96">
        <f t="shared" si="3"/>
        <v>6204.1447100000005</v>
      </c>
      <c r="P243" s="96">
        <f t="shared" si="7"/>
        <v>5719.9355400000004</v>
      </c>
      <c r="Q243" s="100">
        <v>9</v>
      </c>
      <c r="R243" s="100">
        <v>0.2</v>
      </c>
      <c r="S243" s="100">
        <f t="shared" si="4"/>
        <v>10.799999999999999</v>
      </c>
      <c r="T243" s="74">
        <v>0.47</v>
      </c>
      <c r="U243" s="74">
        <f t="shared" si="5"/>
        <v>29034.392801039998</v>
      </c>
      <c r="V243" s="62"/>
      <c r="W243" s="62"/>
      <c r="X243" s="62"/>
      <c r="Y243" s="62"/>
      <c r="Z243" s="62"/>
      <c r="AA243" s="62"/>
      <c r="AB243" s="62"/>
      <c r="AC243" s="62"/>
      <c r="AD243" s="62"/>
      <c r="AE243" s="62"/>
    </row>
    <row r="244" spans="1:31">
      <c r="A244" s="102" t="s">
        <v>251</v>
      </c>
      <c r="B244" s="67" t="s">
        <v>241</v>
      </c>
      <c r="C244" s="67" t="s">
        <v>62</v>
      </c>
      <c r="D244" s="102">
        <v>2022</v>
      </c>
      <c r="E244" s="95">
        <f>'Dist_Wise Forest Land A1.9'!E243</f>
        <v>8165.9815600000002</v>
      </c>
      <c r="F244" s="96" t="s">
        <v>102</v>
      </c>
      <c r="G244" s="96">
        <f t="shared" si="0"/>
        <v>7349.3834040000002</v>
      </c>
      <c r="H244" s="96">
        <f t="shared" si="6"/>
        <v>-48487.918985999997</v>
      </c>
      <c r="I244" s="97">
        <v>6</v>
      </c>
      <c r="J244" s="97">
        <v>0.56000000000000005</v>
      </c>
      <c r="K244" s="74">
        <f t="shared" si="1"/>
        <v>9.36</v>
      </c>
      <c r="L244" s="74">
        <v>0.47</v>
      </c>
      <c r="M244" s="98">
        <f t="shared" si="2"/>
        <v>-213308.05320321117</v>
      </c>
      <c r="N244" s="99" t="s">
        <v>103</v>
      </c>
      <c r="O244" s="96">
        <f t="shared" si="3"/>
        <v>816.59815600000002</v>
      </c>
      <c r="P244" s="96">
        <f t="shared" si="7"/>
        <v>-5387.5465540000005</v>
      </c>
      <c r="Q244" s="100">
        <v>9</v>
      </c>
      <c r="R244" s="100">
        <v>0.2</v>
      </c>
      <c r="S244" s="100">
        <f t="shared" si="4"/>
        <v>10.799999999999999</v>
      </c>
      <c r="T244" s="74">
        <v>0.47</v>
      </c>
      <c r="U244" s="74">
        <f t="shared" si="5"/>
        <v>-27347.186308103999</v>
      </c>
      <c r="V244" s="62"/>
      <c r="W244" s="62"/>
      <c r="X244" s="62"/>
      <c r="Y244" s="62"/>
      <c r="Z244" s="62"/>
      <c r="AA244" s="62"/>
      <c r="AB244" s="62"/>
      <c r="AC244" s="62"/>
      <c r="AD244" s="62"/>
      <c r="AE244" s="62"/>
    </row>
    <row r="245" spans="1:31">
      <c r="A245" s="102" t="s">
        <v>251</v>
      </c>
      <c r="B245" s="67" t="s">
        <v>241</v>
      </c>
      <c r="C245" s="67" t="s">
        <v>112</v>
      </c>
      <c r="D245" s="102">
        <v>2022</v>
      </c>
      <c r="E245" s="95">
        <f>'Dist_Wise Forest Land A1.9'!E244</f>
        <v>131641.49804000001</v>
      </c>
      <c r="F245" s="96" t="s">
        <v>102</v>
      </c>
      <c r="G245" s="96">
        <f t="shared" si="0"/>
        <v>118477.34823600001</v>
      </c>
      <c r="H245" s="96">
        <f t="shared" si="6"/>
        <v>111127.964832</v>
      </c>
      <c r="I245" s="97">
        <v>6</v>
      </c>
      <c r="J245" s="97">
        <v>0.56000000000000005</v>
      </c>
      <c r="K245" s="74">
        <f t="shared" si="1"/>
        <v>9.36</v>
      </c>
      <c r="L245" s="74">
        <v>0.47</v>
      </c>
      <c r="M245" s="98">
        <f t="shared" si="2"/>
        <v>488874.14288893435</v>
      </c>
      <c r="N245" s="99" t="s">
        <v>103</v>
      </c>
      <c r="O245" s="96">
        <f t="shared" si="3"/>
        <v>13164.149804000001</v>
      </c>
      <c r="P245" s="96">
        <f t="shared" si="7"/>
        <v>12347.551648000001</v>
      </c>
      <c r="Q245" s="100">
        <v>9</v>
      </c>
      <c r="R245" s="100">
        <v>0.2</v>
      </c>
      <c r="S245" s="100">
        <f t="shared" si="4"/>
        <v>10.799999999999999</v>
      </c>
      <c r="T245" s="74">
        <v>0.47</v>
      </c>
      <c r="U245" s="74">
        <f t="shared" si="5"/>
        <v>62676.172165247997</v>
      </c>
      <c r="V245" s="62"/>
      <c r="W245" s="62"/>
      <c r="X245" s="62"/>
      <c r="Y245" s="62"/>
      <c r="Z245" s="62"/>
      <c r="AA245" s="62"/>
      <c r="AB245" s="62"/>
      <c r="AC245" s="62"/>
      <c r="AD245" s="62"/>
      <c r="AE245" s="62"/>
    </row>
    <row r="246" spans="1:31">
      <c r="A246" s="102" t="s">
        <v>251</v>
      </c>
      <c r="B246" s="67" t="s">
        <v>241</v>
      </c>
      <c r="C246" s="67" t="s">
        <v>63</v>
      </c>
      <c r="D246" s="102">
        <v>2022</v>
      </c>
      <c r="E246" s="95">
        <f>'Dist_Wise Forest Land A1.9'!E245</f>
        <v>99228.927664999981</v>
      </c>
      <c r="F246" s="96" t="s">
        <v>102</v>
      </c>
      <c r="G246" s="96">
        <f t="shared" si="0"/>
        <v>89306.034898499987</v>
      </c>
      <c r="H246" s="96">
        <f t="shared" si="6"/>
        <v>-29171.313337500018</v>
      </c>
      <c r="I246" s="97">
        <v>6</v>
      </c>
      <c r="J246" s="97">
        <v>0.56000000000000005</v>
      </c>
      <c r="K246" s="74">
        <f t="shared" si="1"/>
        <v>9.36</v>
      </c>
      <c r="L246" s="74">
        <v>0.47</v>
      </c>
      <c r="M246" s="98">
        <f t="shared" si="2"/>
        <v>-128330.44163433005</v>
      </c>
      <c r="N246" s="99" t="s">
        <v>103</v>
      </c>
      <c r="O246" s="96">
        <f t="shared" si="3"/>
        <v>9922.8927664999992</v>
      </c>
      <c r="P246" s="96">
        <f t="shared" si="7"/>
        <v>-3241.2570375000014</v>
      </c>
      <c r="Q246" s="100">
        <v>9</v>
      </c>
      <c r="R246" s="100">
        <v>0.2</v>
      </c>
      <c r="S246" s="100">
        <f t="shared" si="4"/>
        <v>10.799999999999999</v>
      </c>
      <c r="T246" s="74">
        <v>0.47</v>
      </c>
      <c r="U246" s="74">
        <f t="shared" si="5"/>
        <v>-16452.620722350002</v>
      </c>
      <c r="V246" s="62"/>
      <c r="W246" s="62"/>
      <c r="X246" s="62"/>
      <c r="Y246" s="62"/>
      <c r="Z246" s="62"/>
      <c r="AA246" s="62"/>
      <c r="AB246" s="62"/>
      <c r="AC246" s="62"/>
      <c r="AD246" s="62"/>
      <c r="AE246" s="62"/>
    </row>
    <row r="247" spans="1:31">
      <c r="A247" s="102" t="s">
        <v>251</v>
      </c>
      <c r="B247" s="67" t="s">
        <v>241</v>
      </c>
      <c r="C247" s="67" t="s">
        <v>64</v>
      </c>
      <c r="D247" s="102">
        <v>2022</v>
      </c>
      <c r="E247" s="95">
        <f>'Dist_Wise Forest Land A1.9'!E246</f>
        <v>23342.411000000007</v>
      </c>
      <c r="F247" s="96" t="s">
        <v>102</v>
      </c>
      <c r="G247" s="96">
        <f t="shared" si="0"/>
        <v>21008.169900000008</v>
      </c>
      <c r="H247" s="96">
        <f t="shared" si="6"/>
        <v>-68297.864998499979</v>
      </c>
      <c r="I247" s="97">
        <v>6</v>
      </c>
      <c r="J247" s="97">
        <v>0.56000000000000005</v>
      </c>
      <c r="K247" s="74">
        <f t="shared" si="1"/>
        <v>9.36</v>
      </c>
      <c r="L247" s="74">
        <v>0.47</v>
      </c>
      <c r="M247" s="98">
        <f t="shared" si="2"/>
        <v>-300455.9677014011</v>
      </c>
      <c r="N247" s="99" t="s">
        <v>103</v>
      </c>
      <c r="O247" s="96">
        <f t="shared" si="3"/>
        <v>2334.2411000000006</v>
      </c>
      <c r="P247" s="96">
        <f t="shared" si="7"/>
        <v>-7588.6516664999981</v>
      </c>
      <c r="Q247" s="100">
        <v>9</v>
      </c>
      <c r="R247" s="100">
        <v>0.2</v>
      </c>
      <c r="S247" s="100">
        <f t="shared" si="4"/>
        <v>10.799999999999999</v>
      </c>
      <c r="T247" s="74">
        <v>0.47</v>
      </c>
      <c r="U247" s="74">
        <f t="shared" si="5"/>
        <v>-38519.995859153983</v>
      </c>
      <c r="V247" s="62"/>
      <c r="W247" s="62"/>
      <c r="X247" s="62"/>
      <c r="Y247" s="62"/>
      <c r="Z247" s="62"/>
      <c r="AA247" s="62"/>
      <c r="AB247" s="62"/>
      <c r="AC247" s="62"/>
      <c r="AD247" s="62"/>
      <c r="AE247" s="62"/>
    </row>
    <row r="248" spans="1:31">
      <c r="A248" s="102" t="s">
        <v>251</v>
      </c>
      <c r="B248" s="67" t="s">
        <v>241</v>
      </c>
      <c r="C248" s="67" t="s">
        <v>65</v>
      </c>
      <c r="D248" s="102">
        <v>2022</v>
      </c>
      <c r="E248" s="95">
        <f>'Dist_Wise Forest Land A1.9'!E247</f>
        <v>31800.373599999995</v>
      </c>
      <c r="F248" s="96" t="s">
        <v>102</v>
      </c>
      <c r="G248" s="96">
        <f t="shared" si="0"/>
        <v>28620.336239999997</v>
      </c>
      <c r="H248" s="96">
        <f t="shared" si="6"/>
        <v>7612.1663399999888</v>
      </c>
      <c r="I248" s="97">
        <v>6</v>
      </c>
      <c r="J248" s="97">
        <v>0.56000000000000005</v>
      </c>
      <c r="K248" s="74">
        <f t="shared" si="1"/>
        <v>9.36</v>
      </c>
      <c r="L248" s="74">
        <v>0.47</v>
      </c>
      <c r="M248" s="98">
        <f t="shared" si="2"/>
        <v>33487.442162927946</v>
      </c>
      <c r="N248" s="99" t="s">
        <v>103</v>
      </c>
      <c r="O248" s="96">
        <f t="shared" si="3"/>
        <v>3180.0373599999998</v>
      </c>
      <c r="P248" s="96">
        <f t="shared" si="7"/>
        <v>845.79625999999917</v>
      </c>
      <c r="Q248" s="100">
        <v>9</v>
      </c>
      <c r="R248" s="100">
        <v>0.2</v>
      </c>
      <c r="S248" s="100">
        <f t="shared" si="4"/>
        <v>10.799999999999999</v>
      </c>
      <c r="T248" s="74">
        <v>0.47</v>
      </c>
      <c r="U248" s="74">
        <f t="shared" si="5"/>
        <v>4293.2618157599945</v>
      </c>
      <c r="V248" s="62"/>
      <c r="W248" s="62"/>
      <c r="X248" s="62"/>
      <c r="Y248" s="62"/>
      <c r="Z248" s="62"/>
      <c r="AA248" s="62"/>
      <c r="AB248" s="62"/>
      <c r="AC248" s="62"/>
      <c r="AD248" s="62"/>
      <c r="AE248" s="62"/>
    </row>
    <row r="249" spans="1:31">
      <c r="A249" s="102" t="s">
        <v>251</v>
      </c>
      <c r="B249" s="67" t="s">
        <v>241</v>
      </c>
      <c r="C249" s="67" t="s">
        <v>113</v>
      </c>
      <c r="D249" s="102">
        <v>2022</v>
      </c>
      <c r="E249" s="95">
        <f>'Dist_Wise Forest Land A1.9'!E248</f>
        <v>3137.2834999999995</v>
      </c>
      <c r="F249" s="96" t="s">
        <v>102</v>
      </c>
      <c r="G249" s="96">
        <f t="shared" si="0"/>
        <v>2823.5551499999997</v>
      </c>
      <c r="H249" s="96">
        <f t="shared" si="6"/>
        <v>-25796.781089999997</v>
      </c>
      <c r="I249" s="97">
        <v>6</v>
      </c>
      <c r="J249" s="97">
        <v>0.56000000000000005</v>
      </c>
      <c r="K249" s="74">
        <f t="shared" si="1"/>
        <v>9.36</v>
      </c>
      <c r="L249" s="74">
        <v>0.47</v>
      </c>
      <c r="M249" s="98">
        <f t="shared" si="2"/>
        <v>-113485.19937112796</v>
      </c>
      <c r="N249" s="99" t="s">
        <v>103</v>
      </c>
      <c r="O249" s="96">
        <f t="shared" si="3"/>
        <v>313.72834999999998</v>
      </c>
      <c r="P249" s="96">
        <f t="shared" si="7"/>
        <v>-2866.3090099999999</v>
      </c>
      <c r="Q249" s="100">
        <v>9</v>
      </c>
      <c r="R249" s="100">
        <v>0.2</v>
      </c>
      <c r="S249" s="100">
        <f t="shared" si="4"/>
        <v>10.799999999999999</v>
      </c>
      <c r="T249" s="74">
        <v>0.47</v>
      </c>
      <c r="U249" s="74">
        <f t="shared" si="5"/>
        <v>-14549.384534759998</v>
      </c>
      <c r="V249" s="62"/>
      <c r="W249" s="62"/>
      <c r="X249" s="62"/>
      <c r="Y249" s="62"/>
      <c r="Z249" s="62"/>
      <c r="AA249" s="62"/>
      <c r="AB249" s="62"/>
      <c r="AC249" s="62"/>
      <c r="AD249" s="62"/>
      <c r="AE249" s="62"/>
    </row>
    <row r="250" spans="1:31">
      <c r="A250" s="102" t="s">
        <v>251</v>
      </c>
      <c r="B250" s="67" t="s">
        <v>241</v>
      </c>
      <c r="C250" s="67" t="s">
        <v>114</v>
      </c>
      <c r="D250" s="102">
        <v>2022</v>
      </c>
      <c r="E250" s="95">
        <f>'Dist_Wise Forest Land A1.9'!E249</f>
        <v>195356.76459999999</v>
      </c>
      <c r="F250" s="96" t="s">
        <v>102</v>
      </c>
      <c r="G250" s="96">
        <f t="shared" si="0"/>
        <v>175821.08814000001</v>
      </c>
      <c r="H250" s="96">
        <f t="shared" si="6"/>
        <v>172997.53299000001</v>
      </c>
      <c r="I250" s="97">
        <v>6</v>
      </c>
      <c r="J250" s="97">
        <v>0.56000000000000005</v>
      </c>
      <c r="K250" s="74">
        <f t="shared" si="1"/>
        <v>9.36</v>
      </c>
      <c r="L250" s="74">
        <v>0.47</v>
      </c>
      <c r="M250" s="98">
        <f t="shared" si="2"/>
        <v>761050.74712960795</v>
      </c>
      <c r="N250" s="99" t="s">
        <v>103</v>
      </c>
      <c r="O250" s="96">
        <f t="shared" si="3"/>
        <v>19535.676459999999</v>
      </c>
      <c r="P250" s="96">
        <f t="shared" si="7"/>
        <v>19221.948109999998</v>
      </c>
      <c r="Q250" s="100">
        <v>9</v>
      </c>
      <c r="R250" s="100">
        <v>0.2</v>
      </c>
      <c r="S250" s="100">
        <f t="shared" si="4"/>
        <v>10.799999999999999</v>
      </c>
      <c r="T250" s="74">
        <v>0.47</v>
      </c>
      <c r="U250" s="74">
        <f t="shared" si="5"/>
        <v>97570.60860635998</v>
      </c>
      <c r="V250" s="62"/>
      <c r="W250" s="62"/>
      <c r="X250" s="62"/>
      <c r="Y250" s="62"/>
      <c r="Z250" s="62"/>
      <c r="AA250" s="62"/>
      <c r="AB250" s="62"/>
      <c r="AC250" s="62"/>
      <c r="AD250" s="62"/>
      <c r="AE250" s="62"/>
    </row>
    <row r="251" spans="1:31">
      <c r="A251" s="102" t="s">
        <v>251</v>
      </c>
      <c r="B251" s="67" t="s">
        <v>241</v>
      </c>
      <c r="C251" s="67" t="s">
        <v>66</v>
      </c>
      <c r="D251" s="102">
        <v>2022</v>
      </c>
      <c r="E251" s="95">
        <f>'Dist_Wise Forest Land A1.9'!E250</f>
        <v>150519.24569999997</v>
      </c>
      <c r="F251" s="96" t="s">
        <v>102</v>
      </c>
      <c r="G251" s="96">
        <f t="shared" si="0"/>
        <v>135467.32112999997</v>
      </c>
      <c r="H251" s="96">
        <f t="shared" si="6"/>
        <v>-40353.76701000004</v>
      </c>
      <c r="I251" s="97">
        <v>6</v>
      </c>
      <c r="J251" s="97">
        <v>0.56000000000000005</v>
      </c>
      <c r="K251" s="74">
        <f t="shared" si="1"/>
        <v>9.36</v>
      </c>
      <c r="L251" s="74">
        <v>0.47</v>
      </c>
      <c r="M251" s="98">
        <f t="shared" si="2"/>
        <v>-177524.29183039218</v>
      </c>
      <c r="N251" s="99" t="s">
        <v>103</v>
      </c>
      <c r="O251" s="96">
        <f t="shared" si="3"/>
        <v>15051.924569999997</v>
      </c>
      <c r="P251" s="96">
        <f t="shared" si="7"/>
        <v>-4483.7518900000014</v>
      </c>
      <c r="Q251" s="100">
        <v>9</v>
      </c>
      <c r="R251" s="100">
        <v>0.2</v>
      </c>
      <c r="S251" s="100">
        <f t="shared" si="4"/>
        <v>10.799999999999999</v>
      </c>
      <c r="T251" s="74">
        <v>0.47</v>
      </c>
      <c r="U251" s="74">
        <f t="shared" si="5"/>
        <v>-22759.524593640006</v>
      </c>
      <c r="V251" s="62"/>
      <c r="W251" s="62"/>
      <c r="X251" s="62"/>
      <c r="Y251" s="62"/>
      <c r="Z251" s="62"/>
      <c r="AA251" s="62"/>
      <c r="AB251" s="62"/>
      <c r="AC251" s="62"/>
      <c r="AD251" s="62"/>
      <c r="AE251" s="62"/>
    </row>
    <row r="252" spans="1:31">
      <c r="A252" s="102" t="s">
        <v>251</v>
      </c>
      <c r="B252" s="67" t="s">
        <v>241</v>
      </c>
      <c r="C252" s="67" t="s">
        <v>115</v>
      </c>
      <c r="D252" s="102">
        <v>2022</v>
      </c>
      <c r="E252" s="95">
        <f>'Dist_Wise Forest Land A1.9'!E251</f>
        <v>167137.6116</v>
      </c>
      <c r="F252" s="96" t="s">
        <v>102</v>
      </c>
      <c r="G252" s="96">
        <f t="shared" si="0"/>
        <v>150423.85044000001</v>
      </c>
      <c r="H252" s="96">
        <f t="shared" si="6"/>
        <v>14956.529310000042</v>
      </c>
      <c r="I252" s="97">
        <v>6</v>
      </c>
      <c r="J252" s="97">
        <v>0.56000000000000005</v>
      </c>
      <c r="K252" s="74">
        <f t="shared" si="1"/>
        <v>9.36</v>
      </c>
      <c r="L252" s="74">
        <v>0.47</v>
      </c>
      <c r="M252" s="98">
        <f t="shared" si="2"/>
        <v>65796.763740552182</v>
      </c>
      <c r="N252" s="99" t="s">
        <v>103</v>
      </c>
      <c r="O252" s="96">
        <f t="shared" si="3"/>
        <v>16713.761160000002</v>
      </c>
      <c r="P252" s="96">
        <f t="shared" si="7"/>
        <v>1661.8365900000044</v>
      </c>
      <c r="Q252" s="100">
        <v>9</v>
      </c>
      <c r="R252" s="100">
        <v>0.2</v>
      </c>
      <c r="S252" s="100">
        <f t="shared" si="4"/>
        <v>10.799999999999999</v>
      </c>
      <c r="T252" s="74">
        <v>0.47</v>
      </c>
      <c r="U252" s="74">
        <f t="shared" si="5"/>
        <v>8435.4825308400214</v>
      </c>
      <c r="V252" s="62"/>
      <c r="W252" s="62"/>
      <c r="X252" s="62"/>
      <c r="Y252" s="62"/>
      <c r="Z252" s="62"/>
      <c r="AA252" s="62"/>
      <c r="AB252" s="62"/>
      <c r="AC252" s="62"/>
      <c r="AD252" s="62"/>
      <c r="AE252" s="62"/>
    </row>
    <row r="253" spans="1:31">
      <c r="A253" s="102" t="s">
        <v>251</v>
      </c>
      <c r="B253" s="67" t="s">
        <v>241</v>
      </c>
      <c r="C253" s="67" t="s">
        <v>116</v>
      </c>
      <c r="D253" s="102">
        <v>2022</v>
      </c>
      <c r="E253" s="95">
        <f>'Dist_Wise Forest Land A1.9'!E252</f>
        <v>5002.5854399999998</v>
      </c>
      <c r="F253" s="96" t="s">
        <v>102</v>
      </c>
      <c r="G253" s="96">
        <f t="shared" si="0"/>
        <v>4502.3268959999996</v>
      </c>
      <c r="H253" s="96">
        <f t="shared" si="6"/>
        <v>-145921.523544</v>
      </c>
      <c r="I253" s="97">
        <v>6</v>
      </c>
      <c r="J253" s="97">
        <v>0.56000000000000005</v>
      </c>
      <c r="K253" s="74">
        <f t="shared" si="1"/>
        <v>9.36</v>
      </c>
      <c r="L253" s="74">
        <v>0.47</v>
      </c>
      <c r="M253" s="98">
        <f t="shared" si="2"/>
        <v>-641937.96637476468</v>
      </c>
      <c r="N253" s="99" t="s">
        <v>103</v>
      </c>
      <c r="O253" s="96">
        <f t="shared" si="3"/>
        <v>500.25854400000003</v>
      </c>
      <c r="P253" s="96">
        <f t="shared" si="7"/>
        <v>-16213.502616000002</v>
      </c>
      <c r="Q253" s="100">
        <v>9</v>
      </c>
      <c r="R253" s="100">
        <v>0.2</v>
      </c>
      <c r="S253" s="100">
        <f t="shared" si="4"/>
        <v>10.799999999999999</v>
      </c>
      <c r="T253" s="74">
        <v>0.47</v>
      </c>
      <c r="U253" s="74">
        <f t="shared" si="5"/>
        <v>-82299.739278816007</v>
      </c>
      <c r="V253" s="62"/>
      <c r="W253" s="62"/>
      <c r="X253" s="62"/>
      <c r="Y253" s="62"/>
      <c r="Z253" s="62"/>
      <c r="AA253" s="62"/>
      <c r="AB253" s="62"/>
      <c r="AC253" s="62"/>
      <c r="AD253" s="62"/>
      <c r="AE253" s="62"/>
    </row>
    <row r="254" spans="1:31">
      <c r="A254" s="102" t="s">
        <v>251</v>
      </c>
      <c r="B254" s="67" t="s">
        <v>241</v>
      </c>
      <c r="C254" s="67" t="s">
        <v>67</v>
      </c>
      <c r="D254" s="102">
        <v>2022</v>
      </c>
      <c r="E254" s="95">
        <f>'Dist_Wise Forest Land A1.9'!E253</f>
        <v>31841.115890000001</v>
      </c>
      <c r="F254" s="96" t="s">
        <v>102</v>
      </c>
      <c r="G254" s="96">
        <f t="shared" si="0"/>
        <v>28657.004301000001</v>
      </c>
      <c r="H254" s="96">
        <f t="shared" si="6"/>
        <v>24154.677405000002</v>
      </c>
      <c r="I254" s="97">
        <v>6</v>
      </c>
      <c r="J254" s="97">
        <v>0.56000000000000005</v>
      </c>
      <c r="K254" s="74">
        <f t="shared" si="1"/>
        <v>9.36</v>
      </c>
      <c r="L254" s="74">
        <v>0.47</v>
      </c>
      <c r="M254" s="98">
        <f t="shared" si="2"/>
        <v>106261.25684007601</v>
      </c>
      <c r="N254" s="99" t="s">
        <v>103</v>
      </c>
      <c r="O254" s="96">
        <f t="shared" si="3"/>
        <v>3184.1115890000001</v>
      </c>
      <c r="P254" s="96">
        <f t="shared" si="7"/>
        <v>2683.8530449999998</v>
      </c>
      <c r="Q254" s="100">
        <v>9</v>
      </c>
      <c r="R254" s="100">
        <v>0.2</v>
      </c>
      <c r="S254" s="100">
        <f t="shared" si="4"/>
        <v>10.799999999999999</v>
      </c>
      <c r="T254" s="74">
        <v>0.47</v>
      </c>
      <c r="U254" s="74">
        <f t="shared" si="5"/>
        <v>13623.238056419998</v>
      </c>
      <c r="V254" s="62"/>
      <c r="W254" s="62"/>
      <c r="X254" s="62"/>
      <c r="Y254" s="62"/>
      <c r="Z254" s="62"/>
      <c r="AA254" s="62"/>
      <c r="AB254" s="62"/>
      <c r="AC254" s="62"/>
      <c r="AD254" s="62"/>
      <c r="AE254" s="62"/>
    </row>
    <row r="255" spans="1:31">
      <c r="A255" s="102" t="s">
        <v>251</v>
      </c>
      <c r="B255" s="67" t="s">
        <v>241</v>
      </c>
      <c r="C255" s="67" t="s">
        <v>117</v>
      </c>
      <c r="D255" s="102">
        <v>2022</v>
      </c>
      <c r="E255" s="95">
        <f>'Dist_Wise Forest Land A1.9'!E254</f>
        <v>164237.53750000001</v>
      </c>
      <c r="F255" s="96" t="s">
        <v>102</v>
      </c>
      <c r="G255" s="96">
        <f t="shared" si="0"/>
        <v>147813.78375</v>
      </c>
      <c r="H255" s="96">
        <f t="shared" si="6"/>
        <v>119156.77944899999</v>
      </c>
      <c r="I255" s="97">
        <v>6</v>
      </c>
      <c r="J255" s="97">
        <v>0.56000000000000005</v>
      </c>
      <c r="K255" s="74">
        <f t="shared" si="1"/>
        <v>9.36</v>
      </c>
      <c r="L255" s="74">
        <v>0.47</v>
      </c>
      <c r="M255" s="98">
        <f t="shared" si="2"/>
        <v>524194.5041520407</v>
      </c>
      <c r="N255" s="99" t="s">
        <v>103</v>
      </c>
      <c r="O255" s="96">
        <f t="shared" si="3"/>
        <v>16423.75375</v>
      </c>
      <c r="P255" s="96">
        <f t="shared" si="7"/>
        <v>13239.642161</v>
      </c>
      <c r="Q255" s="100">
        <v>9</v>
      </c>
      <c r="R255" s="100">
        <v>0.2</v>
      </c>
      <c r="S255" s="100">
        <f t="shared" si="4"/>
        <v>10.799999999999999</v>
      </c>
      <c r="T255" s="74">
        <v>0.47</v>
      </c>
      <c r="U255" s="74">
        <f t="shared" si="5"/>
        <v>67204.423609235979</v>
      </c>
      <c r="V255" s="62"/>
      <c r="W255" s="62"/>
      <c r="X255" s="62"/>
      <c r="Y255" s="62"/>
      <c r="Z255" s="62"/>
      <c r="AA255" s="62"/>
      <c r="AB255" s="62"/>
      <c r="AC255" s="62"/>
      <c r="AD255" s="62"/>
      <c r="AE255" s="62"/>
    </row>
    <row r="256" spans="1:31">
      <c r="A256" s="102" t="s">
        <v>251</v>
      </c>
      <c r="B256" s="67" t="s">
        <v>241</v>
      </c>
      <c r="C256" s="67" t="s">
        <v>68</v>
      </c>
      <c r="D256" s="102">
        <v>2022</v>
      </c>
      <c r="E256" s="95">
        <f>'Dist_Wise Forest Land A1.9'!E255</f>
        <v>15582.158300000001</v>
      </c>
      <c r="F256" s="96" t="s">
        <v>102</v>
      </c>
      <c r="G256" s="96">
        <f t="shared" si="0"/>
        <v>14023.942470000002</v>
      </c>
      <c r="H256" s="96">
        <f t="shared" si="6"/>
        <v>-133789.84127999999</v>
      </c>
      <c r="I256" s="97">
        <v>6</v>
      </c>
      <c r="J256" s="97">
        <v>0.56000000000000005</v>
      </c>
      <c r="K256" s="74">
        <f t="shared" si="1"/>
        <v>9.36</v>
      </c>
      <c r="L256" s="74">
        <v>0.47</v>
      </c>
      <c r="M256" s="98">
        <f t="shared" si="2"/>
        <v>-588568.26975897583</v>
      </c>
      <c r="N256" s="99" t="s">
        <v>103</v>
      </c>
      <c r="O256" s="96">
        <f t="shared" si="3"/>
        <v>1558.2158300000001</v>
      </c>
      <c r="P256" s="96">
        <f t="shared" si="7"/>
        <v>-14865.537919999999</v>
      </c>
      <c r="Q256" s="100">
        <v>9</v>
      </c>
      <c r="R256" s="100">
        <v>0.2</v>
      </c>
      <c r="S256" s="100">
        <f t="shared" si="4"/>
        <v>10.799999999999999</v>
      </c>
      <c r="T256" s="74">
        <v>0.47</v>
      </c>
      <c r="U256" s="74">
        <f t="shared" si="5"/>
        <v>-75457.470481919983</v>
      </c>
      <c r="V256" s="62"/>
      <c r="W256" s="62"/>
      <c r="X256" s="62"/>
      <c r="Y256" s="62"/>
      <c r="Z256" s="62"/>
      <c r="AA256" s="62"/>
      <c r="AB256" s="62"/>
      <c r="AC256" s="62"/>
      <c r="AD256" s="62"/>
      <c r="AE256" s="62"/>
    </row>
    <row r="257" spans="1:31">
      <c r="A257" s="102" t="s">
        <v>251</v>
      </c>
      <c r="B257" s="67" t="s">
        <v>241</v>
      </c>
      <c r="C257" s="67" t="s">
        <v>69</v>
      </c>
      <c r="D257" s="102">
        <v>2022</v>
      </c>
      <c r="E257" s="95">
        <f>'Dist_Wise Forest Land A1.9'!E256</f>
        <v>251276.54509999999</v>
      </c>
      <c r="F257" s="96" t="s">
        <v>102</v>
      </c>
      <c r="G257" s="96">
        <f t="shared" si="0"/>
        <v>226148.89059</v>
      </c>
      <c r="H257" s="96">
        <f t="shared" si="6"/>
        <v>212124.94811999999</v>
      </c>
      <c r="I257" s="97">
        <v>6</v>
      </c>
      <c r="J257" s="97">
        <v>0.56000000000000005</v>
      </c>
      <c r="K257" s="74">
        <f t="shared" si="1"/>
        <v>9.36</v>
      </c>
      <c r="L257" s="74">
        <v>0.47</v>
      </c>
      <c r="M257" s="98">
        <f t="shared" si="2"/>
        <v>933180.07176950388</v>
      </c>
      <c r="N257" s="99" t="s">
        <v>103</v>
      </c>
      <c r="O257" s="96">
        <f t="shared" si="3"/>
        <v>25127.65451</v>
      </c>
      <c r="P257" s="96">
        <f t="shared" si="7"/>
        <v>23569.438679999999</v>
      </c>
      <c r="Q257" s="100">
        <v>9</v>
      </c>
      <c r="R257" s="100">
        <v>0.2</v>
      </c>
      <c r="S257" s="100">
        <f t="shared" si="4"/>
        <v>10.799999999999999</v>
      </c>
      <c r="T257" s="74">
        <v>0.47</v>
      </c>
      <c r="U257" s="74">
        <f t="shared" si="5"/>
        <v>119638.47073967998</v>
      </c>
      <c r="V257" s="62"/>
      <c r="W257" s="62"/>
      <c r="X257" s="62"/>
      <c r="Y257" s="62"/>
      <c r="Z257" s="62"/>
      <c r="AA257" s="62"/>
      <c r="AB257" s="62"/>
      <c r="AC257" s="62"/>
      <c r="AD257" s="62"/>
      <c r="AE257" s="62"/>
    </row>
    <row r="258" spans="1:31">
      <c r="A258" s="102" t="s">
        <v>251</v>
      </c>
      <c r="B258" s="67" t="s">
        <v>241</v>
      </c>
      <c r="C258" s="67" t="s">
        <v>118</v>
      </c>
      <c r="D258" s="102">
        <v>2022</v>
      </c>
      <c r="E258" s="95">
        <f>'Dist_Wise Forest Land A1.9'!E257</f>
        <v>8476.8191000000006</v>
      </c>
      <c r="F258" s="96" t="s">
        <v>102</v>
      </c>
      <c r="G258" s="96">
        <f t="shared" si="0"/>
        <v>7629.1371900000004</v>
      </c>
      <c r="H258" s="96">
        <f t="shared" si="6"/>
        <v>-218519.75339999999</v>
      </c>
      <c r="I258" s="97">
        <v>6</v>
      </c>
      <c r="J258" s="97">
        <v>0.56000000000000005</v>
      </c>
      <c r="K258" s="74">
        <f t="shared" si="1"/>
        <v>9.36</v>
      </c>
      <c r="L258" s="74">
        <v>0.47</v>
      </c>
      <c r="M258" s="98">
        <f t="shared" si="2"/>
        <v>-961312.09915727982</v>
      </c>
      <c r="N258" s="99" t="s">
        <v>103</v>
      </c>
      <c r="O258" s="96">
        <f t="shared" si="3"/>
        <v>847.68191000000013</v>
      </c>
      <c r="P258" s="96">
        <f t="shared" si="7"/>
        <v>-24279.972600000001</v>
      </c>
      <c r="Q258" s="100">
        <v>9</v>
      </c>
      <c r="R258" s="100">
        <v>0.2</v>
      </c>
      <c r="S258" s="100">
        <f t="shared" si="4"/>
        <v>10.799999999999999</v>
      </c>
      <c r="T258" s="74">
        <v>0.47</v>
      </c>
      <c r="U258" s="74">
        <f t="shared" si="5"/>
        <v>-123245.14091759999</v>
      </c>
      <c r="V258" s="62"/>
      <c r="W258" s="62"/>
      <c r="X258" s="62"/>
      <c r="Y258" s="62"/>
      <c r="Z258" s="62"/>
      <c r="AA258" s="62"/>
      <c r="AB258" s="62"/>
      <c r="AC258" s="62"/>
      <c r="AD258" s="62"/>
      <c r="AE258" s="62"/>
    </row>
    <row r="259" spans="1:31">
      <c r="A259" s="102" t="s">
        <v>251</v>
      </c>
      <c r="B259" s="67" t="s">
        <v>241</v>
      </c>
      <c r="C259" s="67" t="s">
        <v>70</v>
      </c>
      <c r="D259" s="102">
        <v>2022</v>
      </c>
      <c r="E259" s="95">
        <f>'Dist_Wise Forest Land A1.9'!E258</f>
        <v>37173.935240000006</v>
      </c>
      <c r="F259" s="96" t="s">
        <v>102</v>
      </c>
      <c r="G259" s="96">
        <f t="shared" si="0"/>
        <v>33456.541716000007</v>
      </c>
      <c r="H259" s="96">
        <f t="shared" si="6"/>
        <v>25827.404526000006</v>
      </c>
      <c r="I259" s="97">
        <v>6</v>
      </c>
      <c r="J259" s="97">
        <v>0.56000000000000005</v>
      </c>
      <c r="K259" s="74">
        <f t="shared" si="1"/>
        <v>9.36</v>
      </c>
      <c r="L259" s="74">
        <v>0.47</v>
      </c>
      <c r="M259" s="98">
        <f t="shared" si="2"/>
        <v>113619.91799077921</v>
      </c>
      <c r="N259" s="99" t="s">
        <v>103</v>
      </c>
      <c r="O259" s="96">
        <f t="shared" si="3"/>
        <v>3717.393524000001</v>
      </c>
      <c r="P259" s="96">
        <f t="shared" si="7"/>
        <v>2869.7116140000007</v>
      </c>
      <c r="Q259" s="100">
        <v>9</v>
      </c>
      <c r="R259" s="100">
        <v>0.2</v>
      </c>
      <c r="S259" s="100">
        <f t="shared" si="4"/>
        <v>10.799999999999999</v>
      </c>
      <c r="T259" s="74">
        <v>0.47</v>
      </c>
      <c r="U259" s="74">
        <f t="shared" si="5"/>
        <v>14566.656152664002</v>
      </c>
      <c r="V259" s="62"/>
      <c r="W259" s="62"/>
      <c r="X259" s="62"/>
      <c r="Y259" s="62"/>
      <c r="Z259" s="62"/>
      <c r="AA259" s="62"/>
      <c r="AB259" s="62"/>
      <c r="AC259" s="62"/>
      <c r="AD259" s="62"/>
      <c r="AE259" s="62"/>
    </row>
    <row r="260" spans="1:31">
      <c r="A260" s="102" t="s">
        <v>251</v>
      </c>
      <c r="B260" s="67" t="s">
        <v>241</v>
      </c>
      <c r="C260" s="67" t="s">
        <v>71</v>
      </c>
      <c r="D260" s="102">
        <v>2022</v>
      </c>
      <c r="E260" s="95">
        <f>'Dist_Wise Forest Land A1.9'!E259</f>
        <v>27641.004759999996</v>
      </c>
      <c r="F260" s="96" t="s">
        <v>102</v>
      </c>
      <c r="G260" s="96">
        <f t="shared" si="0"/>
        <v>24876.904283999997</v>
      </c>
      <c r="H260" s="96">
        <f t="shared" si="6"/>
        <v>-8579.6374320000104</v>
      </c>
      <c r="I260" s="97">
        <v>6</v>
      </c>
      <c r="J260" s="97">
        <v>0.56000000000000005</v>
      </c>
      <c r="K260" s="74">
        <f t="shared" si="1"/>
        <v>9.36</v>
      </c>
      <c r="L260" s="74">
        <v>0.47</v>
      </c>
      <c r="M260" s="98">
        <f t="shared" si="2"/>
        <v>-37743.540990854439</v>
      </c>
      <c r="N260" s="99" t="s">
        <v>103</v>
      </c>
      <c r="O260" s="96">
        <f t="shared" si="3"/>
        <v>2764.1004759999996</v>
      </c>
      <c r="P260" s="96">
        <f t="shared" si="7"/>
        <v>-953.29304800000136</v>
      </c>
      <c r="Q260" s="100">
        <v>9</v>
      </c>
      <c r="R260" s="100">
        <v>0.2</v>
      </c>
      <c r="S260" s="100">
        <f t="shared" si="4"/>
        <v>10.799999999999999</v>
      </c>
      <c r="T260" s="74">
        <v>0.47</v>
      </c>
      <c r="U260" s="74">
        <f t="shared" si="5"/>
        <v>-4838.915511648006</v>
      </c>
      <c r="V260" s="62"/>
      <c r="W260" s="62"/>
      <c r="X260" s="62"/>
      <c r="Y260" s="62"/>
      <c r="Z260" s="62"/>
      <c r="AA260" s="62"/>
      <c r="AB260" s="62"/>
      <c r="AC260" s="62"/>
      <c r="AD260" s="62"/>
      <c r="AE260" s="62"/>
    </row>
    <row r="261" spans="1:31">
      <c r="A261" s="102" t="s">
        <v>251</v>
      </c>
      <c r="B261" s="67" t="s">
        <v>241</v>
      </c>
      <c r="C261" s="102" t="s">
        <v>119</v>
      </c>
      <c r="D261" s="102">
        <v>2022</v>
      </c>
      <c r="E261" s="95">
        <f>'Dist_Wise Forest Land A1.9'!E260</f>
        <v>121035.10010000001</v>
      </c>
      <c r="F261" s="96" t="s">
        <v>102</v>
      </c>
      <c r="G261" s="96">
        <f t="shared" si="0"/>
        <v>108931.59009000001</v>
      </c>
      <c r="H261" s="96">
        <f t="shared" si="6"/>
        <v>84054.685806000023</v>
      </c>
      <c r="I261" s="97">
        <v>6</v>
      </c>
      <c r="J261" s="97">
        <v>0.56000000000000005</v>
      </c>
      <c r="K261" s="74">
        <f t="shared" si="1"/>
        <v>9.36</v>
      </c>
      <c r="L261" s="74">
        <v>0.47</v>
      </c>
      <c r="M261" s="98">
        <f t="shared" si="2"/>
        <v>369773.37379775528</v>
      </c>
      <c r="N261" s="99" t="s">
        <v>103</v>
      </c>
      <c r="O261" s="96">
        <f t="shared" si="3"/>
        <v>12103.510010000002</v>
      </c>
      <c r="P261" s="96">
        <f t="shared" si="7"/>
        <v>9339.4095340000022</v>
      </c>
      <c r="Q261" s="100">
        <v>9</v>
      </c>
      <c r="R261" s="100">
        <v>0.2</v>
      </c>
      <c r="S261" s="100">
        <f t="shared" si="4"/>
        <v>10.799999999999999</v>
      </c>
      <c r="T261" s="74">
        <v>0.47</v>
      </c>
      <c r="U261" s="74">
        <f t="shared" si="5"/>
        <v>47406.842794584009</v>
      </c>
      <c r="V261" s="62"/>
      <c r="W261" s="62"/>
      <c r="X261" s="62"/>
      <c r="Y261" s="62"/>
      <c r="Z261" s="62"/>
      <c r="AA261" s="62"/>
      <c r="AB261" s="62"/>
      <c r="AC261" s="62"/>
      <c r="AD261" s="62"/>
      <c r="AE261" s="62"/>
    </row>
    <row r="262" spans="1:31">
      <c r="A262" s="102" t="s">
        <v>251</v>
      </c>
      <c r="B262" s="67" t="s">
        <v>241</v>
      </c>
      <c r="C262" s="102" t="s">
        <v>120</v>
      </c>
      <c r="D262" s="102">
        <v>2022</v>
      </c>
      <c r="E262" s="95">
        <f>'Dist_Wise Forest Land A1.9'!E261</f>
        <v>23960.179699999997</v>
      </c>
      <c r="F262" s="96" t="s">
        <v>102</v>
      </c>
      <c r="G262" s="96">
        <f t="shared" si="0"/>
        <v>21564.161729999996</v>
      </c>
      <c r="H262" s="96">
        <f t="shared" si="6"/>
        <v>-87367.42836000002</v>
      </c>
      <c r="I262" s="97">
        <v>6</v>
      </c>
      <c r="J262" s="97">
        <v>0.56000000000000005</v>
      </c>
      <c r="K262" s="74">
        <f t="shared" si="1"/>
        <v>9.36</v>
      </c>
      <c r="L262" s="74">
        <v>0.47</v>
      </c>
      <c r="M262" s="98">
        <f t="shared" si="2"/>
        <v>-384346.79084131203</v>
      </c>
      <c r="N262" s="99" t="s">
        <v>103</v>
      </c>
      <c r="O262" s="96">
        <f t="shared" si="3"/>
        <v>2396.0179699999999</v>
      </c>
      <c r="P262" s="96">
        <f t="shared" si="7"/>
        <v>-9707.492040000001</v>
      </c>
      <c r="Q262" s="100">
        <v>9</v>
      </c>
      <c r="R262" s="100">
        <v>0.2</v>
      </c>
      <c r="S262" s="100">
        <f t="shared" si="4"/>
        <v>10.799999999999999</v>
      </c>
      <c r="T262" s="74">
        <v>0.47</v>
      </c>
      <c r="U262" s="74">
        <f t="shared" si="5"/>
        <v>-49275.22959504</v>
      </c>
      <c r="V262" s="62"/>
      <c r="W262" s="62"/>
      <c r="X262" s="62"/>
      <c r="Y262" s="62"/>
      <c r="Z262" s="62"/>
      <c r="AA262" s="62"/>
      <c r="AB262" s="62"/>
      <c r="AC262" s="62"/>
      <c r="AD262" s="62"/>
      <c r="AE262" s="62"/>
    </row>
    <row r="263" spans="1:31">
      <c r="A263" s="102" t="s">
        <v>251</v>
      </c>
      <c r="B263" s="67" t="s">
        <v>241</v>
      </c>
      <c r="C263" s="102" t="s">
        <v>72</v>
      </c>
      <c r="D263" s="102">
        <v>2022</v>
      </c>
      <c r="E263" s="95">
        <f>'Dist_Wise Forest Land A1.9'!E262</f>
        <v>138987.82511999999</v>
      </c>
      <c r="F263" s="96" t="s">
        <v>102</v>
      </c>
      <c r="G263" s="96">
        <f t="shared" si="0"/>
        <v>125089.042608</v>
      </c>
      <c r="H263" s="96">
        <f t="shared" si="6"/>
        <v>103524.88087800001</v>
      </c>
      <c r="I263" s="97">
        <v>6</v>
      </c>
      <c r="J263" s="97">
        <v>0.56000000000000005</v>
      </c>
      <c r="K263" s="74">
        <f t="shared" si="1"/>
        <v>9.36</v>
      </c>
      <c r="L263" s="74">
        <v>0.47</v>
      </c>
      <c r="M263" s="98">
        <f t="shared" si="2"/>
        <v>455426.65595849761</v>
      </c>
      <c r="N263" s="99" t="s">
        <v>103</v>
      </c>
      <c r="O263" s="96">
        <f t="shared" si="3"/>
        <v>13898.782512</v>
      </c>
      <c r="P263" s="96">
        <f t="shared" si="7"/>
        <v>11502.764542000001</v>
      </c>
      <c r="Q263" s="100">
        <v>9</v>
      </c>
      <c r="R263" s="100">
        <v>0.2</v>
      </c>
      <c r="S263" s="100">
        <f t="shared" si="4"/>
        <v>10.799999999999999</v>
      </c>
      <c r="T263" s="74">
        <v>0.47</v>
      </c>
      <c r="U263" s="74">
        <f t="shared" si="5"/>
        <v>58388.032815191989</v>
      </c>
      <c r="V263" s="62"/>
      <c r="W263" s="62"/>
      <c r="X263" s="62"/>
      <c r="Y263" s="62"/>
      <c r="Z263" s="62"/>
      <c r="AA263" s="62"/>
      <c r="AB263" s="62"/>
      <c r="AC263" s="62"/>
      <c r="AD263" s="62"/>
      <c r="AE263" s="62"/>
    </row>
    <row r="264" spans="1:31">
      <c r="A264" s="102" t="s">
        <v>251</v>
      </c>
      <c r="B264" s="67" t="s">
        <v>241</v>
      </c>
      <c r="C264" s="102" t="s">
        <v>73</v>
      </c>
      <c r="D264" s="102">
        <v>2022</v>
      </c>
      <c r="E264" s="95">
        <f>'Dist_Wise Forest Land A1.9'!E263</f>
        <v>74319.281599999988</v>
      </c>
      <c r="F264" s="96" t="s">
        <v>102</v>
      </c>
      <c r="G264" s="96">
        <f t="shared" si="0"/>
        <v>66887.353439999992</v>
      </c>
      <c r="H264" s="96">
        <f t="shared" si="6"/>
        <v>-58201.689168000012</v>
      </c>
      <c r="I264" s="97">
        <v>6</v>
      </c>
      <c r="J264" s="97">
        <v>0.56000000000000005</v>
      </c>
      <c r="K264" s="74">
        <f t="shared" si="1"/>
        <v>9.36</v>
      </c>
      <c r="L264" s="74">
        <v>0.47</v>
      </c>
      <c r="M264" s="98">
        <f t="shared" si="2"/>
        <v>-256040.87098786561</v>
      </c>
      <c r="N264" s="99" t="s">
        <v>103</v>
      </c>
      <c r="O264" s="96">
        <f t="shared" si="3"/>
        <v>7431.9281599999995</v>
      </c>
      <c r="P264" s="96">
        <f t="shared" si="7"/>
        <v>-6466.8543520000003</v>
      </c>
      <c r="Q264" s="100">
        <v>9</v>
      </c>
      <c r="R264" s="100">
        <v>0.2</v>
      </c>
      <c r="S264" s="100">
        <f t="shared" si="4"/>
        <v>10.799999999999999</v>
      </c>
      <c r="T264" s="74">
        <v>0.47</v>
      </c>
      <c r="U264" s="74">
        <f t="shared" si="5"/>
        <v>-32825.752690752</v>
      </c>
      <c r="V264" s="62"/>
      <c r="W264" s="62"/>
      <c r="X264" s="62"/>
      <c r="Y264" s="62"/>
      <c r="Z264" s="62"/>
      <c r="AA264" s="62"/>
      <c r="AB264" s="62"/>
      <c r="AC264" s="62"/>
      <c r="AD264" s="62"/>
      <c r="AE264" s="62"/>
    </row>
    <row r="265" spans="1:31">
      <c r="A265" s="102" t="s">
        <v>251</v>
      </c>
      <c r="B265" s="67" t="s">
        <v>241</v>
      </c>
      <c r="C265" s="102" t="s">
        <v>74</v>
      </c>
      <c r="D265" s="102">
        <v>2022</v>
      </c>
      <c r="E265" s="95">
        <f>'Dist_Wise Forest Land A1.9'!E264</f>
        <v>196102.58410999997</v>
      </c>
      <c r="F265" s="96" t="s">
        <v>102</v>
      </c>
      <c r="G265" s="96">
        <f t="shared" si="0"/>
        <v>176492.32569899998</v>
      </c>
      <c r="H265" s="96">
        <f t="shared" si="6"/>
        <v>109604.97225899999</v>
      </c>
      <c r="I265" s="97">
        <v>6</v>
      </c>
      <c r="J265" s="97">
        <v>0.56000000000000005</v>
      </c>
      <c r="K265" s="74">
        <f t="shared" si="1"/>
        <v>9.36</v>
      </c>
      <c r="L265" s="74">
        <v>0.47</v>
      </c>
      <c r="M265" s="98">
        <f t="shared" si="2"/>
        <v>482174.19396179268</v>
      </c>
      <c r="N265" s="99" t="s">
        <v>103</v>
      </c>
      <c r="O265" s="96">
        <f t="shared" si="3"/>
        <v>19610.258410999999</v>
      </c>
      <c r="P265" s="96">
        <f t="shared" si="7"/>
        <v>12178.330250999999</v>
      </c>
      <c r="Q265" s="100">
        <v>9</v>
      </c>
      <c r="R265" s="100">
        <v>0.2</v>
      </c>
      <c r="S265" s="100">
        <f t="shared" si="4"/>
        <v>10.799999999999999</v>
      </c>
      <c r="T265" s="74">
        <v>0.47</v>
      </c>
      <c r="U265" s="74">
        <f t="shared" si="5"/>
        <v>61817.204354075991</v>
      </c>
      <c r="V265" s="62"/>
      <c r="W265" s="62"/>
      <c r="X265" s="62"/>
      <c r="Y265" s="62"/>
      <c r="Z265" s="62"/>
      <c r="AA265" s="62"/>
      <c r="AB265" s="62"/>
      <c r="AC265" s="62"/>
      <c r="AD265" s="62"/>
      <c r="AE265" s="62"/>
    </row>
    <row r="266" spans="1:31">
      <c r="A266" s="102" t="s">
        <v>251</v>
      </c>
      <c r="B266" s="67" t="s">
        <v>241</v>
      </c>
      <c r="C266" s="102" t="s">
        <v>75</v>
      </c>
      <c r="D266" s="102">
        <v>2022</v>
      </c>
      <c r="E266" s="95">
        <f>'Dist_Wise Forest Land A1.9'!E265</f>
        <v>1517.7106000000001</v>
      </c>
      <c r="F266" s="96" t="s">
        <v>102</v>
      </c>
      <c r="G266" s="96">
        <f t="shared" ref="G266:G274" si="8">E266*90%</f>
        <v>1365.9395400000001</v>
      </c>
      <c r="H266" s="96">
        <f t="shared" si="6"/>
        <v>-175126.38615899999</v>
      </c>
      <c r="I266" s="97">
        <v>6</v>
      </c>
      <c r="J266" s="97">
        <v>0.56000000000000005</v>
      </c>
      <c r="K266" s="74">
        <f t="shared" ref="K266:K274" si="9">I266*(1+J266)</f>
        <v>9.36</v>
      </c>
      <c r="L266" s="74">
        <v>0.47</v>
      </c>
      <c r="M266" s="98">
        <f t="shared" ref="M266:M274" si="10">H266*K266*L266</f>
        <v>-770415.99799067259</v>
      </c>
      <c r="N266" s="99" t="s">
        <v>103</v>
      </c>
      <c r="O266" s="96">
        <f t="shared" ref="O266:O274" si="11">E266*10%</f>
        <v>151.77106000000001</v>
      </c>
      <c r="P266" s="96">
        <f t="shared" si="7"/>
        <v>-19458.487351</v>
      </c>
      <c r="Q266" s="100">
        <v>9</v>
      </c>
      <c r="R266" s="100">
        <v>0.2</v>
      </c>
      <c r="S266" s="100">
        <f t="shared" ref="S266:S274" si="12">Q266*(1+R266)</f>
        <v>10.799999999999999</v>
      </c>
      <c r="T266" s="74">
        <v>0.47</v>
      </c>
      <c r="U266" s="74">
        <f t="shared" ref="U266:U274" si="13">P266*S266*T266</f>
        <v>-98771.281793675982</v>
      </c>
      <c r="V266" s="62"/>
      <c r="W266" s="62"/>
      <c r="X266" s="62"/>
      <c r="Y266" s="62"/>
      <c r="Z266" s="62"/>
      <c r="AA266" s="62"/>
      <c r="AB266" s="62"/>
      <c r="AC266" s="62"/>
      <c r="AD266" s="62"/>
      <c r="AE266" s="62"/>
    </row>
    <row r="267" spans="1:31">
      <c r="A267" s="102" t="s">
        <v>251</v>
      </c>
      <c r="B267" s="67" t="s">
        <v>241</v>
      </c>
      <c r="C267" s="102" t="s">
        <v>76</v>
      </c>
      <c r="D267" s="102">
        <v>2022</v>
      </c>
      <c r="E267" s="95">
        <f>'Dist_Wise Forest Land A1.9'!E266</f>
        <v>16908.14588</v>
      </c>
      <c r="F267" s="96" t="s">
        <v>102</v>
      </c>
      <c r="G267" s="96">
        <f t="shared" si="8"/>
        <v>15217.331292000001</v>
      </c>
      <c r="H267" s="96">
        <f t="shared" ref="H267:H274" si="14">G267-G266</f>
        <v>13851.391752000001</v>
      </c>
      <c r="I267" s="97">
        <v>6</v>
      </c>
      <c r="J267" s="97">
        <v>0.56000000000000005</v>
      </c>
      <c r="K267" s="74">
        <f t="shared" si="9"/>
        <v>9.36</v>
      </c>
      <c r="L267" s="74">
        <v>0.47</v>
      </c>
      <c r="M267" s="98">
        <f t="shared" si="10"/>
        <v>60935.042595398401</v>
      </c>
      <c r="N267" s="99" t="s">
        <v>103</v>
      </c>
      <c r="O267" s="96">
        <f t="shared" si="11"/>
        <v>1690.8145880000002</v>
      </c>
      <c r="P267" s="96">
        <f t="shared" ref="P267:P274" si="15">O267-O266</f>
        <v>1539.0435280000002</v>
      </c>
      <c r="Q267" s="100">
        <v>9</v>
      </c>
      <c r="R267" s="100">
        <v>0.2</v>
      </c>
      <c r="S267" s="100">
        <f t="shared" si="12"/>
        <v>10.799999999999999</v>
      </c>
      <c r="T267" s="74">
        <v>0.47</v>
      </c>
      <c r="U267" s="74">
        <f t="shared" si="13"/>
        <v>7812.1849481279996</v>
      </c>
      <c r="V267" s="62"/>
      <c r="W267" s="62"/>
      <c r="X267" s="62"/>
      <c r="Y267" s="62"/>
      <c r="Z267" s="62"/>
      <c r="AA267" s="62"/>
      <c r="AB267" s="62"/>
      <c r="AC267" s="62"/>
      <c r="AD267" s="62"/>
      <c r="AE267" s="62"/>
    </row>
    <row r="268" spans="1:31">
      <c r="A268" s="102" t="s">
        <v>251</v>
      </c>
      <c r="B268" s="67" t="s">
        <v>241</v>
      </c>
      <c r="C268" s="102" t="s">
        <v>77</v>
      </c>
      <c r="D268" s="102">
        <v>2022</v>
      </c>
      <c r="E268" s="95">
        <f>'Dist_Wise Forest Land A1.9'!E267</f>
        <v>15663.782800000001</v>
      </c>
      <c r="F268" s="96" t="s">
        <v>102</v>
      </c>
      <c r="G268" s="96">
        <f t="shared" si="8"/>
        <v>14097.404520000002</v>
      </c>
      <c r="H268" s="96">
        <f t="shared" si="14"/>
        <v>-1119.9267719999989</v>
      </c>
      <c r="I268" s="97">
        <v>6</v>
      </c>
      <c r="J268" s="97">
        <v>0.56000000000000005</v>
      </c>
      <c r="K268" s="74">
        <f t="shared" si="9"/>
        <v>9.36</v>
      </c>
      <c r="L268" s="74">
        <v>0.47</v>
      </c>
      <c r="M268" s="98">
        <f t="shared" si="10"/>
        <v>-4926.7818553823945</v>
      </c>
      <c r="N268" s="99" t="s">
        <v>103</v>
      </c>
      <c r="O268" s="96">
        <f t="shared" si="11"/>
        <v>1566.3782800000001</v>
      </c>
      <c r="P268" s="96">
        <f t="shared" si="15"/>
        <v>-124.43630800000005</v>
      </c>
      <c r="Q268" s="100">
        <v>9</v>
      </c>
      <c r="R268" s="100">
        <v>0.2</v>
      </c>
      <c r="S268" s="100">
        <f t="shared" si="12"/>
        <v>10.799999999999999</v>
      </c>
      <c r="T268" s="74">
        <v>0.47</v>
      </c>
      <c r="U268" s="74">
        <f t="shared" si="13"/>
        <v>-631.63869940800021</v>
      </c>
      <c r="V268" s="62"/>
      <c r="W268" s="62"/>
      <c r="X268" s="62"/>
      <c r="Y268" s="62"/>
      <c r="Z268" s="62"/>
      <c r="AA268" s="62"/>
      <c r="AB268" s="62"/>
      <c r="AC268" s="62"/>
      <c r="AD268" s="62"/>
      <c r="AE268" s="62"/>
    </row>
    <row r="269" spans="1:31">
      <c r="A269" s="102" t="s">
        <v>251</v>
      </c>
      <c r="B269" s="67" t="s">
        <v>241</v>
      </c>
      <c r="C269" s="102" t="s">
        <v>78</v>
      </c>
      <c r="D269" s="102">
        <v>2022</v>
      </c>
      <c r="E269" s="95">
        <f>'Dist_Wise Forest Land A1.9'!E268</f>
        <v>198669.91235999999</v>
      </c>
      <c r="F269" s="96" t="s">
        <v>102</v>
      </c>
      <c r="G269" s="96">
        <f t="shared" si="8"/>
        <v>178802.92112399999</v>
      </c>
      <c r="H269" s="96">
        <f t="shared" si="14"/>
        <v>164705.51660399997</v>
      </c>
      <c r="I269" s="97">
        <v>6</v>
      </c>
      <c r="J269" s="97">
        <v>0.56000000000000005</v>
      </c>
      <c r="K269" s="74">
        <f t="shared" si="9"/>
        <v>9.36</v>
      </c>
      <c r="L269" s="74">
        <v>0.47</v>
      </c>
      <c r="M269" s="98">
        <f t="shared" si="10"/>
        <v>724572.50864431658</v>
      </c>
      <c r="N269" s="99" t="s">
        <v>103</v>
      </c>
      <c r="O269" s="96">
        <f t="shared" si="11"/>
        <v>19866.991236000002</v>
      </c>
      <c r="P269" s="96">
        <f t="shared" si="15"/>
        <v>18300.612956000001</v>
      </c>
      <c r="Q269" s="100">
        <v>9</v>
      </c>
      <c r="R269" s="100">
        <v>0.2</v>
      </c>
      <c r="S269" s="100">
        <f t="shared" si="12"/>
        <v>10.799999999999999</v>
      </c>
      <c r="T269" s="74">
        <v>0.47</v>
      </c>
      <c r="U269" s="74">
        <f t="shared" si="13"/>
        <v>92893.911364655985</v>
      </c>
      <c r="V269" s="62"/>
      <c r="W269" s="62"/>
      <c r="X269" s="62"/>
      <c r="Y269" s="62"/>
      <c r="Z269" s="62"/>
      <c r="AA269" s="62"/>
      <c r="AB269" s="62"/>
      <c r="AC269" s="62"/>
      <c r="AD269" s="62"/>
      <c r="AE269" s="62"/>
    </row>
    <row r="270" spans="1:31">
      <c r="A270" s="102" t="s">
        <v>251</v>
      </c>
      <c r="B270" s="67" t="s">
        <v>241</v>
      </c>
      <c r="C270" s="102" t="s">
        <v>79</v>
      </c>
      <c r="D270" s="102">
        <v>2022</v>
      </c>
      <c r="E270" s="95">
        <f>'Dist_Wise Forest Land A1.9'!E269</f>
        <v>69913.044840000002</v>
      </c>
      <c r="F270" s="96" t="s">
        <v>102</v>
      </c>
      <c r="G270" s="96">
        <f t="shared" si="8"/>
        <v>62921.740356000002</v>
      </c>
      <c r="H270" s="96">
        <f t="shared" si="14"/>
        <v>-115881.18076799999</v>
      </c>
      <c r="I270" s="97">
        <v>6</v>
      </c>
      <c r="J270" s="97">
        <v>0.56000000000000005</v>
      </c>
      <c r="K270" s="74">
        <f t="shared" si="9"/>
        <v>9.36</v>
      </c>
      <c r="L270" s="74">
        <v>0.47</v>
      </c>
      <c r="M270" s="98">
        <f t="shared" si="10"/>
        <v>-509784.49043458555</v>
      </c>
      <c r="N270" s="99" t="s">
        <v>103</v>
      </c>
      <c r="O270" s="96">
        <f t="shared" si="11"/>
        <v>6991.3044840000002</v>
      </c>
      <c r="P270" s="96">
        <f t="shared" si="15"/>
        <v>-12875.686752000001</v>
      </c>
      <c r="Q270" s="100">
        <v>9</v>
      </c>
      <c r="R270" s="100">
        <v>0.2</v>
      </c>
      <c r="S270" s="100">
        <f t="shared" si="12"/>
        <v>10.799999999999999</v>
      </c>
      <c r="T270" s="74">
        <v>0.47</v>
      </c>
      <c r="U270" s="74">
        <f t="shared" si="13"/>
        <v>-65356.985953151998</v>
      </c>
      <c r="V270" s="62"/>
      <c r="W270" s="62"/>
      <c r="X270" s="62"/>
      <c r="Y270" s="62"/>
      <c r="Z270" s="62"/>
      <c r="AA270" s="62"/>
      <c r="AB270" s="62"/>
      <c r="AC270" s="62"/>
      <c r="AD270" s="62"/>
      <c r="AE270" s="62"/>
    </row>
    <row r="271" spans="1:31">
      <c r="A271" s="102" t="s">
        <v>251</v>
      </c>
      <c r="B271" s="67" t="s">
        <v>241</v>
      </c>
      <c r="C271" s="102" t="s">
        <v>80</v>
      </c>
      <c r="D271" s="102">
        <v>2022</v>
      </c>
      <c r="E271" s="95">
        <f>'Dist_Wise Forest Land A1.9'!E270</f>
        <v>48542.454000000005</v>
      </c>
      <c r="F271" s="96" t="s">
        <v>102</v>
      </c>
      <c r="G271" s="96">
        <f t="shared" si="8"/>
        <v>43688.208600000005</v>
      </c>
      <c r="H271" s="96">
        <f t="shared" si="14"/>
        <v>-19233.531755999997</v>
      </c>
      <c r="I271" s="97">
        <v>6</v>
      </c>
      <c r="J271" s="97">
        <v>0.56000000000000005</v>
      </c>
      <c r="K271" s="74">
        <f t="shared" si="9"/>
        <v>9.36</v>
      </c>
      <c r="L271" s="74">
        <v>0.47</v>
      </c>
      <c r="M271" s="98">
        <f t="shared" si="10"/>
        <v>-84612.152900995177</v>
      </c>
      <c r="N271" s="99" t="s">
        <v>103</v>
      </c>
      <c r="O271" s="96">
        <f t="shared" si="11"/>
        <v>4854.2454000000007</v>
      </c>
      <c r="P271" s="96">
        <f t="shared" si="15"/>
        <v>-2137.0590839999995</v>
      </c>
      <c r="Q271" s="100">
        <v>9</v>
      </c>
      <c r="R271" s="100">
        <v>0.2</v>
      </c>
      <c r="S271" s="100">
        <f t="shared" si="12"/>
        <v>10.799999999999999</v>
      </c>
      <c r="T271" s="74">
        <v>0.47</v>
      </c>
      <c r="U271" s="74">
        <f t="shared" si="13"/>
        <v>-10847.711910383996</v>
      </c>
      <c r="V271" s="62"/>
      <c r="W271" s="62"/>
      <c r="X271" s="62"/>
      <c r="Y271" s="62"/>
      <c r="Z271" s="62"/>
      <c r="AA271" s="62"/>
      <c r="AB271" s="62"/>
      <c r="AC271" s="62"/>
      <c r="AD271" s="62"/>
      <c r="AE271" s="62"/>
    </row>
    <row r="272" spans="1:31">
      <c r="A272" s="102" t="s">
        <v>251</v>
      </c>
      <c r="B272" s="67" t="s">
        <v>241</v>
      </c>
      <c r="C272" s="102" t="s">
        <v>121</v>
      </c>
      <c r="D272" s="102">
        <v>2022</v>
      </c>
      <c r="E272" s="95">
        <f>'Dist_Wise Forest Land A1.9'!E271</f>
        <v>100159.27167000002</v>
      </c>
      <c r="F272" s="96" t="s">
        <v>102</v>
      </c>
      <c r="G272" s="96">
        <f t="shared" si="8"/>
        <v>90143.344503000015</v>
      </c>
      <c r="H272" s="96">
        <f t="shared" si="14"/>
        <v>46455.135903000009</v>
      </c>
      <c r="I272" s="97">
        <v>6</v>
      </c>
      <c r="J272" s="97">
        <v>0.56000000000000005</v>
      </c>
      <c r="K272" s="74">
        <f t="shared" si="9"/>
        <v>9.36</v>
      </c>
      <c r="L272" s="74">
        <v>0.47</v>
      </c>
      <c r="M272" s="98">
        <f t="shared" si="10"/>
        <v>204365.43386447761</v>
      </c>
      <c r="N272" s="99" t="s">
        <v>103</v>
      </c>
      <c r="O272" s="96">
        <f t="shared" si="11"/>
        <v>10015.927167000002</v>
      </c>
      <c r="P272" s="96">
        <f t="shared" si="15"/>
        <v>5161.6817670000009</v>
      </c>
      <c r="Q272" s="100">
        <v>9</v>
      </c>
      <c r="R272" s="100">
        <v>0.2</v>
      </c>
      <c r="S272" s="100">
        <f t="shared" si="12"/>
        <v>10.799999999999999</v>
      </c>
      <c r="T272" s="74">
        <v>0.47</v>
      </c>
      <c r="U272" s="74">
        <f t="shared" si="13"/>
        <v>26200.696649292</v>
      </c>
      <c r="V272" s="62"/>
      <c r="W272" s="62"/>
      <c r="X272" s="62"/>
      <c r="Y272" s="62"/>
      <c r="Z272" s="62"/>
      <c r="AA272" s="62"/>
      <c r="AB272" s="62"/>
      <c r="AC272" s="62"/>
      <c r="AD272" s="62"/>
      <c r="AE272" s="62"/>
    </row>
    <row r="273" spans="1:31">
      <c r="A273" s="102" t="s">
        <v>251</v>
      </c>
      <c r="B273" s="67" t="s">
        <v>241</v>
      </c>
      <c r="C273" s="102" t="s">
        <v>82</v>
      </c>
      <c r="D273" s="102">
        <v>2022</v>
      </c>
      <c r="E273" s="95">
        <f>'Dist_Wise Forest Land A1.9'!E272</f>
        <v>50077.228940000001</v>
      </c>
      <c r="F273" s="96" t="s">
        <v>102</v>
      </c>
      <c r="G273" s="96">
        <f t="shared" si="8"/>
        <v>45069.506046000002</v>
      </c>
      <c r="H273" s="96">
        <f t="shared" si="14"/>
        <v>-45073.838457000013</v>
      </c>
      <c r="I273" s="97">
        <v>6</v>
      </c>
      <c r="J273" s="97">
        <v>0.56000000000000005</v>
      </c>
      <c r="K273" s="74">
        <f t="shared" si="9"/>
        <v>9.36</v>
      </c>
      <c r="L273" s="74">
        <v>0.47</v>
      </c>
      <c r="M273" s="98">
        <f t="shared" si="10"/>
        <v>-198288.83014003444</v>
      </c>
      <c r="N273" s="99" t="s">
        <v>103</v>
      </c>
      <c r="O273" s="96">
        <f t="shared" si="11"/>
        <v>5007.7228940000005</v>
      </c>
      <c r="P273" s="96">
        <f t="shared" si="15"/>
        <v>-5008.2042730000012</v>
      </c>
      <c r="Q273" s="100">
        <v>9</v>
      </c>
      <c r="R273" s="100">
        <v>0.2</v>
      </c>
      <c r="S273" s="100">
        <f t="shared" si="12"/>
        <v>10.799999999999999</v>
      </c>
      <c r="T273" s="74">
        <v>0.47</v>
      </c>
      <c r="U273" s="74">
        <f t="shared" si="13"/>
        <v>-25421.644889748004</v>
      </c>
      <c r="V273" s="62"/>
      <c r="W273" s="62"/>
      <c r="X273" s="62"/>
      <c r="Y273" s="62"/>
      <c r="Z273" s="62"/>
      <c r="AA273" s="62"/>
      <c r="AB273" s="62"/>
      <c r="AC273" s="62"/>
      <c r="AD273" s="62"/>
      <c r="AE273" s="62"/>
    </row>
    <row r="274" spans="1:31">
      <c r="A274" s="102" t="s">
        <v>251</v>
      </c>
      <c r="B274" s="67" t="s">
        <v>241</v>
      </c>
      <c r="C274" s="102" t="s">
        <v>83</v>
      </c>
      <c r="D274" s="102">
        <v>2022</v>
      </c>
      <c r="E274" s="95">
        <f>'Dist_Wise Forest Land A1.9'!E273</f>
        <v>169471.6838</v>
      </c>
      <c r="F274" s="96" t="s">
        <v>102</v>
      </c>
      <c r="G274" s="96">
        <f t="shared" si="8"/>
        <v>152524.51542000001</v>
      </c>
      <c r="H274" s="96">
        <f t="shared" si="14"/>
        <v>107455.00937400002</v>
      </c>
      <c r="I274" s="97">
        <v>6</v>
      </c>
      <c r="J274" s="97">
        <v>0.56000000000000005</v>
      </c>
      <c r="K274" s="74">
        <f t="shared" si="9"/>
        <v>9.36</v>
      </c>
      <c r="L274" s="74">
        <v>0.47</v>
      </c>
      <c r="M274" s="98">
        <f t="shared" si="10"/>
        <v>472716.07723810081</v>
      </c>
      <c r="N274" s="99" t="s">
        <v>103</v>
      </c>
      <c r="O274" s="96">
        <f t="shared" si="11"/>
        <v>16947.168379999999</v>
      </c>
      <c r="P274" s="96">
        <f t="shared" si="15"/>
        <v>11939.445485999999</v>
      </c>
      <c r="Q274" s="100">
        <v>9</v>
      </c>
      <c r="R274" s="100">
        <v>0.2</v>
      </c>
      <c r="S274" s="100">
        <f t="shared" si="12"/>
        <v>10.799999999999999</v>
      </c>
      <c r="T274" s="74">
        <v>0.47</v>
      </c>
      <c r="U274" s="74">
        <f t="shared" si="13"/>
        <v>60604.625286935981</v>
      </c>
      <c r="V274" s="62"/>
      <c r="W274" s="62"/>
      <c r="X274" s="62"/>
      <c r="Y274" s="62"/>
      <c r="Z274" s="62"/>
      <c r="AA274" s="62"/>
      <c r="AB274" s="62"/>
      <c r="AC274" s="62"/>
      <c r="AD274" s="62"/>
      <c r="AE274" s="62"/>
    </row>
    <row r="275" spans="1:31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</row>
    <row r="276" spans="1:3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</row>
    <row r="277" spans="1:3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</row>
    <row r="278" spans="1:3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</row>
    <row r="279" spans="1:3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</row>
    <row r="280" spans="1:3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</row>
    <row r="281" spans="1:3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</row>
    <row r="282" spans="1:3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</row>
    <row r="283" spans="1:3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</row>
    <row r="284" spans="1:3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</row>
    <row r="285" spans="1:3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</row>
    <row r="286" spans="1:3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</row>
    <row r="287" spans="1:3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</row>
    <row r="288" spans="1:3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</row>
    <row r="289" spans="1:3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</row>
    <row r="290" spans="1:3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</row>
    <row r="291" spans="1:3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</row>
    <row r="292" spans="1:3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</row>
    <row r="293" spans="1:3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</row>
    <row r="294" spans="1:3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</row>
    <row r="295" spans="1:3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</row>
    <row r="296" spans="1:3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</row>
    <row r="297" spans="1:3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</row>
    <row r="298" spans="1:3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</row>
    <row r="299" spans="1:3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</row>
    <row r="300" spans="1:3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</row>
    <row r="301" spans="1:3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</row>
    <row r="302" spans="1:3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</row>
    <row r="303" spans="1:3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</row>
    <row r="304" spans="1:3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</row>
    <row r="305" spans="1:3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</row>
    <row r="306" spans="1:3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</row>
    <row r="307" spans="1:3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</row>
    <row r="308" spans="1:3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</row>
    <row r="309" spans="1:3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</row>
    <row r="310" spans="1:3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</row>
    <row r="311" spans="1:3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</row>
    <row r="312" spans="1:3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</row>
    <row r="313" spans="1:3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</row>
    <row r="314" spans="1:3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</row>
    <row r="315" spans="1:3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</row>
    <row r="316" spans="1:3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</row>
    <row r="317" spans="1:3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</row>
    <row r="318" spans="1:3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</row>
    <row r="319" spans="1:3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</row>
    <row r="320" spans="1:3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</row>
    <row r="321" spans="1:3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</row>
    <row r="322" spans="1:3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</row>
    <row r="323" spans="1:3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</row>
    <row r="324" spans="1:3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</row>
    <row r="325" spans="1:3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</row>
    <row r="326" spans="1:3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</row>
    <row r="327" spans="1:3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</row>
    <row r="328" spans="1:3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</row>
    <row r="329" spans="1:3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</row>
    <row r="330" spans="1:3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</row>
    <row r="331" spans="1:3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</row>
    <row r="332" spans="1:3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</row>
    <row r="333" spans="1:3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</row>
    <row r="334" spans="1:3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</row>
    <row r="335" spans="1:3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</row>
    <row r="336" spans="1:3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</row>
    <row r="337" spans="1:3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</row>
    <row r="338" spans="1:3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</row>
    <row r="339" spans="1:3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</row>
    <row r="340" spans="1:3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</row>
    <row r="341" spans="1:3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</row>
    <row r="342" spans="1:3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</row>
    <row r="343" spans="1:3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</row>
    <row r="344" spans="1:3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</row>
    <row r="345" spans="1:3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</row>
    <row r="346" spans="1:3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</row>
    <row r="347" spans="1:3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</row>
    <row r="348" spans="1:3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</row>
    <row r="349" spans="1:3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</row>
    <row r="350" spans="1:3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</row>
    <row r="351" spans="1:3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</row>
    <row r="352" spans="1:3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</row>
    <row r="353" spans="1:3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</row>
    <row r="354" spans="1:3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</row>
    <row r="355" spans="1:3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</row>
    <row r="356" spans="1:3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</row>
    <row r="357" spans="1:3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</row>
    <row r="358" spans="1:3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</row>
    <row r="359" spans="1:3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</row>
    <row r="360" spans="1:3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</row>
    <row r="361" spans="1:3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</row>
    <row r="362" spans="1:3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</row>
    <row r="363" spans="1:3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</row>
    <row r="364" spans="1:3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</row>
    <row r="365" spans="1:3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</row>
    <row r="366" spans="1:3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</row>
    <row r="367" spans="1:3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</row>
    <row r="368" spans="1:3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</row>
    <row r="369" spans="1:3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</row>
    <row r="370" spans="1:3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</row>
    <row r="371" spans="1:3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</row>
    <row r="372" spans="1:3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</row>
    <row r="373" spans="1:3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</row>
    <row r="374" spans="1:3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</row>
    <row r="375" spans="1:3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</row>
    <row r="376" spans="1:3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</row>
    <row r="377" spans="1:3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</row>
    <row r="378" spans="1:3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</row>
    <row r="379" spans="1:3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</row>
    <row r="380" spans="1:3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</row>
    <row r="381" spans="1:3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</row>
    <row r="382" spans="1:3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</row>
    <row r="383" spans="1:3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</row>
    <row r="384" spans="1:3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</row>
    <row r="385" spans="1:3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</row>
    <row r="386" spans="1:3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</row>
    <row r="387" spans="1:3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</row>
    <row r="388" spans="1:3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</row>
    <row r="389" spans="1:3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</row>
    <row r="390" spans="1:3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</row>
    <row r="391" spans="1:3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</row>
    <row r="392" spans="1:3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</row>
    <row r="393" spans="1:3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</row>
    <row r="394" spans="1:3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</row>
    <row r="395" spans="1:3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</row>
    <row r="396" spans="1:3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</row>
    <row r="397" spans="1:3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</row>
    <row r="398" spans="1:3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</row>
    <row r="399" spans="1:3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</row>
    <row r="400" spans="1:3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</row>
    <row r="401" spans="1:3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</row>
    <row r="402" spans="1:3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</row>
    <row r="403" spans="1:3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</row>
    <row r="404" spans="1:3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</row>
    <row r="405" spans="1:3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</row>
    <row r="406" spans="1:3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</row>
    <row r="407" spans="1:3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</row>
    <row r="408" spans="1:3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</row>
    <row r="409" spans="1:3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</row>
    <row r="410" spans="1:3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</row>
    <row r="411" spans="1:3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</row>
    <row r="412" spans="1:3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</row>
    <row r="413" spans="1:3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</row>
    <row r="414" spans="1:3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</row>
    <row r="415" spans="1:3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</row>
    <row r="416" spans="1:3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</row>
    <row r="417" spans="1:3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</row>
    <row r="418" spans="1:3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</row>
    <row r="419" spans="1:3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</row>
    <row r="420" spans="1:3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</row>
    <row r="421" spans="1:3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</row>
    <row r="422" spans="1:3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</row>
    <row r="423" spans="1:3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</row>
    <row r="424" spans="1:3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</row>
    <row r="425" spans="1:3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</row>
    <row r="426" spans="1:3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</row>
    <row r="427" spans="1:3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</row>
    <row r="428" spans="1:3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</row>
    <row r="429" spans="1:3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</row>
    <row r="430" spans="1:3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</row>
    <row r="431" spans="1:3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</row>
    <row r="432" spans="1:3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</row>
    <row r="433" spans="1:3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</row>
    <row r="434" spans="1:3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</row>
    <row r="435" spans="1:3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</row>
    <row r="436" spans="1:3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</row>
    <row r="437" spans="1:3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</row>
    <row r="438" spans="1:3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</row>
    <row r="439" spans="1:3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</row>
    <row r="440" spans="1:3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</row>
    <row r="441" spans="1:3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</row>
    <row r="442" spans="1:3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</row>
    <row r="443" spans="1:3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</row>
    <row r="444" spans="1:3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</row>
    <row r="445" spans="1:3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</row>
    <row r="446" spans="1:3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</row>
    <row r="447" spans="1:3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</row>
    <row r="448" spans="1:3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</row>
    <row r="449" spans="1:3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</row>
    <row r="450" spans="1:3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</row>
    <row r="451" spans="1:3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</row>
    <row r="452" spans="1:3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</row>
    <row r="453" spans="1:3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</row>
    <row r="454" spans="1:3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</row>
    <row r="455" spans="1:3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</row>
    <row r="456" spans="1:3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</row>
    <row r="457" spans="1:3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</row>
    <row r="458" spans="1:3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</row>
    <row r="459" spans="1:3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</row>
    <row r="460" spans="1:3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</row>
    <row r="461" spans="1:3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</row>
    <row r="462" spans="1:3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</row>
    <row r="463" spans="1:3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</row>
    <row r="464" spans="1:3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</row>
    <row r="465" spans="1:3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</row>
    <row r="466" spans="1:3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</row>
    <row r="467" spans="1:3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</row>
    <row r="468" spans="1:3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</row>
    <row r="469" spans="1:3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</row>
    <row r="470" spans="1:3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</row>
    <row r="471" spans="1:3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</row>
    <row r="472" spans="1:3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</row>
    <row r="473" spans="1:3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</row>
    <row r="474" spans="1:3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</row>
    <row r="475" spans="1:3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</row>
    <row r="476" spans="1:3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</row>
    <row r="477" spans="1:3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</row>
    <row r="478" spans="1:3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</row>
    <row r="479" spans="1:3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</row>
    <row r="480" spans="1:3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</row>
    <row r="481" spans="1:3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</row>
    <row r="482" spans="1:3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</row>
    <row r="483" spans="1:3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</row>
    <row r="484" spans="1:3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</row>
    <row r="485" spans="1:3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</row>
    <row r="486" spans="1:3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</row>
    <row r="487" spans="1:3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</row>
    <row r="488" spans="1:3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</row>
    <row r="489" spans="1:3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</row>
    <row r="490" spans="1:3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</row>
    <row r="491" spans="1:3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</row>
    <row r="492" spans="1:3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</row>
    <row r="493" spans="1:3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</row>
    <row r="494" spans="1:3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</row>
    <row r="495" spans="1:3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</row>
    <row r="496" spans="1:3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</row>
    <row r="497" spans="1:3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</row>
    <row r="498" spans="1:3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</row>
    <row r="499" spans="1:3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</row>
    <row r="500" spans="1:3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</row>
    <row r="501" spans="1:3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</row>
    <row r="502" spans="1:3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</row>
    <row r="503" spans="1:3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</row>
    <row r="504" spans="1:3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</row>
    <row r="505" spans="1:3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</row>
    <row r="506" spans="1:3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</row>
    <row r="507" spans="1:3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</row>
    <row r="508" spans="1:3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</row>
    <row r="509" spans="1:3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</row>
    <row r="510" spans="1:3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</row>
    <row r="511" spans="1:3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</row>
    <row r="512" spans="1:3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</row>
    <row r="513" spans="1:3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</row>
    <row r="514" spans="1:3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</row>
    <row r="515" spans="1:3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</row>
    <row r="516" spans="1:3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</row>
    <row r="517" spans="1:3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</row>
    <row r="518" spans="1:3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</row>
    <row r="519" spans="1:3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</row>
    <row r="520" spans="1:3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</row>
    <row r="521" spans="1:3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</row>
    <row r="522" spans="1:3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</row>
    <row r="523" spans="1:3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</row>
    <row r="524" spans="1:3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</row>
    <row r="525" spans="1:3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</row>
    <row r="526" spans="1:3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</row>
    <row r="527" spans="1:3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</row>
    <row r="528" spans="1:3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</row>
    <row r="529" spans="1:3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</row>
    <row r="530" spans="1:3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</row>
    <row r="531" spans="1:3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</row>
    <row r="532" spans="1:3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</row>
    <row r="533" spans="1:3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</row>
    <row r="534" spans="1:3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</row>
    <row r="535" spans="1:3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</row>
    <row r="536" spans="1:3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</row>
    <row r="537" spans="1:3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</row>
    <row r="538" spans="1:3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</row>
    <row r="539" spans="1:3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</row>
    <row r="540" spans="1:3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</row>
    <row r="541" spans="1:3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</row>
    <row r="542" spans="1:3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</row>
    <row r="543" spans="1:3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</row>
    <row r="544" spans="1:3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</row>
    <row r="545" spans="1:3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</row>
    <row r="546" spans="1:3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</row>
    <row r="547" spans="1:3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</row>
    <row r="548" spans="1:3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</row>
    <row r="549" spans="1:3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</row>
    <row r="550" spans="1:3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</row>
    <row r="551" spans="1:3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</row>
    <row r="552" spans="1:3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</row>
    <row r="553" spans="1:3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</row>
    <row r="554" spans="1:3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</row>
    <row r="555" spans="1:3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</row>
    <row r="556" spans="1:3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</row>
    <row r="557" spans="1:3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</row>
    <row r="558" spans="1:3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</row>
    <row r="559" spans="1:3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</row>
    <row r="560" spans="1:3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</row>
    <row r="561" spans="1:3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</row>
    <row r="562" spans="1:3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</row>
    <row r="563" spans="1:3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</row>
    <row r="564" spans="1:3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</row>
    <row r="565" spans="1:3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</row>
    <row r="566" spans="1:3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</row>
    <row r="567" spans="1:3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</row>
    <row r="568" spans="1:3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</row>
    <row r="569" spans="1:3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</row>
    <row r="570" spans="1:3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</row>
    <row r="571" spans="1:3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</row>
    <row r="572" spans="1:3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</row>
    <row r="573" spans="1:3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</row>
    <row r="574" spans="1:3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</row>
    <row r="575" spans="1:3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</row>
    <row r="576" spans="1:3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</row>
    <row r="577" spans="1:3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</row>
    <row r="578" spans="1:3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</row>
    <row r="579" spans="1:3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</row>
    <row r="580" spans="1:3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</row>
    <row r="581" spans="1:3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</row>
    <row r="582" spans="1:3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</row>
    <row r="583" spans="1:3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</row>
    <row r="584" spans="1:3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</row>
    <row r="585" spans="1:3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</row>
    <row r="586" spans="1:3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</row>
    <row r="587" spans="1:3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</row>
    <row r="588" spans="1:3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</row>
    <row r="589" spans="1:3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</row>
    <row r="590" spans="1:3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</row>
    <row r="591" spans="1:3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</row>
    <row r="592" spans="1:3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</row>
    <row r="593" spans="1:3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</row>
    <row r="594" spans="1:3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</row>
    <row r="595" spans="1:3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</row>
    <row r="596" spans="1:3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</row>
    <row r="597" spans="1:3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</row>
    <row r="598" spans="1:3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</row>
    <row r="599" spans="1:3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</row>
    <row r="600" spans="1:3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</row>
    <row r="601" spans="1:3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</row>
    <row r="602" spans="1:3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</row>
    <row r="603" spans="1:3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</row>
    <row r="604" spans="1:3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</row>
    <row r="605" spans="1:3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</row>
    <row r="606" spans="1:3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</row>
    <row r="607" spans="1:3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</row>
    <row r="608" spans="1:3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</row>
    <row r="609" spans="1:3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</row>
    <row r="610" spans="1:3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</row>
    <row r="611" spans="1:3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</row>
    <row r="612" spans="1:3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</row>
    <row r="613" spans="1:3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</row>
    <row r="614" spans="1:3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</row>
    <row r="615" spans="1:3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</row>
    <row r="616" spans="1:3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</row>
    <row r="617" spans="1:3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</row>
    <row r="618" spans="1:3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</row>
    <row r="619" spans="1:3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</row>
    <row r="620" spans="1:3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</row>
    <row r="621" spans="1:3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</row>
    <row r="622" spans="1:3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</row>
    <row r="623" spans="1:3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</row>
    <row r="624" spans="1:3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</row>
    <row r="625" spans="1:3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</row>
    <row r="626" spans="1:3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</row>
    <row r="627" spans="1:3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</row>
    <row r="628" spans="1:3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</row>
    <row r="629" spans="1:3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</row>
    <row r="630" spans="1:3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</row>
    <row r="631" spans="1:3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</row>
    <row r="632" spans="1:3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</row>
    <row r="633" spans="1:3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</row>
    <row r="634" spans="1:3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</row>
    <row r="635" spans="1:3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</row>
    <row r="636" spans="1:3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</row>
    <row r="637" spans="1:3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</row>
    <row r="638" spans="1:3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</row>
    <row r="639" spans="1:3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</row>
    <row r="640" spans="1:3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</row>
    <row r="641" spans="1:3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</row>
    <row r="642" spans="1:3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</row>
    <row r="643" spans="1:3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</row>
    <row r="644" spans="1:3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</row>
    <row r="645" spans="1:3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</row>
    <row r="646" spans="1:3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</row>
    <row r="647" spans="1:3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</row>
    <row r="648" spans="1:3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</row>
    <row r="649" spans="1:3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</row>
    <row r="650" spans="1:3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</row>
    <row r="651" spans="1:3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</row>
    <row r="652" spans="1:3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</row>
    <row r="653" spans="1:3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</row>
    <row r="654" spans="1:3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</row>
    <row r="655" spans="1:3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</row>
    <row r="656" spans="1:3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</row>
    <row r="657" spans="1:3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</row>
    <row r="658" spans="1:3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</row>
    <row r="659" spans="1:3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</row>
    <row r="660" spans="1:3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</row>
    <row r="661" spans="1:3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</row>
    <row r="662" spans="1:3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</row>
    <row r="663" spans="1:3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</row>
    <row r="664" spans="1:3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</row>
    <row r="665" spans="1:3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</row>
    <row r="666" spans="1:3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</row>
    <row r="667" spans="1:3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</row>
    <row r="668" spans="1:3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</row>
    <row r="669" spans="1:3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</row>
    <row r="670" spans="1:3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</row>
    <row r="671" spans="1:3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</row>
    <row r="672" spans="1:3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</row>
    <row r="673" spans="1:3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</row>
    <row r="674" spans="1:3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</row>
    <row r="675" spans="1:3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</row>
    <row r="676" spans="1:3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</row>
    <row r="677" spans="1:3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</row>
    <row r="678" spans="1:3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</row>
    <row r="679" spans="1:3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</row>
    <row r="680" spans="1:3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</row>
    <row r="681" spans="1:3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</row>
    <row r="682" spans="1:3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</row>
    <row r="683" spans="1:3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</row>
    <row r="684" spans="1:3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</row>
    <row r="685" spans="1:3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</row>
    <row r="686" spans="1:3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</row>
    <row r="687" spans="1:3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</row>
    <row r="688" spans="1:3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</row>
    <row r="689" spans="1:3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</row>
    <row r="690" spans="1:3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</row>
    <row r="691" spans="1:3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</row>
    <row r="692" spans="1:3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</row>
    <row r="693" spans="1:3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</row>
    <row r="694" spans="1:3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</row>
    <row r="695" spans="1:3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</row>
    <row r="696" spans="1:3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</row>
    <row r="697" spans="1:3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</row>
    <row r="698" spans="1:3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</row>
    <row r="699" spans="1:3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</row>
    <row r="700" spans="1:3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</row>
    <row r="701" spans="1:3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</row>
    <row r="702" spans="1:3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</row>
    <row r="703" spans="1:3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</row>
    <row r="704" spans="1:3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</row>
    <row r="705" spans="1:3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</row>
    <row r="706" spans="1:3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</row>
    <row r="707" spans="1:3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</row>
    <row r="708" spans="1:3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</row>
    <row r="709" spans="1:3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</row>
    <row r="710" spans="1:3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</row>
    <row r="711" spans="1:3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</row>
    <row r="712" spans="1:3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</row>
    <row r="713" spans="1:3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</row>
    <row r="714" spans="1:3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</row>
    <row r="715" spans="1:3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</row>
    <row r="716" spans="1:3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</row>
    <row r="717" spans="1:3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</row>
    <row r="718" spans="1:3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</row>
    <row r="719" spans="1:3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</row>
    <row r="720" spans="1:3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</row>
    <row r="721" spans="1:3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</row>
    <row r="722" spans="1:3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</row>
    <row r="723" spans="1:3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</row>
    <row r="724" spans="1:3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</row>
    <row r="725" spans="1:3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</row>
    <row r="726" spans="1:3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</row>
    <row r="727" spans="1:3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</row>
    <row r="728" spans="1:3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</row>
    <row r="729" spans="1:3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</row>
    <row r="730" spans="1:3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</row>
    <row r="731" spans="1:3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</row>
    <row r="732" spans="1:3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</row>
    <row r="733" spans="1:3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</row>
    <row r="734" spans="1:3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</row>
    <row r="735" spans="1:3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</row>
    <row r="736" spans="1:3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</row>
    <row r="737" spans="1:3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</row>
    <row r="738" spans="1:3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</row>
    <row r="739" spans="1:3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</row>
    <row r="740" spans="1:3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</row>
    <row r="741" spans="1:3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</row>
    <row r="742" spans="1:3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</row>
    <row r="743" spans="1:3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</row>
    <row r="744" spans="1:3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</row>
    <row r="745" spans="1:3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</row>
    <row r="746" spans="1:3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</row>
    <row r="747" spans="1:3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</row>
    <row r="748" spans="1:3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</row>
    <row r="749" spans="1:3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</row>
    <row r="750" spans="1:3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</row>
    <row r="751" spans="1:3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</row>
    <row r="752" spans="1:3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</row>
    <row r="753" spans="1:3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</row>
    <row r="754" spans="1:3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</row>
    <row r="755" spans="1:3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</row>
    <row r="756" spans="1:3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</row>
    <row r="757" spans="1:3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</row>
    <row r="758" spans="1:3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</row>
    <row r="759" spans="1:3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</row>
    <row r="760" spans="1:3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</row>
    <row r="761" spans="1:3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</row>
    <row r="762" spans="1:3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</row>
    <row r="763" spans="1:3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</row>
    <row r="764" spans="1:3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</row>
    <row r="765" spans="1:3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</row>
    <row r="766" spans="1:3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</row>
    <row r="767" spans="1:3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</row>
    <row r="768" spans="1:3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</row>
    <row r="769" spans="1:3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</row>
    <row r="770" spans="1:3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</row>
    <row r="771" spans="1:3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</row>
    <row r="772" spans="1:3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</row>
    <row r="773" spans="1:3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</row>
    <row r="774" spans="1:3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</row>
    <row r="775" spans="1:3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</row>
    <row r="776" spans="1:3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</row>
    <row r="777" spans="1:3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</row>
    <row r="778" spans="1:3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</row>
    <row r="779" spans="1:3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</row>
    <row r="780" spans="1:3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</row>
    <row r="781" spans="1:3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</row>
    <row r="782" spans="1:3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</row>
    <row r="783" spans="1:3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</row>
    <row r="784" spans="1:3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</row>
    <row r="785" spans="1:3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</row>
    <row r="786" spans="1:3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</row>
    <row r="787" spans="1:3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</row>
    <row r="788" spans="1:3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</row>
    <row r="789" spans="1:3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</row>
    <row r="790" spans="1:3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</row>
    <row r="791" spans="1:3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</row>
    <row r="792" spans="1:3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</row>
    <row r="793" spans="1:3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</row>
    <row r="794" spans="1:3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</row>
    <row r="795" spans="1:3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</row>
    <row r="796" spans="1:3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</row>
    <row r="797" spans="1:3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</row>
    <row r="798" spans="1:3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</row>
    <row r="799" spans="1:3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</row>
    <row r="800" spans="1:3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</row>
    <row r="801" spans="1:3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</row>
    <row r="802" spans="1:3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</row>
    <row r="803" spans="1:3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</row>
    <row r="804" spans="1:3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</row>
    <row r="805" spans="1:3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</row>
    <row r="806" spans="1:3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</row>
    <row r="807" spans="1:3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</row>
    <row r="808" spans="1:3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</row>
    <row r="809" spans="1:3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</row>
    <row r="810" spans="1:3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</row>
    <row r="811" spans="1:3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</row>
    <row r="812" spans="1:3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</row>
    <row r="813" spans="1:3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</row>
    <row r="814" spans="1:3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</row>
    <row r="815" spans="1:3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</row>
    <row r="816" spans="1:3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</row>
    <row r="817" spans="1:3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</row>
    <row r="818" spans="1:3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</row>
    <row r="819" spans="1:3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</row>
    <row r="820" spans="1:3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</row>
    <row r="821" spans="1:3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</row>
    <row r="822" spans="1:3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</row>
    <row r="823" spans="1:3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</row>
    <row r="824" spans="1:3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</row>
    <row r="825" spans="1:3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</row>
    <row r="826" spans="1:3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</row>
    <row r="827" spans="1:3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</row>
    <row r="828" spans="1:3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</row>
    <row r="829" spans="1:3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</row>
    <row r="830" spans="1:3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</row>
    <row r="831" spans="1:3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</row>
    <row r="832" spans="1:3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</row>
    <row r="833" spans="1:3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</row>
    <row r="834" spans="1:3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</row>
    <row r="835" spans="1:3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</row>
    <row r="836" spans="1:3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</row>
    <row r="837" spans="1:3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</row>
    <row r="838" spans="1:3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</row>
    <row r="839" spans="1:3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</row>
    <row r="840" spans="1:3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</row>
    <row r="841" spans="1:3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</row>
    <row r="842" spans="1:3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</row>
    <row r="843" spans="1:3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</row>
    <row r="844" spans="1:3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</row>
    <row r="845" spans="1:3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</row>
    <row r="846" spans="1:3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</row>
    <row r="847" spans="1:3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</row>
    <row r="848" spans="1:3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</row>
    <row r="849" spans="1:3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</row>
    <row r="850" spans="1:3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</row>
    <row r="851" spans="1:3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</row>
    <row r="852" spans="1:3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</row>
    <row r="853" spans="1:3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</row>
    <row r="854" spans="1:3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</row>
    <row r="855" spans="1:3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</row>
    <row r="856" spans="1:3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</row>
    <row r="857" spans="1:3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</row>
    <row r="858" spans="1:3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</row>
    <row r="859" spans="1:3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</row>
    <row r="860" spans="1:3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</row>
    <row r="861" spans="1:3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</row>
    <row r="862" spans="1:3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</row>
    <row r="863" spans="1:3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</row>
    <row r="864" spans="1:3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</row>
    <row r="865" spans="1:3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</row>
    <row r="866" spans="1:3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</row>
    <row r="867" spans="1:3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</row>
    <row r="868" spans="1:3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</row>
    <row r="869" spans="1:3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</row>
    <row r="870" spans="1:3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</row>
    <row r="871" spans="1:3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</row>
    <row r="872" spans="1:3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</row>
    <row r="873" spans="1:3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</row>
    <row r="874" spans="1:3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</row>
    <row r="875" spans="1:3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</row>
    <row r="876" spans="1:3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</row>
    <row r="877" spans="1:3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</row>
    <row r="878" spans="1:3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</row>
    <row r="879" spans="1:3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</row>
    <row r="880" spans="1:3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</row>
    <row r="881" spans="1:3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</row>
    <row r="882" spans="1:3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</row>
    <row r="883" spans="1:3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</row>
    <row r="884" spans="1:3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</row>
    <row r="885" spans="1:3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</row>
    <row r="886" spans="1:3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</row>
    <row r="887" spans="1:3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</row>
    <row r="888" spans="1:3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</row>
    <row r="889" spans="1:3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</row>
    <row r="890" spans="1:3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</row>
    <row r="891" spans="1:3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</row>
    <row r="892" spans="1:3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</row>
    <row r="893" spans="1:3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</row>
    <row r="894" spans="1:3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</row>
    <row r="895" spans="1:3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</row>
    <row r="896" spans="1:3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</row>
    <row r="897" spans="1:3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</row>
    <row r="898" spans="1:3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</row>
    <row r="899" spans="1:3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</row>
    <row r="900" spans="1:3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</row>
    <row r="901" spans="1:3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</row>
    <row r="902" spans="1:3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</row>
    <row r="903" spans="1:3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</row>
    <row r="904" spans="1:3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</row>
    <row r="905" spans="1:3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</row>
    <row r="906" spans="1:3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</row>
    <row r="907" spans="1:3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</row>
    <row r="908" spans="1:3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</row>
    <row r="909" spans="1:3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</row>
    <row r="910" spans="1:3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</row>
    <row r="911" spans="1:3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</row>
    <row r="912" spans="1:3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</row>
    <row r="913" spans="1:3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</row>
    <row r="914" spans="1:3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</row>
    <row r="915" spans="1:3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</row>
    <row r="916" spans="1:3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</row>
    <row r="917" spans="1:3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</row>
    <row r="918" spans="1:3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</row>
    <row r="919" spans="1:3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</row>
    <row r="920" spans="1:3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</row>
    <row r="921" spans="1:3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</row>
    <row r="922" spans="1:3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</row>
    <row r="923" spans="1:3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</row>
    <row r="924" spans="1:3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</row>
    <row r="925" spans="1:3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</row>
    <row r="926" spans="1:3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</row>
    <row r="927" spans="1:3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</row>
    <row r="928" spans="1:3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</row>
    <row r="929" spans="1:3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</row>
    <row r="930" spans="1:3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</row>
    <row r="931" spans="1:3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</row>
    <row r="932" spans="1:3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</row>
    <row r="933" spans="1:3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</row>
    <row r="934" spans="1:3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</row>
    <row r="935" spans="1:3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</row>
    <row r="936" spans="1:3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</row>
    <row r="937" spans="1:3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</row>
    <row r="938" spans="1:3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</row>
    <row r="939" spans="1:3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</row>
    <row r="940" spans="1:3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</row>
    <row r="941" spans="1:3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</row>
    <row r="942" spans="1:3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</row>
    <row r="943" spans="1:3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</row>
    <row r="944" spans="1:3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</row>
    <row r="945" spans="1:3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</row>
    <row r="946" spans="1:3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</row>
    <row r="947" spans="1:3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</row>
    <row r="948" spans="1:3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</row>
    <row r="949" spans="1:3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</row>
    <row r="950" spans="1:3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</row>
    <row r="951" spans="1:3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</row>
    <row r="952" spans="1:3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</row>
    <row r="953" spans="1:3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</row>
    <row r="954" spans="1:3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</row>
    <row r="955" spans="1:3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</row>
    <row r="956" spans="1:3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</row>
    <row r="957" spans="1:3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</row>
    <row r="958" spans="1:3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</row>
    <row r="959" spans="1:3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</row>
    <row r="960" spans="1:3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</row>
    <row r="961" spans="1:3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</row>
    <row r="962" spans="1:3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</row>
    <row r="963" spans="1:3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</row>
    <row r="964" spans="1:3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</row>
    <row r="965" spans="1:3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</row>
    <row r="966" spans="1:3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</row>
    <row r="967" spans="1:3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</row>
    <row r="968" spans="1:3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</row>
    <row r="969" spans="1:3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</row>
    <row r="970" spans="1:3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</row>
    <row r="971" spans="1:3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</row>
    <row r="972" spans="1:3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</row>
    <row r="973" spans="1:3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</row>
    <row r="974" spans="1:3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</row>
    <row r="975" spans="1:31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</row>
    <row r="976" spans="1:31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</row>
    <row r="977" spans="1:31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</row>
    <row r="978" spans="1:31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</row>
    <row r="979" spans="1:31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</row>
    <row r="980" spans="1:31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</row>
    <row r="981" spans="1:31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</row>
    <row r="982" spans="1:31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</row>
    <row r="983" spans="1:31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</row>
    <row r="984" spans="1:31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</row>
    <row r="985" spans="1:31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</row>
    <row r="986" spans="1:31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</row>
    <row r="987" spans="1:31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</row>
    <row r="988" spans="1:31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</row>
    <row r="989" spans="1:31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</row>
    <row r="990" spans="1:31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</row>
    <row r="991" spans="1:31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</row>
    <row r="992" spans="1:31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</row>
    <row r="993" spans="1:31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</row>
    <row r="994" spans="1:31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</row>
    <row r="995" spans="1:31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</row>
    <row r="996" spans="1:31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</row>
    <row r="997" spans="1:31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</row>
    <row r="998" spans="1:31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</row>
    <row r="999" spans="1:31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</row>
    <row r="1000" spans="1:31">
      <c r="A1000" s="62"/>
      <c r="B1000" s="62"/>
      <c r="C1000" s="62"/>
      <c r="D1000" s="62"/>
      <c r="E1000" s="62"/>
      <c r="F1000" s="62"/>
      <c r="G1000" s="62"/>
      <c r="H1000" s="62"/>
      <c r="I1000" s="62"/>
      <c r="J1000" s="62"/>
      <c r="K1000" s="62"/>
      <c r="L1000" s="62"/>
      <c r="M1000" s="62"/>
      <c r="N1000" s="62"/>
      <c r="O1000" s="62"/>
      <c r="P1000" s="62"/>
      <c r="Q1000" s="62"/>
      <c r="R1000" s="62"/>
      <c r="S1000" s="62"/>
      <c r="T1000" s="62"/>
      <c r="U1000" s="62"/>
      <c r="V1000" s="62"/>
      <c r="W1000" s="62"/>
      <c r="X1000" s="62"/>
      <c r="Y1000" s="62"/>
      <c r="Z1000" s="62"/>
      <c r="AA1000" s="62"/>
      <c r="AB1000" s="62"/>
      <c r="AC1000" s="62"/>
      <c r="AD1000" s="62"/>
      <c r="AE1000" s="62"/>
    </row>
  </sheetData>
  <mergeCells count="17">
    <mergeCell ref="C5:U5"/>
    <mergeCell ref="A7:B7"/>
    <mergeCell ref="A8:A10"/>
    <mergeCell ref="B8:B10"/>
    <mergeCell ref="A5:B5"/>
    <mergeCell ref="A6:B6"/>
    <mergeCell ref="I6:K6"/>
    <mergeCell ref="L6:M6"/>
    <mergeCell ref="Q6:S6"/>
    <mergeCell ref="T6:U6"/>
    <mergeCell ref="F7:F9"/>
    <mergeCell ref="A2:B2"/>
    <mergeCell ref="C2:U2"/>
    <mergeCell ref="A3:B3"/>
    <mergeCell ref="C3:U3"/>
    <mergeCell ref="A4:B4"/>
    <mergeCell ref="C4:U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 summaryRight="0"/>
  </sheetPr>
  <dimension ref="A1:U974"/>
  <sheetViews>
    <sheetView workbookViewId="0"/>
  </sheetViews>
  <sheetFormatPr defaultColWidth="12.6640625" defaultRowHeight="15.75" customHeight="1"/>
  <cols>
    <col min="1" max="1" width="16" customWidth="1"/>
    <col min="3" max="3" width="18.44140625" customWidth="1"/>
  </cols>
  <sheetData>
    <row r="1" spans="1:21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</row>
    <row r="2" spans="1:21">
      <c r="A2" s="148"/>
      <c r="B2" s="128"/>
      <c r="C2" s="128"/>
      <c r="D2" s="128"/>
      <c r="E2" s="128"/>
      <c r="F2" s="128"/>
      <c r="G2" s="128"/>
      <c r="H2" s="128"/>
      <c r="I2" s="128"/>
      <c r="J2" s="128"/>
      <c r="K2" s="128"/>
      <c r="L2" s="79"/>
      <c r="M2" s="62"/>
      <c r="N2" s="62"/>
      <c r="O2" s="62"/>
      <c r="P2" s="62"/>
      <c r="Q2" s="62"/>
      <c r="R2" s="62"/>
      <c r="S2" s="62"/>
      <c r="T2" s="62"/>
      <c r="U2" s="62"/>
    </row>
    <row r="3" spans="1:21">
      <c r="A3" s="152" t="s">
        <v>84</v>
      </c>
      <c r="B3" s="145"/>
      <c r="C3" s="152" t="s">
        <v>202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5"/>
      <c r="T3" s="62"/>
      <c r="U3" s="62"/>
    </row>
    <row r="4" spans="1:21">
      <c r="A4" s="152" t="s">
        <v>86</v>
      </c>
      <c r="B4" s="145"/>
      <c r="C4" s="152" t="s">
        <v>252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5"/>
      <c r="T4" s="62"/>
      <c r="U4" s="62"/>
    </row>
    <row r="5" spans="1:21">
      <c r="A5" s="152" t="s">
        <v>204</v>
      </c>
      <c r="B5" s="145"/>
      <c r="C5" s="152" t="s">
        <v>243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5"/>
      <c r="T5" s="62"/>
      <c r="U5" s="62"/>
    </row>
    <row r="6" spans="1:21">
      <c r="A6" s="152" t="s">
        <v>206</v>
      </c>
      <c r="B6" s="145"/>
      <c r="C6" s="152" t="s">
        <v>253</v>
      </c>
      <c r="D6" s="147"/>
      <c r="E6" s="147"/>
      <c r="F6" s="147"/>
      <c r="G6" s="147"/>
      <c r="H6" s="147"/>
      <c r="I6" s="147"/>
      <c r="J6" s="147"/>
      <c r="K6" s="147"/>
      <c r="L6" s="147"/>
      <c r="M6" s="147"/>
      <c r="N6" s="147"/>
      <c r="O6" s="147"/>
      <c r="P6" s="147"/>
      <c r="Q6" s="147"/>
      <c r="R6" s="147"/>
      <c r="S6" s="145"/>
      <c r="T6" s="62"/>
      <c r="U6" s="62"/>
    </row>
    <row r="7" spans="1:21">
      <c r="A7" s="152" t="s">
        <v>208</v>
      </c>
      <c r="B7" s="145"/>
      <c r="C7" s="80"/>
      <c r="D7" s="80" t="s">
        <v>209</v>
      </c>
      <c r="E7" s="152" t="s">
        <v>254</v>
      </c>
      <c r="F7" s="147"/>
      <c r="G7" s="147"/>
      <c r="H7" s="147"/>
      <c r="I7" s="147"/>
      <c r="J7" s="147"/>
      <c r="K7" s="147"/>
      <c r="L7" s="145"/>
      <c r="M7" s="152"/>
      <c r="N7" s="147"/>
      <c r="O7" s="147"/>
      <c r="P7" s="147"/>
      <c r="Q7" s="147"/>
      <c r="R7" s="147"/>
      <c r="S7" s="145"/>
      <c r="T7" s="62"/>
      <c r="U7" s="62"/>
    </row>
    <row r="8" spans="1:21">
      <c r="A8" s="153" t="s">
        <v>212</v>
      </c>
      <c r="B8" s="145"/>
      <c r="C8" s="74" t="s">
        <v>111</v>
      </c>
      <c r="D8" s="74" t="s">
        <v>213</v>
      </c>
      <c r="E8" s="74" t="s">
        <v>244</v>
      </c>
      <c r="F8" s="74" t="s">
        <v>89</v>
      </c>
      <c r="G8" s="74" t="s">
        <v>244</v>
      </c>
      <c r="H8" s="74" t="s">
        <v>245</v>
      </c>
      <c r="I8" s="74" t="s">
        <v>255</v>
      </c>
      <c r="J8" s="74" t="s">
        <v>256</v>
      </c>
      <c r="K8" s="74" t="s">
        <v>257</v>
      </c>
      <c r="L8" s="98" t="s">
        <v>258</v>
      </c>
      <c r="M8" s="103" t="s">
        <v>89</v>
      </c>
      <c r="N8" s="74" t="s">
        <v>244</v>
      </c>
      <c r="O8" s="74" t="s">
        <v>245</v>
      </c>
      <c r="P8" s="74" t="s">
        <v>255</v>
      </c>
      <c r="Q8" s="74" t="s">
        <v>256</v>
      </c>
      <c r="R8" s="74" t="s">
        <v>257</v>
      </c>
      <c r="S8" s="74" t="s">
        <v>258</v>
      </c>
      <c r="T8" s="62"/>
      <c r="U8" s="62"/>
    </row>
    <row r="9" spans="1:21">
      <c r="A9" s="151" t="s">
        <v>248</v>
      </c>
      <c r="B9" s="151" t="s">
        <v>221</v>
      </c>
      <c r="C9" s="74"/>
      <c r="D9" s="74"/>
      <c r="E9" s="74" t="s">
        <v>222</v>
      </c>
      <c r="F9" s="74"/>
      <c r="G9" s="74"/>
      <c r="H9" s="74"/>
      <c r="I9" s="74" t="s">
        <v>259</v>
      </c>
      <c r="J9" s="74" t="s">
        <v>259</v>
      </c>
      <c r="K9" s="74" t="s">
        <v>260</v>
      </c>
      <c r="L9" s="98" t="s">
        <v>226</v>
      </c>
      <c r="M9" s="103"/>
      <c r="N9" s="74"/>
      <c r="O9" s="74"/>
      <c r="P9" s="74" t="s">
        <v>259</v>
      </c>
      <c r="Q9" s="74" t="s">
        <v>259</v>
      </c>
      <c r="R9" s="74" t="s">
        <v>260</v>
      </c>
      <c r="S9" s="74" t="s">
        <v>226</v>
      </c>
      <c r="T9" s="62"/>
      <c r="U9" s="62"/>
    </row>
    <row r="10" spans="1:21">
      <c r="A10" s="140"/>
      <c r="B10" s="140"/>
      <c r="C10" s="74"/>
      <c r="D10" s="74"/>
      <c r="E10" s="74" t="s">
        <v>227</v>
      </c>
      <c r="F10" s="74"/>
      <c r="G10" s="74" t="s">
        <v>228</v>
      </c>
      <c r="H10" s="74"/>
      <c r="I10" s="74" t="s">
        <v>261</v>
      </c>
      <c r="J10" s="74" t="s">
        <v>262</v>
      </c>
      <c r="K10" s="74" t="s">
        <v>263</v>
      </c>
      <c r="L10" s="104" t="s">
        <v>264</v>
      </c>
      <c r="M10" s="103"/>
      <c r="N10" s="74" t="s">
        <v>234</v>
      </c>
      <c r="O10" s="74"/>
      <c r="P10" s="74" t="s">
        <v>261</v>
      </c>
      <c r="Q10" s="74" t="s">
        <v>262</v>
      </c>
      <c r="R10" s="74" t="s">
        <v>263</v>
      </c>
      <c r="S10" s="80" t="s">
        <v>264</v>
      </c>
      <c r="T10" s="62"/>
      <c r="U10" s="62"/>
    </row>
    <row r="11" spans="1:21">
      <c r="A11" s="143"/>
      <c r="B11" s="143"/>
      <c r="C11" s="74"/>
      <c r="D11" s="74"/>
      <c r="E11" s="80" t="s">
        <v>235</v>
      </c>
      <c r="F11" s="80"/>
      <c r="G11" s="80" t="s">
        <v>235</v>
      </c>
      <c r="H11" s="80" t="s">
        <v>235</v>
      </c>
      <c r="I11" s="80" t="s">
        <v>265</v>
      </c>
      <c r="J11" s="80" t="s">
        <v>266</v>
      </c>
      <c r="K11" s="80" t="s">
        <v>267</v>
      </c>
      <c r="L11" s="104" t="s">
        <v>268</v>
      </c>
      <c r="M11" s="105"/>
      <c r="N11" s="80" t="s">
        <v>235</v>
      </c>
      <c r="O11" s="80" t="s">
        <v>235</v>
      </c>
      <c r="P11" s="80" t="s">
        <v>265</v>
      </c>
      <c r="Q11" s="80" t="s">
        <v>266</v>
      </c>
      <c r="R11" s="80" t="s">
        <v>267</v>
      </c>
      <c r="S11" s="80" t="s">
        <v>268</v>
      </c>
      <c r="T11" s="62"/>
      <c r="U11" s="62"/>
    </row>
    <row r="12" spans="1:21">
      <c r="A12" s="102" t="s">
        <v>251</v>
      </c>
      <c r="B12" s="67" t="s">
        <v>241</v>
      </c>
      <c r="C12" s="67" t="s">
        <v>60</v>
      </c>
      <c r="D12" s="67">
        <v>2015</v>
      </c>
      <c r="E12" s="95">
        <f>'Dist_Wise Forest Land A1.9'!E10</f>
        <v>7696.4856</v>
      </c>
      <c r="F12" s="96" t="s">
        <v>102</v>
      </c>
      <c r="G12" s="96">
        <f t="shared" ref="G12:G266" si="0">E12*90%</f>
        <v>6926.8370400000003</v>
      </c>
      <c r="H12" s="96"/>
      <c r="I12" s="74">
        <v>2.1</v>
      </c>
      <c r="J12" s="74">
        <v>0</v>
      </c>
      <c r="K12" s="74">
        <v>20</v>
      </c>
      <c r="L12" s="98">
        <f t="shared" ref="L12:L266" si="1">H12*((I12-J12)/K12)</f>
        <v>0</v>
      </c>
      <c r="M12" s="99" t="s">
        <v>103</v>
      </c>
      <c r="N12" s="96">
        <f t="shared" ref="N12:N266" si="2">E12*10%</f>
        <v>769.64856000000009</v>
      </c>
      <c r="O12" s="96"/>
      <c r="P12" s="74">
        <v>2.1</v>
      </c>
      <c r="Q12" s="74">
        <v>0</v>
      </c>
      <c r="R12" s="74">
        <v>20</v>
      </c>
      <c r="S12" s="74">
        <f t="shared" ref="S12:S266" si="3">O12*((P12-Q12)/R12)</f>
        <v>0</v>
      </c>
      <c r="T12" s="62"/>
      <c r="U12" s="62"/>
    </row>
    <row r="13" spans="1:21">
      <c r="A13" s="102" t="s">
        <v>251</v>
      </c>
      <c r="B13" s="67" t="s">
        <v>241</v>
      </c>
      <c r="C13" s="67" t="s">
        <v>61</v>
      </c>
      <c r="D13" s="67">
        <v>2015</v>
      </c>
      <c r="E13" s="95">
        <f>'Dist_Wise Forest Land A1.9'!E11</f>
        <v>59024.915999999997</v>
      </c>
      <c r="F13" s="96" t="s">
        <v>102</v>
      </c>
      <c r="G13" s="96">
        <f t="shared" si="0"/>
        <v>53122.424399999996</v>
      </c>
      <c r="H13" s="96">
        <f t="shared" ref="H13:H267" si="4">G13-G12</f>
        <v>46195.587359999998</v>
      </c>
      <c r="I13" s="74">
        <v>2.1</v>
      </c>
      <c r="J13" s="74">
        <v>0</v>
      </c>
      <c r="K13" s="74">
        <v>20</v>
      </c>
      <c r="L13" s="98">
        <f t="shared" si="1"/>
        <v>4850.5366727999999</v>
      </c>
      <c r="M13" s="99" t="s">
        <v>103</v>
      </c>
      <c r="N13" s="96">
        <f t="shared" si="2"/>
        <v>5902.4916000000003</v>
      </c>
      <c r="O13" s="96">
        <f t="shared" ref="O13:O267" si="5">N13-N12</f>
        <v>5132.8430399999997</v>
      </c>
      <c r="P13" s="74">
        <v>2.1</v>
      </c>
      <c r="Q13" s="74">
        <v>0</v>
      </c>
      <c r="R13" s="74">
        <v>20</v>
      </c>
      <c r="S13" s="74">
        <f t="shared" si="3"/>
        <v>538.94851920000008</v>
      </c>
      <c r="T13" s="62"/>
      <c r="U13" s="62"/>
    </row>
    <row r="14" spans="1:21">
      <c r="A14" s="102" t="s">
        <v>251</v>
      </c>
      <c r="B14" s="67" t="s">
        <v>241</v>
      </c>
      <c r="C14" s="67" t="s">
        <v>62</v>
      </c>
      <c r="D14" s="67">
        <v>2015</v>
      </c>
      <c r="E14" s="95">
        <f>'Dist_Wise Forest Land A1.9'!E12</f>
        <v>10547.30998</v>
      </c>
      <c r="F14" s="96" t="s">
        <v>102</v>
      </c>
      <c r="G14" s="96">
        <f t="shared" si="0"/>
        <v>9492.5789820000009</v>
      </c>
      <c r="H14" s="96">
        <f t="shared" si="4"/>
        <v>-43629.845417999997</v>
      </c>
      <c r="I14" s="74">
        <v>2.1</v>
      </c>
      <c r="J14" s="74">
        <v>0</v>
      </c>
      <c r="K14" s="74">
        <v>20</v>
      </c>
      <c r="L14" s="98">
        <f t="shared" si="1"/>
        <v>-4581.1337688900003</v>
      </c>
      <c r="M14" s="99" t="s">
        <v>103</v>
      </c>
      <c r="N14" s="96">
        <f t="shared" si="2"/>
        <v>1054.730998</v>
      </c>
      <c r="O14" s="96">
        <f t="shared" si="5"/>
        <v>-4847.7606020000003</v>
      </c>
      <c r="P14" s="74">
        <v>2.1</v>
      </c>
      <c r="Q14" s="74">
        <v>0</v>
      </c>
      <c r="R14" s="74">
        <v>20</v>
      </c>
      <c r="S14" s="74">
        <f t="shared" si="3"/>
        <v>-509.0148632100001</v>
      </c>
      <c r="T14" s="62"/>
      <c r="U14" s="62"/>
    </row>
    <row r="15" spans="1:21">
      <c r="A15" s="102" t="s">
        <v>251</v>
      </c>
      <c r="B15" s="67" t="s">
        <v>241</v>
      </c>
      <c r="C15" s="67" t="s">
        <v>112</v>
      </c>
      <c r="D15" s="67">
        <v>2015</v>
      </c>
      <c r="E15" s="95">
        <f>'Dist_Wise Forest Land A1.9'!E13</f>
        <v>159940.62934000001</v>
      </c>
      <c r="F15" s="96" t="s">
        <v>102</v>
      </c>
      <c r="G15" s="96">
        <f t="shared" si="0"/>
        <v>143946.56640600003</v>
      </c>
      <c r="H15" s="96">
        <f t="shared" si="4"/>
        <v>134453.98742400002</v>
      </c>
      <c r="I15" s="74">
        <v>2.1</v>
      </c>
      <c r="J15" s="74">
        <v>0</v>
      </c>
      <c r="K15" s="74">
        <v>20</v>
      </c>
      <c r="L15" s="98">
        <f t="shared" si="1"/>
        <v>14117.668679520004</v>
      </c>
      <c r="M15" s="99" t="s">
        <v>103</v>
      </c>
      <c r="N15" s="96">
        <f t="shared" si="2"/>
        <v>15994.062934000001</v>
      </c>
      <c r="O15" s="96">
        <f t="shared" si="5"/>
        <v>14939.331936000002</v>
      </c>
      <c r="P15" s="74">
        <v>2.1</v>
      </c>
      <c r="Q15" s="74">
        <v>0</v>
      </c>
      <c r="R15" s="74">
        <v>20</v>
      </c>
      <c r="S15" s="74">
        <f t="shared" si="3"/>
        <v>1568.6298532800004</v>
      </c>
      <c r="T15" s="62"/>
      <c r="U15" s="62"/>
    </row>
    <row r="16" spans="1:21">
      <c r="A16" s="102" t="s">
        <v>251</v>
      </c>
      <c r="B16" s="67" t="s">
        <v>241</v>
      </c>
      <c r="C16" s="67" t="s">
        <v>63</v>
      </c>
      <c r="D16" s="67">
        <v>2015</v>
      </c>
      <c r="E16" s="95">
        <f>'Dist_Wise Forest Land A1.9'!E14</f>
        <v>98551.930260000008</v>
      </c>
      <c r="F16" s="96" t="s">
        <v>102</v>
      </c>
      <c r="G16" s="96">
        <f t="shared" si="0"/>
        <v>88696.737234000015</v>
      </c>
      <c r="H16" s="96">
        <f t="shared" si="4"/>
        <v>-55249.829172000012</v>
      </c>
      <c r="I16" s="74">
        <v>2.1</v>
      </c>
      <c r="J16" s="74">
        <v>0</v>
      </c>
      <c r="K16" s="74">
        <v>20</v>
      </c>
      <c r="L16" s="98">
        <f t="shared" si="1"/>
        <v>-5801.2320630600016</v>
      </c>
      <c r="M16" s="99" t="s">
        <v>103</v>
      </c>
      <c r="N16" s="96">
        <f t="shared" si="2"/>
        <v>9855.1930260000008</v>
      </c>
      <c r="O16" s="96">
        <f t="shared" si="5"/>
        <v>-6138.8699080000006</v>
      </c>
      <c r="P16" s="74">
        <v>2.1</v>
      </c>
      <c r="Q16" s="74">
        <v>0</v>
      </c>
      <c r="R16" s="74">
        <v>20</v>
      </c>
      <c r="S16" s="74">
        <f t="shared" si="3"/>
        <v>-644.58134034000011</v>
      </c>
      <c r="T16" s="62"/>
      <c r="U16" s="62"/>
    </row>
    <row r="17" spans="1:21">
      <c r="A17" s="102" t="s">
        <v>251</v>
      </c>
      <c r="B17" s="67" t="s">
        <v>241</v>
      </c>
      <c r="C17" s="67" t="s">
        <v>64</v>
      </c>
      <c r="D17" s="67">
        <v>2015</v>
      </c>
      <c r="E17" s="95">
        <f>'Dist_Wise Forest Land A1.9'!E15</f>
        <v>20779.118399999999</v>
      </c>
      <c r="F17" s="96" t="s">
        <v>102</v>
      </c>
      <c r="G17" s="96">
        <f t="shared" si="0"/>
        <v>18701.206559999999</v>
      </c>
      <c r="H17" s="96">
        <f t="shared" si="4"/>
        <v>-69995.530674000009</v>
      </c>
      <c r="I17" s="74">
        <v>2.1</v>
      </c>
      <c r="J17" s="74">
        <v>0</v>
      </c>
      <c r="K17" s="74">
        <v>20</v>
      </c>
      <c r="L17" s="98">
        <f t="shared" si="1"/>
        <v>-7349.5307207700016</v>
      </c>
      <c r="M17" s="99" t="s">
        <v>103</v>
      </c>
      <c r="N17" s="96">
        <f t="shared" si="2"/>
        <v>2077.9118400000002</v>
      </c>
      <c r="O17" s="96">
        <f t="shared" si="5"/>
        <v>-7777.2811860000002</v>
      </c>
      <c r="P17" s="74">
        <v>2.1</v>
      </c>
      <c r="Q17" s="74">
        <v>0</v>
      </c>
      <c r="R17" s="74">
        <v>20</v>
      </c>
      <c r="S17" s="74">
        <f t="shared" si="3"/>
        <v>-816.61452453000004</v>
      </c>
      <c r="T17" s="62"/>
      <c r="U17" s="62"/>
    </row>
    <row r="18" spans="1:21">
      <c r="A18" s="102" t="s">
        <v>251</v>
      </c>
      <c r="B18" s="67" t="s">
        <v>241</v>
      </c>
      <c r="C18" s="67" t="s">
        <v>65</v>
      </c>
      <c r="D18" s="67">
        <v>2015</v>
      </c>
      <c r="E18" s="95">
        <f>'Dist_Wise Forest Land A1.9'!E16</f>
        <v>30892.888299999999</v>
      </c>
      <c r="F18" s="96" t="s">
        <v>102</v>
      </c>
      <c r="G18" s="96">
        <f t="shared" si="0"/>
        <v>27803.599470000001</v>
      </c>
      <c r="H18" s="96">
        <f t="shared" si="4"/>
        <v>9102.3929100000023</v>
      </c>
      <c r="I18" s="74">
        <v>2.1</v>
      </c>
      <c r="J18" s="74">
        <v>0</v>
      </c>
      <c r="K18" s="74">
        <v>20</v>
      </c>
      <c r="L18" s="98">
        <f t="shared" si="1"/>
        <v>955.75125555000034</v>
      </c>
      <c r="M18" s="99" t="s">
        <v>103</v>
      </c>
      <c r="N18" s="96">
        <f t="shared" si="2"/>
        <v>3089.28883</v>
      </c>
      <c r="O18" s="96">
        <f t="shared" si="5"/>
        <v>1011.3769899999998</v>
      </c>
      <c r="P18" s="74">
        <v>2.1</v>
      </c>
      <c r="Q18" s="74">
        <v>0</v>
      </c>
      <c r="R18" s="74">
        <v>20</v>
      </c>
      <c r="S18" s="74">
        <f t="shared" si="3"/>
        <v>106.19458394999998</v>
      </c>
      <c r="T18" s="62"/>
      <c r="U18" s="62"/>
    </row>
    <row r="19" spans="1:21">
      <c r="A19" s="102" t="s">
        <v>251</v>
      </c>
      <c r="B19" s="67" t="s">
        <v>241</v>
      </c>
      <c r="C19" s="67" t="s">
        <v>113</v>
      </c>
      <c r="D19" s="67">
        <v>2015</v>
      </c>
      <c r="E19" s="95">
        <f>'Dist_Wise Forest Land A1.9'!E17</f>
        <v>3702.4791000000005</v>
      </c>
      <c r="F19" s="96" t="s">
        <v>102</v>
      </c>
      <c r="G19" s="96">
        <f t="shared" si="0"/>
        <v>3332.2311900000004</v>
      </c>
      <c r="H19" s="96">
        <f t="shared" si="4"/>
        <v>-24471.368280000002</v>
      </c>
      <c r="I19" s="74">
        <v>2.1</v>
      </c>
      <c r="J19" s="74">
        <v>0</v>
      </c>
      <c r="K19" s="74">
        <v>20</v>
      </c>
      <c r="L19" s="98">
        <f t="shared" si="1"/>
        <v>-2569.4936694000003</v>
      </c>
      <c r="M19" s="99" t="s">
        <v>103</v>
      </c>
      <c r="N19" s="96">
        <f t="shared" si="2"/>
        <v>370.24791000000005</v>
      </c>
      <c r="O19" s="96">
        <f t="shared" si="5"/>
        <v>-2719.0409199999999</v>
      </c>
      <c r="P19" s="74">
        <v>2.1</v>
      </c>
      <c r="Q19" s="74">
        <v>0</v>
      </c>
      <c r="R19" s="74">
        <v>20</v>
      </c>
      <c r="S19" s="74">
        <f t="shared" si="3"/>
        <v>-285.49929660000004</v>
      </c>
      <c r="T19" s="62"/>
      <c r="U19" s="62"/>
    </row>
    <row r="20" spans="1:21">
      <c r="A20" s="102" t="s">
        <v>251</v>
      </c>
      <c r="B20" s="67" t="s">
        <v>241</v>
      </c>
      <c r="C20" s="67" t="s">
        <v>114</v>
      </c>
      <c r="D20" s="67">
        <v>2015</v>
      </c>
      <c r="E20" s="95">
        <f>'Dist_Wise Forest Land A1.9'!E18</f>
        <v>176061.47353000002</v>
      </c>
      <c r="F20" s="96" t="s">
        <v>102</v>
      </c>
      <c r="G20" s="96">
        <f t="shared" si="0"/>
        <v>158455.32617700001</v>
      </c>
      <c r="H20" s="96">
        <f t="shared" si="4"/>
        <v>155123.09498700002</v>
      </c>
      <c r="I20" s="74">
        <v>2.1</v>
      </c>
      <c r="J20" s="74">
        <v>0</v>
      </c>
      <c r="K20" s="74">
        <v>20</v>
      </c>
      <c r="L20" s="98">
        <f t="shared" si="1"/>
        <v>16287.924973635003</v>
      </c>
      <c r="M20" s="99" t="s">
        <v>103</v>
      </c>
      <c r="N20" s="96">
        <f t="shared" si="2"/>
        <v>17606.147353000004</v>
      </c>
      <c r="O20" s="96">
        <f t="shared" si="5"/>
        <v>17235.899443000002</v>
      </c>
      <c r="P20" s="74">
        <v>2.1</v>
      </c>
      <c r="Q20" s="74">
        <v>0</v>
      </c>
      <c r="R20" s="74">
        <v>20</v>
      </c>
      <c r="S20" s="74">
        <f t="shared" si="3"/>
        <v>1809.7694415150004</v>
      </c>
      <c r="T20" s="62"/>
      <c r="U20" s="62"/>
    </row>
    <row r="21" spans="1:21">
      <c r="A21" s="102" t="s">
        <v>251</v>
      </c>
      <c r="B21" s="67" t="s">
        <v>241</v>
      </c>
      <c r="C21" s="67" t="s">
        <v>66</v>
      </c>
      <c r="D21" s="67">
        <v>2015</v>
      </c>
      <c r="E21" s="95">
        <f>'Dist_Wise Forest Land A1.9'!E19</f>
        <v>153720.12580000001</v>
      </c>
      <c r="F21" s="96" t="s">
        <v>102</v>
      </c>
      <c r="G21" s="96">
        <f t="shared" si="0"/>
        <v>138348.11322</v>
      </c>
      <c r="H21" s="96">
        <f t="shared" si="4"/>
        <v>-20107.212957000011</v>
      </c>
      <c r="I21" s="74">
        <v>2.1</v>
      </c>
      <c r="J21" s="74">
        <v>0</v>
      </c>
      <c r="K21" s="74">
        <v>20</v>
      </c>
      <c r="L21" s="98">
        <f t="shared" si="1"/>
        <v>-2111.2573604850013</v>
      </c>
      <c r="M21" s="99" t="s">
        <v>103</v>
      </c>
      <c r="N21" s="96">
        <f t="shared" si="2"/>
        <v>15372.012580000002</v>
      </c>
      <c r="O21" s="96">
        <f t="shared" si="5"/>
        <v>-2234.1347730000016</v>
      </c>
      <c r="P21" s="74">
        <v>2.1</v>
      </c>
      <c r="Q21" s="74">
        <v>0</v>
      </c>
      <c r="R21" s="74">
        <v>20</v>
      </c>
      <c r="S21" s="74">
        <f t="shared" si="3"/>
        <v>-234.58415116500018</v>
      </c>
      <c r="T21" s="62"/>
      <c r="U21" s="62"/>
    </row>
    <row r="22" spans="1:21">
      <c r="A22" s="102" t="s">
        <v>251</v>
      </c>
      <c r="B22" s="67" t="s">
        <v>241</v>
      </c>
      <c r="C22" s="67" t="s">
        <v>115</v>
      </c>
      <c r="D22" s="67">
        <v>2015</v>
      </c>
      <c r="E22" s="95">
        <f>'Dist_Wise Forest Land A1.9'!E20</f>
        <v>169067.1214</v>
      </c>
      <c r="F22" s="96" t="s">
        <v>102</v>
      </c>
      <c r="G22" s="96">
        <f t="shared" si="0"/>
        <v>152160.40926000001</v>
      </c>
      <c r="H22" s="96">
        <f t="shared" si="4"/>
        <v>13812.296040000016</v>
      </c>
      <c r="I22" s="74">
        <v>2.1</v>
      </c>
      <c r="J22" s="74">
        <v>0</v>
      </c>
      <c r="K22" s="74">
        <v>20</v>
      </c>
      <c r="L22" s="98">
        <f t="shared" si="1"/>
        <v>1450.2910842000017</v>
      </c>
      <c r="M22" s="99" t="s">
        <v>103</v>
      </c>
      <c r="N22" s="96">
        <f t="shared" si="2"/>
        <v>16906.71214</v>
      </c>
      <c r="O22" s="96">
        <f t="shared" si="5"/>
        <v>1534.6995599999973</v>
      </c>
      <c r="P22" s="74">
        <v>2.1</v>
      </c>
      <c r="Q22" s="74">
        <v>0</v>
      </c>
      <c r="R22" s="74">
        <v>20</v>
      </c>
      <c r="S22" s="74">
        <f t="shared" si="3"/>
        <v>161.14345379999972</v>
      </c>
      <c r="T22" s="62"/>
      <c r="U22" s="62"/>
    </row>
    <row r="23" spans="1:21">
      <c r="A23" s="102" t="s">
        <v>251</v>
      </c>
      <c r="B23" s="67" t="s">
        <v>241</v>
      </c>
      <c r="C23" s="67" t="s">
        <v>116</v>
      </c>
      <c r="D23" s="67">
        <v>2015</v>
      </c>
      <c r="E23" s="95">
        <f>'Dist_Wise Forest Land A1.9'!E21</f>
        <v>4672.2916399999995</v>
      </c>
      <c r="F23" s="96" t="s">
        <v>102</v>
      </c>
      <c r="G23" s="96">
        <f t="shared" si="0"/>
        <v>4205.0624760000001</v>
      </c>
      <c r="H23" s="96">
        <f t="shared" si="4"/>
        <v>-147955.34678400002</v>
      </c>
      <c r="I23" s="74">
        <v>2.1</v>
      </c>
      <c r="J23" s="74">
        <v>0</v>
      </c>
      <c r="K23" s="74">
        <v>20</v>
      </c>
      <c r="L23" s="98">
        <f t="shared" si="1"/>
        <v>-15535.311412320003</v>
      </c>
      <c r="M23" s="99" t="s">
        <v>103</v>
      </c>
      <c r="N23" s="96">
        <f t="shared" si="2"/>
        <v>467.22916399999997</v>
      </c>
      <c r="O23" s="96">
        <f t="shared" si="5"/>
        <v>-16439.482975999999</v>
      </c>
      <c r="P23" s="74">
        <v>2.1</v>
      </c>
      <c r="Q23" s="74">
        <v>0</v>
      </c>
      <c r="R23" s="74">
        <v>20</v>
      </c>
      <c r="S23" s="74">
        <f t="shared" si="3"/>
        <v>-1726.1457124800002</v>
      </c>
      <c r="T23" s="62"/>
      <c r="U23" s="62"/>
    </row>
    <row r="24" spans="1:21">
      <c r="A24" s="102" t="s">
        <v>251</v>
      </c>
      <c r="B24" s="67" t="s">
        <v>241</v>
      </c>
      <c r="C24" s="67" t="s">
        <v>67</v>
      </c>
      <c r="D24" s="67">
        <v>2015</v>
      </c>
      <c r="E24" s="95">
        <f>'Dist_Wise Forest Land A1.9'!E22</f>
        <v>46346.531769999994</v>
      </c>
      <c r="F24" s="96" t="s">
        <v>102</v>
      </c>
      <c r="G24" s="96">
        <f t="shared" si="0"/>
        <v>41711.878592999994</v>
      </c>
      <c r="H24" s="96">
        <f t="shared" si="4"/>
        <v>37506.816116999995</v>
      </c>
      <c r="I24" s="74">
        <v>2.1</v>
      </c>
      <c r="J24" s="74">
        <v>0</v>
      </c>
      <c r="K24" s="74">
        <v>20</v>
      </c>
      <c r="L24" s="98">
        <f t="shared" si="1"/>
        <v>3938.2156922849999</v>
      </c>
      <c r="M24" s="99" t="s">
        <v>103</v>
      </c>
      <c r="N24" s="96">
        <f t="shared" si="2"/>
        <v>4634.6531769999992</v>
      </c>
      <c r="O24" s="96">
        <f t="shared" si="5"/>
        <v>4167.4240129999989</v>
      </c>
      <c r="P24" s="74">
        <v>2.1</v>
      </c>
      <c r="Q24" s="74">
        <v>0</v>
      </c>
      <c r="R24" s="74">
        <v>20</v>
      </c>
      <c r="S24" s="74">
        <f t="shared" si="3"/>
        <v>437.57952136499995</v>
      </c>
      <c r="T24" s="62"/>
      <c r="U24" s="62"/>
    </row>
    <row r="25" spans="1:21">
      <c r="A25" s="102" t="s">
        <v>251</v>
      </c>
      <c r="B25" s="67" t="s">
        <v>241</v>
      </c>
      <c r="C25" s="67" t="s">
        <v>117</v>
      </c>
      <c r="D25" s="67">
        <v>2015</v>
      </c>
      <c r="E25" s="95">
        <f>'Dist_Wise Forest Land A1.9'!E23</f>
        <v>165772.7101</v>
      </c>
      <c r="F25" s="96" t="s">
        <v>102</v>
      </c>
      <c r="G25" s="96">
        <f t="shared" si="0"/>
        <v>149195.43909</v>
      </c>
      <c r="H25" s="96">
        <f t="shared" si="4"/>
        <v>107483.560497</v>
      </c>
      <c r="I25" s="74">
        <v>2.1</v>
      </c>
      <c r="J25" s="74">
        <v>0</v>
      </c>
      <c r="K25" s="74">
        <v>20</v>
      </c>
      <c r="L25" s="98">
        <f t="shared" si="1"/>
        <v>11285.773852185001</v>
      </c>
      <c r="M25" s="99" t="s">
        <v>103</v>
      </c>
      <c r="N25" s="96">
        <f t="shared" si="2"/>
        <v>16577.27101</v>
      </c>
      <c r="O25" s="96">
        <f t="shared" si="5"/>
        <v>11942.617833</v>
      </c>
      <c r="P25" s="74">
        <v>2.1</v>
      </c>
      <c r="Q25" s="74">
        <v>0</v>
      </c>
      <c r="R25" s="74">
        <v>20</v>
      </c>
      <c r="S25" s="74">
        <f t="shared" si="3"/>
        <v>1253.9748724650001</v>
      </c>
      <c r="T25" s="62"/>
      <c r="U25" s="62"/>
    </row>
    <row r="26" spans="1:21">
      <c r="A26" s="102" t="s">
        <v>251</v>
      </c>
      <c r="B26" s="67" t="s">
        <v>241</v>
      </c>
      <c r="C26" s="67" t="s">
        <v>68</v>
      </c>
      <c r="D26" s="67">
        <v>2015</v>
      </c>
      <c r="E26" s="95">
        <f>'Dist_Wise Forest Land A1.9'!E24</f>
        <v>15339.0376</v>
      </c>
      <c r="F26" s="96" t="s">
        <v>102</v>
      </c>
      <c r="G26" s="96">
        <f t="shared" si="0"/>
        <v>13805.13384</v>
      </c>
      <c r="H26" s="96">
        <f t="shared" si="4"/>
        <v>-135390.30525</v>
      </c>
      <c r="I26" s="74">
        <v>2.1</v>
      </c>
      <c r="J26" s="74">
        <v>0</v>
      </c>
      <c r="K26" s="74">
        <v>20</v>
      </c>
      <c r="L26" s="98">
        <f t="shared" si="1"/>
        <v>-14215.982051250003</v>
      </c>
      <c r="M26" s="99" t="s">
        <v>103</v>
      </c>
      <c r="N26" s="96">
        <f t="shared" si="2"/>
        <v>1533.9037600000001</v>
      </c>
      <c r="O26" s="96">
        <f t="shared" si="5"/>
        <v>-15043.367249999999</v>
      </c>
      <c r="P26" s="74">
        <v>2.1</v>
      </c>
      <c r="Q26" s="74">
        <v>0</v>
      </c>
      <c r="R26" s="74">
        <v>20</v>
      </c>
      <c r="S26" s="74">
        <f t="shared" si="3"/>
        <v>-1579.55356125</v>
      </c>
      <c r="T26" s="62"/>
      <c r="U26" s="62"/>
    </row>
    <row r="27" spans="1:21">
      <c r="A27" s="102" t="s">
        <v>251</v>
      </c>
      <c r="B27" s="67" t="s">
        <v>241</v>
      </c>
      <c r="C27" s="67" t="s">
        <v>69</v>
      </c>
      <c r="D27" s="67">
        <v>2015</v>
      </c>
      <c r="E27" s="95">
        <f>'Dist_Wise Forest Land A1.9'!E25</f>
        <v>262315.08049999998</v>
      </c>
      <c r="F27" s="96" t="s">
        <v>102</v>
      </c>
      <c r="G27" s="96">
        <f t="shared" si="0"/>
        <v>236083.57244999998</v>
      </c>
      <c r="H27" s="96">
        <f t="shared" si="4"/>
        <v>222278.43860999998</v>
      </c>
      <c r="I27" s="74">
        <v>2.1</v>
      </c>
      <c r="J27" s="74">
        <v>0</v>
      </c>
      <c r="K27" s="74">
        <v>20</v>
      </c>
      <c r="L27" s="98">
        <f t="shared" si="1"/>
        <v>23339.236054050001</v>
      </c>
      <c r="M27" s="99" t="s">
        <v>103</v>
      </c>
      <c r="N27" s="96">
        <f t="shared" si="2"/>
        <v>26231.50805</v>
      </c>
      <c r="O27" s="96">
        <f t="shared" si="5"/>
        <v>24697.604289999999</v>
      </c>
      <c r="P27" s="74">
        <v>2.1</v>
      </c>
      <c r="Q27" s="74">
        <v>0</v>
      </c>
      <c r="R27" s="74">
        <v>20</v>
      </c>
      <c r="S27" s="74">
        <f t="shared" si="3"/>
        <v>2593.2484504500003</v>
      </c>
      <c r="T27" s="62"/>
      <c r="U27" s="62"/>
    </row>
    <row r="28" spans="1:21">
      <c r="A28" s="102" t="s">
        <v>251</v>
      </c>
      <c r="B28" s="67" t="s">
        <v>241</v>
      </c>
      <c r="C28" s="67" t="s">
        <v>118</v>
      </c>
      <c r="D28" s="67">
        <v>2015</v>
      </c>
      <c r="E28" s="95">
        <f>'Dist_Wise Forest Land A1.9'!E26</f>
        <v>8102.0209999999997</v>
      </c>
      <c r="F28" s="96" t="s">
        <v>102</v>
      </c>
      <c r="G28" s="96">
        <f t="shared" si="0"/>
        <v>7291.8189000000002</v>
      </c>
      <c r="H28" s="96">
        <f t="shared" si="4"/>
        <v>-228791.75354999996</v>
      </c>
      <c r="I28" s="74">
        <v>2.1</v>
      </c>
      <c r="J28" s="74">
        <v>0</v>
      </c>
      <c r="K28" s="74">
        <v>20</v>
      </c>
      <c r="L28" s="98">
        <f t="shared" si="1"/>
        <v>-24023.134122749998</v>
      </c>
      <c r="M28" s="99" t="s">
        <v>103</v>
      </c>
      <c r="N28" s="96">
        <f t="shared" si="2"/>
        <v>810.20209999999997</v>
      </c>
      <c r="O28" s="96">
        <f t="shared" si="5"/>
        <v>-25421.305950000002</v>
      </c>
      <c r="P28" s="74">
        <v>2.1</v>
      </c>
      <c r="Q28" s="74">
        <v>0</v>
      </c>
      <c r="R28" s="74">
        <v>20</v>
      </c>
      <c r="S28" s="74">
        <f t="shared" si="3"/>
        <v>-2669.2371247500005</v>
      </c>
      <c r="T28" s="62"/>
      <c r="U28" s="62"/>
    </row>
    <row r="29" spans="1:21">
      <c r="A29" s="102" t="s">
        <v>251</v>
      </c>
      <c r="B29" s="67" t="s">
        <v>241</v>
      </c>
      <c r="C29" s="67" t="s">
        <v>70</v>
      </c>
      <c r="D29" s="67">
        <v>2015</v>
      </c>
      <c r="E29" s="95">
        <f>'Dist_Wise Forest Land A1.9'!E27</f>
        <v>51369.524339999996</v>
      </c>
      <c r="F29" s="96" t="s">
        <v>102</v>
      </c>
      <c r="G29" s="96">
        <f t="shared" si="0"/>
        <v>46232.571905999997</v>
      </c>
      <c r="H29" s="96">
        <f t="shared" si="4"/>
        <v>38940.753005999999</v>
      </c>
      <c r="I29" s="74">
        <v>2.1</v>
      </c>
      <c r="J29" s="74">
        <v>0</v>
      </c>
      <c r="K29" s="74">
        <v>20</v>
      </c>
      <c r="L29" s="98">
        <f t="shared" si="1"/>
        <v>4088.7790656300003</v>
      </c>
      <c r="M29" s="99" t="s">
        <v>103</v>
      </c>
      <c r="N29" s="96">
        <f t="shared" si="2"/>
        <v>5136.9524339999998</v>
      </c>
      <c r="O29" s="96">
        <f t="shared" si="5"/>
        <v>4326.7503340000003</v>
      </c>
      <c r="P29" s="74">
        <v>2.1</v>
      </c>
      <c r="Q29" s="74">
        <v>0</v>
      </c>
      <c r="R29" s="74">
        <v>20</v>
      </c>
      <c r="S29" s="74">
        <f t="shared" si="3"/>
        <v>454.30878507000006</v>
      </c>
      <c r="T29" s="62"/>
      <c r="U29" s="62"/>
    </row>
    <row r="30" spans="1:21">
      <c r="A30" s="102" t="s">
        <v>251</v>
      </c>
      <c r="B30" s="67" t="s">
        <v>241</v>
      </c>
      <c r="C30" s="67" t="s">
        <v>71</v>
      </c>
      <c r="D30" s="67">
        <v>2015</v>
      </c>
      <c r="E30" s="95">
        <f>'Dist_Wise Forest Land A1.9'!E28</f>
        <v>39589.314700000003</v>
      </c>
      <c r="F30" s="96" t="s">
        <v>102</v>
      </c>
      <c r="G30" s="96">
        <f t="shared" si="0"/>
        <v>35630.383230000007</v>
      </c>
      <c r="H30" s="96">
        <f t="shared" si="4"/>
        <v>-10602.188675999991</v>
      </c>
      <c r="I30" s="74">
        <v>2.1</v>
      </c>
      <c r="J30" s="74">
        <v>0</v>
      </c>
      <c r="K30" s="74">
        <v>20</v>
      </c>
      <c r="L30" s="98">
        <f t="shared" si="1"/>
        <v>-1113.2298109799992</v>
      </c>
      <c r="M30" s="99" t="s">
        <v>103</v>
      </c>
      <c r="N30" s="96">
        <f t="shared" si="2"/>
        <v>3958.9314700000004</v>
      </c>
      <c r="O30" s="96">
        <f t="shared" si="5"/>
        <v>-1178.0209639999994</v>
      </c>
      <c r="P30" s="74">
        <v>2.1</v>
      </c>
      <c r="Q30" s="74">
        <v>0</v>
      </c>
      <c r="R30" s="74">
        <v>20</v>
      </c>
      <c r="S30" s="74">
        <f t="shared" si="3"/>
        <v>-123.69220121999994</v>
      </c>
      <c r="T30" s="62"/>
      <c r="U30" s="62"/>
    </row>
    <row r="31" spans="1:21">
      <c r="A31" s="102" t="s">
        <v>251</v>
      </c>
      <c r="B31" s="67" t="s">
        <v>241</v>
      </c>
      <c r="C31" s="102" t="s">
        <v>119</v>
      </c>
      <c r="D31" s="67">
        <v>2015</v>
      </c>
      <c r="E31" s="95">
        <f>'Dist_Wise Forest Land A1.9'!E29</f>
        <v>134367.58050000001</v>
      </c>
      <c r="F31" s="96" t="s">
        <v>102</v>
      </c>
      <c r="G31" s="96">
        <f t="shared" si="0"/>
        <v>120930.82245000001</v>
      </c>
      <c r="H31" s="96">
        <f t="shared" si="4"/>
        <v>85300.43922</v>
      </c>
      <c r="I31" s="74">
        <v>2.1</v>
      </c>
      <c r="J31" s="74">
        <v>0</v>
      </c>
      <c r="K31" s="74">
        <v>20</v>
      </c>
      <c r="L31" s="98">
        <f t="shared" si="1"/>
        <v>8956.546118100001</v>
      </c>
      <c r="M31" s="99" t="s">
        <v>103</v>
      </c>
      <c r="N31" s="96">
        <f t="shared" si="2"/>
        <v>13436.758050000002</v>
      </c>
      <c r="O31" s="96">
        <f t="shared" si="5"/>
        <v>9477.8265800000008</v>
      </c>
      <c r="P31" s="74">
        <v>2.1</v>
      </c>
      <c r="Q31" s="74">
        <v>0</v>
      </c>
      <c r="R31" s="74">
        <v>20</v>
      </c>
      <c r="S31" s="74">
        <f t="shared" si="3"/>
        <v>995.17179090000013</v>
      </c>
      <c r="T31" s="62"/>
      <c r="U31" s="62"/>
    </row>
    <row r="32" spans="1:21">
      <c r="A32" s="102" t="s">
        <v>251</v>
      </c>
      <c r="B32" s="67" t="s">
        <v>241</v>
      </c>
      <c r="C32" s="102" t="s">
        <v>120</v>
      </c>
      <c r="D32" s="67">
        <v>2015</v>
      </c>
      <c r="E32" s="95">
        <f>'Dist_Wise Forest Land A1.9'!E30</f>
        <v>36902.751700000001</v>
      </c>
      <c r="F32" s="96" t="s">
        <v>102</v>
      </c>
      <c r="G32" s="96">
        <f t="shared" si="0"/>
        <v>33212.47653</v>
      </c>
      <c r="H32" s="96">
        <f t="shared" si="4"/>
        <v>-87718.345920000007</v>
      </c>
      <c r="I32" s="74">
        <v>2.1</v>
      </c>
      <c r="J32" s="74">
        <v>0</v>
      </c>
      <c r="K32" s="74">
        <v>20</v>
      </c>
      <c r="L32" s="98">
        <f t="shared" si="1"/>
        <v>-9210.4263216000018</v>
      </c>
      <c r="M32" s="99" t="s">
        <v>103</v>
      </c>
      <c r="N32" s="96">
        <f t="shared" si="2"/>
        <v>3690.2751700000003</v>
      </c>
      <c r="O32" s="96">
        <f t="shared" si="5"/>
        <v>-9746.4828800000014</v>
      </c>
      <c r="P32" s="74">
        <v>2.1</v>
      </c>
      <c r="Q32" s="74">
        <v>0</v>
      </c>
      <c r="R32" s="74">
        <v>20</v>
      </c>
      <c r="S32" s="74">
        <f t="shared" si="3"/>
        <v>-1023.3807024000002</v>
      </c>
      <c r="T32" s="62"/>
      <c r="U32" s="62"/>
    </row>
    <row r="33" spans="1:21">
      <c r="A33" s="102" t="s">
        <v>251</v>
      </c>
      <c r="B33" s="67" t="s">
        <v>241</v>
      </c>
      <c r="C33" s="102" t="s">
        <v>72</v>
      </c>
      <c r="D33" s="67">
        <v>2015</v>
      </c>
      <c r="E33" s="95">
        <f>'Dist_Wise Forest Land A1.9'!E31</f>
        <v>131607.99799999999</v>
      </c>
      <c r="F33" s="96" t="s">
        <v>102</v>
      </c>
      <c r="G33" s="96">
        <f t="shared" si="0"/>
        <v>118447.1982</v>
      </c>
      <c r="H33" s="96">
        <f t="shared" si="4"/>
        <v>85234.721669999999</v>
      </c>
      <c r="I33" s="74">
        <v>2.1</v>
      </c>
      <c r="J33" s="74">
        <v>0</v>
      </c>
      <c r="K33" s="74">
        <v>20</v>
      </c>
      <c r="L33" s="98">
        <f t="shared" si="1"/>
        <v>8949.6457753499999</v>
      </c>
      <c r="M33" s="99" t="s">
        <v>103</v>
      </c>
      <c r="N33" s="96">
        <f t="shared" si="2"/>
        <v>13160.799800000001</v>
      </c>
      <c r="O33" s="96">
        <f t="shared" si="5"/>
        <v>9470.5246299999999</v>
      </c>
      <c r="P33" s="74">
        <v>2.1</v>
      </c>
      <c r="Q33" s="74">
        <v>0</v>
      </c>
      <c r="R33" s="74">
        <v>20</v>
      </c>
      <c r="S33" s="74">
        <f t="shared" si="3"/>
        <v>994.4050861500001</v>
      </c>
      <c r="T33" s="62"/>
      <c r="U33" s="62"/>
    </row>
    <row r="34" spans="1:21">
      <c r="A34" s="102" t="s">
        <v>251</v>
      </c>
      <c r="B34" s="67" t="s">
        <v>241</v>
      </c>
      <c r="C34" s="102" t="s">
        <v>73</v>
      </c>
      <c r="D34" s="67">
        <v>2015</v>
      </c>
      <c r="E34" s="95">
        <f>'Dist_Wise Forest Land A1.9'!E32</f>
        <v>74305.291689999998</v>
      </c>
      <c r="F34" s="96" t="s">
        <v>102</v>
      </c>
      <c r="G34" s="96">
        <f t="shared" si="0"/>
        <v>66874.762520999997</v>
      </c>
      <c r="H34" s="96">
        <f t="shared" si="4"/>
        <v>-51572.435679000002</v>
      </c>
      <c r="I34" s="74">
        <v>2.1</v>
      </c>
      <c r="J34" s="74">
        <v>0</v>
      </c>
      <c r="K34" s="74">
        <v>20</v>
      </c>
      <c r="L34" s="98">
        <f t="shared" si="1"/>
        <v>-5415.1057462950012</v>
      </c>
      <c r="M34" s="99" t="s">
        <v>103</v>
      </c>
      <c r="N34" s="96">
        <f t="shared" si="2"/>
        <v>7430.5291690000004</v>
      </c>
      <c r="O34" s="96">
        <f t="shared" si="5"/>
        <v>-5730.2706310000003</v>
      </c>
      <c r="P34" s="74">
        <v>2.1</v>
      </c>
      <c r="Q34" s="74">
        <v>0</v>
      </c>
      <c r="R34" s="74">
        <v>20</v>
      </c>
      <c r="S34" s="74">
        <f t="shared" si="3"/>
        <v>-601.67841625500012</v>
      </c>
      <c r="T34" s="62"/>
      <c r="U34" s="62"/>
    </row>
    <row r="35" spans="1:21">
      <c r="A35" s="102" t="s">
        <v>251</v>
      </c>
      <c r="B35" s="67" t="s">
        <v>241</v>
      </c>
      <c r="C35" s="102" t="s">
        <v>74</v>
      </c>
      <c r="D35" s="67">
        <v>2015</v>
      </c>
      <c r="E35" s="95">
        <f>'Dist_Wise Forest Land A1.9'!E33</f>
        <v>203786.20240000001</v>
      </c>
      <c r="F35" s="96" t="s">
        <v>102</v>
      </c>
      <c r="G35" s="96">
        <f t="shared" si="0"/>
        <v>183407.58216000002</v>
      </c>
      <c r="H35" s="96">
        <f t="shared" si="4"/>
        <v>116532.81963900002</v>
      </c>
      <c r="I35" s="74">
        <v>2.1</v>
      </c>
      <c r="J35" s="74">
        <v>0</v>
      </c>
      <c r="K35" s="74">
        <v>20</v>
      </c>
      <c r="L35" s="98">
        <f t="shared" si="1"/>
        <v>12235.946062095003</v>
      </c>
      <c r="M35" s="99" t="s">
        <v>103</v>
      </c>
      <c r="N35" s="96">
        <f t="shared" si="2"/>
        <v>20378.620240000004</v>
      </c>
      <c r="O35" s="96">
        <f t="shared" si="5"/>
        <v>12948.091071000003</v>
      </c>
      <c r="P35" s="74">
        <v>2.1</v>
      </c>
      <c r="Q35" s="74">
        <v>0</v>
      </c>
      <c r="R35" s="74">
        <v>20</v>
      </c>
      <c r="S35" s="74">
        <f t="shared" si="3"/>
        <v>1359.5495624550003</v>
      </c>
      <c r="T35" s="62"/>
      <c r="U35" s="62"/>
    </row>
    <row r="36" spans="1:21">
      <c r="A36" s="102" t="s">
        <v>251</v>
      </c>
      <c r="B36" s="67" t="s">
        <v>241</v>
      </c>
      <c r="C36" s="102" t="s">
        <v>75</v>
      </c>
      <c r="D36" s="67">
        <v>2015</v>
      </c>
      <c r="E36" s="95">
        <f>'Dist_Wise Forest Land A1.9'!E34</f>
        <v>1116.8869199999999</v>
      </c>
      <c r="F36" s="96" t="s">
        <v>102</v>
      </c>
      <c r="G36" s="96">
        <f t="shared" si="0"/>
        <v>1005.198228</v>
      </c>
      <c r="H36" s="96">
        <f t="shared" si="4"/>
        <v>-182402.38393200003</v>
      </c>
      <c r="I36" s="74">
        <v>2.1</v>
      </c>
      <c r="J36" s="74">
        <v>0</v>
      </c>
      <c r="K36" s="74">
        <v>20</v>
      </c>
      <c r="L36" s="98">
        <f t="shared" si="1"/>
        <v>-19152.250312860004</v>
      </c>
      <c r="M36" s="99" t="s">
        <v>103</v>
      </c>
      <c r="N36" s="96">
        <f t="shared" si="2"/>
        <v>111.688692</v>
      </c>
      <c r="O36" s="96">
        <f t="shared" si="5"/>
        <v>-20266.931548000004</v>
      </c>
      <c r="P36" s="74">
        <v>2.1</v>
      </c>
      <c r="Q36" s="74">
        <v>0</v>
      </c>
      <c r="R36" s="74">
        <v>20</v>
      </c>
      <c r="S36" s="74">
        <f t="shared" si="3"/>
        <v>-2128.0278125400005</v>
      </c>
      <c r="T36" s="62"/>
      <c r="U36" s="62"/>
    </row>
    <row r="37" spans="1:21">
      <c r="A37" s="102" t="s">
        <v>251</v>
      </c>
      <c r="B37" s="67" t="s">
        <v>241</v>
      </c>
      <c r="C37" s="102" t="s">
        <v>76</v>
      </c>
      <c r="D37" s="67">
        <v>2015</v>
      </c>
      <c r="E37" s="95">
        <f>'Dist_Wise Forest Land A1.9'!E35</f>
        <v>18326.441999999999</v>
      </c>
      <c r="F37" s="96" t="s">
        <v>102</v>
      </c>
      <c r="G37" s="96">
        <f t="shared" si="0"/>
        <v>16493.7978</v>
      </c>
      <c r="H37" s="96">
        <f t="shared" si="4"/>
        <v>15488.599572000001</v>
      </c>
      <c r="I37" s="74">
        <v>2.1</v>
      </c>
      <c r="J37" s="74">
        <v>0</v>
      </c>
      <c r="K37" s="74">
        <v>20</v>
      </c>
      <c r="L37" s="98">
        <f t="shared" si="1"/>
        <v>1626.3029550600002</v>
      </c>
      <c r="M37" s="99" t="s">
        <v>103</v>
      </c>
      <c r="N37" s="96">
        <f t="shared" si="2"/>
        <v>1832.6442</v>
      </c>
      <c r="O37" s="96">
        <f t="shared" si="5"/>
        <v>1720.955508</v>
      </c>
      <c r="P37" s="74">
        <v>2.1</v>
      </c>
      <c r="Q37" s="74">
        <v>0</v>
      </c>
      <c r="R37" s="74">
        <v>20</v>
      </c>
      <c r="S37" s="74">
        <f t="shared" si="3"/>
        <v>180.70032834000003</v>
      </c>
      <c r="T37" s="62"/>
      <c r="U37" s="62"/>
    </row>
    <row r="38" spans="1:21">
      <c r="A38" s="102" t="s">
        <v>251</v>
      </c>
      <c r="B38" s="67" t="s">
        <v>241</v>
      </c>
      <c r="C38" s="102" t="s">
        <v>77</v>
      </c>
      <c r="D38" s="67">
        <v>2015</v>
      </c>
      <c r="E38" s="95">
        <f>'Dist_Wise Forest Land A1.9'!E36</f>
        <v>13442.1122</v>
      </c>
      <c r="F38" s="96" t="s">
        <v>102</v>
      </c>
      <c r="G38" s="96">
        <f t="shared" si="0"/>
        <v>12097.90098</v>
      </c>
      <c r="H38" s="96">
        <f t="shared" si="4"/>
        <v>-4395.8968199999999</v>
      </c>
      <c r="I38" s="74">
        <v>2.1</v>
      </c>
      <c r="J38" s="74">
        <v>0</v>
      </c>
      <c r="K38" s="74">
        <v>20</v>
      </c>
      <c r="L38" s="98">
        <f t="shared" si="1"/>
        <v>-461.56916610000002</v>
      </c>
      <c r="M38" s="99" t="s">
        <v>103</v>
      </c>
      <c r="N38" s="96">
        <f t="shared" si="2"/>
        <v>1344.2112200000001</v>
      </c>
      <c r="O38" s="96">
        <f t="shared" si="5"/>
        <v>-488.43297999999982</v>
      </c>
      <c r="P38" s="74">
        <v>2.1</v>
      </c>
      <c r="Q38" s="74">
        <v>0</v>
      </c>
      <c r="R38" s="74">
        <v>20</v>
      </c>
      <c r="S38" s="74">
        <f t="shared" si="3"/>
        <v>-51.285462899999985</v>
      </c>
      <c r="T38" s="62"/>
      <c r="U38" s="62"/>
    </row>
    <row r="39" spans="1:21">
      <c r="A39" s="102" t="s">
        <v>251</v>
      </c>
      <c r="B39" s="67" t="s">
        <v>241</v>
      </c>
      <c r="C39" s="102" t="s">
        <v>78</v>
      </c>
      <c r="D39" s="67">
        <v>2015</v>
      </c>
      <c r="E39" s="95">
        <f>'Dist_Wise Forest Land A1.9'!E37</f>
        <v>211664.72531999997</v>
      </c>
      <c r="F39" s="96" t="s">
        <v>102</v>
      </c>
      <c r="G39" s="96">
        <f t="shared" si="0"/>
        <v>190498.25278799998</v>
      </c>
      <c r="H39" s="96">
        <f t="shared" si="4"/>
        <v>178400.35180799998</v>
      </c>
      <c r="I39" s="74">
        <v>2.1</v>
      </c>
      <c r="J39" s="74">
        <v>0</v>
      </c>
      <c r="K39" s="74">
        <v>20</v>
      </c>
      <c r="L39" s="98">
        <f t="shared" si="1"/>
        <v>18732.03693984</v>
      </c>
      <c r="M39" s="99" t="s">
        <v>103</v>
      </c>
      <c r="N39" s="96">
        <f t="shared" si="2"/>
        <v>21166.472532</v>
      </c>
      <c r="O39" s="96">
        <f t="shared" si="5"/>
        <v>19822.261311999999</v>
      </c>
      <c r="P39" s="74">
        <v>2.1</v>
      </c>
      <c r="Q39" s="74">
        <v>0</v>
      </c>
      <c r="R39" s="74">
        <v>20</v>
      </c>
      <c r="S39" s="74">
        <f t="shared" si="3"/>
        <v>2081.3374377600003</v>
      </c>
      <c r="T39" s="62"/>
      <c r="U39" s="62"/>
    </row>
    <row r="40" spans="1:21">
      <c r="A40" s="102" t="s">
        <v>251</v>
      </c>
      <c r="B40" s="67" t="s">
        <v>241</v>
      </c>
      <c r="C40" s="102" t="s">
        <v>79</v>
      </c>
      <c r="D40" s="67">
        <v>2015</v>
      </c>
      <c r="E40" s="95">
        <f>'Dist_Wise Forest Land A1.9'!E38</f>
        <v>72093.920709999991</v>
      </c>
      <c r="F40" s="96" t="s">
        <v>102</v>
      </c>
      <c r="G40" s="96">
        <f t="shared" si="0"/>
        <v>64884.528638999996</v>
      </c>
      <c r="H40" s="96">
        <f t="shared" si="4"/>
        <v>-125613.72414899999</v>
      </c>
      <c r="I40" s="74">
        <v>2.1</v>
      </c>
      <c r="J40" s="74">
        <v>0</v>
      </c>
      <c r="K40" s="74">
        <v>20</v>
      </c>
      <c r="L40" s="98">
        <f t="shared" si="1"/>
        <v>-13189.441035645001</v>
      </c>
      <c r="M40" s="99" t="s">
        <v>103</v>
      </c>
      <c r="N40" s="96">
        <f t="shared" si="2"/>
        <v>7209.3920709999993</v>
      </c>
      <c r="O40" s="96">
        <f t="shared" si="5"/>
        <v>-13957.080461000001</v>
      </c>
      <c r="P40" s="74">
        <v>2.1</v>
      </c>
      <c r="Q40" s="74">
        <v>0</v>
      </c>
      <c r="R40" s="74">
        <v>20</v>
      </c>
      <c r="S40" s="74">
        <f t="shared" si="3"/>
        <v>-1465.4934484050002</v>
      </c>
      <c r="T40" s="62"/>
      <c r="U40" s="62"/>
    </row>
    <row r="41" spans="1:21">
      <c r="A41" s="102" t="s">
        <v>251</v>
      </c>
      <c r="B41" s="67" t="s">
        <v>241</v>
      </c>
      <c r="C41" s="102" t="s">
        <v>80</v>
      </c>
      <c r="D41" s="67">
        <v>2015</v>
      </c>
      <c r="E41" s="95">
        <f>'Dist_Wise Forest Land A1.9'!E39</f>
        <v>58935.397999999994</v>
      </c>
      <c r="F41" s="96" t="s">
        <v>102</v>
      </c>
      <c r="G41" s="96">
        <f t="shared" si="0"/>
        <v>53041.858199999995</v>
      </c>
      <c r="H41" s="96">
        <f t="shared" si="4"/>
        <v>-11842.670439000001</v>
      </c>
      <c r="I41" s="74">
        <v>2.1</v>
      </c>
      <c r="J41" s="74">
        <v>0</v>
      </c>
      <c r="K41" s="74">
        <v>20</v>
      </c>
      <c r="L41" s="98">
        <f t="shared" si="1"/>
        <v>-1243.4803960950003</v>
      </c>
      <c r="M41" s="99" t="s">
        <v>103</v>
      </c>
      <c r="N41" s="96">
        <f t="shared" si="2"/>
        <v>5893.5397999999996</v>
      </c>
      <c r="O41" s="96">
        <f t="shared" si="5"/>
        <v>-1315.8522709999997</v>
      </c>
      <c r="P41" s="74">
        <v>2.1</v>
      </c>
      <c r="Q41" s="74">
        <v>0</v>
      </c>
      <c r="R41" s="74">
        <v>20</v>
      </c>
      <c r="S41" s="74">
        <f t="shared" si="3"/>
        <v>-138.164488455</v>
      </c>
      <c r="T41" s="62"/>
      <c r="U41" s="62"/>
    </row>
    <row r="42" spans="1:21">
      <c r="A42" s="102" t="s">
        <v>251</v>
      </c>
      <c r="B42" s="67" t="s">
        <v>241</v>
      </c>
      <c r="C42" s="102" t="s">
        <v>121</v>
      </c>
      <c r="D42" s="67">
        <v>2015</v>
      </c>
      <c r="E42" s="95">
        <f>'Dist_Wise Forest Land A1.9'!E40</f>
        <v>103572.17517</v>
      </c>
      <c r="F42" s="96" t="s">
        <v>102</v>
      </c>
      <c r="G42" s="96">
        <f t="shared" si="0"/>
        <v>93214.957653000005</v>
      </c>
      <c r="H42" s="96">
        <f t="shared" si="4"/>
        <v>40173.09945300001</v>
      </c>
      <c r="I42" s="74">
        <v>2.1</v>
      </c>
      <c r="J42" s="74">
        <v>0</v>
      </c>
      <c r="K42" s="74">
        <v>20</v>
      </c>
      <c r="L42" s="98">
        <f t="shared" si="1"/>
        <v>4218.1754425650015</v>
      </c>
      <c r="M42" s="99" t="s">
        <v>103</v>
      </c>
      <c r="N42" s="96">
        <f t="shared" si="2"/>
        <v>10357.217517000001</v>
      </c>
      <c r="O42" s="96">
        <f t="shared" si="5"/>
        <v>4463.6777170000014</v>
      </c>
      <c r="P42" s="74">
        <v>2.1</v>
      </c>
      <c r="Q42" s="74">
        <v>0</v>
      </c>
      <c r="R42" s="74">
        <v>20</v>
      </c>
      <c r="S42" s="74">
        <f t="shared" si="3"/>
        <v>468.6861602850002</v>
      </c>
      <c r="T42" s="62"/>
      <c r="U42" s="62"/>
    </row>
    <row r="43" spans="1:21">
      <c r="A43" s="102" t="s">
        <v>251</v>
      </c>
      <c r="B43" s="67" t="s">
        <v>241</v>
      </c>
      <c r="C43" s="102" t="s">
        <v>82</v>
      </c>
      <c r="D43" s="67">
        <v>2015</v>
      </c>
      <c r="E43" s="95">
        <f>'Dist_Wise Forest Land A1.9'!E41</f>
        <v>58252.310249999995</v>
      </c>
      <c r="F43" s="96" t="s">
        <v>102</v>
      </c>
      <c r="G43" s="96">
        <f t="shared" si="0"/>
        <v>52427.079224999994</v>
      </c>
      <c r="H43" s="96">
        <f t="shared" si="4"/>
        <v>-40787.878428000011</v>
      </c>
      <c r="I43" s="74">
        <v>2.1</v>
      </c>
      <c r="J43" s="74">
        <v>0</v>
      </c>
      <c r="K43" s="74">
        <v>20</v>
      </c>
      <c r="L43" s="98">
        <f t="shared" si="1"/>
        <v>-4282.7272349400018</v>
      </c>
      <c r="M43" s="99" t="s">
        <v>103</v>
      </c>
      <c r="N43" s="96">
        <f t="shared" si="2"/>
        <v>5825.231025</v>
      </c>
      <c r="O43" s="96">
        <f t="shared" si="5"/>
        <v>-4531.9864920000009</v>
      </c>
      <c r="P43" s="74">
        <v>2.1</v>
      </c>
      <c r="Q43" s="74">
        <v>0</v>
      </c>
      <c r="R43" s="74">
        <v>20</v>
      </c>
      <c r="S43" s="74">
        <f t="shared" si="3"/>
        <v>-475.85858166000014</v>
      </c>
      <c r="T43" s="62"/>
      <c r="U43" s="62"/>
    </row>
    <row r="44" spans="1:21">
      <c r="A44" s="102" t="s">
        <v>251</v>
      </c>
      <c r="B44" s="67" t="s">
        <v>241</v>
      </c>
      <c r="C44" s="102" t="s">
        <v>83</v>
      </c>
      <c r="D44" s="67">
        <v>2015</v>
      </c>
      <c r="E44" s="95">
        <f>'Dist_Wise Forest Land A1.9'!E42</f>
        <v>174091.28510000001</v>
      </c>
      <c r="F44" s="96" t="s">
        <v>102</v>
      </c>
      <c r="G44" s="96">
        <f t="shared" si="0"/>
        <v>156682.15659</v>
      </c>
      <c r="H44" s="96">
        <f t="shared" si="4"/>
        <v>104255.077365</v>
      </c>
      <c r="I44" s="74">
        <v>2.1</v>
      </c>
      <c r="J44" s="74">
        <v>0</v>
      </c>
      <c r="K44" s="74">
        <v>20</v>
      </c>
      <c r="L44" s="98">
        <f t="shared" si="1"/>
        <v>10946.783123325002</v>
      </c>
      <c r="M44" s="99" t="s">
        <v>103</v>
      </c>
      <c r="N44" s="96">
        <f t="shared" si="2"/>
        <v>17409.128510000002</v>
      </c>
      <c r="O44" s="96">
        <f t="shared" si="5"/>
        <v>11583.897485000001</v>
      </c>
      <c r="P44" s="74">
        <v>2.1</v>
      </c>
      <c r="Q44" s="74">
        <v>0</v>
      </c>
      <c r="R44" s="74">
        <v>20</v>
      </c>
      <c r="S44" s="74">
        <f t="shared" si="3"/>
        <v>1216.3092359250002</v>
      </c>
      <c r="T44" s="62"/>
      <c r="U44" s="62"/>
    </row>
    <row r="45" spans="1:21">
      <c r="A45" s="102" t="s">
        <v>251</v>
      </c>
      <c r="B45" s="67" t="s">
        <v>241</v>
      </c>
      <c r="C45" s="67" t="s">
        <v>60</v>
      </c>
      <c r="D45" s="102">
        <v>2016</v>
      </c>
      <c r="E45" s="95">
        <f>'Dist_Wise Forest Land A1.9'!E43</f>
        <v>7242.8419999999996</v>
      </c>
      <c r="F45" s="96" t="s">
        <v>102</v>
      </c>
      <c r="G45" s="96">
        <f t="shared" si="0"/>
        <v>6518.5577999999996</v>
      </c>
      <c r="H45" s="96">
        <f t="shared" si="4"/>
        <v>-150163.59878999999</v>
      </c>
      <c r="I45" s="74">
        <v>2.1</v>
      </c>
      <c r="J45" s="74">
        <v>0</v>
      </c>
      <c r="K45" s="74">
        <v>20</v>
      </c>
      <c r="L45" s="98">
        <f t="shared" si="1"/>
        <v>-15767.17787295</v>
      </c>
      <c r="M45" s="99" t="s">
        <v>103</v>
      </c>
      <c r="N45" s="96">
        <f t="shared" si="2"/>
        <v>724.28420000000006</v>
      </c>
      <c r="O45" s="96">
        <f t="shared" si="5"/>
        <v>-16684.84431</v>
      </c>
      <c r="P45" s="74">
        <v>2.1</v>
      </c>
      <c r="Q45" s="74">
        <v>0</v>
      </c>
      <c r="R45" s="74">
        <v>20</v>
      </c>
      <c r="S45" s="74">
        <f t="shared" si="3"/>
        <v>-1751.9086525500002</v>
      </c>
      <c r="T45" s="62"/>
      <c r="U45" s="62"/>
    </row>
    <row r="46" spans="1:21">
      <c r="A46" s="102" t="s">
        <v>251</v>
      </c>
      <c r="B46" s="67" t="s">
        <v>241</v>
      </c>
      <c r="C46" s="67" t="s">
        <v>61</v>
      </c>
      <c r="D46" s="102">
        <v>2016</v>
      </c>
      <c r="E46" s="95">
        <f>'Dist_Wise Forest Land A1.9'!E44</f>
        <v>58879.281700000007</v>
      </c>
      <c r="F46" s="96" t="s">
        <v>102</v>
      </c>
      <c r="G46" s="96">
        <f t="shared" si="0"/>
        <v>52991.353530000008</v>
      </c>
      <c r="H46" s="96">
        <f t="shared" si="4"/>
        <v>46472.795730000005</v>
      </c>
      <c r="I46" s="74">
        <v>2.1</v>
      </c>
      <c r="J46" s="74">
        <v>0</v>
      </c>
      <c r="K46" s="74">
        <v>20</v>
      </c>
      <c r="L46" s="98">
        <f t="shared" si="1"/>
        <v>4879.6435516500014</v>
      </c>
      <c r="M46" s="99" t="s">
        <v>103</v>
      </c>
      <c r="N46" s="96">
        <f t="shared" si="2"/>
        <v>5887.928170000001</v>
      </c>
      <c r="O46" s="96">
        <f t="shared" si="5"/>
        <v>5163.643970000001</v>
      </c>
      <c r="P46" s="74">
        <v>2.1</v>
      </c>
      <c r="Q46" s="74">
        <v>0</v>
      </c>
      <c r="R46" s="74">
        <v>20</v>
      </c>
      <c r="S46" s="74">
        <f t="shared" si="3"/>
        <v>542.18261685000016</v>
      </c>
      <c r="T46" s="62"/>
      <c r="U46" s="62"/>
    </row>
    <row r="47" spans="1:21">
      <c r="A47" s="102" t="s">
        <v>251</v>
      </c>
      <c r="B47" s="67" t="s">
        <v>241</v>
      </c>
      <c r="C47" s="67" t="s">
        <v>62</v>
      </c>
      <c r="D47" s="102">
        <v>2016</v>
      </c>
      <c r="E47" s="95">
        <f>'Dist_Wise Forest Land A1.9'!E45</f>
        <v>10687.178260000001</v>
      </c>
      <c r="F47" s="96" t="s">
        <v>102</v>
      </c>
      <c r="G47" s="96">
        <f t="shared" si="0"/>
        <v>9618.4604340000005</v>
      </c>
      <c r="H47" s="96">
        <f t="shared" si="4"/>
        <v>-43372.893096000007</v>
      </c>
      <c r="I47" s="74">
        <v>2.1</v>
      </c>
      <c r="J47" s="74">
        <v>0</v>
      </c>
      <c r="K47" s="74">
        <v>20</v>
      </c>
      <c r="L47" s="98">
        <f t="shared" si="1"/>
        <v>-4554.1537750800007</v>
      </c>
      <c r="M47" s="99" t="s">
        <v>103</v>
      </c>
      <c r="N47" s="96">
        <f t="shared" si="2"/>
        <v>1068.7178260000001</v>
      </c>
      <c r="O47" s="96">
        <f t="shared" si="5"/>
        <v>-4819.210344000001</v>
      </c>
      <c r="P47" s="74">
        <v>2.1</v>
      </c>
      <c r="Q47" s="74">
        <v>0</v>
      </c>
      <c r="R47" s="74">
        <v>20</v>
      </c>
      <c r="S47" s="74">
        <f t="shared" si="3"/>
        <v>-506.01708612000016</v>
      </c>
      <c r="T47" s="62"/>
      <c r="U47" s="62"/>
    </row>
    <row r="48" spans="1:21">
      <c r="A48" s="102" t="s">
        <v>251</v>
      </c>
      <c r="B48" s="67" t="s">
        <v>241</v>
      </c>
      <c r="C48" s="67" t="s">
        <v>112</v>
      </c>
      <c r="D48" s="102">
        <v>2016</v>
      </c>
      <c r="E48" s="95">
        <f>'Dist_Wise Forest Land A1.9'!E46</f>
        <v>162957.09213999999</v>
      </c>
      <c r="F48" s="96" t="s">
        <v>102</v>
      </c>
      <c r="G48" s="96">
        <f t="shared" si="0"/>
        <v>146661.38292599999</v>
      </c>
      <c r="H48" s="96">
        <f t="shared" si="4"/>
        <v>137042.92249199998</v>
      </c>
      <c r="I48" s="74">
        <v>2.1</v>
      </c>
      <c r="J48" s="74">
        <v>0</v>
      </c>
      <c r="K48" s="74">
        <v>20</v>
      </c>
      <c r="L48" s="98">
        <f t="shared" si="1"/>
        <v>14389.50686166</v>
      </c>
      <c r="M48" s="99" t="s">
        <v>103</v>
      </c>
      <c r="N48" s="96">
        <f t="shared" si="2"/>
        <v>16295.709214</v>
      </c>
      <c r="O48" s="96">
        <f t="shared" si="5"/>
        <v>15226.991388</v>
      </c>
      <c r="P48" s="74">
        <v>2.1</v>
      </c>
      <c r="Q48" s="74">
        <v>0</v>
      </c>
      <c r="R48" s="74">
        <v>20</v>
      </c>
      <c r="S48" s="74">
        <f t="shared" si="3"/>
        <v>1598.8340957400003</v>
      </c>
      <c r="T48" s="62"/>
      <c r="U48" s="62"/>
    </row>
    <row r="49" spans="1:21">
      <c r="A49" s="102" t="s">
        <v>251</v>
      </c>
      <c r="B49" s="67" t="s">
        <v>241</v>
      </c>
      <c r="C49" s="67" t="s">
        <v>63</v>
      </c>
      <c r="D49" s="102">
        <v>2016</v>
      </c>
      <c r="E49" s="95">
        <f>'Dist_Wise Forest Land A1.9'!E47</f>
        <v>98349.360560000001</v>
      </c>
      <c r="F49" s="96" t="s">
        <v>102</v>
      </c>
      <c r="G49" s="96">
        <f t="shared" si="0"/>
        <v>88514.42450400001</v>
      </c>
      <c r="H49" s="96">
        <f t="shared" si="4"/>
        <v>-58146.958421999982</v>
      </c>
      <c r="I49" s="74">
        <v>2.1</v>
      </c>
      <c r="J49" s="74">
        <v>0</v>
      </c>
      <c r="K49" s="74">
        <v>20</v>
      </c>
      <c r="L49" s="98">
        <f t="shared" si="1"/>
        <v>-6105.4306343099988</v>
      </c>
      <c r="M49" s="99" t="s">
        <v>103</v>
      </c>
      <c r="N49" s="96">
        <f t="shared" si="2"/>
        <v>9834.9360560000005</v>
      </c>
      <c r="O49" s="96">
        <f t="shared" si="5"/>
        <v>-6460.773158</v>
      </c>
      <c r="P49" s="74">
        <v>2.1</v>
      </c>
      <c r="Q49" s="74">
        <v>0</v>
      </c>
      <c r="R49" s="74">
        <v>20</v>
      </c>
      <c r="S49" s="74">
        <f t="shared" si="3"/>
        <v>-678.3811815900001</v>
      </c>
      <c r="T49" s="62"/>
      <c r="U49" s="62"/>
    </row>
    <row r="50" spans="1:21">
      <c r="A50" s="102" t="s">
        <v>251</v>
      </c>
      <c r="B50" s="67" t="s">
        <v>241</v>
      </c>
      <c r="C50" s="67" t="s">
        <v>64</v>
      </c>
      <c r="D50" s="102">
        <v>2016</v>
      </c>
      <c r="E50" s="95">
        <f>'Dist_Wise Forest Land A1.9'!E48</f>
        <v>21833.534800000001</v>
      </c>
      <c r="F50" s="96" t="s">
        <v>102</v>
      </c>
      <c r="G50" s="96">
        <f t="shared" si="0"/>
        <v>19650.181320000003</v>
      </c>
      <c r="H50" s="96">
        <f t="shared" si="4"/>
        <v>-68864.243184000006</v>
      </c>
      <c r="I50" s="74">
        <v>2.1</v>
      </c>
      <c r="J50" s="74">
        <v>0</v>
      </c>
      <c r="K50" s="74">
        <v>20</v>
      </c>
      <c r="L50" s="98">
        <f t="shared" si="1"/>
        <v>-7230.7455343200018</v>
      </c>
      <c r="M50" s="99" t="s">
        <v>103</v>
      </c>
      <c r="N50" s="96">
        <f t="shared" si="2"/>
        <v>2183.3534800000002</v>
      </c>
      <c r="O50" s="96">
        <f t="shared" si="5"/>
        <v>-7651.5825760000007</v>
      </c>
      <c r="P50" s="74">
        <v>2.1</v>
      </c>
      <c r="Q50" s="74">
        <v>0</v>
      </c>
      <c r="R50" s="74">
        <v>20</v>
      </c>
      <c r="S50" s="74">
        <f t="shared" si="3"/>
        <v>-803.41617048000012</v>
      </c>
      <c r="T50" s="62"/>
      <c r="U50" s="62"/>
    </row>
    <row r="51" spans="1:21">
      <c r="A51" s="102" t="s">
        <v>251</v>
      </c>
      <c r="B51" s="67" t="s">
        <v>241</v>
      </c>
      <c r="C51" s="67" t="s">
        <v>65</v>
      </c>
      <c r="D51" s="102">
        <v>2016</v>
      </c>
      <c r="E51" s="95">
        <f>'Dist_Wise Forest Land A1.9'!E49</f>
        <v>31502.922299999998</v>
      </c>
      <c r="F51" s="96" t="s">
        <v>102</v>
      </c>
      <c r="G51" s="96">
        <f t="shared" si="0"/>
        <v>28352.630069999999</v>
      </c>
      <c r="H51" s="96">
        <f t="shared" si="4"/>
        <v>8702.4487499999959</v>
      </c>
      <c r="I51" s="74">
        <v>2.1</v>
      </c>
      <c r="J51" s="74">
        <v>0</v>
      </c>
      <c r="K51" s="74">
        <v>20</v>
      </c>
      <c r="L51" s="98">
        <f t="shared" si="1"/>
        <v>913.75711874999968</v>
      </c>
      <c r="M51" s="99" t="s">
        <v>103</v>
      </c>
      <c r="N51" s="96">
        <f t="shared" si="2"/>
        <v>3150.29223</v>
      </c>
      <c r="O51" s="96">
        <f t="shared" si="5"/>
        <v>966.9387499999998</v>
      </c>
      <c r="P51" s="74">
        <v>2.1</v>
      </c>
      <c r="Q51" s="74">
        <v>0</v>
      </c>
      <c r="R51" s="74">
        <v>20</v>
      </c>
      <c r="S51" s="74">
        <f t="shared" si="3"/>
        <v>101.52856874999999</v>
      </c>
      <c r="T51" s="62"/>
      <c r="U51" s="62"/>
    </row>
    <row r="52" spans="1:21">
      <c r="A52" s="102" t="s">
        <v>251</v>
      </c>
      <c r="B52" s="67" t="s">
        <v>241</v>
      </c>
      <c r="C52" s="67" t="s">
        <v>113</v>
      </c>
      <c r="D52" s="102">
        <v>2016</v>
      </c>
      <c r="E52" s="95">
        <f>'Dist_Wise Forest Land A1.9'!E50</f>
        <v>3692.5963000000002</v>
      </c>
      <c r="F52" s="96" t="s">
        <v>102</v>
      </c>
      <c r="G52" s="96">
        <f t="shared" si="0"/>
        <v>3323.3366700000001</v>
      </c>
      <c r="H52" s="96">
        <f t="shared" si="4"/>
        <v>-25029.293399999999</v>
      </c>
      <c r="I52" s="74">
        <v>2.1</v>
      </c>
      <c r="J52" s="74">
        <v>0</v>
      </c>
      <c r="K52" s="74">
        <v>20</v>
      </c>
      <c r="L52" s="98">
        <f t="shared" si="1"/>
        <v>-2628.0758070000002</v>
      </c>
      <c r="M52" s="99" t="s">
        <v>103</v>
      </c>
      <c r="N52" s="96">
        <f t="shared" si="2"/>
        <v>369.25963000000002</v>
      </c>
      <c r="O52" s="96">
        <f t="shared" si="5"/>
        <v>-2781.0326</v>
      </c>
      <c r="P52" s="74">
        <v>2.1</v>
      </c>
      <c r="Q52" s="74">
        <v>0</v>
      </c>
      <c r="R52" s="74">
        <v>20</v>
      </c>
      <c r="S52" s="74">
        <f t="shared" si="3"/>
        <v>-292.00842300000005</v>
      </c>
      <c r="T52" s="62"/>
      <c r="U52" s="62"/>
    </row>
    <row r="53" spans="1:21">
      <c r="A53" s="102" t="s">
        <v>251</v>
      </c>
      <c r="B53" s="67" t="s">
        <v>241</v>
      </c>
      <c r="C53" s="67" t="s">
        <v>114</v>
      </c>
      <c r="D53" s="102">
        <v>2016</v>
      </c>
      <c r="E53" s="95">
        <f>'Dist_Wise Forest Land A1.9'!E51</f>
        <v>185939.78352999999</v>
      </c>
      <c r="F53" s="96" t="s">
        <v>102</v>
      </c>
      <c r="G53" s="96">
        <f t="shared" si="0"/>
        <v>167345.805177</v>
      </c>
      <c r="H53" s="96">
        <f t="shared" si="4"/>
        <v>164022.46850700001</v>
      </c>
      <c r="I53" s="74">
        <v>2.1</v>
      </c>
      <c r="J53" s="74">
        <v>0</v>
      </c>
      <c r="K53" s="74">
        <v>20</v>
      </c>
      <c r="L53" s="98">
        <f t="shared" si="1"/>
        <v>17222.359193235003</v>
      </c>
      <c r="M53" s="99" t="s">
        <v>103</v>
      </c>
      <c r="N53" s="96">
        <f t="shared" si="2"/>
        <v>18593.978352999999</v>
      </c>
      <c r="O53" s="96">
        <f t="shared" si="5"/>
        <v>18224.718722999998</v>
      </c>
      <c r="P53" s="74">
        <v>2.1</v>
      </c>
      <c r="Q53" s="74">
        <v>0</v>
      </c>
      <c r="R53" s="74">
        <v>20</v>
      </c>
      <c r="S53" s="74">
        <f t="shared" si="3"/>
        <v>1913.595465915</v>
      </c>
      <c r="T53" s="62"/>
      <c r="U53" s="62"/>
    </row>
    <row r="54" spans="1:21">
      <c r="A54" s="102" t="s">
        <v>251</v>
      </c>
      <c r="B54" s="67" t="s">
        <v>241</v>
      </c>
      <c r="C54" s="67" t="s">
        <v>66</v>
      </c>
      <c r="D54" s="102">
        <v>2016</v>
      </c>
      <c r="E54" s="95">
        <f>'Dist_Wise Forest Land A1.9'!E52</f>
        <v>162562.07929999998</v>
      </c>
      <c r="F54" s="96" t="s">
        <v>102</v>
      </c>
      <c r="G54" s="96">
        <f t="shared" si="0"/>
        <v>146305.87136999998</v>
      </c>
      <c r="H54" s="96">
        <f t="shared" si="4"/>
        <v>-21039.933807000023</v>
      </c>
      <c r="I54" s="74">
        <v>2.1</v>
      </c>
      <c r="J54" s="74">
        <v>0</v>
      </c>
      <c r="K54" s="74">
        <v>20</v>
      </c>
      <c r="L54" s="98">
        <f t="shared" si="1"/>
        <v>-2209.1930497350027</v>
      </c>
      <c r="M54" s="99" t="s">
        <v>103</v>
      </c>
      <c r="N54" s="96">
        <f t="shared" si="2"/>
        <v>16256.207929999999</v>
      </c>
      <c r="O54" s="96">
        <f t="shared" si="5"/>
        <v>-2337.7704229999999</v>
      </c>
      <c r="P54" s="74">
        <v>2.1</v>
      </c>
      <c r="Q54" s="74">
        <v>0</v>
      </c>
      <c r="R54" s="74">
        <v>20</v>
      </c>
      <c r="S54" s="74">
        <f t="shared" si="3"/>
        <v>-245.46589441500001</v>
      </c>
      <c r="T54" s="62"/>
      <c r="U54" s="62"/>
    </row>
    <row r="55" spans="1:21">
      <c r="A55" s="102" t="s">
        <v>251</v>
      </c>
      <c r="B55" s="67" t="s">
        <v>241</v>
      </c>
      <c r="C55" s="67" t="s">
        <v>115</v>
      </c>
      <c r="D55" s="102">
        <v>2016</v>
      </c>
      <c r="E55" s="95">
        <f>'Dist_Wise Forest Land A1.9'!E53</f>
        <v>166698.44349999999</v>
      </c>
      <c r="F55" s="96" t="s">
        <v>102</v>
      </c>
      <c r="G55" s="96">
        <f t="shared" si="0"/>
        <v>150028.59914999999</v>
      </c>
      <c r="H55" s="96">
        <f t="shared" si="4"/>
        <v>3722.7277800000156</v>
      </c>
      <c r="I55" s="74">
        <v>2.1</v>
      </c>
      <c r="J55" s="74">
        <v>0</v>
      </c>
      <c r="K55" s="74">
        <v>20</v>
      </c>
      <c r="L55" s="98">
        <f t="shared" si="1"/>
        <v>390.88641690000168</v>
      </c>
      <c r="M55" s="99" t="s">
        <v>103</v>
      </c>
      <c r="N55" s="96">
        <f t="shared" si="2"/>
        <v>16669.844349999999</v>
      </c>
      <c r="O55" s="96">
        <f t="shared" si="5"/>
        <v>413.63642000000073</v>
      </c>
      <c r="P55" s="74">
        <v>2.1</v>
      </c>
      <c r="Q55" s="74">
        <v>0</v>
      </c>
      <c r="R55" s="74">
        <v>20</v>
      </c>
      <c r="S55" s="74">
        <f t="shared" si="3"/>
        <v>43.431824100000078</v>
      </c>
      <c r="T55" s="62"/>
      <c r="U55" s="62"/>
    </row>
    <row r="56" spans="1:21">
      <c r="A56" s="102" t="s">
        <v>251</v>
      </c>
      <c r="B56" s="67" t="s">
        <v>241</v>
      </c>
      <c r="C56" s="67" t="s">
        <v>116</v>
      </c>
      <c r="D56" s="102">
        <v>2016</v>
      </c>
      <c r="E56" s="95">
        <f>'Dist_Wise Forest Land A1.9'!E54</f>
        <v>4820.3260399999999</v>
      </c>
      <c r="F56" s="96" t="s">
        <v>102</v>
      </c>
      <c r="G56" s="96">
        <f t="shared" si="0"/>
        <v>4338.2934359999999</v>
      </c>
      <c r="H56" s="96">
        <f t="shared" si="4"/>
        <v>-145690.30571399999</v>
      </c>
      <c r="I56" s="74">
        <v>2.1</v>
      </c>
      <c r="J56" s="74">
        <v>0</v>
      </c>
      <c r="K56" s="74">
        <v>20</v>
      </c>
      <c r="L56" s="98">
        <f t="shared" si="1"/>
        <v>-15297.48209997</v>
      </c>
      <c r="M56" s="99" t="s">
        <v>103</v>
      </c>
      <c r="N56" s="96">
        <f t="shared" si="2"/>
        <v>482.03260399999999</v>
      </c>
      <c r="O56" s="96">
        <f t="shared" si="5"/>
        <v>-16187.811745999999</v>
      </c>
      <c r="P56" s="74">
        <v>2.1</v>
      </c>
      <c r="Q56" s="74">
        <v>0</v>
      </c>
      <c r="R56" s="74">
        <v>20</v>
      </c>
      <c r="S56" s="74">
        <f t="shared" si="3"/>
        <v>-1699.7202333300002</v>
      </c>
      <c r="T56" s="62"/>
      <c r="U56" s="62"/>
    </row>
    <row r="57" spans="1:21">
      <c r="A57" s="102" t="s">
        <v>251</v>
      </c>
      <c r="B57" s="67" t="s">
        <v>241</v>
      </c>
      <c r="C57" s="67" t="s">
        <v>67</v>
      </c>
      <c r="D57" s="102">
        <v>2016</v>
      </c>
      <c r="E57" s="95">
        <f>'Dist_Wise Forest Land A1.9'!E55</f>
        <v>45943.029280000002</v>
      </c>
      <c r="F57" s="96" t="s">
        <v>102</v>
      </c>
      <c r="G57" s="96">
        <f t="shared" si="0"/>
        <v>41348.726352000005</v>
      </c>
      <c r="H57" s="96">
        <f t="shared" si="4"/>
        <v>37010.432916000005</v>
      </c>
      <c r="I57" s="74">
        <v>2.1</v>
      </c>
      <c r="J57" s="74">
        <v>0</v>
      </c>
      <c r="K57" s="74">
        <v>20</v>
      </c>
      <c r="L57" s="98">
        <f t="shared" si="1"/>
        <v>3886.0954561800008</v>
      </c>
      <c r="M57" s="99" t="s">
        <v>103</v>
      </c>
      <c r="N57" s="96">
        <f t="shared" si="2"/>
        <v>4594.3029280000001</v>
      </c>
      <c r="O57" s="96">
        <f t="shared" si="5"/>
        <v>4112.2703240000001</v>
      </c>
      <c r="P57" s="74">
        <v>2.1</v>
      </c>
      <c r="Q57" s="74">
        <v>0</v>
      </c>
      <c r="R57" s="74">
        <v>20</v>
      </c>
      <c r="S57" s="74">
        <f t="shared" si="3"/>
        <v>431.78838402000002</v>
      </c>
      <c r="T57" s="62"/>
      <c r="U57" s="62"/>
    </row>
    <row r="58" spans="1:21">
      <c r="A58" s="102" t="s">
        <v>251</v>
      </c>
      <c r="B58" s="67" t="s">
        <v>241</v>
      </c>
      <c r="C58" s="67" t="s">
        <v>117</v>
      </c>
      <c r="D58" s="102">
        <v>2016</v>
      </c>
      <c r="E58" s="95">
        <f>'Dist_Wise Forest Land A1.9'!E56</f>
        <v>167039.42939999996</v>
      </c>
      <c r="F58" s="96" t="s">
        <v>102</v>
      </c>
      <c r="G58" s="96">
        <f t="shared" si="0"/>
        <v>150335.48645999999</v>
      </c>
      <c r="H58" s="96">
        <f t="shared" si="4"/>
        <v>108986.76010799999</v>
      </c>
      <c r="I58" s="74">
        <v>2.1</v>
      </c>
      <c r="J58" s="74">
        <v>0</v>
      </c>
      <c r="K58" s="74">
        <v>20</v>
      </c>
      <c r="L58" s="98">
        <f t="shared" si="1"/>
        <v>11443.60981134</v>
      </c>
      <c r="M58" s="99" t="s">
        <v>103</v>
      </c>
      <c r="N58" s="96">
        <f t="shared" si="2"/>
        <v>16703.942939999997</v>
      </c>
      <c r="O58" s="96">
        <f t="shared" si="5"/>
        <v>12109.640011999996</v>
      </c>
      <c r="P58" s="74">
        <v>2.1</v>
      </c>
      <c r="Q58" s="74">
        <v>0</v>
      </c>
      <c r="R58" s="74">
        <v>20</v>
      </c>
      <c r="S58" s="74">
        <f t="shared" si="3"/>
        <v>1271.5122012599998</v>
      </c>
      <c r="T58" s="62"/>
      <c r="U58" s="62"/>
    </row>
    <row r="59" spans="1:21">
      <c r="A59" s="102" t="s">
        <v>251</v>
      </c>
      <c r="B59" s="67" t="s">
        <v>241</v>
      </c>
      <c r="C59" s="67" t="s">
        <v>68</v>
      </c>
      <c r="D59" s="102">
        <v>2016</v>
      </c>
      <c r="E59" s="95">
        <f>'Dist_Wise Forest Land A1.9'!E57</f>
        <v>16457.3217</v>
      </c>
      <c r="F59" s="96" t="s">
        <v>102</v>
      </c>
      <c r="G59" s="96">
        <f t="shared" si="0"/>
        <v>14811.589530000001</v>
      </c>
      <c r="H59" s="96">
        <f t="shared" si="4"/>
        <v>-135523.89692999999</v>
      </c>
      <c r="I59" s="74">
        <v>2.1</v>
      </c>
      <c r="J59" s="74">
        <v>0</v>
      </c>
      <c r="K59" s="74">
        <v>20</v>
      </c>
      <c r="L59" s="98">
        <f t="shared" si="1"/>
        <v>-14230.009177649999</v>
      </c>
      <c r="M59" s="99" t="s">
        <v>103</v>
      </c>
      <c r="N59" s="96">
        <f t="shared" si="2"/>
        <v>1645.7321700000002</v>
      </c>
      <c r="O59" s="96">
        <f t="shared" si="5"/>
        <v>-15058.210769999998</v>
      </c>
      <c r="P59" s="74">
        <v>2.1</v>
      </c>
      <c r="Q59" s="74">
        <v>0</v>
      </c>
      <c r="R59" s="74">
        <v>20</v>
      </c>
      <c r="S59" s="74">
        <f t="shared" si="3"/>
        <v>-1581.1121308499999</v>
      </c>
      <c r="T59" s="62"/>
      <c r="U59" s="62"/>
    </row>
    <row r="60" spans="1:21">
      <c r="A60" s="102" t="s">
        <v>251</v>
      </c>
      <c r="B60" s="67" t="s">
        <v>241</v>
      </c>
      <c r="C60" s="67" t="s">
        <v>69</v>
      </c>
      <c r="D60" s="102">
        <v>2016</v>
      </c>
      <c r="E60" s="95">
        <f>'Dist_Wise Forest Land A1.9'!E58</f>
        <v>263147.4901</v>
      </c>
      <c r="F60" s="96" t="s">
        <v>102</v>
      </c>
      <c r="G60" s="96">
        <f t="shared" si="0"/>
        <v>236832.74109</v>
      </c>
      <c r="H60" s="96">
        <f t="shared" si="4"/>
        <v>222021.15156</v>
      </c>
      <c r="I60" s="74">
        <v>2.1</v>
      </c>
      <c r="J60" s="74">
        <v>0</v>
      </c>
      <c r="K60" s="74">
        <v>20</v>
      </c>
      <c r="L60" s="98">
        <f t="shared" si="1"/>
        <v>23312.220913800003</v>
      </c>
      <c r="M60" s="99" t="s">
        <v>103</v>
      </c>
      <c r="N60" s="96">
        <f t="shared" si="2"/>
        <v>26314.74901</v>
      </c>
      <c r="O60" s="96">
        <f t="shared" si="5"/>
        <v>24669.01684</v>
      </c>
      <c r="P60" s="74">
        <v>2.1</v>
      </c>
      <c r="Q60" s="74">
        <v>0</v>
      </c>
      <c r="R60" s="74">
        <v>20</v>
      </c>
      <c r="S60" s="74">
        <f t="shared" si="3"/>
        <v>2590.2467682000001</v>
      </c>
      <c r="T60" s="62"/>
      <c r="U60" s="62"/>
    </row>
    <row r="61" spans="1:21">
      <c r="A61" s="102" t="s">
        <v>251</v>
      </c>
      <c r="B61" s="67" t="s">
        <v>241</v>
      </c>
      <c r="C61" s="67" t="s">
        <v>118</v>
      </c>
      <c r="D61" s="102">
        <v>2016</v>
      </c>
      <c r="E61" s="95">
        <f>'Dist_Wise Forest Land A1.9'!E59</f>
        <v>10597.070100000001</v>
      </c>
      <c r="F61" s="96" t="s">
        <v>102</v>
      </c>
      <c r="G61" s="96">
        <f t="shared" si="0"/>
        <v>9537.3630900000007</v>
      </c>
      <c r="H61" s="96">
        <f t="shared" si="4"/>
        <v>-227295.378</v>
      </c>
      <c r="I61" s="74">
        <v>2.1</v>
      </c>
      <c r="J61" s="74">
        <v>0</v>
      </c>
      <c r="K61" s="74">
        <v>20</v>
      </c>
      <c r="L61" s="98">
        <f t="shared" si="1"/>
        <v>-23866.014690000004</v>
      </c>
      <c r="M61" s="99" t="s">
        <v>103</v>
      </c>
      <c r="N61" s="96">
        <f t="shared" si="2"/>
        <v>1059.7070100000001</v>
      </c>
      <c r="O61" s="96">
        <f t="shared" si="5"/>
        <v>-25255.042000000001</v>
      </c>
      <c r="P61" s="74">
        <v>2.1</v>
      </c>
      <c r="Q61" s="74">
        <v>0</v>
      </c>
      <c r="R61" s="74">
        <v>20</v>
      </c>
      <c r="S61" s="74">
        <f t="shared" si="3"/>
        <v>-2651.7794100000006</v>
      </c>
      <c r="T61" s="62"/>
      <c r="U61" s="62"/>
    </row>
    <row r="62" spans="1:21">
      <c r="A62" s="102" t="s">
        <v>251</v>
      </c>
      <c r="B62" s="67" t="s">
        <v>241</v>
      </c>
      <c r="C62" s="67" t="s">
        <v>70</v>
      </c>
      <c r="D62" s="102">
        <v>2016</v>
      </c>
      <c r="E62" s="95">
        <f>'Dist_Wise Forest Land A1.9'!E60</f>
        <v>52203.552310000006</v>
      </c>
      <c r="F62" s="96" t="s">
        <v>102</v>
      </c>
      <c r="G62" s="96">
        <f t="shared" si="0"/>
        <v>46983.197079000005</v>
      </c>
      <c r="H62" s="96">
        <f t="shared" si="4"/>
        <v>37445.833989000006</v>
      </c>
      <c r="I62" s="74">
        <v>2.1</v>
      </c>
      <c r="J62" s="74">
        <v>0</v>
      </c>
      <c r="K62" s="74">
        <v>20</v>
      </c>
      <c r="L62" s="98">
        <f t="shared" si="1"/>
        <v>3931.8125688450009</v>
      </c>
      <c r="M62" s="99" t="s">
        <v>103</v>
      </c>
      <c r="N62" s="96">
        <f t="shared" si="2"/>
        <v>5220.3552310000014</v>
      </c>
      <c r="O62" s="96">
        <f t="shared" si="5"/>
        <v>4160.6482210000013</v>
      </c>
      <c r="P62" s="74">
        <v>2.1</v>
      </c>
      <c r="Q62" s="74">
        <v>0</v>
      </c>
      <c r="R62" s="74">
        <v>20</v>
      </c>
      <c r="S62" s="74">
        <f t="shared" si="3"/>
        <v>436.86806320500017</v>
      </c>
      <c r="T62" s="62"/>
      <c r="U62" s="62"/>
    </row>
    <row r="63" spans="1:21">
      <c r="A63" s="102" t="s">
        <v>251</v>
      </c>
      <c r="B63" s="67" t="s">
        <v>241</v>
      </c>
      <c r="C63" s="67" t="s">
        <v>71</v>
      </c>
      <c r="D63" s="102">
        <v>2016</v>
      </c>
      <c r="E63" s="95">
        <f>'Dist_Wise Forest Land A1.9'!E61</f>
        <v>39120.383400000006</v>
      </c>
      <c r="F63" s="96" t="s">
        <v>102</v>
      </c>
      <c r="G63" s="96">
        <f t="shared" si="0"/>
        <v>35208.345060000007</v>
      </c>
      <c r="H63" s="96">
        <f t="shared" si="4"/>
        <v>-11774.852018999998</v>
      </c>
      <c r="I63" s="74">
        <v>2.1</v>
      </c>
      <c r="J63" s="74">
        <v>0</v>
      </c>
      <c r="K63" s="74">
        <v>20</v>
      </c>
      <c r="L63" s="98">
        <f t="shared" si="1"/>
        <v>-1236.3594619949999</v>
      </c>
      <c r="M63" s="99" t="s">
        <v>103</v>
      </c>
      <c r="N63" s="96">
        <f t="shared" si="2"/>
        <v>3912.038340000001</v>
      </c>
      <c r="O63" s="96">
        <f t="shared" si="5"/>
        <v>-1308.3168910000004</v>
      </c>
      <c r="P63" s="74">
        <v>2.1</v>
      </c>
      <c r="Q63" s="74">
        <v>0</v>
      </c>
      <c r="R63" s="74">
        <v>20</v>
      </c>
      <c r="S63" s="74">
        <f t="shared" si="3"/>
        <v>-137.37327355500005</v>
      </c>
      <c r="T63" s="62"/>
      <c r="U63" s="62"/>
    </row>
    <row r="64" spans="1:21">
      <c r="A64" s="102" t="s">
        <v>251</v>
      </c>
      <c r="B64" s="67" t="s">
        <v>241</v>
      </c>
      <c r="C64" s="102" t="s">
        <v>119</v>
      </c>
      <c r="D64" s="102">
        <v>2016</v>
      </c>
      <c r="E64" s="95">
        <f>'Dist_Wise Forest Land A1.9'!E62</f>
        <v>138824.84050000005</v>
      </c>
      <c r="F64" s="96" t="s">
        <v>102</v>
      </c>
      <c r="G64" s="96">
        <f t="shared" si="0"/>
        <v>124942.35645000005</v>
      </c>
      <c r="H64" s="96">
        <f t="shared" si="4"/>
        <v>89734.011390000043</v>
      </c>
      <c r="I64" s="74">
        <v>2.1</v>
      </c>
      <c r="J64" s="74">
        <v>0</v>
      </c>
      <c r="K64" s="74">
        <v>20</v>
      </c>
      <c r="L64" s="98">
        <f t="shared" si="1"/>
        <v>9422.0711959500059</v>
      </c>
      <c r="M64" s="99" t="s">
        <v>103</v>
      </c>
      <c r="N64" s="96">
        <f t="shared" si="2"/>
        <v>13882.484050000006</v>
      </c>
      <c r="O64" s="96">
        <f t="shared" si="5"/>
        <v>9970.4457100000054</v>
      </c>
      <c r="P64" s="74">
        <v>2.1</v>
      </c>
      <c r="Q64" s="74">
        <v>0</v>
      </c>
      <c r="R64" s="74">
        <v>20</v>
      </c>
      <c r="S64" s="74">
        <f t="shared" si="3"/>
        <v>1046.8967995500007</v>
      </c>
      <c r="T64" s="62"/>
      <c r="U64" s="62"/>
    </row>
    <row r="65" spans="1:21">
      <c r="A65" s="102" t="s">
        <v>251</v>
      </c>
      <c r="B65" s="67" t="s">
        <v>241</v>
      </c>
      <c r="C65" s="102" t="s">
        <v>120</v>
      </c>
      <c r="D65" s="102">
        <v>2016</v>
      </c>
      <c r="E65" s="95">
        <f>'Dist_Wise Forest Land A1.9'!E63</f>
        <v>38235.4329</v>
      </c>
      <c r="F65" s="96" t="s">
        <v>102</v>
      </c>
      <c r="G65" s="96">
        <f t="shared" si="0"/>
        <v>34411.889609999998</v>
      </c>
      <c r="H65" s="96">
        <f t="shared" si="4"/>
        <v>-90530.466840000052</v>
      </c>
      <c r="I65" s="74">
        <v>2.1</v>
      </c>
      <c r="J65" s="74">
        <v>0</v>
      </c>
      <c r="K65" s="74">
        <v>20</v>
      </c>
      <c r="L65" s="98">
        <f t="shared" si="1"/>
        <v>-9505.6990182000063</v>
      </c>
      <c r="M65" s="99" t="s">
        <v>103</v>
      </c>
      <c r="N65" s="96">
        <f t="shared" si="2"/>
        <v>3823.5432900000001</v>
      </c>
      <c r="O65" s="96">
        <f t="shared" si="5"/>
        <v>-10058.940760000007</v>
      </c>
      <c r="P65" s="74">
        <v>2.1</v>
      </c>
      <c r="Q65" s="74">
        <v>0</v>
      </c>
      <c r="R65" s="74">
        <v>20</v>
      </c>
      <c r="S65" s="74">
        <f t="shared" si="3"/>
        <v>-1056.1887798000007</v>
      </c>
      <c r="T65" s="62"/>
      <c r="U65" s="62"/>
    </row>
    <row r="66" spans="1:21">
      <c r="A66" s="102" t="s">
        <v>251</v>
      </c>
      <c r="B66" s="67" t="s">
        <v>241</v>
      </c>
      <c r="C66" s="102" t="s">
        <v>72</v>
      </c>
      <c r="D66" s="102">
        <v>2016</v>
      </c>
      <c r="E66" s="95">
        <f>'Dist_Wise Forest Land A1.9'!E64</f>
        <v>136316.74799999996</v>
      </c>
      <c r="F66" s="96" t="s">
        <v>102</v>
      </c>
      <c r="G66" s="96">
        <f t="shared" si="0"/>
        <v>122685.07319999997</v>
      </c>
      <c r="H66" s="96">
        <f t="shared" si="4"/>
        <v>88273.183589999971</v>
      </c>
      <c r="I66" s="74">
        <v>2.1</v>
      </c>
      <c r="J66" s="74">
        <v>0</v>
      </c>
      <c r="K66" s="74">
        <v>20</v>
      </c>
      <c r="L66" s="98">
        <f t="shared" si="1"/>
        <v>9268.6842769499981</v>
      </c>
      <c r="M66" s="99" t="s">
        <v>103</v>
      </c>
      <c r="N66" s="96">
        <f t="shared" si="2"/>
        <v>13631.674799999997</v>
      </c>
      <c r="O66" s="96">
        <f t="shared" si="5"/>
        <v>9808.1315099999974</v>
      </c>
      <c r="P66" s="74">
        <v>2.1</v>
      </c>
      <c r="Q66" s="74">
        <v>0</v>
      </c>
      <c r="R66" s="74">
        <v>20</v>
      </c>
      <c r="S66" s="74">
        <f t="shared" si="3"/>
        <v>1029.8538085499999</v>
      </c>
      <c r="T66" s="62"/>
      <c r="U66" s="62"/>
    </row>
    <row r="67" spans="1:21">
      <c r="A67" s="102" t="s">
        <v>251</v>
      </c>
      <c r="B67" s="67" t="s">
        <v>241</v>
      </c>
      <c r="C67" s="102" t="s">
        <v>73</v>
      </c>
      <c r="D67" s="102">
        <v>2016</v>
      </c>
      <c r="E67" s="95">
        <f>'Dist_Wise Forest Land A1.9'!E65</f>
        <v>75463.899150000012</v>
      </c>
      <c r="F67" s="96" t="s">
        <v>102</v>
      </c>
      <c r="G67" s="96">
        <f t="shared" si="0"/>
        <v>67917.50923500002</v>
      </c>
      <c r="H67" s="96">
        <f t="shared" si="4"/>
        <v>-54767.56396499995</v>
      </c>
      <c r="I67" s="74">
        <v>2.1</v>
      </c>
      <c r="J67" s="74">
        <v>0</v>
      </c>
      <c r="K67" s="74">
        <v>20</v>
      </c>
      <c r="L67" s="98">
        <f t="shared" si="1"/>
        <v>-5750.5942163249956</v>
      </c>
      <c r="M67" s="99" t="s">
        <v>103</v>
      </c>
      <c r="N67" s="96">
        <f t="shared" si="2"/>
        <v>7546.3899150000016</v>
      </c>
      <c r="O67" s="96">
        <f t="shared" si="5"/>
        <v>-6085.2848849999955</v>
      </c>
      <c r="P67" s="74">
        <v>2.1</v>
      </c>
      <c r="Q67" s="74">
        <v>0</v>
      </c>
      <c r="R67" s="74">
        <v>20</v>
      </c>
      <c r="S67" s="74">
        <f t="shared" si="3"/>
        <v>-638.95491292499958</v>
      </c>
      <c r="T67" s="62"/>
      <c r="U67" s="62"/>
    </row>
    <row r="68" spans="1:21">
      <c r="A68" s="102" t="s">
        <v>251</v>
      </c>
      <c r="B68" s="67" t="s">
        <v>241</v>
      </c>
      <c r="C68" s="102" t="s">
        <v>74</v>
      </c>
      <c r="D68" s="102">
        <v>2016</v>
      </c>
      <c r="E68" s="95">
        <f>'Dist_Wise Forest Land A1.9'!E66</f>
        <v>212294.5031</v>
      </c>
      <c r="F68" s="96" t="s">
        <v>102</v>
      </c>
      <c r="G68" s="96">
        <f t="shared" si="0"/>
        <v>191065.05279000002</v>
      </c>
      <c r="H68" s="96">
        <f t="shared" si="4"/>
        <v>123147.543555</v>
      </c>
      <c r="I68" s="74">
        <v>2.1</v>
      </c>
      <c r="J68" s="74">
        <v>0</v>
      </c>
      <c r="K68" s="74">
        <v>20</v>
      </c>
      <c r="L68" s="98">
        <f t="shared" si="1"/>
        <v>12930.492073275002</v>
      </c>
      <c r="M68" s="99" t="s">
        <v>103</v>
      </c>
      <c r="N68" s="96">
        <f t="shared" si="2"/>
        <v>21229.45031</v>
      </c>
      <c r="O68" s="96">
        <f t="shared" si="5"/>
        <v>13683.060394999999</v>
      </c>
      <c r="P68" s="74">
        <v>2.1</v>
      </c>
      <c r="Q68" s="74">
        <v>0</v>
      </c>
      <c r="R68" s="74">
        <v>20</v>
      </c>
      <c r="S68" s="74">
        <f t="shared" si="3"/>
        <v>1436.7213414749999</v>
      </c>
      <c r="T68" s="62"/>
      <c r="U68" s="62"/>
    </row>
    <row r="69" spans="1:21">
      <c r="A69" s="102" t="s">
        <v>251</v>
      </c>
      <c r="B69" s="67" t="s">
        <v>241</v>
      </c>
      <c r="C69" s="102" t="s">
        <v>75</v>
      </c>
      <c r="D69" s="102">
        <v>2016</v>
      </c>
      <c r="E69" s="95">
        <f>'Dist_Wise Forest Land A1.9'!E67</f>
        <v>1088.9651199999998</v>
      </c>
      <c r="F69" s="96" t="s">
        <v>102</v>
      </c>
      <c r="G69" s="96">
        <f t="shared" si="0"/>
        <v>980.06860799999993</v>
      </c>
      <c r="H69" s="96">
        <f t="shared" si="4"/>
        <v>-190084.98418200001</v>
      </c>
      <c r="I69" s="74">
        <v>2.1</v>
      </c>
      <c r="J69" s="74">
        <v>0</v>
      </c>
      <c r="K69" s="74">
        <v>20</v>
      </c>
      <c r="L69" s="98">
        <f t="shared" si="1"/>
        <v>-19958.923339110002</v>
      </c>
      <c r="M69" s="99" t="s">
        <v>103</v>
      </c>
      <c r="N69" s="96">
        <f t="shared" si="2"/>
        <v>108.89651199999999</v>
      </c>
      <c r="O69" s="96">
        <f t="shared" si="5"/>
        <v>-21120.553798000001</v>
      </c>
      <c r="P69" s="74">
        <v>2.1</v>
      </c>
      <c r="Q69" s="74">
        <v>0</v>
      </c>
      <c r="R69" s="74">
        <v>20</v>
      </c>
      <c r="S69" s="74">
        <f t="shared" si="3"/>
        <v>-2217.6581487900003</v>
      </c>
      <c r="T69" s="62"/>
      <c r="U69" s="62"/>
    </row>
    <row r="70" spans="1:21">
      <c r="A70" s="102" t="s">
        <v>251</v>
      </c>
      <c r="B70" s="67" t="s">
        <v>241</v>
      </c>
      <c r="C70" s="102" t="s">
        <v>76</v>
      </c>
      <c r="D70" s="102">
        <v>2016</v>
      </c>
      <c r="E70" s="95">
        <f>'Dist_Wise Forest Land A1.9'!E68</f>
        <v>18960.897000000001</v>
      </c>
      <c r="F70" s="96" t="s">
        <v>102</v>
      </c>
      <c r="G70" s="96">
        <f t="shared" si="0"/>
        <v>17064.8073</v>
      </c>
      <c r="H70" s="96">
        <f t="shared" si="4"/>
        <v>16084.738692000001</v>
      </c>
      <c r="I70" s="74">
        <v>2.1</v>
      </c>
      <c r="J70" s="74">
        <v>0</v>
      </c>
      <c r="K70" s="74">
        <v>20</v>
      </c>
      <c r="L70" s="98">
        <f t="shared" si="1"/>
        <v>1688.8975626600002</v>
      </c>
      <c r="M70" s="99" t="s">
        <v>103</v>
      </c>
      <c r="N70" s="96">
        <f t="shared" si="2"/>
        <v>1896.0897000000002</v>
      </c>
      <c r="O70" s="96">
        <f t="shared" si="5"/>
        <v>1787.1931880000002</v>
      </c>
      <c r="P70" s="74">
        <v>2.1</v>
      </c>
      <c r="Q70" s="74">
        <v>0</v>
      </c>
      <c r="R70" s="74">
        <v>20</v>
      </c>
      <c r="S70" s="74">
        <f t="shared" si="3"/>
        <v>187.65528474000004</v>
      </c>
      <c r="T70" s="62"/>
      <c r="U70" s="62"/>
    </row>
    <row r="71" spans="1:21">
      <c r="A71" s="102" t="s">
        <v>251</v>
      </c>
      <c r="B71" s="67" t="s">
        <v>241</v>
      </c>
      <c r="C71" s="102" t="s">
        <v>77</v>
      </c>
      <c r="D71" s="102">
        <v>2016</v>
      </c>
      <c r="E71" s="95">
        <f>'Dist_Wise Forest Land A1.9'!E69</f>
        <v>14108.0399</v>
      </c>
      <c r="F71" s="96" t="s">
        <v>102</v>
      </c>
      <c r="G71" s="96">
        <f t="shared" si="0"/>
        <v>12697.235909999999</v>
      </c>
      <c r="H71" s="96">
        <f t="shared" si="4"/>
        <v>-4367.571390000001</v>
      </c>
      <c r="I71" s="74">
        <v>2.1</v>
      </c>
      <c r="J71" s="74">
        <v>0</v>
      </c>
      <c r="K71" s="74">
        <v>20</v>
      </c>
      <c r="L71" s="98">
        <f t="shared" si="1"/>
        <v>-458.59499595000017</v>
      </c>
      <c r="M71" s="99" t="s">
        <v>103</v>
      </c>
      <c r="N71" s="96">
        <f t="shared" si="2"/>
        <v>1410.8039900000001</v>
      </c>
      <c r="O71" s="96">
        <f t="shared" si="5"/>
        <v>-485.28571000000011</v>
      </c>
      <c r="P71" s="74">
        <v>2.1</v>
      </c>
      <c r="Q71" s="74">
        <v>0</v>
      </c>
      <c r="R71" s="74">
        <v>20</v>
      </c>
      <c r="S71" s="74">
        <f t="shared" si="3"/>
        <v>-50.954999550000018</v>
      </c>
      <c r="T71" s="62"/>
      <c r="U71" s="62"/>
    </row>
    <row r="72" spans="1:21">
      <c r="A72" s="102" t="s">
        <v>251</v>
      </c>
      <c r="B72" s="67" t="s">
        <v>241</v>
      </c>
      <c r="C72" s="102" t="s">
        <v>78</v>
      </c>
      <c r="D72" s="102">
        <v>2016</v>
      </c>
      <c r="E72" s="95">
        <f>'Dist_Wise Forest Land A1.9'!E70</f>
        <v>212715.94952000002</v>
      </c>
      <c r="F72" s="96" t="s">
        <v>102</v>
      </c>
      <c r="G72" s="96">
        <f t="shared" si="0"/>
        <v>191444.35456800004</v>
      </c>
      <c r="H72" s="96">
        <f t="shared" si="4"/>
        <v>178747.11865800005</v>
      </c>
      <c r="I72" s="74">
        <v>2.1</v>
      </c>
      <c r="J72" s="74">
        <v>0</v>
      </c>
      <c r="K72" s="74">
        <v>20</v>
      </c>
      <c r="L72" s="98">
        <f t="shared" si="1"/>
        <v>18768.447459090006</v>
      </c>
      <c r="M72" s="99" t="s">
        <v>103</v>
      </c>
      <c r="N72" s="96">
        <f t="shared" si="2"/>
        <v>21271.594952000003</v>
      </c>
      <c r="O72" s="96">
        <f t="shared" si="5"/>
        <v>19860.790962000003</v>
      </c>
      <c r="P72" s="74">
        <v>2.1</v>
      </c>
      <c r="Q72" s="74">
        <v>0</v>
      </c>
      <c r="R72" s="74">
        <v>20</v>
      </c>
      <c r="S72" s="74">
        <f t="shared" si="3"/>
        <v>2085.3830510100006</v>
      </c>
      <c r="T72" s="62"/>
      <c r="U72" s="62"/>
    </row>
    <row r="73" spans="1:21">
      <c r="A73" s="102" t="s">
        <v>251</v>
      </c>
      <c r="B73" s="67" t="s">
        <v>241</v>
      </c>
      <c r="C73" s="102" t="s">
        <v>79</v>
      </c>
      <c r="D73" s="102">
        <v>2016</v>
      </c>
      <c r="E73" s="95">
        <f>'Dist_Wise Forest Land A1.9'!E71</f>
        <v>73097.702119999987</v>
      </c>
      <c r="F73" s="96" t="s">
        <v>102</v>
      </c>
      <c r="G73" s="96">
        <f t="shared" si="0"/>
        <v>65787.931907999984</v>
      </c>
      <c r="H73" s="96">
        <f t="shared" si="4"/>
        <v>-125656.42266000005</v>
      </c>
      <c r="I73" s="74">
        <v>2.1</v>
      </c>
      <c r="J73" s="74">
        <v>0</v>
      </c>
      <c r="K73" s="74">
        <v>20</v>
      </c>
      <c r="L73" s="98">
        <f t="shared" si="1"/>
        <v>-13193.924379300008</v>
      </c>
      <c r="M73" s="99" t="s">
        <v>103</v>
      </c>
      <c r="N73" s="96">
        <f t="shared" si="2"/>
        <v>7309.7702119999994</v>
      </c>
      <c r="O73" s="96">
        <f t="shared" si="5"/>
        <v>-13961.824740000004</v>
      </c>
      <c r="P73" s="74">
        <v>2.1</v>
      </c>
      <c r="Q73" s="74">
        <v>0</v>
      </c>
      <c r="R73" s="74">
        <v>20</v>
      </c>
      <c r="S73" s="74">
        <f t="shared" si="3"/>
        <v>-1465.9915977000005</v>
      </c>
      <c r="T73" s="62"/>
      <c r="U73" s="62"/>
    </row>
    <row r="74" spans="1:21">
      <c r="A74" s="102" t="s">
        <v>251</v>
      </c>
      <c r="B74" s="67" t="s">
        <v>241</v>
      </c>
      <c r="C74" s="102" t="s">
        <v>80</v>
      </c>
      <c r="D74" s="102">
        <v>2016</v>
      </c>
      <c r="E74" s="95">
        <f>'Dist_Wise Forest Land A1.9'!E72</f>
        <v>60979.612999999998</v>
      </c>
      <c r="F74" s="96" t="s">
        <v>102</v>
      </c>
      <c r="G74" s="96">
        <f t="shared" si="0"/>
        <v>54881.651700000002</v>
      </c>
      <c r="H74" s="96">
        <f t="shared" si="4"/>
        <v>-10906.280207999982</v>
      </c>
      <c r="I74" s="74">
        <v>2.1</v>
      </c>
      <c r="J74" s="74">
        <v>0</v>
      </c>
      <c r="K74" s="74">
        <v>20</v>
      </c>
      <c r="L74" s="98">
        <f t="shared" si="1"/>
        <v>-1145.1594218399982</v>
      </c>
      <c r="M74" s="99" t="s">
        <v>103</v>
      </c>
      <c r="N74" s="96">
        <f t="shared" si="2"/>
        <v>6097.9612999999999</v>
      </c>
      <c r="O74" s="96">
        <f t="shared" si="5"/>
        <v>-1211.8089119999995</v>
      </c>
      <c r="P74" s="74">
        <v>2.1</v>
      </c>
      <c r="Q74" s="74">
        <v>0</v>
      </c>
      <c r="R74" s="74">
        <v>20</v>
      </c>
      <c r="S74" s="74">
        <f t="shared" si="3"/>
        <v>-127.23993575999997</v>
      </c>
      <c r="T74" s="62"/>
      <c r="U74" s="62"/>
    </row>
    <row r="75" spans="1:21">
      <c r="A75" s="102" t="s">
        <v>251</v>
      </c>
      <c r="B75" s="67" t="s">
        <v>241</v>
      </c>
      <c r="C75" s="102" t="s">
        <v>121</v>
      </c>
      <c r="D75" s="102">
        <v>2016</v>
      </c>
      <c r="E75" s="95">
        <f>'Dist_Wise Forest Land A1.9'!E73</f>
        <v>104100.49987</v>
      </c>
      <c r="F75" s="96" t="s">
        <v>102</v>
      </c>
      <c r="G75" s="96">
        <f t="shared" si="0"/>
        <v>93690.449883000008</v>
      </c>
      <c r="H75" s="96">
        <f t="shared" si="4"/>
        <v>38808.798183000006</v>
      </c>
      <c r="I75" s="74">
        <v>2.1</v>
      </c>
      <c r="J75" s="74">
        <v>0</v>
      </c>
      <c r="K75" s="74">
        <v>20</v>
      </c>
      <c r="L75" s="98">
        <f t="shared" si="1"/>
        <v>4074.9238092150013</v>
      </c>
      <c r="M75" s="99" t="s">
        <v>103</v>
      </c>
      <c r="N75" s="96">
        <f t="shared" si="2"/>
        <v>10410.049987</v>
      </c>
      <c r="O75" s="96">
        <f t="shared" si="5"/>
        <v>4312.0886870000004</v>
      </c>
      <c r="P75" s="74">
        <v>2.1</v>
      </c>
      <c r="Q75" s="74">
        <v>0</v>
      </c>
      <c r="R75" s="74">
        <v>20</v>
      </c>
      <c r="S75" s="74">
        <f t="shared" si="3"/>
        <v>452.76931213500006</v>
      </c>
      <c r="T75" s="62"/>
      <c r="U75" s="62"/>
    </row>
    <row r="76" spans="1:21">
      <c r="A76" s="102" t="s">
        <v>251</v>
      </c>
      <c r="B76" s="67" t="s">
        <v>241</v>
      </c>
      <c r="C76" s="102" t="s">
        <v>82</v>
      </c>
      <c r="D76" s="102">
        <v>2016</v>
      </c>
      <c r="E76" s="95">
        <f>'Dist_Wise Forest Land A1.9'!E74</f>
        <v>61936.480890000006</v>
      </c>
      <c r="F76" s="96" t="s">
        <v>102</v>
      </c>
      <c r="G76" s="96">
        <f t="shared" si="0"/>
        <v>55742.832801000004</v>
      </c>
      <c r="H76" s="96">
        <f t="shared" si="4"/>
        <v>-37947.617082000004</v>
      </c>
      <c r="I76" s="74">
        <v>2.1</v>
      </c>
      <c r="J76" s="74">
        <v>0</v>
      </c>
      <c r="K76" s="74">
        <v>20</v>
      </c>
      <c r="L76" s="98">
        <f t="shared" si="1"/>
        <v>-3984.4997936100008</v>
      </c>
      <c r="M76" s="99" t="s">
        <v>103</v>
      </c>
      <c r="N76" s="96">
        <f t="shared" si="2"/>
        <v>6193.6480890000012</v>
      </c>
      <c r="O76" s="96">
        <f t="shared" si="5"/>
        <v>-4216.4018979999992</v>
      </c>
      <c r="P76" s="74">
        <v>2.1</v>
      </c>
      <c r="Q76" s="74">
        <v>0</v>
      </c>
      <c r="R76" s="74">
        <v>20</v>
      </c>
      <c r="S76" s="74">
        <f t="shared" si="3"/>
        <v>-442.72219928999993</v>
      </c>
      <c r="T76" s="62"/>
      <c r="U76" s="62"/>
    </row>
    <row r="77" spans="1:21">
      <c r="A77" s="102" t="s">
        <v>251</v>
      </c>
      <c r="B77" s="67" t="s">
        <v>241</v>
      </c>
      <c r="C77" s="102" t="s">
        <v>83</v>
      </c>
      <c r="D77" s="102">
        <v>2016</v>
      </c>
      <c r="E77" s="95">
        <f>'Dist_Wise Forest Land A1.9'!E75</f>
        <v>175569.95920000001</v>
      </c>
      <c r="F77" s="96" t="s">
        <v>102</v>
      </c>
      <c r="G77" s="96">
        <f t="shared" si="0"/>
        <v>158012.96328000003</v>
      </c>
      <c r="H77" s="96">
        <f t="shared" si="4"/>
        <v>102270.13047900001</v>
      </c>
      <c r="I77" s="74">
        <v>2.1</v>
      </c>
      <c r="J77" s="74">
        <v>0</v>
      </c>
      <c r="K77" s="74">
        <v>20</v>
      </c>
      <c r="L77" s="98">
        <f t="shared" si="1"/>
        <v>10738.363700295002</v>
      </c>
      <c r="M77" s="99" t="s">
        <v>103</v>
      </c>
      <c r="N77" s="96">
        <f t="shared" si="2"/>
        <v>17556.995920000001</v>
      </c>
      <c r="O77" s="96">
        <f t="shared" si="5"/>
        <v>11363.347830999999</v>
      </c>
      <c r="P77" s="74">
        <v>2.1</v>
      </c>
      <c r="Q77" s="74">
        <v>0</v>
      </c>
      <c r="R77" s="74">
        <v>20</v>
      </c>
      <c r="S77" s="74">
        <f t="shared" si="3"/>
        <v>1193.1515222549999</v>
      </c>
      <c r="T77" s="62"/>
      <c r="U77" s="62"/>
    </row>
    <row r="78" spans="1:21">
      <c r="A78" s="102" t="s">
        <v>251</v>
      </c>
      <c r="B78" s="67" t="s">
        <v>241</v>
      </c>
      <c r="C78" s="67" t="s">
        <v>60</v>
      </c>
      <c r="D78" s="102">
        <v>2017</v>
      </c>
      <c r="E78" s="95">
        <f>'Dist_Wise Forest Land A1.9'!E76</f>
        <v>6574.9080999999996</v>
      </c>
      <c r="F78" s="96" t="s">
        <v>102</v>
      </c>
      <c r="G78" s="96">
        <f t="shared" si="0"/>
        <v>5917.4172899999994</v>
      </c>
      <c r="H78" s="96">
        <f t="shared" si="4"/>
        <v>-152095.54599000001</v>
      </c>
      <c r="I78" s="74">
        <v>2.1</v>
      </c>
      <c r="J78" s="74">
        <v>0</v>
      </c>
      <c r="K78" s="74">
        <v>20</v>
      </c>
      <c r="L78" s="98">
        <f t="shared" si="1"/>
        <v>-15970.032328950003</v>
      </c>
      <c r="M78" s="99" t="s">
        <v>103</v>
      </c>
      <c r="N78" s="96">
        <f t="shared" si="2"/>
        <v>657.49081000000001</v>
      </c>
      <c r="O78" s="96">
        <f t="shared" si="5"/>
        <v>-16899.505110000002</v>
      </c>
      <c r="P78" s="74">
        <v>2.1</v>
      </c>
      <c r="Q78" s="74">
        <v>0</v>
      </c>
      <c r="R78" s="74">
        <v>20</v>
      </c>
      <c r="S78" s="74">
        <f t="shared" si="3"/>
        <v>-1774.4480365500003</v>
      </c>
      <c r="T78" s="62"/>
      <c r="U78" s="62"/>
    </row>
    <row r="79" spans="1:21">
      <c r="A79" s="102" t="s">
        <v>251</v>
      </c>
      <c r="B79" s="67" t="s">
        <v>241</v>
      </c>
      <c r="C79" s="67" t="s">
        <v>61</v>
      </c>
      <c r="D79" s="102">
        <v>2017</v>
      </c>
      <c r="E79" s="95">
        <f>'Dist_Wise Forest Land A1.9'!E77</f>
        <v>55988.760899999994</v>
      </c>
      <c r="F79" s="96" t="s">
        <v>102</v>
      </c>
      <c r="G79" s="96">
        <f t="shared" si="0"/>
        <v>50389.884809999996</v>
      </c>
      <c r="H79" s="96">
        <f t="shared" si="4"/>
        <v>44472.467519999998</v>
      </c>
      <c r="I79" s="74">
        <v>2.1</v>
      </c>
      <c r="J79" s="74">
        <v>0</v>
      </c>
      <c r="K79" s="74">
        <v>20</v>
      </c>
      <c r="L79" s="98">
        <f t="shared" si="1"/>
        <v>4669.6090896000005</v>
      </c>
      <c r="M79" s="99" t="s">
        <v>103</v>
      </c>
      <c r="N79" s="96">
        <f t="shared" si="2"/>
        <v>5598.8760899999997</v>
      </c>
      <c r="O79" s="96">
        <f t="shared" si="5"/>
        <v>4941.3852799999995</v>
      </c>
      <c r="P79" s="74">
        <v>2.1</v>
      </c>
      <c r="Q79" s="74">
        <v>0</v>
      </c>
      <c r="R79" s="74">
        <v>20</v>
      </c>
      <c r="S79" s="74">
        <f t="shared" si="3"/>
        <v>518.84545439999999</v>
      </c>
      <c r="T79" s="62"/>
      <c r="U79" s="62"/>
    </row>
    <row r="80" spans="1:21">
      <c r="A80" s="102" t="s">
        <v>251</v>
      </c>
      <c r="B80" s="67" t="s">
        <v>241</v>
      </c>
      <c r="C80" s="67" t="s">
        <v>62</v>
      </c>
      <c r="D80" s="102">
        <v>2017</v>
      </c>
      <c r="E80" s="95">
        <f>'Dist_Wise Forest Land A1.9'!E78</f>
        <v>10709.031889999998</v>
      </c>
      <c r="F80" s="96" t="s">
        <v>102</v>
      </c>
      <c r="G80" s="96">
        <f t="shared" si="0"/>
        <v>9638.1287009999996</v>
      </c>
      <c r="H80" s="96">
        <f t="shared" si="4"/>
        <v>-40751.756108999994</v>
      </c>
      <c r="I80" s="74">
        <v>2.1</v>
      </c>
      <c r="J80" s="74">
        <v>0</v>
      </c>
      <c r="K80" s="74">
        <v>20</v>
      </c>
      <c r="L80" s="98">
        <f t="shared" si="1"/>
        <v>-4278.9343914450001</v>
      </c>
      <c r="M80" s="99" t="s">
        <v>103</v>
      </c>
      <c r="N80" s="96">
        <f t="shared" si="2"/>
        <v>1070.9031889999999</v>
      </c>
      <c r="O80" s="96">
        <f t="shared" si="5"/>
        <v>-4527.9729010000001</v>
      </c>
      <c r="P80" s="74">
        <v>2.1</v>
      </c>
      <c r="Q80" s="74">
        <v>0</v>
      </c>
      <c r="R80" s="74">
        <v>20</v>
      </c>
      <c r="S80" s="74">
        <f t="shared" si="3"/>
        <v>-475.43715460500005</v>
      </c>
      <c r="T80" s="62"/>
      <c r="U80" s="62"/>
    </row>
    <row r="81" spans="1:21">
      <c r="A81" s="102" t="s">
        <v>251</v>
      </c>
      <c r="B81" s="67" t="s">
        <v>241</v>
      </c>
      <c r="C81" s="67" t="s">
        <v>112</v>
      </c>
      <c r="D81" s="102">
        <v>2017</v>
      </c>
      <c r="E81" s="95">
        <f>'Dist_Wise Forest Land A1.9'!E79</f>
        <v>160622.13013999999</v>
      </c>
      <c r="F81" s="96" t="s">
        <v>102</v>
      </c>
      <c r="G81" s="96">
        <f t="shared" si="0"/>
        <v>144559.91712599999</v>
      </c>
      <c r="H81" s="96">
        <f t="shared" si="4"/>
        <v>134921.78842499998</v>
      </c>
      <c r="I81" s="74">
        <v>2.1</v>
      </c>
      <c r="J81" s="74">
        <v>0</v>
      </c>
      <c r="K81" s="74">
        <v>20</v>
      </c>
      <c r="L81" s="98">
        <f t="shared" si="1"/>
        <v>14166.787784624999</v>
      </c>
      <c r="M81" s="99" t="s">
        <v>103</v>
      </c>
      <c r="N81" s="96">
        <f t="shared" si="2"/>
        <v>16062.213014000001</v>
      </c>
      <c r="O81" s="96">
        <f t="shared" si="5"/>
        <v>14991.309825</v>
      </c>
      <c r="P81" s="74">
        <v>2.1</v>
      </c>
      <c r="Q81" s="74">
        <v>0</v>
      </c>
      <c r="R81" s="74">
        <v>20</v>
      </c>
      <c r="S81" s="74">
        <f t="shared" si="3"/>
        <v>1574.0875316250001</v>
      </c>
      <c r="T81" s="62"/>
      <c r="U81" s="62"/>
    </row>
    <row r="82" spans="1:21">
      <c r="A82" s="102" t="s">
        <v>251</v>
      </c>
      <c r="B82" s="67" t="s">
        <v>241</v>
      </c>
      <c r="C82" s="67" t="s">
        <v>63</v>
      </c>
      <c r="D82" s="102">
        <v>2017</v>
      </c>
      <c r="E82" s="95">
        <f>'Dist_Wise Forest Land A1.9'!E80</f>
        <v>98741.222859999994</v>
      </c>
      <c r="F82" s="96" t="s">
        <v>102</v>
      </c>
      <c r="G82" s="96">
        <f t="shared" si="0"/>
        <v>88867.100573999996</v>
      </c>
      <c r="H82" s="96">
        <f t="shared" si="4"/>
        <v>-55692.816551999989</v>
      </c>
      <c r="I82" s="74">
        <v>2.1</v>
      </c>
      <c r="J82" s="74">
        <v>0</v>
      </c>
      <c r="K82" s="74">
        <v>20</v>
      </c>
      <c r="L82" s="98">
        <f t="shared" si="1"/>
        <v>-5847.7457379599991</v>
      </c>
      <c r="M82" s="99" t="s">
        <v>103</v>
      </c>
      <c r="N82" s="96">
        <f t="shared" si="2"/>
        <v>9874.1222859999998</v>
      </c>
      <c r="O82" s="96">
        <f t="shared" si="5"/>
        <v>-6188.090728000001</v>
      </c>
      <c r="P82" s="74">
        <v>2.1</v>
      </c>
      <c r="Q82" s="74">
        <v>0</v>
      </c>
      <c r="R82" s="74">
        <v>20</v>
      </c>
      <c r="S82" s="74">
        <f t="shared" si="3"/>
        <v>-649.74952644000018</v>
      </c>
      <c r="T82" s="62"/>
      <c r="U82" s="62"/>
    </row>
    <row r="83" spans="1:21">
      <c r="A83" s="102" t="s">
        <v>251</v>
      </c>
      <c r="B83" s="67" t="s">
        <v>241</v>
      </c>
      <c r="C83" s="67" t="s">
        <v>64</v>
      </c>
      <c r="D83" s="102">
        <v>2017</v>
      </c>
      <c r="E83" s="95">
        <f>'Dist_Wise Forest Land A1.9'!E81</f>
        <v>22630.645</v>
      </c>
      <c r="F83" s="96" t="s">
        <v>102</v>
      </c>
      <c r="G83" s="96">
        <f t="shared" si="0"/>
        <v>20367.5805</v>
      </c>
      <c r="H83" s="96">
        <f t="shared" si="4"/>
        <v>-68499.520074</v>
      </c>
      <c r="I83" s="74">
        <v>2.1</v>
      </c>
      <c r="J83" s="74">
        <v>0</v>
      </c>
      <c r="K83" s="74">
        <v>20</v>
      </c>
      <c r="L83" s="98">
        <f t="shared" si="1"/>
        <v>-7192.4496077700005</v>
      </c>
      <c r="M83" s="99" t="s">
        <v>103</v>
      </c>
      <c r="N83" s="96">
        <f t="shared" si="2"/>
        <v>2263.0645</v>
      </c>
      <c r="O83" s="96">
        <f t="shared" si="5"/>
        <v>-7611.0577859999994</v>
      </c>
      <c r="P83" s="74">
        <v>2.1</v>
      </c>
      <c r="Q83" s="74">
        <v>0</v>
      </c>
      <c r="R83" s="74">
        <v>20</v>
      </c>
      <c r="S83" s="74">
        <f t="shared" si="3"/>
        <v>-799.16106752999997</v>
      </c>
      <c r="T83" s="62"/>
      <c r="U83" s="62"/>
    </row>
    <row r="84" spans="1:21">
      <c r="A84" s="102" t="s">
        <v>251</v>
      </c>
      <c r="B84" s="67" t="s">
        <v>241</v>
      </c>
      <c r="C84" s="67" t="s">
        <v>65</v>
      </c>
      <c r="D84" s="102">
        <v>2017</v>
      </c>
      <c r="E84" s="95">
        <f>'Dist_Wise Forest Land A1.9'!E82</f>
        <v>30311.911400000001</v>
      </c>
      <c r="F84" s="96" t="s">
        <v>102</v>
      </c>
      <c r="G84" s="96">
        <f t="shared" si="0"/>
        <v>27280.720260000002</v>
      </c>
      <c r="H84" s="96">
        <f t="shared" si="4"/>
        <v>6913.1397600000018</v>
      </c>
      <c r="I84" s="74">
        <v>2.1</v>
      </c>
      <c r="J84" s="74">
        <v>0</v>
      </c>
      <c r="K84" s="74">
        <v>20</v>
      </c>
      <c r="L84" s="98">
        <f t="shared" si="1"/>
        <v>725.87967480000032</v>
      </c>
      <c r="M84" s="99" t="s">
        <v>103</v>
      </c>
      <c r="N84" s="96">
        <f t="shared" si="2"/>
        <v>3031.1911400000004</v>
      </c>
      <c r="O84" s="96">
        <f t="shared" si="5"/>
        <v>768.12664000000041</v>
      </c>
      <c r="P84" s="74">
        <v>2.1</v>
      </c>
      <c r="Q84" s="74">
        <v>0</v>
      </c>
      <c r="R84" s="74">
        <v>20</v>
      </c>
      <c r="S84" s="74">
        <f t="shared" si="3"/>
        <v>80.653297200000054</v>
      </c>
      <c r="T84" s="62"/>
      <c r="U84" s="62"/>
    </row>
    <row r="85" spans="1:21">
      <c r="A85" s="102" t="s">
        <v>251</v>
      </c>
      <c r="B85" s="67" t="s">
        <v>241</v>
      </c>
      <c r="C85" s="67" t="s">
        <v>113</v>
      </c>
      <c r="D85" s="102">
        <v>2017</v>
      </c>
      <c r="E85" s="95">
        <f>'Dist_Wise Forest Land A1.9'!E83</f>
        <v>3791.8189000000002</v>
      </c>
      <c r="F85" s="96" t="s">
        <v>102</v>
      </c>
      <c r="G85" s="96">
        <f t="shared" si="0"/>
        <v>3412.6370100000004</v>
      </c>
      <c r="H85" s="96">
        <f t="shared" si="4"/>
        <v>-23868.083250000003</v>
      </c>
      <c r="I85" s="74">
        <v>2.1</v>
      </c>
      <c r="J85" s="74">
        <v>0</v>
      </c>
      <c r="K85" s="74">
        <v>20</v>
      </c>
      <c r="L85" s="98">
        <f t="shared" si="1"/>
        <v>-2506.1487412500005</v>
      </c>
      <c r="M85" s="99" t="s">
        <v>103</v>
      </c>
      <c r="N85" s="96">
        <f t="shared" si="2"/>
        <v>379.18189000000007</v>
      </c>
      <c r="O85" s="96">
        <f t="shared" si="5"/>
        <v>-2652.0092500000001</v>
      </c>
      <c r="P85" s="74">
        <v>2.1</v>
      </c>
      <c r="Q85" s="74">
        <v>0</v>
      </c>
      <c r="R85" s="74">
        <v>20</v>
      </c>
      <c r="S85" s="74">
        <f t="shared" si="3"/>
        <v>-278.46097125000006</v>
      </c>
      <c r="T85" s="62"/>
      <c r="U85" s="62"/>
    </row>
    <row r="86" spans="1:21">
      <c r="A86" s="102" t="s">
        <v>251</v>
      </c>
      <c r="B86" s="67" t="s">
        <v>241</v>
      </c>
      <c r="C86" s="67" t="s">
        <v>114</v>
      </c>
      <c r="D86" s="102">
        <v>2017</v>
      </c>
      <c r="E86" s="95">
        <f>'Dist_Wise Forest Land A1.9'!E84</f>
        <v>190641.04929</v>
      </c>
      <c r="F86" s="96" t="s">
        <v>102</v>
      </c>
      <c r="G86" s="96">
        <f t="shared" si="0"/>
        <v>171576.944361</v>
      </c>
      <c r="H86" s="96">
        <f t="shared" si="4"/>
        <v>168164.307351</v>
      </c>
      <c r="I86" s="74">
        <v>2.1</v>
      </c>
      <c r="J86" s="74">
        <v>0</v>
      </c>
      <c r="K86" s="74">
        <v>20</v>
      </c>
      <c r="L86" s="98">
        <f t="shared" si="1"/>
        <v>17657.252271855003</v>
      </c>
      <c r="M86" s="99" t="s">
        <v>103</v>
      </c>
      <c r="N86" s="96">
        <f t="shared" si="2"/>
        <v>19064.104929000001</v>
      </c>
      <c r="O86" s="96">
        <f t="shared" si="5"/>
        <v>18684.923039000001</v>
      </c>
      <c r="P86" s="74">
        <v>2.1</v>
      </c>
      <c r="Q86" s="74">
        <v>0</v>
      </c>
      <c r="R86" s="74">
        <v>20</v>
      </c>
      <c r="S86" s="74">
        <f t="shared" si="3"/>
        <v>1961.9169190950004</v>
      </c>
      <c r="T86" s="62"/>
      <c r="U86" s="62"/>
    </row>
    <row r="87" spans="1:21">
      <c r="A87" s="102" t="s">
        <v>251</v>
      </c>
      <c r="B87" s="67" t="s">
        <v>241</v>
      </c>
      <c r="C87" s="67" t="s">
        <v>66</v>
      </c>
      <c r="D87" s="102">
        <v>2017</v>
      </c>
      <c r="E87" s="95">
        <f>'Dist_Wise Forest Land A1.9'!E85</f>
        <v>164826.42290000001</v>
      </c>
      <c r="F87" s="96" t="s">
        <v>102</v>
      </c>
      <c r="G87" s="96">
        <f t="shared" si="0"/>
        <v>148343.78061000002</v>
      </c>
      <c r="H87" s="96">
        <f t="shared" si="4"/>
        <v>-23233.163750999985</v>
      </c>
      <c r="I87" s="74">
        <v>2.1</v>
      </c>
      <c r="J87" s="74">
        <v>0</v>
      </c>
      <c r="K87" s="74">
        <v>20</v>
      </c>
      <c r="L87" s="98">
        <f t="shared" si="1"/>
        <v>-2439.4821938549985</v>
      </c>
      <c r="M87" s="99" t="s">
        <v>103</v>
      </c>
      <c r="N87" s="96">
        <f t="shared" si="2"/>
        <v>16482.64229</v>
      </c>
      <c r="O87" s="96">
        <f t="shared" si="5"/>
        <v>-2581.4626390000012</v>
      </c>
      <c r="P87" s="74">
        <v>2.1</v>
      </c>
      <c r="Q87" s="74">
        <v>0</v>
      </c>
      <c r="R87" s="74">
        <v>20</v>
      </c>
      <c r="S87" s="74">
        <f t="shared" si="3"/>
        <v>-271.05357709500015</v>
      </c>
      <c r="T87" s="62"/>
      <c r="U87" s="62"/>
    </row>
    <row r="88" spans="1:21">
      <c r="A88" s="102" t="s">
        <v>251</v>
      </c>
      <c r="B88" s="67" t="s">
        <v>241</v>
      </c>
      <c r="C88" s="67" t="s">
        <v>115</v>
      </c>
      <c r="D88" s="102">
        <v>2017</v>
      </c>
      <c r="E88" s="95">
        <f>'Dist_Wise Forest Land A1.9'!E86</f>
        <v>165820.54669999998</v>
      </c>
      <c r="F88" s="96" t="s">
        <v>102</v>
      </c>
      <c r="G88" s="96">
        <f t="shared" si="0"/>
        <v>149238.49202999999</v>
      </c>
      <c r="H88" s="96">
        <f t="shared" si="4"/>
        <v>894.71141999997781</v>
      </c>
      <c r="I88" s="74">
        <v>2.1</v>
      </c>
      <c r="J88" s="74">
        <v>0</v>
      </c>
      <c r="K88" s="74">
        <v>20</v>
      </c>
      <c r="L88" s="98">
        <f t="shared" si="1"/>
        <v>93.944699099997678</v>
      </c>
      <c r="M88" s="99" t="s">
        <v>103</v>
      </c>
      <c r="N88" s="96">
        <f t="shared" si="2"/>
        <v>16582.054669999998</v>
      </c>
      <c r="O88" s="96">
        <f t="shared" si="5"/>
        <v>99.412379999997938</v>
      </c>
      <c r="P88" s="74">
        <v>2.1</v>
      </c>
      <c r="Q88" s="74">
        <v>0</v>
      </c>
      <c r="R88" s="74">
        <v>20</v>
      </c>
      <c r="S88" s="74">
        <f t="shared" si="3"/>
        <v>10.438299899999784</v>
      </c>
      <c r="T88" s="62"/>
      <c r="U88" s="62"/>
    </row>
    <row r="89" spans="1:21">
      <c r="A89" s="102" t="s">
        <v>251</v>
      </c>
      <c r="B89" s="67" t="s">
        <v>241</v>
      </c>
      <c r="C89" s="67" t="s">
        <v>116</v>
      </c>
      <c r="D89" s="102">
        <v>2017</v>
      </c>
      <c r="E89" s="95">
        <f>'Dist_Wise Forest Land A1.9'!E87</f>
        <v>4812.6881400000002</v>
      </c>
      <c r="F89" s="96" t="s">
        <v>102</v>
      </c>
      <c r="G89" s="96">
        <f t="shared" si="0"/>
        <v>4331.4193260000002</v>
      </c>
      <c r="H89" s="96">
        <f t="shared" si="4"/>
        <v>-144907.07270399999</v>
      </c>
      <c r="I89" s="74">
        <v>2.1</v>
      </c>
      <c r="J89" s="74">
        <v>0</v>
      </c>
      <c r="K89" s="74">
        <v>20</v>
      </c>
      <c r="L89" s="98">
        <f t="shared" si="1"/>
        <v>-15215.242633920001</v>
      </c>
      <c r="M89" s="99" t="s">
        <v>103</v>
      </c>
      <c r="N89" s="96">
        <f t="shared" si="2"/>
        <v>481.26881400000002</v>
      </c>
      <c r="O89" s="96">
        <f t="shared" si="5"/>
        <v>-16100.785855999999</v>
      </c>
      <c r="P89" s="74">
        <v>2.1</v>
      </c>
      <c r="Q89" s="74">
        <v>0</v>
      </c>
      <c r="R89" s="74">
        <v>20</v>
      </c>
      <c r="S89" s="74">
        <f t="shared" si="3"/>
        <v>-1690.58251488</v>
      </c>
      <c r="T89" s="62"/>
      <c r="U89" s="62"/>
    </row>
    <row r="90" spans="1:21">
      <c r="A90" s="102" t="s">
        <v>251</v>
      </c>
      <c r="B90" s="67" t="s">
        <v>241</v>
      </c>
      <c r="C90" s="67" t="s">
        <v>67</v>
      </c>
      <c r="D90" s="102">
        <v>2017</v>
      </c>
      <c r="E90" s="95">
        <f>'Dist_Wise Forest Land A1.9'!E88</f>
        <v>43623.701910000003</v>
      </c>
      <c r="F90" s="96" t="s">
        <v>102</v>
      </c>
      <c r="G90" s="96">
        <f t="shared" si="0"/>
        <v>39261.331719000002</v>
      </c>
      <c r="H90" s="96">
        <f t="shared" si="4"/>
        <v>34929.912392999999</v>
      </c>
      <c r="I90" s="74">
        <v>2.1</v>
      </c>
      <c r="J90" s="74">
        <v>0</v>
      </c>
      <c r="K90" s="74">
        <v>20</v>
      </c>
      <c r="L90" s="98">
        <f t="shared" si="1"/>
        <v>3667.6408012650004</v>
      </c>
      <c r="M90" s="99" t="s">
        <v>103</v>
      </c>
      <c r="N90" s="96">
        <f t="shared" si="2"/>
        <v>4362.3701910000009</v>
      </c>
      <c r="O90" s="96">
        <f t="shared" si="5"/>
        <v>3881.1013770000009</v>
      </c>
      <c r="P90" s="74">
        <v>2.1</v>
      </c>
      <c r="Q90" s="74">
        <v>0</v>
      </c>
      <c r="R90" s="74">
        <v>20</v>
      </c>
      <c r="S90" s="74">
        <f t="shared" si="3"/>
        <v>407.51564458500013</v>
      </c>
      <c r="T90" s="62"/>
      <c r="U90" s="62"/>
    </row>
    <row r="91" spans="1:21">
      <c r="A91" s="102" t="s">
        <v>251</v>
      </c>
      <c r="B91" s="67" t="s">
        <v>241</v>
      </c>
      <c r="C91" s="67" t="s">
        <v>117</v>
      </c>
      <c r="D91" s="102">
        <v>2017</v>
      </c>
      <c r="E91" s="95">
        <f>'Dist_Wise Forest Land A1.9'!E89</f>
        <v>167338.26759999999</v>
      </c>
      <c r="F91" s="96" t="s">
        <v>102</v>
      </c>
      <c r="G91" s="96">
        <f t="shared" si="0"/>
        <v>150604.44084</v>
      </c>
      <c r="H91" s="96">
        <f t="shared" si="4"/>
        <v>111343.10912099999</v>
      </c>
      <c r="I91" s="74">
        <v>2.1</v>
      </c>
      <c r="J91" s="74">
        <v>0</v>
      </c>
      <c r="K91" s="74">
        <v>20</v>
      </c>
      <c r="L91" s="98">
        <f t="shared" si="1"/>
        <v>11691.026457705</v>
      </c>
      <c r="M91" s="99" t="s">
        <v>103</v>
      </c>
      <c r="N91" s="96">
        <f t="shared" si="2"/>
        <v>16733.82676</v>
      </c>
      <c r="O91" s="96">
        <f t="shared" si="5"/>
        <v>12371.456568999998</v>
      </c>
      <c r="P91" s="74">
        <v>2.1</v>
      </c>
      <c r="Q91" s="74">
        <v>0</v>
      </c>
      <c r="R91" s="74">
        <v>20</v>
      </c>
      <c r="S91" s="74">
        <f t="shared" si="3"/>
        <v>1299.0029397449998</v>
      </c>
      <c r="T91" s="62"/>
      <c r="U91" s="62"/>
    </row>
    <row r="92" spans="1:21">
      <c r="A92" s="102" t="s">
        <v>251</v>
      </c>
      <c r="B92" s="67" t="s">
        <v>241</v>
      </c>
      <c r="C92" s="67" t="s">
        <v>68</v>
      </c>
      <c r="D92" s="102">
        <v>2017</v>
      </c>
      <c r="E92" s="95">
        <f>'Dist_Wise Forest Land A1.9'!E90</f>
        <v>15957.346100000001</v>
      </c>
      <c r="F92" s="96" t="s">
        <v>102</v>
      </c>
      <c r="G92" s="96">
        <f t="shared" si="0"/>
        <v>14361.611490000001</v>
      </c>
      <c r="H92" s="96">
        <f t="shared" si="4"/>
        <v>-136242.82934999999</v>
      </c>
      <c r="I92" s="74">
        <v>2.1</v>
      </c>
      <c r="J92" s="74">
        <v>0</v>
      </c>
      <c r="K92" s="74">
        <v>20</v>
      </c>
      <c r="L92" s="98">
        <f t="shared" si="1"/>
        <v>-14305.49708175</v>
      </c>
      <c r="M92" s="99" t="s">
        <v>103</v>
      </c>
      <c r="N92" s="96">
        <f t="shared" si="2"/>
        <v>1595.7346100000002</v>
      </c>
      <c r="O92" s="96">
        <f t="shared" si="5"/>
        <v>-15138.09215</v>
      </c>
      <c r="P92" s="74">
        <v>2.1</v>
      </c>
      <c r="Q92" s="74">
        <v>0</v>
      </c>
      <c r="R92" s="74">
        <v>20</v>
      </c>
      <c r="S92" s="74">
        <f t="shared" si="3"/>
        <v>-1589.4996757500003</v>
      </c>
      <c r="T92" s="62"/>
      <c r="U92" s="62"/>
    </row>
    <row r="93" spans="1:21">
      <c r="A93" s="102" t="s">
        <v>251</v>
      </c>
      <c r="B93" s="67" t="s">
        <v>241</v>
      </c>
      <c r="C93" s="67" t="s">
        <v>69</v>
      </c>
      <c r="D93" s="102">
        <v>2017</v>
      </c>
      <c r="E93" s="95">
        <f>'Dist_Wise Forest Land A1.9'!E91</f>
        <v>262742.29119999998</v>
      </c>
      <c r="F93" s="96" t="s">
        <v>102</v>
      </c>
      <c r="G93" s="96">
        <f t="shared" si="0"/>
        <v>236468.06207999997</v>
      </c>
      <c r="H93" s="96">
        <f t="shared" si="4"/>
        <v>222106.45058999996</v>
      </c>
      <c r="I93" s="74">
        <v>2.1</v>
      </c>
      <c r="J93" s="74">
        <v>0</v>
      </c>
      <c r="K93" s="74">
        <v>20</v>
      </c>
      <c r="L93" s="98">
        <f t="shared" si="1"/>
        <v>23321.177311949999</v>
      </c>
      <c r="M93" s="99" t="s">
        <v>103</v>
      </c>
      <c r="N93" s="96">
        <f t="shared" si="2"/>
        <v>26274.22912</v>
      </c>
      <c r="O93" s="96">
        <f t="shared" si="5"/>
        <v>24678.49451</v>
      </c>
      <c r="P93" s="74">
        <v>2.1</v>
      </c>
      <c r="Q93" s="74">
        <v>0</v>
      </c>
      <c r="R93" s="74">
        <v>20</v>
      </c>
      <c r="S93" s="74">
        <f t="shared" si="3"/>
        <v>2591.2419235500001</v>
      </c>
      <c r="T93" s="62"/>
      <c r="U93" s="62"/>
    </row>
    <row r="94" spans="1:21">
      <c r="A94" s="102" t="s">
        <v>251</v>
      </c>
      <c r="B94" s="67" t="s">
        <v>241</v>
      </c>
      <c r="C94" s="67" t="s">
        <v>118</v>
      </c>
      <c r="D94" s="102">
        <v>2017</v>
      </c>
      <c r="E94" s="95">
        <f>'Dist_Wise Forest Land A1.9'!E92</f>
        <v>9145.4773999999998</v>
      </c>
      <c r="F94" s="96" t="s">
        <v>102</v>
      </c>
      <c r="G94" s="96">
        <f t="shared" si="0"/>
        <v>8230.9296599999998</v>
      </c>
      <c r="H94" s="96">
        <f t="shared" si="4"/>
        <v>-228237.13241999998</v>
      </c>
      <c r="I94" s="74">
        <v>2.1</v>
      </c>
      <c r="J94" s="74">
        <v>0</v>
      </c>
      <c r="K94" s="74">
        <v>20</v>
      </c>
      <c r="L94" s="98">
        <f t="shared" si="1"/>
        <v>-23964.898904099999</v>
      </c>
      <c r="M94" s="99" t="s">
        <v>103</v>
      </c>
      <c r="N94" s="96">
        <f t="shared" si="2"/>
        <v>914.54773999999998</v>
      </c>
      <c r="O94" s="96">
        <f t="shared" si="5"/>
        <v>-25359.681380000002</v>
      </c>
      <c r="P94" s="74">
        <v>2.1</v>
      </c>
      <c r="Q94" s="74">
        <v>0</v>
      </c>
      <c r="R94" s="74">
        <v>20</v>
      </c>
      <c r="S94" s="74">
        <f t="shared" si="3"/>
        <v>-2662.7665449000006</v>
      </c>
      <c r="T94" s="62"/>
      <c r="U94" s="62"/>
    </row>
    <row r="95" spans="1:21">
      <c r="A95" s="102" t="s">
        <v>251</v>
      </c>
      <c r="B95" s="67" t="s">
        <v>241</v>
      </c>
      <c r="C95" s="67" t="s">
        <v>70</v>
      </c>
      <c r="D95" s="102">
        <v>2017</v>
      </c>
      <c r="E95" s="95">
        <f>'Dist_Wise Forest Land A1.9'!E93</f>
        <v>51869.311600000008</v>
      </c>
      <c r="F95" s="96" t="s">
        <v>102</v>
      </c>
      <c r="G95" s="96">
        <f t="shared" si="0"/>
        <v>46682.380440000008</v>
      </c>
      <c r="H95" s="96">
        <f t="shared" si="4"/>
        <v>38451.450780000006</v>
      </c>
      <c r="I95" s="74">
        <v>2.1</v>
      </c>
      <c r="J95" s="74">
        <v>0</v>
      </c>
      <c r="K95" s="74">
        <v>20</v>
      </c>
      <c r="L95" s="98">
        <f t="shared" si="1"/>
        <v>4037.4023319000012</v>
      </c>
      <c r="M95" s="99" t="s">
        <v>103</v>
      </c>
      <c r="N95" s="96">
        <f t="shared" si="2"/>
        <v>5186.931160000001</v>
      </c>
      <c r="O95" s="96">
        <f t="shared" si="5"/>
        <v>4272.383420000001</v>
      </c>
      <c r="P95" s="74">
        <v>2.1</v>
      </c>
      <c r="Q95" s="74">
        <v>0</v>
      </c>
      <c r="R95" s="74">
        <v>20</v>
      </c>
      <c r="S95" s="74">
        <f t="shared" si="3"/>
        <v>448.60025910000013</v>
      </c>
      <c r="T95" s="62"/>
      <c r="U95" s="62"/>
    </row>
    <row r="96" spans="1:21">
      <c r="A96" s="102" t="s">
        <v>251</v>
      </c>
      <c r="B96" s="67" t="s">
        <v>241</v>
      </c>
      <c r="C96" s="67" t="s">
        <v>71</v>
      </c>
      <c r="D96" s="102">
        <v>2017</v>
      </c>
      <c r="E96" s="95">
        <f>'Dist_Wise Forest Land A1.9'!E94</f>
        <v>37057.211059999987</v>
      </c>
      <c r="F96" s="96" t="s">
        <v>102</v>
      </c>
      <c r="G96" s="96">
        <f t="shared" si="0"/>
        <v>33351.48995399999</v>
      </c>
      <c r="H96" s="96">
        <f t="shared" si="4"/>
        <v>-13330.890486000018</v>
      </c>
      <c r="I96" s="74">
        <v>2.1</v>
      </c>
      <c r="J96" s="74">
        <v>0</v>
      </c>
      <c r="K96" s="74">
        <v>20</v>
      </c>
      <c r="L96" s="98">
        <f t="shared" si="1"/>
        <v>-1399.7435010300021</v>
      </c>
      <c r="M96" s="99" t="s">
        <v>103</v>
      </c>
      <c r="N96" s="96">
        <f t="shared" si="2"/>
        <v>3705.7211059999991</v>
      </c>
      <c r="O96" s="96">
        <f t="shared" si="5"/>
        <v>-1481.2100540000019</v>
      </c>
      <c r="P96" s="74">
        <v>2.1</v>
      </c>
      <c r="Q96" s="74">
        <v>0</v>
      </c>
      <c r="R96" s="74">
        <v>20</v>
      </c>
      <c r="S96" s="74">
        <f t="shared" si="3"/>
        <v>-155.52705567000021</v>
      </c>
      <c r="T96" s="62"/>
      <c r="U96" s="62"/>
    </row>
    <row r="97" spans="1:21">
      <c r="A97" s="102" t="s">
        <v>251</v>
      </c>
      <c r="B97" s="67" t="s">
        <v>241</v>
      </c>
      <c r="C97" s="102" t="s">
        <v>119</v>
      </c>
      <c r="D97" s="102">
        <v>2017</v>
      </c>
      <c r="E97" s="95">
        <f>'Dist_Wise Forest Land A1.9'!E95</f>
        <v>140343.00939999998</v>
      </c>
      <c r="F97" s="96" t="s">
        <v>102</v>
      </c>
      <c r="G97" s="96">
        <f t="shared" si="0"/>
        <v>126308.70845999998</v>
      </c>
      <c r="H97" s="96">
        <f t="shared" si="4"/>
        <v>92957.21850599999</v>
      </c>
      <c r="I97" s="74">
        <v>2.1</v>
      </c>
      <c r="J97" s="74">
        <v>0</v>
      </c>
      <c r="K97" s="74">
        <v>20</v>
      </c>
      <c r="L97" s="98">
        <f t="shared" si="1"/>
        <v>9760.5079431300001</v>
      </c>
      <c r="M97" s="99" t="s">
        <v>103</v>
      </c>
      <c r="N97" s="96">
        <f t="shared" si="2"/>
        <v>14034.300939999999</v>
      </c>
      <c r="O97" s="96">
        <f t="shared" si="5"/>
        <v>10328.579834</v>
      </c>
      <c r="P97" s="74">
        <v>2.1</v>
      </c>
      <c r="Q97" s="74">
        <v>0</v>
      </c>
      <c r="R97" s="74">
        <v>20</v>
      </c>
      <c r="S97" s="74">
        <f t="shared" si="3"/>
        <v>1084.5008825700002</v>
      </c>
      <c r="T97" s="62"/>
      <c r="U97" s="62"/>
    </row>
    <row r="98" spans="1:21">
      <c r="A98" s="102" t="s">
        <v>251</v>
      </c>
      <c r="B98" s="67" t="s">
        <v>241</v>
      </c>
      <c r="C98" s="102" t="s">
        <v>120</v>
      </c>
      <c r="D98" s="102">
        <v>2017</v>
      </c>
      <c r="E98" s="95">
        <f>'Dist_Wise Forest Land A1.9'!E96</f>
        <v>36411.8318</v>
      </c>
      <c r="F98" s="96" t="s">
        <v>102</v>
      </c>
      <c r="G98" s="96">
        <f t="shared" si="0"/>
        <v>32770.64862</v>
      </c>
      <c r="H98" s="96">
        <f t="shared" si="4"/>
        <v>-93538.059839999973</v>
      </c>
      <c r="I98" s="74">
        <v>2.1</v>
      </c>
      <c r="J98" s="74">
        <v>0</v>
      </c>
      <c r="K98" s="74">
        <v>20</v>
      </c>
      <c r="L98" s="98">
        <f t="shared" si="1"/>
        <v>-9821.4962831999983</v>
      </c>
      <c r="M98" s="99" t="s">
        <v>103</v>
      </c>
      <c r="N98" s="96">
        <f t="shared" si="2"/>
        <v>3641.18318</v>
      </c>
      <c r="O98" s="96">
        <f t="shared" si="5"/>
        <v>-10393.117759999999</v>
      </c>
      <c r="P98" s="74">
        <v>2.1</v>
      </c>
      <c r="Q98" s="74">
        <v>0</v>
      </c>
      <c r="R98" s="74">
        <v>20</v>
      </c>
      <c r="S98" s="74">
        <f t="shared" si="3"/>
        <v>-1091.2773648</v>
      </c>
      <c r="T98" s="62"/>
      <c r="U98" s="62"/>
    </row>
    <row r="99" spans="1:21">
      <c r="A99" s="102" t="s">
        <v>251</v>
      </c>
      <c r="B99" s="67" t="s">
        <v>241</v>
      </c>
      <c r="C99" s="102" t="s">
        <v>72</v>
      </c>
      <c r="D99" s="102">
        <v>2017</v>
      </c>
      <c r="E99" s="95">
        <f>'Dist_Wise Forest Land A1.9'!E97</f>
        <v>138772.87200000003</v>
      </c>
      <c r="F99" s="96" t="s">
        <v>102</v>
      </c>
      <c r="G99" s="96">
        <f t="shared" si="0"/>
        <v>124895.58480000003</v>
      </c>
      <c r="H99" s="96">
        <f t="shared" si="4"/>
        <v>92124.936180000019</v>
      </c>
      <c r="I99" s="74">
        <v>2.1</v>
      </c>
      <c r="J99" s="74">
        <v>0</v>
      </c>
      <c r="K99" s="74">
        <v>20</v>
      </c>
      <c r="L99" s="98">
        <f t="shared" si="1"/>
        <v>9673.1182989000026</v>
      </c>
      <c r="M99" s="99" t="s">
        <v>103</v>
      </c>
      <c r="N99" s="96">
        <f t="shared" si="2"/>
        <v>13877.287200000004</v>
      </c>
      <c r="O99" s="96">
        <f t="shared" si="5"/>
        <v>10236.104020000004</v>
      </c>
      <c r="P99" s="74">
        <v>2.1</v>
      </c>
      <c r="Q99" s="74">
        <v>0</v>
      </c>
      <c r="R99" s="74">
        <v>20</v>
      </c>
      <c r="S99" s="74">
        <f t="shared" si="3"/>
        <v>1074.7909221000004</v>
      </c>
      <c r="T99" s="62"/>
      <c r="U99" s="62"/>
    </row>
    <row r="100" spans="1:21">
      <c r="A100" s="102" t="s">
        <v>251</v>
      </c>
      <c r="B100" s="67" t="s">
        <v>241</v>
      </c>
      <c r="C100" s="102" t="s">
        <v>73</v>
      </c>
      <c r="D100" s="102">
        <v>2017</v>
      </c>
      <c r="E100" s="95">
        <f>'Dist_Wise Forest Land A1.9'!E98</f>
        <v>76210.219999999987</v>
      </c>
      <c r="F100" s="96" t="s">
        <v>102</v>
      </c>
      <c r="G100" s="96">
        <f t="shared" si="0"/>
        <v>68589.197999999989</v>
      </c>
      <c r="H100" s="96">
        <f t="shared" si="4"/>
        <v>-56306.386800000037</v>
      </c>
      <c r="I100" s="74">
        <v>2.1</v>
      </c>
      <c r="J100" s="74">
        <v>0</v>
      </c>
      <c r="K100" s="74">
        <v>20</v>
      </c>
      <c r="L100" s="98">
        <f t="shared" si="1"/>
        <v>-5912.1706140000042</v>
      </c>
      <c r="M100" s="99" t="s">
        <v>103</v>
      </c>
      <c r="N100" s="96">
        <f t="shared" si="2"/>
        <v>7621.021999999999</v>
      </c>
      <c r="O100" s="96">
        <f t="shared" si="5"/>
        <v>-6256.2652000000053</v>
      </c>
      <c r="P100" s="74">
        <v>2.1</v>
      </c>
      <c r="Q100" s="74">
        <v>0</v>
      </c>
      <c r="R100" s="74">
        <v>20</v>
      </c>
      <c r="S100" s="74">
        <f t="shared" si="3"/>
        <v>-656.90784600000063</v>
      </c>
      <c r="T100" s="62"/>
      <c r="U100" s="62"/>
    </row>
    <row r="101" spans="1:21">
      <c r="A101" s="102" t="s">
        <v>251</v>
      </c>
      <c r="B101" s="67" t="s">
        <v>241</v>
      </c>
      <c r="C101" s="102" t="s">
        <v>74</v>
      </c>
      <c r="D101" s="102">
        <v>2017</v>
      </c>
      <c r="E101" s="95">
        <f>'Dist_Wise Forest Land A1.9'!E99</f>
        <v>217031.41930000004</v>
      </c>
      <c r="F101" s="96" t="s">
        <v>102</v>
      </c>
      <c r="G101" s="96">
        <f t="shared" si="0"/>
        <v>195328.27737000003</v>
      </c>
      <c r="H101" s="96">
        <f t="shared" si="4"/>
        <v>126739.07937000004</v>
      </c>
      <c r="I101" s="74">
        <v>2.1</v>
      </c>
      <c r="J101" s="74">
        <v>0</v>
      </c>
      <c r="K101" s="74">
        <v>20</v>
      </c>
      <c r="L101" s="98">
        <f t="shared" si="1"/>
        <v>13307.603333850006</v>
      </c>
      <c r="M101" s="99" t="s">
        <v>103</v>
      </c>
      <c r="N101" s="96">
        <f t="shared" si="2"/>
        <v>21703.141930000005</v>
      </c>
      <c r="O101" s="96">
        <f t="shared" si="5"/>
        <v>14082.119930000006</v>
      </c>
      <c r="P101" s="74">
        <v>2.1</v>
      </c>
      <c r="Q101" s="74">
        <v>0</v>
      </c>
      <c r="R101" s="74">
        <v>20</v>
      </c>
      <c r="S101" s="74">
        <f t="shared" si="3"/>
        <v>1478.6225926500008</v>
      </c>
      <c r="T101" s="62"/>
      <c r="U101" s="62"/>
    </row>
    <row r="102" spans="1:21">
      <c r="A102" s="102" t="s">
        <v>251</v>
      </c>
      <c r="B102" s="67" t="s">
        <v>241</v>
      </c>
      <c r="C102" s="102" t="s">
        <v>75</v>
      </c>
      <c r="D102" s="102">
        <v>2017</v>
      </c>
      <c r="E102" s="95">
        <f>'Dist_Wise Forest Land A1.9'!E100</f>
        <v>1229.5447199999999</v>
      </c>
      <c r="F102" s="96" t="s">
        <v>102</v>
      </c>
      <c r="G102" s="96">
        <f t="shared" si="0"/>
        <v>1106.590248</v>
      </c>
      <c r="H102" s="96">
        <f t="shared" si="4"/>
        <v>-194221.68712200003</v>
      </c>
      <c r="I102" s="74">
        <v>2.1</v>
      </c>
      <c r="J102" s="74">
        <v>0</v>
      </c>
      <c r="K102" s="74">
        <v>20</v>
      </c>
      <c r="L102" s="98">
        <f t="shared" si="1"/>
        <v>-20393.277147810004</v>
      </c>
      <c r="M102" s="99" t="s">
        <v>103</v>
      </c>
      <c r="N102" s="96">
        <f t="shared" si="2"/>
        <v>122.954472</v>
      </c>
      <c r="O102" s="96">
        <f t="shared" si="5"/>
        <v>-21580.187458000004</v>
      </c>
      <c r="P102" s="74">
        <v>2.1</v>
      </c>
      <c r="Q102" s="74">
        <v>0</v>
      </c>
      <c r="R102" s="74">
        <v>20</v>
      </c>
      <c r="S102" s="74">
        <f t="shared" si="3"/>
        <v>-2265.9196830900005</v>
      </c>
      <c r="T102" s="62"/>
      <c r="U102" s="62"/>
    </row>
    <row r="103" spans="1:21">
      <c r="A103" s="102" t="s">
        <v>251</v>
      </c>
      <c r="B103" s="67" t="s">
        <v>241</v>
      </c>
      <c r="C103" s="102" t="s">
        <v>76</v>
      </c>
      <c r="D103" s="102">
        <v>2017</v>
      </c>
      <c r="E103" s="95">
        <f>'Dist_Wise Forest Land A1.9'!E101</f>
        <v>16929.671999999999</v>
      </c>
      <c r="F103" s="96" t="s">
        <v>102</v>
      </c>
      <c r="G103" s="96">
        <f t="shared" si="0"/>
        <v>15236.7048</v>
      </c>
      <c r="H103" s="96">
        <f t="shared" si="4"/>
        <v>14130.114551999999</v>
      </c>
      <c r="I103" s="74">
        <v>2.1</v>
      </c>
      <c r="J103" s="74">
        <v>0</v>
      </c>
      <c r="K103" s="74">
        <v>20</v>
      </c>
      <c r="L103" s="98">
        <f t="shared" si="1"/>
        <v>1483.6620279600002</v>
      </c>
      <c r="M103" s="99" t="s">
        <v>103</v>
      </c>
      <c r="N103" s="96">
        <f t="shared" si="2"/>
        <v>1692.9672</v>
      </c>
      <c r="O103" s="96">
        <f t="shared" si="5"/>
        <v>1570.0127280000002</v>
      </c>
      <c r="P103" s="74">
        <v>2.1</v>
      </c>
      <c r="Q103" s="74">
        <v>0</v>
      </c>
      <c r="R103" s="74">
        <v>20</v>
      </c>
      <c r="S103" s="74">
        <f t="shared" si="3"/>
        <v>164.85133644000004</v>
      </c>
      <c r="T103" s="62"/>
      <c r="U103" s="62"/>
    </row>
    <row r="104" spans="1:21">
      <c r="A104" s="102" t="s">
        <v>251</v>
      </c>
      <c r="B104" s="67" t="s">
        <v>241</v>
      </c>
      <c r="C104" s="102" t="s">
        <v>77</v>
      </c>
      <c r="D104" s="102">
        <v>2017</v>
      </c>
      <c r="E104" s="95">
        <f>'Dist_Wise Forest Land A1.9'!E102</f>
        <v>13966.708299999998</v>
      </c>
      <c r="F104" s="96" t="s">
        <v>102</v>
      </c>
      <c r="G104" s="96">
        <f t="shared" si="0"/>
        <v>12570.037469999999</v>
      </c>
      <c r="H104" s="96">
        <f t="shared" si="4"/>
        <v>-2666.6673300000002</v>
      </c>
      <c r="I104" s="74">
        <v>2.1</v>
      </c>
      <c r="J104" s="74">
        <v>0</v>
      </c>
      <c r="K104" s="74">
        <v>20</v>
      </c>
      <c r="L104" s="98">
        <f t="shared" si="1"/>
        <v>-280.00006965000006</v>
      </c>
      <c r="M104" s="99" t="s">
        <v>103</v>
      </c>
      <c r="N104" s="96">
        <f t="shared" si="2"/>
        <v>1396.67083</v>
      </c>
      <c r="O104" s="96">
        <f t="shared" si="5"/>
        <v>-296.29637000000002</v>
      </c>
      <c r="P104" s="74">
        <v>2.1</v>
      </c>
      <c r="Q104" s="74">
        <v>0</v>
      </c>
      <c r="R104" s="74">
        <v>20</v>
      </c>
      <c r="S104" s="74">
        <f t="shared" si="3"/>
        <v>-31.111118850000004</v>
      </c>
      <c r="T104" s="62"/>
      <c r="U104" s="62"/>
    </row>
    <row r="105" spans="1:21">
      <c r="A105" s="102" t="s">
        <v>251</v>
      </c>
      <c r="B105" s="67" t="s">
        <v>241</v>
      </c>
      <c r="C105" s="102" t="s">
        <v>78</v>
      </c>
      <c r="D105" s="102">
        <v>2017</v>
      </c>
      <c r="E105" s="95">
        <f>'Dist_Wise Forest Land A1.9'!E103</f>
        <v>209137.41271999996</v>
      </c>
      <c r="F105" s="96" t="s">
        <v>102</v>
      </c>
      <c r="G105" s="96">
        <f t="shared" si="0"/>
        <v>188223.67144799998</v>
      </c>
      <c r="H105" s="96">
        <f t="shared" si="4"/>
        <v>175653.63397799997</v>
      </c>
      <c r="I105" s="74">
        <v>2.1</v>
      </c>
      <c r="J105" s="74">
        <v>0</v>
      </c>
      <c r="K105" s="74">
        <v>20</v>
      </c>
      <c r="L105" s="98">
        <f t="shared" si="1"/>
        <v>18443.631567689998</v>
      </c>
      <c r="M105" s="99" t="s">
        <v>103</v>
      </c>
      <c r="N105" s="96">
        <f t="shared" si="2"/>
        <v>20913.741271999999</v>
      </c>
      <c r="O105" s="96">
        <f t="shared" si="5"/>
        <v>19517.070442</v>
      </c>
      <c r="P105" s="74">
        <v>2.1</v>
      </c>
      <c r="Q105" s="74">
        <v>0</v>
      </c>
      <c r="R105" s="74">
        <v>20</v>
      </c>
      <c r="S105" s="74">
        <f t="shared" si="3"/>
        <v>2049.29239641</v>
      </c>
      <c r="T105" s="62"/>
      <c r="U105" s="62"/>
    </row>
    <row r="106" spans="1:21">
      <c r="A106" s="102" t="s">
        <v>251</v>
      </c>
      <c r="B106" s="67" t="s">
        <v>241</v>
      </c>
      <c r="C106" s="102" t="s">
        <v>79</v>
      </c>
      <c r="D106" s="102">
        <v>2017</v>
      </c>
      <c r="E106" s="95">
        <f>'Dist_Wise Forest Land A1.9'!E104</f>
        <v>73911.861980000001</v>
      </c>
      <c r="F106" s="96" t="s">
        <v>102</v>
      </c>
      <c r="G106" s="96">
        <f t="shared" si="0"/>
        <v>66520.675782000006</v>
      </c>
      <c r="H106" s="96">
        <f t="shared" si="4"/>
        <v>-121702.99566599997</v>
      </c>
      <c r="I106" s="74">
        <v>2.1</v>
      </c>
      <c r="J106" s="74">
        <v>0</v>
      </c>
      <c r="K106" s="74">
        <v>20</v>
      </c>
      <c r="L106" s="98">
        <f t="shared" si="1"/>
        <v>-12778.814544929999</v>
      </c>
      <c r="M106" s="99" t="s">
        <v>103</v>
      </c>
      <c r="N106" s="96">
        <f t="shared" si="2"/>
        <v>7391.1861980000003</v>
      </c>
      <c r="O106" s="96">
        <f t="shared" si="5"/>
        <v>-13522.555074</v>
      </c>
      <c r="P106" s="74">
        <v>2.1</v>
      </c>
      <c r="Q106" s="74">
        <v>0</v>
      </c>
      <c r="R106" s="74">
        <v>20</v>
      </c>
      <c r="S106" s="74">
        <f t="shared" si="3"/>
        <v>-1419.8682827700002</v>
      </c>
      <c r="T106" s="62"/>
      <c r="U106" s="62"/>
    </row>
    <row r="107" spans="1:21">
      <c r="A107" s="102" t="s">
        <v>251</v>
      </c>
      <c r="B107" s="67" t="s">
        <v>241</v>
      </c>
      <c r="C107" s="102" t="s">
        <v>80</v>
      </c>
      <c r="D107" s="102">
        <v>2017</v>
      </c>
      <c r="E107" s="95">
        <f>'Dist_Wise Forest Land A1.9'!E105</f>
        <v>62551.065999999999</v>
      </c>
      <c r="F107" s="96" t="s">
        <v>102</v>
      </c>
      <c r="G107" s="96">
        <f t="shared" si="0"/>
        <v>56295.9594</v>
      </c>
      <c r="H107" s="96">
        <f t="shared" si="4"/>
        <v>-10224.716382000006</v>
      </c>
      <c r="I107" s="74">
        <v>2.1</v>
      </c>
      <c r="J107" s="74">
        <v>0</v>
      </c>
      <c r="K107" s="74">
        <v>20</v>
      </c>
      <c r="L107" s="98">
        <f t="shared" si="1"/>
        <v>-1073.5952201100008</v>
      </c>
      <c r="M107" s="99" t="s">
        <v>103</v>
      </c>
      <c r="N107" s="96">
        <f t="shared" si="2"/>
        <v>6255.1066000000001</v>
      </c>
      <c r="O107" s="96">
        <f t="shared" si="5"/>
        <v>-1136.0795980000003</v>
      </c>
      <c r="P107" s="74">
        <v>2.1</v>
      </c>
      <c r="Q107" s="74">
        <v>0</v>
      </c>
      <c r="R107" s="74">
        <v>20</v>
      </c>
      <c r="S107" s="74">
        <f t="shared" si="3"/>
        <v>-119.28835779000003</v>
      </c>
      <c r="T107" s="62"/>
      <c r="U107" s="62"/>
    </row>
    <row r="108" spans="1:21">
      <c r="A108" s="102" t="s">
        <v>251</v>
      </c>
      <c r="B108" s="67" t="s">
        <v>241</v>
      </c>
      <c r="C108" s="102" t="s">
        <v>121</v>
      </c>
      <c r="D108" s="102">
        <v>2017</v>
      </c>
      <c r="E108" s="95">
        <f>'Dist_Wise Forest Land A1.9'!E106</f>
        <v>104505.59316999999</v>
      </c>
      <c r="F108" s="96" t="s">
        <v>102</v>
      </c>
      <c r="G108" s="96">
        <f t="shared" si="0"/>
        <v>94055.033853000001</v>
      </c>
      <c r="H108" s="96">
        <f t="shared" si="4"/>
        <v>37759.074453000001</v>
      </c>
      <c r="I108" s="74">
        <v>2.1</v>
      </c>
      <c r="J108" s="74">
        <v>0</v>
      </c>
      <c r="K108" s="74">
        <v>20</v>
      </c>
      <c r="L108" s="98">
        <f t="shared" si="1"/>
        <v>3964.7028175650007</v>
      </c>
      <c r="M108" s="99" t="s">
        <v>103</v>
      </c>
      <c r="N108" s="96">
        <f t="shared" si="2"/>
        <v>10450.559316999999</v>
      </c>
      <c r="O108" s="96">
        <f t="shared" si="5"/>
        <v>4195.4527169999992</v>
      </c>
      <c r="P108" s="74">
        <v>2.1</v>
      </c>
      <c r="Q108" s="74">
        <v>0</v>
      </c>
      <c r="R108" s="74">
        <v>20</v>
      </c>
      <c r="S108" s="74">
        <f t="shared" si="3"/>
        <v>440.52253528499995</v>
      </c>
      <c r="T108" s="62"/>
      <c r="U108" s="62"/>
    </row>
    <row r="109" spans="1:21">
      <c r="A109" s="102" t="s">
        <v>251</v>
      </c>
      <c r="B109" s="67" t="s">
        <v>241</v>
      </c>
      <c r="C109" s="102" t="s">
        <v>82</v>
      </c>
      <c r="D109" s="102">
        <v>2017</v>
      </c>
      <c r="E109" s="95">
        <f>'Dist_Wise Forest Land A1.9'!E107</f>
        <v>62169.747950000004</v>
      </c>
      <c r="F109" s="96" t="s">
        <v>102</v>
      </c>
      <c r="G109" s="96">
        <f t="shared" si="0"/>
        <v>55952.773155000003</v>
      </c>
      <c r="H109" s="96">
        <f t="shared" si="4"/>
        <v>-38102.260697999998</v>
      </c>
      <c r="I109" s="74">
        <v>2.1</v>
      </c>
      <c r="J109" s="74">
        <v>0</v>
      </c>
      <c r="K109" s="74">
        <v>20</v>
      </c>
      <c r="L109" s="98">
        <f t="shared" si="1"/>
        <v>-4000.7373732900001</v>
      </c>
      <c r="M109" s="99" t="s">
        <v>103</v>
      </c>
      <c r="N109" s="96">
        <f t="shared" si="2"/>
        <v>6216.974795000001</v>
      </c>
      <c r="O109" s="96">
        <f t="shared" si="5"/>
        <v>-4233.5845219999983</v>
      </c>
      <c r="P109" s="74">
        <v>2.1</v>
      </c>
      <c r="Q109" s="74">
        <v>0</v>
      </c>
      <c r="R109" s="74">
        <v>20</v>
      </c>
      <c r="S109" s="74">
        <f t="shared" si="3"/>
        <v>-444.52637480999988</v>
      </c>
      <c r="T109" s="62"/>
      <c r="U109" s="62"/>
    </row>
    <row r="110" spans="1:21">
      <c r="A110" s="102" t="s">
        <v>251</v>
      </c>
      <c r="B110" s="67" t="s">
        <v>241</v>
      </c>
      <c r="C110" s="102" t="s">
        <v>83</v>
      </c>
      <c r="D110" s="102">
        <v>2017</v>
      </c>
      <c r="E110" s="95">
        <f>'Dist_Wise Forest Land A1.9'!E108</f>
        <v>175847.94960000002</v>
      </c>
      <c r="F110" s="96" t="s">
        <v>102</v>
      </c>
      <c r="G110" s="96">
        <f t="shared" si="0"/>
        <v>158263.15464000002</v>
      </c>
      <c r="H110" s="96">
        <f t="shared" si="4"/>
        <v>102310.38148500002</v>
      </c>
      <c r="I110" s="74">
        <v>2.1</v>
      </c>
      <c r="J110" s="74">
        <v>0</v>
      </c>
      <c r="K110" s="74">
        <v>20</v>
      </c>
      <c r="L110" s="98">
        <f t="shared" si="1"/>
        <v>10742.590055925004</v>
      </c>
      <c r="M110" s="99" t="s">
        <v>103</v>
      </c>
      <c r="N110" s="96">
        <f t="shared" si="2"/>
        <v>17584.794960000003</v>
      </c>
      <c r="O110" s="96">
        <f t="shared" si="5"/>
        <v>11367.820165000001</v>
      </c>
      <c r="P110" s="74">
        <v>2.1</v>
      </c>
      <c r="Q110" s="74">
        <v>0</v>
      </c>
      <c r="R110" s="74">
        <v>20</v>
      </c>
      <c r="S110" s="74">
        <f t="shared" si="3"/>
        <v>1193.6211173250001</v>
      </c>
      <c r="T110" s="62"/>
      <c r="U110" s="62"/>
    </row>
    <row r="111" spans="1:21">
      <c r="A111" s="102" t="s">
        <v>251</v>
      </c>
      <c r="B111" s="67" t="s">
        <v>241</v>
      </c>
      <c r="C111" s="67" t="s">
        <v>60</v>
      </c>
      <c r="D111" s="102">
        <v>2018</v>
      </c>
      <c r="E111" s="95">
        <f>'Dist_Wise Forest Land A1.9'!E109</f>
        <v>6107.6282590000001</v>
      </c>
      <c r="F111" s="96" t="s">
        <v>102</v>
      </c>
      <c r="G111" s="96">
        <f t="shared" si="0"/>
        <v>5496.8654330999998</v>
      </c>
      <c r="H111" s="96">
        <f t="shared" si="4"/>
        <v>-152766.28920690002</v>
      </c>
      <c r="I111" s="74">
        <v>2.1</v>
      </c>
      <c r="J111" s="74">
        <v>0</v>
      </c>
      <c r="K111" s="74">
        <v>20</v>
      </c>
      <c r="L111" s="98">
        <f t="shared" si="1"/>
        <v>-16040.460366724505</v>
      </c>
      <c r="M111" s="99" t="s">
        <v>103</v>
      </c>
      <c r="N111" s="96">
        <f t="shared" si="2"/>
        <v>610.76282590000005</v>
      </c>
      <c r="O111" s="96">
        <f t="shared" si="5"/>
        <v>-16974.032134100002</v>
      </c>
      <c r="P111" s="74">
        <v>2.1</v>
      </c>
      <c r="Q111" s="74">
        <v>0</v>
      </c>
      <c r="R111" s="74">
        <v>20</v>
      </c>
      <c r="S111" s="74">
        <f t="shared" si="3"/>
        <v>-1782.2733740805004</v>
      </c>
      <c r="T111" s="62"/>
      <c r="U111" s="62"/>
    </row>
    <row r="112" spans="1:21">
      <c r="A112" s="102" t="s">
        <v>251</v>
      </c>
      <c r="B112" s="67" t="s">
        <v>241</v>
      </c>
      <c r="C112" s="67" t="s">
        <v>61</v>
      </c>
      <c r="D112" s="102">
        <v>2018</v>
      </c>
      <c r="E112" s="95">
        <f>'Dist_Wise Forest Land A1.9'!E110</f>
        <v>54694.7719</v>
      </c>
      <c r="F112" s="96" t="s">
        <v>102</v>
      </c>
      <c r="G112" s="96">
        <f t="shared" si="0"/>
        <v>49225.294710000002</v>
      </c>
      <c r="H112" s="96">
        <f t="shared" si="4"/>
        <v>43728.429276900002</v>
      </c>
      <c r="I112" s="74">
        <v>2.1</v>
      </c>
      <c r="J112" s="74">
        <v>0</v>
      </c>
      <c r="K112" s="74">
        <v>20</v>
      </c>
      <c r="L112" s="98">
        <f t="shared" si="1"/>
        <v>4591.4850740745005</v>
      </c>
      <c r="M112" s="99" t="s">
        <v>103</v>
      </c>
      <c r="N112" s="96">
        <f t="shared" si="2"/>
        <v>5469.4771900000005</v>
      </c>
      <c r="O112" s="96">
        <f t="shared" si="5"/>
        <v>4858.7143641000002</v>
      </c>
      <c r="P112" s="74">
        <v>2.1</v>
      </c>
      <c r="Q112" s="74">
        <v>0</v>
      </c>
      <c r="R112" s="74">
        <v>20</v>
      </c>
      <c r="S112" s="74">
        <f t="shared" si="3"/>
        <v>510.16500823050006</v>
      </c>
      <c r="T112" s="62"/>
      <c r="U112" s="62"/>
    </row>
    <row r="113" spans="1:21">
      <c r="A113" s="102" t="s">
        <v>251</v>
      </c>
      <c r="B113" s="67" t="s">
        <v>241</v>
      </c>
      <c r="C113" s="67" t="s">
        <v>62</v>
      </c>
      <c r="D113" s="102">
        <v>2018</v>
      </c>
      <c r="E113" s="95">
        <f>'Dist_Wise Forest Land A1.9'!E111</f>
        <v>10178.46819</v>
      </c>
      <c r="F113" s="96" t="s">
        <v>102</v>
      </c>
      <c r="G113" s="96">
        <f t="shared" si="0"/>
        <v>9160.6213709999993</v>
      </c>
      <c r="H113" s="96">
        <f t="shared" si="4"/>
        <v>-40064.673339000001</v>
      </c>
      <c r="I113" s="74">
        <v>2.1</v>
      </c>
      <c r="J113" s="74">
        <v>0</v>
      </c>
      <c r="K113" s="74">
        <v>20</v>
      </c>
      <c r="L113" s="98">
        <f t="shared" si="1"/>
        <v>-4206.7907005950001</v>
      </c>
      <c r="M113" s="99" t="s">
        <v>103</v>
      </c>
      <c r="N113" s="96">
        <f t="shared" si="2"/>
        <v>1017.846819</v>
      </c>
      <c r="O113" s="96">
        <f t="shared" si="5"/>
        <v>-4451.6303710000002</v>
      </c>
      <c r="P113" s="74">
        <v>2.1</v>
      </c>
      <c r="Q113" s="74">
        <v>0</v>
      </c>
      <c r="R113" s="74">
        <v>20</v>
      </c>
      <c r="S113" s="74">
        <f t="shared" si="3"/>
        <v>-467.42118895500005</v>
      </c>
      <c r="T113" s="62"/>
      <c r="U113" s="62"/>
    </row>
    <row r="114" spans="1:21">
      <c r="A114" s="102" t="s">
        <v>251</v>
      </c>
      <c r="B114" s="67" t="s">
        <v>241</v>
      </c>
      <c r="C114" s="67" t="s">
        <v>112</v>
      </c>
      <c r="D114" s="102">
        <v>2018</v>
      </c>
      <c r="E114" s="95">
        <f>'Dist_Wise Forest Land A1.9'!E112</f>
        <v>161591.12153999999</v>
      </c>
      <c r="F114" s="96" t="s">
        <v>102</v>
      </c>
      <c r="G114" s="96">
        <f t="shared" si="0"/>
        <v>145432.00938599999</v>
      </c>
      <c r="H114" s="96">
        <f t="shared" si="4"/>
        <v>136271.388015</v>
      </c>
      <c r="I114" s="74">
        <v>2.1</v>
      </c>
      <c r="J114" s="74">
        <v>0</v>
      </c>
      <c r="K114" s="74">
        <v>20</v>
      </c>
      <c r="L114" s="98">
        <f t="shared" si="1"/>
        <v>14308.495741575001</v>
      </c>
      <c r="M114" s="99" t="s">
        <v>103</v>
      </c>
      <c r="N114" s="96">
        <f t="shared" si="2"/>
        <v>16159.112154</v>
      </c>
      <c r="O114" s="96">
        <f t="shared" si="5"/>
        <v>15141.265335</v>
      </c>
      <c r="P114" s="74">
        <v>2.1</v>
      </c>
      <c r="Q114" s="74">
        <v>0</v>
      </c>
      <c r="R114" s="74">
        <v>20</v>
      </c>
      <c r="S114" s="74">
        <f t="shared" si="3"/>
        <v>1589.8328601750002</v>
      </c>
      <c r="T114" s="62"/>
      <c r="U114" s="62"/>
    </row>
    <row r="115" spans="1:21">
      <c r="A115" s="102" t="s">
        <v>251</v>
      </c>
      <c r="B115" s="67" t="s">
        <v>241</v>
      </c>
      <c r="C115" s="67" t="s">
        <v>63</v>
      </c>
      <c r="D115" s="102">
        <v>2018</v>
      </c>
      <c r="E115" s="95">
        <f>'Dist_Wise Forest Land A1.9'!E113</f>
        <v>101379.73845999998</v>
      </c>
      <c r="F115" s="96" t="s">
        <v>102</v>
      </c>
      <c r="G115" s="96">
        <f t="shared" si="0"/>
        <v>91241.764613999985</v>
      </c>
      <c r="H115" s="96">
        <f t="shared" si="4"/>
        <v>-54190.244772000005</v>
      </c>
      <c r="I115" s="74">
        <v>2.1</v>
      </c>
      <c r="J115" s="74">
        <v>0</v>
      </c>
      <c r="K115" s="74">
        <v>20</v>
      </c>
      <c r="L115" s="98">
        <f t="shared" si="1"/>
        <v>-5689.9757010600015</v>
      </c>
      <c r="M115" s="99" t="s">
        <v>103</v>
      </c>
      <c r="N115" s="96">
        <f t="shared" si="2"/>
        <v>10137.973845999999</v>
      </c>
      <c r="O115" s="96">
        <f t="shared" si="5"/>
        <v>-6021.1383080000014</v>
      </c>
      <c r="P115" s="74">
        <v>2.1</v>
      </c>
      <c r="Q115" s="74">
        <v>0</v>
      </c>
      <c r="R115" s="74">
        <v>20</v>
      </c>
      <c r="S115" s="74">
        <f t="shared" si="3"/>
        <v>-632.21952234000025</v>
      </c>
      <c r="T115" s="62"/>
      <c r="U115" s="62"/>
    </row>
    <row r="116" spans="1:21">
      <c r="A116" s="102" t="s">
        <v>251</v>
      </c>
      <c r="B116" s="67" t="s">
        <v>241</v>
      </c>
      <c r="C116" s="67" t="s">
        <v>64</v>
      </c>
      <c r="D116" s="102">
        <v>2018</v>
      </c>
      <c r="E116" s="95">
        <f>'Dist_Wise Forest Land A1.9'!E114</f>
        <v>21590.444300000003</v>
      </c>
      <c r="F116" s="96" t="s">
        <v>102</v>
      </c>
      <c r="G116" s="96">
        <f t="shared" si="0"/>
        <v>19431.399870000005</v>
      </c>
      <c r="H116" s="96">
        <f t="shared" si="4"/>
        <v>-71810.364743999977</v>
      </c>
      <c r="I116" s="74">
        <v>2.1</v>
      </c>
      <c r="J116" s="74">
        <v>0</v>
      </c>
      <c r="K116" s="74">
        <v>20</v>
      </c>
      <c r="L116" s="98">
        <f t="shared" si="1"/>
        <v>-7540.0882981199984</v>
      </c>
      <c r="M116" s="99" t="s">
        <v>103</v>
      </c>
      <c r="N116" s="96">
        <f t="shared" si="2"/>
        <v>2159.0444300000004</v>
      </c>
      <c r="O116" s="96">
        <f t="shared" si="5"/>
        <v>-7978.929415999999</v>
      </c>
      <c r="P116" s="74">
        <v>2.1</v>
      </c>
      <c r="Q116" s="74">
        <v>0</v>
      </c>
      <c r="R116" s="74">
        <v>20</v>
      </c>
      <c r="S116" s="74">
        <f t="shared" si="3"/>
        <v>-837.78758868</v>
      </c>
      <c r="T116" s="62"/>
      <c r="U116" s="62"/>
    </row>
    <row r="117" spans="1:21">
      <c r="A117" s="102" t="s">
        <v>251</v>
      </c>
      <c r="B117" s="67" t="s">
        <v>241</v>
      </c>
      <c r="C117" s="67" t="s">
        <v>65</v>
      </c>
      <c r="D117" s="102">
        <v>2018</v>
      </c>
      <c r="E117" s="95">
        <f>'Dist_Wise Forest Land A1.9'!E115</f>
        <v>29034.2055</v>
      </c>
      <c r="F117" s="96" t="s">
        <v>102</v>
      </c>
      <c r="G117" s="96">
        <f t="shared" si="0"/>
        <v>26130.784950000001</v>
      </c>
      <c r="H117" s="96">
        <f t="shared" si="4"/>
        <v>6699.3850799999964</v>
      </c>
      <c r="I117" s="74">
        <v>2.1</v>
      </c>
      <c r="J117" s="74">
        <v>0</v>
      </c>
      <c r="K117" s="74">
        <v>20</v>
      </c>
      <c r="L117" s="98">
        <f t="shared" si="1"/>
        <v>703.43543339999974</v>
      </c>
      <c r="M117" s="99" t="s">
        <v>103</v>
      </c>
      <c r="N117" s="96">
        <f t="shared" si="2"/>
        <v>2903.4205500000003</v>
      </c>
      <c r="O117" s="96">
        <f t="shared" si="5"/>
        <v>744.3761199999999</v>
      </c>
      <c r="P117" s="74">
        <v>2.1</v>
      </c>
      <c r="Q117" s="74">
        <v>0</v>
      </c>
      <c r="R117" s="74">
        <v>20</v>
      </c>
      <c r="S117" s="74">
        <f t="shared" si="3"/>
        <v>78.159492599999993</v>
      </c>
      <c r="T117" s="62"/>
      <c r="U117" s="62"/>
    </row>
    <row r="118" spans="1:21">
      <c r="A118" s="102" t="s">
        <v>251</v>
      </c>
      <c r="B118" s="67" t="s">
        <v>241</v>
      </c>
      <c r="C118" s="67" t="s">
        <v>113</v>
      </c>
      <c r="D118" s="102">
        <v>2018</v>
      </c>
      <c r="E118" s="95">
        <f>'Dist_Wise Forest Land A1.9'!E116</f>
        <v>4039.4246999999996</v>
      </c>
      <c r="F118" s="96" t="s">
        <v>102</v>
      </c>
      <c r="G118" s="96">
        <f t="shared" si="0"/>
        <v>3635.4822299999996</v>
      </c>
      <c r="H118" s="96">
        <f t="shared" si="4"/>
        <v>-22495.30272</v>
      </c>
      <c r="I118" s="74">
        <v>2.1</v>
      </c>
      <c r="J118" s="74">
        <v>0</v>
      </c>
      <c r="K118" s="74">
        <v>20</v>
      </c>
      <c r="L118" s="98">
        <f t="shared" si="1"/>
        <v>-2362.0067856000001</v>
      </c>
      <c r="M118" s="99" t="s">
        <v>103</v>
      </c>
      <c r="N118" s="96">
        <f t="shared" si="2"/>
        <v>403.94246999999996</v>
      </c>
      <c r="O118" s="96">
        <f t="shared" si="5"/>
        <v>-2499.4780800000003</v>
      </c>
      <c r="P118" s="74">
        <v>2.1</v>
      </c>
      <c r="Q118" s="74">
        <v>0</v>
      </c>
      <c r="R118" s="74">
        <v>20</v>
      </c>
      <c r="S118" s="74">
        <f t="shared" si="3"/>
        <v>-262.44519840000004</v>
      </c>
      <c r="T118" s="62"/>
      <c r="U118" s="62"/>
    </row>
    <row r="119" spans="1:21">
      <c r="A119" s="102" t="s">
        <v>251</v>
      </c>
      <c r="B119" s="67" t="s">
        <v>241</v>
      </c>
      <c r="C119" s="67" t="s">
        <v>114</v>
      </c>
      <c r="D119" s="102">
        <v>2018</v>
      </c>
      <c r="E119" s="95">
        <f>'Dist_Wise Forest Land A1.9'!E117</f>
        <v>188499.43129999997</v>
      </c>
      <c r="F119" s="96" t="s">
        <v>102</v>
      </c>
      <c r="G119" s="96">
        <f t="shared" si="0"/>
        <v>169649.48816999997</v>
      </c>
      <c r="H119" s="96">
        <f t="shared" si="4"/>
        <v>166014.00593999997</v>
      </c>
      <c r="I119" s="74">
        <v>2.1</v>
      </c>
      <c r="J119" s="74">
        <v>0</v>
      </c>
      <c r="K119" s="74">
        <v>20</v>
      </c>
      <c r="L119" s="98">
        <f t="shared" si="1"/>
        <v>17431.470623699999</v>
      </c>
      <c r="M119" s="99" t="s">
        <v>103</v>
      </c>
      <c r="N119" s="96">
        <f t="shared" si="2"/>
        <v>18849.943129999996</v>
      </c>
      <c r="O119" s="96">
        <f t="shared" si="5"/>
        <v>18446.000659999998</v>
      </c>
      <c r="P119" s="74">
        <v>2.1</v>
      </c>
      <c r="Q119" s="74">
        <v>0</v>
      </c>
      <c r="R119" s="74">
        <v>20</v>
      </c>
      <c r="S119" s="74">
        <f t="shared" si="3"/>
        <v>1936.8300692999999</v>
      </c>
      <c r="T119" s="62"/>
      <c r="U119" s="62"/>
    </row>
    <row r="120" spans="1:21">
      <c r="A120" s="102" t="s">
        <v>251</v>
      </c>
      <c r="B120" s="67" t="s">
        <v>241</v>
      </c>
      <c r="C120" s="67" t="s">
        <v>66</v>
      </c>
      <c r="D120" s="102">
        <v>2018</v>
      </c>
      <c r="E120" s="95">
        <f>'Dist_Wise Forest Land A1.9'!E118</f>
        <v>161028.36180000001</v>
      </c>
      <c r="F120" s="96" t="s">
        <v>102</v>
      </c>
      <c r="G120" s="96">
        <f t="shared" si="0"/>
        <v>144925.52562000003</v>
      </c>
      <c r="H120" s="96">
        <f t="shared" si="4"/>
        <v>-24723.962549999938</v>
      </c>
      <c r="I120" s="74">
        <v>2.1</v>
      </c>
      <c r="J120" s="74">
        <v>0</v>
      </c>
      <c r="K120" s="74">
        <v>20</v>
      </c>
      <c r="L120" s="98">
        <f t="shared" si="1"/>
        <v>-2596.0160677499939</v>
      </c>
      <c r="M120" s="99" t="s">
        <v>103</v>
      </c>
      <c r="N120" s="96">
        <f t="shared" si="2"/>
        <v>16102.836180000002</v>
      </c>
      <c r="O120" s="96">
        <f t="shared" si="5"/>
        <v>-2747.106949999994</v>
      </c>
      <c r="P120" s="74">
        <v>2.1</v>
      </c>
      <c r="Q120" s="74">
        <v>0</v>
      </c>
      <c r="R120" s="74">
        <v>20</v>
      </c>
      <c r="S120" s="74">
        <f t="shared" si="3"/>
        <v>-288.44622974999942</v>
      </c>
      <c r="T120" s="62"/>
      <c r="U120" s="62"/>
    </row>
    <row r="121" spans="1:21">
      <c r="A121" s="102" t="s">
        <v>251</v>
      </c>
      <c r="B121" s="67" t="s">
        <v>241</v>
      </c>
      <c r="C121" s="67" t="s">
        <v>115</v>
      </c>
      <c r="D121" s="102">
        <v>2018</v>
      </c>
      <c r="E121" s="95">
        <f>'Dist_Wise Forest Land A1.9'!E119</f>
        <v>165009.37439999997</v>
      </c>
      <c r="F121" s="96" t="s">
        <v>102</v>
      </c>
      <c r="G121" s="96">
        <f t="shared" si="0"/>
        <v>148508.43695999999</v>
      </c>
      <c r="H121" s="96">
        <f t="shared" si="4"/>
        <v>3582.9113399999624</v>
      </c>
      <c r="I121" s="74">
        <v>2.1</v>
      </c>
      <c r="J121" s="74">
        <v>0</v>
      </c>
      <c r="K121" s="74">
        <v>20</v>
      </c>
      <c r="L121" s="98">
        <f t="shared" si="1"/>
        <v>376.20569069999607</v>
      </c>
      <c r="M121" s="99" t="s">
        <v>103</v>
      </c>
      <c r="N121" s="96">
        <f t="shared" si="2"/>
        <v>16500.937439999998</v>
      </c>
      <c r="O121" s="96">
        <f t="shared" si="5"/>
        <v>398.10125999999582</v>
      </c>
      <c r="P121" s="74">
        <v>2.1</v>
      </c>
      <c r="Q121" s="74">
        <v>0</v>
      </c>
      <c r="R121" s="74">
        <v>20</v>
      </c>
      <c r="S121" s="74">
        <f t="shared" si="3"/>
        <v>41.800632299999563</v>
      </c>
      <c r="T121" s="62"/>
      <c r="U121" s="62"/>
    </row>
    <row r="122" spans="1:21">
      <c r="A122" s="102" t="s">
        <v>251</v>
      </c>
      <c r="B122" s="67" t="s">
        <v>241</v>
      </c>
      <c r="C122" s="67" t="s">
        <v>116</v>
      </c>
      <c r="D122" s="102">
        <v>2018</v>
      </c>
      <c r="E122" s="95">
        <f>'Dist_Wise Forest Land A1.9'!E120</f>
        <v>4569.1739350000007</v>
      </c>
      <c r="F122" s="96" t="s">
        <v>102</v>
      </c>
      <c r="G122" s="96">
        <f t="shared" si="0"/>
        <v>4112.2565415000008</v>
      </c>
      <c r="H122" s="96">
        <f t="shared" si="4"/>
        <v>-144396.18041849998</v>
      </c>
      <c r="I122" s="74">
        <v>2.1</v>
      </c>
      <c r="J122" s="74">
        <v>0</v>
      </c>
      <c r="K122" s="74">
        <v>20</v>
      </c>
      <c r="L122" s="98">
        <f t="shared" si="1"/>
        <v>-15161.598943942499</v>
      </c>
      <c r="M122" s="99" t="s">
        <v>103</v>
      </c>
      <c r="N122" s="96">
        <f t="shared" si="2"/>
        <v>456.91739350000012</v>
      </c>
      <c r="O122" s="96">
        <f t="shared" si="5"/>
        <v>-16044.020046499998</v>
      </c>
      <c r="P122" s="74">
        <v>2.1</v>
      </c>
      <c r="Q122" s="74">
        <v>0</v>
      </c>
      <c r="R122" s="74">
        <v>20</v>
      </c>
      <c r="S122" s="74">
        <f t="shared" si="3"/>
        <v>-1684.6221048825</v>
      </c>
      <c r="T122" s="62"/>
      <c r="U122" s="62"/>
    </row>
    <row r="123" spans="1:21">
      <c r="A123" s="102" t="s">
        <v>251</v>
      </c>
      <c r="B123" s="67" t="s">
        <v>241</v>
      </c>
      <c r="C123" s="67" t="s">
        <v>67</v>
      </c>
      <c r="D123" s="102">
        <v>2018</v>
      </c>
      <c r="E123" s="95">
        <f>'Dist_Wise Forest Land A1.9'!E121</f>
        <v>42135.058209999996</v>
      </c>
      <c r="F123" s="96" t="s">
        <v>102</v>
      </c>
      <c r="G123" s="96">
        <f t="shared" si="0"/>
        <v>37921.552388999997</v>
      </c>
      <c r="H123" s="96">
        <f t="shared" si="4"/>
        <v>33809.295847499998</v>
      </c>
      <c r="I123" s="74">
        <v>2.1</v>
      </c>
      <c r="J123" s="74">
        <v>0</v>
      </c>
      <c r="K123" s="74">
        <v>20</v>
      </c>
      <c r="L123" s="98">
        <f t="shared" si="1"/>
        <v>3549.9760639875003</v>
      </c>
      <c r="M123" s="99" t="s">
        <v>103</v>
      </c>
      <c r="N123" s="96">
        <f t="shared" si="2"/>
        <v>4213.5058209999997</v>
      </c>
      <c r="O123" s="96">
        <f t="shared" si="5"/>
        <v>3756.5884274999999</v>
      </c>
      <c r="P123" s="74">
        <v>2.1</v>
      </c>
      <c r="Q123" s="74">
        <v>0</v>
      </c>
      <c r="R123" s="74">
        <v>20</v>
      </c>
      <c r="S123" s="74">
        <f t="shared" si="3"/>
        <v>394.44178488750003</v>
      </c>
      <c r="T123" s="62"/>
      <c r="U123" s="62"/>
    </row>
    <row r="124" spans="1:21">
      <c r="A124" s="102" t="s">
        <v>251</v>
      </c>
      <c r="B124" s="67" t="s">
        <v>241</v>
      </c>
      <c r="C124" s="67" t="s">
        <v>117</v>
      </c>
      <c r="D124" s="102">
        <v>2018</v>
      </c>
      <c r="E124" s="95">
        <f>'Dist_Wise Forest Land A1.9'!E122</f>
        <v>166077.96249999999</v>
      </c>
      <c r="F124" s="96" t="s">
        <v>102</v>
      </c>
      <c r="G124" s="96">
        <f t="shared" si="0"/>
        <v>149470.16625000001</v>
      </c>
      <c r="H124" s="96">
        <f t="shared" si="4"/>
        <v>111548.61386100002</v>
      </c>
      <c r="I124" s="74">
        <v>2.1</v>
      </c>
      <c r="J124" s="74">
        <v>0</v>
      </c>
      <c r="K124" s="74">
        <v>20</v>
      </c>
      <c r="L124" s="98">
        <f t="shared" si="1"/>
        <v>11712.604455405004</v>
      </c>
      <c r="M124" s="99" t="s">
        <v>103</v>
      </c>
      <c r="N124" s="96">
        <f t="shared" si="2"/>
        <v>16607.796249999999</v>
      </c>
      <c r="O124" s="96">
        <f t="shared" si="5"/>
        <v>12394.290429000001</v>
      </c>
      <c r="P124" s="74">
        <v>2.1</v>
      </c>
      <c r="Q124" s="74">
        <v>0</v>
      </c>
      <c r="R124" s="74">
        <v>20</v>
      </c>
      <c r="S124" s="74">
        <f t="shared" si="3"/>
        <v>1301.4004950450003</v>
      </c>
      <c r="T124" s="62"/>
      <c r="U124" s="62"/>
    </row>
    <row r="125" spans="1:21">
      <c r="A125" s="102" t="s">
        <v>251</v>
      </c>
      <c r="B125" s="67" t="s">
        <v>241</v>
      </c>
      <c r="C125" s="67" t="s">
        <v>68</v>
      </c>
      <c r="D125" s="102">
        <v>2018</v>
      </c>
      <c r="E125" s="95">
        <f>'Dist_Wise Forest Land A1.9'!E123</f>
        <v>14728.135100000001</v>
      </c>
      <c r="F125" s="96" t="s">
        <v>102</v>
      </c>
      <c r="G125" s="96">
        <f t="shared" si="0"/>
        <v>13255.321590000001</v>
      </c>
      <c r="H125" s="96">
        <f t="shared" si="4"/>
        <v>-136214.84466</v>
      </c>
      <c r="I125" s="74">
        <v>2.1</v>
      </c>
      <c r="J125" s="74">
        <v>0</v>
      </c>
      <c r="K125" s="74">
        <v>20</v>
      </c>
      <c r="L125" s="98">
        <f t="shared" si="1"/>
        <v>-14302.558689300002</v>
      </c>
      <c r="M125" s="99" t="s">
        <v>103</v>
      </c>
      <c r="N125" s="96">
        <f t="shared" si="2"/>
        <v>1472.8135100000002</v>
      </c>
      <c r="O125" s="96">
        <f t="shared" si="5"/>
        <v>-15134.982739999999</v>
      </c>
      <c r="P125" s="74">
        <v>2.1</v>
      </c>
      <c r="Q125" s="74">
        <v>0</v>
      </c>
      <c r="R125" s="74">
        <v>20</v>
      </c>
      <c r="S125" s="74">
        <f t="shared" si="3"/>
        <v>-1589.1731877000002</v>
      </c>
      <c r="T125" s="62"/>
      <c r="U125" s="62"/>
    </row>
    <row r="126" spans="1:21">
      <c r="A126" s="102" t="s">
        <v>251</v>
      </c>
      <c r="B126" s="67" t="s">
        <v>241</v>
      </c>
      <c r="C126" s="67" t="s">
        <v>69</v>
      </c>
      <c r="D126" s="102">
        <v>2018</v>
      </c>
      <c r="E126" s="95">
        <f>'Dist_Wise Forest Land A1.9'!E124</f>
        <v>260606.6672</v>
      </c>
      <c r="F126" s="96" t="s">
        <v>102</v>
      </c>
      <c r="G126" s="96">
        <f t="shared" si="0"/>
        <v>234546.00047999999</v>
      </c>
      <c r="H126" s="96">
        <f t="shared" si="4"/>
        <v>221290.67888999998</v>
      </c>
      <c r="I126" s="74">
        <v>2.1</v>
      </c>
      <c r="J126" s="74">
        <v>0</v>
      </c>
      <c r="K126" s="74">
        <v>20</v>
      </c>
      <c r="L126" s="98">
        <f t="shared" si="1"/>
        <v>23235.521283450002</v>
      </c>
      <c r="M126" s="99" t="s">
        <v>103</v>
      </c>
      <c r="N126" s="96">
        <f t="shared" si="2"/>
        <v>26060.666720000001</v>
      </c>
      <c r="O126" s="96">
        <f t="shared" si="5"/>
        <v>24587.853210000001</v>
      </c>
      <c r="P126" s="74">
        <v>2.1</v>
      </c>
      <c r="Q126" s="74">
        <v>0</v>
      </c>
      <c r="R126" s="74">
        <v>20</v>
      </c>
      <c r="S126" s="74">
        <f t="shared" si="3"/>
        <v>2581.7245870500005</v>
      </c>
      <c r="T126" s="62"/>
      <c r="U126" s="62"/>
    </row>
    <row r="127" spans="1:21">
      <c r="A127" s="102" t="s">
        <v>251</v>
      </c>
      <c r="B127" s="67" t="s">
        <v>241</v>
      </c>
      <c r="C127" s="67" t="s">
        <v>118</v>
      </c>
      <c r="D127" s="102">
        <v>2018</v>
      </c>
      <c r="E127" s="95">
        <f>'Dist_Wise Forest Land A1.9'!E125</f>
        <v>7063.0388999999996</v>
      </c>
      <c r="F127" s="96" t="s">
        <v>102</v>
      </c>
      <c r="G127" s="96">
        <f t="shared" si="0"/>
        <v>6356.7350099999994</v>
      </c>
      <c r="H127" s="96">
        <f t="shared" si="4"/>
        <v>-228189.26546999998</v>
      </c>
      <c r="I127" s="74">
        <v>2.1</v>
      </c>
      <c r="J127" s="74">
        <v>0</v>
      </c>
      <c r="K127" s="74">
        <v>20</v>
      </c>
      <c r="L127" s="98">
        <f t="shared" si="1"/>
        <v>-23959.87287435</v>
      </c>
      <c r="M127" s="99" t="s">
        <v>103</v>
      </c>
      <c r="N127" s="96">
        <f t="shared" si="2"/>
        <v>706.30389000000002</v>
      </c>
      <c r="O127" s="96">
        <f t="shared" si="5"/>
        <v>-25354.362830000002</v>
      </c>
      <c r="P127" s="74">
        <v>2.1</v>
      </c>
      <c r="Q127" s="74">
        <v>0</v>
      </c>
      <c r="R127" s="74">
        <v>20</v>
      </c>
      <c r="S127" s="74">
        <f t="shared" si="3"/>
        <v>-2662.2080971500004</v>
      </c>
      <c r="T127" s="62"/>
      <c r="U127" s="62"/>
    </row>
    <row r="128" spans="1:21">
      <c r="A128" s="102" t="s">
        <v>251</v>
      </c>
      <c r="B128" s="67" t="s">
        <v>241</v>
      </c>
      <c r="C128" s="67" t="s">
        <v>70</v>
      </c>
      <c r="D128" s="102">
        <v>2018</v>
      </c>
      <c r="E128" s="95">
        <f>'Dist_Wise Forest Land A1.9'!E126</f>
        <v>51369.206780000008</v>
      </c>
      <c r="F128" s="96" t="s">
        <v>102</v>
      </c>
      <c r="G128" s="96">
        <f t="shared" si="0"/>
        <v>46232.286102000005</v>
      </c>
      <c r="H128" s="96">
        <f t="shared" si="4"/>
        <v>39875.551092000009</v>
      </c>
      <c r="I128" s="74">
        <v>2.1</v>
      </c>
      <c r="J128" s="74">
        <v>0</v>
      </c>
      <c r="K128" s="74">
        <v>20</v>
      </c>
      <c r="L128" s="98">
        <f t="shared" si="1"/>
        <v>4186.9328646600015</v>
      </c>
      <c r="M128" s="99" t="s">
        <v>103</v>
      </c>
      <c r="N128" s="96">
        <f t="shared" si="2"/>
        <v>5136.9206780000013</v>
      </c>
      <c r="O128" s="96">
        <f t="shared" si="5"/>
        <v>4430.6167880000012</v>
      </c>
      <c r="P128" s="74">
        <v>2.1</v>
      </c>
      <c r="Q128" s="74">
        <v>0</v>
      </c>
      <c r="R128" s="74">
        <v>20</v>
      </c>
      <c r="S128" s="74">
        <f t="shared" si="3"/>
        <v>465.21476274000014</v>
      </c>
      <c r="T128" s="62"/>
      <c r="U128" s="62"/>
    </row>
    <row r="129" spans="1:21">
      <c r="A129" s="102" t="s">
        <v>251</v>
      </c>
      <c r="B129" s="67" t="s">
        <v>241</v>
      </c>
      <c r="C129" s="67" t="s">
        <v>71</v>
      </c>
      <c r="D129" s="102">
        <v>2018</v>
      </c>
      <c r="E129" s="95">
        <f>'Dist_Wise Forest Land A1.9'!E127</f>
        <v>36329.4274</v>
      </c>
      <c r="F129" s="96" t="s">
        <v>102</v>
      </c>
      <c r="G129" s="96">
        <f t="shared" si="0"/>
        <v>32696.484660000002</v>
      </c>
      <c r="H129" s="96">
        <f t="shared" si="4"/>
        <v>-13535.801442000004</v>
      </c>
      <c r="I129" s="74">
        <v>2.1</v>
      </c>
      <c r="J129" s="74">
        <v>0</v>
      </c>
      <c r="K129" s="74">
        <v>20</v>
      </c>
      <c r="L129" s="98">
        <f t="shared" si="1"/>
        <v>-1421.2591514100004</v>
      </c>
      <c r="M129" s="99" t="s">
        <v>103</v>
      </c>
      <c r="N129" s="96">
        <f t="shared" si="2"/>
        <v>3632.9427400000004</v>
      </c>
      <c r="O129" s="96">
        <f t="shared" si="5"/>
        <v>-1503.9779380000009</v>
      </c>
      <c r="P129" s="74">
        <v>2.1</v>
      </c>
      <c r="Q129" s="74">
        <v>0</v>
      </c>
      <c r="R129" s="74">
        <v>20</v>
      </c>
      <c r="S129" s="74">
        <f t="shared" si="3"/>
        <v>-157.91768349000012</v>
      </c>
      <c r="T129" s="62"/>
      <c r="U129" s="62"/>
    </row>
    <row r="130" spans="1:21">
      <c r="A130" s="102" t="s">
        <v>251</v>
      </c>
      <c r="B130" s="67" t="s">
        <v>241</v>
      </c>
      <c r="C130" s="102" t="s">
        <v>119</v>
      </c>
      <c r="D130" s="102">
        <v>2018</v>
      </c>
      <c r="E130" s="95">
        <f>'Dist_Wise Forest Land A1.9'!E128</f>
        <v>139358.60579999999</v>
      </c>
      <c r="F130" s="96" t="s">
        <v>102</v>
      </c>
      <c r="G130" s="96">
        <f t="shared" si="0"/>
        <v>125422.74522</v>
      </c>
      <c r="H130" s="96">
        <f t="shared" si="4"/>
        <v>92726.260559999995</v>
      </c>
      <c r="I130" s="74">
        <v>2.1</v>
      </c>
      <c r="J130" s="74">
        <v>0</v>
      </c>
      <c r="K130" s="74">
        <v>20</v>
      </c>
      <c r="L130" s="98">
        <f t="shared" si="1"/>
        <v>9736.2573587999996</v>
      </c>
      <c r="M130" s="99" t="s">
        <v>103</v>
      </c>
      <c r="N130" s="96">
        <f t="shared" si="2"/>
        <v>13935.86058</v>
      </c>
      <c r="O130" s="96">
        <f t="shared" si="5"/>
        <v>10302.91784</v>
      </c>
      <c r="P130" s="74">
        <v>2.1</v>
      </c>
      <c r="Q130" s="74">
        <v>0</v>
      </c>
      <c r="R130" s="74">
        <v>20</v>
      </c>
      <c r="S130" s="74">
        <f t="shared" si="3"/>
        <v>1081.8063732000001</v>
      </c>
      <c r="T130" s="62"/>
      <c r="U130" s="62"/>
    </row>
    <row r="131" spans="1:21">
      <c r="A131" s="102" t="s">
        <v>251</v>
      </c>
      <c r="B131" s="67" t="s">
        <v>241</v>
      </c>
      <c r="C131" s="102" t="s">
        <v>120</v>
      </c>
      <c r="D131" s="102">
        <v>2018</v>
      </c>
      <c r="E131" s="95">
        <f>'Dist_Wise Forest Land A1.9'!E129</f>
        <v>33254.5671</v>
      </c>
      <c r="F131" s="96" t="s">
        <v>102</v>
      </c>
      <c r="G131" s="96">
        <f t="shared" si="0"/>
        <v>29929.110390000002</v>
      </c>
      <c r="H131" s="96">
        <f t="shared" si="4"/>
        <v>-95493.634829999995</v>
      </c>
      <c r="I131" s="74">
        <v>2.1</v>
      </c>
      <c r="J131" s="74">
        <v>0</v>
      </c>
      <c r="K131" s="74">
        <v>20</v>
      </c>
      <c r="L131" s="98">
        <f t="shared" si="1"/>
        <v>-10026.83165715</v>
      </c>
      <c r="M131" s="99" t="s">
        <v>103</v>
      </c>
      <c r="N131" s="96">
        <f t="shared" si="2"/>
        <v>3325.4567100000004</v>
      </c>
      <c r="O131" s="96">
        <f t="shared" si="5"/>
        <v>-10610.40387</v>
      </c>
      <c r="P131" s="74">
        <v>2.1</v>
      </c>
      <c r="Q131" s="74">
        <v>0</v>
      </c>
      <c r="R131" s="74">
        <v>20</v>
      </c>
      <c r="S131" s="74">
        <f t="shared" si="3"/>
        <v>-1114.0924063500001</v>
      </c>
      <c r="T131" s="62"/>
      <c r="U131" s="62"/>
    </row>
    <row r="132" spans="1:21">
      <c r="A132" s="102" t="s">
        <v>251</v>
      </c>
      <c r="B132" s="67" t="s">
        <v>241</v>
      </c>
      <c r="C132" s="102" t="s">
        <v>72</v>
      </c>
      <c r="D132" s="102">
        <v>2018</v>
      </c>
      <c r="E132" s="95">
        <f>'Dist_Wise Forest Land A1.9'!E130</f>
        <v>135295.804</v>
      </c>
      <c r="F132" s="96" t="s">
        <v>102</v>
      </c>
      <c r="G132" s="96">
        <f t="shared" si="0"/>
        <v>121766.22360000001</v>
      </c>
      <c r="H132" s="96">
        <f t="shared" si="4"/>
        <v>91837.11321000001</v>
      </c>
      <c r="I132" s="74">
        <v>2.1</v>
      </c>
      <c r="J132" s="74">
        <v>0</v>
      </c>
      <c r="K132" s="74">
        <v>20</v>
      </c>
      <c r="L132" s="98">
        <f t="shared" si="1"/>
        <v>9642.8968870500012</v>
      </c>
      <c r="M132" s="99" t="s">
        <v>103</v>
      </c>
      <c r="N132" s="96">
        <f t="shared" si="2"/>
        <v>13529.580400000001</v>
      </c>
      <c r="O132" s="96">
        <f t="shared" si="5"/>
        <v>10204.12369</v>
      </c>
      <c r="P132" s="74">
        <v>2.1</v>
      </c>
      <c r="Q132" s="74">
        <v>0</v>
      </c>
      <c r="R132" s="74">
        <v>20</v>
      </c>
      <c r="S132" s="74">
        <f t="shared" si="3"/>
        <v>1071.4329874500002</v>
      </c>
      <c r="T132" s="62"/>
      <c r="U132" s="62"/>
    </row>
    <row r="133" spans="1:21">
      <c r="A133" s="102" t="s">
        <v>251</v>
      </c>
      <c r="B133" s="67" t="s">
        <v>241</v>
      </c>
      <c r="C133" s="102" t="s">
        <v>73</v>
      </c>
      <c r="D133" s="102">
        <v>2018</v>
      </c>
      <c r="E133" s="95">
        <f>'Dist_Wise Forest Land A1.9'!E131</f>
        <v>76107.958999999988</v>
      </c>
      <c r="F133" s="96" t="s">
        <v>102</v>
      </c>
      <c r="G133" s="96">
        <f t="shared" si="0"/>
        <v>68497.163099999991</v>
      </c>
      <c r="H133" s="96">
        <f t="shared" si="4"/>
        <v>-53269.060500000021</v>
      </c>
      <c r="I133" s="74">
        <v>2.1</v>
      </c>
      <c r="J133" s="74">
        <v>0</v>
      </c>
      <c r="K133" s="74">
        <v>20</v>
      </c>
      <c r="L133" s="98">
        <f t="shared" si="1"/>
        <v>-5593.2513525000031</v>
      </c>
      <c r="M133" s="99" t="s">
        <v>103</v>
      </c>
      <c r="N133" s="96">
        <f t="shared" si="2"/>
        <v>7610.7958999999992</v>
      </c>
      <c r="O133" s="96">
        <f t="shared" si="5"/>
        <v>-5918.7845000000016</v>
      </c>
      <c r="P133" s="74">
        <v>2.1</v>
      </c>
      <c r="Q133" s="74">
        <v>0</v>
      </c>
      <c r="R133" s="74">
        <v>20</v>
      </c>
      <c r="S133" s="74">
        <f t="shared" si="3"/>
        <v>-621.47237250000023</v>
      </c>
      <c r="T133" s="62"/>
      <c r="U133" s="62"/>
    </row>
    <row r="134" spans="1:21">
      <c r="A134" s="102" t="s">
        <v>251</v>
      </c>
      <c r="B134" s="67" t="s">
        <v>241</v>
      </c>
      <c r="C134" s="102" t="s">
        <v>74</v>
      </c>
      <c r="D134" s="102">
        <v>2018</v>
      </c>
      <c r="E134" s="95">
        <f>'Dist_Wise Forest Land A1.9'!E132</f>
        <v>216928.6942</v>
      </c>
      <c r="F134" s="96" t="s">
        <v>102</v>
      </c>
      <c r="G134" s="96">
        <f t="shared" si="0"/>
        <v>195235.82478</v>
      </c>
      <c r="H134" s="96">
        <f t="shared" si="4"/>
        <v>126738.66168</v>
      </c>
      <c r="I134" s="74">
        <v>2.1</v>
      </c>
      <c r="J134" s="74">
        <v>0</v>
      </c>
      <c r="K134" s="74">
        <v>20</v>
      </c>
      <c r="L134" s="98">
        <f t="shared" si="1"/>
        <v>13307.559476400002</v>
      </c>
      <c r="M134" s="99" t="s">
        <v>103</v>
      </c>
      <c r="N134" s="96">
        <f t="shared" si="2"/>
        <v>21692.869420000003</v>
      </c>
      <c r="O134" s="96">
        <f t="shared" si="5"/>
        <v>14082.073520000004</v>
      </c>
      <c r="P134" s="74">
        <v>2.1</v>
      </c>
      <c r="Q134" s="74">
        <v>0</v>
      </c>
      <c r="R134" s="74">
        <v>20</v>
      </c>
      <c r="S134" s="74">
        <f t="shared" si="3"/>
        <v>1478.6177196000006</v>
      </c>
      <c r="T134" s="62"/>
      <c r="U134" s="62"/>
    </row>
    <row r="135" spans="1:21">
      <c r="A135" s="102" t="s">
        <v>251</v>
      </c>
      <c r="B135" s="67" t="s">
        <v>241</v>
      </c>
      <c r="C135" s="102" t="s">
        <v>75</v>
      </c>
      <c r="D135" s="102">
        <v>2018</v>
      </c>
      <c r="E135" s="95">
        <f>'Dist_Wise Forest Land A1.9'!E133</f>
        <v>1047.52305</v>
      </c>
      <c r="F135" s="96" t="s">
        <v>102</v>
      </c>
      <c r="G135" s="96">
        <f t="shared" si="0"/>
        <v>942.77074500000003</v>
      </c>
      <c r="H135" s="96">
        <f t="shared" si="4"/>
        <v>-194293.05403500001</v>
      </c>
      <c r="I135" s="74">
        <v>2.1</v>
      </c>
      <c r="J135" s="74">
        <v>0</v>
      </c>
      <c r="K135" s="74">
        <v>20</v>
      </c>
      <c r="L135" s="98">
        <f t="shared" si="1"/>
        <v>-20400.770673675004</v>
      </c>
      <c r="M135" s="99" t="s">
        <v>103</v>
      </c>
      <c r="N135" s="96">
        <f t="shared" si="2"/>
        <v>104.75230500000001</v>
      </c>
      <c r="O135" s="96">
        <f t="shared" si="5"/>
        <v>-21588.117115000001</v>
      </c>
      <c r="P135" s="74">
        <v>2.1</v>
      </c>
      <c r="Q135" s="74">
        <v>0</v>
      </c>
      <c r="R135" s="74">
        <v>20</v>
      </c>
      <c r="S135" s="74">
        <f t="shared" si="3"/>
        <v>-2266.7522970750001</v>
      </c>
      <c r="T135" s="62"/>
      <c r="U135" s="62"/>
    </row>
    <row r="136" spans="1:21">
      <c r="A136" s="102" t="s">
        <v>251</v>
      </c>
      <c r="B136" s="67" t="s">
        <v>241</v>
      </c>
      <c r="C136" s="102" t="s">
        <v>76</v>
      </c>
      <c r="D136" s="102">
        <v>2018</v>
      </c>
      <c r="E136" s="95">
        <f>'Dist_Wise Forest Land A1.9'!E134</f>
        <v>14832.214</v>
      </c>
      <c r="F136" s="96" t="s">
        <v>102</v>
      </c>
      <c r="G136" s="96">
        <f t="shared" si="0"/>
        <v>13348.9926</v>
      </c>
      <c r="H136" s="96">
        <f t="shared" si="4"/>
        <v>12406.221855</v>
      </c>
      <c r="I136" s="74">
        <v>2.1</v>
      </c>
      <c r="J136" s="74">
        <v>0</v>
      </c>
      <c r="K136" s="74">
        <v>20</v>
      </c>
      <c r="L136" s="98">
        <f t="shared" si="1"/>
        <v>1302.6532947750002</v>
      </c>
      <c r="M136" s="99" t="s">
        <v>103</v>
      </c>
      <c r="N136" s="96">
        <f t="shared" si="2"/>
        <v>1483.2214000000001</v>
      </c>
      <c r="O136" s="96">
        <f t="shared" si="5"/>
        <v>1378.4690950000002</v>
      </c>
      <c r="P136" s="74">
        <v>2.1</v>
      </c>
      <c r="Q136" s="74">
        <v>0</v>
      </c>
      <c r="R136" s="74">
        <v>20</v>
      </c>
      <c r="S136" s="74">
        <f t="shared" si="3"/>
        <v>144.73925497500002</v>
      </c>
      <c r="T136" s="62"/>
      <c r="U136" s="62"/>
    </row>
    <row r="137" spans="1:21">
      <c r="A137" s="102" t="s">
        <v>251</v>
      </c>
      <c r="B137" s="67" t="s">
        <v>241</v>
      </c>
      <c r="C137" s="102" t="s">
        <v>77</v>
      </c>
      <c r="D137" s="102">
        <v>2018</v>
      </c>
      <c r="E137" s="95">
        <f>'Dist_Wise Forest Land A1.9'!E135</f>
        <v>13814.880999999999</v>
      </c>
      <c r="F137" s="96" t="s">
        <v>102</v>
      </c>
      <c r="G137" s="96">
        <f t="shared" si="0"/>
        <v>12433.392899999999</v>
      </c>
      <c r="H137" s="96">
        <f t="shared" si="4"/>
        <v>-915.59970000000067</v>
      </c>
      <c r="I137" s="74">
        <v>2.1</v>
      </c>
      <c r="J137" s="74">
        <v>0</v>
      </c>
      <c r="K137" s="74">
        <v>20</v>
      </c>
      <c r="L137" s="98">
        <f t="shared" si="1"/>
        <v>-96.137968500000085</v>
      </c>
      <c r="M137" s="99" t="s">
        <v>103</v>
      </c>
      <c r="N137" s="96">
        <f t="shared" si="2"/>
        <v>1381.4881</v>
      </c>
      <c r="O137" s="96">
        <f t="shared" si="5"/>
        <v>-101.7333000000001</v>
      </c>
      <c r="P137" s="74">
        <v>2.1</v>
      </c>
      <c r="Q137" s="74">
        <v>0</v>
      </c>
      <c r="R137" s="74">
        <v>20</v>
      </c>
      <c r="S137" s="74">
        <f t="shared" si="3"/>
        <v>-10.681996500000011</v>
      </c>
      <c r="T137" s="62"/>
      <c r="U137" s="62"/>
    </row>
    <row r="138" spans="1:21">
      <c r="A138" s="102" t="s">
        <v>251</v>
      </c>
      <c r="B138" s="67" t="s">
        <v>241</v>
      </c>
      <c r="C138" s="102" t="s">
        <v>78</v>
      </c>
      <c r="D138" s="102">
        <v>2018</v>
      </c>
      <c r="E138" s="95">
        <f>'Dist_Wise Forest Land A1.9'!E136</f>
        <v>214919.21655999997</v>
      </c>
      <c r="F138" s="96" t="s">
        <v>102</v>
      </c>
      <c r="G138" s="96">
        <f t="shared" si="0"/>
        <v>193427.29490399998</v>
      </c>
      <c r="H138" s="96">
        <f t="shared" si="4"/>
        <v>180993.90200399997</v>
      </c>
      <c r="I138" s="74">
        <v>2.1</v>
      </c>
      <c r="J138" s="74">
        <v>0</v>
      </c>
      <c r="K138" s="74">
        <v>20</v>
      </c>
      <c r="L138" s="98">
        <f t="shared" si="1"/>
        <v>19004.359710419998</v>
      </c>
      <c r="M138" s="99" t="s">
        <v>103</v>
      </c>
      <c r="N138" s="96">
        <f t="shared" si="2"/>
        <v>21491.921655999999</v>
      </c>
      <c r="O138" s="96">
        <f t="shared" si="5"/>
        <v>20110.433556</v>
      </c>
      <c r="P138" s="74">
        <v>2.1</v>
      </c>
      <c r="Q138" s="74">
        <v>0</v>
      </c>
      <c r="R138" s="74">
        <v>20</v>
      </c>
      <c r="S138" s="74">
        <f t="shared" si="3"/>
        <v>2111.59552338</v>
      </c>
      <c r="T138" s="62"/>
      <c r="U138" s="62"/>
    </row>
    <row r="139" spans="1:21">
      <c r="A139" s="102" t="s">
        <v>251</v>
      </c>
      <c r="B139" s="67" t="s">
        <v>241</v>
      </c>
      <c r="C139" s="102" t="s">
        <v>79</v>
      </c>
      <c r="D139" s="102">
        <v>2018</v>
      </c>
      <c r="E139" s="95">
        <f>'Dist_Wise Forest Land A1.9'!E137</f>
        <v>72662.394480000003</v>
      </c>
      <c r="F139" s="96" t="s">
        <v>102</v>
      </c>
      <c r="G139" s="96">
        <f t="shared" si="0"/>
        <v>65396.155032000002</v>
      </c>
      <c r="H139" s="96">
        <f t="shared" si="4"/>
        <v>-128031.13987199997</v>
      </c>
      <c r="I139" s="74">
        <v>2.1</v>
      </c>
      <c r="J139" s="74">
        <v>0</v>
      </c>
      <c r="K139" s="74">
        <v>20</v>
      </c>
      <c r="L139" s="98">
        <f t="shared" si="1"/>
        <v>-13443.269686559997</v>
      </c>
      <c r="M139" s="99" t="s">
        <v>103</v>
      </c>
      <c r="N139" s="96">
        <f t="shared" si="2"/>
        <v>7266.2394480000003</v>
      </c>
      <c r="O139" s="96">
        <f t="shared" si="5"/>
        <v>-14225.682207999998</v>
      </c>
      <c r="P139" s="74">
        <v>2.1</v>
      </c>
      <c r="Q139" s="74">
        <v>0</v>
      </c>
      <c r="R139" s="74">
        <v>20</v>
      </c>
      <c r="S139" s="74">
        <f t="shared" si="3"/>
        <v>-1493.69663184</v>
      </c>
      <c r="T139" s="62"/>
      <c r="U139" s="62"/>
    </row>
    <row r="140" spans="1:21">
      <c r="A140" s="102" t="s">
        <v>251</v>
      </c>
      <c r="B140" s="67" t="s">
        <v>241</v>
      </c>
      <c r="C140" s="102" t="s">
        <v>80</v>
      </c>
      <c r="D140" s="102">
        <v>2018</v>
      </c>
      <c r="E140" s="95">
        <f>'Dist_Wise Forest Land A1.9'!E138</f>
        <v>59919.883999999991</v>
      </c>
      <c r="F140" s="96" t="s">
        <v>102</v>
      </c>
      <c r="G140" s="96">
        <f t="shared" si="0"/>
        <v>53927.895599999996</v>
      </c>
      <c r="H140" s="96">
        <f t="shared" si="4"/>
        <v>-11468.259432000006</v>
      </c>
      <c r="I140" s="74">
        <v>2.1</v>
      </c>
      <c r="J140" s="74">
        <v>0</v>
      </c>
      <c r="K140" s="74">
        <v>20</v>
      </c>
      <c r="L140" s="98">
        <f t="shared" si="1"/>
        <v>-1204.1672403600007</v>
      </c>
      <c r="M140" s="99" t="s">
        <v>103</v>
      </c>
      <c r="N140" s="96">
        <f t="shared" si="2"/>
        <v>5991.9883999999993</v>
      </c>
      <c r="O140" s="96">
        <f t="shared" si="5"/>
        <v>-1274.251048000001</v>
      </c>
      <c r="P140" s="74">
        <v>2.1</v>
      </c>
      <c r="Q140" s="74">
        <v>0</v>
      </c>
      <c r="R140" s="74">
        <v>20</v>
      </c>
      <c r="S140" s="74">
        <f t="shared" si="3"/>
        <v>-133.79636004000011</v>
      </c>
      <c r="T140" s="62"/>
      <c r="U140" s="62"/>
    </row>
    <row r="141" spans="1:21">
      <c r="A141" s="102" t="s">
        <v>251</v>
      </c>
      <c r="B141" s="67" t="s">
        <v>241</v>
      </c>
      <c r="C141" s="102" t="s">
        <v>121</v>
      </c>
      <c r="D141" s="102">
        <v>2018</v>
      </c>
      <c r="E141" s="95">
        <f>'Dist_Wise Forest Land A1.9'!E139</f>
        <v>102569.65096999999</v>
      </c>
      <c r="F141" s="96" t="s">
        <v>102</v>
      </c>
      <c r="G141" s="96">
        <f t="shared" si="0"/>
        <v>92312.685872999995</v>
      </c>
      <c r="H141" s="96">
        <f t="shared" si="4"/>
        <v>38384.790272999999</v>
      </c>
      <c r="I141" s="74">
        <v>2.1</v>
      </c>
      <c r="J141" s="74">
        <v>0</v>
      </c>
      <c r="K141" s="74">
        <v>20</v>
      </c>
      <c r="L141" s="98">
        <f t="shared" si="1"/>
        <v>4030.4029786650003</v>
      </c>
      <c r="M141" s="99" t="s">
        <v>103</v>
      </c>
      <c r="N141" s="96">
        <f t="shared" si="2"/>
        <v>10256.965097</v>
      </c>
      <c r="O141" s="96">
        <f t="shared" si="5"/>
        <v>4264.976697000001</v>
      </c>
      <c r="P141" s="74">
        <v>2.1</v>
      </c>
      <c r="Q141" s="74">
        <v>0</v>
      </c>
      <c r="R141" s="74">
        <v>20</v>
      </c>
      <c r="S141" s="74">
        <f t="shared" si="3"/>
        <v>447.82255318500012</v>
      </c>
      <c r="T141" s="62"/>
      <c r="U141" s="62"/>
    </row>
    <row r="142" spans="1:21">
      <c r="A142" s="102" t="s">
        <v>251</v>
      </c>
      <c r="B142" s="67" t="s">
        <v>241</v>
      </c>
      <c r="C142" s="102" t="s">
        <v>82</v>
      </c>
      <c r="D142" s="102">
        <v>2018</v>
      </c>
      <c r="E142" s="95">
        <f>'Dist_Wise Forest Land A1.9'!E140</f>
        <v>59519.621610000002</v>
      </c>
      <c r="F142" s="96" t="s">
        <v>102</v>
      </c>
      <c r="G142" s="96">
        <f t="shared" si="0"/>
        <v>53567.659449000006</v>
      </c>
      <c r="H142" s="96">
        <f t="shared" si="4"/>
        <v>-38745.026423999989</v>
      </c>
      <c r="I142" s="74">
        <v>2.1</v>
      </c>
      <c r="J142" s="74">
        <v>0</v>
      </c>
      <c r="K142" s="74">
        <v>20</v>
      </c>
      <c r="L142" s="98">
        <f t="shared" si="1"/>
        <v>-4068.227774519999</v>
      </c>
      <c r="M142" s="99" t="s">
        <v>103</v>
      </c>
      <c r="N142" s="96">
        <f t="shared" si="2"/>
        <v>5951.9621610000004</v>
      </c>
      <c r="O142" s="96">
        <f t="shared" si="5"/>
        <v>-4305.0029359999999</v>
      </c>
      <c r="P142" s="74">
        <v>2.1</v>
      </c>
      <c r="Q142" s="74">
        <v>0</v>
      </c>
      <c r="R142" s="74">
        <v>20</v>
      </c>
      <c r="S142" s="74">
        <f t="shared" si="3"/>
        <v>-452.02530828000005</v>
      </c>
      <c r="T142" s="62"/>
      <c r="U142" s="62"/>
    </row>
    <row r="143" spans="1:21">
      <c r="A143" s="102" t="s">
        <v>251</v>
      </c>
      <c r="B143" s="67" t="s">
        <v>241</v>
      </c>
      <c r="C143" s="102" t="s">
        <v>83</v>
      </c>
      <c r="D143" s="102">
        <v>2018</v>
      </c>
      <c r="E143" s="95">
        <f>'Dist_Wise Forest Land A1.9'!E141</f>
        <v>173832.22630000001</v>
      </c>
      <c r="F143" s="96" t="s">
        <v>102</v>
      </c>
      <c r="G143" s="96">
        <f t="shared" si="0"/>
        <v>156449.00367000001</v>
      </c>
      <c r="H143" s="96">
        <f t="shared" si="4"/>
        <v>102881.34422100001</v>
      </c>
      <c r="I143" s="74">
        <v>2.1</v>
      </c>
      <c r="J143" s="74">
        <v>0</v>
      </c>
      <c r="K143" s="74">
        <v>20</v>
      </c>
      <c r="L143" s="98">
        <f t="shared" si="1"/>
        <v>10802.541143205002</v>
      </c>
      <c r="M143" s="99" t="s">
        <v>103</v>
      </c>
      <c r="N143" s="96">
        <f t="shared" si="2"/>
        <v>17383.22263</v>
      </c>
      <c r="O143" s="96">
        <f t="shared" si="5"/>
        <v>11431.260469000001</v>
      </c>
      <c r="P143" s="74">
        <v>2.1</v>
      </c>
      <c r="Q143" s="74">
        <v>0</v>
      </c>
      <c r="R143" s="74">
        <v>20</v>
      </c>
      <c r="S143" s="74">
        <f t="shared" si="3"/>
        <v>1200.2823492450002</v>
      </c>
      <c r="T143" s="62"/>
      <c r="U143" s="62"/>
    </row>
    <row r="144" spans="1:21">
      <c r="A144" s="102" t="s">
        <v>251</v>
      </c>
      <c r="B144" s="67" t="s">
        <v>241</v>
      </c>
      <c r="C144" s="67" t="s">
        <v>60</v>
      </c>
      <c r="D144" s="102">
        <v>2019</v>
      </c>
      <c r="E144" s="95">
        <f>'Dist_Wise Forest Land A1.9'!E142</f>
        <v>6203.8759</v>
      </c>
      <c r="F144" s="96" t="s">
        <v>102</v>
      </c>
      <c r="G144" s="96">
        <f t="shared" si="0"/>
        <v>5583.4883099999997</v>
      </c>
      <c r="H144" s="96">
        <f t="shared" si="4"/>
        <v>-150865.51536000002</v>
      </c>
      <c r="I144" s="74">
        <v>2.1</v>
      </c>
      <c r="J144" s="74">
        <v>0</v>
      </c>
      <c r="K144" s="74">
        <v>20</v>
      </c>
      <c r="L144" s="98">
        <f t="shared" si="1"/>
        <v>-15840.879112800003</v>
      </c>
      <c r="M144" s="99" t="s">
        <v>103</v>
      </c>
      <c r="N144" s="96">
        <f t="shared" si="2"/>
        <v>620.38759000000005</v>
      </c>
      <c r="O144" s="96">
        <f t="shared" si="5"/>
        <v>-16762.835040000002</v>
      </c>
      <c r="P144" s="74">
        <v>2.1</v>
      </c>
      <c r="Q144" s="74">
        <v>0</v>
      </c>
      <c r="R144" s="74">
        <v>20</v>
      </c>
      <c r="S144" s="74">
        <f t="shared" si="3"/>
        <v>-1760.0976792000004</v>
      </c>
      <c r="T144" s="62"/>
      <c r="U144" s="62"/>
    </row>
    <row r="145" spans="1:21">
      <c r="A145" s="102" t="s">
        <v>251</v>
      </c>
      <c r="B145" s="67" t="s">
        <v>241</v>
      </c>
      <c r="C145" s="67" t="s">
        <v>61</v>
      </c>
      <c r="D145" s="102">
        <v>2019</v>
      </c>
      <c r="E145" s="95">
        <f>'Dist_Wise Forest Land A1.9'!E143</f>
        <v>57580.990099999995</v>
      </c>
      <c r="F145" s="96" t="s">
        <v>102</v>
      </c>
      <c r="G145" s="96">
        <f t="shared" si="0"/>
        <v>51822.891089999997</v>
      </c>
      <c r="H145" s="96">
        <f t="shared" si="4"/>
        <v>46239.402779999997</v>
      </c>
      <c r="I145" s="74">
        <v>2.1</v>
      </c>
      <c r="J145" s="74">
        <v>0</v>
      </c>
      <c r="K145" s="74">
        <v>20</v>
      </c>
      <c r="L145" s="98">
        <f t="shared" si="1"/>
        <v>4855.1372919000005</v>
      </c>
      <c r="M145" s="99" t="s">
        <v>103</v>
      </c>
      <c r="N145" s="96">
        <f t="shared" si="2"/>
        <v>5758.0990099999999</v>
      </c>
      <c r="O145" s="96">
        <f t="shared" si="5"/>
        <v>5137.7114199999996</v>
      </c>
      <c r="P145" s="74">
        <v>2.1</v>
      </c>
      <c r="Q145" s="74">
        <v>0</v>
      </c>
      <c r="R145" s="74">
        <v>20</v>
      </c>
      <c r="S145" s="74">
        <f t="shared" si="3"/>
        <v>539.45969909999997</v>
      </c>
      <c r="T145" s="62"/>
      <c r="U145" s="62"/>
    </row>
    <row r="146" spans="1:21">
      <c r="A146" s="102" t="s">
        <v>251</v>
      </c>
      <c r="B146" s="67" t="s">
        <v>241</v>
      </c>
      <c r="C146" s="67" t="s">
        <v>62</v>
      </c>
      <c r="D146" s="102">
        <v>2019</v>
      </c>
      <c r="E146" s="95">
        <f>'Dist_Wise Forest Land A1.9'!E144</f>
        <v>9318.9309499999981</v>
      </c>
      <c r="F146" s="96" t="s">
        <v>102</v>
      </c>
      <c r="G146" s="96">
        <f t="shared" si="0"/>
        <v>8387.0378549999987</v>
      </c>
      <c r="H146" s="96">
        <f t="shared" si="4"/>
        <v>-43435.853235000002</v>
      </c>
      <c r="I146" s="74">
        <v>2.1</v>
      </c>
      <c r="J146" s="74">
        <v>0</v>
      </c>
      <c r="K146" s="74">
        <v>20</v>
      </c>
      <c r="L146" s="98">
        <f t="shared" si="1"/>
        <v>-4560.7645896750009</v>
      </c>
      <c r="M146" s="99" t="s">
        <v>103</v>
      </c>
      <c r="N146" s="96">
        <f t="shared" si="2"/>
        <v>931.8930949999999</v>
      </c>
      <c r="O146" s="96">
        <f t="shared" si="5"/>
        <v>-4826.2059150000005</v>
      </c>
      <c r="P146" s="74">
        <v>2.1</v>
      </c>
      <c r="Q146" s="74">
        <v>0</v>
      </c>
      <c r="R146" s="74">
        <v>20</v>
      </c>
      <c r="S146" s="74">
        <f t="shared" si="3"/>
        <v>-506.75162107500012</v>
      </c>
      <c r="T146" s="62"/>
      <c r="U146" s="62"/>
    </row>
    <row r="147" spans="1:21">
      <c r="A147" s="102" t="s">
        <v>251</v>
      </c>
      <c r="B147" s="67" t="s">
        <v>241</v>
      </c>
      <c r="C147" s="67" t="s">
        <v>112</v>
      </c>
      <c r="D147" s="102">
        <v>2019</v>
      </c>
      <c r="E147" s="95">
        <f>'Dist_Wise Forest Land A1.9'!E145</f>
        <v>156834.0833</v>
      </c>
      <c r="F147" s="96" t="s">
        <v>102</v>
      </c>
      <c r="G147" s="96">
        <f t="shared" si="0"/>
        <v>141150.67496999999</v>
      </c>
      <c r="H147" s="96">
        <f t="shared" si="4"/>
        <v>132763.63711499999</v>
      </c>
      <c r="I147" s="74">
        <v>2.1</v>
      </c>
      <c r="J147" s="74">
        <v>0</v>
      </c>
      <c r="K147" s="74">
        <v>20</v>
      </c>
      <c r="L147" s="98">
        <f t="shared" si="1"/>
        <v>13940.181897075001</v>
      </c>
      <c r="M147" s="99" t="s">
        <v>103</v>
      </c>
      <c r="N147" s="96">
        <f t="shared" si="2"/>
        <v>15683.40833</v>
      </c>
      <c r="O147" s="96">
        <f t="shared" si="5"/>
        <v>14751.515235000001</v>
      </c>
      <c r="P147" s="74">
        <v>2.1</v>
      </c>
      <c r="Q147" s="74">
        <v>0</v>
      </c>
      <c r="R147" s="74">
        <v>20</v>
      </c>
      <c r="S147" s="74">
        <f t="shared" si="3"/>
        <v>1548.9090996750003</v>
      </c>
      <c r="T147" s="62"/>
      <c r="U147" s="62"/>
    </row>
    <row r="148" spans="1:21">
      <c r="A148" s="102" t="s">
        <v>251</v>
      </c>
      <c r="B148" s="67" t="s">
        <v>241</v>
      </c>
      <c r="C148" s="67" t="s">
        <v>63</v>
      </c>
      <c r="D148" s="102">
        <v>2019</v>
      </c>
      <c r="E148" s="95">
        <f>'Dist_Wise Forest Land A1.9'!E146</f>
        <v>102741.78756000001</v>
      </c>
      <c r="F148" s="96" t="s">
        <v>102</v>
      </c>
      <c r="G148" s="96">
        <f t="shared" si="0"/>
        <v>92467.608804000018</v>
      </c>
      <c r="H148" s="96">
        <f t="shared" si="4"/>
        <v>-48683.066165999975</v>
      </c>
      <c r="I148" s="74">
        <v>2.1</v>
      </c>
      <c r="J148" s="74">
        <v>0</v>
      </c>
      <c r="K148" s="74">
        <v>20</v>
      </c>
      <c r="L148" s="98">
        <f t="shared" si="1"/>
        <v>-5111.7219474299982</v>
      </c>
      <c r="M148" s="99" t="s">
        <v>103</v>
      </c>
      <c r="N148" s="96">
        <f t="shared" si="2"/>
        <v>10274.178756000001</v>
      </c>
      <c r="O148" s="96">
        <f t="shared" si="5"/>
        <v>-5409.229573999999</v>
      </c>
      <c r="P148" s="74">
        <v>2.1</v>
      </c>
      <c r="Q148" s="74">
        <v>0</v>
      </c>
      <c r="R148" s="74">
        <v>20</v>
      </c>
      <c r="S148" s="74">
        <f t="shared" si="3"/>
        <v>-567.96910527</v>
      </c>
      <c r="T148" s="62"/>
      <c r="U148" s="62"/>
    </row>
    <row r="149" spans="1:21">
      <c r="A149" s="102" t="s">
        <v>251</v>
      </c>
      <c r="B149" s="67" t="s">
        <v>241</v>
      </c>
      <c r="C149" s="67" t="s">
        <v>64</v>
      </c>
      <c r="D149" s="102">
        <v>2019</v>
      </c>
      <c r="E149" s="95">
        <f>'Dist_Wise Forest Land A1.9'!E147</f>
        <v>20989.659499999998</v>
      </c>
      <c r="F149" s="96" t="s">
        <v>102</v>
      </c>
      <c r="G149" s="96">
        <f t="shared" si="0"/>
        <v>18890.69355</v>
      </c>
      <c r="H149" s="96">
        <f t="shared" si="4"/>
        <v>-73576.915254000021</v>
      </c>
      <c r="I149" s="74">
        <v>2.1</v>
      </c>
      <c r="J149" s="74">
        <v>0</v>
      </c>
      <c r="K149" s="74">
        <v>20</v>
      </c>
      <c r="L149" s="98">
        <f t="shared" si="1"/>
        <v>-7725.5761016700026</v>
      </c>
      <c r="M149" s="99" t="s">
        <v>103</v>
      </c>
      <c r="N149" s="96">
        <f t="shared" si="2"/>
        <v>2098.9659499999998</v>
      </c>
      <c r="O149" s="96">
        <f t="shared" si="5"/>
        <v>-8175.2128060000014</v>
      </c>
      <c r="P149" s="74">
        <v>2.1</v>
      </c>
      <c r="Q149" s="74">
        <v>0</v>
      </c>
      <c r="R149" s="74">
        <v>20</v>
      </c>
      <c r="S149" s="74">
        <f t="shared" si="3"/>
        <v>-858.39734463000025</v>
      </c>
      <c r="T149" s="62"/>
      <c r="U149" s="62"/>
    </row>
    <row r="150" spans="1:21">
      <c r="A150" s="102" t="s">
        <v>251</v>
      </c>
      <c r="B150" s="67" t="s">
        <v>241</v>
      </c>
      <c r="C150" s="67" t="s">
        <v>65</v>
      </c>
      <c r="D150" s="102">
        <v>2019</v>
      </c>
      <c r="E150" s="95">
        <f>'Dist_Wise Forest Land A1.9'!E148</f>
        <v>30140.603799999997</v>
      </c>
      <c r="F150" s="96" t="s">
        <v>102</v>
      </c>
      <c r="G150" s="96">
        <f t="shared" si="0"/>
        <v>27126.543419999998</v>
      </c>
      <c r="H150" s="96">
        <f t="shared" si="4"/>
        <v>8235.8498699999982</v>
      </c>
      <c r="I150" s="74">
        <v>2.1</v>
      </c>
      <c r="J150" s="74">
        <v>0</v>
      </c>
      <c r="K150" s="74">
        <v>20</v>
      </c>
      <c r="L150" s="98">
        <f t="shared" si="1"/>
        <v>864.76423634999992</v>
      </c>
      <c r="M150" s="99" t="s">
        <v>103</v>
      </c>
      <c r="N150" s="96">
        <f t="shared" si="2"/>
        <v>3014.0603799999999</v>
      </c>
      <c r="O150" s="96">
        <f t="shared" si="5"/>
        <v>915.0944300000001</v>
      </c>
      <c r="P150" s="74">
        <v>2.1</v>
      </c>
      <c r="Q150" s="74">
        <v>0</v>
      </c>
      <c r="R150" s="74">
        <v>20</v>
      </c>
      <c r="S150" s="74">
        <f t="shared" si="3"/>
        <v>96.084915150000015</v>
      </c>
      <c r="T150" s="62"/>
      <c r="U150" s="62"/>
    </row>
    <row r="151" spans="1:21">
      <c r="A151" s="102" t="s">
        <v>251</v>
      </c>
      <c r="B151" s="67" t="s">
        <v>241</v>
      </c>
      <c r="C151" s="67" t="s">
        <v>113</v>
      </c>
      <c r="D151" s="102">
        <v>2019</v>
      </c>
      <c r="E151" s="95">
        <f>'Dist_Wise Forest Land A1.9'!E149</f>
        <v>4358.7815899999996</v>
      </c>
      <c r="F151" s="96" t="s">
        <v>102</v>
      </c>
      <c r="G151" s="96">
        <f t="shared" si="0"/>
        <v>3922.9034309999997</v>
      </c>
      <c r="H151" s="96">
        <f t="shared" si="4"/>
        <v>-23203.639988999999</v>
      </c>
      <c r="I151" s="74">
        <v>2.1</v>
      </c>
      <c r="J151" s="74">
        <v>0</v>
      </c>
      <c r="K151" s="74">
        <v>20</v>
      </c>
      <c r="L151" s="98">
        <f t="shared" si="1"/>
        <v>-2436.3821988449999</v>
      </c>
      <c r="M151" s="99" t="s">
        <v>103</v>
      </c>
      <c r="N151" s="96">
        <f t="shared" si="2"/>
        <v>435.87815899999998</v>
      </c>
      <c r="O151" s="96">
        <f t="shared" si="5"/>
        <v>-2578.182221</v>
      </c>
      <c r="P151" s="74">
        <v>2.1</v>
      </c>
      <c r="Q151" s="74">
        <v>0</v>
      </c>
      <c r="R151" s="74">
        <v>20</v>
      </c>
      <c r="S151" s="74">
        <f t="shared" si="3"/>
        <v>-270.709133205</v>
      </c>
      <c r="T151" s="62"/>
      <c r="U151" s="62"/>
    </row>
    <row r="152" spans="1:21">
      <c r="A152" s="102" t="s">
        <v>251</v>
      </c>
      <c r="B152" s="67" t="s">
        <v>241</v>
      </c>
      <c r="C152" s="67" t="s">
        <v>114</v>
      </c>
      <c r="D152" s="102">
        <v>2019</v>
      </c>
      <c r="E152" s="95">
        <f>'Dist_Wise Forest Land A1.9'!E150</f>
        <v>185872.4737</v>
      </c>
      <c r="F152" s="96" t="s">
        <v>102</v>
      </c>
      <c r="G152" s="96">
        <f t="shared" si="0"/>
        <v>167285.22633</v>
      </c>
      <c r="H152" s="96">
        <f t="shared" si="4"/>
        <v>163362.32289899999</v>
      </c>
      <c r="I152" s="74">
        <v>2.1</v>
      </c>
      <c r="J152" s="74">
        <v>0</v>
      </c>
      <c r="K152" s="74">
        <v>20</v>
      </c>
      <c r="L152" s="98">
        <f t="shared" si="1"/>
        <v>17153.043904394999</v>
      </c>
      <c r="M152" s="99" t="s">
        <v>103</v>
      </c>
      <c r="N152" s="96">
        <f t="shared" si="2"/>
        <v>18587.247370000001</v>
      </c>
      <c r="O152" s="96">
        <f t="shared" si="5"/>
        <v>18151.369211000001</v>
      </c>
      <c r="P152" s="74">
        <v>2.1</v>
      </c>
      <c r="Q152" s="74">
        <v>0</v>
      </c>
      <c r="R152" s="74">
        <v>20</v>
      </c>
      <c r="S152" s="74">
        <f t="shared" si="3"/>
        <v>1905.8937671550002</v>
      </c>
      <c r="T152" s="62"/>
      <c r="U152" s="62"/>
    </row>
    <row r="153" spans="1:21">
      <c r="A153" s="102" t="s">
        <v>251</v>
      </c>
      <c r="B153" s="67" t="s">
        <v>241</v>
      </c>
      <c r="C153" s="67" t="s">
        <v>66</v>
      </c>
      <c r="D153" s="102">
        <v>2019</v>
      </c>
      <c r="E153" s="95">
        <f>'Dist_Wise Forest Land A1.9'!E151</f>
        <v>157021.1164</v>
      </c>
      <c r="F153" s="96" t="s">
        <v>102</v>
      </c>
      <c r="G153" s="96">
        <f t="shared" si="0"/>
        <v>141319.00476000001</v>
      </c>
      <c r="H153" s="96">
        <f t="shared" si="4"/>
        <v>-25966.221569999994</v>
      </c>
      <c r="I153" s="74">
        <v>2.1</v>
      </c>
      <c r="J153" s="74">
        <v>0</v>
      </c>
      <c r="K153" s="74">
        <v>20</v>
      </c>
      <c r="L153" s="98">
        <f t="shared" si="1"/>
        <v>-2726.4532648499999</v>
      </c>
      <c r="M153" s="99" t="s">
        <v>103</v>
      </c>
      <c r="N153" s="96">
        <f t="shared" si="2"/>
        <v>15702.111640000001</v>
      </c>
      <c r="O153" s="96">
        <f t="shared" si="5"/>
        <v>-2885.13573</v>
      </c>
      <c r="P153" s="74">
        <v>2.1</v>
      </c>
      <c r="Q153" s="74">
        <v>0</v>
      </c>
      <c r="R153" s="74">
        <v>20</v>
      </c>
      <c r="S153" s="74">
        <f t="shared" si="3"/>
        <v>-302.93925165000002</v>
      </c>
      <c r="T153" s="62"/>
      <c r="U153" s="62"/>
    </row>
    <row r="154" spans="1:21">
      <c r="A154" s="102" t="s">
        <v>251</v>
      </c>
      <c r="B154" s="67" t="s">
        <v>241</v>
      </c>
      <c r="C154" s="67" t="s">
        <v>115</v>
      </c>
      <c r="D154" s="102">
        <v>2019</v>
      </c>
      <c r="E154" s="95">
        <f>'Dist_Wise Forest Land A1.9'!E152</f>
        <v>164690.97340000002</v>
      </c>
      <c r="F154" s="96" t="s">
        <v>102</v>
      </c>
      <c r="G154" s="96">
        <f t="shared" si="0"/>
        <v>148221.87606000001</v>
      </c>
      <c r="H154" s="96">
        <f t="shared" si="4"/>
        <v>6902.8712999999989</v>
      </c>
      <c r="I154" s="74">
        <v>2.1</v>
      </c>
      <c r="J154" s="74">
        <v>0</v>
      </c>
      <c r="K154" s="74">
        <v>20</v>
      </c>
      <c r="L154" s="98">
        <f t="shared" si="1"/>
        <v>724.8014864999999</v>
      </c>
      <c r="M154" s="99" t="s">
        <v>103</v>
      </c>
      <c r="N154" s="96">
        <f t="shared" si="2"/>
        <v>16469.097340000004</v>
      </c>
      <c r="O154" s="96">
        <f t="shared" si="5"/>
        <v>766.98570000000291</v>
      </c>
      <c r="P154" s="74">
        <v>2.1</v>
      </c>
      <c r="Q154" s="74">
        <v>0</v>
      </c>
      <c r="R154" s="74">
        <v>20</v>
      </c>
      <c r="S154" s="74">
        <f t="shared" si="3"/>
        <v>80.533498500000306</v>
      </c>
      <c r="T154" s="62"/>
      <c r="U154" s="62"/>
    </row>
    <row r="155" spans="1:21">
      <c r="A155" s="102" t="s">
        <v>251</v>
      </c>
      <c r="B155" s="67" t="s">
        <v>241</v>
      </c>
      <c r="C155" s="67" t="s">
        <v>116</v>
      </c>
      <c r="D155" s="102">
        <v>2019</v>
      </c>
      <c r="E155" s="95">
        <f>'Dist_Wise Forest Land A1.9'!E153</f>
        <v>4442.7804349999997</v>
      </c>
      <c r="F155" s="96" t="s">
        <v>102</v>
      </c>
      <c r="G155" s="96">
        <f t="shared" si="0"/>
        <v>3998.5023914999997</v>
      </c>
      <c r="H155" s="96">
        <f t="shared" si="4"/>
        <v>-144223.37366850002</v>
      </c>
      <c r="I155" s="74">
        <v>2.1</v>
      </c>
      <c r="J155" s="74">
        <v>0</v>
      </c>
      <c r="K155" s="74">
        <v>20</v>
      </c>
      <c r="L155" s="98">
        <f t="shared" si="1"/>
        <v>-15143.454235192503</v>
      </c>
      <c r="M155" s="99" t="s">
        <v>103</v>
      </c>
      <c r="N155" s="96">
        <f t="shared" si="2"/>
        <v>444.27804349999997</v>
      </c>
      <c r="O155" s="96">
        <f t="shared" si="5"/>
        <v>-16024.819296500003</v>
      </c>
      <c r="P155" s="74">
        <v>2.1</v>
      </c>
      <c r="Q155" s="74">
        <v>0</v>
      </c>
      <c r="R155" s="74">
        <v>20</v>
      </c>
      <c r="S155" s="74">
        <f t="shared" si="3"/>
        <v>-1682.6060261325006</v>
      </c>
      <c r="T155" s="62"/>
      <c r="U155" s="62"/>
    </row>
    <row r="156" spans="1:21">
      <c r="A156" s="102" t="s">
        <v>251</v>
      </c>
      <c r="B156" s="67" t="s">
        <v>241</v>
      </c>
      <c r="C156" s="67" t="s">
        <v>67</v>
      </c>
      <c r="D156" s="102">
        <v>2019</v>
      </c>
      <c r="E156" s="95">
        <f>'Dist_Wise Forest Land A1.9'!E154</f>
        <v>39532.287230000002</v>
      </c>
      <c r="F156" s="96" t="s">
        <v>102</v>
      </c>
      <c r="G156" s="96">
        <f t="shared" si="0"/>
        <v>35579.058507000002</v>
      </c>
      <c r="H156" s="96">
        <f t="shared" si="4"/>
        <v>31580.556115500003</v>
      </c>
      <c r="I156" s="74">
        <v>2.1</v>
      </c>
      <c r="J156" s="74">
        <v>0</v>
      </c>
      <c r="K156" s="74">
        <v>20</v>
      </c>
      <c r="L156" s="98">
        <f t="shared" si="1"/>
        <v>3315.9583921275007</v>
      </c>
      <c r="M156" s="99" t="s">
        <v>103</v>
      </c>
      <c r="N156" s="96">
        <f t="shared" si="2"/>
        <v>3953.2287230000002</v>
      </c>
      <c r="O156" s="96">
        <f t="shared" si="5"/>
        <v>3508.9506795000002</v>
      </c>
      <c r="P156" s="74">
        <v>2.1</v>
      </c>
      <c r="Q156" s="74">
        <v>0</v>
      </c>
      <c r="R156" s="74">
        <v>20</v>
      </c>
      <c r="S156" s="74">
        <f t="shared" si="3"/>
        <v>368.43982134750007</v>
      </c>
      <c r="T156" s="62"/>
      <c r="U156" s="62"/>
    </row>
    <row r="157" spans="1:21">
      <c r="A157" s="102" t="s">
        <v>251</v>
      </c>
      <c r="B157" s="67" t="s">
        <v>241</v>
      </c>
      <c r="C157" s="67" t="s">
        <v>117</v>
      </c>
      <c r="D157" s="102">
        <v>2019</v>
      </c>
      <c r="E157" s="95">
        <f>'Dist_Wise Forest Land A1.9'!E155</f>
        <v>165606.62769999998</v>
      </c>
      <c r="F157" s="96" t="s">
        <v>102</v>
      </c>
      <c r="G157" s="96">
        <f t="shared" si="0"/>
        <v>149045.96492999999</v>
      </c>
      <c r="H157" s="96">
        <f t="shared" si="4"/>
        <v>113466.90642299998</v>
      </c>
      <c r="I157" s="74">
        <v>2.1</v>
      </c>
      <c r="J157" s="74">
        <v>0</v>
      </c>
      <c r="K157" s="74">
        <v>20</v>
      </c>
      <c r="L157" s="98">
        <f t="shared" si="1"/>
        <v>11914.025174414999</v>
      </c>
      <c r="M157" s="99" t="s">
        <v>103</v>
      </c>
      <c r="N157" s="96">
        <f t="shared" si="2"/>
        <v>16560.662769999999</v>
      </c>
      <c r="O157" s="96">
        <f t="shared" si="5"/>
        <v>12607.434046999999</v>
      </c>
      <c r="P157" s="74">
        <v>2.1</v>
      </c>
      <c r="Q157" s="74">
        <v>0</v>
      </c>
      <c r="R157" s="74">
        <v>20</v>
      </c>
      <c r="S157" s="74">
        <f t="shared" si="3"/>
        <v>1323.780574935</v>
      </c>
      <c r="T157" s="62"/>
      <c r="U157" s="62"/>
    </row>
    <row r="158" spans="1:21">
      <c r="A158" s="102" t="s">
        <v>251</v>
      </c>
      <c r="B158" s="67" t="s">
        <v>241</v>
      </c>
      <c r="C158" s="67" t="s">
        <v>68</v>
      </c>
      <c r="D158" s="102">
        <v>2019</v>
      </c>
      <c r="E158" s="95">
        <f>'Dist_Wise Forest Land A1.9'!E156</f>
        <v>14574.6718</v>
      </c>
      <c r="F158" s="96" t="s">
        <v>102</v>
      </c>
      <c r="G158" s="96">
        <f t="shared" si="0"/>
        <v>13117.20462</v>
      </c>
      <c r="H158" s="96">
        <f t="shared" si="4"/>
        <v>-135928.76030999998</v>
      </c>
      <c r="I158" s="74">
        <v>2.1</v>
      </c>
      <c r="J158" s="74">
        <v>0</v>
      </c>
      <c r="K158" s="74">
        <v>20</v>
      </c>
      <c r="L158" s="98">
        <f t="shared" si="1"/>
        <v>-14272.519832550001</v>
      </c>
      <c r="M158" s="99" t="s">
        <v>103</v>
      </c>
      <c r="N158" s="96">
        <f t="shared" si="2"/>
        <v>1457.4671800000001</v>
      </c>
      <c r="O158" s="96">
        <f t="shared" si="5"/>
        <v>-15103.195589999999</v>
      </c>
      <c r="P158" s="74">
        <v>2.1</v>
      </c>
      <c r="Q158" s="74">
        <v>0</v>
      </c>
      <c r="R158" s="74">
        <v>20</v>
      </c>
      <c r="S158" s="74">
        <f t="shared" si="3"/>
        <v>-1585.83553695</v>
      </c>
      <c r="T158" s="62"/>
      <c r="U158" s="62"/>
    </row>
    <row r="159" spans="1:21">
      <c r="A159" s="102" t="s">
        <v>251</v>
      </c>
      <c r="B159" s="67" t="s">
        <v>241</v>
      </c>
      <c r="C159" s="67" t="s">
        <v>69</v>
      </c>
      <c r="D159" s="102">
        <v>2019</v>
      </c>
      <c r="E159" s="95">
        <f>'Dist_Wise Forest Land A1.9'!E157</f>
        <v>256777.59079999998</v>
      </c>
      <c r="F159" s="96" t="s">
        <v>102</v>
      </c>
      <c r="G159" s="96">
        <f t="shared" si="0"/>
        <v>231099.83171999999</v>
      </c>
      <c r="H159" s="96">
        <f t="shared" si="4"/>
        <v>217982.62709999998</v>
      </c>
      <c r="I159" s="74">
        <v>2.1</v>
      </c>
      <c r="J159" s="74">
        <v>0</v>
      </c>
      <c r="K159" s="74">
        <v>20</v>
      </c>
      <c r="L159" s="98">
        <f t="shared" si="1"/>
        <v>22888.175845500002</v>
      </c>
      <c r="M159" s="99" t="s">
        <v>103</v>
      </c>
      <c r="N159" s="96">
        <f t="shared" si="2"/>
        <v>25677.75908</v>
      </c>
      <c r="O159" s="96">
        <f t="shared" si="5"/>
        <v>24220.2919</v>
      </c>
      <c r="P159" s="74">
        <v>2.1</v>
      </c>
      <c r="Q159" s="74">
        <v>0</v>
      </c>
      <c r="R159" s="74">
        <v>20</v>
      </c>
      <c r="S159" s="74">
        <f t="shared" si="3"/>
        <v>2543.1306495000003</v>
      </c>
      <c r="T159" s="62"/>
      <c r="U159" s="62"/>
    </row>
    <row r="160" spans="1:21">
      <c r="A160" s="102" t="s">
        <v>251</v>
      </c>
      <c r="B160" s="67" t="s">
        <v>241</v>
      </c>
      <c r="C160" s="67" t="s">
        <v>118</v>
      </c>
      <c r="D160" s="102">
        <v>2019</v>
      </c>
      <c r="E160" s="95">
        <f>'Dist_Wise Forest Land A1.9'!E158</f>
        <v>6844.5144</v>
      </c>
      <c r="F160" s="96" t="s">
        <v>102</v>
      </c>
      <c r="G160" s="96">
        <f t="shared" si="0"/>
        <v>6160.0629600000002</v>
      </c>
      <c r="H160" s="96">
        <f t="shared" si="4"/>
        <v>-224939.76875999998</v>
      </c>
      <c r="I160" s="74">
        <v>2.1</v>
      </c>
      <c r="J160" s="74">
        <v>0</v>
      </c>
      <c r="K160" s="74">
        <v>20</v>
      </c>
      <c r="L160" s="98">
        <f t="shared" si="1"/>
        <v>-23618.675719800001</v>
      </c>
      <c r="M160" s="99" t="s">
        <v>103</v>
      </c>
      <c r="N160" s="96">
        <f t="shared" si="2"/>
        <v>684.45144000000005</v>
      </c>
      <c r="O160" s="96">
        <f t="shared" si="5"/>
        <v>-24993.307639999999</v>
      </c>
      <c r="P160" s="74">
        <v>2.1</v>
      </c>
      <c r="Q160" s="74">
        <v>0</v>
      </c>
      <c r="R160" s="74">
        <v>20</v>
      </c>
      <c r="S160" s="74">
        <f t="shared" si="3"/>
        <v>-2624.2973022000001</v>
      </c>
      <c r="T160" s="62"/>
      <c r="U160" s="62"/>
    </row>
    <row r="161" spans="1:21">
      <c r="A161" s="102" t="s">
        <v>251</v>
      </c>
      <c r="B161" s="67" t="s">
        <v>241</v>
      </c>
      <c r="C161" s="67" t="s">
        <v>70</v>
      </c>
      <c r="D161" s="102">
        <v>2019</v>
      </c>
      <c r="E161" s="95">
        <f>'Dist_Wise Forest Land A1.9'!E159</f>
        <v>47352.737700000005</v>
      </c>
      <c r="F161" s="96" t="s">
        <v>102</v>
      </c>
      <c r="G161" s="96">
        <f t="shared" si="0"/>
        <v>42617.463930000005</v>
      </c>
      <c r="H161" s="96">
        <f t="shared" si="4"/>
        <v>36457.400970000002</v>
      </c>
      <c r="I161" s="74">
        <v>2.1</v>
      </c>
      <c r="J161" s="74">
        <v>0</v>
      </c>
      <c r="K161" s="74">
        <v>20</v>
      </c>
      <c r="L161" s="98">
        <f t="shared" si="1"/>
        <v>3828.0271018500007</v>
      </c>
      <c r="M161" s="99" t="s">
        <v>103</v>
      </c>
      <c r="N161" s="96">
        <f t="shared" si="2"/>
        <v>4735.2737700000007</v>
      </c>
      <c r="O161" s="96">
        <f t="shared" si="5"/>
        <v>4050.8223300000009</v>
      </c>
      <c r="P161" s="74">
        <v>2.1</v>
      </c>
      <c r="Q161" s="74">
        <v>0</v>
      </c>
      <c r="R161" s="74">
        <v>20</v>
      </c>
      <c r="S161" s="74">
        <f t="shared" si="3"/>
        <v>425.33634465000011</v>
      </c>
      <c r="T161" s="62"/>
      <c r="U161" s="62"/>
    </row>
    <row r="162" spans="1:21">
      <c r="A162" s="102" t="s">
        <v>251</v>
      </c>
      <c r="B162" s="67" t="s">
        <v>241</v>
      </c>
      <c r="C162" s="67" t="s">
        <v>71</v>
      </c>
      <c r="D162" s="102">
        <v>2019</v>
      </c>
      <c r="E162" s="95">
        <f>'Dist_Wise Forest Land A1.9'!E160</f>
        <v>34971.7048</v>
      </c>
      <c r="F162" s="96" t="s">
        <v>102</v>
      </c>
      <c r="G162" s="96">
        <f t="shared" si="0"/>
        <v>31474.534319999999</v>
      </c>
      <c r="H162" s="96">
        <f t="shared" si="4"/>
        <v>-11142.929610000007</v>
      </c>
      <c r="I162" s="74">
        <v>2.1</v>
      </c>
      <c r="J162" s="74">
        <v>0</v>
      </c>
      <c r="K162" s="74">
        <v>20</v>
      </c>
      <c r="L162" s="98">
        <f t="shared" si="1"/>
        <v>-1170.0076090500008</v>
      </c>
      <c r="M162" s="99" t="s">
        <v>103</v>
      </c>
      <c r="N162" s="96">
        <f t="shared" si="2"/>
        <v>3497.1704800000002</v>
      </c>
      <c r="O162" s="96">
        <f t="shared" si="5"/>
        <v>-1238.1032900000005</v>
      </c>
      <c r="P162" s="74">
        <v>2.1</v>
      </c>
      <c r="Q162" s="74">
        <v>0</v>
      </c>
      <c r="R162" s="74">
        <v>20</v>
      </c>
      <c r="S162" s="74">
        <f t="shared" si="3"/>
        <v>-130.00084545000007</v>
      </c>
      <c r="T162" s="62"/>
      <c r="U162" s="62"/>
    </row>
    <row r="163" spans="1:21">
      <c r="A163" s="102" t="s">
        <v>251</v>
      </c>
      <c r="B163" s="67" t="s">
        <v>241</v>
      </c>
      <c r="C163" s="102" t="s">
        <v>119</v>
      </c>
      <c r="D163" s="102">
        <v>2019</v>
      </c>
      <c r="E163" s="95">
        <f>'Dist_Wise Forest Land A1.9'!E161</f>
        <v>135967.17310000001</v>
      </c>
      <c r="F163" s="96" t="s">
        <v>102</v>
      </c>
      <c r="G163" s="96">
        <f t="shared" si="0"/>
        <v>122370.45579000002</v>
      </c>
      <c r="H163" s="96">
        <f t="shared" si="4"/>
        <v>90895.92147000003</v>
      </c>
      <c r="I163" s="74">
        <v>2.1</v>
      </c>
      <c r="J163" s="74">
        <v>0</v>
      </c>
      <c r="K163" s="74">
        <v>20</v>
      </c>
      <c r="L163" s="98">
        <f t="shared" si="1"/>
        <v>9544.0717543500032</v>
      </c>
      <c r="M163" s="99" t="s">
        <v>103</v>
      </c>
      <c r="N163" s="96">
        <f t="shared" si="2"/>
        <v>13596.717310000002</v>
      </c>
      <c r="O163" s="96">
        <f t="shared" si="5"/>
        <v>10099.546830000001</v>
      </c>
      <c r="P163" s="74">
        <v>2.1</v>
      </c>
      <c r="Q163" s="74">
        <v>0</v>
      </c>
      <c r="R163" s="74">
        <v>20</v>
      </c>
      <c r="S163" s="74">
        <f t="shared" si="3"/>
        <v>1060.4524171500002</v>
      </c>
      <c r="T163" s="62"/>
      <c r="U163" s="62"/>
    </row>
    <row r="164" spans="1:21">
      <c r="A164" s="102" t="s">
        <v>251</v>
      </c>
      <c r="B164" s="67" t="s">
        <v>241</v>
      </c>
      <c r="C164" s="102" t="s">
        <v>120</v>
      </c>
      <c r="D164" s="102">
        <v>2019</v>
      </c>
      <c r="E164" s="95">
        <f>'Dist_Wise Forest Land A1.9'!E162</f>
        <v>30901.377099999994</v>
      </c>
      <c r="F164" s="96" t="s">
        <v>102</v>
      </c>
      <c r="G164" s="96">
        <f t="shared" si="0"/>
        <v>27811.239389999995</v>
      </c>
      <c r="H164" s="96">
        <f t="shared" si="4"/>
        <v>-94559.216400000034</v>
      </c>
      <c r="I164" s="74">
        <v>2.1</v>
      </c>
      <c r="J164" s="74">
        <v>0</v>
      </c>
      <c r="K164" s="74">
        <v>20</v>
      </c>
      <c r="L164" s="98">
        <f t="shared" si="1"/>
        <v>-9928.7177220000049</v>
      </c>
      <c r="M164" s="99" t="s">
        <v>103</v>
      </c>
      <c r="N164" s="96">
        <f t="shared" si="2"/>
        <v>3090.1377099999995</v>
      </c>
      <c r="O164" s="96">
        <f t="shared" si="5"/>
        <v>-10506.579600000003</v>
      </c>
      <c r="P164" s="74">
        <v>2.1</v>
      </c>
      <c r="Q164" s="74">
        <v>0</v>
      </c>
      <c r="R164" s="74">
        <v>20</v>
      </c>
      <c r="S164" s="74">
        <f t="shared" si="3"/>
        <v>-1103.1908580000004</v>
      </c>
      <c r="T164" s="62"/>
      <c r="U164" s="62"/>
    </row>
    <row r="165" spans="1:21">
      <c r="A165" s="102" t="s">
        <v>251</v>
      </c>
      <c r="B165" s="67" t="s">
        <v>241</v>
      </c>
      <c r="C165" s="102" t="s">
        <v>72</v>
      </c>
      <c r="D165" s="102">
        <v>2019</v>
      </c>
      <c r="E165" s="95">
        <f>'Dist_Wise Forest Land A1.9'!E163</f>
        <v>132342.408</v>
      </c>
      <c r="F165" s="96" t="s">
        <v>102</v>
      </c>
      <c r="G165" s="96">
        <f t="shared" si="0"/>
        <v>119108.1672</v>
      </c>
      <c r="H165" s="96">
        <f t="shared" si="4"/>
        <v>91296.927809999994</v>
      </c>
      <c r="I165" s="74">
        <v>2.1</v>
      </c>
      <c r="J165" s="74">
        <v>0</v>
      </c>
      <c r="K165" s="74">
        <v>20</v>
      </c>
      <c r="L165" s="98">
        <f t="shared" si="1"/>
        <v>9586.1774200500004</v>
      </c>
      <c r="M165" s="99" t="s">
        <v>103</v>
      </c>
      <c r="N165" s="96">
        <f t="shared" si="2"/>
        <v>13234.2408</v>
      </c>
      <c r="O165" s="96">
        <f t="shared" si="5"/>
        <v>10144.103090000001</v>
      </c>
      <c r="P165" s="74">
        <v>2.1</v>
      </c>
      <c r="Q165" s="74">
        <v>0</v>
      </c>
      <c r="R165" s="74">
        <v>20</v>
      </c>
      <c r="S165" s="74">
        <f t="shared" si="3"/>
        <v>1065.1308244500001</v>
      </c>
      <c r="T165" s="62"/>
      <c r="U165" s="62"/>
    </row>
    <row r="166" spans="1:21">
      <c r="A166" s="102" t="s">
        <v>251</v>
      </c>
      <c r="B166" s="67" t="s">
        <v>241</v>
      </c>
      <c r="C166" s="102" t="s">
        <v>73</v>
      </c>
      <c r="D166" s="102">
        <v>2019</v>
      </c>
      <c r="E166" s="95">
        <f>'Dist_Wise Forest Land A1.9'!E164</f>
        <v>75065.703100000013</v>
      </c>
      <c r="F166" s="96" t="s">
        <v>102</v>
      </c>
      <c r="G166" s="96">
        <f t="shared" si="0"/>
        <v>67559.132790000018</v>
      </c>
      <c r="H166" s="96">
        <f t="shared" si="4"/>
        <v>-51549.034409999978</v>
      </c>
      <c r="I166" s="74">
        <v>2.1</v>
      </c>
      <c r="J166" s="74">
        <v>0</v>
      </c>
      <c r="K166" s="74">
        <v>20</v>
      </c>
      <c r="L166" s="98">
        <f t="shared" si="1"/>
        <v>-5412.6486130499979</v>
      </c>
      <c r="M166" s="99" t="s">
        <v>103</v>
      </c>
      <c r="N166" s="96">
        <f t="shared" si="2"/>
        <v>7506.5703100000019</v>
      </c>
      <c r="O166" s="96">
        <f t="shared" si="5"/>
        <v>-5727.6704899999977</v>
      </c>
      <c r="P166" s="74">
        <v>2.1</v>
      </c>
      <c r="Q166" s="74">
        <v>0</v>
      </c>
      <c r="R166" s="74">
        <v>20</v>
      </c>
      <c r="S166" s="74">
        <f t="shared" si="3"/>
        <v>-601.40540144999977</v>
      </c>
      <c r="T166" s="62"/>
      <c r="U166" s="62"/>
    </row>
    <row r="167" spans="1:21">
      <c r="A167" s="102" t="s">
        <v>251</v>
      </c>
      <c r="B167" s="67" t="s">
        <v>241</v>
      </c>
      <c r="C167" s="102" t="s">
        <v>74</v>
      </c>
      <c r="D167" s="102">
        <v>2019</v>
      </c>
      <c r="E167" s="95">
        <f>'Dist_Wise Forest Land A1.9'!E165</f>
        <v>213853.11920000002</v>
      </c>
      <c r="F167" s="96" t="s">
        <v>102</v>
      </c>
      <c r="G167" s="96">
        <f t="shared" si="0"/>
        <v>192467.80728000001</v>
      </c>
      <c r="H167" s="96">
        <f t="shared" si="4"/>
        <v>124908.67448999999</v>
      </c>
      <c r="I167" s="74">
        <v>2.1</v>
      </c>
      <c r="J167" s="74">
        <v>0</v>
      </c>
      <c r="K167" s="74">
        <v>20</v>
      </c>
      <c r="L167" s="98">
        <f t="shared" si="1"/>
        <v>13115.410821450001</v>
      </c>
      <c r="M167" s="99" t="s">
        <v>103</v>
      </c>
      <c r="N167" s="96">
        <f t="shared" si="2"/>
        <v>21385.311920000004</v>
      </c>
      <c r="O167" s="96">
        <f t="shared" si="5"/>
        <v>13878.741610000001</v>
      </c>
      <c r="P167" s="74">
        <v>2.1</v>
      </c>
      <c r="Q167" s="74">
        <v>0</v>
      </c>
      <c r="R167" s="74">
        <v>20</v>
      </c>
      <c r="S167" s="74">
        <f t="shared" si="3"/>
        <v>1457.2678690500002</v>
      </c>
      <c r="T167" s="62"/>
      <c r="U167" s="62"/>
    </row>
    <row r="168" spans="1:21">
      <c r="A168" s="102" t="s">
        <v>251</v>
      </c>
      <c r="B168" s="67" t="s">
        <v>241</v>
      </c>
      <c r="C168" s="102" t="s">
        <v>75</v>
      </c>
      <c r="D168" s="102">
        <v>2019</v>
      </c>
      <c r="E168" s="95">
        <f>'Dist_Wise Forest Land A1.9'!E166</f>
        <v>1028.4956199999999</v>
      </c>
      <c r="F168" s="96" t="s">
        <v>102</v>
      </c>
      <c r="G168" s="96">
        <f t="shared" si="0"/>
        <v>925.64605799999993</v>
      </c>
      <c r="H168" s="96">
        <f t="shared" si="4"/>
        <v>-191542.161222</v>
      </c>
      <c r="I168" s="74">
        <v>2.1</v>
      </c>
      <c r="J168" s="74">
        <v>0</v>
      </c>
      <c r="K168" s="74">
        <v>20</v>
      </c>
      <c r="L168" s="98">
        <f t="shared" si="1"/>
        <v>-20111.92692831</v>
      </c>
      <c r="M168" s="99" t="s">
        <v>103</v>
      </c>
      <c r="N168" s="96">
        <f t="shared" si="2"/>
        <v>102.84956199999999</v>
      </c>
      <c r="O168" s="96">
        <f t="shared" si="5"/>
        <v>-21282.462358000004</v>
      </c>
      <c r="P168" s="74">
        <v>2.1</v>
      </c>
      <c r="Q168" s="74">
        <v>0</v>
      </c>
      <c r="R168" s="74">
        <v>20</v>
      </c>
      <c r="S168" s="74">
        <f t="shared" si="3"/>
        <v>-2234.6585475900006</v>
      </c>
      <c r="T168" s="62"/>
      <c r="U168" s="62"/>
    </row>
    <row r="169" spans="1:21">
      <c r="A169" s="102" t="s">
        <v>251</v>
      </c>
      <c r="B169" s="67" t="s">
        <v>241</v>
      </c>
      <c r="C169" s="102" t="s">
        <v>76</v>
      </c>
      <c r="D169" s="102">
        <v>2019</v>
      </c>
      <c r="E169" s="95">
        <f>'Dist_Wise Forest Land A1.9'!E167</f>
        <v>14515.562</v>
      </c>
      <c r="F169" s="96" t="s">
        <v>102</v>
      </c>
      <c r="G169" s="96">
        <f t="shared" si="0"/>
        <v>13064.005800000001</v>
      </c>
      <c r="H169" s="96">
        <f t="shared" si="4"/>
        <v>12138.359742000001</v>
      </c>
      <c r="I169" s="74">
        <v>2.1</v>
      </c>
      <c r="J169" s="74">
        <v>0</v>
      </c>
      <c r="K169" s="74">
        <v>20</v>
      </c>
      <c r="L169" s="98">
        <f t="shared" si="1"/>
        <v>1274.5277729100001</v>
      </c>
      <c r="M169" s="99" t="s">
        <v>103</v>
      </c>
      <c r="N169" s="96">
        <f t="shared" si="2"/>
        <v>1451.5562</v>
      </c>
      <c r="O169" s="96">
        <f t="shared" si="5"/>
        <v>1348.7066380000001</v>
      </c>
      <c r="P169" s="74">
        <v>2.1</v>
      </c>
      <c r="Q169" s="74">
        <v>0</v>
      </c>
      <c r="R169" s="74">
        <v>20</v>
      </c>
      <c r="S169" s="74">
        <f t="shared" si="3"/>
        <v>141.61419699000004</v>
      </c>
      <c r="T169" s="62"/>
      <c r="U169" s="62"/>
    </row>
    <row r="170" spans="1:21">
      <c r="A170" s="102" t="s">
        <v>251</v>
      </c>
      <c r="B170" s="67" t="s">
        <v>241</v>
      </c>
      <c r="C170" s="102" t="s">
        <v>77</v>
      </c>
      <c r="D170" s="102">
        <v>2019</v>
      </c>
      <c r="E170" s="95">
        <f>'Dist_Wise Forest Land A1.9'!E168</f>
        <v>13922.770400000001</v>
      </c>
      <c r="F170" s="96" t="s">
        <v>102</v>
      </c>
      <c r="G170" s="96">
        <f t="shared" si="0"/>
        <v>12530.493360000002</v>
      </c>
      <c r="H170" s="96">
        <f t="shared" si="4"/>
        <v>-533.51243999999861</v>
      </c>
      <c r="I170" s="74">
        <v>2.1</v>
      </c>
      <c r="J170" s="74">
        <v>0</v>
      </c>
      <c r="K170" s="74">
        <v>20</v>
      </c>
      <c r="L170" s="98">
        <f t="shared" si="1"/>
        <v>-56.018806199999858</v>
      </c>
      <c r="M170" s="99" t="s">
        <v>103</v>
      </c>
      <c r="N170" s="96">
        <f t="shared" si="2"/>
        <v>1392.2770400000002</v>
      </c>
      <c r="O170" s="96">
        <f t="shared" si="5"/>
        <v>-59.27915999999982</v>
      </c>
      <c r="P170" s="74">
        <v>2.1</v>
      </c>
      <c r="Q170" s="74">
        <v>0</v>
      </c>
      <c r="R170" s="74">
        <v>20</v>
      </c>
      <c r="S170" s="74">
        <f t="shared" si="3"/>
        <v>-6.224311799999982</v>
      </c>
      <c r="T170" s="62"/>
      <c r="U170" s="62"/>
    </row>
    <row r="171" spans="1:21">
      <c r="A171" s="102" t="s">
        <v>251</v>
      </c>
      <c r="B171" s="67" t="s">
        <v>241</v>
      </c>
      <c r="C171" s="102" t="s">
        <v>78</v>
      </c>
      <c r="D171" s="102">
        <v>2019</v>
      </c>
      <c r="E171" s="95">
        <f>'Dist_Wise Forest Land A1.9'!E169</f>
        <v>214861.87631000002</v>
      </c>
      <c r="F171" s="96" t="s">
        <v>102</v>
      </c>
      <c r="G171" s="96">
        <f t="shared" si="0"/>
        <v>193375.68867900001</v>
      </c>
      <c r="H171" s="96">
        <f t="shared" si="4"/>
        <v>180845.19531900002</v>
      </c>
      <c r="I171" s="74">
        <v>2.1</v>
      </c>
      <c r="J171" s="74">
        <v>0</v>
      </c>
      <c r="K171" s="74">
        <v>20</v>
      </c>
      <c r="L171" s="98">
        <f t="shared" si="1"/>
        <v>18988.745508495005</v>
      </c>
      <c r="M171" s="99" t="s">
        <v>103</v>
      </c>
      <c r="N171" s="96">
        <f t="shared" si="2"/>
        <v>21486.187631000004</v>
      </c>
      <c r="O171" s="96">
        <f t="shared" si="5"/>
        <v>20093.910591000003</v>
      </c>
      <c r="P171" s="74">
        <v>2.1</v>
      </c>
      <c r="Q171" s="74">
        <v>0</v>
      </c>
      <c r="R171" s="74">
        <v>20</v>
      </c>
      <c r="S171" s="74">
        <f t="shared" si="3"/>
        <v>2109.8606120550007</v>
      </c>
      <c r="T171" s="62"/>
      <c r="U171" s="62"/>
    </row>
    <row r="172" spans="1:21">
      <c r="A172" s="102" t="s">
        <v>251</v>
      </c>
      <c r="B172" s="67" t="s">
        <v>241</v>
      </c>
      <c r="C172" s="102" t="s">
        <v>79</v>
      </c>
      <c r="D172" s="102">
        <v>2019</v>
      </c>
      <c r="E172" s="95">
        <f>'Dist_Wise Forest Land A1.9'!E170</f>
        <v>70941.295580000005</v>
      </c>
      <c r="F172" s="96" t="s">
        <v>102</v>
      </c>
      <c r="G172" s="96">
        <f t="shared" si="0"/>
        <v>63847.166022000005</v>
      </c>
      <c r="H172" s="96">
        <f t="shared" si="4"/>
        <v>-129528.52265700001</v>
      </c>
      <c r="I172" s="74">
        <v>2.1</v>
      </c>
      <c r="J172" s="74">
        <v>0</v>
      </c>
      <c r="K172" s="74">
        <v>20</v>
      </c>
      <c r="L172" s="98">
        <f t="shared" si="1"/>
        <v>-13600.494878985002</v>
      </c>
      <c r="M172" s="99" t="s">
        <v>103</v>
      </c>
      <c r="N172" s="96">
        <f t="shared" si="2"/>
        <v>7094.1295580000005</v>
      </c>
      <c r="O172" s="96">
        <f t="shared" si="5"/>
        <v>-14392.058073000004</v>
      </c>
      <c r="P172" s="74">
        <v>2.1</v>
      </c>
      <c r="Q172" s="74">
        <v>0</v>
      </c>
      <c r="R172" s="74">
        <v>20</v>
      </c>
      <c r="S172" s="74">
        <f t="shared" si="3"/>
        <v>-1511.1660976650005</v>
      </c>
      <c r="T172" s="62"/>
      <c r="U172" s="62"/>
    </row>
    <row r="173" spans="1:21">
      <c r="A173" s="102" t="s">
        <v>251</v>
      </c>
      <c r="B173" s="67" t="s">
        <v>241</v>
      </c>
      <c r="C173" s="102" t="s">
        <v>80</v>
      </c>
      <c r="D173" s="102">
        <v>2019</v>
      </c>
      <c r="E173" s="95">
        <f>'Dist_Wise Forest Land A1.9'!E171</f>
        <v>57361.981099999997</v>
      </c>
      <c r="F173" s="96" t="s">
        <v>102</v>
      </c>
      <c r="G173" s="96">
        <f t="shared" si="0"/>
        <v>51625.78299</v>
      </c>
      <c r="H173" s="96">
        <f t="shared" si="4"/>
        <v>-12221.383032000005</v>
      </c>
      <c r="I173" s="74">
        <v>2.1</v>
      </c>
      <c r="J173" s="74">
        <v>0</v>
      </c>
      <c r="K173" s="74">
        <v>20</v>
      </c>
      <c r="L173" s="98">
        <f t="shared" si="1"/>
        <v>-1283.2452183600008</v>
      </c>
      <c r="M173" s="99" t="s">
        <v>103</v>
      </c>
      <c r="N173" s="96">
        <f t="shared" si="2"/>
        <v>5736.1981100000003</v>
      </c>
      <c r="O173" s="96">
        <f t="shared" si="5"/>
        <v>-1357.9314480000003</v>
      </c>
      <c r="P173" s="74">
        <v>2.1</v>
      </c>
      <c r="Q173" s="74">
        <v>0</v>
      </c>
      <c r="R173" s="74">
        <v>20</v>
      </c>
      <c r="S173" s="74">
        <f t="shared" si="3"/>
        <v>-142.58280204000005</v>
      </c>
      <c r="T173" s="62"/>
      <c r="U173" s="62"/>
    </row>
    <row r="174" spans="1:21">
      <c r="A174" s="102" t="s">
        <v>251</v>
      </c>
      <c r="B174" s="67" t="s">
        <v>241</v>
      </c>
      <c r="C174" s="102" t="s">
        <v>121</v>
      </c>
      <c r="D174" s="102">
        <v>2019</v>
      </c>
      <c r="E174" s="95">
        <f>'Dist_Wise Forest Land A1.9'!E172</f>
        <v>100346.59957000001</v>
      </c>
      <c r="F174" s="96" t="s">
        <v>102</v>
      </c>
      <c r="G174" s="96">
        <f t="shared" si="0"/>
        <v>90311.93961300001</v>
      </c>
      <c r="H174" s="96">
        <f t="shared" si="4"/>
        <v>38686.15662300001</v>
      </c>
      <c r="I174" s="74">
        <v>2.1</v>
      </c>
      <c r="J174" s="74">
        <v>0</v>
      </c>
      <c r="K174" s="74">
        <v>20</v>
      </c>
      <c r="L174" s="98">
        <f t="shared" si="1"/>
        <v>4062.0464454150015</v>
      </c>
      <c r="M174" s="99" t="s">
        <v>103</v>
      </c>
      <c r="N174" s="96">
        <f t="shared" si="2"/>
        <v>10034.659957000002</v>
      </c>
      <c r="O174" s="96">
        <f t="shared" si="5"/>
        <v>4298.4618470000014</v>
      </c>
      <c r="P174" s="74">
        <v>2.1</v>
      </c>
      <c r="Q174" s="74">
        <v>0</v>
      </c>
      <c r="R174" s="74">
        <v>20</v>
      </c>
      <c r="S174" s="74">
        <f t="shared" si="3"/>
        <v>451.3384939350002</v>
      </c>
      <c r="T174" s="62"/>
      <c r="U174" s="62"/>
    </row>
    <row r="175" spans="1:21">
      <c r="A175" s="102" t="s">
        <v>251</v>
      </c>
      <c r="B175" s="67" t="s">
        <v>241</v>
      </c>
      <c r="C175" s="102" t="s">
        <v>82</v>
      </c>
      <c r="D175" s="102">
        <v>2019</v>
      </c>
      <c r="E175" s="95">
        <f>'Dist_Wise Forest Land A1.9'!E173</f>
        <v>55686.724399999999</v>
      </c>
      <c r="F175" s="96" t="s">
        <v>102</v>
      </c>
      <c r="G175" s="96">
        <f t="shared" si="0"/>
        <v>50118.051959999997</v>
      </c>
      <c r="H175" s="96">
        <f t="shared" si="4"/>
        <v>-40193.887653000013</v>
      </c>
      <c r="I175" s="74">
        <v>2.1</v>
      </c>
      <c r="J175" s="74">
        <v>0</v>
      </c>
      <c r="K175" s="74">
        <v>20</v>
      </c>
      <c r="L175" s="98">
        <f t="shared" si="1"/>
        <v>-4220.3582035650015</v>
      </c>
      <c r="M175" s="99" t="s">
        <v>103</v>
      </c>
      <c r="N175" s="96">
        <f t="shared" si="2"/>
        <v>5568.6724400000003</v>
      </c>
      <c r="O175" s="96">
        <f t="shared" si="5"/>
        <v>-4465.9875170000014</v>
      </c>
      <c r="P175" s="74">
        <v>2.1</v>
      </c>
      <c r="Q175" s="74">
        <v>0</v>
      </c>
      <c r="R175" s="74">
        <v>20</v>
      </c>
      <c r="S175" s="74">
        <f t="shared" si="3"/>
        <v>-468.92868928500019</v>
      </c>
      <c r="T175" s="62"/>
      <c r="U175" s="62"/>
    </row>
    <row r="176" spans="1:21">
      <c r="A176" s="102" t="s">
        <v>251</v>
      </c>
      <c r="B176" s="67" t="s">
        <v>241</v>
      </c>
      <c r="C176" s="102" t="s">
        <v>83</v>
      </c>
      <c r="D176" s="102">
        <v>2019</v>
      </c>
      <c r="E176" s="95">
        <f>'Dist_Wise Forest Land A1.9'!E174</f>
        <v>168932.70679999999</v>
      </c>
      <c r="F176" s="96" t="s">
        <v>102</v>
      </c>
      <c r="G176" s="96">
        <f t="shared" si="0"/>
        <v>152039.43612</v>
      </c>
      <c r="H176" s="96">
        <f t="shared" si="4"/>
        <v>101921.38416</v>
      </c>
      <c r="I176" s="74">
        <v>2.1</v>
      </c>
      <c r="J176" s="74">
        <v>0</v>
      </c>
      <c r="K176" s="74">
        <v>20</v>
      </c>
      <c r="L176" s="98">
        <f t="shared" si="1"/>
        <v>10701.745336800001</v>
      </c>
      <c r="M176" s="99" t="s">
        <v>103</v>
      </c>
      <c r="N176" s="96">
        <f t="shared" si="2"/>
        <v>16893.270679999998</v>
      </c>
      <c r="O176" s="96">
        <f t="shared" si="5"/>
        <v>11324.598239999998</v>
      </c>
      <c r="P176" s="74">
        <v>2.1</v>
      </c>
      <c r="Q176" s="74">
        <v>0</v>
      </c>
      <c r="R176" s="74">
        <v>20</v>
      </c>
      <c r="S176" s="74">
        <f t="shared" si="3"/>
        <v>1189.0828151999999</v>
      </c>
      <c r="T176" s="62"/>
      <c r="U176" s="62"/>
    </row>
    <row r="177" spans="1:21">
      <c r="A177" s="102" t="s">
        <v>251</v>
      </c>
      <c r="B177" s="67" t="s">
        <v>241</v>
      </c>
      <c r="C177" s="67" t="s">
        <v>60</v>
      </c>
      <c r="D177" s="102">
        <v>2020</v>
      </c>
      <c r="E177" s="95">
        <f>'Dist_Wise Forest Land A1.9'!E175</f>
        <v>4811.8624999999993</v>
      </c>
      <c r="F177" s="96" t="s">
        <v>102</v>
      </c>
      <c r="G177" s="96">
        <f t="shared" si="0"/>
        <v>4330.6762499999995</v>
      </c>
      <c r="H177" s="96">
        <f t="shared" si="4"/>
        <v>-147708.75987000001</v>
      </c>
      <c r="I177" s="74">
        <v>2.1</v>
      </c>
      <c r="J177" s="74">
        <v>0</v>
      </c>
      <c r="K177" s="74">
        <v>20</v>
      </c>
      <c r="L177" s="98">
        <f t="shared" si="1"/>
        <v>-15509.419786350003</v>
      </c>
      <c r="M177" s="99" t="s">
        <v>103</v>
      </c>
      <c r="N177" s="96">
        <f t="shared" si="2"/>
        <v>481.18624999999997</v>
      </c>
      <c r="O177" s="96">
        <f t="shared" si="5"/>
        <v>-16412.084429999999</v>
      </c>
      <c r="P177" s="74">
        <v>2.1</v>
      </c>
      <c r="Q177" s="74">
        <v>0</v>
      </c>
      <c r="R177" s="74">
        <v>20</v>
      </c>
      <c r="S177" s="74">
        <f t="shared" si="3"/>
        <v>-1723.26886515</v>
      </c>
      <c r="T177" s="62"/>
      <c r="U177" s="62"/>
    </row>
    <row r="178" spans="1:21">
      <c r="A178" s="102" t="s">
        <v>251</v>
      </c>
      <c r="B178" s="67" t="s">
        <v>241</v>
      </c>
      <c r="C178" s="67" t="s">
        <v>61</v>
      </c>
      <c r="D178" s="102">
        <v>2020</v>
      </c>
      <c r="E178" s="95">
        <f>'Dist_Wise Forest Land A1.9'!E176</f>
        <v>61012.632400000002</v>
      </c>
      <c r="F178" s="96" t="s">
        <v>102</v>
      </c>
      <c r="G178" s="96">
        <f t="shared" si="0"/>
        <v>54911.369160000002</v>
      </c>
      <c r="H178" s="96">
        <f t="shared" si="4"/>
        <v>50580.692910000005</v>
      </c>
      <c r="I178" s="74">
        <v>2.1</v>
      </c>
      <c r="J178" s="74">
        <v>0</v>
      </c>
      <c r="K178" s="74">
        <v>20</v>
      </c>
      <c r="L178" s="98">
        <f t="shared" si="1"/>
        <v>5310.9727555500012</v>
      </c>
      <c r="M178" s="99" t="s">
        <v>103</v>
      </c>
      <c r="N178" s="96">
        <f t="shared" si="2"/>
        <v>6101.2632400000002</v>
      </c>
      <c r="O178" s="96">
        <f t="shared" si="5"/>
        <v>5620.0769900000005</v>
      </c>
      <c r="P178" s="74">
        <v>2.1</v>
      </c>
      <c r="Q178" s="74">
        <v>0</v>
      </c>
      <c r="R178" s="74">
        <v>20</v>
      </c>
      <c r="S178" s="74">
        <f t="shared" si="3"/>
        <v>590.10808395000015</v>
      </c>
      <c r="T178" s="62"/>
      <c r="U178" s="62"/>
    </row>
    <row r="179" spans="1:21">
      <c r="A179" s="102" t="s">
        <v>251</v>
      </c>
      <c r="B179" s="67" t="s">
        <v>241</v>
      </c>
      <c r="C179" s="67" t="s">
        <v>62</v>
      </c>
      <c r="D179" s="102">
        <v>2020</v>
      </c>
      <c r="E179" s="95">
        <f>'Dist_Wise Forest Land A1.9'!E177</f>
        <v>8255.6749</v>
      </c>
      <c r="F179" s="96" t="s">
        <v>102</v>
      </c>
      <c r="G179" s="96">
        <f t="shared" si="0"/>
        <v>7430.1074100000005</v>
      </c>
      <c r="H179" s="96">
        <f t="shared" si="4"/>
        <v>-47481.261750000005</v>
      </c>
      <c r="I179" s="74">
        <v>2.1</v>
      </c>
      <c r="J179" s="74">
        <v>0</v>
      </c>
      <c r="K179" s="74">
        <v>20</v>
      </c>
      <c r="L179" s="98">
        <f t="shared" si="1"/>
        <v>-4985.5324837500011</v>
      </c>
      <c r="M179" s="99" t="s">
        <v>103</v>
      </c>
      <c r="N179" s="96">
        <f t="shared" si="2"/>
        <v>825.56749000000002</v>
      </c>
      <c r="O179" s="96">
        <f t="shared" si="5"/>
        <v>-5275.6957499999999</v>
      </c>
      <c r="P179" s="74">
        <v>2.1</v>
      </c>
      <c r="Q179" s="74">
        <v>0</v>
      </c>
      <c r="R179" s="74">
        <v>20</v>
      </c>
      <c r="S179" s="74">
        <f t="shared" si="3"/>
        <v>-553.94805374999999</v>
      </c>
      <c r="T179" s="62"/>
      <c r="U179" s="62"/>
    </row>
    <row r="180" spans="1:21">
      <c r="A180" s="102" t="s">
        <v>251</v>
      </c>
      <c r="B180" s="67" t="s">
        <v>241</v>
      </c>
      <c r="C180" s="67" t="s">
        <v>112</v>
      </c>
      <c r="D180" s="102">
        <v>2020</v>
      </c>
      <c r="E180" s="95">
        <f>'Dist_Wise Forest Land A1.9'!E178</f>
        <v>140290.54713999998</v>
      </c>
      <c r="F180" s="96" t="s">
        <v>102</v>
      </c>
      <c r="G180" s="96">
        <f t="shared" si="0"/>
        <v>126261.49242599998</v>
      </c>
      <c r="H180" s="96">
        <f t="shared" si="4"/>
        <v>118831.38501599999</v>
      </c>
      <c r="I180" s="74">
        <v>2.1</v>
      </c>
      <c r="J180" s="74">
        <v>0</v>
      </c>
      <c r="K180" s="74">
        <v>20</v>
      </c>
      <c r="L180" s="98">
        <f t="shared" si="1"/>
        <v>12477.295426679999</v>
      </c>
      <c r="M180" s="99" t="s">
        <v>103</v>
      </c>
      <c r="N180" s="96">
        <f t="shared" si="2"/>
        <v>14029.054713999998</v>
      </c>
      <c r="O180" s="96">
        <f t="shared" si="5"/>
        <v>13203.487223999999</v>
      </c>
      <c r="P180" s="74">
        <v>2.1</v>
      </c>
      <c r="Q180" s="74">
        <v>0</v>
      </c>
      <c r="R180" s="74">
        <v>20</v>
      </c>
      <c r="S180" s="74">
        <f t="shared" si="3"/>
        <v>1386.36615852</v>
      </c>
      <c r="T180" s="62"/>
      <c r="U180" s="62"/>
    </row>
    <row r="181" spans="1:21">
      <c r="A181" s="102" t="s">
        <v>251</v>
      </c>
      <c r="B181" s="67" t="s">
        <v>241</v>
      </c>
      <c r="C181" s="67" t="s">
        <v>63</v>
      </c>
      <c r="D181" s="102">
        <v>2020</v>
      </c>
      <c r="E181" s="95">
        <f>'Dist_Wise Forest Land A1.9'!E179</f>
        <v>100954.46516000001</v>
      </c>
      <c r="F181" s="96" t="s">
        <v>102</v>
      </c>
      <c r="G181" s="96">
        <f t="shared" si="0"/>
        <v>90859.018644000011</v>
      </c>
      <c r="H181" s="96">
        <f t="shared" si="4"/>
        <v>-35402.473781999972</v>
      </c>
      <c r="I181" s="74">
        <v>2.1</v>
      </c>
      <c r="J181" s="74">
        <v>0</v>
      </c>
      <c r="K181" s="74">
        <v>20</v>
      </c>
      <c r="L181" s="98">
        <f t="shared" si="1"/>
        <v>-3717.2597471099975</v>
      </c>
      <c r="M181" s="99" t="s">
        <v>103</v>
      </c>
      <c r="N181" s="96">
        <f t="shared" si="2"/>
        <v>10095.446516000002</v>
      </c>
      <c r="O181" s="96">
        <f t="shared" si="5"/>
        <v>-3933.6081979999963</v>
      </c>
      <c r="P181" s="74">
        <v>2.1</v>
      </c>
      <c r="Q181" s="74">
        <v>0</v>
      </c>
      <c r="R181" s="74">
        <v>20</v>
      </c>
      <c r="S181" s="74">
        <f t="shared" si="3"/>
        <v>-413.02886078999967</v>
      </c>
      <c r="T181" s="62"/>
      <c r="U181" s="62"/>
    </row>
    <row r="182" spans="1:21">
      <c r="A182" s="102" t="s">
        <v>251</v>
      </c>
      <c r="B182" s="67" t="s">
        <v>241</v>
      </c>
      <c r="C182" s="67" t="s">
        <v>64</v>
      </c>
      <c r="D182" s="102">
        <v>2020</v>
      </c>
      <c r="E182" s="95">
        <f>'Dist_Wise Forest Land A1.9'!E180</f>
        <v>20754.648500000003</v>
      </c>
      <c r="F182" s="96" t="s">
        <v>102</v>
      </c>
      <c r="G182" s="96">
        <f t="shared" si="0"/>
        <v>18679.183650000003</v>
      </c>
      <c r="H182" s="96">
        <f t="shared" si="4"/>
        <v>-72179.834994000004</v>
      </c>
      <c r="I182" s="74">
        <v>2.1</v>
      </c>
      <c r="J182" s="74">
        <v>0</v>
      </c>
      <c r="K182" s="74">
        <v>20</v>
      </c>
      <c r="L182" s="98">
        <f t="shared" si="1"/>
        <v>-7578.882674370001</v>
      </c>
      <c r="M182" s="99" t="s">
        <v>103</v>
      </c>
      <c r="N182" s="96">
        <f t="shared" si="2"/>
        <v>2075.4648500000003</v>
      </c>
      <c r="O182" s="96">
        <f t="shared" si="5"/>
        <v>-8019.9816660000015</v>
      </c>
      <c r="P182" s="74">
        <v>2.1</v>
      </c>
      <c r="Q182" s="74">
        <v>0</v>
      </c>
      <c r="R182" s="74">
        <v>20</v>
      </c>
      <c r="S182" s="74">
        <f t="shared" si="3"/>
        <v>-842.09807493000028</v>
      </c>
      <c r="T182" s="62"/>
      <c r="U182" s="62"/>
    </row>
    <row r="183" spans="1:21">
      <c r="A183" s="102" t="s">
        <v>251</v>
      </c>
      <c r="B183" s="67" t="s">
        <v>241</v>
      </c>
      <c r="C183" s="67" t="s">
        <v>65</v>
      </c>
      <c r="D183" s="102">
        <v>2020</v>
      </c>
      <c r="E183" s="95">
        <f>'Dist_Wise Forest Land A1.9'!E181</f>
        <v>31399.8413</v>
      </c>
      <c r="F183" s="96" t="s">
        <v>102</v>
      </c>
      <c r="G183" s="96">
        <f t="shared" si="0"/>
        <v>28259.857169999999</v>
      </c>
      <c r="H183" s="96">
        <f t="shared" si="4"/>
        <v>9580.6735199999966</v>
      </c>
      <c r="I183" s="74">
        <v>2.1</v>
      </c>
      <c r="J183" s="74">
        <v>0</v>
      </c>
      <c r="K183" s="74">
        <v>20</v>
      </c>
      <c r="L183" s="98">
        <f t="shared" si="1"/>
        <v>1005.9707195999997</v>
      </c>
      <c r="M183" s="99" t="s">
        <v>103</v>
      </c>
      <c r="N183" s="96">
        <f t="shared" si="2"/>
        <v>3139.9841300000003</v>
      </c>
      <c r="O183" s="96">
        <f t="shared" si="5"/>
        <v>1064.51928</v>
      </c>
      <c r="P183" s="74">
        <v>2.1</v>
      </c>
      <c r="Q183" s="74">
        <v>0</v>
      </c>
      <c r="R183" s="74">
        <v>20</v>
      </c>
      <c r="S183" s="74">
        <f t="shared" si="3"/>
        <v>111.7745244</v>
      </c>
      <c r="T183" s="62"/>
      <c r="U183" s="62"/>
    </row>
    <row r="184" spans="1:21">
      <c r="A184" s="102" t="s">
        <v>251</v>
      </c>
      <c r="B184" s="67" t="s">
        <v>241</v>
      </c>
      <c r="C184" s="67" t="s">
        <v>113</v>
      </c>
      <c r="D184" s="102">
        <v>2020</v>
      </c>
      <c r="E184" s="95">
        <f>'Dist_Wise Forest Land A1.9'!E182</f>
        <v>3433.7302900000004</v>
      </c>
      <c r="F184" s="96" t="s">
        <v>102</v>
      </c>
      <c r="G184" s="96">
        <f t="shared" si="0"/>
        <v>3090.3572610000006</v>
      </c>
      <c r="H184" s="96">
        <f t="shared" si="4"/>
        <v>-25169.499908999998</v>
      </c>
      <c r="I184" s="74">
        <v>2.1</v>
      </c>
      <c r="J184" s="74">
        <v>0</v>
      </c>
      <c r="K184" s="74">
        <v>20</v>
      </c>
      <c r="L184" s="98">
        <f t="shared" si="1"/>
        <v>-2642.7974904450002</v>
      </c>
      <c r="M184" s="99" t="s">
        <v>103</v>
      </c>
      <c r="N184" s="96">
        <f t="shared" si="2"/>
        <v>343.37302900000009</v>
      </c>
      <c r="O184" s="96">
        <f t="shared" si="5"/>
        <v>-2796.6111010000004</v>
      </c>
      <c r="P184" s="74">
        <v>2.1</v>
      </c>
      <c r="Q184" s="74">
        <v>0</v>
      </c>
      <c r="R184" s="74">
        <v>20</v>
      </c>
      <c r="S184" s="74">
        <f t="shared" si="3"/>
        <v>-293.64416560500007</v>
      </c>
      <c r="T184" s="62"/>
      <c r="U184" s="62"/>
    </row>
    <row r="185" spans="1:21">
      <c r="A185" s="102" t="s">
        <v>251</v>
      </c>
      <c r="B185" s="67" t="s">
        <v>241</v>
      </c>
      <c r="C185" s="67" t="s">
        <v>114</v>
      </c>
      <c r="D185" s="102">
        <v>2020</v>
      </c>
      <c r="E185" s="95">
        <f>'Dist_Wise Forest Land A1.9'!E183</f>
        <v>186778.95670000001</v>
      </c>
      <c r="F185" s="96" t="s">
        <v>102</v>
      </c>
      <c r="G185" s="96">
        <f t="shared" si="0"/>
        <v>168101.06103000001</v>
      </c>
      <c r="H185" s="96">
        <f t="shared" si="4"/>
        <v>165010.70376900001</v>
      </c>
      <c r="I185" s="74">
        <v>2.1</v>
      </c>
      <c r="J185" s="74">
        <v>0</v>
      </c>
      <c r="K185" s="74">
        <v>20</v>
      </c>
      <c r="L185" s="98">
        <f t="shared" si="1"/>
        <v>17326.123895745004</v>
      </c>
      <c r="M185" s="99" t="s">
        <v>103</v>
      </c>
      <c r="N185" s="96">
        <f t="shared" si="2"/>
        <v>18677.895670000002</v>
      </c>
      <c r="O185" s="96">
        <f t="shared" si="5"/>
        <v>18334.522641000003</v>
      </c>
      <c r="P185" s="74">
        <v>2.1</v>
      </c>
      <c r="Q185" s="74">
        <v>0</v>
      </c>
      <c r="R185" s="74">
        <v>20</v>
      </c>
      <c r="S185" s="74">
        <f t="shared" si="3"/>
        <v>1925.1248773050006</v>
      </c>
      <c r="T185" s="62"/>
      <c r="U185" s="62"/>
    </row>
    <row r="186" spans="1:21">
      <c r="A186" s="102" t="s">
        <v>251</v>
      </c>
      <c r="B186" s="67" t="s">
        <v>241</v>
      </c>
      <c r="C186" s="67" t="s">
        <v>66</v>
      </c>
      <c r="D186" s="102">
        <v>2020</v>
      </c>
      <c r="E186" s="95">
        <f>'Dist_Wise Forest Land A1.9'!E184</f>
        <v>150827.26639999999</v>
      </c>
      <c r="F186" s="96" t="s">
        <v>102</v>
      </c>
      <c r="G186" s="96">
        <f t="shared" si="0"/>
        <v>135744.53975999999</v>
      </c>
      <c r="H186" s="96">
        <f t="shared" si="4"/>
        <v>-32356.521270000027</v>
      </c>
      <c r="I186" s="74">
        <v>2.1</v>
      </c>
      <c r="J186" s="74">
        <v>0</v>
      </c>
      <c r="K186" s="74">
        <v>20</v>
      </c>
      <c r="L186" s="98">
        <f t="shared" si="1"/>
        <v>-3397.4347333500032</v>
      </c>
      <c r="M186" s="99" t="s">
        <v>103</v>
      </c>
      <c r="N186" s="96">
        <f t="shared" si="2"/>
        <v>15082.726640000001</v>
      </c>
      <c r="O186" s="96">
        <f t="shared" si="5"/>
        <v>-3595.1690300000009</v>
      </c>
      <c r="P186" s="74">
        <v>2.1</v>
      </c>
      <c r="Q186" s="74">
        <v>0</v>
      </c>
      <c r="R186" s="74">
        <v>20</v>
      </c>
      <c r="S186" s="74">
        <f t="shared" si="3"/>
        <v>-377.49274815000012</v>
      </c>
      <c r="T186" s="62"/>
      <c r="U186" s="62"/>
    </row>
    <row r="187" spans="1:21">
      <c r="A187" s="102" t="s">
        <v>251</v>
      </c>
      <c r="B187" s="67" t="s">
        <v>241</v>
      </c>
      <c r="C187" s="67" t="s">
        <v>115</v>
      </c>
      <c r="D187" s="102">
        <v>2020</v>
      </c>
      <c r="E187" s="95">
        <f>'Dist_Wise Forest Land A1.9'!E185</f>
        <v>166301.01209999999</v>
      </c>
      <c r="F187" s="96" t="s">
        <v>102</v>
      </c>
      <c r="G187" s="96">
        <f t="shared" si="0"/>
        <v>149670.91089</v>
      </c>
      <c r="H187" s="96">
        <f t="shared" si="4"/>
        <v>13926.371130000014</v>
      </c>
      <c r="I187" s="74">
        <v>2.1</v>
      </c>
      <c r="J187" s="74">
        <v>0</v>
      </c>
      <c r="K187" s="74">
        <v>20</v>
      </c>
      <c r="L187" s="98">
        <f t="shared" si="1"/>
        <v>1462.2689686500016</v>
      </c>
      <c r="M187" s="99" t="s">
        <v>103</v>
      </c>
      <c r="N187" s="96">
        <f t="shared" si="2"/>
        <v>16630.101210000001</v>
      </c>
      <c r="O187" s="96">
        <f t="shared" si="5"/>
        <v>1547.3745699999999</v>
      </c>
      <c r="P187" s="74">
        <v>2.1</v>
      </c>
      <c r="Q187" s="74">
        <v>0</v>
      </c>
      <c r="R187" s="74">
        <v>20</v>
      </c>
      <c r="S187" s="74">
        <f t="shared" si="3"/>
        <v>162.47432985</v>
      </c>
      <c r="T187" s="62"/>
      <c r="U187" s="62"/>
    </row>
    <row r="188" spans="1:21">
      <c r="A188" s="102" t="s">
        <v>251</v>
      </c>
      <c r="B188" s="67" t="s">
        <v>241</v>
      </c>
      <c r="C188" s="67" t="s">
        <v>116</v>
      </c>
      <c r="D188" s="102">
        <v>2020</v>
      </c>
      <c r="E188" s="95">
        <f>'Dist_Wise Forest Land A1.9'!E186</f>
        <v>4465.0142350000006</v>
      </c>
      <c r="F188" s="96" t="s">
        <v>102</v>
      </c>
      <c r="G188" s="96">
        <f t="shared" si="0"/>
        <v>4018.5128115000007</v>
      </c>
      <c r="H188" s="96">
        <f t="shared" si="4"/>
        <v>-145652.3980785</v>
      </c>
      <c r="I188" s="74">
        <v>2.1</v>
      </c>
      <c r="J188" s="74">
        <v>0</v>
      </c>
      <c r="K188" s="74">
        <v>20</v>
      </c>
      <c r="L188" s="98">
        <f t="shared" si="1"/>
        <v>-15293.501798242502</v>
      </c>
      <c r="M188" s="99" t="s">
        <v>103</v>
      </c>
      <c r="N188" s="96">
        <f t="shared" si="2"/>
        <v>446.5014235000001</v>
      </c>
      <c r="O188" s="96">
        <f t="shared" si="5"/>
        <v>-16183.599786500001</v>
      </c>
      <c r="P188" s="74">
        <v>2.1</v>
      </c>
      <c r="Q188" s="74">
        <v>0</v>
      </c>
      <c r="R188" s="74">
        <v>20</v>
      </c>
      <c r="S188" s="74">
        <f t="shared" si="3"/>
        <v>-1699.2779775825002</v>
      </c>
      <c r="T188" s="62"/>
      <c r="U188" s="62"/>
    </row>
    <row r="189" spans="1:21">
      <c r="A189" s="102" t="s">
        <v>251</v>
      </c>
      <c r="B189" s="67" t="s">
        <v>241</v>
      </c>
      <c r="C189" s="67" t="s">
        <v>67</v>
      </c>
      <c r="D189" s="102">
        <v>2020</v>
      </c>
      <c r="E189" s="95">
        <f>'Dist_Wise Forest Land A1.9'!E187</f>
        <v>34921.741269999999</v>
      </c>
      <c r="F189" s="96" t="s">
        <v>102</v>
      </c>
      <c r="G189" s="96">
        <f t="shared" si="0"/>
        <v>31429.567143</v>
      </c>
      <c r="H189" s="96">
        <f t="shared" si="4"/>
        <v>27411.0543315</v>
      </c>
      <c r="I189" s="74">
        <v>2.1</v>
      </c>
      <c r="J189" s="74">
        <v>0</v>
      </c>
      <c r="K189" s="74">
        <v>20</v>
      </c>
      <c r="L189" s="98">
        <f t="shared" si="1"/>
        <v>2878.1607048075002</v>
      </c>
      <c r="M189" s="99" t="s">
        <v>103</v>
      </c>
      <c r="N189" s="96">
        <f t="shared" si="2"/>
        <v>3492.1741270000002</v>
      </c>
      <c r="O189" s="96">
        <f t="shared" si="5"/>
        <v>3045.6727035000004</v>
      </c>
      <c r="P189" s="74">
        <v>2.1</v>
      </c>
      <c r="Q189" s="74">
        <v>0</v>
      </c>
      <c r="R189" s="74">
        <v>20</v>
      </c>
      <c r="S189" s="74">
        <f t="shared" si="3"/>
        <v>319.79563386750004</v>
      </c>
      <c r="T189" s="62"/>
      <c r="U189" s="62"/>
    </row>
    <row r="190" spans="1:21">
      <c r="A190" s="102" t="s">
        <v>251</v>
      </c>
      <c r="B190" s="67" t="s">
        <v>241</v>
      </c>
      <c r="C190" s="67" t="s">
        <v>117</v>
      </c>
      <c r="D190" s="102">
        <v>2020</v>
      </c>
      <c r="E190" s="95">
        <f>'Dist_Wise Forest Land A1.9'!E188</f>
        <v>164734.88319999998</v>
      </c>
      <c r="F190" s="96" t="s">
        <v>102</v>
      </c>
      <c r="G190" s="96">
        <f t="shared" si="0"/>
        <v>148261.39487999998</v>
      </c>
      <c r="H190" s="96">
        <f t="shared" si="4"/>
        <v>116831.82773699999</v>
      </c>
      <c r="I190" s="74">
        <v>2.1</v>
      </c>
      <c r="J190" s="74">
        <v>0</v>
      </c>
      <c r="K190" s="74">
        <v>20</v>
      </c>
      <c r="L190" s="98">
        <f t="shared" si="1"/>
        <v>12267.341912385</v>
      </c>
      <c r="M190" s="99" t="s">
        <v>103</v>
      </c>
      <c r="N190" s="96">
        <f t="shared" si="2"/>
        <v>16473.48832</v>
      </c>
      <c r="O190" s="96">
        <f t="shared" si="5"/>
        <v>12981.314193</v>
      </c>
      <c r="P190" s="74">
        <v>2.1</v>
      </c>
      <c r="Q190" s="74">
        <v>0</v>
      </c>
      <c r="R190" s="74">
        <v>20</v>
      </c>
      <c r="S190" s="74">
        <f t="shared" si="3"/>
        <v>1363.0379902650002</v>
      </c>
      <c r="T190" s="62"/>
      <c r="U190" s="62"/>
    </row>
    <row r="191" spans="1:21">
      <c r="A191" s="102" t="s">
        <v>251</v>
      </c>
      <c r="B191" s="67" t="s">
        <v>241</v>
      </c>
      <c r="C191" s="67" t="s">
        <v>68</v>
      </c>
      <c r="D191" s="102">
        <v>2020</v>
      </c>
      <c r="E191" s="95">
        <f>'Dist_Wise Forest Land A1.9'!E189</f>
        <v>14649.889800000001</v>
      </c>
      <c r="F191" s="96" t="s">
        <v>102</v>
      </c>
      <c r="G191" s="96">
        <f t="shared" si="0"/>
        <v>13184.900820000001</v>
      </c>
      <c r="H191" s="96">
        <f t="shared" si="4"/>
        <v>-135076.49405999997</v>
      </c>
      <c r="I191" s="74">
        <v>2.1</v>
      </c>
      <c r="J191" s="74">
        <v>0</v>
      </c>
      <c r="K191" s="74">
        <v>20</v>
      </c>
      <c r="L191" s="98">
        <f t="shared" si="1"/>
        <v>-14183.031876299998</v>
      </c>
      <c r="M191" s="99" t="s">
        <v>103</v>
      </c>
      <c r="N191" s="96">
        <f t="shared" si="2"/>
        <v>1464.9889800000001</v>
      </c>
      <c r="O191" s="96">
        <f t="shared" si="5"/>
        <v>-15008.49934</v>
      </c>
      <c r="P191" s="74">
        <v>2.1</v>
      </c>
      <c r="Q191" s="74">
        <v>0</v>
      </c>
      <c r="R191" s="74">
        <v>20</v>
      </c>
      <c r="S191" s="74">
        <f t="shared" si="3"/>
        <v>-1575.8924307000002</v>
      </c>
      <c r="T191" s="62"/>
      <c r="U191" s="62"/>
    </row>
    <row r="192" spans="1:21">
      <c r="A192" s="102" t="s">
        <v>251</v>
      </c>
      <c r="B192" s="67" t="s">
        <v>241</v>
      </c>
      <c r="C192" s="67" t="s">
        <v>69</v>
      </c>
      <c r="D192" s="102">
        <v>2020</v>
      </c>
      <c r="E192" s="95">
        <f>'Dist_Wise Forest Land A1.9'!E190</f>
        <v>252726.8285</v>
      </c>
      <c r="F192" s="96" t="s">
        <v>102</v>
      </c>
      <c r="G192" s="96">
        <f t="shared" si="0"/>
        <v>227454.14565000002</v>
      </c>
      <c r="H192" s="96">
        <f t="shared" si="4"/>
        <v>214269.24483000001</v>
      </c>
      <c r="I192" s="74">
        <v>2.1</v>
      </c>
      <c r="J192" s="74">
        <v>0</v>
      </c>
      <c r="K192" s="74">
        <v>20</v>
      </c>
      <c r="L192" s="98">
        <f t="shared" si="1"/>
        <v>22498.270707150004</v>
      </c>
      <c r="M192" s="99" t="s">
        <v>103</v>
      </c>
      <c r="N192" s="96">
        <f t="shared" si="2"/>
        <v>25272.682850000001</v>
      </c>
      <c r="O192" s="96">
        <f t="shared" si="5"/>
        <v>23807.693870000003</v>
      </c>
      <c r="P192" s="74">
        <v>2.1</v>
      </c>
      <c r="Q192" s="74">
        <v>0</v>
      </c>
      <c r="R192" s="74">
        <v>20</v>
      </c>
      <c r="S192" s="74">
        <f t="shared" si="3"/>
        <v>2499.8078563500007</v>
      </c>
      <c r="T192" s="62"/>
      <c r="U192" s="62"/>
    </row>
    <row r="193" spans="1:21">
      <c r="A193" s="102" t="s">
        <v>251</v>
      </c>
      <c r="B193" s="67" t="s">
        <v>241</v>
      </c>
      <c r="C193" s="67" t="s">
        <v>118</v>
      </c>
      <c r="D193" s="102">
        <v>2020</v>
      </c>
      <c r="E193" s="95">
        <f>'Dist_Wise Forest Land A1.9'!E191</f>
        <v>6598.9454999999998</v>
      </c>
      <c r="F193" s="96" t="s">
        <v>102</v>
      </c>
      <c r="G193" s="96">
        <f t="shared" si="0"/>
        <v>5939.0509499999998</v>
      </c>
      <c r="H193" s="96">
        <f t="shared" si="4"/>
        <v>-221515.09470000002</v>
      </c>
      <c r="I193" s="74">
        <v>2.1</v>
      </c>
      <c r="J193" s="74">
        <v>0</v>
      </c>
      <c r="K193" s="74">
        <v>20</v>
      </c>
      <c r="L193" s="98">
        <f t="shared" si="1"/>
        <v>-23259.084943500005</v>
      </c>
      <c r="M193" s="99" t="s">
        <v>103</v>
      </c>
      <c r="N193" s="96">
        <f t="shared" si="2"/>
        <v>659.89454999999998</v>
      </c>
      <c r="O193" s="96">
        <f t="shared" si="5"/>
        <v>-24612.7883</v>
      </c>
      <c r="P193" s="74">
        <v>2.1</v>
      </c>
      <c r="Q193" s="74">
        <v>0</v>
      </c>
      <c r="R193" s="74">
        <v>20</v>
      </c>
      <c r="S193" s="74">
        <f t="shared" si="3"/>
        <v>-2584.3427715000003</v>
      </c>
      <c r="T193" s="62"/>
      <c r="U193" s="62"/>
    </row>
    <row r="194" spans="1:21">
      <c r="A194" s="102" t="s">
        <v>251</v>
      </c>
      <c r="B194" s="67" t="s">
        <v>241</v>
      </c>
      <c r="C194" s="67" t="s">
        <v>70</v>
      </c>
      <c r="D194" s="102">
        <v>2020</v>
      </c>
      <c r="E194" s="95">
        <f>'Dist_Wise Forest Land A1.9'!E192</f>
        <v>40752.817999999999</v>
      </c>
      <c r="F194" s="96" t="s">
        <v>102</v>
      </c>
      <c r="G194" s="96">
        <f t="shared" si="0"/>
        <v>36677.536200000002</v>
      </c>
      <c r="H194" s="96">
        <f t="shared" si="4"/>
        <v>30738.485250000002</v>
      </c>
      <c r="I194" s="74">
        <v>2.1</v>
      </c>
      <c r="J194" s="74">
        <v>0</v>
      </c>
      <c r="K194" s="74">
        <v>20</v>
      </c>
      <c r="L194" s="98">
        <f t="shared" si="1"/>
        <v>3227.5409512500005</v>
      </c>
      <c r="M194" s="99" t="s">
        <v>103</v>
      </c>
      <c r="N194" s="96">
        <f t="shared" si="2"/>
        <v>4075.2818000000002</v>
      </c>
      <c r="O194" s="96">
        <f t="shared" si="5"/>
        <v>3415.3872500000002</v>
      </c>
      <c r="P194" s="74">
        <v>2.1</v>
      </c>
      <c r="Q194" s="74">
        <v>0</v>
      </c>
      <c r="R194" s="74">
        <v>20</v>
      </c>
      <c r="S194" s="74">
        <f t="shared" si="3"/>
        <v>358.61566125000007</v>
      </c>
      <c r="T194" s="62"/>
      <c r="U194" s="62"/>
    </row>
    <row r="195" spans="1:21">
      <c r="A195" s="102" t="s">
        <v>251</v>
      </c>
      <c r="B195" s="67" t="s">
        <v>241</v>
      </c>
      <c r="C195" s="67" t="s">
        <v>71</v>
      </c>
      <c r="D195" s="102">
        <v>2020</v>
      </c>
      <c r="E195" s="95">
        <f>'Dist_Wise Forest Land A1.9'!E193</f>
        <v>31673.472260000002</v>
      </c>
      <c r="F195" s="96" t="s">
        <v>102</v>
      </c>
      <c r="G195" s="96">
        <f t="shared" si="0"/>
        <v>28506.125034000004</v>
      </c>
      <c r="H195" s="96">
        <f t="shared" si="4"/>
        <v>-8171.411165999998</v>
      </c>
      <c r="I195" s="74">
        <v>2.1</v>
      </c>
      <c r="J195" s="74">
        <v>0</v>
      </c>
      <c r="K195" s="74">
        <v>20</v>
      </c>
      <c r="L195" s="98">
        <f t="shared" si="1"/>
        <v>-857.99817242999984</v>
      </c>
      <c r="M195" s="99" t="s">
        <v>103</v>
      </c>
      <c r="N195" s="96">
        <f t="shared" si="2"/>
        <v>3167.3472260000003</v>
      </c>
      <c r="O195" s="96">
        <f t="shared" si="5"/>
        <v>-907.93457399999988</v>
      </c>
      <c r="P195" s="74">
        <v>2.1</v>
      </c>
      <c r="Q195" s="74">
        <v>0</v>
      </c>
      <c r="R195" s="74">
        <v>20</v>
      </c>
      <c r="S195" s="74">
        <f t="shared" si="3"/>
        <v>-95.333130269999998</v>
      </c>
      <c r="T195" s="62"/>
      <c r="U195" s="62"/>
    </row>
    <row r="196" spans="1:21">
      <c r="A196" s="102" t="s">
        <v>251</v>
      </c>
      <c r="B196" s="67" t="s">
        <v>241</v>
      </c>
      <c r="C196" s="102" t="s">
        <v>119</v>
      </c>
      <c r="D196" s="102">
        <v>2020</v>
      </c>
      <c r="E196" s="95">
        <f>'Dist_Wise Forest Land A1.9'!E194</f>
        <v>127779.78610000003</v>
      </c>
      <c r="F196" s="96" t="s">
        <v>102</v>
      </c>
      <c r="G196" s="96">
        <f t="shared" si="0"/>
        <v>115001.80749000002</v>
      </c>
      <c r="H196" s="96">
        <f t="shared" si="4"/>
        <v>86495.68245600001</v>
      </c>
      <c r="I196" s="74">
        <v>2.1</v>
      </c>
      <c r="J196" s="74">
        <v>0</v>
      </c>
      <c r="K196" s="74">
        <v>20</v>
      </c>
      <c r="L196" s="98">
        <f t="shared" si="1"/>
        <v>9082.0466578800024</v>
      </c>
      <c r="M196" s="99" t="s">
        <v>103</v>
      </c>
      <c r="N196" s="96">
        <f t="shared" si="2"/>
        <v>12777.978610000004</v>
      </c>
      <c r="O196" s="96">
        <f t="shared" si="5"/>
        <v>9610.6313840000039</v>
      </c>
      <c r="P196" s="74">
        <v>2.1</v>
      </c>
      <c r="Q196" s="74">
        <v>0</v>
      </c>
      <c r="R196" s="74">
        <v>20</v>
      </c>
      <c r="S196" s="74">
        <f t="shared" si="3"/>
        <v>1009.1162953200005</v>
      </c>
      <c r="T196" s="62"/>
      <c r="U196" s="62"/>
    </row>
    <row r="197" spans="1:21">
      <c r="A197" s="102" t="s">
        <v>251</v>
      </c>
      <c r="B197" s="67" t="s">
        <v>241</v>
      </c>
      <c r="C197" s="102" t="s">
        <v>120</v>
      </c>
      <c r="D197" s="102">
        <v>2020</v>
      </c>
      <c r="E197" s="95">
        <f>'Dist_Wise Forest Land A1.9'!E195</f>
        <v>27853.826899999996</v>
      </c>
      <c r="F197" s="96" t="s">
        <v>102</v>
      </c>
      <c r="G197" s="96">
        <f t="shared" si="0"/>
        <v>25068.444209999998</v>
      </c>
      <c r="H197" s="96">
        <f t="shared" si="4"/>
        <v>-89933.36328000002</v>
      </c>
      <c r="I197" s="74">
        <v>2.1</v>
      </c>
      <c r="J197" s="74">
        <v>0</v>
      </c>
      <c r="K197" s="74">
        <v>20</v>
      </c>
      <c r="L197" s="98">
        <f t="shared" si="1"/>
        <v>-9443.0031444000033</v>
      </c>
      <c r="M197" s="99" t="s">
        <v>103</v>
      </c>
      <c r="N197" s="96">
        <f t="shared" si="2"/>
        <v>2785.3826899999999</v>
      </c>
      <c r="O197" s="96">
        <f t="shared" si="5"/>
        <v>-9992.5959200000034</v>
      </c>
      <c r="P197" s="74">
        <v>2.1</v>
      </c>
      <c r="Q197" s="74">
        <v>0</v>
      </c>
      <c r="R197" s="74">
        <v>20</v>
      </c>
      <c r="S197" s="74">
        <f t="shared" si="3"/>
        <v>-1049.2225716000005</v>
      </c>
      <c r="T197" s="62"/>
      <c r="U197" s="62"/>
    </row>
    <row r="198" spans="1:21">
      <c r="A198" s="102" t="s">
        <v>251</v>
      </c>
      <c r="B198" s="67" t="s">
        <v>241</v>
      </c>
      <c r="C198" s="102" t="s">
        <v>72</v>
      </c>
      <c r="D198" s="102">
        <v>2020</v>
      </c>
      <c r="E198" s="95">
        <f>'Dist_Wise Forest Land A1.9'!E196</f>
        <v>132737.47200000001</v>
      </c>
      <c r="F198" s="96" t="s">
        <v>102</v>
      </c>
      <c r="G198" s="96">
        <f t="shared" si="0"/>
        <v>119463.72480000001</v>
      </c>
      <c r="H198" s="96">
        <f t="shared" si="4"/>
        <v>94395.280590000009</v>
      </c>
      <c r="I198" s="74">
        <v>2.1</v>
      </c>
      <c r="J198" s="74">
        <v>0</v>
      </c>
      <c r="K198" s="74">
        <v>20</v>
      </c>
      <c r="L198" s="98">
        <f t="shared" si="1"/>
        <v>9911.5044619500022</v>
      </c>
      <c r="M198" s="99" t="s">
        <v>103</v>
      </c>
      <c r="N198" s="96">
        <f t="shared" si="2"/>
        <v>13273.747200000002</v>
      </c>
      <c r="O198" s="96">
        <f t="shared" si="5"/>
        <v>10488.364510000001</v>
      </c>
      <c r="P198" s="74">
        <v>2.1</v>
      </c>
      <c r="Q198" s="74">
        <v>0</v>
      </c>
      <c r="R198" s="74">
        <v>20</v>
      </c>
      <c r="S198" s="74">
        <f t="shared" si="3"/>
        <v>1101.2782735500002</v>
      </c>
      <c r="T198" s="62"/>
      <c r="U198" s="62"/>
    </row>
    <row r="199" spans="1:21">
      <c r="A199" s="102" t="s">
        <v>251</v>
      </c>
      <c r="B199" s="67" t="s">
        <v>241</v>
      </c>
      <c r="C199" s="102" t="s">
        <v>73</v>
      </c>
      <c r="D199" s="102">
        <v>2020</v>
      </c>
      <c r="E199" s="95">
        <f>'Dist_Wise Forest Land A1.9'!E197</f>
        <v>74018.043199999986</v>
      </c>
      <c r="F199" s="96" t="s">
        <v>102</v>
      </c>
      <c r="G199" s="96">
        <f t="shared" si="0"/>
        <v>66616.23887999999</v>
      </c>
      <c r="H199" s="96">
        <f t="shared" si="4"/>
        <v>-52847.485920000021</v>
      </c>
      <c r="I199" s="74">
        <v>2.1</v>
      </c>
      <c r="J199" s="74">
        <v>0</v>
      </c>
      <c r="K199" s="74">
        <v>20</v>
      </c>
      <c r="L199" s="98">
        <f t="shared" si="1"/>
        <v>-5548.9860216000025</v>
      </c>
      <c r="M199" s="99" t="s">
        <v>103</v>
      </c>
      <c r="N199" s="96">
        <f t="shared" si="2"/>
        <v>7401.8043199999993</v>
      </c>
      <c r="O199" s="96">
        <f t="shared" si="5"/>
        <v>-5871.9428800000023</v>
      </c>
      <c r="P199" s="74">
        <v>2.1</v>
      </c>
      <c r="Q199" s="74">
        <v>0</v>
      </c>
      <c r="R199" s="74">
        <v>20</v>
      </c>
      <c r="S199" s="74">
        <f t="shared" si="3"/>
        <v>-616.55400240000029</v>
      </c>
      <c r="T199" s="62"/>
      <c r="U199" s="62"/>
    </row>
    <row r="200" spans="1:21">
      <c r="A200" s="102" t="s">
        <v>251</v>
      </c>
      <c r="B200" s="67" t="s">
        <v>241</v>
      </c>
      <c r="C200" s="102" t="s">
        <v>74</v>
      </c>
      <c r="D200" s="102">
        <v>2020</v>
      </c>
      <c r="E200" s="95">
        <f>'Dist_Wise Forest Land A1.9'!E198</f>
        <v>204056.26579999999</v>
      </c>
      <c r="F200" s="96" t="s">
        <v>102</v>
      </c>
      <c r="G200" s="96">
        <f t="shared" si="0"/>
        <v>183650.63922000001</v>
      </c>
      <c r="H200" s="96">
        <f t="shared" si="4"/>
        <v>117034.40034000002</v>
      </c>
      <c r="I200" s="74">
        <v>2.1</v>
      </c>
      <c r="J200" s="74">
        <v>0</v>
      </c>
      <c r="K200" s="74">
        <v>20</v>
      </c>
      <c r="L200" s="98">
        <f t="shared" si="1"/>
        <v>12288.612035700004</v>
      </c>
      <c r="M200" s="99" t="s">
        <v>103</v>
      </c>
      <c r="N200" s="96">
        <f t="shared" si="2"/>
        <v>20405.62658</v>
      </c>
      <c r="O200" s="96">
        <f t="shared" si="5"/>
        <v>13003.822260000001</v>
      </c>
      <c r="P200" s="74">
        <v>2.1</v>
      </c>
      <c r="Q200" s="74">
        <v>0</v>
      </c>
      <c r="R200" s="74">
        <v>20</v>
      </c>
      <c r="S200" s="74">
        <f t="shared" si="3"/>
        <v>1365.4013373000003</v>
      </c>
      <c r="T200" s="62"/>
      <c r="U200" s="62"/>
    </row>
    <row r="201" spans="1:21">
      <c r="A201" s="102" t="s">
        <v>251</v>
      </c>
      <c r="B201" s="67" t="s">
        <v>241</v>
      </c>
      <c r="C201" s="102" t="s">
        <v>75</v>
      </c>
      <c r="D201" s="102">
        <v>2020</v>
      </c>
      <c r="E201" s="95">
        <f>'Dist_Wise Forest Land A1.9'!E199</f>
        <v>1192.2225199999998</v>
      </c>
      <c r="F201" s="96" t="s">
        <v>102</v>
      </c>
      <c r="G201" s="96">
        <f t="shared" si="0"/>
        <v>1073.0002679999998</v>
      </c>
      <c r="H201" s="96">
        <f t="shared" si="4"/>
        <v>-182577.63895200001</v>
      </c>
      <c r="I201" s="74">
        <v>2.1</v>
      </c>
      <c r="J201" s="74">
        <v>0</v>
      </c>
      <c r="K201" s="74">
        <v>20</v>
      </c>
      <c r="L201" s="98">
        <f t="shared" si="1"/>
        <v>-19170.652089960004</v>
      </c>
      <c r="M201" s="99" t="s">
        <v>103</v>
      </c>
      <c r="N201" s="96">
        <f t="shared" si="2"/>
        <v>119.22225199999998</v>
      </c>
      <c r="O201" s="96">
        <f t="shared" si="5"/>
        <v>-20286.404328000001</v>
      </c>
      <c r="P201" s="74">
        <v>2.1</v>
      </c>
      <c r="Q201" s="74">
        <v>0</v>
      </c>
      <c r="R201" s="74">
        <v>20</v>
      </c>
      <c r="S201" s="74">
        <f t="shared" si="3"/>
        <v>-2130.0724544400005</v>
      </c>
      <c r="T201" s="62"/>
      <c r="U201" s="62"/>
    </row>
    <row r="202" spans="1:21">
      <c r="A202" s="102" t="s">
        <v>251</v>
      </c>
      <c r="B202" s="67" t="s">
        <v>241</v>
      </c>
      <c r="C202" s="102" t="s">
        <v>76</v>
      </c>
      <c r="D202" s="102">
        <v>2020</v>
      </c>
      <c r="E202" s="95">
        <f>'Dist_Wise Forest Land A1.9'!E200</f>
        <v>15266.909</v>
      </c>
      <c r="F202" s="96" t="s">
        <v>102</v>
      </c>
      <c r="G202" s="96">
        <f t="shared" si="0"/>
        <v>13740.2181</v>
      </c>
      <c r="H202" s="96">
        <f t="shared" si="4"/>
        <v>12667.217832</v>
      </c>
      <c r="I202" s="74">
        <v>2.1</v>
      </c>
      <c r="J202" s="74">
        <v>0</v>
      </c>
      <c r="K202" s="74">
        <v>20</v>
      </c>
      <c r="L202" s="98">
        <f t="shared" si="1"/>
        <v>1330.0578723600001</v>
      </c>
      <c r="M202" s="99" t="s">
        <v>103</v>
      </c>
      <c r="N202" s="96">
        <f t="shared" si="2"/>
        <v>1526.6909000000001</v>
      </c>
      <c r="O202" s="96">
        <f t="shared" si="5"/>
        <v>1407.468648</v>
      </c>
      <c r="P202" s="74">
        <v>2.1</v>
      </c>
      <c r="Q202" s="74">
        <v>0</v>
      </c>
      <c r="R202" s="74">
        <v>20</v>
      </c>
      <c r="S202" s="74">
        <f t="shared" si="3"/>
        <v>147.78420804000001</v>
      </c>
      <c r="T202" s="62"/>
      <c r="U202" s="62"/>
    </row>
    <row r="203" spans="1:21">
      <c r="A203" s="102" t="s">
        <v>251</v>
      </c>
      <c r="B203" s="67" t="s">
        <v>241</v>
      </c>
      <c r="C203" s="102" t="s">
        <v>77</v>
      </c>
      <c r="D203" s="102">
        <v>2020</v>
      </c>
      <c r="E203" s="95">
        <f>'Dist_Wise Forest Land A1.9'!E201</f>
        <v>14309.6667</v>
      </c>
      <c r="F203" s="96" t="s">
        <v>102</v>
      </c>
      <c r="G203" s="96">
        <f t="shared" si="0"/>
        <v>12878.70003</v>
      </c>
      <c r="H203" s="96">
        <f t="shared" si="4"/>
        <v>-861.51807000000008</v>
      </c>
      <c r="I203" s="74">
        <v>2.1</v>
      </c>
      <c r="J203" s="74">
        <v>0</v>
      </c>
      <c r="K203" s="74">
        <v>20</v>
      </c>
      <c r="L203" s="98">
        <f t="shared" si="1"/>
        <v>-90.459397350000017</v>
      </c>
      <c r="M203" s="99" t="s">
        <v>103</v>
      </c>
      <c r="N203" s="96">
        <f t="shared" si="2"/>
        <v>1430.96667</v>
      </c>
      <c r="O203" s="96">
        <f t="shared" si="5"/>
        <v>-95.724230000000034</v>
      </c>
      <c r="P203" s="74">
        <v>2.1</v>
      </c>
      <c r="Q203" s="74">
        <v>0</v>
      </c>
      <c r="R203" s="74">
        <v>20</v>
      </c>
      <c r="S203" s="74">
        <f t="shared" si="3"/>
        <v>-10.051044150000005</v>
      </c>
      <c r="T203" s="62"/>
      <c r="U203" s="62"/>
    </row>
    <row r="204" spans="1:21">
      <c r="A204" s="102" t="s">
        <v>251</v>
      </c>
      <c r="B204" s="67" t="s">
        <v>241</v>
      </c>
      <c r="C204" s="102" t="s">
        <v>78</v>
      </c>
      <c r="D204" s="102">
        <v>2020</v>
      </c>
      <c r="E204" s="95">
        <f>'Dist_Wise Forest Land A1.9'!E202</f>
        <v>206966.67866000001</v>
      </c>
      <c r="F204" s="96" t="s">
        <v>102</v>
      </c>
      <c r="G204" s="96">
        <f t="shared" si="0"/>
        <v>186270.010794</v>
      </c>
      <c r="H204" s="96">
        <f t="shared" si="4"/>
        <v>173391.31076399999</v>
      </c>
      <c r="I204" s="74">
        <v>2.1</v>
      </c>
      <c r="J204" s="74">
        <v>0</v>
      </c>
      <c r="K204" s="74">
        <v>20</v>
      </c>
      <c r="L204" s="98">
        <f t="shared" si="1"/>
        <v>18206.087630220001</v>
      </c>
      <c r="M204" s="99" t="s">
        <v>103</v>
      </c>
      <c r="N204" s="96">
        <f t="shared" si="2"/>
        <v>20696.667866000003</v>
      </c>
      <c r="O204" s="96">
        <f t="shared" si="5"/>
        <v>19265.701196000002</v>
      </c>
      <c r="P204" s="74">
        <v>2.1</v>
      </c>
      <c r="Q204" s="74">
        <v>0</v>
      </c>
      <c r="R204" s="74">
        <v>20</v>
      </c>
      <c r="S204" s="74">
        <f t="shared" si="3"/>
        <v>2022.8986255800003</v>
      </c>
      <c r="T204" s="62"/>
      <c r="U204" s="62"/>
    </row>
    <row r="205" spans="1:21">
      <c r="A205" s="102" t="s">
        <v>251</v>
      </c>
      <c r="B205" s="67" t="s">
        <v>241</v>
      </c>
      <c r="C205" s="102" t="s">
        <v>79</v>
      </c>
      <c r="D205" s="102">
        <v>2020</v>
      </c>
      <c r="E205" s="95">
        <f>'Dist_Wise Forest Land A1.9'!E203</f>
        <v>69307.491139999998</v>
      </c>
      <c r="F205" s="96" t="s">
        <v>102</v>
      </c>
      <c r="G205" s="96">
        <f t="shared" si="0"/>
        <v>62376.742026</v>
      </c>
      <c r="H205" s="96">
        <f t="shared" si="4"/>
        <v>-123893.26876800001</v>
      </c>
      <c r="I205" s="74">
        <v>2.1</v>
      </c>
      <c r="J205" s="74">
        <v>0</v>
      </c>
      <c r="K205" s="74">
        <v>20</v>
      </c>
      <c r="L205" s="98">
        <f t="shared" si="1"/>
        <v>-13008.793220640002</v>
      </c>
      <c r="M205" s="99" t="s">
        <v>103</v>
      </c>
      <c r="N205" s="96">
        <f t="shared" si="2"/>
        <v>6930.7491140000002</v>
      </c>
      <c r="O205" s="96">
        <f t="shared" si="5"/>
        <v>-13765.918752000003</v>
      </c>
      <c r="P205" s="74">
        <v>2.1</v>
      </c>
      <c r="Q205" s="74">
        <v>0</v>
      </c>
      <c r="R205" s="74">
        <v>20</v>
      </c>
      <c r="S205" s="74">
        <f t="shared" si="3"/>
        <v>-1445.4214689600005</v>
      </c>
      <c r="T205" s="62"/>
      <c r="U205" s="62"/>
    </row>
    <row r="206" spans="1:21">
      <c r="A206" s="102" t="s">
        <v>251</v>
      </c>
      <c r="B206" s="67" t="s">
        <v>241</v>
      </c>
      <c r="C206" s="102" t="s">
        <v>80</v>
      </c>
      <c r="D206" s="102">
        <v>2020</v>
      </c>
      <c r="E206" s="95">
        <f>'Dist_Wise Forest Land A1.9'!E204</f>
        <v>53284.243800000004</v>
      </c>
      <c r="F206" s="96" t="s">
        <v>102</v>
      </c>
      <c r="G206" s="96">
        <f t="shared" si="0"/>
        <v>47955.819420000007</v>
      </c>
      <c r="H206" s="96">
        <f t="shared" si="4"/>
        <v>-14420.922605999993</v>
      </c>
      <c r="I206" s="74">
        <v>2.1</v>
      </c>
      <c r="J206" s="74">
        <v>0</v>
      </c>
      <c r="K206" s="74">
        <v>20</v>
      </c>
      <c r="L206" s="98">
        <f t="shared" si="1"/>
        <v>-1514.1968736299993</v>
      </c>
      <c r="M206" s="99" t="s">
        <v>103</v>
      </c>
      <c r="N206" s="96">
        <f t="shared" si="2"/>
        <v>5328.4243800000004</v>
      </c>
      <c r="O206" s="96">
        <f t="shared" si="5"/>
        <v>-1602.3247339999998</v>
      </c>
      <c r="P206" s="74">
        <v>2.1</v>
      </c>
      <c r="Q206" s="74">
        <v>0</v>
      </c>
      <c r="R206" s="74">
        <v>20</v>
      </c>
      <c r="S206" s="74">
        <f t="shared" si="3"/>
        <v>-168.24409707000001</v>
      </c>
      <c r="T206" s="62"/>
      <c r="U206" s="62"/>
    </row>
    <row r="207" spans="1:21">
      <c r="A207" s="102" t="s">
        <v>251</v>
      </c>
      <c r="B207" s="67" t="s">
        <v>241</v>
      </c>
      <c r="C207" s="102" t="s">
        <v>121</v>
      </c>
      <c r="D207" s="102">
        <v>2020</v>
      </c>
      <c r="E207" s="95">
        <f>'Dist_Wise Forest Land A1.9'!E205</f>
        <v>100296.80976999999</v>
      </c>
      <c r="F207" s="96" t="s">
        <v>102</v>
      </c>
      <c r="G207" s="96">
        <f t="shared" si="0"/>
        <v>90267.128792999996</v>
      </c>
      <c r="H207" s="96">
        <f t="shared" si="4"/>
        <v>42311.309372999989</v>
      </c>
      <c r="I207" s="74">
        <v>2.1</v>
      </c>
      <c r="J207" s="74">
        <v>0</v>
      </c>
      <c r="K207" s="74">
        <v>20</v>
      </c>
      <c r="L207" s="98">
        <f t="shared" si="1"/>
        <v>4442.6874841649997</v>
      </c>
      <c r="M207" s="99" t="s">
        <v>103</v>
      </c>
      <c r="N207" s="96">
        <f t="shared" si="2"/>
        <v>10029.680977</v>
      </c>
      <c r="O207" s="96">
        <f t="shared" si="5"/>
        <v>4701.2565969999996</v>
      </c>
      <c r="P207" s="74">
        <v>2.1</v>
      </c>
      <c r="Q207" s="74">
        <v>0</v>
      </c>
      <c r="R207" s="74">
        <v>20</v>
      </c>
      <c r="S207" s="74">
        <f t="shared" si="3"/>
        <v>493.63194268500001</v>
      </c>
      <c r="T207" s="62"/>
      <c r="U207" s="62"/>
    </row>
    <row r="208" spans="1:21">
      <c r="A208" s="102" t="s">
        <v>251</v>
      </c>
      <c r="B208" s="67" t="s">
        <v>241</v>
      </c>
      <c r="C208" s="102" t="s">
        <v>82</v>
      </c>
      <c r="D208" s="102">
        <v>2020</v>
      </c>
      <c r="E208" s="95">
        <f>'Dist_Wise Forest Land A1.9'!E206</f>
        <v>49407.22784</v>
      </c>
      <c r="F208" s="96" t="s">
        <v>102</v>
      </c>
      <c r="G208" s="96">
        <f t="shared" si="0"/>
        <v>44466.505056000002</v>
      </c>
      <c r="H208" s="96">
        <f t="shared" si="4"/>
        <v>-45800.623736999994</v>
      </c>
      <c r="I208" s="74">
        <v>2.1</v>
      </c>
      <c r="J208" s="74">
        <v>0</v>
      </c>
      <c r="K208" s="74">
        <v>20</v>
      </c>
      <c r="L208" s="98">
        <f t="shared" si="1"/>
        <v>-4809.0654923849997</v>
      </c>
      <c r="M208" s="99" t="s">
        <v>103</v>
      </c>
      <c r="N208" s="96">
        <f t="shared" si="2"/>
        <v>4940.7227840000005</v>
      </c>
      <c r="O208" s="96">
        <f t="shared" si="5"/>
        <v>-5088.9581929999995</v>
      </c>
      <c r="P208" s="74">
        <v>2.1</v>
      </c>
      <c r="Q208" s="74">
        <v>0</v>
      </c>
      <c r="R208" s="74">
        <v>20</v>
      </c>
      <c r="S208" s="74">
        <f t="shared" si="3"/>
        <v>-534.34061026500001</v>
      </c>
      <c r="T208" s="62"/>
      <c r="U208" s="62"/>
    </row>
    <row r="209" spans="1:21">
      <c r="A209" s="102" t="s">
        <v>251</v>
      </c>
      <c r="B209" s="67" t="s">
        <v>241</v>
      </c>
      <c r="C209" s="102" t="s">
        <v>83</v>
      </c>
      <c r="D209" s="102">
        <v>2020</v>
      </c>
      <c r="E209" s="95">
        <f>'Dist_Wise Forest Land A1.9'!E207</f>
        <v>166691.12150000001</v>
      </c>
      <c r="F209" s="96" t="s">
        <v>102</v>
      </c>
      <c r="G209" s="96">
        <f t="shared" si="0"/>
        <v>150022.00935000001</v>
      </c>
      <c r="H209" s="96">
        <f t="shared" si="4"/>
        <v>105555.50429400001</v>
      </c>
      <c r="I209" s="74">
        <v>2.1</v>
      </c>
      <c r="J209" s="74">
        <v>0</v>
      </c>
      <c r="K209" s="74">
        <v>20</v>
      </c>
      <c r="L209" s="98">
        <f t="shared" si="1"/>
        <v>11083.327950870002</v>
      </c>
      <c r="M209" s="99" t="s">
        <v>103</v>
      </c>
      <c r="N209" s="96">
        <f t="shared" si="2"/>
        <v>16669.112150000001</v>
      </c>
      <c r="O209" s="96">
        <f t="shared" si="5"/>
        <v>11728.389365999999</v>
      </c>
      <c r="P209" s="74">
        <v>2.1</v>
      </c>
      <c r="Q209" s="74">
        <v>0</v>
      </c>
      <c r="R209" s="74">
        <v>20</v>
      </c>
      <c r="S209" s="74">
        <f t="shared" si="3"/>
        <v>1231.4808834299999</v>
      </c>
      <c r="T209" s="62"/>
      <c r="U209" s="62"/>
    </row>
    <row r="210" spans="1:21">
      <c r="A210" s="102" t="s">
        <v>251</v>
      </c>
      <c r="B210" s="67" t="s">
        <v>241</v>
      </c>
      <c r="C210" s="67" t="s">
        <v>60</v>
      </c>
      <c r="D210" s="102">
        <v>2021</v>
      </c>
      <c r="E210" s="95">
        <f>'Dist_Wise Forest Land A1.9'!E208</f>
        <v>4494.1225000000004</v>
      </c>
      <c r="F210" s="96" t="s">
        <v>102</v>
      </c>
      <c r="G210" s="96">
        <f t="shared" si="0"/>
        <v>4044.7102500000005</v>
      </c>
      <c r="H210" s="96">
        <f t="shared" si="4"/>
        <v>-145977.2991</v>
      </c>
      <c r="I210" s="74">
        <v>2.1</v>
      </c>
      <c r="J210" s="74">
        <v>0</v>
      </c>
      <c r="K210" s="74">
        <v>20</v>
      </c>
      <c r="L210" s="98">
        <f t="shared" si="1"/>
        <v>-15327.616405500003</v>
      </c>
      <c r="M210" s="99" t="s">
        <v>103</v>
      </c>
      <c r="N210" s="96">
        <f t="shared" si="2"/>
        <v>449.41225000000009</v>
      </c>
      <c r="O210" s="96">
        <f t="shared" si="5"/>
        <v>-16219.699900000001</v>
      </c>
      <c r="P210" s="74">
        <v>2.1</v>
      </c>
      <c r="Q210" s="74">
        <v>0</v>
      </c>
      <c r="R210" s="74">
        <v>20</v>
      </c>
      <c r="S210" s="74">
        <f t="shared" si="3"/>
        <v>-1703.0684895000004</v>
      </c>
      <c r="T210" s="62"/>
      <c r="U210" s="62"/>
    </row>
    <row r="211" spans="1:21">
      <c r="A211" s="102" t="s">
        <v>251</v>
      </c>
      <c r="B211" s="67" t="s">
        <v>241</v>
      </c>
      <c r="C211" s="67" t="s">
        <v>61</v>
      </c>
      <c r="D211" s="102">
        <v>2021</v>
      </c>
      <c r="E211" s="95">
        <f>'Dist_Wise Forest Land A1.9'!E209</f>
        <v>63266.1302</v>
      </c>
      <c r="F211" s="96" t="s">
        <v>102</v>
      </c>
      <c r="G211" s="96">
        <f t="shared" si="0"/>
        <v>56939.517180000003</v>
      </c>
      <c r="H211" s="96">
        <f t="shared" si="4"/>
        <v>52894.806929999999</v>
      </c>
      <c r="I211" s="74">
        <v>2.1</v>
      </c>
      <c r="J211" s="74">
        <v>0</v>
      </c>
      <c r="K211" s="74">
        <v>20</v>
      </c>
      <c r="L211" s="98">
        <f t="shared" si="1"/>
        <v>5553.9547276500007</v>
      </c>
      <c r="M211" s="99" t="s">
        <v>103</v>
      </c>
      <c r="N211" s="96">
        <f t="shared" si="2"/>
        <v>6326.6130200000007</v>
      </c>
      <c r="O211" s="96">
        <f t="shared" si="5"/>
        <v>5877.2007700000004</v>
      </c>
      <c r="P211" s="74">
        <v>2.1</v>
      </c>
      <c r="Q211" s="74">
        <v>0</v>
      </c>
      <c r="R211" s="74">
        <v>20</v>
      </c>
      <c r="S211" s="74">
        <f t="shared" si="3"/>
        <v>617.10608085000013</v>
      </c>
      <c r="T211" s="62"/>
      <c r="U211" s="62"/>
    </row>
    <row r="212" spans="1:21">
      <c r="A212" s="102" t="s">
        <v>251</v>
      </c>
      <c r="B212" s="67" t="s">
        <v>241</v>
      </c>
      <c r="C212" s="67" t="s">
        <v>62</v>
      </c>
      <c r="D212" s="102">
        <v>2021</v>
      </c>
      <c r="E212" s="95">
        <f>'Dist_Wise Forest Land A1.9'!E210</f>
        <v>7988.0447899999999</v>
      </c>
      <c r="F212" s="96" t="s">
        <v>102</v>
      </c>
      <c r="G212" s="96">
        <f t="shared" si="0"/>
        <v>7189.2403110000005</v>
      </c>
      <c r="H212" s="96">
        <f t="shared" si="4"/>
        <v>-49750.276869000001</v>
      </c>
      <c r="I212" s="74">
        <v>2.1</v>
      </c>
      <c r="J212" s="74">
        <v>0</v>
      </c>
      <c r="K212" s="74">
        <v>20</v>
      </c>
      <c r="L212" s="98">
        <f t="shared" si="1"/>
        <v>-5223.7790712450005</v>
      </c>
      <c r="M212" s="99" t="s">
        <v>103</v>
      </c>
      <c r="N212" s="96">
        <f t="shared" si="2"/>
        <v>798.80447900000001</v>
      </c>
      <c r="O212" s="96">
        <f t="shared" si="5"/>
        <v>-5527.8085410000003</v>
      </c>
      <c r="P212" s="74">
        <v>2.1</v>
      </c>
      <c r="Q212" s="74">
        <v>0</v>
      </c>
      <c r="R212" s="74">
        <v>20</v>
      </c>
      <c r="S212" s="74">
        <f t="shared" si="3"/>
        <v>-580.41989680500012</v>
      </c>
      <c r="T212" s="62"/>
      <c r="U212" s="62"/>
    </row>
    <row r="213" spans="1:21">
      <c r="A213" s="102" t="s">
        <v>251</v>
      </c>
      <c r="B213" s="67" t="s">
        <v>241</v>
      </c>
      <c r="C213" s="67" t="s">
        <v>112</v>
      </c>
      <c r="D213" s="102">
        <v>2021</v>
      </c>
      <c r="E213" s="95">
        <f>'Dist_Wise Forest Land A1.9'!E211</f>
        <v>133862.82684000002</v>
      </c>
      <c r="F213" s="96" t="s">
        <v>102</v>
      </c>
      <c r="G213" s="96">
        <f t="shared" si="0"/>
        <v>120476.54415600002</v>
      </c>
      <c r="H213" s="96">
        <f t="shared" si="4"/>
        <v>113287.30384500002</v>
      </c>
      <c r="I213" s="74">
        <v>2.1</v>
      </c>
      <c r="J213" s="74">
        <v>0</v>
      </c>
      <c r="K213" s="74">
        <v>20</v>
      </c>
      <c r="L213" s="98">
        <f t="shared" si="1"/>
        <v>11895.166903725003</v>
      </c>
      <c r="M213" s="99" t="s">
        <v>103</v>
      </c>
      <c r="N213" s="96">
        <f t="shared" si="2"/>
        <v>13386.282684000003</v>
      </c>
      <c r="O213" s="96">
        <f t="shared" si="5"/>
        <v>12587.478205000003</v>
      </c>
      <c r="P213" s="74">
        <v>2.1</v>
      </c>
      <c r="Q213" s="74">
        <v>0</v>
      </c>
      <c r="R213" s="74">
        <v>20</v>
      </c>
      <c r="S213" s="74">
        <f t="shared" si="3"/>
        <v>1321.6852115250003</v>
      </c>
      <c r="T213" s="62"/>
      <c r="U213" s="62"/>
    </row>
    <row r="214" spans="1:21">
      <c r="A214" s="102" t="s">
        <v>251</v>
      </c>
      <c r="B214" s="67" t="s">
        <v>241</v>
      </c>
      <c r="C214" s="67" t="s">
        <v>63</v>
      </c>
      <c r="D214" s="102">
        <v>2021</v>
      </c>
      <c r="E214" s="95">
        <f>'Dist_Wise Forest Land A1.9'!E212</f>
        <v>99716.308165000009</v>
      </c>
      <c r="F214" s="96" t="s">
        <v>102</v>
      </c>
      <c r="G214" s="96">
        <f t="shared" si="0"/>
        <v>89744.677348500016</v>
      </c>
      <c r="H214" s="96">
        <f t="shared" si="4"/>
        <v>-30731.866807500002</v>
      </c>
      <c r="I214" s="74">
        <v>2.1</v>
      </c>
      <c r="J214" s="74">
        <v>0</v>
      </c>
      <c r="K214" s="74">
        <v>20</v>
      </c>
      <c r="L214" s="98">
        <f t="shared" si="1"/>
        <v>-3226.8460147875007</v>
      </c>
      <c r="M214" s="99" t="s">
        <v>103</v>
      </c>
      <c r="N214" s="96">
        <f t="shared" si="2"/>
        <v>9971.6308165000009</v>
      </c>
      <c r="O214" s="96">
        <f t="shared" si="5"/>
        <v>-3414.6518675000025</v>
      </c>
      <c r="P214" s="74">
        <v>2.1</v>
      </c>
      <c r="Q214" s="74">
        <v>0</v>
      </c>
      <c r="R214" s="74">
        <v>20</v>
      </c>
      <c r="S214" s="74">
        <f t="shared" si="3"/>
        <v>-358.53844608750029</v>
      </c>
      <c r="T214" s="62"/>
      <c r="U214" s="62"/>
    </row>
    <row r="215" spans="1:21">
      <c r="A215" s="102" t="s">
        <v>251</v>
      </c>
      <c r="B215" s="67" t="s">
        <v>241</v>
      </c>
      <c r="C215" s="67" t="s">
        <v>64</v>
      </c>
      <c r="D215" s="102">
        <v>2021</v>
      </c>
      <c r="E215" s="95">
        <f>'Dist_Wise Forest Land A1.9'!E213</f>
        <v>22549.617200000001</v>
      </c>
      <c r="F215" s="96" t="s">
        <v>102</v>
      </c>
      <c r="G215" s="96">
        <f t="shared" si="0"/>
        <v>20294.655480000001</v>
      </c>
      <c r="H215" s="96">
        <f t="shared" si="4"/>
        <v>-69450.021868500015</v>
      </c>
      <c r="I215" s="74">
        <v>2.1</v>
      </c>
      <c r="J215" s="74">
        <v>0</v>
      </c>
      <c r="K215" s="74">
        <v>20</v>
      </c>
      <c r="L215" s="98">
        <f t="shared" si="1"/>
        <v>-7292.2522961925024</v>
      </c>
      <c r="M215" s="99" t="s">
        <v>103</v>
      </c>
      <c r="N215" s="96">
        <f t="shared" si="2"/>
        <v>2254.9617200000002</v>
      </c>
      <c r="O215" s="96">
        <f t="shared" si="5"/>
        <v>-7716.6690965000007</v>
      </c>
      <c r="P215" s="74">
        <v>2.1</v>
      </c>
      <c r="Q215" s="74">
        <v>0</v>
      </c>
      <c r="R215" s="74">
        <v>20</v>
      </c>
      <c r="S215" s="74">
        <f t="shared" si="3"/>
        <v>-810.25025513250011</v>
      </c>
      <c r="T215" s="62"/>
      <c r="U215" s="62"/>
    </row>
    <row r="216" spans="1:21">
      <c r="A216" s="102" t="s">
        <v>251</v>
      </c>
      <c r="B216" s="67" t="s">
        <v>241</v>
      </c>
      <c r="C216" s="67" t="s">
        <v>65</v>
      </c>
      <c r="D216" s="102">
        <v>2021</v>
      </c>
      <c r="E216" s="95">
        <f>'Dist_Wise Forest Land A1.9'!E214</f>
        <v>32370.4267</v>
      </c>
      <c r="F216" s="96" t="s">
        <v>102</v>
      </c>
      <c r="G216" s="96">
        <f t="shared" si="0"/>
        <v>29133.384030000001</v>
      </c>
      <c r="H216" s="96">
        <f t="shared" si="4"/>
        <v>8838.7285499999998</v>
      </c>
      <c r="I216" s="74">
        <v>2.1</v>
      </c>
      <c r="J216" s="74">
        <v>0</v>
      </c>
      <c r="K216" s="74">
        <v>20</v>
      </c>
      <c r="L216" s="98">
        <f t="shared" si="1"/>
        <v>928.06649775000005</v>
      </c>
      <c r="M216" s="99" t="s">
        <v>103</v>
      </c>
      <c r="N216" s="96">
        <f t="shared" si="2"/>
        <v>3237.0426700000003</v>
      </c>
      <c r="O216" s="96">
        <f t="shared" si="5"/>
        <v>982.08095000000003</v>
      </c>
      <c r="P216" s="74">
        <v>2.1</v>
      </c>
      <c r="Q216" s="74">
        <v>0</v>
      </c>
      <c r="R216" s="74">
        <v>20</v>
      </c>
      <c r="S216" s="74">
        <f t="shared" si="3"/>
        <v>103.11849975000001</v>
      </c>
      <c r="T216" s="62"/>
      <c r="U216" s="62"/>
    </row>
    <row r="217" spans="1:21">
      <c r="A217" s="102" t="s">
        <v>251</v>
      </c>
      <c r="B217" s="67" t="s">
        <v>241</v>
      </c>
      <c r="C217" s="67" t="s">
        <v>113</v>
      </c>
      <c r="D217" s="102">
        <v>2021</v>
      </c>
      <c r="E217" s="95">
        <f>'Dist_Wise Forest Land A1.9'!E215</f>
        <v>3136.1295800000003</v>
      </c>
      <c r="F217" s="96" t="s">
        <v>102</v>
      </c>
      <c r="G217" s="96">
        <f t="shared" si="0"/>
        <v>2822.5166220000001</v>
      </c>
      <c r="H217" s="96">
        <f t="shared" si="4"/>
        <v>-26310.867408000002</v>
      </c>
      <c r="I217" s="74">
        <v>2.1</v>
      </c>
      <c r="J217" s="74">
        <v>0</v>
      </c>
      <c r="K217" s="74">
        <v>20</v>
      </c>
      <c r="L217" s="98">
        <f t="shared" si="1"/>
        <v>-2762.6410778400004</v>
      </c>
      <c r="M217" s="99" t="s">
        <v>103</v>
      </c>
      <c r="N217" s="96">
        <f t="shared" si="2"/>
        <v>313.61295800000005</v>
      </c>
      <c r="O217" s="96">
        <f t="shared" si="5"/>
        <v>-2923.4297120000001</v>
      </c>
      <c r="P217" s="74">
        <v>2.1</v>
      </c>
      <c r="Q217" s="74">
        <v>0</v>
      </c>
      <c r="R217" s="74">
        <v>20</v>
      </c>
      <c r="S217" s="74">
        <f t="shared" si="3"/>
        <v>-306.96011976000005</v>
      </c>
      <c r="T217" s="62"/>
      <c r="U217" s="62"/>
    </row>
    <row r="218" spans="1:21">
      <c r="A218" s="102" t="s">
        <v>251</v>
      </c>
      <c r="B218" s="67" t="s">
        <v>241</v>
      </c>
      <c r="C218" s="67" t="s">
        <v>114</v>
      </c>
      <c r="D218" s="102">
        <v>2021</v>
      </c>
      <c r="E218" s="95">
        <f>'Dist_Wise Forest Land A1.9'!E216</f>
        <v>194536.84460000001</v>
      </c>
      <c r="F218" s="96" t="s">
        <v>102</v>
      </c>
      <c r="G218" s="96">
        <f t="shared" si="0"/>
        <v>175083.16014000002</v>
      </c>
      <c r="H218" s="96">
        <f t="shared" si="4"/>
        <v>172260.64351800003</v>
      </c>
      <c r="I218" s="74">
        <v>2.1</v>
      </c>
      <c r="J218" s="74">
        <v>0</v>
      </c>
      <c r="K218" s="74">
        <v>20</v>
      </c>
      <c r="L218" s="98">
        <f t="shared" si="1"/>
        <v>18087.367569390004</v>
      </c>
      <c r="M218" s="99" t="s">
        <v>103</v>
      </c>
      <c r="N218" s="96">
        <f t="shared" si="2"/>
        <v>19453.68446</v>
      </c>
      <c r="O218" s="96">
        <f t="shared" si="5"/>
        <v>19140.071501999999</v>
      </c>
      <c r="P218" s="74">
        <v>2.1</v>
      </c>
      <c r="Q218" s="74">
        <v>0</v>
      </c>
      <c r="R218" s="74">
        <v>20</v>
      </c>
      <c r="S218" s="74">
        <f t="shared" si="3"/>
        <v>2009.7075077100001</v>
      </c>
      <c r="T218" s="62"/>
      <c r="U218" s="62"/>
    </row>
    <row r="219" spans="1:21">
      <c r="A219" s="102" t="s">
        <v>251</v>
      </c>
      <c r="B219" s="67" t="s">
        <v>241</v>
      </c>
      <c r="C219" s="67" t="s">
        <v>66</v>
      </c>
      <c r="D219" s="102">
        <v>2021</v>
      </c>
      <c r="E219" s="95">
        <f>'Dist_Wise Forest Land A1.9'!E217</f>
        <v>151506.39970000001</v>
      </c>
      <c r="F219" s="96" t="s">
        <v>102</v>
      </c>
      <c r="G219" s="96">
        <f t="shared" si="0"/>
        <v>136355.75973000002</v>
      </c>
      <c r="H219" s="96">
        <f t="shared" si="4"/>
        <v>-38727.400410000002</v>
      </c>
      <c r="I219" s="74">
        <v>2.1</v>
      </c>
      <c r="J219" s="74">
        <v>0</v>
      </c>
      <c r="K219" s="74">
        <v>20</v>
      </c>
      <c r="L219" s="98">
        <f t="shared" si="1"/>
        <v>-4066.3770430500008</v>
      </c>
      <c r="M219" s="99" t="s">
        <v>103</v>
      </c>
      <c r="N219" s="96">
        <f t="shared" si="2"/>
        <v>15150.639970000002</v>
      </c>
      <c r="O219" s="96">
        <f t="shared" si="5"/>
        <v>-4303.0444899999984</v>
      </c>
      <c r="P219" s="74">
        <v>2.1</v>
      </c>
      <c r="Q219" s="74">
        <v>0</v>
      </c>
      <c r="R219" s="74">
        <v>20</v>
      </c>
      <c r="S219" s="74">
        <f t="shared" si="3"/>
        <v>-451.81967144999987</v>
      </c>
      <c r="T219" s="62"/>
      <c r="U219" s="62"/>
    </row>
    <row r="220" spans="1:21">
      <c r="A220" s="102" t="s">
        <v>251</v>
      </c>
      <c r="B220" s="67" t="s">
        <v>241</v>
      </c>
      <c r="C220" s="67" t="s">
        <v>115</v>
      </c>
      <c r="D220" s="102">
        <v>2021</v>
      </c>
      <c r="E220" s="95">
        <f>'Dist_Wise Forest Land A1.9'!E218</f>
        <v>167424.59710000001</v>
      </c>
      <c r="F220" s="96" t="s">
        <v>102</v>
      </c>
      <c r="G220" s="96">
        <f t="shared" si="0"/>
        <v>150682.13739000002</v>
      </c>
      <c r="H220" s="96">
        <f t="shared" si="4"/>
        <v>14326.377659999998</v>
      </c>
      <c r="I220" s="74">
        <v>2.1</v>
      </c>
      <c r="J220" s="74">
        <v>0</v>
      </c>
      <c r="K220" s="74">
        <v>20</v>
      </c>
      <c r="L220" s="98">
        <f t="shared" si="1"/>
        <v>1504.2696543</v>
      </c>
      <c r="M220" s="99" t="s">
        <v>103</v>
      </c>
      <c r="N220" s="96">
        <f t="shared" si="2"/>
        <v>16742.459710000003</v>
      </c>
      <c r="O220" s="96">
        <f t="shared" si="5"/>
        <v>1591.8197400000008</v>
      </c>
      <c r="P220" s="74">
        <v>2.1</v>
      </c>
      <c r="Q220" s="74">
        <v>0</v>
      </c>
      <c r="R220" s="74">
        <v>20</v>
      </c>
      <c r="S220" s="74">
        <f t="shared" si="3"/>
        <v>167.14107270000011</v>
      </c>
      <c r="T220" s="62"/>
      <c r="U220" s="62"/>
    </row>
    <row r="221" spans="1:21">
      <c r="A221" s="102" t="s">
        <v>251</v>
      </c>
      <c r="B221" s="67" t="s">
        <v>241</v>
      </c>
      <c r="C221" s="67" t="s">
        <v>116</v>
      </c>
      <c r="D221" s="102">
        <v>2021</v>
      </c>
      <c r="E221" s="95">
        <f>'Dist_Wise Forest Land A1.9'!E219</f>
        <v>4918.2702399999998</v>
      </c>
      <c r="F221" s="96" t="s">
        <v>102</v>
      </c>
      <c r="G221" s="96">
        <f t="shared" si="0"/>
        <v>4426.4432159999997</v>
      </c>
      <c r="H221" s="96">
        <f t="shared" si="4"/>
        <v>-146255.694174</v>
      </c>
      <c r="I221" s="74">
        <v>2.1</v>
      </c>
      <c r="J221" s="74">
        <v>0</v>
      </c>
      <c r="K221" s="74">
        <v>20</v>
      </c>
      <c r="L221" s="98">
        <f t="shared" si="1"/>
        <v>-15356.847888270002</v>
      </c>
      <c r="M221" s="99" t="s">
        <v>103</v>
      </c>
      <c r="N221" s="96">
        <f t="shared" si="2"/>
        <v>491.82702399999999</v>
      </c>
      <c r="O221" s="96">
        <f t="shared" si="5"/>
        <v>-16250.632686000003</v>
      </c>
      <c r="P221" s="74">
        <v>2.1</v>
      </c>
      <c r="Q221" s="74">
        <v>0</v>
      </c>
      <c r="R221" s="74">
        <v>20</v>
      </c>
      <c r="S221" s="74">
        <f t="shared" si="3"/>
        <v>-1706.3164320300004</v>
      </c>
      <c r="T221" s="62"/>
      <c r="U221" s="62"/>
    </row>
    <row r="222" spans="1:21">
      <c r="A222" s="102" t="s">
        <v>251</v>
      </c>
      <c r="B222" s="67" t="s">
        <v>241</v>
      </c>
      <c r="C222" s="67" t="s">
        <v>67</v>
      </c>
      <c r="D222" s="102">
        <v>2021</v>
      </c>
      <c r="E222" s="95">
        <f>'Dist_Wise Forest Land A1.9'!E220</f>
        <v>32039.05228</v>
      </c>
      <c r="F222" s="96" t="s">
        <v>102</v>
      </c>
      <c r="G222" s="96">
        <f t="shared" si="0"/>
        <v>28835.147052</v>
      </c>
      <c r="H222" s="96">
        <f t="shared" si="4"/>
        <v>24408.703836000001</v>
      </c>
      <c r="I222" s="74">
        <v>2.1</v>
      </c>
      <c r="J222" s="74">
        <v>0</v>
      </c>
      <c r="K222" s="74">
        <v>20</v>
      </c>
      <c r="L222" s="98">
        <f t="shared" si="1"/>
        <v>2562.9139027800002</v>
      </c>
      <c r="M222" s="99" t="s">
        <v>103</v>
      </c>
      <c r="N222" s="96">
        <f t="shared" si="2"/>
        <v>3203.9052280000001</v>
      </c>
      <c r="O222" s="96">
        <f t="shared" si="5"/>
        <v>2712.0782039999999</v>
      </c>
      <c r="P222" s="74">
        <v>2.1</v>
      </c>
      <c r="Q222" s="74">
        <v>0</v>
      </c>
      <c r="R222" s="74">
        <v>20</v>
      </c>
      <c r="S222" s="74">
        <f t="shared" si="3"/>
        <v>284.76821142</v>
      </c>
      <c r="T222" s="62"/>
      <c r="U222" s="62"/>
    </row>
    <row r="223" spans="1:21">
      <c r="A223" s="102" t="s">
        <v>251</v>
      </c>
      <c r="B223" s="67" t="s">
        <v>241</v>
      </c>
      <c r="C223" s="67" t="s">
        <v>117</v>
      </c>
      <c r="D223" s="102">
        <v>2021</v>
      </c>
      <c r="E223" s="95">
        <f>'Dist_Wise Forest Land A1.9'!E221</f>
        <v>164625.7795</v>
      </c>
      <c r="F223" s="96" t="s">
        <v>102</v>
      </c>
      <c r="G223" s="96">
        <f t="shared" si="0"/>
        <v>148163.20155</v>
      </c>
      <c r="H223" s="96">
        <f t="shared" si="4"/>
        <v>119328.054498</v>
      </c>
      <c r="I223" s="74">
        <v>2.1</v>
      </c>
      <c r="J223" s="74">
        <v>0</v>
      </c>
      <c r="K223" s="74">
        <v>20</v>
      </c>
      <c r="L223" s="98">
        <f t="shared" si="1"/>
        <v>12529.44572229</v>
      </c>
      <c r="M223" s="99" t="s">
        <v>103</v>
      </c>
      <c r="N223" s="96">
        <f t="shared" si="2"/>
        <v>16462.577950000003</v>
      </c>
      <c r="O223" s="96">
        <f t="shared" si="5"/>
        <v>13258.672722000003</v>
      </c>
      <c r="P223" s="74">
        <v>2.1</v>
      </c>
      <c r="Q223" s="74">
        <v>0</v>
      </c>
      <c r="R223" s="74">
        <v>20</v>
      </c>
      <c r="S223" s="74">
        <f t="shared" si="3"/>
        <v>1392.1606358100005</v>
      </c>
      <c r="T223" s="62"/>
      <c r="U223" s="62"/>
    </row>
    <row r="224" spans="1:21">
      <c r="A224" s="102" t="s">
        <v>251</v>
      </c>
      <c r="B224" s="67" t="s">
        <v>241</v>
      </c>
      <c r="C224" s="67" t="s">
        <v>68</v>
      </c>
      <c r="D224" s="102">
        <v>2021</v>
      </c>
      <c r="E224" s="95">
        <f>'Dist_Wise Forest Land A1.9'!E222</f>
        <v>15561.523499999999</v>
      </c>
      <c r="F224" s="96" t="s">
        <v>102</v>
      </c>
      <c r="G224" s="96">
        <f t="shared" si="0"/>
        <v>14005.371149999999</v>
      </c>
      <c r="H224" s="96">
        <f t="shared" si="4"/>
        <v>-134157.83040000001</v>
      </c>
      <c r="I224" s="74">
        <v>2.1</v>
      </c>
      <c r="J224" s="74">
        <v>0</v>
      </c>
      <c r="K224" s="74">
        <v>20</v>
      </c>
      <c r="L224" s="98">
        <f t="shared" si="1"/>
        <v>-14086.572192000001</v>
      </c>
      <c r="M224" s="99" t="s">
        <v>103</v>
      </c>
      <c r="N224" s="96">
        <f t="shared" si="2"/>
        <v>1556.1523500000001</v>
      </c>
      <c r="O224" s="96">
        <f t="shared" si="5"/>
        <v>-14906.425600000002</v>
      </c>
      <c r="P224" s="74">
        <v>2.1</v>
      </c>
      <c r="Q224" s="74">
        <v>0</v>
      </c>
      <c r="R224" s="74">
        <v>20</v>
      </c>
      <c r="S224" s="74">
        <f t="shared" si="3"/>
        <v>-1565.1746880000003</v>
      </c>
      <c r="T224" s="62"/>
      <c r="U224" s="62"/>
    </row>
    <row r="225" spans="1:21">
      <c r="A225" s="102" t="s">
        <v>251</v>
      </c>
      <c r="B225" s="67" t="s">
        <v>241</v>
      </c>
      <c r="C225" s="67" t="s">
        <v>69</v>
      </c>
      <c r="D225" s="102">
        <v>2021</v>
      </c>
      <c r="E225" s="95">
        <f>'Dist_Wise Forest Land A1.9'!E223</f>
        <v>251602.07709999999</v>
      </c>
      <c r="F225" s="96" t="s">
        <v>102</v>
      </c>
      <c r="G225" s="96">
        <f t="shared" si="0"/>
        <v>226441.86939000001</v>
      </c>
      <c r="H225" s="96">
        <f t="shared" si="4"/>
        <v>212436.49824000002</v>
      </c>
      <c r="I225" s="74">
        <v>2.1</v>
      </c>
      <c r="J225" s="74">
        <v>0</v>
      </c>
      <c r="K225" s="74">
        <v>20</v>
      </c>
      <c r="L225" s="98">
        <f t="shared" si="1"/>
        <v>22305.832315200005</v>
      </c>
      <c r="M225" s="99" t="s">
        <v>103</v>
      </c>
      <c r="N225" s="96">
        <f t="shared" si="2"/>
        <v>25160.207710000002</v>
      </c>
      <c r="O225" s="96">
        <f t="shared" si="5"/>
        <v>23604.055360000002</v>
      </c>
      <c r="P225" s="74">
        <v>2.1</v>
      </c>
      <c r="Q225" s="74">
        <v>0</v>
      </c>
      <c r="R225" s="74">
        <v>20</v>
      </c>
      <c r="S225" s="74">
        <f t="shared" si="3"/>
        <v>2478.4258128000006</v>
      </c>
      <c r="T225" s="62"/>
      <c r="U225" s="62"/>
    </row>
    <row r="226" spans="1:21">
      <c r="A226" s="102" t="s">
        <v>251</v>
      </c>
      <c r="B226" s="67" t="s">
        <v>241</v>
      </c>
      <c r="C226" s="67" t="s">
        <v>118</v>
      </c>
      <c r="D226" s="102">
        <v>2021</v>
      </c>
      <c r="E226" s="95">
        <f>'Dist_Wise Forest Land A1.9'!E224</f>
        <v>7865.3391000000001</v>
      </c>
      <c r="F226" s="96" t="s">
        <v>102</v>
      </c>
      <c r="G226" s="96">
        <f t="shared" si="0"/>
        <v>7078.80519</v>
      </c>
      <c r="H226" s="96">
        <f t="shared" si="4"/>
        <v>-219363.06419999999</v>
      </c>
      <c r="I226" s="74">
        <v>2.1</v>
      </c>
      <c r="J226" s="74">
        <v>0</v>
      </c>
      <c r="K226" s="74">
        <v>20</v>
      </c>
      <c r="L226" s="98">
        <f t="shared" si="1"/>
        <v>-23033.121741000003</v>
      </c>
      <c r="M226" s="99" t="s">
        <v>103</v>
      </c>
      <c r="N226" s="96">
        <f t="shared" si="2"/>
        <v>786.53391000000011</v>
      </c>
      <c r="O226" s="96">
        <f t="shared" si="5"/>
        <v>-24373.673800000004</v>
      </c>
      <c r="P226" s="74">
        <v>2.1</v>
      </c>
      <c r="Q226" s="74">
        <v>0</v>
      </c>
      <c r="R226" s="74">
        <v>20</v>
      </c>
      <c r="S226" s="74">
        <f t="shared" si="3"/>
        <v>-2559.2357490000009</v>
      </c>
      <c r="T226" s="62"/>
      <c r="U226" s="62"/>
    </row>
    <row r="227" spans="1:21">
      <c r="A227" s="102" t="s">
        <v>251</v>
      </c>
      <c r="B227" s="67" t="s">
        <v>241</v>
      </c>
      <c r="C227" s="67" t="s">
        <v>70</v>
      </c>
      <c r="D227" s="102">
        <v>2021</v>
      </c>
      <c r="E227" s="95">
        <f>'Dist_Wise Forest Land A1.9'!E225</f>
        <v>37245.884900000005</v>
      </c>
      <c r="F227" s="96" t="s">
        <v>102</v>
      </c>
      <c r="G227" s="96">
        <f t="shared" si="0"/>
        <v>33521.296410000003</v>
      </c>
      <c r="H227" s="96">
        <f t="shared" si="4"/>
        <v>26442.491220000004</v>
      </c>
      <c r="I227" s="74">
        <v>2.1</v>
      </c>
      <c r="J227" s="74">
        <v>0</v>
      </c>
      <c r="K227" s="74">
        <v>20</v>
      </c>
      <c r="L227" s="98">
        <f t="shared" si="1"/>
        <v>2776.4615781000007</v>
      </c>
      <c r="M227" s="99" t="s">
        <v>103</v>
      </c>
      <c r="N227" s="96">
        <f t="shared" si="2"/>
        <v>3724.5884900000005</v>
      </c>
      <c r="O227" s="96">
        <f t="shared" si="5"/>
        <v>2938.0545800000004</v>
      </c>
      <c r="P227" s="74">
        <v>2.1</v>
      </c>
      <c r="Q227" s="74">
        <v>0</v>
      </c>
      <c r="R227" s="74">
        <v>20</v>
      </c>
      <c r="S227" s="74">
        <f t="shared" si="3"/>
        <v>308.49573090000007</v>
      </c>
      <c r="T227" s="62"/>
      <c r="U227" s="62"/>
    </row>
    <row r="228" spans="1:21">
      <c r="A228" s="102" t="s">
        <v>251</v>
      </c>
      <c r="B228" s="67" t="s">
        <v>241</v>
      </c>
      <c r="C228" s="67" t="s">
        <v>71</v>
      </c>
      <c r="D228" s="102">
        <v>2021</v>
      </c>
      <c r="E228" s="95">
        <f>'Dist_Wise Forest Land A1.9'!E226</f>
        <v>28250.337060000002</v>
      </c>
      <c r="F228" s="96" t="s">
        <v>102</v>
      </c>
      <c r="G228" s="96">
        <f t="shared" si="0"/>
        <v>25425.303354000003</v>
      </c>
      <c r="H228" s="96">
        <f t="shared" si="4"/>
        <v>-8095.9930559999993</v>
      </c>
      <c r="I228" s="74">
        <v>2.1</v>
      </c>
      <c r="J228" s="74">
        <v>0</v>
      </c>
      <c r="K228" s="74">
        <v>20</v>
      </c>
      <c r="L228" s="98">
        <f t="shared" si="1"/>
        <v>-850.07927087999997</v>
      </c>
      <c r="M228" s="99" t="s">
        <v>103</v>
      </c>
      <c r="N228" s="96">
        <f t="shared" si="2"/>
        <v>2825.0337060000002</v>
      </c>
      <c r="O228" s="96">
        <f t="shared" si="5"/>
        <v>-899.55478400000038</v>
      </c>
      <c r="P228" s="74">
        <v>2.1</v>
      </c>
      <c r="Q228" s="74">
        <v>0</v>
      </c>
      <c r="R228" s="74">
        <v>20</v>
      </c>
      <c r="S228" s="74">
        <f t="shared" si="3"/>
        <v>-94.453252320000047</v>
      </c>
      <c r="T228" s="62"/>
      <c r="U228" s="62"/>
    </row>
    <row r="229" spans="1:21">
      <c r="A229" s="102" t="s">
        <v>251</v>
      </c>
      <c r="B229" s="67" t="s">
        <v>241</v>
      </c>
      <c r="C229" s="102" t="s">
        <v>119</v>
      </c>
      <c r="D229" s="102">
        <v>2021</v>
      </c>
      <c r="E229" s="95">
        <f>'Dist_Wise Forest Land A1.9'!E227</f>
        <v>122359.8731</v>
      </c>
      <c r="F229" s="96" t="s">
        <v>102</v>
      </c>
      <c r="G229" s="96">
        <f t="shared" si="0"/>
        <v>110123.88579</v>
      </c>
      <c r="H229" s="96">
        <f t="shared" si="4"/>
        <v>84698.582435999997</v>
      </c>
      <c r="I229" s="74">
        <v>2.1</v>
      </c>
      <c r="J229" s="74">
        <v>0</v>
      </c>
      <c r="K229" s="74">
        <v>20</v>
      </c>
      <c r="L229" s="98">
        <f t="shared" si="1"/>
        <v>8893.3511557800011</v>
      </c>
      <c r="M229" s="99" t="s">
        <v>103</v>
      </c>
      <c r="N229" s="96">
        <f t="shared" si="2"/>
        <v>12235.98731</v>
      </c>
      <c r="O229" s="96">
        <f t="shared" si="5"/>
        <v>9410.9536040000003</v>
      </c>
      <c r="P229" s="74">
        <v>2.1</v>
      </c>
      <c r="Q229" s="74">
        <v>0</v>
      </c>
      <c r="R229" s="74">
        <v>20</v>
      </c>
      <c r="S229" s="74">
        <f t="shared" si="3"/>
        <v>988.1501284200001</v>
      </c>
      <c r="T229" s="62"/>
      <c r="U229" s="62"/>
    </row>
    <row r="230" spans="1:21">
      <c r="A230" s="102" t="s">
        <v>251</v>
      </c>
      <c r="B230" s="67" t="s">
        <v>241</v>
      </c>
      <c r="C230" s="102" t="s">
        <v>120</v>
      </c>
      <c r="D230" s="102">
        <v>2021</v>
      </c>
      <c r="E230" s="95">
        <f>'Dist_Wise Forest Land A1.9'!E228</f>
        <v>24541.223599999998</v>
      </c>
      <c r="F230" s="96" t="s">
        <v>102</v>
      </c>
      <c r="G230" s="96">
        <f t="shared" si="0"/>
        <v>22087.10124</v>
      </c>
      <c r="H230" s="96">
        <f t="shared" si="4"/>
        <v>-88036.784549999997</v>
      </c>
      <c r="I230" s="74">
        <v>2.1</v>
      </c>
      <c r="J230" s="74">
        <v>0</v>
      </c>
      <c r="K230" s="74">
        <v>20</v>
      </c>
      <c r="L230" s="98">
        <f t="shared" si="1"/>
        <v>-9243.8623777499997</v>
      </c>
      <c r="M230" s="99" t="s">
        <v>103</v>
      </c>
      <c r="N230" s="96">
        <f t="shared" si="2"/>
        <v>2454.1223599999998</v>
      </c>
      <c r="O230" s="96">
        <f t="shared" si="5"/>
        <v>-9781.864950000001</v>
      </c>
      <c r="P230" s="74">
        <v>2.1</v>
      </c>
      <c r="Q230" s="74">
        <v>0</v>
      </c>
      <c r="R230" s="74">
        <v>20</v>
      </c>
      <c r="S230" s="74">
        <f t="shared" si="3"/>
        <v>-1027.0958197500001</v>
      </c>
      <c r="T230" s="62"/>
      <c r="U230" s="62"/>
    </row>
    <row r="231" spans="1:21">
      <c r="A231" s="102" t="s">
        <v>251</v>
      </c>
      <c r="B231" s="67" t="s">
        <v>241</v>
      </c>
      <c r="C231" s="102" t="s">
        <v>72</v>
      </c>
      <c r="D231" s="102">
        <v>2021</v>
      </c>
      <c r="E231" s="95">
        <f>'Dist_Wise Forest Land A1.9'!E229</f>
        <v>137931.55640999999</v>
      </c>
      <c r="F231" s="96" t="s">
        <v>102</v>
      </c>
      <c r="G231" s="96">
        <f t="shared" si="0"/>
        <v>124138.400769</v>
      </c>
      <c r="H231" s="96">
        <f t="shared" si="4"/>
        <v>102051.299529</v>
      </c>
      <c r="I231" s="74">
        <v>2.1</v>
      </c>
      <c r="J231" s="74">
        <v>0</v>
      </c>
      <c r="K231" s="74">
        <v>20</v>
      </c>
      <c r="L231" s="98">
        <f t="shared" si="1"/>
        <v>10715.386450545</v>
      </c>
      <c r="M231" s="99" t="s">
        <v>103</v>
      </c>
      <c r="N231" s="96">
        <f t="shared" si="2"/>
        <v>13793.155640999999</v>
      </c>
      <c r="O231" s="96">
        <f t="shared" si="5"/>
        <v>11339.033281</v>
      </c>
      <c r="P231" s="74">
        <v>2.1</v>
      </c>
      <c r="Q231" s="74">
        <v>0</v>
      </c>
      <c r="R231" s="74">
        <v>20</v>
      </c>
      <c r="S231" s="74">
        <f t="shared" si="3"/>
        <v>1190.5984945050002</v>
      </c>
      <c r="T231" s="62"/>
      <c r="U231" s="62"/>
    </row>
    <row r="232" spans="1:21">
      <c r="A232" s="102" t="s">
        <v>251</v>
      </c>
      <c r="B232" s="67" t="s">
        <v>241</v>
      </c>
      <c r="C232" s="102" t="s">
        <v>73</v>
      </c>
      <c r="D232" s="102">
        <v>2021</v>
      </c>
      <c r="E232" s="95">
        <f>'Dist_Wise Forest Land A1.9'!E230</f>
        <v>74438.806599999996</v>
      </c>
      <c r="F232" s="96" t="s">
        <v>102</v>
      </c>
      <c r="G232" s="96">
        <f t="shared" si="0"/>
        <v>66994.925940000001</v>
      </c>
      <c r="H232" s="96">
        <f t="shared" si="4"/>
        <v>-57143.474828999999</v>
      </c>
      <c r="I232" s="74">
        <v>2.1</v>
      </c>
      <c r="J232" s="74">
        <v>0</v>
      </c>
      <c r="K232" s="74">
        <v>20</v>
      </c>
      <c r="L232" s="98">
        <f t="shared" si="1"/>
        <v>-6000.0648570450003</v>
      </c>
      <c r="M232" s="99" t="s">
        <v>103</v>
      </c>
      <c r="N232" s="96">
        <f t="shared" si="2"/>
        <v>7443.8806599999998</v>
      </c>
      <c r="O232" s="96">
        <f t="shared" si="5"/>
        <v>-6349.2749809999996</v>
      </c>
      <c r="P232" s="74">
        <v>2.1</v>
      </c>
      <c r="Q232" s="74">
        <v>0</v>
      </c>
      <c r="R232" s="74">
        <v>20</v>
      </c>
      <c r="S232" s="74">
        <f t="shared" si="3"/>
        <v>-666.67387300500002</v>
      </c>
      <c r="T232" s="62"/>
      <c r="U232" s="62"/>
    </row>
    <row r="233" spans="1:21">
      <c r="A233" s="102" t="s">
        <v>251</v>
      </c>
      <c r="B233" s="67" t="s">
        <v>241</v>
      </c>
      <c r="C233" s="102" t="s">
        <v>74</v>
      </c>
      <c r="D233" s="102">
        <v>2021</v>
      </c>
      <c r="E233" s="95">
        <f>'Dist_Wise Forest Land A1.9'!E231</f>
        <v>197742.20710000003</v>
      </c>
      <c r="F233" s="96" t="s">
        <v>102</v>
      </c>
      <c r="G233" s="96">
        <f t="shared" si="0"/>
        <v>177967.98639000003</v>
      </c>
      <c r="H233" s="96">
        <f t="shared" si="4"/>
        <v>110973.06045000003</v>
      </c>
      <c r="I233" s="74">
        <v>2.1</v>
      </c>
      <c r="J233" s="74">
        <v>0</v>
      </c>
      <c r="K233" s="74">
        <v>20</v>
      </c>
      <c r="L233" s="98">
        <f t="shared" si="1"/>
        <v>11652.171347250005</v>
      </c>
      <c r="M233" s="99" t="s">
        <v>103</v>
      </c>
      <c r="N233" s="96">
        <f t="shared" si="2"/>
        <v>19774.220710000005</v>
      </c>
      <c r="O233" s="96">
        <f t="shared" si="5"/>
        <v>12330.340050000006</v>
      </c>
      <c r="P233" s="74">
        <v>2.1</v>
      </c>
      <c r="Q233" s="74">
        <v>0</v>
      </c>
      <c r="R233" s="74">
        <v>20</v>
      </c>
      <c r="S233" s="74">
        <f t="shared" si="3"/>
        <v>1294.6857052500009</v>
      </c>
      <c r="T233" s="62"/>
      <c r="U233" s="62"/>
    </row>
    <row r="234" spans="1:21">
      <c r="A234" s="102" t="s">
        <v>251</v>
      </c>
      <c r="B234" s="67" t="s">
        <v>241</v>
      </c>
      <c r="C234" s="102" t="s">
        <v>75</v>
      </c>
      <c r="D234" s="102">
        <v>2021</v>
      </c>
      <c r="E234" s="95">
        <f>'Dist_Wise Forest Land A1.9'!E232</f>
        <v>1392.4242300000001</v>
      </c>
      <c r="F234" s="96" t="s">
        <v>102</v>
      </c>
      <c r="G234" s="96">
        <f t="shared" si="0"/>
        <v>1253.1818070000002</v>
      </c>
      <c r="H234" s="96">
        <f t="shared" si="4"/>
        <v>-176714.80458300005</v>
      </c>
      <c r="I234" s="74">
        <v>2.1</v>
      </c>
      <c r="J234" s="74">
        <v>0</v>
      </c>
      <c r="K234" s="74">
        <v>20</v>
      </c>
      <c r="L234" s="98">
        <f t="shared" si="1"/>
        <v>-18555.054481215007</v>
      </c>
      <c r="M234" s="99" t="s">
        <v>103</v>
      </c>
      <c r="N234" s="96">
        <f t="shared" si="2"/>
        <v>139.242423</v>
      </c>
      <c r="O234" s="96">
        <f t="shared" si="5"/>
        <v>-19634.978287000005</v>
      </c>
      <c r="P234" s="74">
        <v>2.1</v>
      </c>
      <c r="Q234" s="74">
        <v>0</v>
      </c>
      <c r="R234" s="74">
        <v>20</v>
      </c>
      <c r="S234" s="74">
        <f t="shared" si="3"/>
        <v>-2061.6727201350009</v>
      </c>
      <c r="T234" s="62"/>
      <c r="U234" s="62"/>
    </row>
    <row r="235" spans="1:21">
      <c r="A235" s="102" t="s">
        <v>251</v>
      </c>
      <c r="B235" s="67" t="s">
        <v>241</v>
      </c>
      <c r="C235" s="102" t="s">
        <v>76</v>
      </c>
      <c r="D235" s="102">
        <v>2021</v>
      </c>
      <c r="E235" s="95">
        <f>'Dist_Wise Forest Land A1.9'!E233</f>
        <v>16865.116879999998</v>
      </c>
      <c r="F235" s="96" t="s">
        <v>102</v>
      </c>
      <c r="G235" s="96">
        <f t="shared" si="0"/>
        <v>15178.605191999999</v>
      </c>
      <c r="H235" s="96">
        <f t="shared" si="4"/>
        <v>13925.423384999998</v>
      </c>
      <c r="I235" s="74">
        <v>2.1</v>
      </c>
      <c r="J235" s="74">
        <v>0</v>
      </c>
      <c r="K235" s="74">
        <v>20</v>
      </c>
      <c r="L235" s="98">
        <f t="shared" si="1"/>
        <v>1462.169455425</v>
      </c>
      <c r="M235" s="99" t="s">
        <v>103</v>
      </c>
      <c r="N235" s="96">
        <f t="shared" si="2"/>
        <v>1686.5116879999998</v>
      </c>
      <c r="O235" s="96">
        <f t="shared" si="5"/>
        <v>1547.2692649999999</v>
      </c>
      <c r="P235" s="74">
        <v>2.1</v>
      </c>
      <c r="Q235" s="74">
        <v>0</v>
      </c>
      <c r="R235" s="74">
        <v>20</v>
      </c>
      <c r="S235" s="74">
        <f t="shared" si="3"/>
        <v>162.46327282500002</v>
      </c>
      <c r="T235" s="62"/>
      <c r="U235" s="62"/>
    </row>
    <row r="236" spans="1:21">
      <c r="A236" s="102" t="s">
        <v>251</v>
      </c>
      <c r="B236" s="67" t="s">
        <v>241</v>
      </c>
      <c r="C236" s="102" t="s">
        <v>77</v>
      </c>
      <c r="D236" s="102">
        <v>2021</v>
      </c>
      <c r="E236" s="95">
        <f>'Dist_Wise Forest Land A1.9'!E234</f>
        <v>15558.1898</v>
      </c>
      <c r="F236" s="96" t="s">
        <v>102</v>
      </c>
      <c r="G236" s="96">
        <f t="shared" si="0"/>
        <v>14002.37082</v>
      </c>
      <c r="H236" s="96">
        <f t="shared" si="4"/>
        <v>-1176.234371999999</v>
      </c>
      <c r="I236" s="74">
        <v>2.1</v>
      </c>
      <c r="J236" s="74">
        <v>0</v>
      </c>
      <c r="K236" s="74">
        <v>20</v>
      </c>
      <c r="L236" s="98">
        <f t="shared" si="1"/>
        <v>-123.50460905999991</v>
      </c>
      <c r="M236" s="99" t="s">
        <v>103</v>
      </c>
      <c r="N236" s="96">
        <f t="shared" si="2"/>
        <v>1555.81898</v>
      </c>
      <c r="O236" s="96">
        <f t="shared" si="5"/>
        <v>-130.69270799999981</v>
      </c>
      <c r="P236" s="74">
        <v>2.1</v>
      </c>
      <c r="Q236" s="74">
        <v>0</v>
      </c>
      <c r="R236" s="74">
        <v>20</v>
      </c>
      <c r="S236" s="74">
        <f t="shared" si="3"/>
        <v>-13.722734339999981</v>
      </c>
      <c r="T236" s="62"/>
      <c r="U236" s="62"/>
    </row>
    <row r="237" spans="1:21">
      <c r="A237" s="102" t="s">
        <v>251</v>
      </c>
      <c r="B237" s="67" t="s">
        <v>241</v>
      </c>
      <c r="C237" s="102" t="s">
        <v>78</v>
      </c>
      <c r="D237" s="102">
        <v>2021</v>
      </c>
      <c r="E237" s="95">
        <f>'Dist_Wise Forest Land A1.9'!E235</f>
        <v>203610.39796</v>
      </c>
      <c r="F237" s="96" t="s">
        <v>102</v>
      </c>
      <c r="G237" s="96">
        <f t="shared" si="0"/>
        <v>183249.358164</v>
      </c>
      <c r="H237" s="96">
        <f t="shared" si="4"/>
        <v>169246.98734399999</v>
      </c>
      <c r="I237" s="74">
        <v>2.1</v>
      </c>
      <c r="J237" s="74">
        <v>0</v>
      </c>
      <c r="K237" s="74">
        <v>20</v>
      </c>
      <c r="L237" s="98">
        <f t="shared" si="1"/>
        <v>17770.933671120001</v>
      </c>
      <c r="M237" s="99" t="s">
        <v>103</v>
      </c>
      <c r="N237" s="96">
        <f t="shared" si="2"/>
        <v>20361.039796000001</v>
      </c>
      <c r="O237" s="96">
        <f t="shared" si="5"/>
        <v>18805.220816000001</v>
      </c>
      <c r="P237" s="74">
        <v>2.1</v>
      </c>
      <c r="Q237" s="74">
        <v>0</v>
      </c>
      <c r="R237" s="74">
        <v>20</v>
      </c>
      <c r="S237" s="74">
        <f t="shared" si="3"/>
        <v>1974.5481856800002</v>
      </c>
      <c r="T237" s="62"/>
      <c r="U237" s="62"/>
    </row>
    <row r="238" spans="1:21">
      <c r="A238" s="102" t="s">
        <v>251</v>
      </c>
      <c r="B238" s="67" t="s">
        <v>241</v>
      </c>
      <c r="C238" s="102" t="s">
        <v>79</v>
      </c>
      <c r="D238" s="102">
        <v>2021</v>
      </c>
      <c r="E238" s="95">
        <f>'Dist_Wise Forest Land A1.9'!E236</f>
        <v>69511.237540000002</v>
      </c>
      <c r="F238" s="96" t="s">
        <v>102</v>
      </c>
      <c r="G238" s="96">
        <f t="shared" si="0"/>
        <v>62560.113786000002</v>
      </c>
      <c r="H238" s="96">
        <f t="shared" si="4"/>
        <v>-120689.244378</v>
      </c>
      <c r="I238" s="74">
        <v>2.1</v>
      </c>
      <c r="J238" s="74">
        <v>0</v>
      </c>
      <c r="K238" s="74">
        <v>20</v>
      </c>
      <c r="L238" s="98">
        <f t="shared" si="1"/>
        <v>-12672.370659690001</v>
      </c>
      <c r="M238" s="99" t="s">
        <v>103</v>
      </c>
      <c r="N238" s="96">
        <f t="shared" si="2"/>
        <v>6951.1237540000002</v>
      </c>
      <c r="O238" s="96">
        <f t="shared" si="5"/>
        <v>-13409.916042000001</v>
      </c>
      <c r="P238" s="74">
        <v>2.1</v>
      </c>
      <c r="Q238" s="74">
        <v>0</v>
      </c>
      <c r="R238" s="74">
        <v>20</v>
      </c>
      <c r="S238" s="74">
        <f t="shared" si="3"/>
        <v>-1408.0411844100001</v>
      </c>
      <c r="T238" s="62"/>
      <c r="U238" s="62"/>
    </row>
    <row r="239" spans="1:21">
      <c r="A239" s="102" t="s">
        <v>251</v>
      </c>
      <c r="B239" s="67" t="s">
        <v>241</v>
      </c>
      <c r="C239" s="102" t="s">
        <v>80</v>
      </c>
      <c r="D239" s="102">
        <v>2021</v>
      </c>
      <c r="E239" s="95">
        <f>'Dist_Wise Forest Land A1.9'!E237</f>
        <v>49696.394999999997</v>
      </c>
      <c r="F239" s="96" t="s">
        <v>102</v>
      </c>
      <c r="G239" s="96">
        <f t="shared" si="0"/>
        <v>44726.755499999999</v>
      </c>
      <c r="H239" s="96">
        <f t="shared" si="4"/>
        <v>-17833.358286000002</v>
      </c>
      <c r="I239" s="74">
        <v>2.1</v>
      </c>
      <c r="J239" s="74">
        <v>0</v>
      </c>
      <c r="K239" s="74">
        <v>20</v>
      </c>
      <c r="L239" s="98">
        <f t="shared" si="1"/>
        <v>-1872.5026200300003</v>
      </c>
      <c r="M239" s="99" t="s">
        <v>103</v>
      </c>
      <c r="N239" s="96">
        <f t="shared" si="2"/>
        <v>4969.6395000000002</v>
      </c>
      <c r="O239" s="96">
        <f t="shared" si="5"/>
        <v>-1981.484254</v>
      </c>
      <c r="P239" s="74">
        <v>2.1</v>
      </c>
      <c r="Q239" s="74">
        <v>0</v>
      </c>
      <c r="R239" s="74">
        <v>20</v>
      </c>
      <c r="S239" s="74">
        <f t="shared" si="3"/>
        <v>-208.05584667000002</v>
      </c>
      <c r="T239" s="62"/>
      <c r="U239" s="62"/>
    </row>
    <row r="240" spans="1:21">
      <c r="A240" s="102" t="s">
        <v>251</v>
      </c>
      <c r="B240" s="67" t="s">
        <v>241</v>
      </c>
      <c r="C240" s="102" t="s">
        <v>121</v>
      </c>
      <c r="D240" s="102">
        <v>2021</v>
      </c>
      <c r="E240" s="95">
        <f>'Dist_Wise Forest Land A1.9'!E238</f>
        <v>100500.29337</v>
      </c>
      <c r="F240" s="96" t="s">
        <v>102</v>
      </c>
      <c r="G240" s="96">
        <f t="shared" si="0"/>
        <v>90450.264032999999</v>
      </c>
      <c r="H240" s="96">
        <f t="shared" si="4"/>
        <v>45723.508533</v>
      </c>
      <c r="I240" s="74">
        <v>2.1</v>
      </c>
      <c r="J240" s="74">
        <v>0</v>
      </c>
      <c r="K240" s="74">
        <v>20</v>
      </c>
      <c r="L240" s="98">
        <f t="shared" si="1"/>
        <v>4800.9683959650001</v>
      </c>
      <c r="M240" s="99" t="s">
        <v>103</v>
      </c>
      <c r="N240" s="96">
        <f t="shared" si="2"/>
        <v>10050.029337</v>
      </c>
      <c r="O240" s="96">
        <f t="shared" si="5"/>
        <v>5080.3898369999997</v>
      </c>
      <c r="P240" s="74">
        <v>2.1</v>
      </c>
      <c r="Q240" s="74">
        <v>0</v>
      </c>
      <c r="R240" s="74">
        <v>20</v>
      </c>
      <c r="S240" s="74">
        <f t="shared" si="3"/>
        <v>533.44093288500005</v>
      </c>
      <c r="T240" s="62"/>
      <c r="U240" s="62"/>
    </row>
    <row r="241" spans="1:21">
      <c r="A241" s="102" t="s">
        <v>251</v>
      </c>
      <c r="B241" s="67" t="s">
        <v>241</v>
      </c>
      <c r="C241" s="102" t="s">
        <v>82</v>
      </c>
      <c r="D241" s="102">
        <v>2021</v>
      </c>
      <c r="E241" s="95">
        <f>'Dist_Wise Forest Land A1.9'!E239</f>
        <v>49319.749959999994</v>
      </c>
      <c r="F241" s="96" t="s">
        <v>102</v>
      </c>
      <c r="G241" s="96">
        <f t="shared" si="0"/>
        <v>44387.774963999997</v>
      </c>
      <c r="H241" s="96">
        <f t="shared" si="4"/>
        <v>-46062.489069000003</v>
      </c>
      <c r="I241" s="74">
        <v>2.1</v>
      </c>
      <c r="J241" s="74">
        <v>0</v>
      </c>
      <c r="K241" s="74">
        <v>20</v>
      </c>
      <c r="L241" s="98">
        <f t="shared" si="1"/>
        <v>-4836.5613522450012</v>
      </c>
      <c r="M241" s="99" t="s">
        <v>103</v>
      </c>
      <c r="N241" s="96">
        <f t="shared" si="2"/>
        <v>4931.9749959999999</v>
      </c>
      <c r="O241" s="96">
        <f t="shared" si="5"/>
        <v>-5118.054341</v>
      </c>
      <c r="P241" s="74">
        <v>2.1</v>
      </c>
      <c r="Q241" s="74">
        <v>0</v>
      </c>
      <c r="R241" s="74">
        <v>20</v>
      </c>
      <c r="S241" s="74">
        <f t="shared" si="3"/>
        <v>-537.39570580500003</v>
      </c>
      <c r="T241" s="62"/>
      <c r="U241" s="62"/>
    </row>
    <row r="242" spans="1:21">
      <c r="A242" s="102" t="s">
        <v>251</v>
      </c>
      <c r="B242" s="67" t="s">
        <v>241</v>
      </c>
      <c r="C242" s="102" t="s">
        <v>83</v>
      </c>
      <c r="D242" s="102">
        <v>2021</v>
      </c>
      <c r="E242" s="95">
        <f>'Dist_Wise Forest Land A1.9'!E240</f>
        <v>169304.01380000002</v>
      </c>
      <c r="F242" s="96" t="s">
        <v>102</v>
      </c>
      <c r="G242" s="96">
        <f t="shared" si="0"/>
        <v>152373.61242000002</v>
      </c>
      <c r="H242" s="96">
        <f t="shared" si="4"/>
        <v>107985.83745600002</v>
      </c>
      <c r="I242" s="74">
        <v>2.1</v>
      </c>
      <c r="J242" s="74">
        <v>0</v>
      </c>
      <c r="K242" s="74">
        <v>20</v>
      </c>
      <c r="L242" s="98">
        <f t="shared" si="1"/>
        <v>11338.512932880003</v>
      </c>
      <c r="M242" s="99" t="s">
        <v>103</v>
      </c>
      <c r="N242" s="96">
        <f t="shared" si="2"/>
        <v>16930.401380000003</v>
      </c>
      <c r="O242" s="96">
        <f t="shared" si="5"/>
        <v>11998.426384000002</v>
      </c>
      <c r="P242" s="74">
        <v>2.1</v>
      </c>
      <c r="Q242" s="74">
        <v>0</v>
      </c>
      <c r="R242" s="74">
        <v>20</v>
      </c>
      <c r="S242" s="74">
        <f t="shared" si="3"/>
        <v>1259.8347703200004</v>
      </c>
      <c r="T242" s="62"/>
      <c r="U242" s="62"/>
    </row>
    <row r="243" spans="1:21">
      <c r="A243" s="102" t="s">
        <v>251</v>
      </c>
      <c r="B243" s="67" t="s">
        <v>241</v>
      </c>
      <c r="C243" s="67" t="s">
        <v>60</v>
      </c>
      <c r="D243" s="102">
        <v>2022</v>
      </c>
      <c r="E243" s="95">
        <f>'Dist_Wise Forest Land A1.9'!E241</f>
        <v>4842.0916999999999</v>
      </c>
      <c r="F243" s="96" t="s">
        <v>102</v>
      </c>
      <c r="G243" s="96">
        <f t="shared" si="0"/>
        <v>4357.8825299999999</v>
      </c>
      <c r="H243" s="96">
        <f t="shared" si="4"/>
        <v>-148015.72989000002</v>
      </c>
      <c r="I243" s="74">
        <v>2.1</v>
      </c>
      <c r="J243" s="74">
        <v>0</v>
      </c>
      <c r="K243" s="74">
        <v>20</v>
      </c>
      <c r="L243" s="98">
        <f t="shared" si="1"/>
        <v>-15541.651638450003</v>
      </c>
      <c r="M243" s="99" t="s">
        <v>103</v>
      </c>
      <c r="N243" s="96">
        <f t="shared" si="2"/>
        <v>484.20917000000003</v>
      </c>
      <c r="O243" s="96">
        <f t="shared" si="5"/>
        <v>-16446.192210000005</v>
      </c>
      <c r="P243" s="74">
        <v>2.1</v>
      </c>
      <c r="Q243" s="74">
        <v>0</v>
      </c>
      <c r="R243" s="74">
        <v>20</v>
      </c>
      <c r="S243" s="74">
        <f t="shared" si="3"/>
        <v>-1726.8501820500007</v>
      </c>
      <c r="T243" s="62"/>
      <c r="U243" s="62"/>
    </row>
    <row r="244" spans="1:21">
      <c r="A244" s="102" t="s">
        <v>251</v>
      </c>
      <c r="B244" s="67" t="s">
        <v>241</v>
      </c>
      <c r="C244" s="67" t="s">
        <v>61</v>
      </c>
      <c r="D244" s="102">
        <v>2022</v>
      </c>
      <c r="E244" s="95">
        <f>'Dist_Wise Forest Land A1.9'!E242</f>
        <v>62041.447099999998</v>
      </c>
      <c r="F244" s="96" t="s">
        <v>102</v>
      </c>
      <c r="G244" s="96">
        <f t="shared" si="0"/>
        <v>55837.302389999997</v>
      </c>
      <c r="H244" s="96">
        <f t="shared" si="4"/>
        <v>51479.419859999995</v>
      </c>
      <c r="I244" s="74">
        <v>2.1</v>
      </c>
      <c r="J244" s="74">
        <v>0</v>
      </c>
      <c r="K244" s="74">
        <v>20</v>
      </c>
      <c r="L244" s="98">
        <f t="shared" si="1"/>
        <v>5405.3390853000001</v>
      </c>
      <c r="M244" s="99" t="s">
        <v>103</v>
      </c>
      <c r="N244" s="96">
        <f t="shared" si="2"/>
        <v>6204.1447100000005</v>
      </c>
      <c r="O244" s="96">
        <f t="shared" si="5"/>
        <v>5719.9355400000004</v>
      </c>
      <c r="P244" s="74">
        <v>2.1</v>
      </c>
      <c r="Q244" s="74">
        <v>0</v>
      </c>
      <c r="R244" s="74">
        <v>20</v>
      </c>
      <c r="S244" s="74">
        <f t="shared" si="3"/>
        <v>600.59323170000005</v>
      </c>
      <c r="T244" s="62"/>
      <c r="U244" s="62"/>
    </row>
    <row r="245" spans="1:21">
      <c r="A245" s="102" t="s">
        <v>251</v>
      </c>
      <c r="B245" s="67" t="s">
        <v>241</v>
      </c>
      <c r="C245" s="67" t="s">
        <v>62</v>
      </c>
      <c r="D245" s="102">
        <v>2022</v>
      </c>
      <c r="E245" s="95">
        <f>'Dist_Wise Forest Land A1.9'!E243</f>
        <v>8165.9815600000002</v>
      </c>
      <c r="F245" s="96" t="s">
        <v>102</v>
      </c>
      <c r="G245" s="96">
        <f t="shared" si="0"/>
        <v>7349.3834040000002</v>
      </c>
      <c r="H245" s="96">
        <f t="shared" si="4"/>
        <v>-48487.918985999997</v>
      </c>
      <c r="I245" s="74">
        <v>2.1</v>
      </c>
      <c r="J245" s="74">
        <v>0</v>
      </c>
      <c r="K245" s="74">
        <v>20</v>
      </c>
      <c r="L245" s="98">
        <f t="shared" si="1"/>
        <v>-5091.2314935300001</v>
      </c>
      <c r="M245" s="99" t="s">
        <v>103</v>
      </c>
      <c r="N245" s="96">
        <f t="shared" si="2"/>
        <v>816.59815600000002</v>
      </c>
      <c r="O245" s="96">
        <f t="shared" si="5"/>
        <v>-5387.5465540000005</v>
      </c>
      <c r="P245" s="74">
        <v>2.1</v>
      </c>
      <c r="Q245" s="74">
        <v>0</v>
      </c>
      <c r="R245" s="74">
        <v>20</v>
      </c>
      <c r="S245" s="74">
        <f t="shared" si="3"/>
        <v>-565.69238817000007</v>
      </c>
      <c r="T245" s="62"/>
      <c r="U245" s="62"/>
    </row>
    <row r="246" spans="1:21">
      <c r="A246" s="102" t="s">
        <v>251</v>
      </c>
      <c r="B246" s="67" t="s">
        <v>241</v>
      </c>
      <c r="C246" s="67" t="s">
        <v>112</v>
      </c>
      <c r="D246" s="102">
        <v>2022</v>
      </c>
      <c r="E246" s="95">
        <f>'Dist_Wise Forest Land A1.9'!E244</f>
        <v>131641.49804000001</v>
      </c>
      <c r="F246" s="96" t="s">
        <v>102</v>
      </c>
      <c r="G246" s="96">
        <f t="shared" si="0"/>
        <v>118477.34823600001</v>
      </c>
      <c r="H246" s="96">
        <f t="shared" si="4"/>
        <v>111127.964832</v>
      </c>
      <c r="I246" s="74">
        <v>2.1</v>
      </c>
      <c r="J246" s="74">
        <v>0</v>
      </c>
      <c r="K246" s="74">
        <v>20</v>
      </c>
      <c r="L246" s="98">
        <f t="shared" si="1"/>
        <v>11668.436307360002</v>
      </c>
      <c r="M246" s="99" t="s">
        <v>103</v>
      </c>
      <c r="N246" s="96">
        <f t="shared" si="2"/>
        <v>13164.149804000001</v>
      </c>
      <c r="O246" s="96">
        <f t="shared" si="5"/>
        <v>12347.551648000001</v>
      </c>
      <c r="P246" s="74">
        <v>2.1</v>
      </c>
      <c r="Q246" s="74">
        <v>0</v>
      </c>
      <c r="R246" s="74">
        <v>20</v>
      </c>
      <c r="S246" s="74">
        <f t="shared" si="3"/>
        <v>1296.4929230400003</v>
      </c>
      <c r="T246" s="62"/>
      <c r="U246" s="62"/>
    </row>
    <row r="247" spans="1:21">
      <c r="A247" s="102" t="s">
        <v>251</v>
      </c>
      <c r="B247" s="67" t="s">
        <v>241</v>
      </c>
      <c r="C247" s="67" t="s">
        <v>63</v>
      </c>
      <c r="D247" s="102">
        <v>2022</v>
      </c>
      <c r="E247" s="95">
        <f>'Dist_Wise Forest Land A1.9'!E245</f>
        <v>99228.927664999981</v>
      </c>
      <c r="F247" s="96" t="s">
        <v>102</v>
      </c>
      <c r="G247" s="96">
        <f t="shared" si="0"/>
        <v>89306.034898499987</v>
      </c>
      <c r="H247" s="96">
        <f t="shared" si="4"/>
        <v>-29171.313337500018</v>
      </c>
      <c r="I247" s="74">
        <v>2.1</v>
      </c>
      <c r="J247" s="74">
        <v>0</v>
      </c>
      <c r="K247" s="74">
        <v>20</v>
      </c>
      <c r="L247" s="98">
        <f t="shared" si="1"/>
        <v>-3062.987900437502</v>
      </c>
      <c r="M247" s="99" t="s">
        <v>103</v>
      </c>
      <c r="N247" s="96">
        <f t="shared" si="2"/>
        <v>9922.8927664999992</v>
      </c>
      <c r="O247" s="96">
        <f t="shared" si="5"/>
        <v>-3241.2570375000014</v>
      </c>
      <c r="P247" s="74">
        <v>2.1</v>
      </c>
      <c r="Q247" s="74">
        <v>0</v>
      </c>
      <c r="R247" s="74">
        <v>20</v>
      </c>
      <c r="S247" s="74">
        <f t="shared" si="3"/>
        <v>-340.33198893750017</v>
      </c>
      <c r="T247" s="62"/>
      <c r="U247" s="62"/>
    </row>
    <row r="248" spans="1:21">
      <c r="A248" s="102" t="s">
        <v>251</v>
      </c>
      <c r="B248" s="67" t="s">
        <v>241</v>
      </c>
      <c r="C248" s="67" t="s">
        <v>64</v>
      </c>
      <c r="D248" s="102">
        <v>2022</v>
      </c>
      <c r="E248" s="95">
        <f>'Dist_Wise Forest Land A1.9'!E246</f>
        <v>23342.411000000007</v>
      </c>
      <c r="F248" s="96" t="s">
        <v>102</v>
      </c>
      <c r="G248" s="96">
        <f t="shared" si="0"/>
        <v>21008.169900000008</v>
      </c>
      <c r="H248" s="96">
        <f t="shared" si="4"/>
        <v>-68297.864998499979</v>
      </c>
      <c r="I248" s="74">
        <v>2.1</v>
      </c>
      <c r="J248" s="74">
        <v>0</v>
      </c>
      <c r="K248" s="74">
        <v>20</v>
      </c>
      <c r="L248" s="98">
        <f t="shared" si="1"/>
        <v>-7171.2758248424989</v>
      </c>
      <c r="M248" s="99" t="s">
        <v>103</v>
      </c>
      <c r="N248" s="96">
        <f t="shared" si="2"/>
        <v>2334.2411000000006</v>
      </c>
      <c r="O248" s="96">
        <f t="shared" si="5"/>
        <v>-7588.6516664999981</v>
      </c>
      <c r="P248" s="74">
        <v>2.1</v>
      </c>
      <c r="Q248" s="74">
        <v>0</v>
      </c>
      <c r="R248" s="74">
        <v>20</v>
      </c>
      <c r="S248" s="74">
        <f t="shared" si="3"/>
        <v>-796.8084249824999</v>
      </c>
      <c r="T248" s="62"/>
      <c r="U248" s="62"/>
    </row>
    <row r="249" spans="1:21">
      <c r="A249" s="102" t="s">
        <v>251</v>
      </c>
      <c r="B249" s="67" t="s">
        <v>241</v>
      </c>
      <c r="C249" s="67" t="s">
        <v>65</v>
      </c>
      <c r="D249" s="102">
        <v>2022</v>
      </c>
      <c r="E249" s="95">
        <f>'Dist_Wise Forest Land A1.9'!E247</f>
        <v>31800.373599999995</v>
      </c>
      <c r="F249" s="96" t="s">
        <v>102</v>
      </c>
      <c r="G249" s="96">
        <f t="shared" si="0"/>
        <v>28620.336239999997</v>
      </c>
      <c r="H249" s="96">
        <f t="shared" si="4"/>
        <v>7612.1663399999888</v>
      </c>
      <c r="I249" s="74">
        <v>2.1</v>
      </c>
      <c r="J249" s="74">
        <v>0</v>
      </c>
      <c r="K249" s="74">
        <v>20</v>
      </c>
      <c r="L249" s="98">
        <f t="shared" si="1"/>
        <v>799.27746569999886</v>
      </c>
      <c r="M249" s="99" t="s">
        <v>103</v>
      </c>
      <c r="N249" s="96">
        <f t="shared" si="2"/>
        <v>3180.0373599999998</v>
      </c>
      <c r="O249" s="96">
        <f t="shared" si="5"/>
        <v>845.79625999999917</v>
      </c>
      <c r="P249" s="74">
        <v>2.1</v>
      </c>
      <c r="Q249" s="74">
        <v>0</v>
      </c>
      <c r="R249" s="74">
        <v>20</v>
      </c>
      <c r="S249" s="74">
        <f t="shared" si="3"/>
        <v>88.80860729999992</v>
      </c>
      <c r="T249" s="62"/>
      <c r="U249" s="62"/>
    </row>
    <row r="250" spans="1:21">
      <c r="A250" s="102" t="s">
        <v>251</v>
      </c>
      <c r="B250" s="67" t="s">
        <v>241</v>
      </c>
      <c r="C250" s="67" t="s">
        <v>113</v>
      </c>
      <c r="D250" s="102">
        <v>2022</v>
      </c>
      <c r="E250" s="95">
        <f>'Dist_Wise Forest Land A1.9'!E248</f>
        <v>3137.2834999999995</v>
      </c>
      <c r="F250" s="96" t="s">
        <v>102</v>
      </c>
      <c r="G250" s="96">
        <f t="shared" si="0"/>
        <v>2823.5551499999997</v>
      </c>
      <c r="H250" s="96">
        <f t="shared" si="4"/>
        <v>-25796.781089999997</v>
      </c>
      <c r="I250" s="74">
        <v>2.1</v>
      </c>
      <c r="J250" s="74">
        <v>0</v>
      </c>
      <c r="K250" s="74">
        <v>20</v>
      </c>
      <c r="L250" s="98">
        <f t="shared" si="1"/>
        <v>-2708.6620144499998</v>
      </c>
      <c r="M250" s="99" t="s">
        <v>103</v>
      </c>
      <c r="N250" s="96">
        <f t="shared" si="2"/>
        <v>313.72834999999998</v>
      </c>
      <c r="O250" s="96">
        <f t="shared" si="5"/>
        <v>-2866.3090099999999</v>
      </c>
      <c r="P250" s="74">
        <v>2.1</v>
      </c>
      <c r="Q250" s="74">
        <v>0</v>
      </c>
      <c r="R250" s="74">
        <v>20</v>
      </c>
      <c r="S250" s="74">
        <f t="shared" si="3"/>
        <v>-300.96244605000004</v>
      </c>
      <c r="T250" s="62"/>
      <c r="U250" s="62"/>
    </row>
    <row r="251" spans="1:21">
      <c r="A251" s="102" t="s">
        <v>251</v>
      </c>
      <c r="B251" s="67" t="s">
        <v>241</v>
      </c>
      <c r="C251" s="67" t="s">
        <v>114</v>
      </c>
      <c r="D251" s="102">
        <v>2022</v>
      </c>
      <c r="E251" s="95">
        <f>'Dist_Wise Forest Land A1.9'!E249</f>
        <v>195356.76459999999</v>
      </c>
      <c r="F251" s="96" t="s">
        <v>102</v>
      </c>
      <c r="G251" s="96">
        <f t="shared" si="0"/>
        <v>175821.08814000001</v>
      </c>
      <c r="H251" s="96">
        <f t="shared" si="4"/>
        <v>172997.53299000001</v>
      </c>
      <c r="I251" s="74">
        <v>2.1</v>
      </c>
      <c r="J251" s="74">
        <v>0</v>
      </c>
      <c r="K251" s="74">
        <v>20</v>
      </c>
      <c r="L251" s="98">
        <f t="shared" si="1"/>
        <v>18164.740963950004</v>
      </c>
      <c r="M251" s="99" t="s">
        <v>103</v>
      </c>
      <c r="N251" s="96">
        <f t="shared" si="2"/>
        <v>19535.676459999999</v>
      </c>
      <c r="O251" s="96">
        <f t="shared" si="5"/>
        <v>19221.948109999998</v>
      </c>
      <c r="P251" s="74">
        <v>2.1</v>
      </c>
      <c r="Q251" s="74">
        <v>0</v>
      </c>
      <c r="R251" s="74">
        <v>20</v>
      </c>
      <c r="S251" s="74">
        <f t="shared" si="3"/>
        <v>2018.30455155</v>
      </c>
      <c r="T251" s="62"/>
      <c r="U251" s="62"/>
    </row>
    <row r="252" spans="1:21">
      <c r="A252" s="102" t="s">
        <v>251</v>
      </c>
      <c r="B252" s="67" t="s">
        <v>241</v>
      </c>
      <c r="C252" s="67" t="s">
        <v>66</v>
      </c>
      <c r="D252" s="102">
        <v>2022</v>
      </c>
      <c r="E252" s="95">
        <f>'Dist_Wise Forest Land A1.9'!E250</f>
        <v>150519.24569999997</v>
      </c>
      <c r="F252" s="96" t="s">
        <v>102</v>
      </c>
      <c r="G252" s="96">
        <f t="shared" si="0"/>
        <v>135467.32112999997</v>
      </c>
      <c r="H252" s="96">
        <f t="shared" si="4"/>
        <v>-40353.76701000004</v>
      </c>
      <c r="I252" s="74">
        <v>2.1</v>
      </c>
      <c r="J252" s="74">
        <v>0</v>
      </c>
      <c r="K252" s="74">
        <v>20</v>
      </c>
      <c r="L252" s="98">
        <f t="shared" si="1"/>
        <v>-4237.1455360500049</v>
      </c>
      <c r="M252" s="99" t="s">
        <v>103</v>
      </c>
      <c r="N252" s="96">
        <f t="shared" si="2"/>
        <v>15051.924569999997</v>
      </c>
      <c r="O252" s="96">
        <f t="shared" si="5"/>
        <v>-4483.7518900000014</v>
      </c>
      <c r="P252" s="74">
        <v>2.1</v>
      </c>
      <c r="Q252" s="74">
        <v>0</v>
      </c>
      <c r="R252" s="74">
        <v>20</v>
      </c>
      <c r="S252" s="74">
        <f t="shared" si="3"/>
        <v>-470.79394845000019</v>
      </c>
      <c r="T252" s="62"/>
      <c r="U252" s="62"/>
    </row>
    <row r="253" spans="1:21">
      <c r="A253" s="102" t="s">
        <v>251</v>
      </c>
      <c r="B253" s="67" t="s">
        <v>241</v>
      </c>
      <c r="C253" s="67" t="s">
        <v>115</v>
      </c>
      <c r="D253" s="102">
        <v>2022</v>
      </c>
      <c r="E253" s="95">
        <f>'Dist_Wise Forest Land A1.9'!E251</f>
        <v>167137.6116</v>
      </c>
      <c r="F253" s="96" t="s">
        <v>102</v>
      </c>
      <c r="G253" s="96">
        <f t="shared" si="0"/>
        <v>150423.85044000001</v>
      </c>
      <c r="H253" s="96">
        <f t="shared" si="4"/>
        <v>14956.529310000042</v>
      </c>
      <c r="I253" s="74">
        <v>2.1</v>
      </c>
      <c r="J253" s="74">
        <v>0</v>
      </c>
      <c r="K253" s="74">
        <v>20</v>
      </c>
      <c r="L253" s="98">
        <f t="shared" si="1"/>
        <v>1570.4355775500046</v>
      </c>
      <c r="M253" s="99" t="s">
        <v>103</v>
      </c>
      <c r="N253" s="96">
        <f t="shared" si="2"/>
        <v>16713.761160000002</v>
      </c>
      <c r="O253" s="96">
        <f t="shared" si="5"/>
        <v>1661.8365900000044</v>
      </c>
      <c r="P253" s="74">
        <v>2.1</v>
      </c>
      <c r="Q253" s="74">
        <v>0</v>
      </c>
      <c r="R253" s="74">
        <v>20</v>
      </c>
      <c r="S253" s="74">
        <f t="shared" si="3"/>
        <v>174.4928419500005</v>
      </c>
      <c r="T253" s="62"/>
      <c r="U253" s="62"/>
    </row>
    <row r="254" spans="1:21">
      <c r="A254" s="102" t="s">
        <v>251</v>
      </c>
      <c r="B254" s="67" t="s">
        <v>241</v>
      </c>
      <c r="C254" s="67" t="s">
        <v>116</v>
      </c>
      <c r="D254" s="102">
        <v>2022</v>
      </c>
      <c r="E254" s="95">
        <f>'Dist_Wise Forest Land A1.9'!E252</f>
        <v>5002.5854399999998</v>
      </c>
      <c r="F254" s="96" t="s">
        <v>102</v>
      </c>
      <c r="G254" s="96">
        <f t="shared" si="0"/>
        <v>4502.3268959999996</v>
      </c>
      <c r="H254" s="96">
        <f t="shared" si="4"/>
        <v>-145921.523544</v>
      </c>
      <c r="I254" s="74">
        <v>2.1</v>
      </c>
      <c r="J254" s="74">
        <v>0</v>
      </c>
      <c r="K254" s="74">
        <v>20</v>
      </c>
      <c r="L254" s="98">
        <f t="shared" si="1"/>
        <v>-15321.75997212</v>
      </c>
      <c r="M254" s="99" t="s">
        <v>103</v>
      </c>
      <c r="N254" s="96">
        <f t="shared" si="2"/>
        <v>500.25854400000003</v>
      </c>
      <c r="O254" s="96">
        <f t="shared" si="5"/>
        <v>-16213.502616000002</v>
      </c>
      <c r="P254" s="74">
        <v>2.1</v>
      </c>
      <c r="Q254" s="74">
        <v>0</v>
      </c>
      <c r="R254" s="74">
        <v>20</v>
      </c>
      <c r="S254" s="74">
        <f t="shared" si="3"/>
        <v>-1702.4177746800003</v>
      </c>
      <c r="T254" s="62"/>
      <c r="U254" s="62"/>
    </row>
    <row r="255" spans="1:21">
      <c r="A255" s="102" t="s">
        <v>251</v>
      </c>
      <c r="B255" s="67" t="s">
        <v>241</v>
      </c>
      <c r="C255" s="67" t="s">
        <v>67</v>
      </c>
      <c r="D255" s="102">
        <v>2022</v>
      </c>
      <c r="E255" s="95">
        <f>'Dist_Wise Forest Land A1.9'!E253</f>
        <v>31841.115890000001</v>
      </c>
      <c r="F255" s="96" t="s">
        <v>102</v>
      </c>
      <c r="G255" s="96">
        <f t="shared" si="0"/>
        <v>28657.004301000001</v>
      </c>
      <c r="H255" s="96">
        <f t="shared" si="4"/>
        <v>24154.677405000002</v>
      </c>
      <c r="I255" s="74">
        <v>2.1</v>
      </c>
      <c r="J255" s="74">
        <v>0</v>
      </c>
      <c r="K255" s="74">
        <v>20</v>
      </c>
      <c r="L255" s="98">
        <f t="shared" si="1"/>
        <v>2536.2411275250006</v>
      </c>
      <c r="M255" s="99" t="s">
        <v>103</v>
      </c>
      <c r="N255" s="96">
        <f t="shared" si="2"/>
        <v>3184.1115890000001</v>
      </c>
      <c r="O255" s="96">
        <f t="shared" si="5"/>
        <v>2683.8530449999998</v>
      </c>
      <c r="P255" s="74">
        <v>2.1</v>
      </c>
      <c r="Q255" s="74">
        <v>0</v>
      </c>
      <c r="R255" s="74">
        <v>20</v>
      </c>
      <c r="S255" s="74">
        <f t="shared" si="3"/>
        <v>281.80456972500002</v>
      </c>
      <c r="T255" s="62"/>
      <c r="U255" s="62"/>
    </row>
    <row r="256" spans="1:21">
      <c r="A256" s="102" t="s">
        <v>251</v>
      </c>
      <c r="B256" s="67" t="s">
        <v>241</v>
      </c>
      <c r="C256" s="67" t="s">
        <v>117</v>
      </c>
      <c r="D256" s="102">
        <v>2022</v>
      </c>
      <c r="E256" s="95">
        <f>'Dist_Wise Forest Land A1.9'!E254</f>
        <v>164237.53750000001</v>
      </c>
      <c r="F256" s="96" t="s">
        <v>102</v>
      </c>
      <c r="G256" s="96">
        <f t="shared" si="0"/>
        <v>147813.78375</v>
      </c>
      <c r="H256" s="96">
        <f t="shared" si="4"/>
        <v>119156.77944899999</v>
      </c>
      <c r="I256" s="74">
        <v>2.1</v>
      </c>
      <c r="J256" s="74">
        <v>0</v>
      </c>
      <c r="K256" s="74">
        <v>20</v>
      </c>
      <c r="L256" s="98">
        <f t="shared" si="1"/>
        <v>12511.461842145001</v>
      </c>
      <c r="M256" s="99" t="s">
        <v>103</v>
      </c>
      <c r="N256" s="96">
        <f t="shared" si="2"/>
        <v>16423.75375</v>
      </c>
      <c r="O256" s="96">
        <f t="shared" si="5"/>
        <v>13239.642161</v>
      </c>
      <c r="P256" s="74">
        <v>2.1</v>
      </c>
      <c r="Q256" s="74">
        <v>0</v>
      </c>
      <c r="R256" s="74">
        <v>20</v>
      </c>
      <c r="S256" s="74">
        <f t="shared" si="3"/>
        <v>1390.1624269050001</v>
      </c>
      <c r="T256" s="62"/>
      <c r="U256" s="62"/>
    </row>
    <row r="257" spans="1:21">
      <c r="A257" s="102" t="s">
        <v>251</v>
      </c>
      <c r="B257" s="67" t="s">
        <v>241</v>
      </c>
      <c r="C257" s="67" t="s">
        <v>68</v>
      </c>
      <c r="D257" s="102">
        <v>2022</v>
      </c>
      <c r="E257" s="95">
        <f>'Dist_Wise Forest Land A1.9'!E255</f>
        <v>15582.158300000001</v>
      </c>
      <c r="F257" s="96" t="s">
        <v>102</v>
      </c>
      <c r="G257" s="96">
        <f t="shared" si="0"/>
        <v>14023.942470000002</v>
      </c>
      <c r="H257" s="96">
        <f t="shared" si="4"/>
        <v>-133789.84127999999</v>
      </c>
      <c r="I257" s="74">
        <v>2.1</v>
      </c>
      <c r="J257" s="74">
        <v>0</v>
      </c>
      <c r="K257" s="74">
        <v>20</v>
      </c>
      <c r="L257" s="98">
        <f t="shared" si="1"/>
        <v>-14047.933334400001</v>
      </c>
      <c r="M257" s="99" t="s">
        <v>103</v>
      </c>
      <c r="N257" s="96">
        <f t="shared" si="2"/>
        <v>1558.2158300000001</v>
      </c>
      <c r="O257" s="96">
        <f t="shared" si="5"/>
        <v>-14865.537919999999</v>
      </c>
      <c r="P257" s="74">
        <v>2.1</v>
      </c>
      <c r="Q257" s="74">
        <v>0</v>
      </c>
      <c r="R257" s="74">
        <v>20</v>
      </c>
      <c r="S257" s="74">
        <f t="shared" si="3"/>
        <v>-1560.8814815999999</v>
      </c>
      <c r="T257" s="62"/>
      <c r="U257" s="62"/>
    </row>
    <row r="258" spans="1:21">
      <c r="A258" s="102" t="s">
        <v>251</v>
      </c>
      <c r="B258" s="67" t="s">
        <v>241</v>
      </c>
      <c r="C258" s="67" t="s">
        <v>69</v>
      </c>
      <c r="D258" s="102">
        <v>2022</v>
      </c>
      <c r="E258" s="95">
        <f>'Dist_Wise Forest Land A1.9'!E256</f>
        <v>251276.54509999999</v>
      </c>
      <c r="F258" s="96" t="s">
        <v>102</v>
      </c>
      <c r="G258" s="96">
        <f t="shared" si="0"/>
        <v>226148.89059</v>
      </c>
      <c r="H258" s="96">
        <f t="shared" si="4"/>
        <v>212124.94811999999</v>
      </c>
      <c r="I258" s="74">
        <v>2.1</v>
      </c>
      <c r="J258" s="74">
        <v>0</v>
      </c>
      <c r="K258" s="74">
        <v>20</v>
      </c>
      <c r="L258" s="98">
        <f t="shared" si="1"/>
        <v>22273.119552600001</v>
      </c>
      <c r="M258" s="99" t="s">
        <v>103</v>
      </c>
      <c r="N258" s="96">
        <f t="shared" si="2"/>
        <v>25127.65451</v>
      </c>
      <c r="O258" s="96">
        <f t="shared" si="5"/>
        <v>23569.438679999999</v>
      </c>
      <c r="P258" s="74">
        <v>2.1</v>
      </c>
      <c r="Q258" s="74">
        <v>0</v>
      </c>
      <c r="R258" s="74">
        <v>20</v>
      </c>
      <c r="S258" s="74">
        <f t="shared" si="3"/>
        <v>2474.7910614000002</v>
      </c>
      <c r="T258" s="62"/>
      <c r="U258" s="62"/>
    </row>
    <row r="259" spans="1:21">
      <c r="A259" s="102" t="s">
        <v>251</v>
      </c>
      <c r="B259" s="67" t="s">
        <v>241</v>
      </c>
      <c r="C259" s="67" t="s">
        <v>118</v>
      </c>
      <c r="D259" s="102">
        <v>2022</v>
      </c>
      <c r="E259" s="95">
        <f>'Dist_Wise Forest Land A1.9'!E257</f>
        <v>8476.8191000000006</v>
      </c>
      <c r="F259" s="96" t="s">
        <v>102</v>
      </c>
      <c r="G259" s="96">
        <f t="shared" si="0"/>
        <v>7629.1371900000004</v>
      </c>
      <c r="H259" s="96">
        <f t="shared" si="4"/>
        <v>-218519.75339999999</v>
      </c>
      <c r="I259" s="74">
        <v>2.1</v>
      </c>
      <c r="J259" s="74">
        <v>0</v>
      </c>
      <c r="K259" s="74">
        <v>20</v>
      </c>
      <c r="L259" s="98">
        <f t="shared" si="1"/>
        <v>-22944.574107</v>
      </c>
      <c r="M259" s="99" t="s">
        <v>103</v>
      </c>
      <c r="N259" s="96">
        <f t="shared" si="2"/>
        <v>847.68191000000013</v>
      </c>
      <c r="O259" s="96">
        <f t="shared" si="5"/>
        <v>-24279.972600000001</v>
      </c>
      <c r="P259" s="74">
        <v>2.1</v>
      </c>
      <c r="Q259" s="74">
        <v>0</v>
      </c>
      <c r="R259" s="74">
        <v>20</v>
      </c>
      <c r="S259" s="74">
        <f t="shared" si="3"/>
        <v>-2549.3971230000002</v>
      </c>
      <c r="T259" s="62"/>
      <c r="U259" s="62"/>
    </row>
    <row r="260" spans="1:21">
      <c r="A260" s="102" t="s">
        <v>251</v>
      </c>
      <c r="B260" s="67" t="s">
        <v>241</v>
      </c>
      <c r="C260" s="67" t="s">
        <v>70</v>
      </c>
      <c r="D260" s="102">
        <v>2022</v>
      </c>
      <c r="E260" s="95">
        <f>'Dist_Wise Forest Land A1.9'!E258</f>
        <v>37173.935240000006</v>
      </c>
      <c r="F260" s="96" t="s">
        <v>102</v>
      </c>
      <c r="G260" s="96">
        <f t="shared" si="0"/>
        <v>33456.541716000007</v>
      </c>
      <c r="H260" s="96">
        <f t="shared" si="4"/>
        <v>25827.404526000006</v>
      </c>
      <c r="I260" s="74">
        <v>2.1</v>
      </c>
      <c r="J260" s="74">
        <v>0</v>
      </c>
      <c r="K260" s="74">
        <v>20</v>
      </c>
      <c r="L260" s="98">
        <f t="shared" si="1"/>
        <v>2711.877475230001</v>
      </c>
      <c r="M260" s="99" t="s">
        <v>103</v>
      </c>
      <c r="N260" s="96">
        <f t="shared" si="2"/>
        <v>3717.393524000001</v>
      </c>
      <c r="O260" s="96">
        <f t="shared" si="5"/>
        <v>2869.7116140000007</v>
      </c>
      <c r="P260" s="74">
        <v>2.1</v>
      </c>
      <c r="Q260" s="74">
        <v>0</v>
      </c>
      <c r="R260" s="74">
        <v>20</v>
      </c>
      <c r="S260" s="74">
        <f t="shared" si="3"/>
        <v>301.31971947000011</v>
      </c>
      <c r="T260" s="62"/>
      <c r="U260" s="62"/>
    </row>
    <row r="261" spans="1:21">
      <c r="A261" s="102" t="s">
        <v>251</v>
      </c>
      <c r="B261" s="67" t="s">
        <v>241</v>
      </c>
      <c r="C261" s="67" t="s">
        <v>71</v>
      </c>
      <c r="D261" s="102">
        <v>2022</v>
      </c>
      <c r="E261" s="95">
        <f>'Dist_Wise Forest Land A1.9'!E259</f>
        <v>27641.004759999996</v>
      </c>
      <c r="F261" s="96" t="s">
        <v>102</v>
      </c>
      <c r="G261" s="96">
        <f t="shared" si="0"/>
        <v>24876.904283999997</v>
      </c>
      <c r="H261" s="96">
        <f t="shared" si="4"/>
        <v>-8579.6374320000104</v>
      </c>
      <c r="I261" s="74">
        <v>2.1</v>
      </c>
      <c r="J261" s="74">
        <v>0</v>
      </c>
      <c r="K261" s="74">
        <v>20</v>
      </c>
      <c r="L261" s="98">
        <f t="shared" si="1"/>
        <v>-900.86193036000122</v>
      </c>
      <c r="M261" s="99" t="s">
        <v>103</v>
      </c>
      <c r="N261" s="96">
        <f t="shared" si="2"/>
        <v>2764.1004759999996</v>
      </c>
      <c r="O261" s="96">
        <f t="shared" si="5"/>
        <v>-953.29304800000136</v>
      </c>
      <c r="P261" s="74">
        <v>2.1</v>
      </c>
      <c r="Q261" s="74">
        <v>0</v>
      </c>
      <c r="R261" s="74">
        <v>20</v>
      </c>
      <c r="S261" s="74">
        <f t="shared" si="3"/>
        <v>-100.09577004000015</v>
      </c>
      <c r="T261" s="62"/>
      <c r="U261" s="62"/>
    </row>
    <row r="262" spans="1:21">
      <c r="A262" s="102" t="s">
        <v>251</v>
      </c>
      <c r="B262" s="67" t="s">
        <v>241</v>
      </c>
      <c r="C262" s="102" t="s">
        <v>119</v>
      </c>
      <c r="D262" s="102">
        <v>2022</v>
      </c>
      <c r="E262" s="95">
        <f>'Dist_Wise Forest Land A1.9'!E260</f>
        <v>121035.10010000001</v>
      </c>
      <c r="F262" s="96" t="s">
        <v>102</v>
      </c>
      <c r="G262" s="96">
        <f t="shared" si="0"/>
        <v>108931.59009000001</v>
      </c>
      <c r="H262" s="96">
        <f t="shared" si="4"/>
        <v>84054.685806000023</v>
      </c>
      <c r="I262" s="74">
        <v>2.1</v>
      </c>
      <c r="J262" s="74">
        <v>0</v>
      </c>
      <c r="K262" s="74">
        <v>20</v>
      </c>
      <c r="L262" s="98">
        <f t="shared" si="1"/>
        <v>8825.7420096300029</v>
      </c>
      <c r="M262" s="99" t="s">
        <v>103</v>
      </c>
      <c r="N262" s="96">
        <f t="shared" si="2"/>
        <v>12103.510010000002</v>
      </c>
      <c r="O262" s="96">
        <f t="shared" si="5"/>
        <v>9339.4095340000022</v>
      </c>
      <c r="P262" s="74">
        <v>2.1</v>
      </c>
      <c r="Q262" s="74">
        <v>0</v>
      </c>
      <c r="R262" s="74">
        <v>20</v>
      </c>
      <c r="S262" s="74">
        <f t="shared" si="3"/>
        <v>980.63800107000031</v>
      </c>
      <c r="T262" s="62"/>
      <c r="U262" s="62"/>
    </row>
    <row r="263" spans="1:21">
      <c r="A263" s="102" t="s">
        <v>251</v>
      </c>
      <c r="B263" s="67" t="s">
        <v>241</v>
      </c>
      <c r="C263" s="102" t="s">
        <v>120</v>
      </c>
      <c r="D263" s="102">
        <v>2022</v>
      </c>
      <c r="E263" s="95">
        <f>'Dist_Wise Forest Land A1.9'!E261</f>
        <v>23960.179699999997</v>
      </c>
      <c r="F263" s="96" t="s">
        <v>102</v>
      </c>
      <c r="G263" s="96">
        <f t="shared" si="0"/>
        <v>21564.161729999996</v>
      </c>
      <c r="H263" s="96">
        <f t="shared" si="4"/>
        <v>-87367.42836000002</v>
      </c>
      <c r="I263" s="74">
        <v>2.1</v>
      </c>
      <c r="J263" s="74">
        <v>0</v>
      </c>
      <c r="K263" s="74">
        <v>20</v>
      </c>
      <c r="L263" s="98">
        <f t="shared" si="1"/>
        <v>-9173.5799778000037</v>
      </c>
      <c r="M263" s="99" t="s">
        <v>103</v>
      </c>
      <c r="N263" s="96">
        <f t="shared" si="2"/>
        <v>2396.0179699999999</v>
      </c>
      <c r="O263" s="96">
        <f t="shared" si="5"/>
        <v>-9707.492040000001</v>
      </c>
      <c r="P263" s="74">
        <v>2.1</v>
      </c>
      <c r="Q263" s="74">
        <v>0</v>
      </c>
      <c r="R263" s="74">
        <v>20</v>
      </c>
      <c r="S263" s="74">
        <f t="shared" si="3"/>
        <v>-1019.2866642000002</v>
      </c>
      <c r="T263" s="62"/>
      <c r="U263" s="62"/>
    </row>
    <row r="264" spans="1:21">
      <c r="A264" s="102" t="s">
        <v>251</v>
      </c>
      <c r="B264" s="67" t="s">
        <v>241</v>
      </c>
      <c r="C264" s="102" t="s">
        <v>72</v>
      </c>
      <c r="D264" s="102">
        <v>2022</v>
      </c>
      <c r="E264" s="95">
        <f>'Dist_Wise Forest Land A1.9'!E262</f>
        <v>138987.82511999999</v>
      </c>
      <c r="F264" s="96" t="s">
        <v>102</v>
      </c>
      <c r="G264" s="96">
        <f t="shared" si="0"/>
        <v>125089.042608</v>
      </c>
      <c r="H264" s="96">
        <f t="shared" si="4"/>
        <v>103524.88087800001</v>
      </c>
      <c r="I264" s="74">
        <v>2.1</v>
      </c>
      <c r="J264" s="74">
        <v>0</v>
      </c>
      <c r="K264" s="74">
        <v>20</v>
      </c>
      <c r="L264" s="98">
        <f t="shared" si="1"/>
        <v>10870.112492190003</v>
      </c>
      <c r="M264" s="99" t="s">
        <v>103</v>
      </c>
      <c r="N264" s="96">
        <f t="shared" si="2"/>
        <v>13898.782512</v>
      </c>
      <c r="O264" s="96">
        <f t="shared" si="5"/>
        <v>11502.764542000001</v>
      </c>
      <c r="P264" s="74">
        <v>2.1</v>
      </c>
      <c r="Q264" s="74">
        <v>0</v>
      </c>
      <c r="R264" s="74">
        <v>20</v>
      </c>
      <c r="S264" s="74">
        <f t="shared" si="3"/>
        <v>1207.7902769100001</v>
      </c>
      <c r="T264" s="62"/>
      <c r="U264" s="62"/>
    </row>
    <row r="265" spans="1:21">
      <c r="A265" s="102" t="s">
        <v>251</v>
      </c>
      <c r="B265" s="67" t="s">
        <v>241</v>
      </c>
      <c r="C265" s="102" t="s">
        <v>73</v>
      </c>
      <c r="D265" s="102">
        <v>2022</v>
      </c>
      <c r="E265" s="95">
        <f>'Dist_Wise Forest Land A1.9'!E263</f>
        <v>74319.281599999988</v>
      </c>
      <c r="F265" s="96" t="s">
        <v>102</v>
      </c>
      <c r="G265" s="96">
        <f t="shared" si="0"/>
        <v>66887.353439999992</v>
      </c>
      <c r="H265" s="96">
        <f t="shared" si="4"/>
        <v>-58201.689168000012</v>
      </c>
      <c r="I265" s="74">
        <v>2.1</v>
      </c>
      <c r="J265" s="74">
        <v>0</v>
      </c>
      <c r="K265" s="74">
        <v>20</v>
      </c>
      <c r="L265" s="98">
        <f t="shared" si="1"/>
        <v>-6111.1773626400018</v>
      </c>
      <c r="M265" s="99" t="s">
        <v>103</v>
      </c>
      <c r="N265" s="96">
        <f t="shared" si="2"/>
        <v>7431.9281599999995</v>
      </c>
      <c r="O265" s="96">
        <f t="shared" si="5"/>
        <v>-6466.8543520000003</v>
      </c>
      <c r="P265" s="74">
        <v>2.1</v>
      </c>
      <c r="Q265" s="74">
        <v>0</v>
      </c>
      <c r="R265" s="74">
        <v>20</v>
      </c>
      <c r="S265" s="74">
        <f t="shared" si="3"/>
        <v>-679.01970696000012</v>
      </c>
      <c r="T265" s="62"/>
      <c r="U265" s="62"/>
    </row>
    <row r="266" spans="1:21">
      <c r="A266" s="102" t="s">
        <v>251</v>
      </c>
      <c r="B266" s="67" t="s">
        <v>241</v>
      </c>
      <c r="C266" s="102" t="s">
        <v>74</v>
      </c>
      <c r="D266" s="102">
        <v>2022</v>
      </c>
      <c r="E266" s="95">
        <f>'Dist_Wise Forest Land A1.9'!E264</f>
        <v>196102.58410999997</v>
      </c>
      <c r="F266" s="96" t="s">
        <v>102</v>
      </c>
      <c r="G266" s="96">
        <f t="shared" si="0"/>
        <v>176492.32569899998</v>
      </c>
      <c r="H266" s="96">
        <f t="shared" si="4"/>
        <v>109604.97225899999</v>
      </c>
      <c r="I266" s="74">
        <v>2.1</v>
      </c>
      <c r="J266" s="74">
        <v>0</v>
      </c>
      <c r="K266" s="74">
        <v>20</v>
      </c>
      <c r="L266" s="98">
        <f t="shared" si="1"/>
        <v>11508.522087195</v>
      </c>
      <c r="M266" s="99" t="s">
        <v>103</v>
      </c>
      <c r="N266" s="96">
        <f t="shared" si="2"/>
        <v>19610.258410999999</v>
      </c>
      <c r="O266" s="96">
        <f t="shared" si="5"/>
        <v>12178.330250999999</v>
      </c>
      <c r="P266" s="74">
        <v>2.1</v>
      </c>
      <c r="Q266" s="74">
        <v>0</v>
      </c>
      <c r="R266" s="74">
        <v>20</v>
      </c>
      <c r="S266" s="74">
        <f t="shared" si="3"/>
        <v>1278.7246763550002</v>
      </c>
      <c r="T266" s="62"/>
      <c r="U266" s="62"/>
    </row>
    <row r="267" spans="1:21">
      <c r="A267" s="102" t="s">
        <v>251</v>
      </c>
      <c r="B267" s="67" t="s">
        <v>241</v>
      </c>
      <c r="C267" s="102" t="s">
        <v>75</v>
      </c>
      <c r="D267" s="102">
        <v>2022</v>
      </c>
      <c r="E267" s="95">
        <f>'Dist_Wise Forest Land A1.9'!E265</f>
        <v>1517.7106000000001</v>
      </c>
      <c r="F267" s="96" t="s">
        <v>102</v>
      </c>
      <c r="G267" s="96">
        <f t="shared" ref="G267:G275" si="6">E267*90%</f>
        <v>1365.9395400000001</v>
      </c>
      <c r="H267" s="96">
        <f t="shared" si="4"/>
        <v>-175126.38615899999</v>
      </c>
      <c r="I267" s="74">
        <v>2.1</v>
      </c>
      <c r="J267" s="74">
        <v>0</v>
      </c>
      <c r="K267" s="74">
        <v>20</v>
      </c>
      <c r="L267" s="98">
        <f t="shared" ref="L267:L275" si="7">H267*((I267-J267)/K267)</f>
        <v>-18388.270546694999</v>
      </c>
      <c r="M267" s="99" t="s">
        <v>103</v>
      </c>
      <c r="N267" s="96">
        <f t="shared" ref="N267:N275" si="8">E267*10%</f>
        <v>151.77106000000001</v>
      </c>
      <c r="O267" s="96">
        <f t="shared" si="5"/>
        <v>-19458.487351</v>
      </c>
      <c r="P267" s="74">
        <v>2.1</v>
      </c>
      <c r="Q267" s="74">
        <v>0</v>
      </c>
      <c r="R267" s="74">
        <v>20</v>
      </c>
      <c r="S267" s="74">
        <f t="shared" ref="S267:S275" si="9">O267*((P267-Q267)/R267)</f>
        <v>-2043.1411718550003</v>
      </c>
      <c r="T267" s="62"/>
      <c r="U267" s="62"/>
    </row>
    <row r="268" spans="1:21">
      <c r="A268" s="102" t="s">
        <v>251</v>
      </c>
      <c r="B268" s="67" t="s">
        <v>241</v>
      </c>
      <c r="C268" s="102" t="s">
        <v>76</v>
      </c>
      <c r="D268" s="102">
        <v>2022</v>
      </c>
      <c r="E268" s="95">
        <f>'Dist_Wise Forest Land A1.9'!E266</f>
        <v>16908.14588</v>
      </c>
      <c r="F268" s="96" t="s">
        <v>102</v>
      </c>
      <c r="G268" s="96">
        <f t="shared" si="6"/>
        <v>15217.331292000001</v>
      </c>
      <c r="H268" s="96">
        <f t="shared" ref="H268:H275" si="10">G268-G267</f>
        <v>13851.391752000001</v>
      </c>
      <c r="I268" s="74">
        <v>2.1</v>
      </c>
      <c r="J268" s="74">
        <v>0</v>
      </c>
      <c r="K268" s="74">
        <v>20</v>
      </c>
      <c r="L268" s="98">
        <f t="shared" si="7"/>
        <v>1454.3961339600003</v>
      </c>
      <c r="M268" s="99" t="s">
        <v>103</v>
      </c>
      <c r="N268" s="96">
        <f t="shared" si="8"/>
        <v>1690.8145880000002</v>
      </c>
      <c r="O268" s="96">
        <f t="shared" ref="O268:O275" si="11">N268-N267</f>
        <v>1539.0435280000002</v>
      </c>
      <c r="P268" s="74">
        <v>2.1</v>
      </c>
      <c r="Q268" s="74">
        <v>0</v>
      </c>
      <c r="R268" s="74">
        <v>20</v>
      </c>
      <c r="S268" s="74">
        <f t="shared" si="9"/>
        <v>161.59957044000004</v>
      </c>
      <c r="T268" s="62"/>
      <c r="U268" s="62"/>
    </row>
    <row r="269" spans="1:21">
      <c r="A269" s="102" t="s">
        <v>251</v>
      </c>
      <c r="B269" s="67" t="s">
        <v>241</v>
      </c>
      <c r="C269" s="102" t="s">
        <v>77</v>
      </c>
      <c r="D269" s="102">
        <v>2022</v>
      </c>
      <c r="E269" s="95">
        <f>'Dist_Wise Forest Land A1.9'!E267</f>
        <v>15663.782800000001</v>
      </c>
      <c r="F269" s="96" t="s">
        <v>102</v>
      </c>
      <c r="G269" s="96">
        <f t="shared" si="6"/>
        <v>14097.404520000002</v>
      </c>
      <c r="H269" s="96">
        <f t="shared" si="10"/>
        <v>-1119.9267719999989</v>
      </c>
      <c r="I269" s="74">
        <v>2.1</v>
      </c>
      <c r="J269" s="74">
        <v>0</v>
      </c>
      <c r="K269" s="74">
        <v>20</v>
      </c>
      <c r="L269" s="98">
        <f t="shared" si="7"/>
        <v>-117.5923110599999</v>
      </c>
      <c r="M269" s="99" t="s">
        <v>103</v>
      </c>
      <c r="N269" s="96">
        <f t="shared" si="8"/>
        <v>1566.3782800000001</v>
      </c>
      <c r="O269" s="96">
        <f t="shared" si="11"/>
        <v>-124.43630800000005</v>
      </c>
      <c r="P269" s="74">
        <v>2.1</v>
      </c>
      <c r="Q269" s="74">
        <v>0</v>
      </c>
      <c r="R269" s="74">
        <v>20</v>
      </c>
      <c r="S269" s="74">
        <f t="shared" si="9"/>
        <v>-13.065812340000006</v>
      </c>
      <c r="T269" s="62"/>
      <c r="U269" s="62"/>
    </row>
    <row r="270" spans="1:21">
      <c r="A270" s="102" t="s">
        <v>251</v>
      </c>
      <c r="B270" s="67" t="s">
        <v>241</v>
      </c>
      <c r="C270" s="102" t="s">
        <v>78</v>
      </c>
      <c r="D270" s="102">
        <v>2022</v>
      </c>
      <c r="E270" s="95">
        <f>'Dist_Wise Forest Land A1.9'!E268</f>
        <v>198669.91235999999</v>
      </c>
      <c r="F270" s="96" t="s">
        <v>102</v>
      </c>
      <c r="G270" s="96">
        <f t="shared" si="6"/>
        <v>178802.92112399999</v>
      </c>
      <c r="H270" s="96">
        <f t="shared" si="10"/>
        <v>164705.51660399997</v>
      </c>
      <c r="I270" s="74">
        <v>2.1</v>
      </c>
      <c r="J270" s="74">
        <v>0</v>
      </c>
      <c r="K270" s="74">
        <v>20</v>
      </c>
      <c r="L270" s="98">
        <f t="shared" si="7"/>
        <v>17294.079243419998</v>
      </c>
      <c r="M270" s="99" t="s">
        <v>103</v>
      </c>
      <c r="N270" s="96">
        <f t="shared" si="8"/>
        <v>19866.991236000002</v>
      </c>
      <c r="O270" s="96">
        <f t="shared" si="11"/>
        <v>18300.612956000001</v>
      </c>
      <c r="P270" s="74">
        <v>2.1</v>
      </c>
      <c r="Q270" s="74">
        <v>0</v>
      </c>
      <c r="R270" s="74">
        <v>20</v>
      </c>
      <c r="S270" s="74">
        <f t="shared" si="9"/>
        <v>1921.5643603800004</v>
      </c>
      <c r="T270" s="62"/>
      <c r="U270" s="62"/>
    </row>
    <row r="271" spans="1:21">
      <c r="A271" s="102" t="s">
        <v>251</v>
      </c>
      <c r="B271" s="67" t="s">
        <v>241</v>
      </c>
      <c r="C271" s="102" t="s">
        <v>79</v>
      </c>
      <c r="D271" s="102">
        <v>2022</v>
      </c>
      <c r="E271" s="95">
        <f>'Dist_Wise Forest Land A1.9'!E269</f>
        <v>69913.044840000002</v>
      </c>
      <c r="F271" s="96" t="s">
        <v>102</v>
      </c>
      <c r="G271" s="96">
        <f t="shared" si="6"/>
        <v>62921.740356000002</v>
      </c>
      <c r="H271" s="96">
        <f t="shared" si="10"/>
        <v>-115881.18076799999</v>
      </c>
      <c r="I271" s="74">
        <v>2.1</v>
      </c>
      <c r="J271" s="74">
        <v>0</v>
      </c>
      <c r="K271" s="74">
        <v>20</v>
      </c>
      <c r="L271" s="98">
        <f t="shared" si="7"/>
        <v>-12167.52398064</v>
      </c>
      <c r="M271" s="99" t="s">
        <v>103</v>
      </c>
      <c r="N271" s="96">
        <f t="shared" si="8"/>
        <v>6991.3044840000002</v>
      </c>
      <c r="O271" s="96">
        <f t="shared" si="11"/>
        <v>-12875.686752000001</v>
      </c>
      <c r="P271" s="74">
        <v>2.1</v>
      </c>
      <c r="Q271" s="74">
        <v>0</v>
      </c>
      <c r="R271" s="74">
        <v>20</v>
      </c>
      <c r="S271" s="74">
        <f t="shared" si="9"/>
        <v>-1351.9471089600004</v>
      </c>
      <c r="T271" s="62"/>
      <c r="U271" s="62"/>
    </row>
    <row r="272" spans="1:21">
      <c r="A272" s="102" t="s">
        <v>251</v>
      </c>
      <c r="B272" s="67" t="s">
        <v>241</v>
      </c>
      <c r="C272" s="102" t="s">
        <v>80</v>
      </c>
      <c r="D272" s="102">
        <v>2022</v>
      </c>
      <c r="E272" s="95">
        <f>'Dist_Wise Forest Land A1.9'!E270</f>
        <v>48542.454000000005</v>
      </c>
      <c r="F272" s="96" t="s">
        <v>102</v>
      </c>
      <c r="G272" s="96">
        <f t="shared" si="6"/>
        <v>43688.208600000005</v>
      </c>
      <c r="H272" s="96">
        <f t="shared" si="10"/>
        <v>-19233.531755999997</v>
      </c>
      <c r="I272" s="74">
        <v>2.1</v>
      </c>
      <c r="J272" s="74">
        <v>0</v>
      </c>
      <c r="K272" s="74">
        <v>20</v>
      </c>
      <c r="L272" s="98">
        <f t="shared" si="7"/>
        <v>-2019.5208343799998</v>
      </c>
      <c r="M272" s="99" t="s">
        <v>103</v>
      </c>
      <c r="N272" s="96">
        <f t="shared" si="8"/>
        <v>4854.2454000000007</v>
      </c>
      <c r="O272" s="96">
        <f t="shared" si="11"/>
        <v>-2137.0590839999995</v>
      </c>
      <c r="P272" s="74">
        <v>2.1</v>
      </c>
      <c r="Q272" s="74">
        <v>0</v>
      </c>
      <c r="R272" s="74">
        <v>20</v>
      </c>
      <c r="S272" s="74">
        <f t="shared" si="9"/>
        <v>-224.39120381999996</v>
      </c>
      <c r="T272" s="62"/>
      <c r="U272" s="62"/>
    </row>
    <row r="273" spans="1:21">
      <c r="A273" s="102" t="s">
        <v>251</v>
      </c>
      <c r="B273" s="67" t="s">
        <v>241</v>
      </c>
      <c r="C273" s="102" t="s">
        <v>121</v>
      </c>
      <c r="D273" s="102">
        <v>2022</v>
      </c>
      <c r="E273" s="95">
        <f>'Dist_Wise Forest Land A1.9'!E271</f>
        <v>100159.27167000002</v>
      </c>
      <c r="F273" s="96" t="s">
        <v>102</v>
      </c>
      <c r="G273" s="96">
        <f t="shared" si="6"/>
        <v>90143.344503000015</v>
      </c>
      <c r="H273" s="96">
        <f t="shared" si="10"/>
        <v>46455.135903000009</v>
      </c>
      <c r="I273" s="74">
        <v>2.1</v>
      </c>
      <c r="J273" s="74">
        <v>0</v>
      </c>
      <c r="K273" s="74">
        <v>20</v>
      </c>
      <c r="L273" s="98">
        <f t="shared" si="7"/>
        <v>4877.7892698150017</v>
      </c>
      <c r="M273" s="99" t="s">
        <v>103</v>
      </c>
      <c r="N273" s="96">
        <f t="shared" si="8"/>
        <v>10015.927167000002</v>
      </c>
      <c r="O273" s="96">
        <f t="shared" si="11"/>
        <v>5161.6817670000009</v>
      </c>
      <c r="P273" s="74">
        <v>2.1</v>
      </c>
      <c r="Q273" s="74">
        <v>0</v>
      </c>
      <c r="R273" s="74">
        <v>20</v>
      </c>
      <c r="S273" s="74">
        <f t="shared" si="9"/>
        <v>541.97658553500014</v>
      </c>
      <c r="T273" s="62"/>
      <c r="U273" s="62"/>
    </row>
    <row r="274" spans="1:21">
      <c r="A274" s="102" t="s">
        <v>251</v>
      </c>
      <c r="B274" s="67" t="s">
        <v>241</v>
      </c>
      <c r="C274" s="102" t="s">
        <v>82</v>
      </c>
      <c r="D274" s="102">
        <v>2022</v>
      </c>
      <c r="E274" s="95">
        <f>'Dist_Wise Forest Land A1.9'!E272</f>
        <v>50077.228940000001</v>
      </c>
      <c r="F274" s="96" t="s">
        <v>102</v>
      </c>
      <c r="G274" s="96">
        <f t="shared" si="6"/>
        <v>45069.506046000002</v>
      </c>
      <c r="H274" s="96">
        <f t="shared" si="10"/>
        <v>-45073.838457000013</v>
      </c>
      <c r="I274" s="74">
        <v>2.1</v>
      </c>
      <c r="J274" s="74">
        <v>0</v>
      </c>
      <c r="K274" s="74">
        <v>20</v>
      </c>
      <c r="L274" s="98">
        <f t="shared" si="7"/>
        <v>-4732.7530379850014</v>
      </c>
      <c r="M274" s="99" t="s">
        <v>103</v>
      </c>
      <c r="N274" s="96">
        <f t="shared" si="8"/>
        <v>5007.7228940000005</v>
      </c>
      <c r="O274" s="96">
        <f t="shared" si="11"/>
        <v>-5008.2042730000012</v>
      </c>
      <c r="P274" s="74">
        <v>2.1</v>
      </c>
      <c r="Q274" s="74">
        <v>0</v>
      </c>
      <c r="R274" s="74">
        <v>20</v>
      </c>
      <c r="S274" s="74">
        <f t="shared" si="9"/>
        <v>-525.86144866500013</v>
      </c>
      <c r="T274" s="62"/>
      <c r="U274" s="62"/>
    </row>
    <row r="275" spans="1:21">
      <c r="A275" s="102" t="s">
        <v>251</v>
      </c>
      <c r="B275" s="67" t="s">
        <v>241</v>
      </c>
      <c r="C275" s="102" t="s">
        <v>83</v>
      </c>
      <c r="D275" s="102">
        <v>2022</v>
      </c>
      <c r="E275" s="95">
        <f>'Dist_Wise Forest Land A1.9'!E273</f>
        <v>169471.6838</v>
      </c>
      <c r="F275" s="96" t="s">
        <v>102</v>
      </c>
      <c r="G275" s="96">
        <f t="shared" si="6"/>
        <v>152524.51542000001</v>
      </c>
      <c r="H275" s="96">
        <f t="shared" si="10"/>
        <v>107455.00937400002</v>
      </c>
      <c r="I275" s="74">
        <v>2.1</v>
      </c>
      <c r="J275" s="74">
        <v>0</v>
      </c>
      <c r="K275" s="74">
        <v>20</v>
      </c>
      <c r="L275" s="98">
        <f t="shared" si="7"/>
        <v>11282.775984270003</v>
      </c>
      <c r="M275" s="99" t="s">
        <v>103</v>
      </c>
      <c r="N275" s="96">
        <f t="shared" si="8"/>
        <v>16947.168379999999</v>
      </c>
      <c r="O275" s="96">
        <f t="shared" si="11"/>
        <v>11939.445485999999</v>
      </c>
      <c r="P275" s="74">
        <v>2.1</v>
      </c>
      <c r="Q275" s="74">
        <v>0</v>
      </c>
      <c r="R275" s="74">
        <v>20</v>
      </c>
      <c r="S275" s="74">
        <f t="shared" si="9"/>
        <v>1253.6417760300001</v>
      </c>
      <c r="T275" s="62"/>
      <c r="U275" s="62"/>
    </row>
    <row r="276" spans="1:21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</row>
    <row r="277" spans="1:21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</row>
    <row r="278" spans="1:21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</row>
    <row r="279" spans="1:21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</row>
    <row r="280" spans="1:21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</row>
    <row r="281" spans="1:21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</row>
    <row r="282" spans="1:21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</row>
    <row r="283" spans="1:21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</row>
    <row r="284" spans="1:21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</row>
    <row r="285" spans="1:21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</row>
    <row r="286" spans="1:21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</row>
    <row r="287" spans="1:21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</row>
    <row r="288" spans="1:21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</row>
    <row r="289" spans="1:21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</row>
    <row r="290" spans="1:21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</row>
    <row r="291" spans="1:21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</row>
    <row r="292" spans="1:21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</row>
    <row r="293" spans="1:21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</row>
    <row r="294" spans="1:21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</row>
    <row r="295" spans="1:21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</row>
    <row r="296" spans="1:21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</row>
    <row r="297" spans="1:21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</row>
    <row r="298" spans="1:21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</row>
    <row r="299" spans="1:21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</row>
    <row r="300" spans="1:21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</row>
    <row r="301" spans="1:21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</row>
    <row r="302" spans="1:21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</row>
    <row r="303" spans="1:21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</row>
    <row r="304" spans="1:21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</row>
    <row r="305" spans="1:21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</row>
    <row r="306" spans="1:21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</row>
    <row r="307" spans="1:21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</row>
    <row r="308" spans="1:21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</row>
    <row r="309" spans="1:21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</row>
    <row r="310" spans="1:21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</row>
    <row r="311" spans="1:21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</row>
    <row r="312" spans="1:21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</row>
    <row r="313" spans="1:21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</row>
    <row r="314" spans="1:21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</row>
    <row r="315" spans="1:21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</row>
    <row r="316" spans="1:21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</row>
    <row r="317" spans="1:21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</row>
    <row r="318" spans="1:21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</row>
    <row r="319" spans="1:21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</row>
    <row r="320" spans="1:21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</row>
    <row r="321" spans="1:21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</row>
    <row r="322" spans="1:21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</row>
    <row r="323" spans="1:21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</row>
    <row r="324" spans="1:21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</row>
    <row r="325" spans="1:21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</row>
    <row r="326" spans="1:21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</row>
    <row r="327" spans="1:21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</row>
    <row r="328" spans="1:21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</row>
    <row r="329" spans="1:21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</row>
    <row r="330" spans="1:21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</row>
    <row r="331" spans="1:21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</row>
    <row r="332" spans="1:21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</row>
    <row r="333" spans="1:21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</row>
    <row r="334" spans="1:21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</row>
    <row r="335" spans="1:21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</row>
    <row r="336" spans="1:21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</row>
    <row r="337" spans="1:21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</row>
    <row r="338" spans="1:21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</row>
    <row r="339" spans="1:21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</row>
    <row r="340" spans="1:21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</row>
    <row r="341" spans="1:21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</row>
    <row r="342" spans="1:21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</row>
    <row r="343" spans="1:21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</row>
    <row r="344" spans="1:21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</row>
    <row r="345" spans="1:21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</row>
    <row r="346" spans="1:21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</row>
    <row r="347" spans="1:21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</row>
    <row r="348" spans="1:21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</row>
    <row r="349" spans="1:21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</row>
    <row r="350" spans="1:21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</row>
    <row r="351" spans="1:21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</row>
    <row r="352" spans="1:21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</row>
    <row r="353" spans="1:21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</row>
    <row r="354" spans="1:21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</row>
    <row r="355" spans="1:21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</row>
    <row r="356" spans="1:21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</row>
    <row r="357" spans="1:21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</row>
    <row r="358" spans="1:21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</row>
    <row r="359" spans="1:21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</row>
    <row r="360" spans="1:21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</row>
    <row r="361" spans="1:21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</row>
    <row r="362" spans="1:21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</row>
    <row r="363" spans="1:21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</row>
    <row r="364" spans="1:21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</row>
    <row r="365" spans="1:21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</row>
    <row r="366" spans="1:21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</row>
    <row r="367" spans="1:21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</row>
    <row r="368" spans="1:21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</row>
    <row r="369" spans="1:21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</row>
    <row r="370" spans="1:21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</row>
    <row r="371" spans="1:21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</row>
    <row r="372" spans="1:21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</row>
    <row r="373" spans="1:21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</row>
    <row r="374" spans="1:21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</row>
    <row r="375" spans="1:21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</row>
    <row r="376" spans="1:21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</row>
    <row r="377" spans="1:21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</row>
    <row r="378" spans="1:21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</row>
    <row r="379" spans="1:21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</row>
    <row r="380" spans="1:21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</row>
    <row r="381" spans="1:21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</row>
    <row r="382" spans="1:21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</row>
    <row r="383" spans="1:21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</row>
    <row r="384" spans="1:21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</row>
    <row r="385" spans="1:21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</row>
    <row r="386" spans="1:21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</row>
    <row r="387" spans="1:21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</row>
    <row r="388" spans="1:21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</row>
    <row r="389" spans="1:21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</row>
    <row r="390" spans="1:21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</row>
    <row r="391" spans="1:21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</row>
    <row r="392" spans="1:21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</row>
    <row r="393" spans="1:21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</row>
    <row r="394" spans="1:21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</row>
    <row r="395" spans="1:21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</row>
    <row r="396" spans="1:21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</row>
    <row r="397" spans="1:21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</row>
    <row r="398" spans="1:21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</row>
    <row r="399" spans="1:21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</row>
    <row r="400" spans="1:21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</row>
    <row r="401" spans="1:21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</row>
    <row r="402" spans="1:21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</row>
    <row r="403" spans="1:21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</row>
    <row r="404" spans="1:21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</row>
    <row r="405" spans="1:21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</row>
    <row r="406" spans="1:21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</row>
    <row r="407" spans="1:21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</row>
    <row r="408" spans="1:21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</row>
    <row r="409" spans="1:21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</row>
    <row r="410" spans="1:21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</row>
    <row r="411" spans="1:21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</row>
    <row r="412" spans="1:21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</row>
    <row r="413" spans="1:21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</row>
    <row r="414" spans="1:21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</row>
    <row r="415" spans="1:21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</row>
    <row r="416" spans="1:21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</row>
    <row r="417" spans="1:21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</row>
    <row r="418" spans="1:21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</row>
    <row r="419" spans="1:21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</row>
    <row r="420" spans="1:21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</row>
    <row r="421" spans="1:21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</row>
    <row r="422" spans="1:21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</row>
    <row r="423" spans="1:21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</row>
    <row r="424" spans="1:21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</row>
    <row r="425" spans="1:21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</row>
    <row r="426" spans="1:21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</row>
    <row r="427" spans="1:21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</row>
    <row r="428" spans="1:21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</row>
    <row r="429" spans="1:21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</row>
    <row r="430" spans="1:21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</row>
    <row r="431" spans="1:21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</row>
    <row r="432" spans="1:21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</row>
    <row r="433" spans="1:21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</row>
    <row r="434" spans="1:21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</row>
    <row r="435" spans="1:21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</row>
    <row r="436" spans="1:21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</row>
    <row r="437" spans="1:21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</row>
    <row r="438" spans="1:21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</row>
    <row r="439" spans="1:21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</row>
    <row r="440" spans="1:21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</row>
    <row r="441" spans="1:21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</row>
    <row r="442" spans="1:21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</row>
    <row r="443" spans="1:21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</row>
    <row r="444" spans="1:21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</row>
    <row r="445" spans="1:21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</row>
    <row r="446" spans="1:21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</row>
    <row r="447" spans="1:21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</row>
    <row r="448" spans="1:21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</row>
    <row r="449" spans="1:21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</row>
    <row r="450" spans="1:21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</row>
    <row r="451" spans="1:21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</row>
    <row r="452" spans="1:21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</row>
    <row r="453" spans="1:21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</row>
    <row r="454" spans="1:21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</row>
    <row r="455" spans="1:21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</row>
    <row r="456" spans="1:21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</row>
    <row r="457" spans="1:21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</row>
    <row r="458" spans="1:21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</row>
    <row r="459" spans="1:21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</row>
    <row r="460" spans="1:21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</row>
    <row r="461" spans="1:21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</row>
    <row r="462" spans="1:21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</row>
    <row r="463" spans="1:21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</row>
    <row r="464" spans="1:21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</row>
    <row r="465" spans="1:21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</row>
    <row r="466" spans="1:21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</row>
    <row r="467" spans="1:21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</row>
    <row r="468" spans="1:21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</row>
    <row r="469" spans="1:21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</row>
    <row r="470" spans="1:21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</row>
    <row r="471" spans="1:21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</row>
    <row r="472" spans="1:21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</row>
    <row r="473" spans="1:21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</row>
    <row r="474" spans="1:21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</row>
    <row r="475" spans="1:21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</row>
    <row r="476" spans="1:21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</row>
    <row r="477" spans="1:21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</row>
    <row r="478" spans="1:21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</row>
    <row r="479" spans="1:21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</row>
    <row r="480" spans="1:21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</row>
    <row r="481" spans="1:21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</row>
    <row r="482" spans="1:21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</row>
    <row r="483" spans="1:21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</row>
    <row r="484" spans="1:21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</row>
    <row r="485" spans="1:21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</row>
    <row r="486" spans="1:21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</row>
    <row r="487" spans="1:21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</row>
    <row r="488" spans="1:21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</row>
    <row r="489" spans="1:21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</row>
    <row r="490" spans="1:21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</row>
    <row r="491" spans="1:21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</row>
    <row r="492" spans="1:21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</row>
    <row r="493" spans="1:21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</row>
    <row r="494" spans="1:21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</row>
    <row r="495" spans="1:21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</row>
    <row r="496" spans="1:21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</row>
    <row r="497" spans="1:21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</row>
    <row r="498" spans="1:21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</row>
    <row r="499" spans="1:21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</row>
    <row r="500" spans="1:21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</row>
    <row r="501" spans="1:21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</row>
    <row r="502" spans="1:21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</row>
    <row r="503" spans="1:21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</row>
    <row r="504" spans="1:21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</row>
    <row r="505" spans="1:21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</row>
    <row r="506" spans="1:21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</row>
    <row r="507" spans="1:21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</row>
    <row r="508" spans="1:21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</row>
    <row r="509" spans="1:21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</row>
    <row r="510" spans="1:21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</row>
    <row r="511" spans="1:21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</row>
    <row r="512" spans="1:21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</row>
    <row r="513" spans="1:21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</row>
    <row r="514" spans="1:21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</row>
    <row r="515" spans="1:21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</row>
    <row r="516" spans="1:21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</row>
    <row r="517" spans="1:21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</row>
    <row r="518" spans="1:21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</row>
    <row r="519" spans="1:21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</row>
    <row r="520" spans="1:21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</row>
    <row r="521" spans="1:21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</row>
    <row r="522" spans="1:21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</row>
    <row r="523" spans="1:21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</row>
    <row r="524" spans="1:21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</row>
    <row r="525" spans="1:21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</row>
    <row r="526" spans="1:21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</row>
    <row r="527" spans="1:21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</row>
    <row r="528" spans="1:21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</row>
    <row r="529" spans="1:21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</row>
    <row r="530" spans="1:21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</row>
    <row r="531" spans="1:21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</row>
    <row r="532" spans="1:21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</row>
    <row r="533" spans="1:21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</row>
    <row r="534" spans="1:21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</row>
    <row r="535" spans="1:21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</row>
    <row r="536" spans="1:21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</row>
    <row r="537" spans="1:21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</row>
    <row r="538" spans="1:21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</row>
    <row r="539" spans="1:21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</row>
    <row r="540" spans="1:21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</row>
    <row r="541" spans="1:21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</row>
    <row r="542" spans="1:21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</row>
    <row r="543" spans="1:21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</row>
    <row r="544" spans="1:21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</row>
    <row r="545" spans="1:21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</row>
    <row r="546" spans="1:21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</row>
    <row r="547" spans="1:21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</row>
    <row r="548" spans="1:21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</row>
    <row r="549" spans="1:21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</row>
    <row r="550" spans="1:21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</row>
    <row r="551" spans="1:21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</row>
    <row r="552" spans="1:21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</row>
    <row r="553" spans="1:21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</row>
    <row r="554" spans="1:21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</row>
    <row r="555" spans="1:21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</row>
    <row r="556" spans="1:21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</row>
    <row r="557" spans="1:21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</row>
    <row r="558" spans="1:21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</row>
    <row r="559" spans="1:21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</row>
    <row r="560" spans="1:21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</row>
    <row r="561" spans="1:21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</row>
    <row r="562" spans="1:21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</row>
    <row r="563" spans="1:21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</row>
    <row r="564" spans="1:21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</row>
    <row r="565" spans="1:21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</row>
    <row r="566" spans="1:21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</row>
    <row r="567" spans="1:21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</row>
    <row r="568" spans="1:21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</row>
    <row r="569" spans="1:21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</row>
    <row r="570" spans="1:21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</row>
    <row r="571" spans="1:21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</row>
    <row r="572" spans="1:21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</row>
    <row r="573" spans="1:21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</row>
    <row r="574" spans="1:21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</row>
    <row r="575" spans="1:21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</row>
    <row r="576" spans="1:21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</row>
    <row r="577" spans="1:21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</row>
    <row r="578" spans="1:21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</row>
    <row r="579" spans="1:21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</row>
    <row r="580" spans="1:21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</row>
    <row r="581" spans="1:21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</row>
    <row r="582" spans="1:21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</row>
    <row r="583" spans="1:21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</row>
    <row r="584" spans="1:21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</row>
    <row r="585" spans="1:21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</row>
    <row r="586" spans="1:21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</row>
    <row r="587" spans="1:21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</row>
    <row r="588" spans="1:21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</row>
    <row r="589" spans="1:21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</row>
    <row r="590" spans="1:21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</row>
    <row r="591" spans="1:21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</row>
    <row r="592" spans="1:21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</row>
    <row r="593" spans="1:21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</row>
    <row r="594" spans="1:21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</row>
    <row r="595" spans="1:21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</row>
    <row r="596" spans="1:21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</row>
    <row r="597" spans="1:21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</row>
    <row r="598" spans="1:21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</row>
    <row r="599" spans="1:21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</row>
    <row r="600" spans="1:21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</row>
    <row r="601" spans="1:21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</row>
    <row r="602" spans="1:21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</row>
    <row r="603" spans="1:21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</row>
    <row r="604" spans="1:21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</row>
    <row r="605" spans="1:21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</row>
    <row r="606" spans="1:21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</row>
    <row r="607" spans="1:21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</row>
    <row r="608" spans="1:21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</row>
    <row r="609" spans="1:21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</row>
    <row r="610" spans="1:21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</row>
    <row r="611" spans="1:21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</row>
    <row r="612" spans="1:21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</row>
    <row r="613" spans="1:21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</row>
    <row r="614" spans="1:21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</row>
    <row r="615" spans="1:21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</row>
    <row r="616" spans="1:21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</row>
    <row r="617" spans="1:21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</row>
    <row r="618" spans="1:21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</row>
    <row r="619" spans="1:21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</row>
    <row r="620" spans="1:21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</row>
    <row r="621" spans="1:21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</row>
    <row r="622" spans="1:21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</row>
    <row r="623" spans="1:21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</row>
    <row r="624" spans="1:21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</row>
    <row r="625" spans="1:21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</row>
    <row r="626" spans="1:21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</row>
    <row r="627" spans="1:21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</row>
    <row r="628" spans="1:21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</row>
    <row r="629" spans="1:21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</row>
    <row r="630" spans="1:21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</row>
    <row r="631" spans="1:21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</row>
    <row r="632" spans="1:21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</row>
    <row r="633" spans="1:21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</row>
    <row r="634" spans="1:21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</row>
    <row r="635" spans="1:21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</row>
    <row r="636" spans="1:21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</row>
    <row r="637" spans="1:21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</row>
    <row r="638" spans="1:21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</row>
    <row r="639" spans="1:21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</row>
    <row r="640" spans="1:21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</row>
    <row r="641" spans="1:21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</row>
    <row r="642" spans="1:21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</row>
    <row r="643" spans="1:21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</row>
    <row r="644" spans="1:21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</row>
    <row r="645" spans="1:21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</row>
    <row r="646" spans="1:21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</row>
    <row r="647" spans="1:21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</row>
    <row r="648" spans="1:21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</row>
    <row r="649" spans="1:21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</row>
    <row r="650" spans="1:21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</row>
    <row r="651" spans="1:21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</row>
    <row r="652" spans="1:21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</row>
    <row r="653" spans="1:21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</row>
    <row r="654" spans="1:21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</row>
    <row r="655" spans="1:21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</row>
    <row r="656" spans="1:21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</row>
    <row r="657" spans="1:21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</row>
    <row r="658" spans="1:21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</row>
    <row r="659" spans="1:21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</row>
    <row r="660" spans="1:21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</row>
    <row r="661" spans="1:21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</row>
    <row r="662" spans="1:21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</row>
    <row r="663" spans="1:21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</row>
    <row r="664" spans="1:21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</row>
    <row r="665" spans="1:21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</row>
    <row r="666" spans="1:21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</row>
    <row r="667" spans="1:21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</row>
    <row r="668" spans="1:21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</row>
    <row r="669" spans="1:21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</row>
    <row r="670" spans="1:21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</row>
    <row r="671" spans="1:21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</row>
    <row r="672" spans="1:21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</row>
    <row r="673" spans="1:21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</row>
    <row r="674" spans="1:21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</row>
    <row r="675" spans="1:21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</row>
    <row r="676" spans="1:21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</row>
    <row r="677" spans="1:21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</row>
    <row r="678" spans="1:21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</row>
    <row r="679" spans="1:21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</row>
    <row r="680" spans="1:21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</row>
    <row r="681" spans="1:21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</row>
    <row r="682" spans="1:21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</row>
    <row r="683" spans="1:21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</row>
    <row r="684" spans="1:21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</row>
    <row r="685" spans="1:21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</row>
    <row r="686" spans="1:21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</row>
    <row r="687" spans="1:21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</row>
    <row r="688" spans="1:21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</row>
    <row r="689" spans="1:21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</row>
    <row r="690" spans="1:21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</row>
    <row r="691" spans="1:21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</row>
    <row r="692" spans="1:21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</row>
    <row r="693" spans="1:21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</row>
    <row r="694" spans="1:21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</row>
    <row r="695" spans="1:21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</row>
    <row r="696" spans="1:21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</row>
    <row r="697" spans="1:21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</row>
    <row r="698" spans="1:21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</row>
    <row r="699" spans="1:21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</row>
    <row r="700" spans="1:21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</row>
    <row r="701" spans="1:21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</row>
    <row r="702" spans="1:21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</row>
    <row r="703" spans="1:21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</row>
    <row r="704" spans="1:21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</row>
    <row r="705" spans="1:21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</row>
    <row r="706" spans="1:21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</row>
    <row r="707" spans="1:21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</row>
    <row r="708" spans="1:21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</row>
    <row r="709" spans="1:21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</row>
    <row r="710" spans="1:21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</row>
    <row r="711" spans="1:21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</row>
    <row r="712" spans="1:21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</row>
    <row r="713" spans="1:21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</row>
    <row r="714" spans="1:21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</row>
    <row r="715" spans="1:21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</row>
    <row r="716" spans="1:21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</row>
    <row r="717" spans="1:21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</row>
    <row r="718" spans="1:21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</row>
    <row r="719" spans="1:21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</row>
    <row r="720" spans="1:21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</row>
    <row r="721" spans="1:21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</row>
    <row r="722" spans="1:21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</row>
    <row r="723" spans="1:21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</row>
    <row r="724" spans="1:21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</row>
    <row r="725" spans="1:21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</row>
    <row r="726" spans="1:21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</row>
    <row r="727" spans="1:21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</row>
    <row r="728" spans="1:21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</row>
    <row r="729" spans="1:21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</row>
    <row r="730" spans="1:21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</row>
    <row r="731" spans="1:21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</row>
    <row r="732" spans="1:21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</row>
    <row r="733" spans="1:21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</row>
    <row r="734" spans="1:21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</row>
    <row r="735" spans="1:21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</row>
    <row r="736" spans="1:21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</row>
    <row r="737" spans="1:21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</row>
    <row r="738" spans="1:21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</row>
    <row r="739" spans="1:21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</row>
    <row r="740" spans="1:21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</row>
    <row r="741" spans="1:21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</row>
    <row r="742" spans="1:21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</row>
    <row r="743" spans="1:21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</row>
    <row r="744" spans="1:21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</row>
    <row r="745" spans="1:21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</row>
    <row r="746" spans="1:21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</row>
    <row r="747" spans="1:21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</row>
    <row r="748" spans="1:21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</row>
    <row r="749" spans="1:21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</row>
    <row r="750" spans="1:21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</row>
    <row r="751" spans="1:21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</row>
    <row r="752" spans="1:21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</row>
    <row r="753" spans="1:21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</row>
    <row r="754" spans="1:21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</row>
    <row r="755" spans="1:21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</row>
    <row r="756" spans="1:21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</row>
    <row r="757" spans="1:21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</row>
    <row r="758" spans="1:21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</row>
    <row r="759" spans="1:21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</row>
    <row r="760" spans="1:21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</row>
    <row r="761" spans="1:21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</row>
    <row r="762" spans="1:21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</row>
    <row r="763" spans="1:21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</row>
    <row r="764" spans="1:21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</row>
    <row r="765" spans="1:21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</row>
    <row r="766" spans="1:21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</row>
    <row r="767" spans="1:21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</row>
    <row r="768" spans="1:21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</row>
    <row r="769" spans="1:21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</row>
    <row r="770" spans="1:21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</row>
    <row r="771" spans="1:21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</row>
    <row r="772" spans="1:21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</row>
    <row r="773" spans="1:21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</row>
    <row r="774" spans="1:21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</row>
    <row r="775" spans="1:21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</row>
    <row r="776" spans="1:21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</row>
    <row r="777" spans="1:21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</row>
    <row r="778" spans="1:21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</row>
    <row r="779" spans="1:21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</row>
    <row r="780" spans="1:21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</row>
    <row r="781" spans="1:21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</row>
    <row r="782" spans="1:21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</row>
    <row r="783" spans="1:21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</row>
    <row r="784" spans="1:21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</row>
    <row r="785" spans="1:21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</row>
    <row r="786" spans="1:21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</row>
    <row r="787" spans="1:21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</row>
    <row r="788" spans="1:21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</row>
    <row r="789" spans="1:21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</row>
    <row r="790" spans="1:21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</row>
    <row r="791" spans="1:21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</row>
    <row r="792" spans="1:21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</row>
    <row r="793" spans="1:21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</row>
    <row r="794" spans="1:21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</row>
    <row r="795" spans="1:21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</row>
    <row r="796" spans="1:21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</row>
    <row r="797" spans="1:21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</row>
    <row r="798" spans="1:21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</row>
    <row r="799" spans="1:21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</row>
    <row r="800" spans="1:21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</row>
    <row r="801" spans="1:21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</row>
    <row r="802" spans="1:21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</row>
    <row r="803" spans="1:21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</row>
    <row r="804" spans="1:21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</row>
    <row r="805" spans="1:21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</row>
    <row r="806" spans="1:21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</row>
    <row r="807" spans="1:21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</row>
    <row r="808" spans="1:21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</row>
    <row r="809" spans="1:21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</row>
    <row r="810" spans="1:21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</row>
    <row r="811" spans="1:21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</row>
    <row r="812" spans="1:21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</row>
    <row r="813" spans="1:21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</row>
    <row r="814" spans="1:21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</row>
    <row r="815" spans="1:21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</row>
    <row r="816" spans="1:21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</row>
    <row r="817" spans="1:21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</row>
    <row r="818" spans="1:21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</row>
    <row r="819" spans="1:21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</row>
    <row r="820" spans="1:21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</row>
    <row r="821" spans="1:21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</row>
    <row r="822" spans="1:21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</row>
    <row r="823" spans="1:21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</row>
    <row r="824" spans="1:21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</row>
    <row r="825" spans="1:21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</row>
    <row r="826" spans="1:21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</row>
    <row r="827" spans="1:21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</row>
    <row r="828" spans="1:21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</row>
    <row r="829" spans="1:21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</row>
    <row r="830" spans="1:21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</row>
    <row r="831" spans="1:21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</row>
    <row r="832" spans="1:21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</row>
    <row r="833" spans="1:21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</row>
    <row r="834" spans="1:21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</row>
    <row r="835" spans="1:21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</row>
    <row r="836" spans="1:21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</row>
    <row r="837" spans="1:21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</row>
    <row r="838" spans="1:21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</row>
    <row r="839" spans="1:21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</row>
    <row r="840" spans="1:21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</row>
    <row r="841" spans="1:21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</row>
    <row r="842" spans="1:21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</row>
    <row r="843" spans="1:21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</row>
    <row r="844" spans="1:21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</row>
    <row r="845" spans="1:21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</row>
    <row r="846" spans="1:21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</row>
    <row r="847" spans="1:21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</row>
    <row r="848" spans="1:21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</row>
    <row r="849" spans="1:21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</row>
    <row r="850" spans="1:21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</row>
    <row r="851" spans="1:21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</row>
    <row r="852" spans="1:21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</row>
    <row r="853" spans="1:21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</row>
    <row r="854" spans="1:21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</row>
    <row r="855" spans="1:21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</row>
    <row r="856" spans="1:21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</row>
    <row r="857" spans="1:21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</row>
    <row r="858" spans="1:21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</row>
    <row r="859" spans="1:21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</row>
    <row r="860" spans="1:21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</row>
    <row r="861" spans="1:21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</row>
    <row r="862" spans="1:21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</row>
    <row r="863" spans="1:21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</row>
    <row r="864" spans="1:21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</row>
    <row r="865" spans="1:21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</row>
    <row r="866" spans="1:21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</row>
    <row r="867" spans="1:21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</row>
    <row r="868" spans="1:21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</row>
    <row r="869" spans="1:21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</row>
    <row r="870" spans="1:21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</row>
    <row r="871" spans="1:21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</row>
    <row r="872" spans="1:21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</row>
    <row r="873" spans="1:21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</row>
    <row r="874" spans="1:21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</row>
    <row r="875" spans="1:21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</row>
    <row r="876" spans="1:21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</row>
    <row r="877" spans="1:21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</row>
    <row r="878" spans="1:21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</row>
    <row r="879" spans="1:21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</row>
    <row r="880" spans="1:21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</row>
    <row r="881" spans="1:21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</row>
    <row r="882" spans="1:21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</row>
    <row r="883" spans="1:21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</row>
    <row r="884" spans="1:21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</row>
    <row r="885" spans="1:21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</row>
    <row r="886" spans="1:21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</row>
    <row r="887" spans="1:21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</row>
    <row r="888" spans="1:21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</row>
    <row r="889" spans="1:21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</row>
    <row r="890" spans="1:21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</row>
    <row r="891" spans="1:21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</row>
    <row r="892" spans="1:21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</row>
    <row r="893" spans="1:21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</row>
    <row r="894" spans="1:21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</row>
    <row r="895" spans="1:21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</row>
    <row r="896" spans="1:21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</row>
    <row r="897" spans="1:21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</row>
    <row r="898" spans="1:21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</row>
    <row r="899" spans="1:21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</row>
    <row r="900" spans="1:21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</row>
    <row r="901" spans="1:21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</row>
    <row r="902" spans="1:21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</row>
    <row r="903" spans="1:21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</row>
    <row r="904" spans="1:21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</row>
    <row r="905" spans="1:21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</row>
    <row r="906" spans="1:21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</row>
    <row r="907" spans="1:21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</row>
    <row r="908" spans="1:21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</row>
    <row r="909" spans="1:21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</row>
    <row r="910" spans="1:21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</row>
    <row r="911" spans="1:21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</row>
    <row r="912" spans="1:21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</row>
    <row r="913" spans="1:21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</row>
    <row r="914" spans="1:21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</row>
    <row r="915" spans="1:21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</row>
    <row r="916" spans="1:21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</row>
    <row r="917" spans="1:21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</row>
    <row r="918" spans="1:21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</row>
    <row r="919" spans="1:21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</row>
    <row r="920" spans="1:21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</row>
    <row r="921" spans="1:21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</row>
    <row r="922" spans="1:21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</row>
    <row r="923" spans="1:21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</row>
    <row r="924" spans="1:21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</row>
    <row r="925" spans="1:21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</row>
    <row r="926" spans="1:21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</row>
    <row r="927" spans="1:21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</row>
    <row r="928" spans="1:21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</row>
    <row r="929" spans="1:21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</row>
    <row r="930" spans="1:21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</row>
    <row r="931" spans="1:21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</row>
    <row r="932" spans="1:21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</row>
    <row r="933" spans="1:21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</row>
    <row r="934" spans="1:21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</row>
    <row r="935" spans="1:21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</row>
    <row r="936" spans="1:21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</row>
    <row r="937" spans="1:21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</row>
    <row r="938" spans="1:21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</row>
    <row r="939" spans="1:21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</row>
    <row r="940" spans="1:21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</row>
    <row r="941" spans="1:21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</row>
    <row r="942" spans="1:21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</row>
    <row r="943" spans="1:21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</row>
    <row r="944" spans="1:21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</row>
    <row r="945" spans="1:21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</row>
    <row r="946" spans="1:21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</row>
    <row r="947" spans="1:21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</row>
    <row r="948" spans="1:21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</row>
    <row r="949" spans="1:21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</row>
    <row r="950" spans="1:21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</row>
    <row r="951" spans="1:21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</row>
    <row r="952" spans="1:21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</row>
    <row r="953" spans="1:21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</row>
    <row r="954" spans="1:21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</row>
    <row r="955" spans="1:21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</row>
    <row r="956" spans="1:21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</row>
    <row r="957" spans="1:21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</row>
    <row r="958" spans="1:21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</row>
    <row r="959" spans="1:21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</row>
    <row r="960" spans="1:21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</row>
    <row r="961" spans="1:21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</row>
    <row r="962" spans="1:21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</row>
    <row r="963" spans="1:21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</row>
    <row r="964" spans="1:21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</row>
    <row r="965" spans="1:21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</row>
    <row r="966" spans="1:21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</row>
    <row r="967" spans="1:21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</row>
    <row r="968" spans="1:21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</row>
    <row r="969" spans="1:21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</row>
    <row r="970" spans="1:21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</row>
    <row r="971" spans="1:21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</row>
    <row r="972" spans="1:21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</row>
    <row r="973" spans="1:21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</row>
    <row r="974" spans="1:21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</row>
  </sheetData>
  <mergeCells count="15">
    <mergeCell ref="A8:B8"/>
    <mergeCell ref="A9:A11"/>
    <mergeCell ref="B9:B11"/>
    <mergeCell ref="A2:K2"/>
    <mergeCell ref="A3:B3"/>
    <mergeCell ref="C3:S3"/>
    <mergeCell ref="A4:B4"/>
    <mergeCell ref="C4:S4"/>
    <mergeCell ref="A5:B5"/>
    <mergeCell ref="C5:S5"/>
    <mergeCell ref="A6:B6"/>
    <mergeCell ref="C6:S6"/>
    <mergeCell ref="A7:B7"/>
    <mergeCell ref="E7:L7"/>
    <mergeCell ref="M7:S7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 summaryRight="0"/>
  </sheetPr>
  <dimension ref="A1:AJ999"/>
  <sheetViews>
    <sheetView workbookViewId="0"/>
  </sheetViews>
  <sheetFormatPr defaultColWidth="12.6640625" defaultRowHeight="15.75" customHeight="1"/>
  <cols>
    <col min="1" max="1" width="15" customWidth="1"/>
    <col min="3" max="3" width="17.88671875" customWidth="1"/>
  </cols>
  <sheetData>
    <row r="1" spans="1:36">
      <c r="A1" s="62"/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  <c r="AI1" s="62"/>
      <c r="AJ1" s="62"/>
    </row>
    <row r="2" spans="1:36">
      <c r="A2" s="156" t="s">
        <v>84</v>
      </c>
      <c r="B2" s="145"/>
      <c r="C2" s="156" t="s">
        <v>202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5"/>
      <c r="AJ2" s="106"/>
    </row>
    <row r="3" spans="1:36">
      <c r="A3" s="156" t="s">
        <v>86</v>
      </c>
      <c r="B3" s="145"/>
      <c r="C3" s="156" t="s">
        <v>269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5"/>
      <c r="AJ3" s="106"/>
    </row>
    <row r="4" spans="1:36">
      <c r="A4" s="156" t="s">
        <v>204</v>
      </c>
      <c r="B4" s="145"/>
      <c r="C4" s="156" t="s">
        <v>243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  <c r="Z4" s="147"/>
      <c r="AA4" s="147"/>
      <c r="AB4" s="147"/>
      <c r="AC4" s="147"/>
      <c r="AD4" s="147"/>
      <c r="AE4" s="147"/>
      <c r="AF4" s="147"/>
      <c r="AG4" s="147"/>
      <c r="AH4" s="147"/>
      <c r="AI4" s="145"/>
      <c r="AJ4" s="106"/>
    </row>
    <row r="5" spans="1:36">
      <c r="A5" s="156" t="s">
        <v>206</v>
      </c>
      <c r="B5" s="145"/>
      <c r="C5" s="156" t="s">
        <v>270</v>
      </c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5"/>
      <c r="AJ5" s="106"/>
    </row>
    <row r="6" spans="1:36">
      <c r="A6" s="158" t="s">
        <v>208</v>
      </c>
      <c r="B6" s="145"/>
      <c r="C6" s="89"/>
      <c r="D6" s="89" t="s">
        <v>209</v>
      </c>
      <c r="E6" s="158" t="s">
        <v>271</v>
      </c>
      <c r="F6" s="147"/>
      <c r="G6" s="147"/>
      <c r="H6" s="147"/>
      <c r="I6" s="147"/>
      <c r="J6" s="147"/>
      <c r="K6" s="147"/>
      <c r="L6" s="147"/>
      <c r="M6" s="147"/>
      <c r="N6" s="147"/>
      <c r="O6" s="145"/>
      <c r="P6" s="107"/>
      <c r="Q6" s="107"/>
      <c r="R6" s="158" t="s">
        <v>271</v>
      </c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5"/>
      <c r="AJ6" s="108"/>
    </row>
    <row r="7" spans="1:36">
      <c r="A7" s="153" t="s">
        <v>212</v>
      </c>
      <c r="B7" s="145"/>
      <c r="C7" s="74" t="s">
        <v>111</v>
      </c>
      <c r="D7" s="74" t="s">
        <v>213</v>
      </c>
      <c r="E7" s="74" t="s">
        <v>244</v>
      </c>
      <c r="F7" s="74" t="s">
        <v>89</v>
      </c>
      <c r="G7" s="74" t="s">
        <v>244</v>
      </c>
      <c r="H7" s="74" t="s">
        <v>245</v>
      </c>
      <c r="I7" s="74" t="s">
        <v>272</v>
      </c>
      <c r="J7" s="74" t="s">
        <v>273</v>
      </c>
      <c r="K7" s="74" t="s">
        <v>274</v>
      </c>
      <c r="L7" s="74" t="s">
        <v>275</v>
      </c>
      <c r="M7" s="74" t="s">
        <v>276</v>
      </c>
      <c r="N7" s="74" t="s">
        <v>277</v>
      </c>
      <c r="O7" s="74" t="s">
        <v>278</v>
      </c>
      <c r="P7" s="74" t="s">
        <v>279</v>
      </c>
      <c r="Q7" s="74" t="s">
        <v>280</v>
      </c>
      <c r="R7" s="74" t="s">
        <v>281</v>
      </c>
      <c r="S7" s="74" t="s">
        <v>282</v>
      </c>
      <c r="T7" s="98" t="s">
        <v>105</v>
      </c>
      <c r="U7" s="103" t="s">
        <v>89</v>
      </c>
      <c r="V7" s="74" t="s">
        <v>244</v>
      </c>
      <c r="W7" s="74" t="s">
        <v>245</v>
      </c>
      <c r="X7" s="74" t="s">
        <v>272</v>
      </c>
      <c r="Y7" s="74" t="s">
        <v>273</v>
      </c>
      <c r="Z7" s="74" t="s">
        <v>274</v>
      </c>
      <c r="AA7" s="74" t="s">
        <v>275</v>
      </c>
      <c r="AB7" s="74" t="s">
        <v>276</v>
      </c>
      <c r="AC7" s="74" t="s">
        <v>277</v>
      </c>
      <c r="AD7" s="74" t="s">
        <v>278</v>
      </c>
      <c r="AE7" s="74" t="s">
        <v>279</v>
      </c>
      <c r="AF7" s="74" t="s">
        <v>280</v>
      </c>
      <c r="AG7" s="74" t="s">
        <v>281</v>
      </c>
      <c r="AH7" s="74" t="s">
        <v>282</v>
      </c>
      <c r="AI7" s="74" t="s">
        <v>105</v>
      </c>
      <c r="AJ7" s="109"/>
    </row>
    <row r="8" spans="1:36">
      <c r="A8" s="151" t="s">
        <v>248</v>
      </c>
      <c r="B8" s="151" t="s">
        <v>221</v>
      </c>
      <c r="C8" s="74"/>
      <c r="D8" s="74"/>
      <c r="E8" s="74" t="s">
        <v>222</v>
      </c>
      <c r="F8" s="74"/>
      <c r="G8" s="74"/>
      <c r="H8" s="74"/>
      <c r="I8" s="74" t="s">
        <v>259</v>
      </c>
      <c r="J8" s="74" t="s">
        <v>259</v>
      </c>
      <c r="K8" s="74" t="s">
        <v>260</v>
      </c>
      <c r="L8" s="74" t="s">
        <v>283</v>
      </c>
      <c r="M8" s="74" t="s">
        <v>283</v>
      </c>
      <c r="N8" s="74" t="s">
        <v>283</v>
      </c>
      <c r="O8" s="74" t="s">
        <v>283</v>
      </c>
      <c r="P8" s="74" t="s">
        <v>283</v>
      </c>
      <c r="Q8" s="74" t="s">
        <v>283</v>
      </c>
      <c r="R8" s="74" t="s">
        <v>284</v>
      </c>
      <c r="S8" s="74" t="s">
        <v>284</v>
      </c>
      <c r="T8" s="98" t="s">
        <v>226</v>
      </c>
      <c r="U8" s="103"/>
      <c r="V8" s="74"/>
      <c r="W8" s="74"/>
      <c r="X8" s="74" t="s">
        <v>259</v>
      </c>
      <c r="Y8" s="74" t="s">
        <v>259</v>
      </c>
      <c r="Z8" s="74" t="s">
        <v>260</v>
      </c>
      <c r="AA8" s="74" t="s">
        <v>283</v>
      </c>
      <c r="AB8" s="74" t="s">
        <v>283</v>
      </c>
      <c r="AC8" s="74" t="s">
        <v>283</v>
      </c>
      <c r="AD8" s="74" t="s">
        <v>283</v>
      </c>
      <c r="AE8" s="74" t="s">
        <v>283</v>
      </c>
      <c r="AF8" s="74" t="s">
        <v>283</v>
      </c>
      <c r="AG8" s="74" t="s">
        <v>284</v>
      </c>
      <c r="AH8" s="74" t="s">
        <v>284</v>
      </c>
      <c r="AI8" s="74" t="s">
        <v>226</v>
      </c>
      <c r="AJ8" s="109"/>
    </row>
    <row r="9" spans="1:36">
      <c r="A9" s="140"/>
      <c r="B9" s="140"/>
      <c r="C9" s="74"/>
      <c r="D9" s="74"/>
      <c r="E9" s="74" t="s">
        <v>227</v>
      </c>
      <c r="F9" s="74"/>
      <c r="G9" s="74" t="s">
        <v>228</v>
      </c>
      <c r="H9" s="74"/>
      <c r="I9" s="74" t="s">
        <v>285</v>
      </c>
      <c r="J9" s="74" t="s">
        <v>286</v>
      </c>
      <c r="K9" s="74" t="s">
        <v>287</v>
      </c>
      <c r="L9" s="74" t="s">
        <v>288</v>
      </c>
      <c r="M9" s="74" t="s">
        <v>288</v>
      </c>
      <c r="N9" s="74" t="s">
        <v>288</v>
      </c>
      <c r="O9" s="74" t="s">
        <v>289</v>
      </c>
      <c r="P9" s="74" t="s">
        <v>289</v>
      </c>
      <c r="Q9" s="74" t="s">
        <v>289</v>
      </c>
      <c r="R9" s="74" t="s">
        <v>290</v>
      </c>
      <c r="S9" s="74" t="s">
        <v>290</v>
      </c>
      <c r="T9" s="98" t="s">
        <v>291</v>
      </c>
      <c r="U9" s="103"/>
      <c r="V9" s="74" t="s">
        <v>234</v>
      </c>
      <c r="W9" s="74"/>
      <c r="X9" s="74" t="s">
        <v>285</v>
      </c>
      <c r="Y9" s="74" t="s">
        <v>286</v>
      </c>
      <c r="Z9" s="74" t="s">
        <v>287</v>
      </c>
      <c r="AA9" s="74" t="s">
        <v>288</v>
      </c>
      <c r="AB9" s="74" t="s">
        <v>288</v>
      </c>
      <c r="AC9" s="74" t="s">
        <v>288</v>
      </c>
      <c r="AD9" s="74" t="s">
        <v>289</v>
      </c>
      <c r="AE9" s="74" t="s">
        <v>289</v>
      </c>
      <c r="AF9" s="74" t="s">
        <v>289</v>
      </c>
      <c r="AG9" s="74" t="s">
        <v>290</v>
      </c>
      <c r="AH9" s="74" t="s">
        <v>290</v>
      </c>
      <c r="AI9" s="74" t="s">
        <v>291</v>
      </c>
      <c r="AJ9" s="109"/>
    </row>
    <row r="10" spans="1:36">
      <c r="A10" s="143"/>
      <c r="B10" s="143"/>
      <c r="C10" s="74"/>
      <c r="D10" s="74"/>
      <c r="E10" s="80" t="s">
        <v>235</v>
      </c>
      <c r="F10" s="80"/>
      <c r="G10" s="80" t="s">
        <v>235</v>
      </c>
      <c r="H10" s="80" t="s">
        <v>235</v>
      </c>
      <c r="I10" s="80" t="s">
        <v>292</v>
      </c>
      <c r="J10" s="80" t="s">
        <v>293</v>
      </c>
      <c r="K10" s="80" t="s">
        <v>294</v>
      </c>
      <c r="L10" s="80" t="s">
        <v>295</v>
      </c>
      <c r="M10" s="80" t="s">
        <v>296</v>
      </c>
      <c r="N10" s="80" t="s">
        <v>297</v>
      </c>
      <c r="O10" s="80" t="s">
        <v>298</v>
      </c>
      <c r="P10" s="80" t="s">
        <v>299</v>
      </c>
      <c r="Q10" s="80" t="s">
        <v>300</v>
      </c>
      <c r="R10" s="80" t="s">
        <v>301</v>
      </c>
      <c r="S10" s="80" t="s">
        <v>302</v>
      </c>
      <c r="T10" s="104" t="s">
        <v>303</v>
      </c>
      <c r="U10" s="105"/>
      <c r="V10" s="80" t="s">
        <v>235</v>
      </c>
      <c r="W10" s="80" t="s">
        <v>235</v>
      </c>
      <c r="X10" s="80" t="s">
        <v>292</v>
      </c>
      <c r="Y10" s="80" t="s">
        <v>293</v>
      </c>
      <c r="Z10" s="80" t="s">
        <v>294</v>
      </c>
      <c r="AA10" s="80" t="s">
        <v>295</v>
      </c>
      <c r="AB10" s="80" t="s">
        <v>296</v>
      </c>
      <c r="AC10" s="80" t="s">
        <v>297</v>
      </c>
      <c r="AD10" s="80" t="s">
        <v>298</v>
      </c>
      <c r="AE10" s="80" t="s">
        <v>299</v>
      </c>
      <c r="AF10" s="80" t="s">
        <v>300</v>
      </c>
      <c r="AG10" s="80" t="s">
        <v>301</v>
      </c>
      <c r="AH10" s="80" t="s">
        <v>302</v>
      </c>
      <c r="AI10" s="80" t="s">
        <v>303</v>
      </c>
      <c r="AJ10" s="110"/>
    </row>
    <row r="11" spans="1:36">
      <c r="A11" s="102" t="s">
        <v>251</v>
      </c>
      <c r="B11" s="67" t="s">
        <v>241</v>
      </c>
      <c r="C11" s="67" t="s">
        <v>60</v>
      </c>
      <c r="D11" s="67">
        <v>2015</v>
      </c>
      <c r="E11" s="95">
        <f>'Dist_Wise Forest Land A1.9'!E10</f>
        <v>7696.4856</v>
      </c>
      <c r="F11" s="96" t="s">
        <v>102</v>
      </c>
      <c r="G11" s="96">
        <f t="shared" ref="G11:G265" si="0">E11*90%</f>
        <v>6926.8370400000003</v>
      </c>
      <c r="H11" s="96"/>
      <c r="I11" s="97">
        <v>34.67</v>
      </c>
      <c r="J11" s="97">
        <v>34.666666666666664</v>
      </c>
      <c r="K11" s="97">
        <v>20</v>
      </c>
      <c r="L11" s="97">
        <v>0.57999999999999996</v>
      </c>
      <c r="M11" s="97">
        <v>1.0900000000000001</v>
      </c>
      <c r="N11" s="97">
        <v>0.95</v>
      </c>
      <c r="O11" s="97">
        <v>0.72</v>
      </c>
      <c r="P11" s="97">
        <v>0.98</v>
      </c>
      <c r="Q11" s="97">
        <v>0.98</v>
      </c>
      <c r="R11" s="97">
        <f t="shared" ref="R11:R265" si="1">L11*M11*N11*H11*I11</f>
        <v>0</v>
      </c>
      <c r="S11" s="97">
        <f t="shared" ref="S11:S265" si="2">J11*O11*P11*Q11*H11</f>
        <v>0</v>
      </c>
      <c r="T11" s="111">
        <f t="shared" ref="T11:T265" si="3">(R11-S11)/K11</f>
        <v>0</v>
      </c>
      <c r="U11" s="99" t="s">
        <v>103</v>
      </c>
      <c r="V11" s="96">
        <f t="shared" ref="V11:V265" si="4">E11*10%</f>
        <v>769.64856000000009</v>
      </c>
      <c r="W11" s="96"/>
      <c r="X11" s="100">
        <v>52</v>
      </c>
      <c r="Y11" s="100">
        <v>52</v>
      </c>
      <c r="Z11" s="100">
        <v>20</v>
      </c>
      <c r="AA11" s="100">
        <v>0.57999999999999996</v>
      </c>
      <c r="AB11" s="100">
        <v>1.0900000000000001</v>
      </c>
      <c r="AC11" s="100">
        <v>0.95</v>
      </c>
      <c r="AD11" s="100">
        <v>0.72</v>
      </c>
      <c r="AE11" s="100">
        <v>0.98</v>
      </c>
      <c r="AF11" s="100">
        <v>0.98</v>
      </c>
      <c r="AG11" s="112">
        <f t="shared" ref="AG11:AG265" si="5">AA11*AB11*AC11*X11*W11</f>
        <v>0</v>
      </c>
      <c r="AH11" s="112">
        <f t="shared" ref="AH11:AH265" si="6">Y11*AD11*AE11*AF11*W11</f>
        <v>0</v>
      </c>
      <c r="AI11" s="100">
        <f t="shared" ref="AI11:AI265" si="7">(AG11-AH11)/Z11</f>
        <v>0</v>
      </c>
      <c r="AJ11" s="113"/>
    </row>
    <row r="12" spans="1:36">
      <c r="A12" s="102" t="s">
        <v>251</v>
      </c>
      <c r="B12" s="67" t="s">
        <v>241</v>
      </c>
      <c r="C12" s="67" t="s">
        <v>61</v>
      </c>
      <c r="D12" s="67">
        <v>2015</v>
      </c>
      <c r="E12" s="95">
        <f>'Dist_Wise Forest Land A1.9'!E11</f>
        <v>59024.915999999997</v>
      </c>
      <c r="F12" s="96" t="s">
        <v>102</v>
      </c>
      <c r="G12" s="96">
        <f t="shared" si="0"/>
        <v>53122.424399999996</v>
      </c>
      <c r="H12" s="96">
        <f t="shared" ref="H12:H266" si="8">G12-G11</f>
        <v>46195.587359999998</v>
      </c>
      <c r="I12" s="97">
        <v>34.67</v>
      </c>
      <c r="J12" s="97">
        <v>34.666666666666664</v>
      </c>
      <c r="K12" s="97">
        <v>20</v>
      </c>
      <c r="L12" s="97">
        <v>0.57999999999999996</v>
      </c>
      <c r="M12" s="97">
        <v>1.0900000000000001</v>
      </c>
      <c r="N12" s="97">
        <v>0.95</v>
      </c>
      <c r="O12" s="97">
        <v>0.72</v>
      </c>
      <c r="P12" s="97">
        <v>0.98</v>
      </c>
      <c r="Q12" s="97">
        <v>0.98</v>
      </c>
      <c r="R12" s="97">
        <f t="shared" si="1"/>
        <v>961905.55286084488</v>
      </c>
      <c r="S12" s="97">
        <f t="shared" si="2"/>
        <v>1107381.4028295779</v>
      </c>
      <c r="T12" s="111">
        <f t="shared" si="3"/>
        <v>-7273.7924984366518</v>
      </c>
      <c r="U12" s="99" t="s">
        <v>103</v>
      </c>
      <c r="V12" s="96">
        <f t="shared" si="4"/>
        <v>5902.4916000000003</v>
      </c>
      <c r="W12" s="96">
        <f t="shared" ref="W12:W266" si="9">V12-V11</f>
        <v>5132.8430399999997</v>
      </c>
      <c r="X12" s="100">
        <v>52</v>
      </c>
      <c r="Y12" s="100">
        <v>52</v>
      </c>
      <c r="Z12" s="100">
        <v>20</v>
      </c>
      <c r="AA12" s="100">
        <v>0.57999999999999996</v>
      </c>
      <c r="AB12" s="100">
        <v>1.0900000000000001</v>
      </c>
      <c r="AC12" s="100">
        <v>0.95</v>
      </c>
      <c r="AD12" s="100">
        <v>0.72</v>
      </c>
      <c r="AE12" s="100">
        <v>0.98</v>
      </c>
      <c r="AF12" s="100">
        <v>0.98</v>
      </c>
      <c r="AG12" s="112">
        <f t="shared" si="5"/>
        <v>160302.1784724672</v>
      </c>
      <c r="AH12" s="112">
        <f t="shared" si="6"/>
        <v>184563.56713826302</v>
      </c>
      <c r="AI12" s="100">
        <f t="shared" si="7"/>
        <v>-1213.069433289791</v>
      </c>
      <c r="AJ12" s="113"/>
    </row>
    <row r="13" spans="1:36">
      <c r="A13" s="102" t="s">
        <v>251</v>
      </c>
      <c r="B13" s="67" t="s">
        <v>241</v>
      </c>
      <c r="C13" s="67" t="s">
        <v>62</v>
      </c>
      <c r="D13" s="67">
        <v>2015</v>
      </c>
      <c r="E13" s="95">
        <f>'Dist_Wise Forest Land A1.9'!E12</f>
        <v>10547.30998</v>
      </c>
      <c r="F13" s="96" t="s">
        <v>102</v>
      </c>
      <c r="G13" s="96">
        <f t="shared" si="0"/>
        <v>9492.5789820000009</v>
      </c>
      <c r="H13" s="96">
        <f t="shared" si="8"/>
        <v>-43629.845417999997</v>
      </c>
      <c r="I13" s="97">
        <v>34.67</v>
      </c>
      <c r="J13" s="97">
        <v>34.666666666666664</v>
      </c>
      <c r="K13" s="97">
        <v>20</v>
      </c>
      <c r="L13" s="97">
        <v>0.57999999999999996</v>
      </c>
      <c r="M13" s="97">
        <v>1.0900000000000001</v>
      </c>
      <c r="N13" s="97">
        <v>0.95</v>
      </c>
      <c r="O13" s="97">
        <v>0.72</v>
      </c>
      <c r="P13" s="97">
        <v>0.98</v>
      </c>
      <c r="Q13" s="97">
        <v>0.98</v>
      </c>
      <c r="R13" s="97">
        <f t="shared" si="1"/>
        <v>-908480.50596221467</v>
      </c>
      <c r="S13" s="97">
        <f t="shared" si="2"/>
        <v>-1045876.5043446019</v>
      </c>
      <c r="T13" s="111">
        <f t="shared" si="3"/>
        <v>6869.7999191193612</v>
      </c>
      <c r="U13" s="99" t="s">
        <v>103</v>
      </c>
      <c r="V13" s="96">
        <f t="shared" si="4"/>
        <v>1054.730998</v>
      </c>
      <c r="W13" s="96">
        <f t="shared" si="9"/>
        <v>-4847.7606020000003</v>
      </c>
      <c r="X13" s="100">
        <v>52</v>
      </c>
      <c r="Y13" s="100">
        <v>52</v>
      </c>
      <c r="Z13" s="100">
        <v>20</v>
      </c>
      <c r="AA13" s="100">
        <v>0.57999999999999996</v>
      </c>
      <c r="AB13" s="100">
        <v>1.0900000000000001</v>
      </c>
      <c r="AC13" s="100">
        <v>0.95</v>
      </c>
      <c r="AD13" s="100">
        <v>0.72</v>
      </c>
      <c r="AE13" s="100">
        <v>0.98</v>
      </c>
      <c r="AF13" s="100">
        <v>0.98</v>
      </c>
      <c r="AG13" s="112">
        <f t="shared" si="5"/>
        <v>-151398.86007766938</v>
      </c>
      <c r="AH13" s="112">
        <f t="shared" si="6"/>
        <v>-174312.75072410033</v>
      </c>
      <c r="AI13" s="100">
        <f t="shared" si="7"/>
        <v>1145.6945323215477</v>
      </c>
      <c r="AJ13" s="113"/>
    </row>
    <row r="14" spans="1:36">
      <c r="A14" s="102" t="s">
        <v>251</v>
      </c>
      <c r="B14" s="67" t="s">
        <v>241</v>
      </c>
      <c r="C14" s="67" t="s">
        <v>112</v>
      </c>
      <c r="D14" s="67">
        <v>2015</v>
      </c>
      <c r="E14" s="95">
        <f>'Dist_Wise Forest Land A1.9'!E13</f>
        <v>159940.62934000001</v>
      </c>
      <c r="F14" s="96" t="s">
        <v>102</v>
      </c>
      <c r="G14" s="96">
        <f t="shared" si="0"/>
        <v>143946.56640600003</v>
      </c>
      <c r="H14" s="96">
        <f t="shared" si="8"/>
        <v>134453.98742400002</v>
      </c>
      <c r="I14" s="97">
        <v>34.67</v>
      </c>
      <c r="J14" s="97">
        <v>34.666666666666664</v>
      </c>
      <c r="K14" s="97">
        <v>20</v>
      </c>
      <c r="L14" s="97">
        <v>0.57999999999999996</v>
      </c>
      <c r="M14" s="97">
        <v>1.0900000000000001</v>
      </c>
      <c r="N14" s="97">
        <v>0.95</v>
      </c>
      <c r="O14" s="97">
        <v>0.72</v>
      </c>
      <c r="P14" s="97">
        <v>0.98</v>
      </c>
      <c r="Q14" s="97">
        <v>0.98</v>
      </c>
      <c r="R14" s="97">
        <f t="shared" si="1"/>
        <v>2799662.1430430021</v>
      </c>
      <c r="S14" s="97">
        <f t="shared" si="2"/>
        <v>3223075.0536693595</v>
      </c>
      <c r="T14" s="111">
        <f t="shared" si="3"/>
        <v>-21170.64553131787</v>
      </c>
      <c r="U14" s="99" t="s">
        <v>103</v>
      </c>
      <c r="V14" s="96">
        <f t="shared" si="4"/>
        <v>15994.062934000001</v>
      </c>
      <c r="W14" s="96">
        <f t="shared" si="9"/>
        <v>14939.331936000002</v>
      </c>
      <c r="X14" s="100">
        <v>52</v>
      </c>
      <c r="Y14" s="100">
        <v>52</v>
      </c>
      <c r="Z14" s="100">
        <v>20</v>
      </c>
      <c r="AA14" s="100">
        <v>0.57999999999999996</v>
      </c>
      <c r="AB14" s="100">
        <v>1.0900000000000001</v>
      </c>
      <c r="AC14" s="100">
        <v>0.95</v>
      </c>
      <c r="AD14" s="100">
        <v>0.72</v>
      </c>
      <c r="AE14" s="100">
        <v>0.98</v>
      </c>
      <c r="AF14" s="100">
        <v>0.98</v>
      </c>
      <c r="AG14" s="112">
        <f t="shared" si="5"/>
        <v>466565.49510699656</v>
      </c>
      <c r="AH14" s="112">
        <f t="shared" si="6"/>
        <v>537179.17561156</v>
      </c>
      <c r="AI14" s="100">
        <f t="shared" si="7"/>
        <v>-3530.6840252281718</v>
      </c>
      <c r="AJ14" s="113"/>
    </row>
    <row r="15" spans="1:36">
      <c r="A15" s="102" t="s">
        <v>251</v>
      </c>
      <c r="B15" s="67" t="s">
        <v>241</v>
      </c>
      <c r="C15" s="67" t="s">
        <v>63</v>
      </c>
      <c r="D15" s="67">
        <v>2015</v>
      </c>
      <c r="E15" s="95">
        <f>'Dist_Wise Forest Land A1.9'!E14</f>
        <v>98551.930260000008</v>
      </c>
      <c r="F15" s="96" t="s">
        <v>102</v>
      </c>
      <c r="G15" s="96">
        <f t="shared" si="0"/>
        <v>88696.737234000015</v>
      </c>
      <c r="H15" s="96">
        <f t="shared" si="8"/>
        <v>-55249.829172000012</v>
      </c>
      <c r="I15" s="97">
        <v>34.67</v>
      </c>
      <c r="J15" s="97">
        <v>34.666666666666664</v>
      </c>
      <c r="K15" s="97">
        <v>20</v>
      </c>
      <c r="L15" s="97">
        <v>0.57999999999999996</v>
      </c>
      <c r="M15" s="97">
        <v>1.0900000000000001</v>
      </c>
      <c r="N15" s="97">
        <v>0.95</v>
      </c>
      <c r="O15" s="97">
        <v>0.72</v>
      </c>
      <c r="P15" s="97">
        <v>0.98</v>
      </c>
      <c r="Q15" s="97">
        <v>0.98</v>
      </c>
      <c r="R15" s="97">
        <f t="shared" si="1"/>
        <v>-1150437.0982666062</v>
      </c>
      <c r="S15" s="97">
        <f t="shared" si="2"/>
        <v>-1324425.9209822486</v>
      </c>
      <c r="T15" s="111">
        <f t="shared" si="3"/>
        <v>8699.4411357821191</v>
      </c>
      <c r="U15" s="99" t="s">
        <v>103</v>
      </c>
      <c r="V15" s="96">
        <f t="shared" si="4"/>
        <v>9855.1930260000008</v>
      </c>
      <c r="W15" s="96">
        <f t="shared" si="9"/>
        <v>-6138.8699080000006</v>
      </c>
      <c r="X15" s="100">
        <v>52</v>
      </c>
      <c r="Y15" s="100">
        <v>52</v>
      </c>
      <c r="Z15" s="100">
        <v>20</v>
      </c>
      <c r="AA15" s="100">
        <v>0.57999999999999996</v>
      </c>
      <c r="AB15" s="100">
        <v>1.0900000000000001</v>
      </c>
      <c r="AC15" s="100">
        <v>0.95</v>
      </c>
      <c r="AD15" s="100">
        <v>0.72</v>
      </c>
      <c r="AE15" s="100">
        <v>0.98</v>
      </c>
      <c r="AF15" s="100">
        <v>0.98</v>
      </c>
      <c r="AG15" s="112">
        <f t="shared" si="5"/>
        <v>-191721.08165837746</v>
      </c>
      <c r="AH15" s="112">
        <f t="shared" si="6"/>
        <v>-220737.65349704141</v>
      </c>
      <c r="AI15" s="100">
        <f t="shared" si="7"/>
        <v>1450.8285919331975</v>
      </c>
      <c r="AJ15" s="113"/>
    </row>
    <row r="16" spans="1:36">
      <c r="A16" s="102" t="s">
        <v>251</v>
      </c>
      <c r="B16" s="67" t="s">
        <v>241</v>
      </c>
      <c r="C16" s="67" t="s">
        <v>64</v>
      </c>
      <c r="D16" s="67">
        <v>2015</v>
      </c>
      <c r="E16" s="95">
        <f>'Dist_Wise Forest Land A1.9'!E15</f>
        <v>20779.118399999999</v>
      </c>
      <c r="F16" s="96" t="s">
        <v>102</v>
      </c>
      <c r="G16" s="96">
        <f t="shared" si="0"/>
        <v>18701.206559999999</v>
      </c>
      <c r="H16" s="96">
        <f t="shared" si="8"/>
        <v>-69995.530674000009</v>
      </c>
      <c r="I16" s="97">
        <v>34.67</v>
      </c>
      <c r="J16" s="97">
        <v>34.666666666666664</v>
      </c>
      <c r="K16" s="97">
        <v>20</v>
      </c>
      <c r="L16" s="97">
        <v>0.57999999999999996</v>
      </c>
      <c r="M16" s="97">
        <v>1.0900000000000001</v>
      </c>
      <c r="N16" s="97">
        <v>0.95</v>
      </c>
      <c r="O16" s="97">
        <v>0.72</v>
      </c>
      <c r="P16" s="97">
        <v>0.98</v>
      </c>
      <c r="Q16" s="97">
        <v>0.98</v>
      </c>
      <c r="R16" s="97">
        <f t="shared" si="1"/>
        <v>-1457478.808659144</v>
      </c>
      <c r="S16" s="97">
        <f t="shared" si="2"/>
        <v>-1677903.7431763676</v>
      </c>
      <c r="T16" s="111">
        <f t="shared" si="3"/>
        <v>11021.246725861181</v>
      </c>
      <c r="U16" s="99" t="s">
        <v>103</v>
      </c>
      <c r="V16" s="96">
        <f t="shared" si="4"/>
        <v>2077.9118400000002</v>
      </c>
      <c r="W16" s="96">
        <f t="shared" si="9"/>
        <v>-7777.2811860000002</v>
      </c>
      <c r="X16" s="100">
        <v>52</v>
      </c>
      <c r="Y16" s="100">
        <v>52</v>
      </c>
      <c r="Z16" s="100">
        <v>20</v>
      </c>
      <c r="AA16" s="100">
        <v>0.57999999999999996</v>
      </c>
      <c r="AB16" s="100">
        <v>1.0900000000000001</v>
      </c>
      <c r="AC16" s="100">
        <v>0.95</v>
      </c>
      <c r="AD16" s="100">
        <v>0.72</v>
      </c>
      <c r="AE16" s="100">
        <v>0.98</v>
      </c>
      <c r="AF16" s="100">
        <v>0.98</v>
      </c>
      <c r="AG16" s="112">
        <f t="shared" si="5"/>
        <v>-242889.77998998648</v>
      </c>
      <c r="AH16" s="112">
        <f t="shared" si="6"/>
        <v>-279650.62386272789</v>
      </c>
      <c r="AI16" s="100">
        <f t="shared" si="7"/>
        <v>1838.0421936370708</v>
      </c>
      <c r="AJ16" s="113"/>
    </row>
    <row r="17" spans="1:36">
      <c r="A17" s="102" t="s">
        <v>251</v>
      </c>
      <c r="B17" s="67" t="s">
        <v>241</v>
      </c>
      <c r="C17" s="67" t="s">
        <v>65</v>
      </c>
      <c r="D17" s="67">
        <v>2015</v>
      </c>
      <c r="E17" s="95">
        <f>'Dist_Wise Forest Land A1.9'!E16</f>
        <v>30892.888299999999</v>
      </c>
      <c r="F17" s="96" t="s">
        <v>102</v>
      </c>
      <c r="G17" s="96">
        <f t="shared" si="0"/>
        <v>27803.599470000001</v>
      </c>
      <c r="H17" s="96">
        <f t="shared" si="8"/>
        <v>9102.3929100000023</v>
      </c>
      <c r="I17" s="97">
        <v>34.67</v>
      </c>
      <c r="J17" s="97">
        <v>34.666666666666664</v>
      </c>
      <c r="K17" s="97">
        <v>20</v>
      </c>
      <c r="L17" s="97">
        <v>0.57999999999999996</v>
      </c>
      <c r="M17" s="97">
        <v>1.0900000000000001</v>
      </c>
      <c r="N17" s="97">
        <v>0.95</v>
      </c>
      <c r="O17" s="97">
        <v>0.72</v>
      </c>
      <c r="P17" s="97">
        <v>0.98</v>
      </c>
      <c r="Q17" s="97">
        <v>0.98</v>
      </c>
      <c r="R17" s="97">
        <f t="shared" si="1"/>
        <v>189534.16949151197</v>
      </c>
      <c r="S17" s="97">
        <f t="shared" si="2"/>
        <v>218198.77624306947</v>
      </c>
      <c r="T17" s="111">
        <f t="shared" si="3"/>
        <v>-1433.2303375778749</v>
      </c>
      <c r="U17" s="99" t="s">
        <v>103</v>
      </c>
      <c r="V17" s="96">
        <f t="shared" si="4"/>
        <v>3089.28883</v>
      </c>
      <c r="W17" s="96">
        <f t="shared" si="9"/>
        <v>1011.3769899999998</v>
      </c>
      <c r="X17" s="100">
        <v>52</v>
      </c>
      <c r="Y17" s="100">
        <v>52</v>
      </c>
      <c r="Z17" s="100">
        <v>20</v>
      </c>
      <c r="AA17" s="100">
        <v>0.57999999999999996</v>
      </c>
      <c r="AB17" s="100">
        <v>1.0900000000000001</v>
      </c>
      <c r="AC17" s="100">
        <v>0.95</v>
      </c>
      <c r="AD17" s="100">
        <v>0.72</v>
      </c>
      <c r="AE17" s="100">
        <v>0.98</v>
      </c>
      <c r="AF17" s="100">
        <v>0.98</v>
      </c>
      <c r="AG17" s="112">
        <f t="shared" si="5"/>
        <v>31585.991134053191</v>
      </c>
      <c r="AH17" s="112">
        <f t="shared" si="6"/>
        <v>36366.462707178231</v>
      </c>
      <c r="AI17" s="100">
        <f t="shared" si="7"/>
        <v>-239.023578656252</v>
      </c>
      <c r="AJ17" s="113"/>
    </row>
    <row r="18" spans="1:36">
      <c r="A18" s="102" t="s">
        <v>251</v>
      </c>
      <c r="B18" s="67" t="s">
        <v>241</v>
      </c>
      <c r="C18" s="67" t="s">
        <v>113</v>
      </c>
      <c r="D18" s="67">
        <v>2015</v>
      </c>
      <c r="E18" s="95">
        <f>'Dist_Wise Forest Land A1.9'!E17</f>
        <v>3702.4791000000005</v>
      </c>
      <c r="F18" s="96" t="s">
        <v>102</v>
      </c>
      <c r="G18" s="96">
        <f t="shared" si="0"/>
        <v>3332.2311900000004</v>
      </c>
      <c r="H18" s="96">
        <f t="shared" si="8"/>
        <v>-24471.368280000002</v>
      </c>
      <c r="I18" s="97">
        <v>34.67</v>
      </c>
      <c r="J18" s="97">
        <v>34.666666666666664</v>
      </c>
      <c r="K18" s="97">
        <v>20</v>
      </c>
      <c r="L18" s="97">
        <v>0.57999999999999996</v>
      </c>
      <c r="M18" s="97">
        <v>1.0900000000000001</v>
      </c>
      <c r="N18" s="97">
        <v>0.95</v>
      </c>
      <c r="O18" s="97">
        <v>0.72</v>
      </c>
      <c r="P18" s="97">
        <v>0.98</v>
      </c>
      <c r="Q18" s="97">
        <v>0.98</v>
      </c>
      <c r="R18" s="97">
        <f t="shared" si="1"/>
        <v>-509553.97214013792</v>
      </c>
      <c r="S18" s="97">
        <f t="shared" si="2"/>
        <v>-586617.46031895548</v>
      </c>
      <c r="T18" s="111">
        <f t="shared" si="3"/>
        <v>3853.1744089408776</v>
      </c>
      <c r="U18" s="99" t="s">
        <v>103</v>
      </c>
      <c r="V18" s="96">
        <f t="shared" si="4"/>
        <v>370.24791000000005</v>
      </c>
      <c r="W18" s="96">
        <f t="shared" si="9"/>
        <v>-2719.0409199999999</v>
      </c>
      <c r="X18" s="100">
        <v>52</v>
      </c>
      <c r="Y18" s="100">
        <v>52</v>
      </c>
      <c r="Z18" s="100">
        <v>20</v>
      </c>
      <c r="AA18" s="100">
        <v>0.57999999999999996</v>
      </c>
      <c r="AB18" s="100">
        <v>1.0900000000000001</v>
      </c>
      <c r="AC18" s="100">
        <v>0.95</v>
      </c>
      <c r="AD18" s="100">
        <v>0.72</v>
      </c>
      <c r="AE18" s="100">
        <v>0.98</v>
      </c>
      <c r="AF18" s="100">
        <v>0.98</v>
      </c>
      <c r="AG18" s="112">
        <f t="shared" si="5"/>
        <v>-84917.496879425598</v>
      </c>
      <c r="AH18" s="112">
        <f t="shared" si="6"/>
        <v>-97769.576719825913</v>
      </c>
      <c r="AI18" s="100">
        <f t="shared" si="7"/>
        <v>642.60399202001577</v>
      </c>
      <c r="AJ18" s="113"/>
    </row>
    <row r="19" spans="1:36">
      <c r="A19" s="102" t="s">
        <v>251</v>
      </c>
      <c r="B19" s="67" t="s">
        <v>241</v>
      </c>
      <c r="C19" s="67" t="s">
        <v>114</v>
      </c>
      <c r="D19" s="67">
        <v>2015</v>
      </c>
      <c r="E19" s="95">
        <f>'Dist_Wise Forest Land A1.9'!E18</f>
        <v>176061.47353000002</v>
      </c>
      <c r="F19" s="96" t="s">
        <v>102</v>
      </c>
      <c r="G19" s="96">
        <f t="shared" si="0"/>
        <v>158455.32617700001</v>
      </c>
      <c r="H19" s="96">
        <f t="shared" si="8"/>
        <v>155123.09498700002</v>
      </c>
      <c r="I19" s="97">
        <v>34.67</v>
      </c>
      <c r="J19" s="97">
        <v>34.666666666666664</v>
      </c>
      <c r="K19" s="97">
        <v>20</v>
      </c>
      <c r="L19" s="97">
        <v>0.57999999999999996</v>
      </c>
      <c r="M19" s="97">
        <v>1.0900000000000001</v>
      </c>
      <c r="N19" s="97">
        <v>0.95</v>
      </c>
      <c r="O19" s="97">
        <v>0.72</v>
      </c>
      <c r="P19" s="97">
        <v>0.98</v>
      </c>
      <c r="Q19" s="97">
        <v>0.98</v>
      </c>
      <c r="R19" s="97">
        <f t="shared" si="1"/>
        <v>3230043.711364462</v>
      </c>
      <c r="S19" s="97">
        <f t="shared" si="2"/>
        <v>3718546.3018208495</v>
      </c>
      <c r="T19" s="111">
        <f t="shared" si="3"/>
        <v>-24425.129522819374</v>
      </c>
      <c r="U19" s="99" t="s">
        <v>103</v>
      </c>
      <c r="V19" s="96">
        <f t="shared" si="4"/>
        <v>17606.147353000004</v>
      </c>
      <c r="W19" s="96">
        <f t="shared" si="9"/>
        <v>17235.899443000002</v>
      </c>
      <c r="X19" s="100">
        <v>52</v>
      </c>
      <c r="Y19" s="100">
        <v>52</v>
      </c>
      <c r="Z19" s="100">
        <v>20</v>
      </c>
      <c r="AA19" s="100">
        <v>0.57999999999999996</v>
      </c>
      <c r="AB19" s="100">
        <v>1.0900000000000001</v>
      </c>
      <c r="AC19" s="100">
        <v>0.95</v>
      </c>
      <c r="AD19" s="100">
        <v>0.72</v>
      </c>
      <c r="AE19" s="100">
        <v>0.98</v>
      </c>
      <c r="AF19" s="100">
        <v>0.98</v>
      </c>
      <c r="AG19" s="112">
        <f t="shared" si="5"/>
        <v>538288.86001651129</v>
      </c>
      <c r="AH19" s="112">
        <f t="shared" si="6"/>
        <v>619757.71697014163</v>
      </c>
      <c r="AI19" s="100">
        <f t="shared" si="7"/>
        <v>-4073.4428476815169</v>
      </c>
      <c r="AJ19" s="113"/>
    </row>
    <row r="20" spans="1:36">
      <c r="A20" s="102" t="s">
        <v>251</v>
      </c>
      <c r="B20" s="67" t="s">
        <v>241</v>
      </c>
      <c r="C20" s="67" t="s">
        <v>66</v>
      </c>
      <c r="D20" s="67">
        <v>2015</v>
      </c>
      <c r="E20" s="95">
        <f>'Dist_Wise Forest Land A1.9'!E19</f>
        <v>153720.12580000001</v>
      </c>
      <c r="F20" s="96" t="s">
        <v>102</v>
      </c>
      <c r="G20" s="96">
        <f t="shared" si="0"/>
        <v>138348.11322</v>
      </c>
      <c r="H20" s="96">
        <f t="shared" si="8"/>
        <v>-20107.212957000011</v>
      </c>
      <c r="I20" s="97">
        <v>34.67</v>
      </c>
      <c r="J20" s="97">
        <v>34.666666666666664</v>
      </c>
      <c r="K20" s="97">
        <v>20</v>
      </c>
      <c r="L20" s="97">
        <v>0.57999999999999996</v>
      </c>
      <c r="M20" s="97">
        <v>1.0900000000000001</v>
      </c>
      <c r="N20" s="97">
        <v>0.95</v>
      </c>
      <c r="O20" s="97">
        <v>0.72</v>
      </c>
      <c r="P20" s="97">
        <v>0.98</v>
      </c>
      <c r="Q20" s="97">
        <v>0.98</v>
      </c>
      <c r="R20" s="97">
        <f t="shared" si="1"/>
        <v>-418681.54300471355</v>
      </c>
      <c r="S20" s="97">
        <f t="shared" si="2"/>
        <v>-482001.74440461409</v>
      </c>
      <c r="T20" s="111">
        <f t="shared" si="3"/>
        <v>3166.0100699950272</v>
      </c>
      <c r="U20" s="99" t="s">
        <v>103</v>
      </c>
      <c r="V20" s="96">
        <f t="shared" si="4"/>
        <v>15372.012580000002</v>
      </c>
      <c r="W20" s="96">
        <f t="shared" si="9"/>
        <v>-2234.1347730000016</v>
      </c>
      <c r="X20" s="100">
        <v>52</v>
      </c>
      <c r="Y20" s="100">
        <v>52</v>
      </c>
      <c r="Z20" s="100">
        <v>20</v>
      </c>
      <c r="AA20" s="100">
        <v>0.57999999999999996</v>
      </c>
      <c r="AB20" s="100">
        <v>1.0900000000000001</v>
      </c>
      <c r="AC20" s="100">
        <v>0.95</v>
      </c>
      <c r="AD20" s="100">
        <v>0.72</v>
      </c>
      <c r="AE20" s="100">
        <v>0.98</v>
      </c>
      <c r="AF20" s="100">
        <v>0.98</v>
      </c>
      <c r="AG20" s="112">
        <f t="shared" si="5"/>
        <v>-69773.548172435694</v>
      </c>
      <c r="AH20" s="112">
        <f t="shared" si="6"/>
        <v>-80333.624067435696</v>
      </c>
      <c r="AI20" s="100">
        <f t="shared" si="7"/>
        <v>528.00379475000011</v>
      </c>
      <c r="AJ20" s="113"/>
    </row>
    <row r="21" spans="1:36">
      <c r="A21" s="102" t="s">
        <v>251</v>
      </c>
      <c r="B21" s="67" t="s">
        <v>241</v>
      </c>
      <c r="C21" s="67" t="s">
        <v>115</v>
      </c>
      <c r="D21" s="67">
        <v>2015</v>
      </c>
      <c r="E21" s="95">
        <f>'Dist_Wise Forest Land A1.9'!E20</f>
        <v>169067.1214</v>
      </c>
      <c r="F21" s="96" t="s">
        <v>102</v>
      </c>
      <c r="G21" s="96">
        <f t="shared" si="0"/>
        <v>152160.40926000001</v>
      </c>
      <c r="H21" s="96">
        <f t="shared" si="8"/>
        <v>13812.296040000016</v>
      </c>
      <c r="I21" s="97">
        <v>34.67</v>
      </c>
      <c r="J21" s="97">
        <v>34.666666666666664</v>
      </c>
      <c r="K21" s="97">
        <v>20</v>
      </c>
      <c r="L21" s="97">
        <v>0.57999999999999996</v>
      </c>
      <c r="M21" s="97">
        <v>1.0900000000000001</v>
      </c>
      <c r="N21" s="97">
        <v>0.95</v>
      </c>
      <c r="O21" s="97">
        <v>0.72</v>
      </c>
      <c r="P21" s="97">
        <v>0.98</v>
      </c>
      <c r="Q21" s="97">
        <v>0.98</v>
      </c>
      <c r="R21" s="97">
        <f t="shared" si="1"/>
        <v>287605.91688326729</v>
      </c>
      <c r="S21" s="97">
        <f t="shared" si="2"/>
        <v>331102.6147557277</v>
      </c>
      <c r="T21" s="111">
        <f t="shared" si="3"/>
        <v>-2174.8348936230204</v>
      </c>
      <c r="U21" s="99" t="s">
        <v>103</v>
      </c>
      <c r="V21" s="96">
        <f t="shared" si="4"/>
        <v>16906.71214</v>
      </c>
      <c r="W21" s="96">
        <f t="shared" si="9"/>
        <v>1534.6995599999973</v>
      </c>
      <c r="X21" s="100">
        <v>52</v>
      </c>
      <c r="Y21" s="100">
        <v>52</v>
      </c>
      <c r="Z21" s="100">
        <v>20</v>
      </c>
      <c r="AA21" s="100">
        <v>0.57999999999999996</v>
      </c>
      <c r="AB21" s="100">
        <v>1.0900000000000001</v>
      </c>
      <c r="AC21" s="100">
        <v>0.95</v>
      </c>
      <c r="AD21" s="100">
        <v>0.72</v>
      </c>
      <c r="AE21" s="100">
        <v>0.98</v>
      </c>
      <c r="AF21" s="100">
        <v>0.98</v>
      </c>
      <c r="AG21" s="112">
        <f t="shared" si="5"/>
        <v>47929.710854500714</v>
      </c>
      <c r="AH21" s="112">
        <f t="shared" si="6"/>
        <v>55183.769125954459</v>
      </c>
      <c r="AI21" s="100">
        <f t="shared" si="7"/>
        <v>-362.70291357268724</v>
      </c>
      <c r="AJ21" s="113"/>
    </row>
    <row r="22" spans="1:36">
      <c r="A22" s="102" t="s">
        <v>251</v>
      </c>
      <c r="B22" s="67" t="s">
        <v>241</v>
      </c>
      <c r="C22" s="67" t="s">
        <v>116</v>
      </c>
      <c r="D22" s="67">
        <v>2015</v>
      </c>
      <c r="E22" s="95">
        <f>'Dist_Wise Forest Land A1.9'!E21</f>
        <v>4672.2916399999995</v>
      </c>
      <c r="F22" s="96" t="s">
        <v>102</v>
      </c>
      <c r="G22" s="96">
        <f t="shared" si="0"/>
        <v>4205.0624760000001</v>
      </c>
      <c r="H22" s="96">
        <f t="shared" si="8"/>
        <v>-147955.34678400002</v>
      </c>
      <c r="I22" s="97">
        <v>34.67</v>
      </c>
      <c r="J22" s="97">
        <v>34.666666666666664</v>
      </c>
      <c r="K22" s="97">
        <v>20</v>
      </c>
      <c r="L22" s="97">
        <v>0.57999999999999996</v>
      </c>
      <c r="M22" s="97">
        <v>1.0900000000000001</v>
      </c>
      <c r="N22" s="97">
        <v>0.95</v>
      </c>
      <c r="O22" s="97">
        <v>0.72</v>
      </c>
      <c r="P22" s="97">
        <v>0.98</v>
      </c>
      <c r="Q22" s="97">
        <v>0.98</v>
      </c>
      <c r="R22" s="97">
        <f t="shared" si="1"/>
        <v>-3080793.5948058395</v>
      </c>
      <c r="S22" s="97">
        <f t="shared" si="2"/>
        <v>-3546724.0236817859</v>
      </c>
      <c r="T22" s="111">
        <f t="shared" si="3"/>
        <v>23296.521443797323</v>
      </c>
      <c r="U22" s="99" t="s">
        <v>103</v>
      </c>
      <c r="V22" s="96">
        <f t="shared" si="4"/>
        <v>467.22916399999997</v>
      </c>
      <c r="W22" s="96">
        <f t="shared" si="9"/>
        <v>-16439.482975999999</v>
      </c>
      <c r="X22" s="100">
        <v>52</v>
      </c>
      <c r="Y22" s="100">
        <v>52</v>
      </c>
      <c r="Z22" s="100">
        <v>20</v>
      </c>
      <c r="AA22" s="100">
        <v>0.57999999999999996</v>
      </c>
      <c r="AB22" s="100">
        <v>1.0900000000000001</v>
      </c>
      <c r="AC22" s="100">
        <v>0.95</v>
      </c>
      <c r="AD22" s="100">
        <v>0.72</v>
      </c>
      <c r="AE22" s="100">
        <v>0.98</v>
      </c>
      <c r="AF22" s="100">
        <v>0.98</v>
      </c>
      <c r="AG22" s="112">
        <f t="shared" si="5"/>
        <v>-513416.23218890367</v>
      </c>
      <c r="AH22" s="112">
        <f t="shared" si="6"/>
        <v>-591120.67061363091</v>
      </c>
      <c r="AI22" s="100">
        <f t="shared" si="7"/>
        <v>3885.221921236362</v>
      </c>
      <c r="AJ22" s="113"/>
    </row>
    <row r="23" spans="1:36">
      <c r="A23" s="102" t="s">
        <v>251</v>
      </c>
      <c r="B23" s="67" t="s">
        <v>241</v>
      </c>
      <c r="C23" s="67" t="s">
        <v>67</v>
      </c>
      <c r="D23" s="67">
        <v>2015</v>
      </c>
      <c r="E23" s="95">
        <f>'Dist_Wise Forest Land A1.9'!E22</f>
        <v>46346.531769999994</v>
      </c>
      <c r="F23" s="96" t="s">
        <v>102</v>
      </c>
      <c r="G23" s="96">
        <f t="shared" si="0"/>
        <v>41711.878592999994</v>
      </c>
      <c r="H23" s="96">
        <f t="shared" si="8"/>
        <v>37506.816116999995</v>
      </c>
      <c r="I23" s="97">
        <v>34.67</v>
      </c>
      <c r="J23" s="97">
        <v>34.666666666666664</v>
      </c>
      <c r="K23" s="97">
        <v>20</v>
      </c>
      <c r="L23" s="97">
        <v>0.57999999999999996</v>
      </c>
      <c r="M23" s="97">
        <v>1.0900000000000001</v>
      </c>
      <c r="N23" s="97">
        <v>0.95</v>
      </c>
      <c r="O23" s="97">
        <v>0.72</v>
      </c>
      <c r="P23" s="97">
        <v>0.98</v>
      </c>
      <c r="Q23" s="97">
        <v>0.98</v>
      </c>
      <c r="R23" s="97">
        <f t="shared" si="1"/>
        <v>780984.00204155198</v>
      </c>
      <c r="S23" s="97">
        <f t="shared" si="2"/>
        <v>899097.79312121903</v>
      </c>
      <c r="T23" s="111">
        <f t="shared" si="3"/>
        <v>-5905.6895539833522</v>
      </c>
      <c r="U23" s="99" t="s">
        <v>103</v>
      </c>
      <c r="V23" s="96">
        <f t="shared" si="4"/>
        <v>4634.6531769999992</v>
      </c>
      <c r="W23" s="96">
        <f t="shared" si="9"/>
        <v>4167.4240129999989</v>
      </c>
      <c r="X23" s="100">
        <v>52</v>
      </c>
      <c r="Y23" s="100">
        <v>52</v>
      </c>
      <c r="Z23" s="100">
        <v>20</v>
      </c>
      <c r="AA23" s="100">
        <v>0.57999999999999996</v>
      </c>
      <c r="AB23" s="100">
        <v>1.0900000000000001</v>
      </c>
      <c r="AC23" s="100">
        <v>0.95</v>
      </c>
      <c r="AD23" s="100">
        <v>0.72</v>
      </c>
      <c r="AE23" s="100">
        <v>0.98</v>
      </c>
      <c r="AF23" s="100">
        <v>0.98</v>
      </c>
      <c r="AG23" s="112">
        <f t="shared" si="5"/>
        <v>130151.4857743188</v>
      </c>
      <c r="AH23" s="112">
        <f t="shared" si="6"/>
        <v>149849.63218686983</v>
      </c>
      <c r="AI23" s="100">
        <f t="shared" si="7"/>
        <v>-984.90732062755126</v>
      </c>
      <c r="AJ23" s="113"/>
    </row>
    <row r="24" spans="1:36">
      <c r="A24" s="102" t="s">
        <v>251</v>
      </c>
      <c r="B24" s="67" t="s">
        <v>241</v>
      </c>
      <c r="C24" s="67" t="s">
        <v>117</v>
      </c>
      <c r="D24" s="67">
        <v>2015</v>
      </c>
      <c r="E24" s="95">
        <f>'Dist_Wise Forest Land A1.9'!E23</f>
        <v>165772.7101</v>
      </c>
      <c r="F24" s="96" t="s">
        <v>102</v>
      </c>
      <c r="G24" s="96">
        <f t="shared" si="0"/>
        <v>149195.43909</v>
      </c>
      <c r="H24" s="96">
        <f t="shared" si="8"/>
        <v>107483.560497</v>
      </c>
      <c r="I24" s="97">
        <v>34.67</v>
      </c>
      <c r="J24" s="97">
        <v>34.666666666666664</v>
      </c>
      <c r="K24" s="97">
        <v>20</v>
      </c>
      <c r="L24" s="97">
        <v>0.57999999999999996</v>
      </c>
      <c r="M24" s="97">
        <v>1.0900000000000001</v>
      </c>
      <c r="N24" s="97">
        <v>0.95</v>
      </c>
      <c r="O24" s="97">
        <v>0.72</v>
      </c>
      <c r="P24" s="97">
        <v>0.98</v>
      </c>
      <c r="Q24" s="97">
        <v>0.98</v>
      </c>
      <c r="R24" s="97">
        <f t="shared" si="1"/>
        <v>2238071.633933628</v>
      </c>
      <c r="S24" s="97">
        <f t="shared" si="2"/>
        <v>2576551.199072917</v>
      </c>
      <c r="T24" s="111">
        <f t="shared" si="3"/>
        <v>-16923.978256964452</v>
      </c>
      <c r="U24" s="99" t="s">
        <v>103</v>
      </c>
      <c r="V24" s="96">
        <f t="shared" si="4"/>
        <v>16577.27101</v>
      </c>
      <c r="W24" s="96">
        <f t="shared" si="9"/>
        <v>11942.617833</v>
      </c>
      <c r="X24" s="100">
        <v>52</v>
      </c>
      <c r="Y24" s="100">
        <v>52</v>
      </c>
      <c r="Z24" s="100">
        <v>20</v>
      </c>
      <c r="AA24" s="100">
        <v>0.57999999999999996</v>
      </c>
      <c r="AB24" s="100">
        <v>1.0900000000000001</v>
      </c>
      <c r="AC24" s="100">
        <v>0.95</v>
      </c>
      <c r="AD24" s="100">
        <v>0.72</v>
      </c>
      <c r="AE24" s="100">
        <v>0.98</v>
      </c>
      <c r="AF24" s="100">
        <v>0.98</v>
      </c>
      <c r="AG24" s="112">
        <f t="shared" si="5"/>
        <v>372976.07590471645</v>
      </c>
      <c r="AH24" s="112">
        <f t="shared" si="6"/>
        <v>429425.19984548615</v>
      </c>
      <c r="AI24" s="100">
        <f t="shared" si="7"/>
        <v>-2822.4561970384848</v>
      </c>
      <c r="AJ24" s="113"/>
    </row>
    <row r="25" spans="1:36">
      <c r="A25" s="102" t="s">
        <v>251</v>
      </c>
      <c r="B25" s="67" t="s">
        <v>241</v>
      </c>
      <c r="C25" s="67" t="s">
        <v>68</v>
      </c>
      <c r="D25" s="67">
        <v>2015</v>
      </c>
      <c r="E25" s="95">
        <f>'Dist_Wise Forest Land A1.9'!E24</f>
        <v>15339.0376</v>
      </c>
      <c r="F25" s="96" t="s">
        <v>102</v>
      </c>
      <c r="G25" s="96">
        <f t="shared" si="0"/>
        <v>13805.13384</v>
      </c>
      <c r="H25" s="96">
        <f t="shared" si="8"/>
        <v>-135390.30525</v>
      </c>
      <c r="I25" s="97">
        <v>34.67</v>
      </c>
      <c r="J25" s="97">
        <v>34.666666666666664</v>
      </c>
      <c r="K25" s="97">
        <v>20</v>
      </c>
      <c r="L25" s="97">
        <v>0.57999999999999996</v>
      </c>
      <c r="M25" s="97">
        <v>1.0900000000000001</v>
      </c>
      <c r="N25" s="97">
        <v>0.95</v>
      </c>
      <c r="O25" s="97">
        <v>0.72</v>
      </c>
      <c r="P25" s="97">
        <v>0.98</v>
      </c>
      <c r="Q25" s="97">
        <v>0.98</v>
      </c>
      <c r="R25" s="97">
        <f t="shared" si="1"/>
        <v>-2819158.5791214802</v>
      </c>
      <c r="S25" s="97">
        <f t="shared" si="2"/>
        <v>-3245520.0750860157</v>
      </c>
      <c r="T25" s="111">
        <f t="shared" si="3"/>
        <v>21318.074798226775</v>
      </c>
      <c r="U25" s="99" t="s">
        <v>103</v>
      </c>
      <c r="V25" s="96">
        <f t="shared" si="4"/>
        <v>1533.9037600000001</v>
      </c>
      <c r="W25" s="96">
        <f t="shared" si="9"/>
        <v>-15043.367249999999</v>
      </c>
      <c r="X25" s="100">
        <v>52</v>
      </c>
      <c r="Y25" s="100">
        <v>52</v>
      </c>
      <c r="Z25" s="100">
        <v>20</v>
      </c>
      <c r="AA25" s="100">
        <v>0.57999999999999996</v>
      </c>
      <c r="AB25" s="100">
        <v>1.0900000000000001</v>
      </c>
      <c r="AC25" s="100">
        <v>0.95</v>
      </c>
      <c r="AD25" s="100">
        <v>0.72</v>
      </c>
      <c r="AE25" s="100">
        <v>0.98</v>
      </c>
      <c r="AF25" s="100">
        <v>0.98</v>
      </c>
      <c r="AG25" s="112">
        <f t="shared" si="5"/>
        <v>-469814.58870723</v>
      </c>
      <c r="AH25" s="112">
        <f t="shared" si="6"/>
        <v>-540920.01251433592</v>
      </c>
      <c r="AI25" s="100">
        <f t="shared" si="7"/>
        <v>3555.2711903552963</v>
      </c>
      <c r="AJ25" s="113"/>
    </row>
    <row r="26" spans="1:36">
      <c r="A26" s="102" t="s">
        <v>251</v>
      </c>
      <c r="B26" s="67" t="s">
        <v>241</v>
      </c>
      <c r="C26" s="67" t="s">
        <v>69</v>
      </c>
      <c r="D26" s="67">
        <v>2015</v>
      </c>
      <c r="E26" s="95">
        <f>'Dist_Wise Forest Land A1.9'!E25</f>
        <v>262315.08049999998</v>
      </c>
      <c r="F26" s="96" t="s">
        <v>102</v>
      </c>
      <c r="G26" s="96">
        <f t="shared" si="0"/>
        <v>236083.57244999998</v>
      </c>
      <c r="H26" s="96">
        <f t="shared" si="8"/>
        <v>222278.43860999998</v>
      </c>
      <c r="I26" s="97">
        <v>34.67</v>
      </c>
      <c r="J26" s="97">
        <v>34.666666666666664</v>
      </c>
      <c r="K26" s="97">
        <v>20</v>
      </c>
      <c r="L26" s="97">
        <v>0.57999999999999996</v>
      </c>
      <c r="M26" s="97">
        <v>1.0900000000000001</v>
      </c>
      <c r="N26" s="97">
        <v>0.95</v>
      </c>
      <c r="O26" s="97">
        <v>0.72</v>
      </c>
      <c r="P26" s="97">
        <v>0.98</v>
      </c>
      <c r="Q26" s="97">
        <v>0.98</v>
      </c>
      <c r="R26" s="97">
        <f t="shared" si="1"/>
        <v>4628382.8521105181</v>
      </c>
      <c r="S26" s="97">
        <f t="shared" si="2"/>
        <v>5328366.2625284567</v>
      </c>
      <c r="T26" s="111">
        <f t="shared" si="3"/>
        <v>-34999.170520896929</v>
      </c>
      <c r="U26" s="99" t="s">
        <v>103</v>
      </c>
      <c r="V26" s="96">
        <f t="shared" si="4"/>
        <v>26231.50805</v>
      </c>
      <c r="W26" s="96">
        <f t="shared" si="9"/>
        <v>24697.604289999999</v>
      </c>
      <c r="X26" s="100">
        <v>52</v>
      </c>
      <c r="Y26" s="100">
        <v>52</v>
      </c>
      <c r="Z26" s="100">
        <v>20</v>
      </c>
      <c r="AA26" s="100">
        <v>0.57999999999999996</v>
      </c>
      <c r="AB26" s="100">
        <v>1.0900000000000001</v>
      </c>
      <c r="AC26" s="100">
        <v>0.95</v>
      </c>
      <c r="AD26" s="100">
        <v>0.72</v>
      </c>
      <c r="AE26" s="100">
        <v>0.98</v>
      </c>
      <c r="AF26" s="100">
        <v>0.98</v>
      </c>
      <c r="AG26" s="112">
        <f t="shared" si="5"/>
        <v>771322.97634761722</v>
      </c>
      <c r="AH26" s="112">
        <f t="shared" si="6"/>
        <v>888061.04375474295</v>
      </c>
      <c r="AI26" s="100">
        <f t="shared" si="7"/>
        <v>-5836.9033703562864</v>
      </c>
      <c r="AJ26" s="113"/>
    </row>
    <row r="27" spans="1:36">
      <c r="A27" s="102" t="s">
        <v>251</v>
      </c>
      <c r="B27" s="67" t="s">
        <v>241</v>
      </c>
      <c r="C27" s="67" t="s">
        <v>118</v>
      </c>
      <c r="D27" s="67">
        <v>2015</v>
      </c>
      <c r="E27" s="95">
        <f>'Dist_Wise Forest Land A1.9'!E26</f>
        <v>8102.0209999999997</v>
      </c>
      <c r="F27" s="96" t="s">
        <v>102</v>
      </c>
      <c r="G27" s="96">
        <f t="shared" si="0"/>
        <v>7291.8189000000002</v>
      </c>
      <c r="H27" s="96">
        <f t="shared" si="8"/>
        <v>-228791.75354999996</v>
      </c>
      <c r="I27" s="97">
        <v>34.67</v>
      </c>
      <c r="J27" s="97">
        <v>34.666666666666664</v>
      </c>
      <c r="K27" s="97">
        <v>20</v>
      </c>
      <c r="L27" s="97">
        <v>0.57999999999999996</v>
      </c>
      <c r="M27" s="97">
        <v>1.0900000000000001</v>
      </c>
      <c r="N27" s="97">
        <v>0.95</v>
      </c>
      <c r="O27" s="97">
        <v>0.72</v>
      </c>
      <c r="P27" s="97">
        <v>0.98</v>
      </c>
      <c r="Q27" s="97">
        <v>0.98</v>
      </c>
      <c r="R27" s="97">
        <f t="shared" si="1"/>
        <v>-4764006.0613034908</v>
      </c>
      <c r="S27" s="97">
        <f t="shared" si="2"/>
        <v>-5484500.7387311216</v>
      </c>
      <c r="T27" s="111">
        <f t="shared" si="3"/>
        <v>36024.733871381541</v>
      </c>
      <c r="U27" s="99" t="s">
        <v>103</v>
      </c>
      <c r="V27" s="96">
        <f t="shared" si="4"/>
        <v>810.20209999999997</v>
      </c>
      <c r="W27" s="96">
        <f t="shared" si="9"/>
        <v>-25421.305950000002</v>
      </c>
      <c r="X27" s="100">
        <v>52</v>
      </c>
      <c r="Y27" s="100">
        <v>52</v>
      </c>
      <c r="Z27" s="100">
        <v>20</v>
      </c>
      <c r="AA27" s="100">
        <v>0.57999999999999996</v>
      </c>
      <c r="AB27" s="100">
        <v>1.0900000000000001</v>
      </c>
      <c r="AC27" s="100">
        <v>0.95</v>
      </c>
      <c r="AD27" s="100">
        <v>0.72</v>
      </c>
      <c r="AE27" s="100">
        <v>0.98</v>
      </c>
      <c r="AF27" s="100">
        <v>0.98</v>
      </c>
      <c r="AG27" s="112">
        <f t="shared" si="5"/>
        <v>-793924.67130654608</v>
      </c>
      <c r="AH27" s="112">
        <f t="shared" si="6"/>
        <v>-914083.45645518717</v>
      </c>
      <c r="AI27" s="100">
        <f t="shared" si="7"/>
        <v>6007.9392574320545</v>
      </c>
      <c r="AJ27" s="113"/>
    </row>
    <row r="28" spans="1:36">
      <c r="A28" s="102" t="s">
        <v>251</v>
      </c>
      <c r="B28" s="67" t="s">
        <v>241</v>
      </c>
      <c r="C28" s="67" t="s">
        <v>70</v>
      </c>
      <c r="D28" s="67">
        <v>2015</v>
      </c>
      <c r="E28" s="95">
        <f>'Dist_Wise Forest Land A1.9'!E27</f>
        <v>51369.524339999996</v>
      </c>
      <c r="F28" s="96" t="s">
        <v>102</v>
      </c>
      <c r="G28" s="96">
        <f t="shared" si="0"/>
        <v>46232.571905999997</v>
      </c>
      <c r="H28" s="96">
        <f t="shared" si="8"/>
        <v>38940.753005999999</v>
      </c>
      <c r="I28" s="97">
        <v>34.67</v>
      </c>
      <c r="J28" s="97">
        <v>34.666666666666664</v>
      </c>
      <c r="K28" s="97">
        <v>20</v>
      </c>
      <c r="L28" s="97">
        <v>0.57999999999999996</v>
      </c>
      <c r="M28" s="97">
        <v>1.0900000000000001</v>
      </c>
      <c r="N28" s="97">
        <v>0.95</v>
      </c>
      <c r="O28" s="97">
        <v>0.72</v>
      </c>
      <c r="P28" s="97">
        <v>0.98</v>
      </c>
      <c r="Q28" s="97">
        <v>0.98</v>
      </c>
      <c r="R28" s="97">
        <f t="shared" si="1"/>
        <v>810842.0888157757</v>
      </c>
      <c r="S28" s="97">
        <f t="shared" si="2"/>
        <v>933471.53170658136</v>
      </c>
      <c r="T28" s="111">
        <f t="shared" si="3"/>
        <v>-6131.4721445402829</v>
      </c>
      <c r="U28" s="99" t="s">
        <v>103</v>
      </c>
      <c r="V28" s="96">
        <f t="shared" si="4"/>
        <v>5136.9524339999998</v>
      </c>
      <c r="W28" s="96">
        <f t="shared" si="9"/>
        <v>4326.7503340000003</v>
      </c>
      <c r="X28" s="100">
        <v>52</v>
      </c>
      <c r="Y28" s="100">
        <v>52</v>
      </c>
      <c r="Z28" s="100">
        <v>20</v>
      </c>
      <c r="AA28" s="100">
        <v>0.57999999999999996</v>
      </c>
      <c r="AB28" s="100">
        <v>1.0900000000000001</v>
      </c>
      <c r="AC28" s="100">
        <v>0.95</v>
      </c>
      <c r="AD28" s="100">
        <v>0.72</v>
      </c>
      <c r="AE28" s="100">
        <v>0.98</v>
      </c>
      <c r="AF28" s="100">
        <v>0.98</v>
      </c>
      <c r="AG28" s="112">
        <f t="shared" si="5"/>
        <v>135127.35512104712</v>
      </c>
      <c r="AH28" s="112">
        <f t="shared" si="6"/>
        <v>155578.58861776357</v>
      </c>
      <c r="AI28" s="100">
        <f t="shared" si="7"/>
        <v>-1022.5616748358225</v>
      </c>
      <c r="AJ28" s="113"/>
    </row>
    <row r="29" spans="1:36">
      <c r="A29" s="102" t="s">
        <v>251</v>
      </c>
      <c r="B29" s="67" t="s">
        <v>241</v>
      </c>
      <c r="C29" s="67" t="s">
        <v>71</v>
      </c>
      <c r="D29" s="67">
        <v>2015</v>
      </c>
      <c r="E29" s="95">
        <f>'Dist_Wise Forest Land A1.9'!E28</f>
        <v>39589.314700000003</v>
      </c>
      <c r="F29" s="96" t="s">
        <v>102</v>
      </c>
      <c r="G29" s="96">
        <f t="shared" si="0"/>
        <v>35630.383230000007</v>
      </c>
      <c r="H29" s="96">
        <f t="shared" si="8"/>
        <v>-10602.188675999991</v>
      </c>
      <c r="I29" s="97">
        <v>34.67</v>
      </c>
      <c r="J29" s="97">
        <v>34.666666666666664</v>
      </c>
      <c r="K29" s="97">
        <v>20</v>
      </c>
      <c r="L29" s="97">
        <v>0.57999999999999996</v>
      </c>
      <c r="M29" s="97">
        <v>1.0900000000000001</v>
      </c>
      <c r="N29" s="97">
        <v>0.95</v>
      </c>
      <c r="O29" s="97">
        <v>0.72</v>
      </c>
      <c r="P29" s="97">
        <v>0.98</v>
      </c>
      <c r="Q29" s="97">
        <v>0.98</v>
      </c>
      <c r="R29" s="97">
        <f t="shared" si="1"/>
        <v>-220763.59978817598</v>
      </c>
      <c r="S29" s="97">
        <f t="shared" si="2"/>
        <v>-254151.25643058252</v>
      </c>
      <c r="T29" s="111">
        <f t="shared" si="3"/>
        <v>1669.3828321203268</v>
      </c>
      <c r="U29" s="99" t="s">
        <v>103</v>
      </c>
      <c r="V29" s="96">
        <f t="shared" si="4"/>
        <v>3958.9314700000004</v>
      </c>
      <c r="W29" s="96">
        <f t="shared" si="9"/>
        <v>-1178.0209639999994</v>
      </c>
      <c r="X29" s="100">
        <v>52</v>
      </c>
      <c r="Y29" s="100">
        <v>52</v>
      </c>
      <c r="Z29" s="100">
        <v>20</v>
      </c>
      <c r="AA29" s="100">
        <v>0.57999999999999996</v>
      </c>
      <c r="AB29" s="100">
        <v>1.0900000000000001</v>
      </c>
      <c r="AC29" s="100">
        <v>0.95</v>
      </c>
      <c r="AD29" s="100">
        <v>0.72</v>
      </c>
      <c r="AE29" s="100">
        <v>0.98</v>
      </c>
      <c r="AF29" s="100">
        <v>0.98</v>
      </c>
      <c r="AG29" s="112">
        <f t="shared" si="5"/>
        <v>-36790.395759975501</v>
      </c>
      <c r="AH29" s="112">
        <f t="shared" si="6"/>
        <v>-42358.542738430435</v>
      </c>
      <c r="AI29" s="100">
        <f t="shared" si="7"/>
        <v>278.40734892274668</v>
      </c>
      <c r="AJ29" s="113"/>
    </row>
    <row r="30" spans="1:36">
      <c r="A30" s="102" t="s">
        <v>251</v>
      </c>
      <c r="B30" s="67" t="s">
        <v>241</v>
      </c>
      <c r="C30" s="102" t="s">
        <v>119</v>
      </c>
      <c r="D30" s="67">
        <v>2015</v>
      </c>
      <c r="E30" s="95">
        <f>'Dist_Wise Forest Land A1.9'!E29</f>
        <v>134367.58050000001</v>
      </c>
      <c r="F30" s="96" t="s">
        <v>102</v>
      </c>
      <c r="G30" s="96">
        <f t="shared" si="0"/>
        <v>120930.82245000001</v>
      </c>
      <c r="H30" s="96">
        <f t="shared" si="8"/>
        <v>85300.43922</v>
      </c>
      <c r="I30" s="97">
        <v>34.67</v>
      </c>
      <c r="J30" s="97">
        <v>34.666666666666664</v>
      </c>
      <c r="K30" s="97">
        <v>20</v>
      </c>
      <c r="L30" s="97">
        <v>0.57999999999999996</v>
      </c>
      <c r="M30" s="97">
        <v>1.0900000000000001</v>
      </c>
      <c r="N30" s="97">
        <v>0.95</v>
      </c>
      <c r="O30" s="97">
        <v>0.72</v>
      </c>
      <c r="P30" s="97">
        <v>0.98</v>
      </c>
      <c r="Q30" s="97">
        <v>0.98</v>
      </c>
      <c r="R30" s="97">
        <f t="shared" si="1"/>
        <v>1776164.5827288169</v>
      </c>
      <c r="S30" s="97">
        <f t="shared" si="2"/>
        <v>2044786.6439991242</v>
      </c>
      <c r="T30" s="111">
        <f t="shared" si="3"/>
        <v>-13431.103063515364</v>
      </c>
      <c r="U30" s="99" t="s">
        <v>103</v>
      </c>
      <c r="V30" s="96">
        <f t="shared" si="4"/>
        <v>13436.758050000002</v>
      </c>
      <c r="W30" s="96">
        <f t="shared" si="9"/>
        <v>9477.8265800000008</v>
      </c>
      <c r="X30" s="100">
        <v>52</v>
      </c>
      <c r="Y30" s="100">
        <v>52</v>
      </c>
      <c r="Z30" s="100">
        <v>20</v>
      </c>
      <c r="AA30" s="100">
        <v>0.57999999999999996</v>
      </c>
      <c r="AB30" s="100">
        <v>1.0900000000000001</v>
      </c>
      <c r="AC30" s="100">
        <v>0.95</v>
      </c>
      <c r="AD30" s="100">
        <v>0.72</v>
      </c>
      <c r="AE30" s="100">
        <v>0.98</v>
      </c>
      <c r="AF30" s="100">
        <v>0.98</v>
      </c>
      <c r="AG30" s="112">
        <f t="shared" si="5"/>
        <v>295998.96901547443</v>
      </c>
      <c r="AH30" s="112">
        <f t="shared" si="6"/>
        <v>340797.77399985405</v>
      </c>
      <c r="AI30" s="100">
        <f t="shared" si="7"/>
        <v>-2239.9402492189811</v>
      </c>
      <c r="AJ30" s="62"/>
    </row>
    <row r="31" spans="1:36">
      <c r="A31" s="102" t="s">
        <v>251</v>
      </c>
      <c r="B31" s="67" t="s">
        <v>241</v>
      </c>
      <c r="C31" s="102" t="s">
        <v>120</v>
      </c>
      <c r="D31" s="67">
        <v>2015</v>
      </c>
      <c r="E31" s="95">
        <f>'Dist_Wise Forest Land A1.9'!E30</f>
        <v>36902.751700000001</v>
      </c>
      <c r="F31" s="96" t="s">
        <v>102</v>
      </c>
      <c r="G31" s="96">
        <f t="shared" si="0"/>
        <v>33212.47653</v>
      </c>
      <c r="H31" s="96">
        <f t="shared" si="8"/>
        <v>-87718.345920000007</v>
      </c>
      <c r="I31" s="97">
        <v>34.67</v>
      </c>
      <c r="J31" s="97">
        <v>34.666666666666664</v>
      </c>
      <c r="K31" s="97">
        <v>20</v>
      </c>
      <c r="L31" s="97">
        <v>0.57999999999999996</v>
      </c>
      <c r="M31" s="97">
        <v>1.0900000000000001</v>
      </c>
      <c r="N31" s="97">
        <v>0.95</v>
      </c>
      <c r="O31" s="97">
        <v>0.72</v>
      </c>
      <c r="P31" s="97">
        <v>0.98</v>
      </c>
      <c r="Q31" s="97">
        <v>0.98</v>
      </c>
      <c r="R31" s="97">
        <f t="shared" si="1"/>
        <v>-1826511.3369091374</v>
      </c>
      <c r="S31" s="97">
        <f t="shared" si="2"/>
        <v>-2102747.6975623369</v>
      </c>
      <c r="T31" s="111">
        <f t="shared" si="3"/>
        <v>13811.818032659974</v>
      </c>
      <c r="U31" s="99" t="s">
        <v>103</v>
      </c>
      <c r="V31" s="96">
        <f t="shared" si="4"/>
        <v>3690.2751700000003</v>
      </c>
      <c r="W31" s="96">
        <f t="shared" si="9"/>
        <v>-9746.4828800000014</v>
      </c>
      <c r="X31" s="100">
        <v>52</v>
      </c>
      <c r="Y31" s="100">
        <v>52</v>
      </c>
      <c r="Z31" s="100">
        <v>20</v>
      </c>
      <c r="AA31" s="100">
        <v>0.57999999999999996</v>
      </c>
      <c r="AB31" s="100">
        <v>1.0900000000000001</v>
      </c>
      <c r="AC31" s="100">
        <v>0.95</v>
      </c>
      <c r="AD31" s="100">
        <v>0.72</v>
      </c>
      <c r="AE31" s="100">
        <v>0.98</v>
      </c>
      <c r="AF31" s="100">
        <v>0.98</v>
      </c>
      <c r="AG31" s="112">
        <f t="shared" si="5"/>
        <v>-304389.28795075841</v>
      </c>
      <c r="AH31" s="112">
        <f t="shared" si="6"/>
        <v>-350457.94959372288</v>
      </c>
      <c r="AI31" s="100">
        <f t="shared" si="7"/>
        <v>2303.4330821482231</v>
      </c>
      <c r="AJ31" s="62"/>
    </row>
    <row r="32" spans="1:36">
      <c r="A32" s="102" t="s">
        <v>251</v>
      </c>
      <c r="B32" s="67" t="s">
        <v>241</v>
      </c>
      <c r="C32" s="102" t="s">
        <v>72</v>
      </c>
      <c r="D32" s="67">
        <v>2015</v>
      </c>
      <c r="E32" s="95">
        <f>'Dist_Wise Forest Land A1.9'!E31</f>
        <v>131607.99799999999</v>
      </c>
      <c r="F32" s="96" t="s">
        <v>102</v>
      </c>
      <c r="G32" s="96">
        <f t="shared" si="0"/>
        <v>118447.1982</v>
      </c>
      <c r="H32" s="96">
        <f t="shared" si="8"/>
        <v>85234.721669999999</v>
      </c>
      <c r="I32" s="97">
        <v>34.67</v>
      </c>
      <c r="J32" s="97">
        <v>34.666666666666664</v>
      </c>
      <c r="K32" s="97">
        <v>20</v>
      </c>
      <c r="L32" s="97">
        <v>0.57999999999999996</v>
      </c>
      <c r="M32" s="97">
        <v>1.0900000000000001</v>
      </c>
      <c r="N32" s="97">
        <v>0.95</v>
      </c>
      <c r="O32" s="97">
        <v>0.72</v>
      </c>
      <c r="P32" s="97">
        <v>0.98</v>
      </c>
      <c r="Q32" s="97">
        <v>0.98</v>
      </c>
      <c r="R32" s="97">
        <f t="shared" si="1"/>
        <v>1774796.1819815163</v>
      </c>
      <c r="S32" s="97">
        <f t="shared" si="2"/>
        <v>2043211.2902290251</v>
      </c>
      <c r="T32" s="111">
        <f t="shared" si="3"/>
        <v>-13420.755412375438</v>
      </c>
      <c r="U32" s="99" t="s">
        <v>103</v>
      </c>
      <c r="V32" s="96">
        <f t="shared" si="4"/>
        <v>13160.799800000001</v>
      </c>
      <c r="W32" s="96">
        <f t="shared" si="9"/>
        <v>9470.5246299999999</v>
      </c>
      <c r="X32" s="100">
        <v>52</v>
      </c>
      <c r="Y32" s="100">
        <v>52</v>
      </c>
      <c r="Z32" s="100">
        <v>20</v>
      </c>
      <c r="AA32" s="100">
        <v>0.57999999999999996</v>
      </c>
      <c r="AB32" s="100">
        <v>1.0900000000000001</v>
      </c>
      <c r="AC32" s="100">
        <v>0.95</v>
      </c>
      <c r="AD32" s="100">
        <v>0.72</v>
      </c>
      <c r="AE32" s="100">
        <v>0.98</v>
      </c>
      <c r="AF32" s="100">
        <v>0.98</v>
      </c>
      <c r="AG32" s="112">
        <f t="shared" si="5"/>
        <v>295770.92415164842</v>
      </c>
      <c r="AH32" s="112">
        <f t="shared" si="6"/>
        <v>340535.21503817086</v>
      </c>
      <c r="AI32" s="100">
        <f t="shared" si="7"/>
        <v>-2238.2145443261225</v>
      </c>
      <c r="AJ32" s="62"/>
    </row>
    <row r="33" spans="1:36">
      <c r="A33" s="102" t="s">
        <v>251</v>
      </c>
      <c r="B33" s="67" t="s">
        <v>241</v>
      </c>
      <c r="C33" s="102" t="s">
        <v>73</v>
      </c>
      <c r="D33" s="67">
        <v>2015</v>
      </c>
      <c r="E33" s="95">
        <f>'Dist_Wise Forest Land A1.9'!E32</f>
        <v>74305.291689999998</v>
      </c>
      <c r="F33" s="96" t="s">
        <v>102</v>
      </c>
      <c r="G33" s="96">
        <f t="shared" si="0"/>
        <v>66874.762520999997</v>
      </c>
      <c r="H33" s="96">
        <f t="shared" si="8"/>
        <v>-51572.435679000002</v>
      </c>
      <c r="I33" s="97">
        <v>34.67</v>
      </c>
      <c r="J33" s="97">
        <v>34.666666666666664</v>
      </c>
      <c r="K33" s="97">
        <v>20</v>
      </c>
      <c r="L33" s="97">
        <v>0.57999999999999996</v>
      </c>
      <c r="M33" s="97">
        <v>1.0900000000000001</v>
      </c>
      <c r="N33" s="97">
        <v>0.95</v>
      </c>
      <c r="O33" s="97">
        <v>0.72</v>
      </c>
      <c r="P33" s="97">
        <v>0.98</v>
      </c>
      <c r="Q33" s="97">
        <v>0.98</v>
      </c>
      <c r="R33" s="97">
        <f t="shared" si="1"/>
        <v>-1073864.7366381027</v>
      </c>
      <c r="S33" s="97">
        <f t="shared" si="2"/>
        <v>-1236272.9739637454</v>
      </c>
      <c r="T33" s="111">
        <f t="shared" si="3"/>
        <v>8120.4118662821365</v>
      </c>
      <c r="U33" s="99" t="s">
        <v>103</v>
      </c>
      <c r="V33" s="96">
        <f t="shared" si="4"/>
        <v>7430.5291690000004</v>
      </c>
      <c r="W33" s="96">
        <f t="shared" si="9"/>
        <v>-5730.2706310000003</v>
      </c>
      <c r="X33" s="100">
        <v>52</v>
      </c>
      <c r="Y33" s="100">
        <v>52</v>
      </c>
      <c r="Z33" s="100">
        <v>20</v>
      </c>
      <c r="AA33" s="100">
        <v>0.57999999999999996</v>
      </c>
      <c r="AB33" s="100">
        <v>1.0900000000000001</v>
      </c>
      <c r="AC33" s="100">
        <v>0.95</v>
      </c>
      <c r="AD33" s="100">
        <v>0.72</v>
      </c>
      <c r="AE33" s="100">
        <v>0.98</v>
      </c>
      <c r="AF33" s="100">
        <v>0.98</v>
      </c>
      <c r="AG33" s="112">
        <f t="shared" si="5"/>
        <v>-178960.24839015907</v>
      </c>
      <c r="AH33" s="112">
        <f t="shared" si="6"/>
        <v>-206045.49566062423</v>
      </c>
      <c r="AI33" s="100">
        <f t="shared" si="7"/>
        <v>1354.262363523258</v>
      </c>
      <c r="AJ33" s="62"/>
    </row>
    <row r="34" spans="1:36">
      <c r="A34" s="102" t="s">
        <v>251</v>
      </c>
      <c r="B34" s="67" t="s">
        <v>241</v>
      </c>
      <c r="C34" s="102" t="s">
        <v>74</v>
      </c>
      <c r="D34" s="67">
        <v>2015</v>
      </c>
      <c r="E34" s="95">
        <f>'Dist_Wise Forest Land A1.9'!E33</f>
        <v>203786.20240000001</v>
      </c>
      <c r="F34" s="96" t="s">
        <v>102</v>
      </c>
      <c r="G34" s="96">
        <f t="shared" si="0"/>
        <v>183407.58216000002</v>
      </c>
      <c r="H34" s="96">
        <f t="shared" si="8"/>
        <v>116532.81963900002</v>
      </c>
      <c r="I34" s="97">
        <v>34.67</v>
      </c>
      <c r="J34" s="97">
        <v>34.666666666666664</v>
      </c>
      <c r="K34" s="97">
        <v>20</v>
      </c>
      <c r="L34" s="97">
        <v>0.57999999999999996</v>
      </c>
      <c r="M34" s="97">
        <v>1.0900000000000001</v>
      </c>
      <c r="N34" s="97">
        <v>0.95</v>
      </c>
      <c r="O34" s="97">
        <v>0.72</v>
      </c>
      <c r="P34" s="97">
        <v>0.98</v>
      </c>
      <c r="Q34" s="97">
        <v>0.98</v>
      </c>
      <c r="R34" s="97">
        <f t="shared" si="1"/>
        <v>2426499.4279160397</v>
      </c>
      <c r="S34" s="97">
        <f t="shared" si="2"/>
        <v>2793476.2747331383</v>
      </c>
      <c r="T34" s="111">
        <f t="shared" si="3"/>
        <v>-18348.842340854928</v>
      </c>
      <c r="U34" s="99" t="s">
        <v>103</v>
      </c>
      <c r="V34" s="96">
        <f t="shared" si="4"/>
        <v>20378.620240000004</v>
      </c>
      <c r="W34" s="96">
        <f t="shared" si="9"/>
        <v>12948.091071000003</v>
      </c>
      <c r="X34" s="100">
        <v>52</v>
      </c>
      <c r="Y34" s="100">
        <v>52</v>
      </c>
      <c r="Z34" s="100">
        <v>20</v>
      </c>
      <c r="AA34" s="100">
        <v>0.57999999999999996</v>
      </c>
      <c r="AB34" s="100">
        <v>1.0900000000000001</v>
      </c>
      <c r="AC34" s="100">
        <v>0.95</v>
      </c>
      <c r="AD34" s="100">
        <v>0.72</v>
      </c>
      <c r="AE34" s="100">
        <v>0.98</v>
      </c>
      <c r="AF34" s="100">
        <v>0.98</v>
      </c>
      <c r="AG34" s="112">
        <f t="shared" si="5"/>
        <v>404377.68884925835</v>
      </c>
      <c r="AH34" s="112">
        <f t="shared" si="6"/>
        <v>465579.37912218977</v>
      </c>
      <c r="AI34" s="100">
        <f t="shared" si="7"/>
        <v>-3060.0845136465709</v>
      </c>
      <c r="AJ34" s="62"/>
    </row>
    <row r="35" spans="1:36">
      <c r="A35" s="102" t="s">
        <v>251</v>
      </c>
      <c r="B35" s="67" t="s">
        <v>241</v>
      </c>
      <c r="C35" s="102" t="s">
        <v>75</v>
      </c>
      <c r="D35" s="67">
        <v>2015</v>
      </c>
      <c r="E35" s="95">
        <f>'Dist_Wise Forest Land A1.9'!E34</f>
        <v>1116.8869199999999</v>
      </c>
      <c r="F35" s="96" t="s">
        <v>102</v>
      </c>
      <c r="G35" s="96">
        <f t="shared" si="0"/>
        <v>1005.198228</v>
      </c>
      <c r="H35" s="96">
        <f t="shared" si="8"/>
        <v>-182402.38393200003</v>
      </c>
      <c r="I35" s="97">
        <v>34.67</v>
      </c>
      <c r="J35" s="97">
        <v>34.666666666666664</v>
      </c>
      <c r="K35" s="97">
        <v>20</v>
      </c>
      <c r="L35" s="97">
        <v>0.57999999999999996</v>
      </c>
      <c r="M35" s="97">
        <v>1.0900000000000001</v>
      </c>
      <c r="N35" s="97">
        <v>0.95</v>
      </c>
      <c r="O35" s="97">
        <v>0.72</v>
      </c>
      <c r="P35" s="97">
        <v>0.98</v>
      </c>
      <c r="Q35" s="97">
        <v>0.98</v>
      </c>
      <c r="R35" s="97">
        <f t="shared" si="1"/>
        <v>-3798065.4860375091</v>
      </c>
      <c r="S35" s="97">
        <f t="shared" si="2"/>
        <v>-4372474.0682261884</v>
      </c>
      <c r="T35" s="111">
        <f t="shared" si="3"/>
        <v>28720.429109433968</v>
      </c>
      <c r="U35" s="99" t="s">
        <v>103</v>
      </c>
      <c r="V35" s="96">
        <f t="shared" si="4"/>
        <v>111.688692</v>
      </c>
      <c r="W35" s="96">
        <f t="shared" si="9"/>
        <v>-20266.931548000004</v>
      </c>
      <c r="X35" s="100">
        <v>52</v>
      </c>
      <c r="Y35" s="100">
        <v>52</v>
      </c>
      <c r="Z35" s="100">
        <v>20</v>
      </c>
      <c r="AA35" s="100">
        <v>0.57999999999999996</v>
      </c>
      <c r="AB35" s="100">
        <v>1.0900000000000001</v>
      </c>
      <c r="AC35" s="100">
        <v>0.95</v>
      </c>
      <c r="AD35" s="100">
        <v>0.72</v>
      </c>
      <c r="AE35" s="100">
        <v>0.98</v>
      </c>
      <c r="AF35" s="100">
        <v>0.98</v>
      </c>
      <c r="AG35" s="112">
        <f t="shared" si="5"/>
        <v>-632950.0537574928</v>
      </c>
      <c r="AH35" s="112">
        <f t="shared" si="6"/>
        <v>-728745.67803769815</v>
      </c>
      <c r="AI35" s="100">
        <f t="shared" si="7"/>
        <v>4789.7812140102669</v>
      </c>
      <c r="AJ35" s="62"/>
    </row>
    <row r="36" spans="1:36">
      <c r="A36" s="102" t="s">
        <v>251</v>
      </c>
      <c r="B36" s="67" t="s">
        <v>241</v>
      </c>
      <c r="C36" s="102" t="s">
        <v>76</v>
      </c>
      <c r="D36" s="67">
        <v>2015</v>
      </c>
      <c r="E36" s="95">
        <f>'Dist_Wise Forest Land A1.9'!E35</f>
        <v>18326.441999999999</v>
      </c>
      <c r="F36" s="96" t="s">
        <v>102</v>
      </c>
      <c r="G36" s="96">
        <f t="shared" si="0"/>
        <v>16493.7978</v>
      </c>
      <c r="H36" s="96">
        <f t="shared" si="8"/>
        <v>15488.599572000001</v>
      </c>
      <c r="I36" s="97">
        <v>34.67</v>
      </c>
      <c r="J36" s="97">
        <v>34.666666666666664</v>
      </c>
      <c r="K36" s="97">
        <v>20</v>
      </c>
      <c r="L36" s="97">
        <v>0.57999999999999996</v>
      </c>
      <c r="M36" s="97">
        <v>1.0900000000000001</v>
      </c>
      <c r="N36" s="97">
        <v>0.95</v>
      </c>
      <c r="O36" s="97">
        <v>0.72</v>
      </c>
      <c r="P36" s="97">
        <v>0.98</v>
      </c>
      <c r="Q36" s="97">
        <v>0.98</v>
      </c>
      <c r="R36" s="97">
        <f t="shared" si="1"/>
        <v>322510.67224756913</v>
      </c>
      <c r="S36" s="97">
        <f t="shared" si="2"/>
        <v>371286.26568256202</v>
      </c>
      <c r="T36" s="111">
        <f t="shared" si="3"/>
        <v>-2438.7796717496444</v>
      </c>
      <c r="U36" s="99" t="s">
        <v>103</v>
      </c>
      <c r="V36" s="96">
        <f t="shared" si="4"/>
        <v>1832.6442</v>
      </c>
      <c r="W36" s="96">
        <f t="shared" si="9"/>
        <v>1720.955508</v>
      </c>
      <c r="X36" s="100">
        <v>52</v>
      </c>
      <c r="Y36" s="100">
        <v>52</v>
      </c>
      <c r="Z36" s="100">
        <v>20</v>
      </c>
      <c r="AA36" s="100">
        <v>0.57999999999999996</v>
      </c>
      <c r="AB36" s="100">
        <v>1.0900000000000001</v>
      </c>
      <c r="AC36" s="100">
        <v>0.95</v>
      </c>
      <c r="AD36" s="100">
        <v>0.72</v>
      </c>
      <c r="AE36" s="100">
        <v>0.98</v>
      </c>
      <c r="AF36" s="100">
        <v>0.98</v>
      </c>
      <c r="AG36" s="112">
        <f t="shared" si="5"/>
        <v>53746.610764585443</v>
      </c>
      <c r="AH36" s="112">
        <f t="shared" si="6"/>
        <v>61881.044280426999</v>
      </c>
      <c r="AI36" s="100">
        <f t="shared" si="7"/>
        <v>-406.7216757920778</v>
      </c>
      <c r="AJ36" s="62"/>
    </row>
    <row r="37" spans="1:36">
      <c r="A37" s="102" t="s">
        <v>251</v>
      </c>
      <c r="B37" s="67" t="s">
        <v>241</v>
      </c>
      <c r="C37" s="102" t="s">
        <v>77</v>
      </c>
      <c r="D37" s="67">
        <v>2015</v>
      </c>
      <c r="E37" s="95">
        <f>'Dist_Wise Forest Land A1.9'!E36</f>
        <v>13442.1122</v>
      </c>
      <c r="F37" s="96" t="s">
        <v>102</v>
      </c>
      <c r="G37" s="96">
        <f t="shared" si="0"/>
        <v>12097.90098</v>
      </c>
      <c r="H37" s="96">
        <f t="shared" si="8"/>
        <v>-4395.8968199999999</v>
      </c>
      <c r="I37" s="97">
        <v>34.67</v>
      </c>
      <c r="J37" s="97">
        <v>34.666666666666664</v>
      </c>
      <c r="K37" s="97">
        <v>20</v>
      </c>
      <c r="L37" s="97">
        <v>0.57999999999999996</v>
      </c>
      <c r="M37" s="97">
        <v>1.0900000000000001</v>
      </c>
      <c r="N37" s="97">
        <v>0.95</v>
      </c>
      <c r="O37" s="97">
        <v>0.72</v>
      </c>
      <c r="P37" s="97">
        <v>0.98</v>
      </c>
      <c r="Q37" s="97">
        <v>0.98</v>
      </c>
      <c r="R37" s="97">
        <f t="shared" si="1"/>
        <v>-91533.365037862139</v>
      </c>
      <c r="S37" s="97">
        <f t="shared" si="2"/>
        <v>-105376.60987596287</v>
      </c>
      <c r="T37" s="111">
        <f t="shared" si="3"/>
        <v>692.16224190503635</v>
      </c>
      <c r="U37" s="99" t="s">
        <v>103</v>
      </c>
      <c r="V37" s="96">
        <f t="shared" si="4"/>
        <v>1344.2112200000001</v>
      </c>
      <c r="W37" s="96">
        <f t="shared" si="9"/>
        <v>-488.43297999999982</v>
      </c>
      <c r="X37" s="100">
        <v>52</v>
      </c>
      <c r="Y37" s="100">
        <v>52</v>
      </c>
      <c r="Z37" s="100">
        <v>20</v>
      </c>
      <c r="AA37" s="100">
        <v>0.57999999999999996</v>
      </c>
      <c r="AB37" s="100">
        <v>1.0900000000000001</v>
      </c>
      <c r="AC37" s="100">
        <v>0.95</v>
      </c>
      <c r="AD37" s="100">
        <v>0.72</v>
      </c>
      <c r="AE37" s="100">
        <v>0.98</v>
      </c>
      <c r="AF37" s="100">
        <v>0.98</v>
      </c>
      <c r="AG37" s="112">
        <f t="shared" si="5"/>
        <v>-15254.094099826394</v>
      </c>
      <c r="AH37" s="112">
        <f t="shared" si="6"/>
        <v>-17562.768312660472</v>
      </c>
      <c r="AI37" s="100">
        <f t="shared" si="7"/>
        <v>115.43371064170387</v>
      </c>
      <c r="AJ37" s="62"/>
    </row>
    <row r="38" spans="1:36">
      <c r="A38" s="102" t="s">
        <v>251</v>
      </c>
      <c r="B38" s="67" t="s">
        <v>241</v>
      </c>
      <c r="C38" s="102" t="s">
        <v>78</v>
      </c>
      <c r="D38" s="67">
        <v>2015</v>
      </c>
      <c r="E38" s="95">
        <f>'Dist_Wise Forest Land A1.9'!E37</f>
        <v>211664.72531999997</v>
      </c>
      <c r="F38" s="96" t="s">
        <v>102</v>
      </c>
      <c r="G38" s="96">
        <f t="shared" si="0"/>
        <v>190498.25278799998</v>
      </c>
      <c r="H38" s="96">
        <f t="shared" si="8"/>
        <v>178400.35180799998</v>
      </c>
      <c r="I38" s="97">
        <v>34.67</v>
      </c>
      <c r="J38" s="97">
        <v>34.666666666666664</v>
      </c>
      <c r="K38" s="97">
        <v>20</v>
      </c>
      <c r="L38" s="97">
        <v>0.57999999999999996</v>
      </c>
      <c r="M38" s="97">
        <v>1.0900000000000001</v>
      </c>
      <c r="N38" s="97">
        <v>0.95</v>
      </c>
      <c r="O38" s="97">
        <v>0.72</v>
      </c>
      <c r="P38" s="97">
        <v>0.98</v>
      </c>
      <c r="Q38" s="97">
        <v>0.98</v>
      </c>
      <c r="R38" s="97">
        <f t="shared" si="1"/>
        <v>3714733.3510263534</v>
      </c>
      <c r="S38" s="97">
        <f t="shared" si="2"/>
        <v>4276539.0189950224</v>
      </c>
      <c r="T38" s="111">
        <f t="shared" si="3"/>
        <v>-28090.28339843345</v>
      </c>
      <c r="U38" s="99" t="s">
        <v>103</v>
      </c>
      <c r="V38" s="96">
        <f t="shared" si="4"/>
        <v>21166.472532</v>
      </c>
      <c r="W38" s="96">
        <f t="shared" si="9"/>
        <v>19822.261311999999</v>
      </c>
      <c r="X38" s="100">
        <v>52</v>
      </c>
      <c r="Y38" s="100">
        <v>52</v>
      </c>
      <c r="Z38" s="100">
        <v>20</v>
      </c>
      <c r="AA38" s="100">
        <v>0.57999999999999996</v>
      </c>
      <c r="AB38" s="100">
        <v>1.0900000000000001</v>
      </c>
      <c r="AC38" s="100">
        <v>0.95</v>
      </c>
      <c r="AD38" s="100">
        <v>0.72</v>
      </c>
      <c r="AE38" s="100">
        <v>0.98</v>
      </c>
      <c r="AF38" s="100">
        <v>0.98</v>
      </c>
      <c r="AG38" s="112">
        <f t="shared" si="5"/>
        <v>619062.69991145213</v>
      </c>
      <c r="AH38" s="112">
        <f t="shared" si="6"/>
        <v>712756.50316583714</v>
      </c>
      <c r="AI38" s="100">
        <f t="shared" si="7"/>
        <v>-4684.690162719251</v>
      </c>
      <c r="AJ38" s="62"/>
    </row>
    <row r="39" spans="1:36">
      <c r="A39" s="102" t="s">
        <v>251</v>
      </c>
      <c r="B39" s="67" t="s">
        <v>241</v>
      </c>
      <c r="C39" s="102" t="s">
        <v>79</v>
      </c>
      <c r="D39" s="67">
        <v>2015</v>
      </c>
      <c r="E39" s="95">
        <f>'Dist_Wise Forest Land A1.9'!E38</f>
        <v>72093.920709999991</v>
      </c>
      <c r="F39" s="96" t="s">
        <v>102</v>
      </c>
      <c r="G39" s="96">
        <f t="shared" si="0"/>
        <v>64884.528638999996</v>
      </c>
      <c r="H39" s="96">
        <f t="shared" si="8"/>
        <v>-125613.72414899999</v>
      </c>
      <c r="I39" s="97">
        <v>34.67</v>
      </c>
      <c r="J39" s="97">
        <v>34.666666666666664</v>
      </c>
      <c r="K39" s="97">
        <v>20</v>
      </c>
      <c r="L39" s="97">
        <v>0.57999999999999996</v>
      </c>
      <c r="M39" s="97">
        <v>1.0900000000000001</v>
      </c>
      <c r="N39" s="97">
        <v>0.95</v>
      </c>
      <c r="O39" s="97">
        <v>0.72</v>
      </c>
      <c r="P39" s="97">
        <v>0.98</v>
      </c>
      <c r="Q39" s="97">
        <v>0.98</v>
      </c>
      <c r="R39" s="97">
        <f t="shared" si="1"/>
        <v>-2615586.1561590824</v>
      </c>
      <c r="S39" s="97">
        <f t="shared" si="2"/>
        <v>-3011159.9399905815</v>
      </c>
      <c r="T39" s="111">
        <f t="shared" si="3"/>
        <v>19778.689191574951</v>
      </c>
      <c r="U39" s="99" t="s">
        <v>103</v>
      </c>
      <c r="V39" s="96">
        <f t="shared" si="4"/>
        <v>7209.3920709999993</v>
      </c>
      <c r="W39" s="96">
        <f t="shared" si="9"/>
        <v>-13957.080461000001</v>
      </c>
      <c r="X39" s="100">
        <v>52</v>
      </c>
      <c r="Y39" s="100">
        <v>52</v>
      </c>
      <c r="Z39" s="100">
        <v>20</v>
      </c>
      <c r="AA39" s="100">
        <v>0.57999999999999996</v>
      </c>
      <c r="AB39" s="100">
        <v>1.0900000000000001</v>
      </c>
      <c r="AC39" s="100">
        <v>0.95</v>
      </c>
      <c r="AD39" s="100">
        <v>0.72</v>
      </c>
      <c r="AE39" s="100">
        <v>0.98</v>
      </c>
      <c r="AF39" s="100">
        <v>0.98</v>
      </c>
      <c r="AG39" s="112">
        <f t="shared" si="5"/>
        <v>-435889.11361174349</v>
      </c>
      <c r="AH39" s="112">
        <f t="shared" si="6"/>
        <v>-501859.98999843036</v>
      </c>
      <c r="AI39" s="100">
        <f t="shared" si="7"/>
        <v>3298.5438193343434</v>
      </c>
      <c r="AJ39" s="62"/>
    </row>
    <row r="40" spans="1:36">
      <c r="A40" s="102" t="s">
        <v>251</v>
      </c>
      <c r="B40" s="67" t="s">
        <v>241</v>
      </c>
      <c r="C40" s="102" t="s">
        <v>80</v>
      </c>
      <c r="D40" s="67">
        <v>2015</v>
      </c>
      <c r="E40" s="95">
        <f>'Dist_Wise Forest Land A1.9'!E39</f>
        <v>58935.397999999994</v>
      </c>
      <c r="F40" s="96" t="s">
        <v>102</v>
      </c>
      <c r="G40" s="96">
        <f t="shared" si="0"/>
        <v>53041.858199999995</v>
      </c>
      <c r="H40" s="96">
        <f t="shared" si="8"/>
        <v>-11842.670439000001</v>
      </c>
      <c r="I40" s="97">
        <v>34.67</v>
      </c>
      <c r="J40" s="97">
        <v>34.666666666666664</v>
      </c>
      <c r="K40" s="97">
        <v>20</v>
      </c>
      <c r="L40" s="97">
        <v>0.57999999999999996</v>
      </c>
      <c r="M40" s="97">
        <v>1.0900000000000001</v>
      </c>
      <c r="N40" s="97">
        <v>0.95</v>
      </c>
      <c r="O40" s="97">
        <v>0.72</v>
      </c>
      <c r="P40" s="97">
        <v>0.98</v>
      </c>
      <c r="Q40" s="97">
        <v>0.98</v>
      </c>
      <c r="R40" s="97">
        <f t="shared" si="1"/>
        <v>-246593.47584870891</v>
      </c>
      <c r="S40" s="97">
        <f t="shared" si="2"/>
        <v>-283887.56921280536</v>
      </c>
      <c r="T40" s="111">
        <f t="shared" si="3"/>
        <v>1864.7046682048226</v>
      </c>
      <c r="U40" s="99" t="s">
        <v>103</v>
      </c>
      <c r="V40" s="96">
        <f t="shared" si="4"/>
        <v>5893.5397999999996</v>
      </c>
      <c r="W40" s="96">
        <f t="shared" si="9"/>
        <v>-1315.8522709999997</v>
      </c>
      <c r="X40" s="100">
        <v>52</v>
      </c>
      <c r="Y40" s="100">
        <v>52</v>
      </c>
      <c r="Z40" s="100">
        <v>20</v>
      </c>
      <c r="AA40" s="100">
        <v>0.57999999999999996</v>
      </c>
      <c r="AB40" s="100">
        <v>1.0900000000000001</v>
      </c>
      <c r="AC40" s="100">
        <v>0.95</v>
      </c>
      <c r="AD40" s="100">
        <v>0.72</v>
      </c>
      <c r="AE40" s="100">
        <v>0.98</v>
      </c>
      <c r="AF40" s="100">
        <v>0.98</v>
      </c>
      <c r="AG40" s="112">
        <f t="shared" si="5"/>
        <v>-41094.96120287427</v>
      </c>
      <c r="AH40" s="112">
        <f t="shared" si="6"/>
        <v>-47314.594868800879</v>
      </c>
      <c r="AI40" s="100">
        <f t="shared" si="7"/>
        <v>310.98168329633046</v>
      </c>
      <c r="AJ40" s="62"/>
    </row>
    <row r="41" spans="1:36">
      <c r="A41" s="102" t="s">
        <v>251</v>
      </c>
      <c r="B41" s="67" t="s">
        <v>241</v>
      </c>
      <c r="C41" s="102" t="s">
        <v>121</v>
      </c>
      <c r="D41" s="67">
        <v>2015</v>
      </c>
      <c r="E41" s="95">
        <f>'Dist_Wise Forest Land A1.9'!E40</f>
        <v>103572.17517</v>
      </c>
      <c r="F41" s="96" t="s">
        <v>102</v>
      </c>
      <c r="G41" s="96">
        <f t="shared" si="0"/>
        <v>93214.957653000005</v>
      </c>
      <c r="H41" s="96">
        <f t="shared" si="8"/>
        <v>40173.09945300001</v>
      </c>
      <c r="I41" s="97">
        <v>34.67</v>
      </c>
      <c r="J41" s="97">
        <v>34.666666666666664</v>
      </c>
      <c r="K41" s="97">
        <v>20</v>
      </c>
      <c r="L41" s="97">
        <v>0.57999999999999996</v>
      </c>
      <c r="M41" s="97">
        <v>1.0900000000000001</v>
      </c>
      <c r="N41" s="97">
        <v>0.95</v>
      </c>
      <c r="O41" s="97">
        <v>0.72</v>
      </c>
      <c r="P41" s="97">
        <v>0.98</v>
      </c>
      <c r="Q41" s="97">
        <v>0.98</v>
      </c>
      <c r="R41" s="97">
        <f t="shared" si="1"/>
        <v>836502.56762254715</v>
      </c>
      <c r="S41" s="97">
        <f t="shared" si="2"/>
        <v>963012.82807794365</v>
      </c>
      <c r="T41" s="111">
        <f t="shared" si="3"/>
        <v>-6325.5130227698246</v>
      </c>
      <c r="U41" s="99" t="s">
        <v>103</v>
      </c>
      <c r="V41" s="96">
        <f t="shared" si="4"/>
        <v>10357.217517000001</v>
      </c>
      <c r="W41" s="96">
        <f t="shared" si="9"/>
        <v>4463.6777170000014</v>
      </c>
      <c r="X41" s="100">
        <v>52</v>
      </c>
      <c r="Y41" s="100">
        <v>52</v>
      </c>
      <c r="Z41" s="100">
        <v>20</v>
      </c>
      <c r="AA41" s="100">
        <v>0.57999999999999996</v>
      </c>
      <c r="AB41" s="100">
        <v>1.0900000000000001</v>
      </c>
      <c r="AC41" s="100">
        <v>0.95</v>
      </c>
      <c r="AD41" s="100">
        <v>0.72</v>
      </c>
      <c r="AE41" s="100">
        <v>0.98</v>
      </c>
      <c r="AF41" s="100">
        <v>0.98</v>
      </c>
      <c r="AG41" s="112">
        <f t="shared" si="5"/>
        <v>139403.69040275761</v>
      </c>
      <c r="AH41" s="112">
        <f t="shared" si="6"/>
        <v>160502.13801299062</v>
      </c>
      <c r="AI41" s="100">
        <f t="shared" si="7"/>
        <v>-1054.9223805116503</v>
      </c>
      <c r="AJ41" s="62"/>
    </row>
    <row r="42" spans="1:36">
      <c r="A42" s="102" t="s">
        <v>251</v>
      </c>
      <c r="B42" s="67" t="s">
        <v>241</v>
      </c>
      <c r="C42" s="102" t="s">
        <v>82</v>
      </c>
      <c r="D42" s="67">
        <v>2015</v>
      </c>
      <c r="E42" s="95">
        <f>'Dist_Wise Forest Land A1.9'!E41</f>
        <v>58252.310249999995</v>
      </c>
      <c r="F42" s="96" t="s">
        <v>102</v>
      </c>
      <c r="G42" s="96">
        <f t="shared" si="0"/>
        <v>52427.079224999994</v>
      </c>
      <c r="H42" s="96">
        <f t="shared" si="8"/>
        <v>-40787.878428000011</v>
      </c>
      <c r="I42" s="97">
        <v>34.67</v>
      </c>
      <c r="J42" s="97">
        <v>34.666666666666664</v>
      </c>
      <c r="K42" s="97">
        <v>20</v>
      </c>
      <c r="L42" s="97">
        <v>0.57999999999999996</v>
      </c>
      <c r="M42" s="97">
        <v>1.0900000000000001</v>
      </c>
      <c r="N42" s="97">
        <v>0.95</v>
      </c>
      <c r="O42" s="97">
        <v>0.72</v>
      </c>
      <c r="P42" s="97">
        <v>0.98</v>
      </c>
      <c r="Q42" s="97">
        <v>0.98</v>
      </c>
      <c r="R42" s="97">
        <f t="shared" si="1"/>
        <v>-849303.7753488645</v>
      </c>
      <c r="S42" s="97">
        <f t="shared" si="2"/>
        <v>-977750.05391859007</v>
      </c>
      <c r="T42" s="111">
        <f t="shared" si="3"/>
        <v>6422.3139284862791</v>
      </c>
      <c r="U42" s="99" t="s">
        <v>103</v>
      </c>
      <c r="V42" s="96">
        <f t="shared" si="4"/>
        <v>5825.231025</v>
      </c>
      <c r="W42" s="96">
        <f t="shared" si="9"/>
        <v>-4531.9864920000009</v>
      </c>
      <c r="X42" s="100">
        <v>52</v>
      </c>
      <c r="Y42" s="100">
        <v>52</v>
      </c>
      <c r="Z42" s="100">
        <v>20</v>
      </c>
      <c r="AA42" s="100">
        <v>0.57999999999999996</v>
      </c>
      <c r="AB42" s="100">
        <v>1.0900000000000001</v>
      </c>
      <c r="AC42" s="100">
        <v>0.95</v>
      </c>
      <c r="AD42" s="100">
        <v>0.72</v>
      </c>
      <c r="AE42" s="100">
        <v>0.98</v>
      </c>
      <c r="AF42" s="100">
        <v>0.98</v>
      </c>
      <c r="AG42" s="112">
        <f t="shared" si="5"/>
        <v>-141537.01989597458</v>
      </c>
      <c r="AH42" s="112">
        <f t="shared" si="6"/>
        <v>-162958.34231976501</v>
      </c>
      <c r="AI42" s="100">
        <f t="shared" si="7"/>
        <v>1071.0661211895217</v>
      </c>
      <c r="AJ42" s="62"/>
    </row>
    <row r="43" spans="1:36">
      <c r="A43" s="102" t="s">
        <v>251</v>
      </c>
      <c r="B43" s="67" t="s">
        <v>241</v>
      </c>
      <c r="C43" s="102" t="s">
        <v>83</v>
      </c>
      <c r="D43" s="67">
        <v>2015</v>
      </c>
      <c r="E43" s="95">
        <f>'Dist_Wise Forest Land A1.9'!E42</f>
        <v>174091.28510000001</v>
      </c>
      <c r="F43" s="96" t="s">
        <v>102</v>
      </c>
      <c r="G43" s="96">
        <f t="shared" si="0"/>
        <v>156682.15659</v>
      </c>
      <c r="H43" s="96">
        <f t="shared" si="8"/>
        <v>104255.077365</v>
      </c>
      <c r="I43" s="97">
        <v>34.67</v>
      </c>
      <c r="J43" s="97">
        <v>34.666666666666664</v>
      </c>
      <c r="K43" s="97">
        <v>20</v>
      </c>
      <c r="L43" s="97">
        <v>0.57999999999999996</v>
      </c>
      <c r="M43" s="97">
        <v>1.0900000000000001</v>
      </c>
      <c r="N43" s="97">
        <v>0.95</v>
      </c>
      <c r="O43" s="97">
        <v>0.72</v>
      </c>
      <c r="P43" s="97">
        <v>0.98</v>
      </c>
      <c r="Q43" s="97">
        <v>0.98</v>
      </c>
      <c r="R43" s="97">
        <f t="shared" si="1"/>
        <v>2170846.6882307543</v>
      </c>
      <c r="S43" s="97">
        <f t="shared" si="2"/>
        <v>2499159.3444815958</v>
      </c>
      <c r="T43" s="111">
        <f t="shared" si="3"/>
        <v>-16415.632812542073</v>
      </c>
      <c r="U43" s="99" t="s">
        <v>103</v>
      </c>
      <c r="V43" s="96">
        <f t="shared" si="4"/>
        <v>17409.128510000002</v>
      </c>
      <c r="W43" s="96">
        <f t="shared" si="9"/>
        <v>11583.897485000001</v>
      </c>
      <c r="X43" s="100">
        <v>52</v>
      </c>
      <c r="Y43" s="100">
        <v>52</v>
      </c>
      <c r="Z43" s="100">
        <v>20</v>
      </c>
      <c r="AA43" s="100">
        <v>0.57999999999999996</v>
      </c>
      <c r="AB43" s="100">
        <v>1.0900000000000001</v>
      </c>
      <c r="AC43" s="100">
        <v>0.95</v>
      </c>
      <c r="AD43" s="100">
        <v>0.72</v>
      </c>
      <c r="AE43" s="100">
        <v>0.98</v>
      </c>
      <c r="AF43" s="100">
        <v>0.98</v>
      </c>
      <c r="AG43" s="112">
        <f t="shared" si="5"/>
        <v>361772.99550683983</v>
      </c>
      <c r="AH43" s="112">
        <f t="shared" si="6"/>
        <v>416526.55741359934</v>
      </c>
      <c r="AI43" s="100">
        <f t="shared" si="7"/>
        <v>-2737.6780953379757</v>
      </c>
      <c r="AJ43" s="62"/>
    </row>
    <row r="44" spans="1:36">
      <c r="A44" s="102" t="s">
        <v>251</v>
      </c>
      <c r="B44" s="67" t="s">
        <v>241</v>
      </c>
      <c r="C44" s="67" t="s">
        <v>60</v>
      </c>
      <c r="D44" s="102">
        <v>2016</v>
      </c>
      <c r="E44" s="95">
        <f>'Dist_Wise Forest Land A1.9'!E43</f>
        <v>7242.8419999999996</v>
      </c>
      <c r="F44" s="96" t="s">
        <v>102</v>
      </c>
      <c r="G44" s="96">
        <f t="shared" si="0"/>
        <v>6518.5577999999996</v>
      </c>
      <c r="H44" s="96">
        <f t="shared" si="8"/>
        <v>-150163.59878999999</v>
      </c>
      <c r="I44" s="97">
        <v>34.67</v>
      </c>
      <c r="J44" s="97">
        <v>34.666666666666664</v>
      </c>
      <c r="K44" s="97">
        <v>20</v>
      </c>
      <c r="L44" s="97">
        <v>0.57999999999999996</v>
      </c>
      <c r="M44" s="97">
        <v>1.0900000000000001</v>
      </c>
      <c r="N44" s="97">
        <v>0.95</v>
      </c>
      <c r="O44" s="97">
        <v>0.72</v>
      </c>
      <c r="P44" s="97">
        <v>0.98</v>
      </c>
      <c r="Q44" s="97">
        <v>0.98</v>
      </c>
      <c r="R44" s="97">
        <f t="shared" si="1"/>
        <v>-3126774.8234919086</v>
      </c>
      <c r="S44" s="97">
        <f t="shared" si="2"/>
        <v>-3599659.3221367826</v>
      </c>
      <c r="T44" s="111">
        <f t="shared" si="3"/>
        <v>23644.224932243698</v>
      </c>
      <c r="U44" s="99" t="s">
        <v>103</v>
      </c>
      <c r="V44" s="96">
        <f t="shared" si="4"/>
        <v>724.28420000000006</v>
      </c>
      <c r="W44" s="96">
        <f t="shared" si="9"/>
        <v>-16684.84431</v>
      </c>
      <c r="X44" s="100">
        <v>52</v>
      </c>
      <c r="Y44" s="100">
        <v>52</v>
      </c>
      <c r="Z44" s="100">
        <v>20</v>
      </c>
      <c r="AA44" s="100">
        <v>0.57999999999999996</v>
      </c>
      <c r="AB44" s="100">
        <v>1.0900000000000001</v>
      </c>
      <c r="AC44" s="100">
        <v>0.95</v>
      </c>
      <c r="AD44" s="100">
        <v>0.72</v>
      </c>
      <c r="AE44" s="100">
        <v>0.98</v>
      </c>
      <c r="AF44" s="100">
        <v>0.98</v>
      </c>
      <c r="AG44" s="112">
        <f t="shared" si="5"/>
        <v>-521079.03349543078</v>
      </c>
      <c r="AH44" s="112">
        <f t="shared" si="6"/>
        <v>-599943.22035613051</v>
      </c>
      <c r="AI44" s="100">
        <f t="shared" si="7"/>
        <v>3943.2093430349864</v>
      </c>
      <c r="AJ44" s="62"/>
    </row>
    <row r="45" spans="1:36">
      <c r="A45" s="102" t="s">
        <v>251</v>
      </c>
      <c r="B45" s="67" t="s">
        <v>241</v>
      </c>
      <c r="C45" s="67" t="s">
        <v>61</v>
      </c>
      <c r="D45" s="102">
        <v>2016</v>
      </c>
      <c r="E45" s="95">
        <f>'Dist_Wise Forest Land A1.9'!E44</f>
        <v>58879.281700000007</v>
      </c>
      <c r="F45" s="96" t="s">
        <v>102</v>
      </c>
      <c r="G45" s="96">
        <f t="shared" si="0"/>
        <v>52991.353530000008</v>
      </c>
      <c r="H45" s="96">
        <f t="shared" si="8"/>
        <v>46472.795730000005</v>
      </c>
      <c r="I45" s="97">
        <v>34.67</v>
      </c>
      <c r="J45" s="97">
        <v>34.666666666666664</v>
      </c>
      <c r="K45" s="97">
        <v>20</v>
      </c>
      <c r="L45" s="97">
        <v>0.57999999999999996</v>
      </c>
      <c r="M45" s="97">
        <v>1.0900000000000001</v>
      </c>
      <c r="N45" s="97">
        <v>0.95</v>
      </c>
      <c r="O45" s="97">
        <v>0.72</v>
      </c>
      <c r="P45" s="97">
        <v>0.98</v>
      </c>
      <c r="Q45" s="97">
        <v>0.98</v>
      </c>
      <c r="R45" s="97">
        <f t="shared" si="1"/>
        <v>967677.71175395604</v>
      </c>
      <c r="S45" s="97">
        <f t="shared" si="2"/>
        <v>1114026.5265565363</v>
      </c>
      <c r="T45" s="111">
        <f t="shared" si="3"/>
        <v>-7317.4407401290136</v>
      </c>
      <c r="U45" s="99" t="s">
        <v>103</v>
      </c>
      <c r="V45" s="96">
        <f t="shared" si="4"/>
        <v>5887.928170000001</v>
      </c>
      <c r="W45" s="96">
        <f t="shared" si="9"/>
        <v>5163.643970000001</v>
      </c>
      <c r="X45" s="100">
        <v>52</v>
      </c>
      <c r="Y45" s="100">
        <v>52</v>
      </c>
      <c r="Z45" s="100">
        <v>20</v>
      </c>
      <c r="AA45" s="100">
        <v>0.57999999999999996</v>
      </c>
      <c r="AB45" s="100">
        <v>1.0900000000000001</v>
      </c>
      <c r="AC45" s="100">
        <v>0.95</v>
      </c>
      <c r="AD45" s="100">
        <v>0.72</v>
      </c>
      <c r="AE45" s="100">
        <v>0.98</v>
      </c>
      <c r="AF45" s="100">
        <v>0.98</v>
      </c>
      <c r="AG45" s="112">
        <f t="shared" si="5"/>
        <v>161264.11246099963</v>
      </c>
      <c r="AH45" s="112">
        <f t="shared" si="6"/>
        <v>185671.08775942275</v>
      </c>
      <c r="AI45" s="100">
        <f t="shared" si="7"/>
        <v>-1220.3487649211559</v>
      </c>
      <c r="AJ45" s="62"/>
    </row>
    <row r="46" spans="1:36">
      <c r="A46" s="102" t="s">
        <v>251</v>
      </c>
      <c r="B46" s="67" t="s">
        <v>241</v>
      </c>
      <c r="C46" s="67" t="s">
        <v>62</v>
      </c>
      <c r="D46" s="102">
        <v>2016</v>
      </c>
      <c r="E46" s="95">
        <f>'Dist_Wise Forest Land A1.9'!E45</f>
        <v>10687.178260000001</v>
      </c>
      <c r="F46" s="96" t="s">
        <v>102</v>
      </c>
      <c r="G46" s="96">
        <f t="shared" si="0"/>
        <v>9618.4604340000005</v>
      </c>
      <c r="H46" s="96">
        <f t="shared" si="8"/>
        <v>-43372.893096000007</v>
      </c>
      <c r="I46" s="97">
        <v>34.67</v>
      </c>
      <c r="J46" s="97">
        <v>34.666666666666664</v>
      </c>
      <c r="K46" s="97">
        <v>20</v>
      </c>
      <c r="L46" s="97">
        <v>0.57999999999999996</v>
      </c>
      <c r="M46" s="97">
        <v>1.0900000000000001</v>
      </c>
      <c r="N46" s="97">
        <v>0.95</v>
      </c>
      <c r="O46" s="97">
        <v>0.72</v>
      </c>
      <c r="P46" s="97">
        <v>0.98</v>
      </c>
      <c r="Q46" s="97">
        <v>0.98</v>
      </c>
      <c r="R46" s="97">
        <f t="shared" si="1"/>
        <v>-903130.12772313878</v>
      </c>
      <c r="S46" s="97">
        <f t="shared" si="2"/>
        <v>-1039716.950173784</v>
      </c>
      <c r="T46" s="111">
        <f t="shared" si="3"/>
        <v>6829.3411225322634</v>
      </c>
      <c r="U46" s="99" t="s">
        <v>103</v>
      </c>
      <c r="V46" s="96">
        <f t="shared" si="4"/>
        <v>1068.7178260000001</v>
      </c>
      <c r="W46" s="96">
        <f t="shared" si="9"/>
        <v>-4819.210344000001</v>
      </c>
      <c r="X46" s="100">
        <v>52</v>
      </c>
      <c r="Y46" s="100">
        <v>52</v>
      </c>
      <c r="Z46" s="100">
        <v>20</v>
      </c>
      <c r="AA46" s="100">
        <v>0.57999999999999996</v>
      </c>
      <c r="AB46" s="100">
        <v>1.0900000000000001</v>
      </c>
      <c r="AC46" s="100">
        <v>0.95</v>
      </c>
      <c r="AD46" s="100">
        <v>0.72</v>
      </c>
      <c r="AE46" s="100">
        <v>0.98</v>
      </c>
      <c r="AF46" s="100">
        <v>0.98</v>
      </c>
      <c r="AG46" s="112">
        <f t="shared" si="5"/>
        <v>-150507.21610615394</v>
      </c>
      <c r="AH46" s="112">
        <f t="shared" si="6"/>
        <v>-173286.15836229737</v>
      </c>
      <c r="AI46" s="100">
        <f t="shared" si="7"/>
        <v>1138.9471128071716</v>
      </c>
      <c r="AJ46" s="62"/>
    </row>
    <row r="47" spans="1:36">
      <c r="A47" s="102" t="s">
        <v>251</v>
      </c>
      <c r="B47" s="67" t="s">
        <v>241</v>
      </c>
      <c r="C47" s="67" t="s">
        <v>112</v>
      </c>
      <c r="D47" s="102">
        <v>2016</v>
      </c>
      <c r="E47" s="95">
        <f>'Dist_Wise Forest Land A1.9'!E46</f>
        <v>162957.09213999999</v>
      </c>
      <c r="F47" s="96" t="s">
        <v>102</v>
      </c>
      <c r="G47" s="96">
        <f t="shared" si="0"/>
        <v>146661.38292599999</v>
      </c>
      <c r="H47" s="96">
        <f t="shared" si="8"/>
        <v>137042.92249199998</v>
      </c>
      <c r="I47" s="97">
        <v>34.67</v>
      </c>
      <c r="J47" s="97">
        <v>34.666666666666664</v>
      </c>
      <c r="K47" s="97">
        <v>20</v>
      </c>
      <c r="L47" s="97">
        <v>0.57999999999999996</v>
      </c>
      <c r="M47" s="97">
        <v>1.0900000000000001</v>
      </c>
      <c r="N47" s="97">
        <v>0.95</v>
      </c>
      <c r="O47" s="97">
        <v>0.72</v>
      </c>
      <c r="P47" s="97">
        <v>0.98</v>
      </c>
      <c r="Q47" s="97">
        <v>0.98</v>
      </c>
      <c r="R47" s="97">
        <f t="shared" si="1"/>
        <v>2853570.1277710339</v>
      </c>
      <c r="S47" s="97">
        <f t="shared" si="2"/>
        <v>3285135.9281224664</v>
      </c>
      <c r="T47" s="111">
        <f t="shared" si="3"/>
        <v>-21578.290017571628</v>
      </c>
      <c r="U47" s="99" t="s">
        <v>103</v>
      </c>
      <c r="V47" s="96">
        <f t="shared" si="4"/>
        <v>16295.709214</v>
      </c>
      <c r="W47" s="96">
        <f t="shared" si="9"/>
        <v>15226.991388</v>
      </c>
      <c r="X47" s="100">
        <v>52</v>
      </c>
      <c r="Y47" s="100">
        <v>52</v>
      </c>
      <c r="Z47" s="100">
        <v>20</v>
      </c>
      <c r="AA47" s="100">
        <v>0.57999999999999996</v>
      </c>
      <c r="AB47" s="100">
        <v>1.0900000000000001</v>
      </c>
      <c r="AC47" s="100">
        <v>0.95</v>
      </c>
      <c r="AD47" s="100">
        <v>0.72</v>
      </c>
      <c r="AE47" s="100">
        <v>0.98</v>
      </c>
      <c r="AF47" s="100">
        <v>0.98</v>
      </c>
      <c r="AG47" s="112">
        <f t="shared" si="5"/>
        <v>475549.29540138383</v>
      </c>
      <c r="AH47" s="112">
        <f t="shared" si="6"/>
        <v>547522.65468707785</v>
      </c>
      <c r="AI47" s="100">
        <f t="shared" si="7"/>
        <v>-3598.6679642847012</v>
      </c>
      <c r="AJ47" s="62"/>
    </row>
    <row r="48" spans="1:36">
      <c r="A48" s="102" t="s">
        <v>251</v>
      </c>
      <c r="B48" s="67" t="s">
        <v>241</v>
      </c>
      <c r="C48" s="67" t="s">
        <v>63</v>
      </c>
      <c r="D48" s="102">
        <v>2016</v>
      </c>
      <c r="E48" s="95">
        <f>'Dist_Wise Forest Land A1.9'!E47</f>
        <v>98349.360560000001</v>
      </c>
      <c r="F48" s="96" t="s">
        <v>102</v>
      </c>
      <c r="G48" s="96">
        <f t="shared" si="0"/>
        <v>88514.42450400001</v>
      </c>
      <c r="H48" s="96">
        <f t="shared" si="8"/>
        <v>-58146.958421999982</v>
      </c>
      <c r="I48" s="97">
        <v>34.67</v>
      </c>
      <c r="J48" s="97">
        <v>34.666666666666664</v>
      </c>
      <c r="K48" s="97">
        <v>20</v>
      </c>
      <c r="L48" s="97">
        <v>0.57999999999999996</v>
      </c>
      <c r="M48" s="97">
        <v>1.0900000000000001</v>
      </c>
      <c r="N48" s="97">
        <v>0.95</v>
      </c>
      <c r="O48" s="97">
        <v>0.72</v>
      </c>
      <c r="P48" s="97">
        <v>0.98</v>
      </c>
      <c r="Q48" s="97">
        <v>0.98</v>
      </c>
      <c r="R48" s="97">
        <f t="shared" si="1"/>
        <v>-1210762.4425730531</v>
      </c>
      <c r="S48" s="97">
        <f t="shared" si="2"/>
        <v>-1393874.6981574798</v>
      </c>
      <c r="T48" s="111">
        <f t="shared" si="3"/>
        <v>9155.6127792213338</v>
      </c>
      <c r="U48" s="99" t="s">
        <v>103</v>
      </c>
      <c r="V48" s="96">
        <f t="shared" si="4"/>
        <v>9834.9360560000005</v>
      </c>
      <c r="W48" s="96">
        <f t="shared" si="9"/>
        <v>-6460.773158</v>
      </c>
      <c r="X48" s="100">
        <v>52</v>
      </c>
      <c r="Y48" s="100">
        <v>52</v>
      </c>
      <c r="Z48" s="100">
        <v>20</v>
      </c>
      <c r="AA48" s="100">
        <v>0.57999999999999996</v>
      </c>
      <c r="AB48" s="100">
        <v>1.0900000000000001</v>
      </c>
      <c r="AC48" s="100">
        <v>0.95</v>
      </c>
      <c r="AD48" s="100">
        <v>0.72</v>
      </c>
      <c r="AE48" s="100">
        <v>0.98</v>
      </c>
      <c r="AF48" s="100">
        <v>0.98</v>
      </c>
      <c r="AG48" s="112">
        <f t="shared" si="5"/>
        <v>-201774.33905008744</v>
      </c>
      <c r="AH48" s="112">
        <f t="shared" si="6"/>
        <v>-232312.44969291339</v>
      </c>
      <c r="AI48" s="100">
        <f t="shared" si="7"/>
        <v>1526.9055321412975</v>
      </c>
      <c r="AJ48" s="62"/>
    </row>
    <row r="49" spans="1:36">
      <c r="A49" s="102" t="s">
        <v>251</v>
      </c>
      <c r="B49" s="67" t="s">
        <v>241</v>
      </c>
      <c r="C49" s="67" t="s">
        <v>64</v>
      </c>
      <c r="D49" s="102">
        <v>2016</v>
      </c>
      <c r="E49" s="95">
        <f>'Dist_Wise Forest Land A1.9'!E48</f>
        <v>21833.534800000001</v>
      </c>
      <c r="F49" s="96" t="s">
        <v>102</v>
      </c>
      <c r="G49" s="96">
        <f t="shared" si="0"/>
        <v>19650.181320000003</v>
      </c>
      <c r="H49" s="96">
        <f t="shared" si="8"/>
        <v>-68864.243184000006</v>
      </c>
      <c r="I49" s="97">
        <v>34.67</v>
      </c>
      <c r="J49" s="97">
        <v>34.666666666666664</v>
      </c>
      <c r="K49" s="97">
        <v>20</v>
      </c>
      <c r="L49" s="97">
        <v>0.57999999999999996</v>
      </c>
      <c r="M49" s="97">
        <v>1.0900000000000001</v>
      </c>
      <c r="N49" s="97">
        <v>0.95</v>
      </c>
      <c r="O49" s="97">
        <v>0.72</v>
      </c>
      <c r="P49" s="97">
        <v>0.98</v>
      </c>
      <c r="Q49" s="97">
        <v>0.98</v>
      </c>
      <c r="R49" s="97">
        <f t="shared" si="1"/>
        <v>-1433922.6254671698</v>
      </c>
      <c r="S49" s="97">
        <f t="shared" si="2"/>
        <v>-1650784.9900816833</v>
      </c>
      <c r="T49" s="111">
        <f t="shared" si="3"/>
        <v>10843.118230725673</v>
      </c>
      <c r="U49" s="99" t="s">
        <v>103</v>
      </c>
      <c r="V49" s="96">
        <f t="shared" si="4"/>
        <v>2183.3534800000002</v>
      </c>
      <c r="W49" s="96">
        <f t="shared" si="9"/>
        <v>-7651.5825760000007</v>
      </c>
      <c r="X49" s="100">
        <v>52</v>
      </c>
      <c r="Y49" s="100">
        <v>52</v>
      </c>
      <c r="Z49" s="100">
        <v>20</v>
      </c>
      <c r="AA49" s="100">
        <v>0.57999999999999996</v>
      </c>
      <c r="AB49" s="100">
        <v>1.0900000000000001</v>
      </c>
      <c r="AC49" s="100">
        <v>0.95</v>
      </c>
      <c r="AD49" s="100">
        <v>0.72</v>
      </c>
      <c r="AE49" s="100">
        <v>0.98</v>
      </c>
      <c r="AF49" s="100">
        <v>0.98</v>
      </c>
      <c r="AG49" s="112">
        <f t="shared" si="5"/>
        <v>-238964.12692463171</v>
      </c>
      <c r="AH49" s="112">
        <f t="shared" si="6"/>
        <v>-275130.83168028056</v>
      </c>
      <c r="AI49" s="100">
        <f t="shared" si="7"/>
        <v>1808.3352377824426</v>
      </c>
      <c r="AJ49" s="62"/>
    </row>
    <row r="50" spans="1:36">
      <c r="A50" s="102" t="s">
        <v>251</v>
      </c>
      <c r="B50" s="67" t="s">
        <v>241</v>
      </c>
      <c r="C50" s="67" t="s">
        <v>65</v>
      </c>
      <c r="D50" s="102">
        <v>2016</v>
      </c>
      <c r="E50" s="95">
        <f>'Dist_Wise Forest Land A1.9'!E49</f>
        <v>31502.922299999998</v>
      </c>
      <c r="F50" s="96" t="s">
        <v>102</v>
      </c>
      <c r="G50" s="96">
        <f t="shared" si="0"/>
        <v>28352.630069999999</v>
      </c>
      <c r="H50" s="96">
        <f t="shared" si="8"/>
        <v>8702.4487499999959</v>
      </c>
      <c r="I50" s="97">
        <v>34.67</v>
      </c>
      <c r="J50" s="97">
        <v>34.666666666666664</v>
      </c>
      <c r="K50" s="97">
        <v>20</v>
      </c>
      <c r="L50" s="97">
        <v>0.57999999999999996</v>
      </c>
      <c r="M50" s="97">
        <v>1.0900000000000001</v>
      </c>
      <c r="N50" s="97">
        <v>0.95</v>
      </c>
      <c r="O50" s="97">
        <v>0.72</v>
      </c>
      <c r="P50" s="97">
        <v>0.98</v>
      </c>
      <c r="Q50" s="97">
        <v>0.98</v>
      </c>
      <c r="R50" s="97">
        <f t="shared" si="1"/>
        <v>181206.35009741579</v>
      </c>
      <c r="S50" s="97">
        <f t="shared" si="2"/>
        <v>208611.48121631987</v>
      </c>
      <c r="T50" s="111">
        <f t="shared" si="3"/>
        <v>-1370.2565559452037</v>
      </c>
      <c r="U50" s="99" t="s">
        <v>103</v>
      </c>
      <c r="V50" s="96">
        <f t="shared" si="4"/>
        <v>3150.29223</v>
      </c>
      <c r="W50" s="96">
        <f t="shared" si="9"/>
        <v>966.9387499999998</v>
      </c>
      <c r="X50" s="100">
        <v>52</v>
      </c>
      <c r="Y50" s="100">
        <v>52</v>
      </c>
      <c r="Z50" s="100">
        <v>20</v>
      </c>
      <c r="AA50" s="100">
        <v>0.57999999999999996</v>
      </c>
      <c r="AB50" s="100">
        <v>1.0900000000000001</v>
      </c>
      <c r="AC50" s="100">
        <v>0.95</v>
      </c>
      <c r="AD50" s="100">
        <v>0.72</v>
      </c>
      <c r="AE50" s="100">
        <v>0.98</v>
      </c>
      <c r="AF50" s="100">
        <v>0.98</v>
      </c>
      <c r="AG50" s="112">
        <f t="shared" si="5"/>
        <v>30198.154680849992</v>
      </c>
      <c r="AH50" s="112">
        <f t="shared" si="6"/>
        <v>34768.58020271999</v>
      </c>
      <c r="AI50" s="100">
        <f t="shared" si="7"/>
        <v>-228.52127609349992</v>
      </c>
      <c r="AJ50" s="62"/>
    </row>
    <row r="51" spans="1:36">
      <c r="A51" s="102" t="s">
        <v>251</v>
      </c>
      <c r="B51" s="67" t="s">
        <v>241</v>
      </c>
      <c r="C51" s="67" t="s">
        <v>113</v>
      </c>
      <c r="D51" s="102">
        <v>2016</v>
      </c>
      <c r="E51" s="95">
        <f>'Dist_Wise Forest Land A1.9'!E50</f>
        <v>3692.5963000000002</v>
      </c>
      <c r="F51" s="96" t="s">
        <v>102</v>
      </c>
      <c r="G51" s="96">
        <f t="shared" si="0"/>
        <v>3323.3366700000001</v>
      </c>
      <c r="H51" s="96">
        <f t="shared" si="8"/>
        <v>-25029.293399999999</v>
      </c>
      <c r="I51" s="97">
        <v>34.67</v>
      </c>
      <c r="J51" s="97">
        <v>34.666666666666664</v>
      </c>
      <c r="K51" s="97">
        <v>20</v>
      </c>
      <c r="L51" s="97">
        <v>0.57999999999999996</v>
      </c>
      <c r="M51" s="97">
        <v>1.0900000000000001</v>
      </c>
      <c r="N51" s="97">
        <v>0.95</v>
      </c>
      <c r="O51" s="97">
        <v>0.72</v>
      </c>
      <c r="P51" s="97">
        <v>0.98</v>
      </c>
      <c r="Q51" s="97">
        <v>0.98</v>
      </c>
      <c r="R51" s="97">
        <f t="shared" si="1"/>
        <v>-521171.34301208501</v>
      </c>
      <c r="S51" s="97">
        <f t="shared" si="2"/>
        <v>-599991.80919874553</v>
      </c>
      <c r="T51" s="111">
        <f t="shared" si="3"/>
        <v>3941.0233093330257</v>
      </c>
      <c r="U51" s="99" t="s">
        <v>103</v>
      </c>
      <c r="V51" s="96">
        <f t="shared" si="4"/>
        <v>369.25963000000002</v>
      </c>
      <c r="W51" s="96">
        <f t="shared" si="9"/>
        <v>-2781.0326</v>
      </c>
      <c r="X51" s="100">
        <v>52</v>
      </c>
      <c r="Y51" s="100">
        <v>52</v>
      </c>
      <c r="Z51" s="100">
        <v>20</v>
      </c>
      <c r="AA51" s="100">
        <v>0.57999999999999996</v>
      </c>
      <c r="AB51" s="100">
        <v>1.0900000000000001</v>
      </c>
      <c r="AC51" s="100">
        <v>0.95</v>
      </c>
      <c r="AD51" s="100">
        <v>0.72</v>
      </c>
      <c r="AE51" s="100">
        <v>0.98</v>
      </c>
      <c r="AF51" s="100">
        <v>0.98</v>
      </c>
      <c r="AG51" s="112">
        <f t="shared" si="5"/>
        <v>-86853.539200168001</v>
      </c>
      <c r="AH51" s="112">
        <f t="shared" si="6"/>
        <v>-99998.634866457593</v>
      </c>
      <c r="AI51" s="100">
        <f t="shared" si="7"/>
        <v>657.2547833144796</v>
      </c>
      <c r="AJ51" s="62"/>
    </row>
    <row r="52" spans="1:36">
      <c r="A52" s="102" t="s">
        <v>251</v>
      </c>
      <c r="B52" s="67" t="s">
        <v>241</v>
      </c>
      <c r="C52" s="67" t="s">
        <v>114</v>
      </c>
      <c r="D52" s="102">
        <v>2016</v>
      </c>
      <c r="E52" s="95">
        <f>'Dist_Wise Forest Land A1.9'!E51</f>
        <v>185939.78352999999</v>
      </c>
      <c r="F52" s="96" t="s">
        <v>102</v>
      </c>
      <c r="G52" s="96">
        <f t="shared" si="0"/>
        <v>167345.805177</v>
      </c>
      <c r="H52" s="96">
        <f t="shared" si="8"/>
        <v>164022.46850700001</v>
      </c>
      <c r="I52" s="97">
        <v>34.67</v>
      </c>
      <c r="J52" s="97">
        <v>34.666666666666664</v>
      </c>
      <c r="K52" s="97">
        <v>20</v>
      </c>
      <c r="L52" s="97">
        <v>0.57999999999999996</v>
      </c>
      <c r="M52" s="97">
        <v>1.0900000000000001</v>
      </c>
      <c r="N52" s="97">
        <v>0.95</v>
      </c>
      <c r="O52" s="97">
        <v>0.72</v>
      </c>
      <c r="P52" s="97">
        <v>0.98</v>
      </c>
      <c r="Q52" s="97">
        <v>0.98</v>
      </c>
      <c r="R52" s="97">
        <f t="shared" si="1"/>
        <v>3415350.5186826657</v>
      </c>
      <c r="S52" s="97">
        <f t="shared" si="2"/>
        <v>3931878.3817029046</v>
      </c>
      <c r="T52" s="111">
        <f t="shared" si="3"/>
        <v>-25826.393151011947</v>
      </c>
      <c r="U52" s="99" t="s">
        <v>103</v>
      </c>
      <c r="V52" s="96">
        <f t="shared" si="4"/>
        <v>18593.978352999999</v>
      </c>
      <c r="W52" s="96">
        <f t="shared" si="9"/>
        <v>18224.718722999998</v>
      </c>
      <c r="X52" s="100">
        <v>52</v>
      </c>
      <c r="Y52" s="100">
        <v>52</v>
      </c>
      <c r="Z52" s="100">
        <v>20</v>
      </c>
      <c r="AA52" s="100">
        <v>0.57999999999999996</v>
      </c>
      <c r="AB52" s="100">
        <v>1.0900000000000001</v>
      </c>
      <c r="AC52" s="100">
        <v>0.95</v>
      </c>
      <c r="AD52" s="100">
        <v>0.72</v>
      </c>
      <c r="AE52" s="100">
        <v>0.98</v>
      </c>
      <c r="AF52" s="100">
        <v>0.98</v>
      </c>
      <c r="AG52" s="112">
        <f t="shared" si="5"/>
        <v>569170.35852802161</v>
      </c>
      <c r="AH52" s="112">
        <f t="shared" si="6"/>
        <v>655313.06361715076</v>
      </c>
      <c r="AI52" s="100">
        <f t="shared" si="7"/>
        <v>-4307.1352544564579</v>
      </c>
      <c r="AJ52" s="62"/>
    </row>
    <row r="53" spans="1:36">
      <c r="A53" s="102" t="s">
        <v>251</v>
      </c>
      <c r="B53" s="67" t="s">
        <v>241</v>
      </c>
      <c r="C53" s="67" t="s">
        <v>66</v>
      </c>
      <c r="D53" s="102">
        <v>2016</v>
      </c>
      <c r="E53" s="95">
        <f>'Dist_Wise Forest Land A1.9'!E52</f>
        <v>162562.07929999998</v>
      </c>
      <c r="F53" s="96" t="s">
        <v>102</v>
      </c>
      <c r="G53" s="96">
        <f t="shared" si="0"/>
        <v>146305.87136999998</v>
      </c>
      <c r="H53" s="96">
        <f t="shared" si="8"/>
        <v>-21039.933807000023</v>
      </c>
      <c r="I53" s="97">
        <v>34.67</v>
      </c>
      <c r="J53" s="97">
        <v>34.666666666666664</v>
      </c>
      <c r="K53" s="97">
        <v>20</v>
      </c>
      <c r="L53" s="97">
        <v>0.57999999999999996</v>
      </c>
      <c r="M53" s="97">
        <v>1.0900000000000001</v>
      </c>
      <c r="N53" s="97">
        <v>0.95</v>
      </c>
      <c r="O53" s="97">
        <v>0.72</v>
      </c>
      <c r="P53" s="97">
        <v>0.98</v>
      </c>
      <c r="Q53" s="97">
        <v>0.98</v>
      </c>
      <c r="R53" s="97">
        <f t="shared" si="1"/>
        <v>-438103.08121121681</v>
      </c>
      <c r="S53" s="97">
        <f t="shared" si="2"/>
        <v>-504360.54060894076</v>
      </c>
      <c r="T53" s="111">
        <f t="shared" si="3"/>
        <v>3312.872969886198</v>
      </c>
      <c r="U53" s="99" t="s">
        <v>103</v>
      </c>
      <c r="V53" s="96">
        <f t="shared" si="4"/>
        <v>16256.207929999999</v>
      </c>
      <c r="W53" s="96">
        <f t="shared" si="9"/>
        <v>-2337.7704229999999</v>
      </c>
      <c r="X53" s="100">
        <v>52</v>
      </c>
      <c r="Y53" s="100">
        <v>52</v>
      </c>
      <c r="Z53" s="100">
        <v>20</v>
      </c>
      <c r="AA53" s="100">
        <v>0.57999999999999996</v>
      </c>
      <c r="AB53" s="100">
        <v>1.0900000000000001</v>
      </c>
      <c r="AC53" s="100">
        <v>0.95</v>
      </c>
      <c r="AD53" s="100">
        <v>0.72</v>
      </c>
      <c r="AE53" s="100">
        <v>0.98</v>
      </c>
      <c r="AF53" s="100">
        <v>0.98</v>
      </c>
      <c r="AG53" s="112">
        <f t="shared" si="5"/>
        <v>-73010.159994177637</v>
      </c>
      <c r="AH53" s="112">
        <f t="shared" si="6"/>
        <v>-84060.090101490045</v>
      </c>
      <c r="AI53" s="100">
        <f t="shared" si="7"/>
        <v>552.49650536562035</v>
      </c>
      <c r="AJ53" s="62"/>
    </row>
    <row r="54" spans="1:36">
      <c r="A54" s="102" t="s">
        <v>251</v>
      </c>
      <c r="B54" s="67" t="s">
        <v>241</v>
      </c>
      <c r="C54" s="67" t="s">
        <v>115</v>
      </c>
      <c r="D54" s="102">
        <v>2016</v>
      </c>
      <c r="E54" s="95">
        <f>'Dist_Wise Forest Land A1.9'!E53</f>
        <v>166698.44349999999</v>
      </c>
      <c r="F54" s="96" t="s">
        <v>102</v>
      </c>
      <c r="G54" s="96">
        <f t="shared" si="0"/>
        <v>150028.59914999999</v>
      </c>
      <c r="H54" s="96">
        <f t="shared" si="8"/>
        <v>3722.7277800000156</v>
      </c>
      <c r="I54" s="97">
        <v>34.67</v>
      </c>
      <c r="J54" s="97">
        <v>34.666666666666664</v>
      </c>
      <c r="K54" s="97">
        <v>20</v>
      </c>
      <c r="L54" s="97">
        <v>0.57999999999999996</v>
      </c>
      <c r="M54" s="97">
        <v>1.0900000000000001</v>
      </c>
      <c r="N54" s="97">
        <v>0.95</v>
      </c>
      <c r="O54" s="97">
        <v>0.72</v>
      </c>
      <c r="P54" s="97">
        <v>0.98</v>
      </c>
      <c r="Q54" s="97">
        <v>0.98</v>
      </c>
      <c r="R54" s="97">
        <f t="shared" si="1"/>
        <v>77516.332793118563</v>
      </c>
      <c r="S54" s="97">
        <f t="shared" si="2"/>
        <v>89239.681687403878</v>
      </c>
      <c r="T54" s="111">
        <f t="shared" si="3"/>
        <v>-586.16744471426568</v>
      </c>
      <c r="U54" s="99" t="s">
        <v>103</v>
      </c>
      <c r="V54" s="96">
        <f t="shared" si="4"/>
        <v>16669.844349999999</v>
      </c>
      <c r="W54" s="96">
        <f t="shared" si="9"/>
        <v>413.63642000000073</v>
      </c>
      <c r="X54" s="100">
        <v>52</v>
      </c>
      <c r="Y54" s="100">
        <v>52</v>
      </c>
      <c r="Z54" s="100">
        <v>20</v>
      </c>
      <c r="AA54" s="100">
        <v>0.57999999999999996</v>
      </c>
      <c r="AB54" s="100">
        <v>1.0900000000000001</v>
      </c>
      <c r="AC54" s="100">
        <v>0.95</v>
      </c>
      <c r="AD54" s="100">
        <v>0.72</v>
      </c>
      <c r="AE54" s="100">
        <v>0.98</v>
      </c>
      <c r="AF54" s="100">
        <v>0.98</v>
      </c>
      <c r="AG54" s="112">
        <f t="shared" si="5"/>
        <v>12918.146669365622</v>
      </c>
      <c r="AH54" s="112">
        <f t="shared" si="6"/>
        <v>14873.280281233945</v>
      </c>
      <c r="AI54" s="100">
        <f t="shared" si="7"/>
        <v>-97.756680593416149</v>
      </c>
      <c r="AJ54" s="62"/>
    </row>
    <row r="55" spans="1:36">
      <c r="A55" s="102" t="s">
        <v>251</v>
      </c>
      <c r="B55" s="67" t="s">
        <v>241</v>
      </c>
      <c r="C55" s="67" t="s">
        <v>116</v>
      </c>
      <c r="D55" s="102">
        <v>2016</v>
      </c>
      <c r="E55" s="95">
        <f>'Dist_Wise Forest Land A1.9'!E54</f>
        <v>4820.3260399999999</v>
      </c>
      <c r="F55" s="96" t="s">
        <v>102</v>
      </c>
      <c r="G55" s="96">
        <f t="shared" si="0"/>
        <v>4338.2934359999999</v>
      </c>
      <c r="H55" s="96">
        <f t="shared" si="8"/>
        <v>-145690.30571399999</v>
      </c>
      <c r="I55" s="97">
        <v>34.67</v>
      </c>
      <c r="J55" s="97">
        <v>34.666666666666664</v>
      </c>
      <c r="K55" s="97">
        <v>20</v>
      </c>
      <c r="L55" s="97">
        <v>0.57999999999999996</v>
      </c>
      <c r="M55" s="97">
        <v>1.0900000000000001</v>
      </c>
      <c r="N55" s="97">
        <v>0.95</v>
      </c>
      <c r="O55" s="97">
        <v>0.72</v>
      </c>
      <c r="P55" s="97">
        <v>0.98</v>
      </c>
      <c r="Q55" s="97">
        <v>0.98</v>
      </c>
      <c r="R55" s="97">
        <f t="shared" si="1"/>
        <v>-3033629.878373099</v>
      </c>
      <c r="S55" s="97">
        <f t="shared" si="2"/>
        <v>-3492427.4014088302</v>
      </c>
      <c r="T55" s="111">
        <f t="shared" si="3"/>
        <v>22939.876151786557</v>
      </c>
      <c r="U55" s="99" t="s">
        <v>103</v>
      </c>
      <c r="V55" s="96">
        <f t="shared" si="4"/>
        <v>482.03260399999999</v>
      </c>
      <c r="W55" s="96">
        <f t="shared" si="9"/>
        <v>-16187.811745999999</v>
      </c>
      <c r="X55" s="100">
        <v>52</v>
      </c>
      <c r="Y55" s="100">
        <v>52</v>
      </c>
      <c r="Z55" s="100">
        <v>20</v>
      </c>
      <c r="AA55" s="100">
        <v>0.57999999999999996</v>
      </c>
      <c r="AB55" s="100">
        <v>1.0900000000000001</v>
      </c>
      <c r="AC55" s="100">
        <v>0.95</v>
      </c>
      <c r="AD55" s="100">
        <v>0.72</v>
      </c>
      <c r="AE55" s="100">
        <v>0.98</v>
      </c>
      <c r="AF55" s="100">
        <v>0.98</v>
      </c>
      <c r="AG55" s="112">
        <f t="shared" si="5"/>
        <v>-505556.36853956728</v>
      </c>
      <c r="AH55" s="112">
        <f t="shared" si="6"/>
        <v>-582071.23356813844</v>
      </c>
      <c r="AI55" s="100">
        <f t="shared" si="7"/>
        <v>3825.7432514285583</v>
      </c>
      <c r="AJ55" s="62"/>
    </row>
    <row r="56" spans="1:36">
      <c r="A56" s="102" t="s">
        <v>251</v>
      </c>
      <c r="B56" s="67" t="s">
        <v>241</v>
      </c>
      <c r="C56" s="67" t="s">
        <v>67</v>
      </c>
      <c r="D56" s="102">
        <v>2016</v>
      </c>
      <c r="E56" s="95">
        <f>'Dist_Wise Forest Land A1.9'!E55</f>
        <v>45943.029280000002</v>
      </c>
      <c r="F56" s="96" t="s">
        <v>102</v>
      </c>
      <c r="G56" s="96">
        <f t="shared" si="0"/>
        <v>41348.726352000005</v>
      </c>
      <c r="H56" s="96">
        <f t="shared" si="8"/>
        <v>37010.432916000005</v>
      </c>
      <c r="I56" s="97">
        <v>34.67</v>
      </c>
      <c r="J56" s="97">
        <v>34.666666666666664</v>
      </c>
      <c r="K56" s="97">
        <v>20</v>
      </c>
      <c r="L56" s="97">
        <v>0.57999999999999996</v>
      </c>
      <c r="M56" s="97">
        <v>1.0900000000000001</v>
      </c>
      <c r="N56" s="97">
        <v>0.95</v>
      </c>
      <c r="O56" s="97">
        <v>0.72</v>
      </c>
      <c r="P56" s="97">
        <v>0.98</v>
      </c>
      <c r="Q56" s="97">
        <v>0.98</v>
      </c>
      <c r="R56" s="97">
        <f t="shared" si="1"/>
        <v>770648.08502705873</v>
      </c>
      <c r="S56" s="97">
        <f t="shared" si="2"/>
        <v>887198.70152225893</v>
      </c>
      <c r="T56" s="111">
        <f t="shared" si="3"/>
        <v>-5827.5308247600096</v>
      </c>
      <c r="U56" s="99" t="s">
        <v>103</v>
      </c>
      <c r="V56" s="96">
        <f t="shared" si="4"/>
        <v>4594.3029280000001</v>
      </c>
      <c r="W56" s="96">
        <f t="shared" si="9"/>
        <v>4112.2703240000001</v>
      </c>
      <c r="X56" s="100">
        <v>52</v>
      </c>
      <c r="Y56" s="100">
        <v>52</v>
      </c>
      <c r="Z56" s="100">
        <v>20</v>
      </c>
      <c r="AA56" s="100">
        <v>0.57999999999999996</v>
      </c>
      <c r="AB56" s="100">
        <v>1.0900000000000001</v>
      </c>
      <c r="AC56" s="100">
        <v>0.95</v>
      </c>
      <c r="AD56" s="100">
        <v>0.72</v>
      </c>
      <c r="AE56" s="100">
        <v>0.98</v>
      </c>
      <c r="AF56" s="100">
        <v>0.98</v>
      </c>
      <c r="AG56" s="112">
        <f t="shared" si="5"/>
        <v>128428.99856234032</v>
      </c>
      <c r="AH56" s="112">
        <f t="shared" si="6"/>
        <v>147866.4502537098</v>
      </c>
      <c r="AI56" s="100">
        <f t="shared" si="7"/>
        <v>-971.87258456847417</v>
      </c>
      <c r="AJ56" s="62"/>
    </row>
    <row r="57" spans="1:36">
      <c r="A57" s="102" t="s">
        <v>251</v>
      </c>
      <c r="B57" s="67" t="s">
        <v>241</v>
      </c>
      <c r="C57" s="67" t="s">
        <v>117</v>
      </c>
      <c r="D57" s="102">
        <v>2016</v>
      </c>
      <c r="E57" s="95">
        <f>'Dist_Wise Forest Land A1.9'!E56</f>
        <v>167039.42939999996</v>
      </c>
      <c r="F57" s="96" t="s">
        <v>102</v>
      </c>
      <c r="G57" s="96">
        <f t="shared" si="0"/>
        <v>150335.48645999999</v>
      </c>
      <c r="H57" s="96">
        <f t="shared" si="8"/>
        <v>108986.76010799999</v>
      </c>
      <c r="I57" s="97">
        <v>34.67</v>
      </c>
      <c r="J57" s="97">
        <v>34.666666666666664</v>
      </c>
      <c r="K57" s="97">
        <v>20</v>
      </c>
      <c r="L57" s="97">
        <v>0.57999999999999996</v>
      </c>
      <c r="M57" s="97">
        <v>1.0900000000000001</v>
      </c>
      <c r="N57" s="97">
        <v>0.95</v>
      </c>
      <c r="O57" s="97">
        <v>0.72</v>
      </c>
      <c r="P57" s="97">
        <v>0.98</v>
      </c>
      <c r="Q57" s="97">
        <v>0.98</v>
      </c>
      <c r="R57" s="97">
        <f t="shared" si="1"/>
        <v>2269371.940640653</v>
      </c>
      <c r="S57" s="97">
        <f t="shared" si="2"/>
        <v>2612585.2748167706</v>
      </c>
      <c r="T57" s="111">
        <f t="shared" si="3"/>
        <v>-17160.666708805878</v>
      </c>
      <c r="U57" s="99" t="s">
        <v>103</v>
      </c>
      <c r="V57" s="96">
        <f t="shared" si="4"/>
        <v>16703.942939999997</v>
      </c>
      <c r="W57" s="96">
        <f t="shared" si="9"/>
        <v>12109.640011999996</v>
      </c>
      <c r="X57" s="100">
        <v>52</v>
      </c>
      <c r="Y57" s="100">
        <v>52</v>
      </c>
      <c r="Z57" s="100">
        <v>20</v>
      </c>
      <c r="AA57" s="100">
        <v>0.57999999999999996</v>
      </c>
      <c r="AB57" s="100">
        <v>1.0900000000000001</v>
      </c>
      <c r="AC57" s="100">
        <v>0.95</v>
      </c>
      <c r="AD57" s="100">
        <v>0.72</v>
      </c>
      <c r="AE57" s="100">
        <v>0.98</v>
      </c>
      <c r="AF57" s="100">
        <v>0.98</v>
      </c>
      <c r="AG57" s="112">
        <f t="shared" si="5"/>
        <v>378192.29212996806</v>
      </c>
      <c r="AH57" s="112">
        <f t="shared" si="6"/>
        <v>435430.87913612835</v>
      </c>
      <c r="AI57" s="100">
        <f t="shared" si="7"/>
        <v>-2861.9293503080144</v>
      </c>
      <c r="AJ57" s="62"/>
    </row>
    <row r="58" spans="1:36">
      <c r="A58" s="102" t="s">
        <v>251</v>
      </c>
      <c r="B58" s="67" t="s">
        <v>241</v>
      </c>
      <c r="C58" s="67" t="s">
        <v>68</v>
      </c>
      <c r="D58" s="102">
        <v>2016</v>
      </c>
      <c r="E58" s="95">
        <f>'Dist_Wise Forest Land A1.9'!E57</f>
        <v>16457.3217</v>
      </c>
      <c r="F58" s="96" t="s">
        <v>102</v>
      </c>
      <c r="G58" s="96">
        <f t="shared" si="0"/>
        <v>14811.589530000001</v>
      </c>
      <c r="H58" s="96">
        <f t="shared" si="8"/>
        <v>-135523.89692999999</v>
      </c>
      <c r="I58" s="97">
        <v>34.67</v>
      </c>
      <c r="J58" s="97">
        <v>34.666666666666664</v>
      </c>
      <c r="K58" s="97">
        <v>20</v>
      </c>
      <c r="L58" s="97">
        <v>0.57999999999999996</v>
      </c>
      <c r="M58" s="97">
        <v>1.0900000000000001</v>
      </c>
      <c r="N58" s="97">
        <v>0.95</v>
      </c>
      <c r="O58" s="97">
        <v>0.72</v>
      </c>
      <c r="P58" s="97">
        <v>0.98</v>
      </c>
      <c r="Q58" s="97">
        <v>0.98</v>
      </c>
      <c r="R58" s="97">
        <f t="shared" si="1"/>
        <v>-2821940.2859067321</v>
      </c>
      <c r="S58" s="97">
        <f t="shared" si="2"/>
        <v>-3248722.4792648363</v>
      </c>
      <c r="T58" s="111">
        <f t="shared" si="3"/>
        <v>21339.10966790521</v>
      </c>
      <c r="U58" s="99" t="s">
        <v>103</v>
      </c>
      <c r="V58" s="96">
        <f t="shared" si="4"/>
        <v>1645.7321700000002</v>
      </c>
      <c r="W58" s="96">
        <f t="shared" si="9"/>
        <v>-15058.210769999998</v>
      </c>
      <c r="X58" s="100">
        <v>52</v>
      </c>
      <c r="Y58" s="100">
        <v>52</v>
      </c>
      <c r="Z58" s="100">
        <v>20</v>
      </c>
      <c r="AA58" s="100">
        <v>0.57999999999999996</v>
      </c>
      <c r="AB58" s="100">
        <v>1.0900000000000001</v>
      </c>
      <c r="AC58" s="100">
        <v>0.95</v>
      </c>
      <c r="AD58" s="100">
        <v>0.72</v>
      </c>
      <c r="AE58" s="100">
        <v>0.98</v>
      </c>
      <c r="AF58" s="100">
        <v>0.98</v>
      </c>
      <c r="AG58" s="112">
        <f t="shared" si="5"/>
        <v>-470278.16193042352</v>
      </c>
      <c r="AH58" s="112">
        <f t="shared" si="6"/>
        <v>-541453.74654413934</v>
      </c>
      <c r="AI58" s="100">
        <f t="shared" si="7"/>
        <v>3558.7792306857909</v>
      </c>
      <c r="AJ58" s="62"/>
    </row>
    <row r="59" spans="1:36">
      <c r="A59" s="102" t="s">
        <v>251</v>
      </c>
      <c r="B59" s="67" t="s">
        <v>241</v>
      </c>
      <c r="C59" s="67" t="s">
        <v>69</v>
      </c>
      <c r="D59" s="102">
        <v>2016</v>
      </c>
      <c r="E59" s="95">
        <f>'Dist_Wise Forest Land A1.9'!E58</f>
        <v>263147.4901</v>
      </c>
      <c r="F59" s="96" t="s">
        <v>102</v>
      </c>
      <c r="G59" s="96">
        <f t="shared" si="0"/>
        <v>236832.74109</v>
      </c>
      <c r="H59" s="96">
        <f t="shared" si="8"/>
        <v>222021.15156</v>
      </c>
      <c r="I59" s="97">
        <v>34.67</v>
      </c>
      <c r="J59" s="97">
        <v>34.666666666666664</v>
      </c>
      <c r="K59" s="97">
        <v>20</v>
      </c>
      <c r="L59" s="97">
        <v>0.57999999999999996</v>
      </c>
      <c r="M59" s="97">
        <v>1.0900000000000001</v>
      </c>
      <c r="N59" s="97">
        <v>0.95</v>
      </c>
      <c r="O59" s="97">
        <v>0.72</v>
      </c>
      <c r="P59" s="97">
        <v>0.98</v>
      </c>
      <c r="Q59" s="97">
        <v>0.98</v>
      </c>
      <c r="R59" s="97">
        <f t="shared" si="1"/>
        <v>4623025.5040126247</v>
      </c>
      <c r="S59" s="97">
        <f t="shared" si="2"/>
        <v>5322198.68439727</v>
      </c>
      <c r="T59" s="111">
        <f t="shared" si="3"/>
        <v>-34958.659019232262</v>
      </c>
      <c r="U59" s="99" t="s">
        <v>103</v>
      </c>
      <c r="V59" s="96">
        <f t="shared" si="4"/>
        <v>26314.74901</v>
      </c>
      <c r="W59" s="96">
        <f t="shared" si="9"/>
        <v>24669.01684</v>
      </c>
      <c r="X59" s="100">
        <v>52</v>
      </c>
      <c r="Y59" s="100">
        <v>52</v>
      </c>
      <c r="Z59" s="100">
        <v>20</v>
      </c>
      <c r="AA59" s="100">
        <v>0.57999999999999996</v>
      </c>
      <c r="AB59" s="100">
        <v>1.0900000000000001</v>
      </c>
      <c r="AC59" s="100">
        <v>0.95</v>
      </c>
      <c r="AD59" s="100">
        <v>0.72</v>
      </c>
      <c r="AE59" s="100">
        <v>0.98</v>
      </c>
      <c r="AF59" s="100">
        <v>0.98</v>
      </c>
      <c r="AG59" s="112">
        <f t="shared" si="5"/>
        <v>770430.17084465118</v>
      </c>
      <c r="AH59" s="112">
        <f t="shared" si="6"/>
        <v>887033.11406621174</v>
      </c>
      <c r="AI59" s="100">
        <f t="shared" si="7"/>
        <v>-5830.1471610780281</v>
      </c>
      <c r="AJ59" s="62"/>
    </row>
    <row r="60" spans="1:36">
      <c r="A60" s="102" t="s">
        <v>251</v>
      </c>
      <c r="B60" s="67" t="s">
        <v>241</v>
      </c>
      <c r="C60" s="67" t="s">
        <v>118</v>
      </c>
      <c r="D60" s="102">
        <v>2016</v>
      </c>
      <c r="E60" s="95">
        <f>'Dist_Wise Forest Land A1.9'!E59</f>
        <v>10597.070100000001</v>
      </c>
      <c r="F60" s="96" t="s">
        <v>102</v>
      </c>
      <c r="G60" s="96">
        <f t="shared" si="0"/>
        <v>9537.3630900000007</v>
      </c>
      <c r="H60" s="96">
        <f t="shared" si="8"/>
        <v>-227295.378</v>
      </c>
      <c r="I60" s="97">
        <v>34.67</v>
      </c>
      <c r="J60" s="97">
        <v>34.666666666666664</v>
      </c>
      <c r="K60" s="97">
        <v>20</v>
      </c>
      <c r="L60" s="97">
        <v>0.57999999999999996</v>
      </c>
      <c r="M60" s="97">
        <v>1.0900000000000001</v>
      </c>
      <c r="N60" s="97">
        <v>0.95</v>
      </c>
      <c r="O60" s="97">
        <v>0.72</v>
      </c>
      <c r="P60" s="97">
        <v>0.98</v>
      </c>
      <c r="Q60" s="97">
        <v>0.98</v>
      </c>
      <c r="R60" s="97">
        <f t="shared" si="1"/>
        <v>-4732847.8483016035</v>
      </c>
      <c r="S60" s="97">
        <f t="shared" si="2"/>
        <v>-5448630.2465387508</v>
      </c>
      <c r="T60" s="111">
        <f t="shared" si="3"/>
        <v>35789.119911857371</v>
      </c>
      <c r="U60" s="99" t="s">
        <v>103</v>
      </c>
      <c r="V60" s="96">
        <f t="shared" si="4"/>
        <v>1059.7070100000001</v>
      </c>
      <c r="W60" s="96">
        <f t="shared" si="9"/>
        <v>-25255.042000000001</v>
      </c>
      <c r="X60" s="100">
        <v>52</v>
      </c>
      <c r="Y60" s="100">
        <v>52</v>
      </c>
      <c r="Z60" s="100">
        <v>20</v>
      </c>
      <c r="AA60" s="100">
        <v>0.57999999999999996</v>
      </c>
      <c r="AB60" s="100">
        <v>1.0900000000000001</v>
      </c>
      <c r="AC60" s="100">
        <v>0.95</v>
      </c>
      <c r="AD60" s="100">
        <v>0.72</v>
      </c>
      <c r="AE60" s="100">
        <v>0.98</v>
      </c>
      <c r="AF60" s="100">
        <v>0.98</v>
      </c>
      <c r="AG60" s="112">
        <f t="shared" si="5"/>
        <v>-788732.13508856006</v>
      </c>
      <c r="AH60" s="112">
        <f t="shared" si="6"/>
        <v>-908105.04108979192</v>
      </c>
      <c r="AI60" s="100">
        <f t="shared" si="7"/>
        <v>5968.6453000615929</v>
      </c>
      <c r="AJ60" s="62"/>
    </row>
    <row r="61" spans="1:36">
      <c r="A61" s="102" t="s">
        <v>251</v>
      </c>
      <c r="B61" s="67" t="s">
        <v>241</v>
      </c>
      <c r="C61" s="67" t="s">
        <v>70</v>
      </c>
      <c r="D61" s="102">
        <v>2016</v>
      </c>
      <c r="E61" s="95">
        <f>'Dist_Wise Forest Land A1.9'!E60</f>
        <v>52203.552310000006</v>
      </c>
      <c r="F61" s="96" t="s">
        <v>102</v>
      </c>
      <c r="G61" s="96">
        <f t="shared" si="0"/>
        <v>46983.197079000005</v>
      </c>
      <c r="H61" s="96">
        <f t="shared" si="8"/>
        <v>37445.833989000006</v>
      </c>
      <c r="I61" s="97">
        <v>34.67</v>
      </c>
      <c r="J61" s="97">
        <v>34.666666666666664</v>
      </c>
      <c r="K61" s="97">
        <v>20</v>
      </c>
      <c r="L61" s="97">
        <v>0.57999999999999996</v>
      </c>
      <c r="M61" s="97">
        <v>1.0900000000000001</v>
      </c>
      <c r="N61" s="97">
        <v>0.95</v>
      </c>
      <c r="O61" s="97">
        <v>0.72</v>
      </c>
      <c r="P61" s="97">
        <v>0.98</v>
      </c>
      <c r="Q61" s="97">
        <v>0.98</v>
      </c>
      <c r="R61" s="97">
        <f t="shared" si="1"/>
        <v>779714.20440717333</v>
      </c>
      <c r="S61" s="97">
        <f t="shared" si="2"/>
        <v>897635.9549173686</v>
      </c>
      <c r="T61" s="111">
        <f t="shared" si="3"/>
        <v>-5896.0875255097635</v>
      </c>
      <c r="U61" s="99" t="s">
        <v>103</v>
      </c>
      <c r="V61" s="96">
        <f t="shared" si="4"/>
        <v>5220.3552310000014</v>
      </c>
      <c r="W61" s="96">
        <f t="shared" si="9"/>
        <v>4160.6482210000013</v>
      </c>
      <c r="X61" s="100">
        <v>52</v>
      </c>
      <c r="Y61" s="100">
        <v>52</v>
      </c>
      <c r="Z61" s="100">
        <v>20</v>
      </c>
      <c r="AA61" s="100">
        <v>0.57999999999999996</v>
      </c>
      <c r="AB61" s="100">
        <v>1.0900000000000001</v>
      </c>
      <c r="AC61" s="100">
        <v>0.95</v>
      </c>
      <c r="AD61" s="100">
        <v>0.72</v>
      </c>
      <c r="AE61" s="100">
        <v>0.98</v>
      </c>
      <c r="AF61" s="100">
        <v>0.98</v>
      </c>
      <c r="AG61" s="112">
        <f t="shared" si="5"/>
        <v>129939.87318262031</v>
      </c>
      <c r="AH61" s="112">
        <f t="shared" si="6"/>
        <v>149605.99248622812</v>
      </c>
      <c r="AI61" s="100">
        <f t="shared" si="7"/>
        <v>-983.30596518039022</v>
      </c>
      <c r="AJ61" s="62"/>
    </row>
    <row r="62" spans="1:36">
      <c r="A62" s="102" t="s">
        <v>251</v>
      </c>
      <c r="B62" s="67" t="s">
        <v>241</v>
      </c>
      <c r="C62" s="67" t="s">
        <v>71</v>
      </c>
      <c r="D62" s="102">
        <v>2016</v>
      </c>
      <c r="E62" s="95">
        <f>'Dist_Wise Forest Land A1.9'!E61</f>
        <v>39120.383400000006</v>
      </c>
      <c r="F62" s="96" t="s">
        <v>102</v>
      </c>
      <c r="G62" s="96">
        <f t="shared" si="0"/>
        <v>35208.345060000007</v>
      </c>
      <c r="H62" s="96">
        <f t="shared" si="8"/>
        <v>-11774.852018999998</v>
      </c>
      <c r="I62" s="97">
        <v>34.67</v>
      </c>
      <c r="J62" s="97">
        <v>34.666666666666664</v>
      </c>
      <c r="K62" s="97">
        <v>20</v>
      </c>
      <c r="L62" s="97">
        <v>0.57999999999999996</v>
      </c>
      <c r="M62" s="97">
        <v>1.0900000000000001</v>
      </c>
      <c r="N62" s="97">
        <v>0.95</v>
      </c>
      <c r="O62" s="97">
        <v>0.72</v>
      </c>
      <c r="P62" s="97">
        <v>0.98</v>
      </c>
      <c r="Q62" s="97">
        <v>0.98</v>
      </c>
      <c r="R62" s="97">
        <f t="shared" si="1"/>
        <v>-245181.3298297422</v>
      </c>
      <c r="S62" s="97">
        <f t="shared" si="2"/>
        <v>-282261.854261028</v>
      </c>
      <c r="T62" s="111">
        <f t="shared" si="3"/>
        <v>1854.0262215642899</v>
      </c>
      <c r="U62" s="99" t="s">
        <v>103</v>
      </c>
      <c r="V62" s="96">
        <f t="shared" si="4"/>
        <v>3912.038340000001</v>
      </c>
      <c r="W62" s="96">
        <f t="shared" si="9"/>
        <v>-1308.3168910000004</v>
      </c>
      <c r="X62" s="100">
        <v>52</v>
      </c>
      <c r="Y62" s="100">
        <v>52</v>
      </c>
      <c r="Z62" s="100">
        <v>20</v>
      </c>
      <c r="AA62" s="100">
        <v>0.57999999999999996</v>
      </c>
      <c r="AB62" s="100">
        <v>1.0900000000000001</v>
      </c>
      <c r="AC62" s="100">
        <v>0.95</v>
      </c>
      <c r="AD62" s="100">
        <v>0.72</v>
      </c>
      <c r="AE62" s="100">
        <v>0.98</v>
      </c>
      <c r="AF62" s="100">
        <v>0.98</v>
      </c>
      <c r="AG62" s="112">
        <f t="shared" si="5"/>
        <v>-40859.626161415894</v>
      </c>
      <c r="AH62" s="112">
        <f t="shared" si="6"/>
        <v>-47043.642376838026</v>
      </c>
      <c r="AI62" s="100">
        <f t="shared" si="7"/>
        <v>309.2008107711066</v>
      </c>
      <c r="AJ62" s="62"/>
    </row>
    <row r="63" spans="1:36">
      <c r="A63" s="102" t="s">
        <v>251</v>
      </c>
      <c r="B63" s="67" t="s">
        <v>241</v>
      </c>
      <c r="C63" s="102" t="s">
        <v>119</v>
      </c>
      <c r="D63" s="102">
        <v>2016</v>
      </c>
      <c r="E63" s="95">
        <f>'Dist_Wise Forest Land A1.9'!E62</f>
        <v>138824.84050000005</v>
      </c>
      <c r="F63" s="96" t="s">
        <v>102</v>
      </c>
      <c r="G63" s="96">
        <f t="shared" si="0"/>
        <v>124942.35645000005</v>
      </c>
      <c r="H63" s="96">
        <f t="shared" si="8"/>
        <v>89734.011390000043</v>
      </c>
      <c r="I63" s="97">
        <v>34.67</v>
      </c>
      <c r="J63" s="97">
        <v>34.666666666666664</v>
      </c>
      <c r="K63" s="97">
        <v>20</v>
      </c>
      <c r="L63" s="97">
        <v>0.57999999999999996</v>
      </c>
      <c r="M63" s="97">
        <v>1.0900000000000001</v>
      </c>
      <c r="N63" s="97">
        <v>0.95</v>
      </c>
      <c r="O63" s="97">
        <v>0.72</v>
      </c>
      <c r="P63" s="97">
        <v>0.98</v>
      </c>
      <c r="Q63" s="97">
        <v>0.98</v>
      </c>
      <c r="R63" s="97">
        <f t="shared" si="1"/>
        <v>1868482.4410579668</v>
      </c>
      <c r="S63" s="97">
        <f t="shared" si="2"/>
        <v>2151066.3916923427</v>
      </c>
      <c r="T63" s="111">
        <f t="shared" si="3"/>
        <v>-14129.197531718795</v>
      </c>
      <c r="U63" s="99" t="s">
        <v>103</v>
      </c>
      <c r="V63" s="96">
        <f t="shared" si="4"/>
        <v>13882.484050000006</v>
      </c>
      <c r="W63" s="96">
        <f t="shared" si="9"/>
        <v>9970.4457100000054</v>
      </c>
      <c r="X63" s="100">
        <v>52</v>
      </c>
      <c r="Y63" s="100">
        <v>52</v>
      </c>
      <c r="Z63" s="100">
        <v>20</v>
      </c>
      <c r="AA63" s="100">
        <v>0.57999999999999996</v>
      </c>
      <c r="AB63" s="100">
        <v>1.0900000000000001</v>
      </c>
      <c r="AC63" s="100">
        <v>0.95</v>
      </c>
      <c r="AD63" s="100">
        <v>0.72</v>
      </c>
      <c r="AE63" s="100">
        <v>0.98</v>
      </c>
      <c r="AF63" s="100">
        <v>0.98</v>
      </c>
      <c r="AG63" s="112">
        <f t="shared" si="5"/>
        <v>311383.79942638299</v>
      </c>
      <c r="AH63" s="112">
        <f t="shared" si="6"/>
        <v>358511.0652820571</v>
      </c>
      <c r="AI63" s="100">
        <f t="shared" si="7"/>
        <v>-2356.3632927837052</v>
      </c>
      <c r="AJ63" s="62"/>
    </row>
    <row r="64" spans="1:36">
      <c r="A64" s="102" t="s">
        <v>251</v>
      </c>
      <c r="B64" s="67" t="s">
        <v>241</v>
      </c>
      <c r="C64" s="102" t="s">
        <v>120</v>
      </c>
      <c r="D64" s="102">
        <v>2016</v>
      </c>
      <c r="E64" s="95">
        <f>'Dist_Wise Forest Land A1.9'!E63</f>
        <v>38235.4329</v>
      </c>
      <c r="F64" s="96" t="s">
        <v>102</v>
      </c>
      <c r="G64" s="96">
        <f t="shared" si="0"/>
        <v>34411.889609999998</v>
      </c>
      <c r="H64" s="96">
        <f t="shared" si="8"/>
        <v>-90530.466840000052</v>
      </c>
      <c r="I64" s="97">
        <v>34.67</v>
      </c>
      <c r="J64" s="97">
        <v>34.666666666666664</v>
      </c>
      <c r="K64" s="97">
        <v>20</v>
      </c>
      <c r="L64" s="97">
        <v>0.57999999999999996</v>
      </c>
      <c r="M64" s="97">
        <v>1.0900000000000001</v>
      </c>
      <c r="N64" s="97">
        <v>0.95</v>
      </c>
      <c r="O64" s="97">
        <v>0.72</v>
      </c>
      <c r="P64" s="97">
        <v>0.98</v>
      </c>
      <c r="Q64" s="97">
        <v>0.98</v>
      </c>
      <c r="R64" s="97">
        <f t="shared" si="1"/>
        <v>-1885066.5990640335</v>
      </c>
      <c r="S64" s="97">
        <f t="shared" si="2"/>
        <v>-2170158.6904142755</v>
      </c>
      <c r="T64" s="111">
        <f t="shared" si="3"/>
        <v>14254.604567512102</v>
      </c>
      <c r="U64" s="99" t="s">
        <v>103</v>
      </c>
      <c r="V64" s="96">
        <f t="shared" si="4"/>
        <v>3823.5432900000001</v>
      </c>
      <c r="W64" s="96">
        <f t="shared" si="9"/>
        <v>-10058.940760000007</v>
      </c>
      <c r="X64" s="100">
        <v>52</v>
      </c>
      <c r="Y64" s="100">
        <v>52</v>
      </c>
      <c r="Z64" s="100">
        <v>20</v>
      </c>
      <c r="AA64" s="100">
        <v>0.57999999999999996</v>
      </c>
      <c r="AB64" s="100">
        <v>1.0900000000000001</v>
      </c>
      <c r="AC64" s="100">
        <v>0.95</v>
      </c>
      <c r="AD64" s="100">
        <v>0.72</v>
      </c>
      <c r="AE64" s="100">
        <v>0.98</v>
      </c>
      <c r="AF64" s="100">
        <v>0.98</v>
      </c>
      <c r="AG64" s="112">
        <f t="shared" si="5"/>
        <v>-314147.56001451699</v>
      </c>
      <c r="AH64" s="112">
        <f t="shared" si="6"/>
        <v>-361693.11506904598</v>
      </c>
      <c r="AI64" s="100">
        <f t="shared" si="7"/>
        <v>2377.2777527264493</v>
      </c>
      <c r="AJ64" s="62"/>
    </row>
    <row r="65" spans="1:36">
      <c r="A65" s="102" t="s">
        <v>251</v>
      </c>
      <c r="B65" s="67" t="s">
        <v>241</v>
      </c>
      <c r="C65" s="102" t="s">
        <v>72</v>
      </c>
      <c r="D65" s="102">
        <v>2016</v>
      </c>
      <c r="E65" s="95">
        <f>'Dist_Wise Forest Land A1.9'!E64</f>
        <v>136316.74799999996</v>
      </c>
      <c r="F65" s="96" t="s">
        <v>102</v>
      </c>
      <c r="G65" s="96">
        <f t="shared" si="0"/>
        <v>122685.07319999997</v>
      </c>
      <c r="H65" s="96">
        <f t="shared" si="8"/>
        <v>88273.183589999971</v>
      </c>
      <c r="I65" s="97">
        <v>34.67</v>
      </c>
      <c r="J65" s="97">
        <v>34.666666666666664</v>
      </c>
      <c r="K65" s="97">
        <v>20</v>
      </c>
      <c r="L65" s="97">
        <v>0.57999999999999996</v>
      </c>
      <c r="M65" s="97">
        <v>1.0900000000000001</v>
      </c>
      <c r="N65" s="97">
        <v>0.95</v>
      </c>
      <c r="O65" s="97">
        <v>0.72</v>
      </c>
      <c r="P65" s="97">
        <v>0.98</v>
      </c>
      <c r="Q65" s="97">
        <v>0.98</v>
      </c>
      <c r="R65" s="97">
        <f t="shared" si="1"/>
        <v>1838064.419491468</v>
      </c>
      <c r="S65" s="97">
        <f t="shared" si="2"/>
        <v>2116048.0353751057</v>
      </c>
      <c r="T65" s="111">
        <f t="shared" si="3"/>
        <v>-13899.180794181884</v>
      </c>
      <c r="U65" s="99" t="s">
        <v>103</v>
      </c>
      <c r="V65" s="96">
        <f t="shared" si="4"/>
        <v>13631.674799999997</v>
      </c>
      <c r="W65" s="96">
        <f t="shared" si="9"/>
        <v>9808.1315099999974</v>
      </c>
      <c r="X65" s="100">
        <v>52</v>
      </c>
      <c r="Y65" s="100">
        <v>52</v>
      </c>
      <c r="Z65" s="100">
        <v>20</v>
      </c>
      <c r="AA65" s="100">
        <v>0.57999999999999996</v>
      </c>
      <c r="AB65" s="100">
        <v>1.0900000000000001</v>
      </c>
      <c r="AC65" s="100">
        <v>0.95</v>
      </c>
      <c r="AD65" s="100">
        <v>0.72</v>
      </c>
      <c r="AE65" s="100">
        <v>0.98</v>
      </c>
      <c r="AF65" s="100">
        <v>0.98</v>
      </c>
      <c r="AG65" s="112">
        <f t="shared" si="5"/>
        <v>306314.61658672674</v>
      </c>
      <c r="AH65" s="112">
        <f t="shared" si="6"/>
        <v>352674.67256251763</v>
      </c>
      <c r="AI65" s="100">
        <f t="shared" si="7"/>
        <v>-2318.0027987895446</v>
      </c>
      <c r="AJ65" s="62"/>
    </row>
    <row r="66" spans="1:36">
      <c r="A66" s="102" t="s">
        <v>251</v>
      </c>
      <c r="B66" s="67" t="s">
        <v>241</v>
      </c>
      <c r="C66" s="102" t="s">
        <v>73</v>
      </c>
      <c r="D66" s="102">
        <v>2016</v>
      </c>
      <c r="E66" s="95">
        <f>'Dist_Wise Forest Land A1.9'!E65</f>
        <v>75463.899150000012</v>
      </c>
      <c r="F66" s="96" t="s">
        <v>102</v>
      </c>
      <c r="G66" s="96">
        <f t="shared" si="0"/>
        <v>67917.50923500002</v>
      </c>
      <c r="H66" s="96">
        <f t="shared" si="8"/>
        <v>-54767.56396499995</v>
      </c>
      <c r="I66" s="97">
        <v>34.67</v>
      </c>
      <c r="J66" s="97">
        <v>34.666666666666664</v>
      </c>
      <c r="K66" s="97">
        <v>20</v>
      </c>
      <c r="L66" s="97">
        <v>0.57999999999999996</v>
      </c>
      <c r="M66" s="97">
        <v>1.0900000000000001</v>
      </c>
      <c r="N66" s="97">
        <v>0.95</v>
      </c>
      <c r="O66" s="97">
        <v>0.72</v>
      </c>
      <c r="P66" s="97">
        <v>0.98</v>
      </c>
      <c r="Q66" s="97">
        <v>0.98</v>
      </c>
      <c r="R66" s="97">
        <f t="shared" si="1"/>
        <v>-1140395.1525511022</v>
      </c>
      <c r="S66" s="97">
        <f t="shared" si="2"/>
        <v>-1312865.2600623693</v>
      </c>
      <c r="T66" s="111">
        <f t="shared" si="3"/>
        <v>8623.5053755633526</v>
      </c>
      <c r="U66" s="99" t="s">
        <v>103</v>
      </c>
      <c r="V66" s="96">
        <f t="shared" si="4"/>
        <v>7546.3899150000016</v>
      </c>
      <c r="W66" s="96">
        <f t="shared" si="9"/>
        <v>-6085.2848849999955</v>
      </c>
      <c r="X66" s="100">
        <v>52</v>
      </c>
      <c r="Y66" s="100">
        <v>52</v>
      </c>
      <c r="Z66" s="100">
        <v>20</v>
      </c>
      <c r="AA66" s="100">
        <v>0.57999999999999996</v>
      </c>
      <c r="AB66" s="100">
        <v>1.0900000000000001</v>
      </c>
      <c r="AC66" s="100">
        <v>0.95</v>
      </c>
      <c r="AD66" s="100">
        <v>0.72</v>
      </c>
      <c r="AE66" s="100">
        <v>0.98</v>
      </c>
      <c r="AF66" s="100">
        <v>0.98</v>
      </c>
      <c r="AG66" s="112">
        <f t="shared" si="5"/>
        <v>-190047.58495227166</v>
      </c>
      <c r="AH66" s="112">
        <f t="shared" si="6"/>
        <v>-218810.87667706158</v>
      </c>
      <c r="AI66" s="100">
        <f t="shared" si="7"/>
        <v>1438.1645862394957</v>
      </c>
      <c r="AJ66" s="62"/>
    </row>
    <row r="67" spans="1:36">
      <c r="A67" s="102" t="s">
        <v>251</v>
      </c>
      <c r="B67" s="67" t="s">
        <v>241</v>
      </c>
      <c r="C67" s="102" t="s">
        <v>74</v>
      </c>
      <c r="D67" s="102">
        <v>2016</v>
      </c>
      <c r="E67" s="95">
        <f>'Dist_Wise Forest Land A1.9'!E66</f>
        <v>212294.5031</v>
      </c>
      <c r="F67" s="96" t="s">
        <v>102</v>
      </c>
      <c r="G67" s="96">
        <f t="shared" si="0"/>
        <v>191065.05279000002</v>
      </c>
      <c r="H67" s="96">
        <f t="shared" si="8"/>
        <v>123147.543555</v>
      </c>
      <c r="I67" s="97">
        <v>34.67</v>
      </c>
      <c r="J67" s="97">
        <v>34.666666666666664</v>
      </c>
      <c r="K67" s="97">
        <v>20</v>
      </c>
      <c r="L67" s="97">
        <v>0.57999999999999996</v>
      </c>
      <c r="M67" s="97">
        <v>1.0900000000000001</v>
      </c>
      <c r="N67" s="97">
        <v>0.95</v>
      </c>
      <c r="O67" s="97">
        <v>0.72</v>
      </c>
      <c r="P67" s="97">
        <v>0.98</v>
      </c>
      <c r="Q67" s="97">
        <v>0.98</v>
      </c>
      <c r="R67" s="97">
        <f t="shared" si="1"/>
        <v>2564234.2209787904</v>
      </c>
      <c r="S67" s="97">
        <f t="shared" si="2"/>
        <v>2952041.6847223407</v>
      </c>
      <c r="T67" s="111">
        <f t="shared" si="3"/>
        <v>-19390.373187177513</v>
      </c>
      <c r="U67" s="99" t="s">
        <v>103</v>
      </c>
      <c r="V67" s="96">
        <f t="shared" si="4"/>
        <v>21229.45031</v>
      </c>
      <c r="W67" s="96">
        <f t="shared" si="9"/>
        <v>13683.060394999999</v>
      </c>
      <c r="X67" s="100">
        <v>52</v>
      </c>
      <c r="Y67" s="100">
        <v>52</v>
      </c>
      <c r="Z67" s="100">
        <v>20</v>
      </c>
      <c r="AA67" s="100">
        <v>0.57999999999999996</v>
      </c>
      <c r="AB67" s="100">
        <v>1.0900000000000001</v>
      </c>
      <c r="AC67" s="100">
        <v>0.95</v>
      </c>
      <c r="AD67" s="100">
        <v>0.72</v>
      </c>
      <c r="AE67" s="100">
        <v>0.98</v>
      </c>
      <c r="AF67" s="100">
        <v>0.98</v>
      </c>
      <c r="AG67" s="112">
        <f t="shared" si="5"/>
        <v>427331.28061691858</v>
      </c>
      <c r="AH67" s="112">
        <f t="shared" si="6"/>
        <v>492006.94745372341</v>
      </c>
      <c r="AI67" s="100">
        <f t="shared" si="7"/>
        <v>-3233.7833418402415</v>
      </c>
      <c r="AJ67" s="62"/>
    </row>
    <row r="68" spans="1:36">
      <c r="A68" s="102" t="s">
        <v>251</v>
      </c>
      <c r="B68" s="67" t="s">
        <v>241</v>
      </c>
      <c r="C68" s="102" t="s">
        <v>75</v>
      </c>
      <c r="D68" s="102">
        <v>2016</v>
      </c>
      <c r="E68" s="95">
        <f>'Dist_Wise Forest Land A1.9'!E67</f>
        <v>1088.9651199999998</v>
      </c>
      <c r="F68" s="96" t="s">
        <v>102</v>
      </c>
      <c r="G68" s="96">
        <f t="shared" si="0"/>
        <v>980.06860799999993</v>
      </c>
      <c r="H68" s="96">
        <f t="shared" si="8"/>
        <v>-190084.98418200001</v>
      </c>
      <c r="I68" s="97">
        <v>34.67</v>
      </c>
      <c r="J68" s="97">
        <v>34.666666666666664</v>
      </c>
      <c r="K68" s="97">
        <v>20</v>
      </c>
      <c r="L68" s="97">
        <v>0.57999999999999996</v>
      </c>
      <c r="M68" s="97">
        <v>1.0900000000000001</v>
      </c>
      <c r="N68" s="97">
        <v>0.95</v>
      </c>
      <c r="O68" s="97">
        <v>0.72</v>
      </c>
      <c r="P68" s="97">
        <v>0.98</v>
      </c>
      <c r="Q68" s="97">
        <v>0.98</v>
      </c>
      <c r="R68" s="97">
        <f t="shared" si="1"/>
        <v>-3958036.0863309023</v>
      </c>
      <c r="S68" s="97">
        <f t="shared" si="2"/>
        <v>-4556638.1654574843</v>
      </c>
      <c r="T68" s="111">
        <f t="shared" si="3"/>
        <v>29930.103956329101</v>
      </c>
      <c r="U68" s="99" t="s">
        <v>103</v>
      </c>
      <c r="V68" s="96">
        <f t="shared" si="4"/>
        <v>108.89651199999999</v>
      </c>
      <c r="W68" s="96">
        <f t="shared" si="9"/>
        <v>-21120.553798000001</v>
      </c>
      <c r="X68" s="100">
        <v>52</v>
      </c>
      <c r="Y68" s="100">
        <v>52</v>
      </c>
      <c r="Z68" s="100">
        <v>20</v>
      </c>
      <c r="AA68" s="100">
        <v>0.57999999999999996</v>
      </c>
      <c r="AB68" s="100">
        <v>1.0900000000000001</v>
      </c>
      <c r="AC68" s="100">
        <v>0.95</v>
      </c>
      <c r="AD68" s="100">
        <v>0.72</v>
      </c>
      <c r="AE68" s="100">
        <v>0.98</v>
      </c>
      <c r="AF68" s="100">
        <v>0.98</v>
      </c>
      <c r="AG68" s="112">
        <f t="shared" si="5"/>
        <v>-659609.25708812266</v>
      </c>
      <c r="AH68" s="112">
        <f t="shared" si="6"/>
        <v>-759439.69424291397</v>
      </c>
      <c r="AI68" s="100">
        <f t="shared" si="7"/>
        <v>4991.5218577395663</v>
      </c>
      <c r="AJ68" s="62"/>
    </row>
    <row r="69" spans="1:36">
      <c r="A69" s="102" t="s">
        <v>251</v>
      </c>
      <c r="B69" s="67" t="s">
        <v>241</v>
      </c>
      <c r="C69" s="102" t="s">
        <v>76</v>
      </c>
      <c r="D69" s="102">
        <v>2016</v>
      </c>
      <c r="E69" s="95">
        <f>'Dist_Wise Forest Land A1.9'!E68</f>
        <v>18960.897000000001</v>
      </c>
      <c r="F69" s="96" t="s">
        <v>102</v>
      </c>
      <c r="G69" s="96">
        <f t="shared" si="0"/>
        <v>17064.8073</v>
      </c>
      <c r="H69" s="96">
        <f t="shared" si="8"/>
        <v>16084.738692000001</v>
      </c>
      <c r="I69" s="97">
        <v>34.67</v>
      </c>
      <c r="J69" s="97">
        <v>34.666666666666664</v>
      </c>
      <c r="K69" s="97">
        <v>20</v>
      </c>
      <c r="L69" s="97">
        <v>0.57999999999999996</v>
      </c>
      <c r="M69" s="97">
        <v>1.0900000000000001</v>
      </c>
      <c r="N69" s="97">
        <v>0.95</v>
      </c>
      <c r="O69" s="97">
        <v>0.72</v>
      </c>
      <c r="P69" s="97">
        <v>0.98</v>
      </c>
      <c r="Q69" s="97">
        <v>0.98</v>
      </c>
      <c r="R69" s="97">
        <f t="shared" si="1"/>
        <v>334923.75242635043</v>
      </c>
      <c r="S69" s="97">
        <f t="shared" si="2"/>
        <v>385576.66467332811</v>
      </c>
      <c r="T69" s="111">
        <f t="shared" si="3"/>
        <v>-2532.6456123488838</v>
      </c>
      <c r="U69" s="99" t="s">
        <v>103</v>
      </c>
      <c r="V69" s="96">
        <f t="shared" si="4"/>
        <v>1896.0897000000002</v>
      </c>
      <c r="W69" s="96">
        <f t="shared" si="9"/>
        <v>1787.1931880000002</v>
      </c>
      <c r="X69" s="100">
        <v>52</v>
      </c>
      <c r="Y69" s="100">
        <v>52</v>
      </c>
      <c r="Z69" s="100">
        <v>20</v>
      </c>
      <c r="AA69" s="100">
        <v>0.57999999999999996</v>
      </c>
      <c r="AB69" s="100">
        <v>1.0900000000000001</v>
      </c>
      <c r="AC69" s="100">
        <v>0.95</v>
      </c>
      <c r="AD69" s="100">
        <v>0.72</v>
      </c>
      <c r="AE69" s="100">
        <v>0.98</v>
      </c>
      <c r="AF69" s="100">
        <v>0.98</v>
      </c>
      <c r="AG69" s="112">
        <f t="shared" si="5"/>
        <v>55815.258552607847</v>
      </c>
      <c r="AH69" s="112">
        <f t="shared" si="6"/>
        <v>64262.77744555469</v>
      </c>
      <c r="AI69" s="100">
        <f t="shared" si="7"/>
        <v>-422.37594464734212</v>
      </c>
      <c r="AJ69" s="62"/>
    </row>
    <row r="70" spans="1:36">
      <c r="A70" s="102" t="s">
        <v>251</v>
      </c>
      <c r="B70" s="67" t="s">
        <v>241</v>
      </c>
      <c r="C70" s="102" t="s">
        <v>77</v>
      </c>
      <c r="D70" s="102">
        <v>2016</v>
      </c>
      <c r="E70" s="95">
        <f>'Dist_Wise Forest Land A1.9'!E69</f>
        <v>14108.0399</v>
      </c>
      <c r="F70" s="96" t="s">
        <v>102</v>
      </c>
      <c r="G70" s="96">
        <f t="shared" si="0"/>
        <v>12697.235909999999</v>
      </c>
      <c r="H70" s="96">
        <f t="shared" si="8"/>
        <v>-4367.571390000001</v>
      </c>
      <c r="I70" s="97">
        <v>34.67</v>
      </c>
      <c r="J70" s="97">
        <v>34.666666666666664</v>
      </c>
      <c r="K70" s="97">
        <v>20</v>
      </c>
      <c r="L70" s="97">
        <v>0.57999999999999996</v>
      </c>
      <c r="M70" s="97">
        <v>1.0900000000000001</v>
      </c>
      <c r="N70" s="97">
        <v>0.95</v>
      </c>
      <c r="O70" s="97">
        <v>0.72</v>
      </c>
      <c r="P70" s="97">
        <v>0.98</v>
      </c>
      <c r="Q70" s="97">
        <v>0.98</v>
      </c>
      <c r="R70" s="97">
        <f t="shared" si="1"/>
        <v>-90943.560037833886</v>
      </c>
      <c r="S70" s="97">
        <f t="shared" si="2"/>
        <v>-104697.60445138176</v>
      </c>
      <c r="T70" s="111">
        <f t="shared" si="3"/>
        <v>687.70222067739383</v>
      </c>
      <c r="U70" s="99" t="s">
        <v>103</v>
      </c>
      <c r="V70" s="96">
        <f t="shared" si="4"/>
        <v>1410.8039900000001</v>
      </c>
      <c r="W70" s="96">
        <f t="shared" si="9"/>
        <v>-485.28571000000011</v>
      </c>
      <c r="X70" s="100">
        <v>52</v>
      </c>
      <c r="Y70" s="100">
        <v>52</v>
      </c>
      <c r="Z70" s="100">
        <v>20</v>
      </c>
      <c r="AA70" s="100">
        <v>0.57999999999999996</v>
      </c>
      <c r="AB70" s="100">
        <v>1.0900000000000001</v>
      </c>
      <c r="AC70" s="100">
        <v>0.95</v>
      </c>
      <c r="AD70" s="100">
        <v>0.72</v>
      </c>
      <c r="AE70" s="100">
        <v>0.98</v>
      </c>
      <c r="AF70" s="100">
        <v>0.98</v>
      </c>
      <c r="AG70" s="112">
        <f t="shared" si="5"/>
        <v>-15155.802717582803</v>
      </c>
      <c r="AH70" s="112">
        <f t="shared" si="6"/>
        <v>-17449.600741896964</v>
      </c>
      <c r="AI70" s="100">
        <f t="shared" si="7"/>
        <v>114.68990121570805</v>
      </c>
      <c r="AJ70" s="62"/>
    </row>
    <row r="71" spans="1:36">
      <c r="A71" s="102" t="s">
        <v>251</v>
      </c>
      <c r="B71" s="67" t="s">
        <v>241</v>
      </c>
      <c r="C71" s="102" t="s">
        <v>78</v>
      </c>
      <c r="D71" s="102">
        <v>2016</v>
      </c>
      <c r="E71" s="95">
        <f>'Dist_Wise Forest Land A1.9'!E70</f>
        <v>212715.94952000002</v>
      </c>
      <c r="F71" s="96" t="s">
        <v>102</v>
      </c>
      <c r="G71" s="96">
        <f t="shared" si="0"/>
        <v>191444.35456800004</v>
      </c>
      <c r="H71" s="96">
        <f t="shared" si="8"/>
        <v>178747.11865800005</v>
      </c>
      <c r="I71" s="97">
        <v>34.67</v>
      </c>
      <c r="J71" s="97">
        <v>34.666666666666664</v>
      </c>
      <c r="K71" s="97">
        <v>20</v>
      </c>
      <c r="L71" s="97">
        <v>0.57999999999999996</v>
      </c>
      <c r="M71" s="97">
        <v>1.0900000000000001</v>
      </c>
      <c r="N71" s="97">
        <v>0.95</v>
      </c>
      <c r="O71" s="97">
        <v>0.72</v>
      </c>
      <c r="P71" s="97">
        <v>0.98</v>
      </c>
      <c r="Q71" s="97">
        <v>0.98</v>
      </c>
      <c r="R71" s="97">
        <f t="shared" si="1"/>
        <v>3721953.8882600018</v>
      </c>
      <c r="S71" s="97">
        <f t="shared" si="2"/>
        <v>4284851.5696682148</v>
      </c>
      <c r="T71" s="111">
        <f t="shared" si="3"/>
        <v>-28144.884070410648</v>
      </c>
      <c r="U71" s="99" t="s">
        <v>103</v>
      </c>
      <c r="V71" s="96">
        <f t="shared" si="4"/>
        <v>21271.594952000003</v>
      </c>
      <c r="W71" s="96">
        <f t="shared" si="9"/>
        <v>19860.790962000003</v>
      </c>
      <c r="X71" s="100">
        <v>52</v>
      </c>
      <c r="Y71" s="100">
        <v>52</v>
      </c>
      <c r="Z71" s="100">
        <v>20</v>
      </c>
      <c r="AA71" s="100">
        <v>0.57999999999999996</v>
      </c>
      <c r="AB71" s="100">
        <v>1.0900000000000001</v>
      </c>
      <c r="AC71" s="100">
        <v>0.95</v>
      </c>
      <c r="AD71" s="100">
        <v>0.72</v>
      </c>
      <c r="AE71" s="100">
        <v>0.98</v>
      </c>
      <c r="AF71" s="100">
        <v>0.98</v>
      </c>
      <c r="AG71" s="112">
        <f t="shared" si="5"/>
        <v>620266.00708111422</v>
      </c>
      <c r="AH71" s="112">
        <f t="shared" si="6"/>
        <v>714141.92827803572</v>
      </c>
      <c r="AI71" s="100">
        <f t="shared" si="7"/>
        <v>-4693.796059846075</v>
      </c>
      <c r="AJ71" s="62"/>
    </row>
    <row r="72" spans="1:36">
      <c r="A72" s="102" t="s">
        <v>251</v>
      </c>
      <c r="B72" s="67" t="s">
        <v>241</v>
      </c>
      <c r="C72" s="102" t="s">
        <v>79</v>
      </c>
      <c r="D72" s="102">
        <v>2016</v>
      </c>
      <c r="E72" s="95">
        <f>'Dist_Wise Forest Land A1.9'!E71</f>
        <v>73097.702119999987</v>
      </c>
      <c r="F72" s="96" t="s">
        <v>102</v>
      </c>
      <c r="G72" s="96">
        <f t="shared" si="0"/>
        <v>65787.931907999984</v>
      </c>
      <c r="H72" s="96">
        <f t="shared" si="8"/>
        <v>-125656.42266000005</v>
      </c>
      <c r="I72" s="97">
        <v>34.67</v>
      </c>
      <c r="J72" s="97">
        <v>34.666666666666664</v>
      </c>
      <c r="K72" s="97">
        <v>20</v>
      </c>
      <c r="L72" s="97">
        <v>0.57999999999999996</v>
      </c>
      <c r="M72" s="97">
        <v>1.0900000000000001</v>
      </c>
      <c r="N72" s="97">
        <v>0.95</v>
      </c>
      <c r="O72" s="97">
        <v>0.72</v>
      </c>
      <c r="P72" s="97">
        <v>0.98</v>
      </c>
      <c r="Q72" s="97">
        <v>0.98</v>
      </c>
      <c r="R72" s="97">
        <f t="shared" si="1"/>
        <v>-2616475.2439957578</v>
      </c>
      <c r="S72" s="97">
        <f t="shared" si="2"/>
        <v>-3012183.4909336944</v>
      </c>
      <c r="T72" s="111">
        <f t="shared" si="3"/>
        <v>19785.412346896832</v>
      </c>
      <c r="U72" s="99" t="s">
        <v>103</v>
      </c>
      <c r="V72" s="96">
        <f t="shared" si="4"/>
        <v>7309.7702119999994</v>
      </c>
      <c r="W72" s="96">
        <f t="shared" si="9"/>
        <v>-13961.824740000004</v>
      </c>
      <c r="X72" s="100">
        <v>52</v>
      </c>
      <c r="Y72" s="100">
        <v>52</v>
      </c>
      <c r="Z72" s="100">
        <v>20</v>
      </c>
      <c r="AA72" s="100">
        <v>0.57999999999999996</v>
      </c>
      <c r="AB72" s="100">
        <v>1.0900000000000001</v>
      </c>
      <c r="AC72" s="100">
        <v>0.95</v>
      </c>
      <c r="AD72" s="100">
        <v>0.72</v>
      </c>
      <c r="AE72" s="100">
        <v>0.98</v>
      </c>
      <c r="AF72" s="100">
        <v>0.98</v>
      </c>
      <c r="AG72" s="112">
        <f t="shared" si="5"/>
        <v>-436037.2806710233</v>
      </c>
      <c r="AH72" s="112">
        <f t="shared" si="6"/>
        <v>-502030.58182228234</v>
      </c>
      <c r="AI72" s="100">
        <f t="shared" si="7"/>
        <v>3299.6650575629524</v>
      </c>
      <c r="AJ72" s="62"/>
    </row>
    <row r="73" spans="1:36">
      <c r="A73" s="102" t="s">
        <v>251</v>
      </c>
      <c r="B73" s="67" t="s">
        <v>241</v>
      </c>
      <c r="C73" s="102" t="s">
        <v>80</v>
      </c>
      <c r="D73" s="102">
        <v>2016</v>
      </c>
      <c r="E73" s="95">
        <f>'Dist_Wise Forest Land A1.9'!E72</f>
        <v>60979.612999999998</v>
      </c>
      <c r="F73" s="96" t="s">
        <v>102</v>
      </c>
      <c r="G73" s="96">
        <f t="shared" si="0"/>
        <v>54881.651700000002</v>
      </c>
      <c r="H73" s="96">
        <f t="shared" si="8"/>
        <v>-10906.280207999982</v>
      </c>
      <c r="I73" s="97">
        <v>34.67</v>
      </c>
      <c r="J73" s="97">
        <v>34.666666666666664</v>
      </c>
      <c r="K73" s="97">
        <v>20</v>
      </c>
      <c r="L73" s="97">
        <v>0.57999999999999996</v>
      </c>
      <c r="M73" s="97">
        <v>1.0900000000000001</v>
      </c>
      <c r="N73" s="97">
        <v>0.95</v>
      </c>
      <c r="O73" s="97">
        <v>0.72</v>
      </c>
      <c r="P73" s="97">
        <v>0.98</v>
      </c>
      <c r="Q73" s="97">
        <v>0.98</v>
      </c>
      <c r="R73" s="97">
        <f t="shared" si="1"/>
        <v>-227095.5321203543</v>
      </c>
      <c r="S73" s="97">
        <f t="shared" si="2"/>
        <v>-261440.812133609</v>
      </c>
      <c r="T73" s="111">
        <f t="shared" si="3"/>
        <v>1717.2640006627348</v>
      </c>
      <c r="U73" s="99" t="s">
        <v>103</v>
      </c>
      <c r="V73" s="96">
        <f t="shared" si="4"/>
        <v>6097.9612999999999</v>
      </c>
      <c r="W73" s="96">
        <f t="shared" si="9"/>
        <v>-1211.8089119999995</v>
      </c>
      <c r="X73" s="100">
        <v>52</v>
      </c>
      <c r="Y73" s="100">
        <v>52</v>
      </c>
      <c r="Z73" s="100">
        <v>20</v>
      </c>
      <c r="AA73" s="100">
        <v>0.57999999999999996</v>
      </c>
      <c r="AB73" s="100">
        <v>1.0900000000000001</v>
      </c>
      <c r="AC73" s="100">
        <v>0.95</v>
      </c>
      <c r="AD73" s="100">
        <v>0.72</v>
      </c>
      <c r="AE73" s="100">
        <v>0.98</v>
      </c>
      <c r="AF73" s="100">
        <v>0.98</v>
      </c>
      <c r="AG73" s="112">
        <f t="shared" si="5"/>
        <v>-37845.616351820143</v>
      </c>
      <c r="AH73" s="112">
        <f t="shared" si="6"/>
        <v>-43573.468688934889</v>
      </c>
      <c r="AI73" s="100">
        <f t="shared" si="7"/>
        <v>286.39261685573729</v>
      </c>
      <c r="AJ73" s="62"/>
    </row>
    <row r="74" spans="1:36">
      <c r="A74" s="102" t="s">
        <v>251</v>
      </c>
      <c r="B74" s="67" t="s">
        <v>241</v>
      </c>
      <c r="C74" s="102" t="s">
        <v>121</v>
      </c>
      <c r="D74" s="102">
        <v>2016</v>
      </c>
      <c r="E74" s="95">
        <f>'Dist_Wise Forest Land A1.9'!E73</f>
        <v>104100.49987</v>
      </c>
      <c r="F74" s="96" t="s">
        <v>102</v>
      </c>
      <c r="G74" s="96">
        <f t="shared" si="0"/>
        <v>93690.449883000008</v>
      </c>
      <c r="H74" s="96">
        <f t="shared" si="8"/>
        <v>38808.798183000006</v>
      </c>
      <c r="I74" s="97">
        <v>34.67</v>
      </c>
      <c r="J74" s="97">
        <v>34.666666666666664</v>
      </c>
      <c r="K74" s="97">
        <v>20</v>
      </c>
      <c r="L74" s="97">
        <v>0.57999999999999996</v>
      </c>
      <c r="M74" s="97">
        <v>1.0900000000000001</v>
      </c>
      <c r="N74" s="97">
        <v>0.95</v>
      </c>
      <c r="O74" s="97">
        <v>0.72</v>
      </c>
      <c r="P74" s="97">
        <v>0.98</v>
      </c>
      <c r="Q74" s="97">
        <v>0.98</v>
      </c>
      <c r="R74" s="97">
        <f t="shared" si="1"/>
        <v>808094.46541223885</v>
      </c>
      <c r="S74" s="97">
        <f t="shared" si="2"/>
        <v>930308.3655828319</v>
      </c>
      <c r="T74" s="111">
        <f t="shared" si="3"/>
        <v>-6110.695008529653</v>
      </c>
      <c r="U74" s="99" t="s">
        <v>103</v>
      </c>
      <c r="V74" s="96">
        <f t="shared" si="4"/>
        <v>10410.049987</v>
      </c>
      <c r="W74" s="96">
        <f t="shared" si="9"/>
        <v>4312.0886870000004</v>
      </c>
      <c r="X74" s="100">
        <v>52</v>
      </c>
      <c r="Y74" s="100">
        <v>52</v>
      </c>
      <c r="Z74" s="100">
        <v>20</v>
      </c>
      <c r="AA74" s="100">
        <v>0.57999999999999996</v>
      </c>
      <c r="AB74" s="100">
        <v>1.0900000000000001</v>
      </c>
      <c r="AC74" s="100">
        <v>0.95</v>
      </c>
      <c r="AD74" s="100">
        <v>0.72</v>
      </c>
      <c r="AE74" s="100">
        <v>0.98</v>
      </c>
      <c r="AF74" s="100">
        <v>0.98</v>
      </c>
      <c r="AG74" s="112">
        <f t="shared" si="5"/>
        <v>134669.46191531717</v>
      </c>
      <c r="AH74" s="112">
        <f t="shared" si="6"/>
        <v>155051.3942638053</v>
      </c>
      <c r="AI74" s="100">
        <f t="shared" si="7"/>
        <v>-1019.0966174244065</v>
      </c>
      <c r="AJ74" s="62"/>
    </row>
    <row r="75" spans="1:36">
      <c r="A75" s="102" t="s">
        <v>251</v>
      </c>
      <c r="B75" s="67" t="s">
        <v>241</v>
      </c>
      <c r="C75" s="102" t="s">
        <v>82</v>
      </c>
      <c r="D75" s="102">
        <v>2016</v>
      </c>
      <c r="E75" s="95">
        <f>'Dist_Wise Forest Land A1.9'!E74</f>
        <v>61936.480890000006</v>
      </c>
      <c r="F75" s="96" t="s">
        <v>102</v>
      </c>
      <c r="G75" s="96">
        <f t="shared" si="0"/>
        <v>55742.832801000004</v>
      </c>
      <c r="H75" s="96">
        <f t="shared" si="8"/>
        <v>-37947.617082000004</v>
      </c>
      <c r="I75" s="97">
        <v>34.67</v>
      </c>
      <c r="J75" s="97">
        <v>34.666666666666664</v>
      </c>
      <c r="K75" s="97">
        <v>20</v>
      </c>
      <c r="L75" s="97">
        <v>0.57999999999999996</v>
      </c>
      <c r="M75" s="97">
        <v>1.0900000000000001</v>
      </c>
      <c r="N75" s="97">
        <v>0.95</v>
      </c>
      <c r="O75" s="97">
        <v>0.72</v>
      </c>
      <c r="P75" s="97">
        <v>0.98</v>
      </c>
      <c r="Q75" s="97">
        <v>0.98</v>
      </c>
      <c r="R75" s="97">
        <f t="shared" si="1"/>
        <v>-790162.56043146143</v>
      </c>
      <c r="S75" s="97">
        <f t="shared" si="2"/>
        <v>-909664.49048099783</v>
      </c>
      <c r="T75" s="111">
        <f t="shared" si="3"/>
        <v>5975.0965024768202</v>
      </c>
      <c r="U75" s="99" t="s">
        <v>103</v>
      </c>
      <c r="V75" s="96">
        <f t="shared" si="4"/>
        <v>6193.6480890000012</v>
      </c>
      <c r="W75" s="96">
        <f t="shared" si="9"/>
        <v>-4216.4018979999992</v>
      </c>
      <c r="X75" s="100">
        <v>52</v>
      </c>
      <c r="Y75" s="100">
        <v>52</v>
      </c>
      <c r="Z75" s="100">
        <v>20</v>
      </c>
      <c r="AA75" s="100">
        <v>0.57999999999999996</v>
      </c>
      <c r="AB75" s="100">
        <v>1.0900000000000001</v>
      </c>
      <c r="AC75" s="100">
        <v>0.95</v>
      </c>
      <c r="AD75" s="100">
        <v>0.72</v>
      </c>
      <c r="AE75" s="100">
        <v>0.98</v>
      </c>
      <c r="AF75" s="100">
        <v>0.98</v>
      </c>
      <c r="AG75" s="112">
        <f t="shared" si="5"/>
        <v>-131681.09842783061</v>
      </c>
      <c r="AH75" s="112">
        <f t="shared" si="6"/>
        <v>-151610.74841349959</v>
      </c>
      <c r="AI75" s="100">
        <f t="shared" si="7"/>
        <v>996.48249928344887</v>
      </c>
      <c r="AJ75" s="62"/>
    </row>
    <row r="76" spans="1:36">
      <c r="A76" s="102" t="s">
        <v>251</v>
      </c>
      <c r="B76" s="67" t="s">
        <v>241</v>
      </c>
      <c r="C76" s="102" t="s">
        <v>83</v>
      </c>
      <c r="D76" s="102">
        <v>2016</v>
      </c>
      <c r="E76" s="95">
        <f>'Dist_Wise Forest Land A1.9'!E75</f>
        <v>175569.95920000001</v>
      </c>
      <c r="F76" s="96" t="s">
        <v>102</v>
      </c>
      <c r="G76" s="96">
        <f t="shared" si="0"/>
        <v>158012.96328000003</v>
      </c>
      <c r="H76" s="96">
        <f t="shared" si="8"/>
        <v>102270.13047900001</v>
      </c>
      <c r="I76" s="97">
        <v>34.67</v>
      </c>
      <c r="J76" s="97">
        <v>34.666666666666664</v>
      </c>
      <c r="K76" s="97">
        <v>20</v>
      </c>
      <c r="L76" s="97">
        <v>0.57999999999999996</v>
      </c>
      <c r="M76" s="97">
        <v>1.0900000000000001</v>
      </c>
      <c r="N76" s="97">
        <v>0.95</v>
      </c>
      <c r="O76" s="97">
        <v>0.72</v>
      </c>
      <c r="P76" s="97">
        <v>0.98</v>
      </c>
      <c r="Q76" s="97">
        <v>0.98</v>
      </c>
      <c r="R76" s="97">
        <f t="shared" si="1"/>
        <v>2129515.2204241455</v>
      </c>
      <c r="S76" s="97">
        <f t="shared" si="2"/>
        <v>2451577.0234683086</v>
      </c>
      <c r="T76" s="111">
        <f t="shared" si="3"/>
        <v>-16103.090152208159</v>
      </c>
      <c r="U76" s="99" t="s">
        <v>103</v>
      </c>
      <c r="V76" s="96">
        <f t="shared" si="4"/>
        <v>17556.995920000001</v>
      </c>
      <c r="W76" s="96">
        <f t="shared" si="9"/>
        <v>11363.347830999999</v>
      </c>
      <c r="X76" s="100">
        <v>52</v>
      </c>
      <c r="Y76" s="100">
        <v>52</v>
      </c>
      <c r="Z76" s="100">
        <v>20</v>
      </c>
      <c r="AA76" s="100">
        <v>0.57999999999999996</v>
      </c>
      <c r="AB76" s="100">
        <v>1.0900000000000001</v>
      </c>
      <c r="AC76" s="100">
        <v>0.95</v>
      </c>
      <c r="AD76" s="100">
        <v>0.72</v>
      </c>
      <c r="AE76" s="100">
        <v>0.98</v>
      </c>
      <c r="AF76" s="100">
        <v>0.98</v>
      </c>
      <c r="AG76" s="112">
        <f t="shared" si="5"/>
        <v>354885.07983865507</v>
      </c>
      <c r="AH76" s="112">
        <f t="shared" si="6"/>
        <v>408596.17057805136</v>
      </c>
      <c r="AI76" s="100">
        <f t="shared" si="7"/>
        <v>-2685.5545369698143</v>
      </c>
      <c r="AJ76" s="62"/>
    </row>
    <row r="77" spans="1:36">
      <c r="A77" s="102" t="s">
        <v>251</v>
      </c>
      <c r="B77" s="67" t="s">
        <v>241</v>
      </c>
      <c r="C77" s="67" t="s">
        <v>60</v>
      </c>
      <c r="D77" s="102">
        <v>2017</v>
      </c>
      <c r="E77" s="95">
        <f>'Dist_Wise Forest Land A1.9'!E76</f>
        <v>6574.9080999999996</v>
      </c>
      <c r="F77" s="96" t="s">
        <v>102</v>
      </c>
      <c r="G77" s="96">
        <f t="shared" si="0"/>
        <v>5917.4172899999994</v>
      </c>
      <c r="H77" s="96">
        <f t="shared" si="8"/>
        <v>-152095.54599000001</v>
      </c>
      <c r="I77" s="97">
        <v>34.67</v>
      </c>
      <c r="J77" s="97">
        <v>34.666666666666664</v>
      </c>
      <c r="K77" s="97">
        <v>20</v>
      </c>
      <c r="L77" s="97">
        <v>0.57999999999999996</v>
      </c>
      <c r="M77" s="97">
        <v>1.0900000000000001</v>
      </c>
      <c r="N77" s="97">
        <v>0.95</v>
      </c>
      <c r="O77" s="97">
        <v>0.72</v>
      </c>
      <c r="P77" s="97">
        <v>0.98</v>
      </c>
      <c r="Q77" s="97">
        <v>0.98</v>
      </c>
      <c r="R77" s="97">
        <f t="shared" si="1"/>
        <v>-3167002.7077058693</v>
      </c>
      <c r="S77" s="97">
        <f t="shared" si="2"/>
        <v>-3645971.1567251477</v>
      </c>
      <c r="T77" s="111">
        <f t="shared" si="3"/>
        <v>23948.422450963921</v>
      </c>
      <c r="U77" s="99" t="s">
        <v>103</v>
      </c>
      <c r="V77" s="96">
        <f t="shared" si="4"/>
        <v>657.49081000000001</v>
      </c>
      <c r="W77" s="96">
        <f t="shared" si="9"/>
        <v>-16899.505110000002</v>
      </c>
      <c r="X77" s="100">
        <v>52</v>
      </c>
      <c r="Y77" s="100">
        <v>52</v>
      </c>
      <c r="Z77" s="100">
        <v>20</v>
      </c>
      <c r="AA77" s="100">
        <v>0.57999999999999996</v>
      </c>
      <c r="AB77" s="100">
        <v>1.0900000000000001</v>
      </c>
      <c r="AC77" s="100">
        <v>0.95</v>
      </c>
      <c r="AD77" s="100">
        <v>0.72</v>
      </c>
      <c r="AE77" s="100">
        <v>0.98</v>
      </c>
      <c r="AF77" s="100">
        <v>0.98</v>
      </c>
      <c r="AG77" s="112">
        <f t="shared" si="5"/>
        <v>-527783.03624877485</v>
      </c>
      <c r="AH77" s="112">
        <f t="shared" si="6"/>
        <v>-607661.85945419141</v>
      </c>
      <c r="AI77" s="100">
        <f t="shared" si="7"/>
        <v>3993.9411602708278</v>
      </c>
      <c r="AJ77" s="62"/>
    </row>
    <row r="78" spans="1:36">
      <c r="A78" s="102" t="s">
        <v>251</v>
      </c>
      <c r="B78" s="67" t="s">
        <v>241</v>
      </c>
      <c r="C78" s="67" t="s">
        <v>61</v>
      </c>
      <c r="D78" s="102">
        <v>2017</v>
      </c>
      <c r="E78" s="95">
        <f>'Dist_Wise Forest Land A1.9'!E77</f>
        <v>55988.760899999994</v>
      </c>
      <c r="F78" s="96" t="s">
        <v>102</v>
      </c>
      <c r="G78" s="96">
        <f t="shared" si="0"/>
        <v>50389.884809999996</v>
      </c>
      <c r="H78" s="96">
        <f t="shared" si="8"/>
        <v>44472.467519999998</v>
      </c>
      <c r="I78" s="97">
        <v>34.67</v>
      </c>
      <c r="J78" s="97">
        <v>34.666666666666664</v>
      </c>
      <c r="K78" s="97">
        <v>20</v>
      </c>
      <c r="L78" s="97">
        <v>0.57999999999999996</v>
      </c>
      <c r="M78" s="97">
        <v>1.0900000000000001</v>
      </c>
      <c r="N78" s="97">
        <v>0.95</v>
      </c>
      <c r="O78" s="97">
        <v>0.72</v>
      </c>
      <c r="P78" s="97">
        <v>0.98</v>
      </c>
      <c r="Q78" s="97">
        <v>0.98</v>
      </c>
      <c r="R78" s="97">
        <f t="shared" si="1"/>
        <v>926025.96701590181</v>
      </c>
      <c r="S78" s="97">
        <f t="shared" si="2"/>
        <v>1066075.4908429515</v>
      </c>
      <c r="T78" s="111">
        <f t="shared" si="3"/>
        <v>-7002.4761913524826</v>
      </c>
      <c r="U78" s="99" t="s">
        <v>103</v>
      </c>
      <c r="V78" s="96">
        <f t="shared" si="4"/>
        <v>5598.8760899999997</v>
      </c>
      <c r="W78" s="96">
        <f t="shared" si="9"/>
        <v>4941.3852799999995</v>
      </c>
      <c r="X78" s="100">
        <v>52</v>
      </c>
      <c r="Y78" s="100">
        <v>52</v>
      </c>
      <c r="Z78" s="100">
        <v>20</v>
      </c>
      <c r="AA78" s="100">
        <v>0.57999999999999996</v>
      </c>
      <c r="AB78" s="100">
        <v>1.0900000000000001</v>
      </c>
      <c r="AC78" s="100">
        <v>0.95</v>
      </c>
      <c r="AD78" s="100">
        <v>0.72</v>
      </c>
      <c r="AE78" s="100">
        <v>0.98</v>
      </c>
      <c r="AF78" s="100">
        <v>0.98</v>
      </c>
      <c r="AG78" s="112">
        <f t="shared" si="5"/>
        <v>154322.82243639039</v>
      </c>
      <c r="AH78" s="112">
        <f t="shared" si="6"/>
        <v>177679.24847382525</v>
      </c>
      <c r="AI78" s="100">
        <f t="shared" si="7"/>
        <v>-1167.8213018717433</v>
      </c>
      <c r="AJ78" s="62"/>
    </row>
    <row r="79" spans="1:36">
      <c r="A79" s="102" t="s">
        <v>251</v>
      </c>
      <c r="B79" s="67" t="s">
        <v>241</v>
      </c>
      <c r="C79" s="67" t="s">
        <v>62</v>
      </c>
      <c r="D79" s="102">
        <v>2017</v>
      </c>
      <c r="E79" s="95">
        <f>'Dist_Wise Forest Land A1.9'!E78</f>
        <v>10709.031889999998</v>
      </c>
      <c r="F79" s="96" t="s">
        <v>102</v>
      </c>
      <c r="G79" s="96">
        <f t="shared" si="0"/>
        <v>9638.1287009999996</v>
      </c>
      <c r="H79" s="96">
        <f t="shared" si="8"/>
        <v>-40751.756108999994</v>
      </c>
      <c r="I79" s="97">
        <v>34.67</v>
      </c>
      <c r="J79" s="97">
        <v>34.666666666666664</v>
      </c>
      <c r="K79" s="97">
        <v>20</v>
      </c>
      <c r="L79" s="97">
        <v>0.57999999999999996</v>
      </c>
      <c r="M79" s="97">
        <v>1.0900000000000001</v>
      </c>
      <c r="N79" s="97">
        <v>0.95</v>
      </c>
      <c r="O79" s="97">
        <v>0.72</v>
      </c>
      <c r="P79" s="97">
        <v>0.98</v>
      </c>
      <c r="Q79" s="97">
        <v>0.98</v>
      </c>
      <c r="R79" s="97">
        <f t="shared" si="1"/>
        <v>-848551.6199761543</v>
      </c>
      <c r="S79" s="97">
        <f t="shared" si="2"/>
        <v>-976884.14471440634</v>
      </c>
      <c r="T79" s="111">
        <f t="shared" si="3"/>
        <v>6416.6262369126025</v>
      </c>
      <c r="U79" s="99" t="s">
        <v>103</v>
      </c>
      <c r="V79" s="96">
        <f t="shared" si="4"/>
        <v>1070.9031889999999</v>
      </c>
      <c r="W79" s="96">
        <f t="shared" si="9"/>
        <v>-4527.9729010000001</v>
      </c>
      <c r="X79" s="100">
        <v>52</v>
      </c>
      <c r="Y79" s="100">
        <v>52</v>
      </c>
      <c r="Z79" s="100">
        <v>20</v>
      </c>
      <c r="AA79" s="100">
        <v>0.57999999999999996</v>
      </c>
      <c r="AB79" s="100">
        <v>1.0900000000000001</v>
      </c>
      <c r="AC79" s="100">
        <v>0.95</v>
      </c>
      <c r="AD79" s="100">
        <v>0.72</v>
      </c>
      <c r="AE79" s="100">
        <v>0.98</v>
      </c>
      <c r="AF79" s="100">
        <v>0.98</v>
      </c>
      <c r="AG79" s="112">
        <f t="shared" si="5"/>
        <v>-141411.67271980268</v>
      </c>
      <c r="AH79" s="112">
        <f t="shared" si="6"/>
        <v>-162814.02411906776</v>
      </c>
      <c r="AI79" s="100">
        <f t="shared" si="7"/>
        <v>1070.1175699632543</v>
      </c>
      <c r="AJ79" s="62"/>
    </row>
    <row r="80" spans="1:36">
      <c r="A80" s="102" t="s">
        <v>251</v>
      </c>
      <c r="B80" s="67" t="s">
        <v>241</v>
      </c>
      <c r="C80" s="67" t="s">
        <v>112</v>
      </c>
      <c r="D80" s="102">
        <v>2017</v>
      </c>
      <c r="E80" s="95">
        <f>'Dist_Wise Forest Land A1.9'!E79</f>
        <v>160622.13013999999</v>
      </c>
      <c r="F80" s="96" t="s">
        <v>102</v>
      </c>
      <c r="G80" s="96">
        <f t="shared" si="0"/>
        <v>144559.91712599999</v>
      </c>
      <c r="H80" s="96">
        <f t="shared" si="8"/>
        <v>134921.78842499998</v>
      </c>
      <c r="I80" s="97">
        <v>34.67</v>
      </c>
      <c r="J80" s="97">
        <v>34.666666666666664</v>
      </c>
      <c r="K80" s="97">
        <v>20</v>
      </c>
      <c r="L80" s="97">
        <v>0.57999999999999996</v>
      </c>
      <c r="M80" s="97">
        <v>1.0900000000000001</v>
      </c>
      <c r="N80" s="97">
        <v>0.95</v>
      </c>
      <c r="O80" s="97">
        <v>0.72</v>
      </c>
      <c r="P80" s="97">
        <v>0.98</v>
      </c>
      <c r="Q80" s="97">
        <v>0.98</v>
      </c>
      <c r="R80" s="97">
        <f t="shared" si="1"/>
        <v>2809402.9084756193</v>
      </c>
      <c r="S80" s="97">
        <f t="shared" si="2"/>
        <v>3234288.9846601142</v>
      </c>
      <c r="T80" s="111">
        <f t="shared" si="3"/>
        <v>-21244.303809224744</v>
      </c>
      <c r="U80" s="99" t="s">
        <v>103</v>
      </c>
      <c r="V80" s="96">
        <f t="shared" si="4"/>
        <v>16062.213014000001</v>
      </c>
      <c r="W80" s="96">
        <f t="shared" si="9"/>
        <v>14991.309825</v>
      </c>
      <c r="X80" s="100">
        <v>52</v>
      </c>
      <c r="Y80" s="100">
        <v>52</v>
      </c>
      <c r="Z80" s="100">
        <v>20</v>
      </c>
      <c r="AA80" s="100">
        <v>0.57999999999999996</v>
      </c>
      <c r="AB80" s="100">
        <v>1.0900000000000001</v>
      </c>
      <c r="AC80" s="100">
        <v>0.95</v>
      </c>
      <c r="AD80" s="100">
        <v>0.72</v>
      </c>
      <c r="AE80" s="100">
        <v>0.98</v>
      </c>
      <c r="AF80" s="100">
        <v>0.98</v>
      </c>
      <c r="AG80" s="112">
        <f t="shared" si="5"/>
        <v>468188.79992543103</v>
      </c>
      <c r="AH80" s="112">
        <f t="shared" si="6"/>
        <v>539048.1641100191</v>
      </c>
      <c r="AI80" s="100">
        <f t="shared" si="7"/>
        <v>-3542.9682092294038</v>
      </c>
      <c r="AJ80" s="62"/>
    </row>
    <row r="81" spans="1:36">
      <c r="A81" s="102" t="s">
        <v>251</v>
      </c>
      <c r="B81" s="67" t="s">
        <v>241</v>
      </c>
      <c r="C81" s="67" t="s">
        <v>63</v>
      </c>
      <c r="D81" s="102">
        <v>2017</v>
      </c>
      <c r="E81" s="95">
        <f>'Dist_Wise Forest Land A1.9'!E80</f>
        <v>98741.222859999994</v>
      </c>
      <c r="F81" s="96" t="s">
        <v>102</v>
      </c>
      <c r="G81" s="96">
        <f t="shared" si="0"/>
        <v>88867.100573999996</v>
      </c>
      <c r="H81" s="96">
        <f t="shared" si="8"/>
        <v>-55692.816551999989</v>
      </c>
      <c r="I81" s="97">
        <v>34.67</v>
      </c>
      <c r="J81" s="97">
        <v>34.666666666666664</v>
      </c>
      <c r="K81" s="97">
        <v>20</v>
      </c>
      <c r="L81" s="97">
        <v>0.57999999999999996</v>
      </c>
      <c r="M81" s="97">
        <v>1.0900000000000001</v>
      </c>
      <c r="N81" s="97">
        <v>0.95</v>
      </c>
      <c r="O81" s="97">
        <v>0.72</v>
      </c>
      <c r="P81" s="97">
        <v>0.98</v>
      </c>
      <c r="Q81" s="97">
        <v>0.98</v>
      </c>
      <c r="R81" s="97">
        <f t="shared" si="1"/>
        <v>-1159661.1831851199</v>
      </c>
      <c r="S81" s="97">
        <f t="shared" si="2"/>
        <v>-1335045.0301728579</v>
      </c>
      <c r="T81" s="111">
        <f t="shared" si="3"/>
        <v>8769.1923493869017</v>
      </c>
      <c r="U81" s="99" t="s">
        <v>103</v>
      </c>
      <c r="V81" s="96">
        <f t="shared" si="4"/>
        <v>9874.1222859999998</v>
      </c>
      <c r="W81" s="96">
        <f t="shared" si="9"/>
        <v>-6188.090728000001</v>
      </c>
      <c r="X81" s="100">
        <v>52</v>
      </c>
      <c r="Y81" s="100">
        <v>52</v>
      </c>
      <c r="Z81" s="100">
        <v>20</v>
      </c>
      <c r="AA81" s="100">
        <v>0.57999999999999996</v>
      </c>
      <c r="AB81" s="100">
        <v>1.0900000000000001</v>
      </c>
      <c r="AC81" s="100">
        <v>0.95</v>
      </c>
      <c r="AD81" s="100">
        <v>0.72</v>
      </c>
      <c r="AE81" s="100">
        <v>0.98</v>
      </c>
      <c r="AF81" s="100">
        <v>0.98</v>
      </c>
      <c r="AG81" s="112">
        <f t="shared" si="5"/>
        <v>-193258.28133713506</v>
      </c>
      <c r="AH81" s="112">
        <f t="shared" si="6"/>
        <v>-222507.50502880974</v>
      </c>
      <c r="AI81" s="100">
        <f t="shared" si="7"/>
        <v>1462.4611845837339</v>
      </c>
      <c r="AJ81" s="62"/>
    </row>
    <row r="82" spans="1:36">
      <c r="A82" s="102" t="s">
        <v>251</v>
      </c>
      <c r="B82" s="67" t="s">
        <v>241</v>
      </c>
      <c r="C82" s="67" t="s">
        <v>64</v>
      </c>
      <c r="D82" s="102">
        <v>2017</v>
      </c>
      <c r="E82" s="95">
        <f>'Dist_Wise Forest Land A1.9'!E81</f>
        <v>22630.645</v>
      </c>
      <c r="F82" s="96" t="s">
        <v>102</v>
      </c>
      <c r="G82" s="96">
        <f t="shared" si="0"/>
        <v>20367.5805</v>
      </c>
      <c r="H82" s="96">
        <f t="shared" si="8"/>
        <v>-68499.520074</v>
      </c>
      <c r="I82" s="97">
        <v>34.67</v>
      </c>
      <c r="J82" s="97">
        <v>34.666666666666664</v>
      </c>
      <c r="K82" s="97">
        <v>20</v>
      </c>
      <c r="L82" s="97">
        <v>0.57999999999999996</v>
      </c>
      <c r="M82" s="97">
        <v>1.0900000000000001</v>
      </c>
      <c r="N82" s="97">
        <v>0.95</v>
      </c>
      <c r="O82" s="97">
        <v>0.72</v>
      </c>
      <c r="P82" s="97">
        <v>0.98</v>
      </c>
      <c r="Q82" s="97">
        <v>0.98</v>
      </c>
      <c r="R82" s="97">
        <f t="shared" si="1"/>
        <v>-1426328.1948123176</v>
      </c>
      <c r="S82" s="97">
        <f t="shared" si="2"/>
        <v>-1642041.9994135769</v>
      </c>
      <c r="T82" s="111">
        <f t="shared" si="3"/>
        <v>10785.690230062964</v>
      </c>
      <c r="U82" s="99" t="s">
        <v>103</v>
      </c>
      <c r="V82" s="96">
        <f t="shared" si="4"/>
        <v>2263.0645</v>
      </c>
      <c r="W82" s="96">
        <f t="shared" si="9"/>
        <v>-7611.0577859999994</v>
      </c>
      <c r="X82" s="100">
        <v>52</v>
      </c>
      <c r="Y82" s="100">
        <v>52</v>
      </c>
      <c r="Z82" s="100">
        <v>20</v>
      </c>
      <c r="AA82" s="100">
        <v>0.57999999999999996</v>
      </c>
      <c r="AB82" s="100">
        <v>1.0900000000000001</v>
      </c>
      <c r="AC82" s="100">
        <v>0.95</v>
      </c>
      <c r="AD82" s="100">
        <v>0.72</v>
      </c>
      <c r="AE82" s="100">
        <v>0.98</v>
      </c>
      <c r="AF82" s="100">
        <v>0.98</v>
      </c>
      <c r="AG82" s="112">
        <f t="shared" si="5"/>
        <v>-237698.51017607446</v>
      </c>
      <c r="AH82" s="112">
        <f t="shared" si="6"/>
        <v>-273673.6665689295</v>
      </c>
      <c r="AI82" s="100">
        <f t="shared" si="7"/>
        <v>1798.7578196427523</v>
      </c>
      <c r="AJ82" s="62"/>
    </row>
    <row r="83" spans="1:36">
      <c r="A83" s="102" t="s">
        <v>251</v>
      </c>
      <c r="B83" s="67" t="s">
        <v>241</v>
      </c>
      <c r="C83" s="67" t="s">
        <v>65</v>
      </c>
      <c r="D83" s="102">
        <v>2017</v>
      </c>
      <c r="E83" s="95">
        <f>'Dist_Wise Forest Land A1.9'!E82</f>
        <v>30311.911400000001</v>
      </c>
      <c r="F83" s="96" t="s">
        <v>102</v>
      </c>
      <c r="G83" s="96">
        <f t="shared" si="0"/>
        <v>27280.720260000002</v>
      </c>
      <c r="H83" s="96">
        <f t="shared" si="8"/>
        <v>6913.1397600000018</v>
      </c>
      <c r="I83" s="97">
        <v>34.67</v>
      </c>
      <c r="J83" s="97">
        <v>34.666666666666664</v>
      </c>
      <c r="K83" s="97">
        <v>20</v>
      </c>
      <c r="L83" s="97">
        <v>0.57999999999999996</v>
      </c>
      <c r="M83" s="97">
        <v>1.0900000000000001</v>
      </c>
      <c r="N83" s="97">
        <v>0.95</v>
      </c>
      <c r="O83" s="97">
        <v>0.72</v>
      </c>
      <c r="P83" s="97">
        <v>0.98</v>
      </c>
      <c r="Q83" s="97">
        <v>0.98</v>
      </c>
      <c r="R83" s="97">
        <f t="shared" si="1"/>
        <v>143948.54363525275</v>
      </c>
      <c r="S83" s="97">
        <f t="shared" si="2"/>
        <v>165718.91046057985</v>
      </c>
      <c r="T83" s="111">
        <f t="shared" si="3"/>
        <v>-1088.518341266355</v>
      </c>
      <c r="U83" s="99" t="s">
        <v>103</v>
      </c>
      <c r="V83" s="96">
        <f t="shared" si="4"/>
        <v>3031.1911400000004</v>
      </c>
      <c r="W83" s="96">
        <f t="shared" si="9"/>
        <v>768.12664000000041</v>
      </c>
      <c r="X83" s="100">
        <v>52</v>
      </c>
      <c r="Y83" s="100">
        <v>52</v>
      </c>
      <c r="Z83" s="100">
        <v>20</v>
      </c>
      <c r="AA83" s="100">
        <v>0.57999999999999996</v>
      </c>
      <c r="AB83" s="100">
        <v>1.0900000000000001</v>
      </c>
      <c r="AC83" s="100">
        <v>0.95</v>
      </c>
      <c r="AD83" s="100">
        <v>0.72</v>
      </c>
      <c r="AE83" s="100">
        <v>0.98</v>
      </c>
      <c r="AF83" s="100">
        <v>0.98</v>
      </c>
      <c r="AG83" s="112">
        <f t="shared" si="5"/>
        <v>23989.117293315212</v>
      </c>
      <c r="AH83" s="112">
        <f t="shared" si="6"/>
        <v>27619.818410096654</v>
      </c>
      <c r="AI83" s="100">
        <f t="shared" si="7"/>
        <v>-181.53505583907207</v>
      </c>
      <c r="AJ83" s="62"/>
    </row>
    <row r="84" spans="1:36">
      <c r="A84" s="102" t="s">
        <v>251</v>
      </c>
      <c r="B84" s="67" t="s">
        <v>241</v>
      </c>
      <c r="C84" s="67" t="s">
        <v>113</v>
      </c>
      <c r="D84" s="102">
        <v>2017</v>
      </c>
      <c r="E84" s="95">
        <f>'Dist_Wise Forest Land A1.9'!E83</f>
        <v>3791.8189000000002</v>
      </c>
      <c r="F84" s="96" t="s">
        <v>102</v>
      </c>
      <c r="G84" s="96">
        <f t="shared" si="0"/>
        <v>3412.6370100000004</v>
      </c>
      <c r="H84" s="96">
        <f t="shared" si="8"/>
        <v>-23868.083250000003</v>
      </c>
      <c r="I84" s="97">
        <v>34.67</v>
      </c>
      <c r="J84" s="97">
        <v>34.666666666666664</v>
      </c>
      <c r="K84" s="97">
        <v>20</v>
      </c>
      <c r="L84" s="97">
        <v>0.57999999999999996</v>
      </c>
      <c r="M84" s="97">
        <v>1.0900000000000001</v>
      </c>
      <c r="N84" s="97">
        <v>0.95</v>
      </c>
      <c r="O84" s="97">
        <v>0.72</v>
      </c>
      <c r="P84" s="97">
        <v>0.98</v>
      </c>
      <c r="Q84" s="97">
        <v>0.98</v>
      </c>
      <c r="R84" s="97">
        <f t="shared" si="1"/>
        <v>-496992.09656980378</v>
      </c>
      <c r="S84" s="97">
        <f t="shared" si="2"/>
        <v>-572155.76254636794</v>
      </c>
      <c r="T84" s="111">
        <f t="shared" si="3"/>
        <v>3758.1832988282085</v>
      </c>
      <c r="U84" s="99" t="s">
        <v>103</v>
      </c>
      <c r="V84" s="96">
        <f t="shared" si="4"/>
        <v>379.18189000000007</v>
      </c>
      <c r="W84" s="96">
        <f t="shared" si="9"/>
        <v>-2652.0092500000001</v>
      </c>
      <c r="X84" s="100">
        <v>52</v>
      </c>
      <c r="Y84" s="100">
        <v>52</v>
      </c>
      <c r="Z84" s="100">
        <v>20</v>
      </c>
      <c r="AA84" s="100">
        <v>0.57999999999999996</v>
      </c>
      <c r="AB84" s="100">
        <v>1.0900000000000001</v>
      </c>
      <c r="AC84" s="100">
        <v>0.95</v>
      </c>
      <c r="AD84" s="100">
        <v>0.72</v>
      </c>
      <c r="AE84" s="100">
        <v>0.98</v>
      </c>
      <c r="AF84" s="100">
        <v>0.98</v>
      </c>
      <c r="AG84" s="112">
        <f t="shared" si="5"/>
        <v>-82824.052243790007</v>
      </c>
      <c r="AH84" s="112">
        <f t="shared" si="6"/>
        <v>-95359.293757727995</v>
      </c>
      <c r="AI84" s="100">
        <f t="shared" si="7"/>
        <v>626.76207569689939</v>
      </c>
      <c r="AJ84" s="62"/>
    </row>
    <row r="85" spans="1:36">
      <c r="A85" s="102" t="s">
        <v>251</v>
      </c>
      <c r="B85" s="67" t="s">
        <v>241</v>
      </c>
      <c r="C85" s="67" t="s">
        <v>114</v>
      </c>
      <c r="D85" s="102">
        <v>2017</v>
      </c>
      <c r="E85" s="95">
        <f>'Dist_Wise Forest Land A1.9'!E84</f>
        <v>190641.04929</v>
      </c>
      <c r="F85" s="96" t="s">
        <v>102</v>
      </c>
      <c r="G85" s="96">
        <f t="shared" si="0"/>
        <v>171576.944361</v>
      </c>
      <c r="H85" s="96">
        <f t="shared" si="8"/>
        <v>168164.307351</v>
      </c>
      <c r="I85" s="97">
        <v>34.67</v>
      </c>
      <c r="J85" s="97">
        <v>34.666666666666664</v>
      </c>
      <c r="K85" s="97">
        <v>20</v>
      </c>
      <c r="L85" s="97">
        <v>0.57999999999999996</v>
      </c>
      <c r="M85" s="97">
        <v>1.0900000000000001</v>
      </c>
      <c r="N85" s="97">
        <v>0.95</v>
      </c>
      <c r="O85" s="97">
        <v>0.72</v>
      </c>
      <c r="P85" s="97">
        <v>0.98</v>
      </c>
      <c r="Q85" s="97">
        <v>0.98</v>
      </c>
      <c r="R85" s="97">
        <f t="shared" si="1"/>
        <v>3501593.7728716591</v>
      </c>
      <c r="S85" s="97">
        <f t="shared" si="2"/>
        <v>4031164.8194663133</v>
      </c>
      <c r="T85" s="111">
        <f t="shared" si="3"/>
        <v>-26478.552329732709</v>
      </c>
      <c r="U85" s="99" t="s">
        <v>103</v>
      </c>
      <c r="V85" s="96">
        <f t="shared" si="4"/>
        <v>19064.104929000001</v>
      </c>
      <c r="W85" s="96">
        <f t="shared" si="9"/>
        <v>18684.923039000001</v>
      </c>
      <c r="X85" s="100">
        <v>52</v>
      </c>
      <c r="Y85" s="100">
        <v>52</v>
      </c>
      <c r="Z85" s="100">
        <v>20</v>
      </c>
      <c r="AA85" s="100">
        <v>0.57999999999999996</v>
      </c>
      <c r="AB85" s="100">
        <v>1.0900000000000001</v>
      </c>
      <c r="AC85" s="100">
        <v>0.95</v>
      </c>
      <c r="AD85" s="100">
        <v>0.72</v>
      </c>
      <c r="AE85" s="100">
        <v>0.98</v>
      </c>
      <c r="AF85" s="100">
        <v>0.98</v>
      </c>
      <c r="AG85" s="112">
        <f t="shared" si="5"/>
        <v>583542.85225563659</v>
      </c>
      <c r="AH85" s="112">
        <f t="shared" si="6"/>
        <v>671860.80324438564</v>
      </c>
      <c r="AI85" s="100">
        <f t="shared" si="7"/>
        <v>-4415.8975494374517</v>
      </c>
      <c r="AJ85" s="62"/>
    </row>
    <row r="86" spans="1:36">
      <c r="A86" s="102" t="s">
        <v>251</v>
      </c>
      <c r="B86" s="67" t="s">
        <v>241</v>
      </c>
      <c r="C86" s="67" t="s">
        <v>66</v>
      </c>
      <c r="D86" s="102">
        <v>2017</v>
      </c>
      <c r="E86" s="95">
        <f>'Dist_Wise Forest Land A1.9'!E85</f>
        <v>164826.42290000001</v>
      </c>
      <c r="F86" s="96" t="s">
        <v>102</v>
      </c>
      <c r="G86" s="96">
        <f t="shared" si="0"/>
        <v>148343.78061000002</v>
      </c>
      <c r="H86" s="96">
        <f t="shared" si="8"/>
        <v>-23233.163750999985</v>
      </c>
      <c r="I86" s="97">
        <v>34.67</v>
      </c>
      <c r="J86" s="97">
        <v>34.666666666666664</v>
      </c>
      <c r="K86" s="97">
        <v>20</v>
      </c>
      <c r="L86" s="97">
        <v>0.57999999999999996</v>
      </c>
      <c r="M86" s="97">
        <v>1.0900000000000001</v>
      </c>
      <c r="N86" s="97">
        <v>0.95</v>
      </c>
      <c r="O86" s="97">
        <v>0.72</v>
      </c>
      <c r="P86" s="97">
        <v>0.98</v>
      </c>
      <c r="Q86" s="97">
        <v>0.98</v>
      </c>
      <c r="R86" s="97">
        <f t="shared" si="1"/>
        <v>-483771.51368277747</v>
      </c>
      <c r="S86" s="97">
        <f t="shared" si="2"/>
        <v>-556935.73644285114</v>
      </c>
      <c r="T86" s="111">
        <f t="shared" si="3"/>
        <v>3658.2111380036831</v>
      </c>
      <c r="U86" s="99" t="s">
        <v>103</v>
      </c>
      <c r="V86" s="96">
        <f t="shared" si="4"/>
        <v>16482.64229</v>
      </c>
      <c r="W86" s="96">
        <f t="shared" si="9"/>
        <v>-2581.4626390000012</v>
      </c>
      <c r="X86" s="100">
        <v>52</v>
      </c>
      <c r="Y86" s="100">
        <v>52</v>
      </c>
      <c r="Z86" s="100">
        <v>20</v>
      </c>
      <c r="AA86" s="100">
        <v>0.57999999999999996</v>
      </c>
      <c r="AB86" s="100">
        <v>1.0900000000000001</v>
      </c>
      <c r="AC86" s="100">
        <v>0.95</v>
      </c>
      <c r="AD86" s="100">
        <v>0.72</v>
      </c>
      <c r="AE86" s="100">
        <v>0.98</v>
      </c>
      <c r="AF86" s="100">
        <v>0.98</v>
      </c>
      <c r="AG86" s="112">
        <f t="shared" si="5"/>
        <v>-80620.833610564558</v>
      </c>
      <c r="AH86" s="112">
        <f t="shared" si="6"/>
        <v>-92822.622740475301</v>
      </c>
      <c r="AI86" s="100">
        <f t="shared" si="7"/>
        <v>610.08945649553721</v>
      </c>
      <c r="AJ86" s="62"/>
    </row>
    <row r="87" spans="1:36">
      <c r="A87" s="102" t="s">
        <v>251</v>
      </c>
      <c r="B87" s="67" t="s">
        <v>241</v>
      </c>
      <c r="C87" s="67" t="s">
        <v>115</v>
      </c>
      <c r="D87" s="102">
        <v>2017</v>
      </c>
      <c r="E87" s="95">
        <f>'Dist_Wise Forest Land A1.9'!E86</f>
        <v>165820.54669999998</v>
      </c>
      <c r="F87" s="96" t="s">
        <v>102</v>
      </c>
      <c r="G87" s="96">
        <f t="shared" si="0"/>
        <v>149238.49202999999</v>
      </c>
      <c r="H87" s="96">
        <f t="shared" si="8"/>
        <v>894.71141999997781</v>
      </c>
      <c r="I87" s="97">
        <v>34.67</v>
      </c>
      <c r="J87" s="97">
        <v>34.666666666666664</v>
      </c>
      <c r="K87" s="97">
        <v>20</v>
      </c>
      <c r="L87" s="97">
        <v>0.57999999999999996</v>
      </c>
      <c r="M87" s="97">
        <v>1.0900000000000001</v>
      </c>
      <c r="N87" s="97">
        <v>0.95</v>
      </c>
      <c r="O87" s="97">
        <v>0.72</v>
      </c>
      <c r="P87" s="97">
        <v>0.98</v>
      </c>
      <c r="Q87" s="97">
        <v>0.98</v>
      </c>
      <c r="R87" s="97">
        <f t="shared" si="1"/>
        <v>18630.088549349064</v>
      </c>
      <c r="S87" s="97">
        <f t="shared" si="2"/>
        <v>21447.649960288745</v>
      </c>
      <c r="T87" s="111">
        <f t="shared" si="3"/>
        <v>-140.87807054698405</v>
      </c>
      <c r="U87" s="99" t="s">
        <v>103</v>
      </c>
      <c r="V87" s="96">
        <f t="shared" si="4"/>
        <v>16582.054669999998</v>
      </c>
      <c r="W87" s="96">
        <f t="shared" si="9"/>
        <v>99.412379999997938</v>
      </c>
      <c r="X87" s="100">
        <v>52</v>
      </c>
      <c r="Y87" s="100">
        <v>52</v>
      </c>
      <c r="Z87" s="100">
        <v>20</v>
      </c>
      <c r="AA87" s="100">
        <v>0.57999999999999996</v>
      </c>
      <c r="AB87" s="100">
        <v>1.0900000000000001</v>
      </c>
      <c r="AC87" s="100">
        <v>0.95</v>
      </c>
      <c r="AD87" s="100">
        <v>0.72</v>
      </c>
      <c r="AE87" s="100">
        <v>0.98</v>
      </c>
      <c r="AF87" s="100">
        <v>0.98</v>
      </c>
      <c r="AG87" s="112">
        <f t="shared" si="5"/>
        <v>3104.7162278183355</v>
      </c>
      <c r="AH87" s="112">
        <f t="shared" si="6"/>
        <v>3574.6083267148056</v>
      </c>
      <c r="AI87" s="100">
        <f t="shared" si="7"/>
        <v>-23.494604944823504</v>
      </c>
      <c r="AJ87" s="62"/>
    </row>
    <row r="88" spans="1:36">
      <c r="A88" s="102" t="s">
        <v>251</v>
      </c>
      <c r="B88" s="67" t="s">
        <v>241</v>
      </c>
      <c r="C88" s="67" t="s">
        <v>116</v>
      </c>
      <c r="D88" s="102">
        <v>2017</v>
      </c>
      <c r="E88" s="95">
        <f>'Dist_Wise Forest Land A1.9'!E87</f>
        <v>4812.6881400000002</v>
      </c>
      <c r="F88" s="96" t="s">
        <v>102</v>
      </c>
      <c r="G88" s="96">
        <f t="shared" si="0"/>
        <v>4331.4193260000002</v>
      </c>
      <c r="H88" s="96">
        <f t="shared" si="8"/>
        <v>-144907.07270399999</v>
      </c>
      <c r="I88" s="97">
        <v>34.67</v>
      </c>
      <c r="J88" s="97">
        <v>34.666666666666664</v>
      </c>
      <c r="K88" s="97">
        <v>20</v>
      </c>
      <c r="L88" s="97">
        <v>0.57999999999999996</v>
      </c>
      <c r="M88" s="97">
        <v>1.0900000000000001</v>
      </c>
      <c r="N88" s="97">
        <v>0.95</v>
      </c>
      <c r="O88" s="97">
        <v>0.72</v>
      </c>
      <c r="P88" s="97">
        <v>0.98</v>
      </c>
      <c r="Q88" s="97">
        <v>0.98</v>
      </c>
      <c r="R88" s="97">
        <f t="shared" si="1"/>
        <v>-3017321.0440328899</v>
      </c>
      <c r="S88" s="97">
        <f t="shared" si="2"/>
        <v>-3473652.0655180425</v>
      </c>
      <c r="T88" s="111">
        <f t="shared" si="3"/>
        <v>22816.551074257633</v>
      </c>
      <c r="U88" s="99" t="s">
        <v>103</v>
      </c>
      <c r="V88" s="96">
        <f t="shared" si="4"/>
        <v>481.26881400000002</v>
      </c>
      <c r="W88" s="96">
        <f t="shared" si="9"/>
        <v>-16100.785855999999</v>
      </c>
      <c r="X88" s="100">
        <v>52</v>
      </c>
      <c r="Y88" s="100">
        <v>52</v>
      </c>
      <c r="Z88" s="100">
        <v>20</v>
      </c>
      <c r="AA88" s="100">
        <v>0.57999999999999996</v>
      </c>
      <c r="AB88" s="100">
        <v>1.0900000000000001</v>
      </c>
      <c r="AC88" s="100">
        <v>0.95</v>
      </c>
      <c r="AD88" s="100">
        <v>0.72</v>
      </c>
      <c r="AE88" s="100">
        <v>0.98</v>
      </c>
      <c r="AF88" s="100">
        <v>0.98</v>
      </c>
      <c r="AG88" s="112">
        <f t="shared" si="5"/>
        <v>-502838.49081726203</v>
      </c>
      <c r="AH88" s="112">
        <f t="shared" si="6"/>
        <v>-578942.01091967372</v>
      </c>
      <c r="AI88" s="100">
        <f t="shared" si="7"/>
        <v>3805.1760051205843</v>
      </c>
      <c r="AJ88" s="62"/>
    </row>
    <row r="89" spans="1:36">
      <c r="A89" s="102" t="s">
        <v>251</v>
      </c>
      <c r="B89" s="67" t="s">
        <v>241</v>
      </c>
      <c r="C89" s="67" t="s">
        <v>67</v>
      </c>
      <c r="D89" s="102">
        <v>2017</v>
      </c>
      <c r="E89" s="95">
        <f>'Dist_Wise Forest Land A1.9'!E88</f>
        <v>43623.701910000003</v>
      </c>
      <c r="F89" s="96" t="s">
        <v>102</v>
      </c>
      <c r="G89" s="96">
        <f t="shared" si="0"/>
        <v>39261.331719000002</v>
      </c>
      <c r="H89" s="96">
        <f t="shared" si="8"/>
        <v>34929.912392999999</v>
      </c>
      <c r="I89" s="97">
        <v>34.67</v>
      </c>
      <c r="J89" s="97">
        <v>34.666666666666664</v>
      </c>
      <c r="K89" s="97">
        <v>20</v>
      </c>
      <c r="L89" s="97">
        <v>0.57999999999999996</v>
      </c>
      <c r="M89" s="97">
        <v>1.0900000000000001</v>
      </c>
      <c r="N89" s="97">
        <v>0.95</v>
      </c>
      <c r="O89" s="97">
        <v>0.72</v>
      </c>
      <c r="P89" s="97">
        <v>0.98</v>
      </c>
      <c r="Q89" s="97">
        <v>0.98</v>
      </c>
      <c r="R89" s="97">
        <f t="shared" si="1"/>
        <v>727326.53943615849</v>
      </c>
      <c r="S89" s="97">
        <f t="shared" si="2"/>
        <v>837325.32904144039</v>
      </c>
      <c r="T89" s="111">
        <f t="shared" si="3"/>
        <v>-5499.9394802640945</v>
      </c>
      <c r="U89" s="99" t="s">
        <v>103</v>
      </c>
      <c r="V89" s="96">
        <f t="shared" si="4"/>
        <v>4362.3701910000009</v>
      </c>
      <c r="W89" s="96">
        <f t="shared" si="9"/>
        <v>3881.1013770000009</v>
      </c>
      <c r="X89" s="100">
        <v>52</v>
      </c>
      <c r="Y89" s="100">
        <v>52</v>
      </c>
      <c r="Z89" s="100">
        <v>20</v>
      </c>
      <c r="AA89" s="100">
        <v>0.57999999999999996</v>
      </c>
      <c r="AB89" s="100">
        <v>1.0900000000000001</v>
      </c>
      <c r="AC89" s="100">
        <v>0.95</v>
      </c>
      <c r="AD89" s="100">
        <v>0.72</v>
      </c>
      <c r="AE89" s="100">
        <v>0.98</v>
      </c>
      <c r="AF89" s="100">
        <v>0.98</v>
      </c>
      <c r="AG89" s="112">
        <f t="shared" si="5"/>
        <v>121209.43515264639</v>
      </c>
      <c r="AH89" s="112">
        <f t="shared" si="6"/>
        <v>139554.22150690676</v>
      </c>
      <c r="AI89" s="100">
        <f t="shared" si="7"/>
        <v>-917.23931771301864</v>
      </c>
      <c r="AJ89" s="62"/>
    </row>
    <row r="90" spans="1:36">
      <c r="A90" s="102" t="s">
        <v>251</v>
      </c>
      <c r="B90" s="67" t="s">
        <v>241</v>
      </c>
      <c r="C90" s="67" t="s">
        <v>117</v>
      </c>
      <c r="D90" s="102">
        <v>2017</v>
      </c>
      <c r="E90" s="95">
        <f>'Dist_Wise Forest Land A1.9'!E89</f>
        <v>167338.26759999999</v>
      </c>
      <c r="F90" s="96" t="s">
        <v>102</v>
      </c>
      <c r="G90" s="96">
        <f t="shared" si="0"/>
        <v>150604.44084</v>
      </c>
      <c r="H90" s="96">
        <f t="shared" si="8"/>
        <v>111343.10912099999</v>
      </c>
      <c r="I90" s="97">
        <v>34.67</v>
      </c>
      <c r="J90" s="97">
        <v>34.666666666666664</v>
      </c>
      <c r="K90" s="97">
        <v>20</v>
      </c>
      <c r="L90" s="97">
        <v>0.57999999999999996</v>
      </c>
      <c r="M90" s="97">
        <v>1.0900000000000001</v>
      </c>
      <c r="N90" s="97">
        <v>0.95</v>
      </c>
      <c r="O90" s="97">
        <v>0.72</v>
      </c>
      <c r="P90" s="97">
        <v>0.98</v>
      </c>
      <c r="Q90" s="97">
        <v>0.98</v>
      </c>
      <c r="R90" s="97">
        <f t="shared" si="1"/>
        <v>2318436.9126350447</v>
      </c>
      <c r="S90" s="97">
        <f t="shared" si="2"/>
        <v>2669070.6931152171</v>
      </c>
      <c r="T90" s="111">
        <f t="shared" si="3"/>
        <v>-17531.689024008625</v>
      </c>
      <c r="U90" s="99" t="s">
        <v>103</v>
      </c>
      <c r="V90" s="96">
        <f t="shared" si="4"/>
        <v>16733.82676</v>
      </c>
      <c r="W90" s="96">
        <f t="shared" si="9"/>
        <v>12371.456568999998</v>
      </c>
      <c r="X90" s="100">
        <v>52</v>
      </c>
      <c r="Y90" s="100">
        <v>52</v>
      </c>
      <c r="Z90" s="100">
        <v>20</v>
      </c>
      <c r="AA90" s="100">
        <v>0.57999999999999996</v>
      </c>
      <c r="AB90" s="100">
        <v>1.0900000000000001</v>
      </c>
      <c r="AC90" s="100">
        <v>0.95</v>
      </c>
      <c r="AD90" s="100">
        <v>0.72</v>
      </c>
      <c r="AE90" s="100">
        <v>0.98</v>
      </c>
      <c r="AF90" s="100">
        <v>0.98</v>
      </c>
      <c r="AG90" s="112">
        <f t="shared" si="5"/>
        <v>386369.00124033686</v>
      </c>
      <c r="AH90" s="112">
        <f t="shared" si="6"/>
        <v>444845.11551920284</v>
      </c>
      <c r="AI90" s="100">
        <f t="shared" si="7"/>
        <v>-2923.805713943299</v>
      </c>
      <c r="AJ90" s="62"/>
    </row>
    <row r="91" spans="1:36">
      <c r="A91" s="102" t="s">
        <v>251</v>
      </c>
      <c r="B91" s="67" t="s">
        <v>241</v>
      </c>
      <c r="C91" s="67" t="s">
        <v>68</v>
      </c>
      <c r="D91" s="102">
        <v>2017</v>
      </c>
      <c r="E91" s="95">
        <f>'Dist_Wise Forest Land A1.9'!E90</f>
        <v>15957.346100000001</v>
      </c>
      <c r="F91" s="96" t="s">
        <v>102</v>
      </c>
      <c r="G91" s="96">
        <f t="shared" si="0"/>
        <v>14361.611490000001</v>
      </c>
      <c r="H91" s="96">
        <f t="shared" si="8"/>
        <v>-136242.82934999999</v>
      </c>
      <c r="I91" s="97">
        <v>34.67</v>
      </c>
      <c r="J91" s="97">
        <v>34.666666666666664</v>
      </c>
      <c r="K91" s="97">
        <v>20</v>
      </c>
      <c r="L91" s="97">
        <v>0.57999999999999996</v>
      </c>
      <c r="M91" s="97">
        <v>1.0900000000000001</v>
      </c>
      <c r="N91" s="97">
        <v>0.95</v>
      </c>
      <c r="O91" s="97">
        <v>0.72</v>
      </c>
      <c r="P91" s="97">
        <v>0.98</v>
      </c>
      <c r="Q91" s="97">
        <v>0.98</v>
      </c>
      <c r="R91" s="97">
        <f t="shared" si="1"/>
        <v>-2836910.2240859028</v>
      </c>
      <c r="S91" s="97">
        <f t="shared" si="2"/>
        <v>-3265956.4281611894</v>
      </c>
      <c r="T91" s="111">
        <f t="shared" si="3"/>
        <v>21452.310203764333</v>
      </c>
      <c r="U91" s="99" t="s">
        <v>103</v>
      </c>
      <c r="V91" s="96">
        <f t="shared" si="4"/>
        <v>1595.7346100000002</v>
      </c>
      <c r="W91" s="96">
        <f t="shared" si="9"/>
        <v>-15138.09215</v>
      </c>
      <c r="X91" s="100">
        <v>52</v>
      </c>
      <c r="Y91" s="100">
        <v>52</v>
      </c>
      <c r="Z91" s="100">
        <v>20</v>
      </c>
      <c r="AA91" s="100">
        <v>0.57999999999999996</v>
      </c>
      <c r="AB91" s="100">
        <v>1.0900000000000001</v>
      </c>
      <c r="AC91" s="100">
        <v>0.95</v>
      </c>
      <c r="AD91" s="100">
        <v>0.72</v>
      </c>
      <c r="AE91" s="100">
        <v>0.98</v>
      </c>
      <c r="AF91" s="100">
        <v>0.98</v>
      </c>
      <c r="AG91" s="112">
        <f t="shared" si="5"/>
        <v>-472772.911747162</v>
      </c>
      <c r="AH91" s="112">
        <f t="shared" si="6"/>
        <v>-544326.07136019832</v>
      </c>
      <c r="AI91" s="100">
        <f t="shared" si="7"/>
        <v>3577.6579806518157</v>
      </c>
      <c r="AJ91" s="62"/>
    </row>
    <row r="92" spans="1:36">
      <c r="A92" s="102" t="s">
        <v>251</v>
      </c>
      <c r="B92" s="67" t="s">
        <v>241</v>
      </c>
      <c r="C92" s="67" t="s">
        <v>69</v>
      </c>
      <c r="D92" s="102">
        <v>2017</v>
      </c>
      <c r="E92" s="95">
        <f>'Dist_Wise Forest Land A1.9'!E91</f>
        <v>262742.29119999998</v>
      </c>
      <c r="F92" s="96" t="s">
        <v>102</v>
      </c>
      <c r="G92" s="96">
        <f t="shared" si="0"/>
        <v>236468.06207999997</v>
      </c>
      <c r="H92" s="96">
        <f t="shared" si="8"/>
        <v>222106.45058999996</v>
      </c>
      <c r="I92" s="97">
        <v>34.67</v>
      </c>
      <c r="J92" s="97">
        <v>34.666666666666664</v>
      </c>
      <c r="K92" s="97">
        <v>20</v>
      </c>
      <c r="L92" s="97">
        <v>0.57999999999999996</v>
      </c>
      <c r="M92" s="97">
        <v>1.0900000000000001</v>
      </c>
      <c r="N92" s="97">
        <v>0.95</v>
      </c>
      <c r="O92" s="97">
        <v>0.72</v>
      </c>
      <c r="P92" s="97">
        <v>0.98</v>
      </c>
      <c r="Q92" s="97">
        <v>0.98</v>
      </c>
      <c r="R92" s="97">
        <f t="shared" si="1"/>
        <v>4624801.6392519334</v>
      </c>
      <c r="S92" s="97">
        <f t="shared" si="2"/>
        <v>5324243.4372600326</v>
      </c>
      <c r="T92" s="111">
        <f t="shared" si="3"/>
        <v>-34972.089900404957</v>
      </c>
      <c r="U92" s="99" t="s">
        <v>103</v>
      </c>
      <c r="V92" s="96">
        <f t="shared" si="4"/>
        <v>26274.22912</v>
      </c>
      <c r="W92" s="96">
        <f t="shared" si="9"/>
        <v>24678.49451</v>
      </c>
      <c r="X92" s="100">
        <v>52</v>
      </c>
      <c r="Y92" s="100">
        <v>52</v>
      </c>
      <c r="Z92" s="100">
        <v>20</v>
      </c>
      <c r="AA92" s="100">
        <v>0.57999999999999996</v>
      </c>
      <c r="AB92" s="100">
        <v>1.0900000000000001</v>
      </c>
      <c r="AC92" s="100">
        <v>0.95</v>
      </c>
      <c r="AD92" s="100">
        <v>0.72</v>
      </c>
      <c r="AE92" s="100">
        <v>0.98</v>
      </c>
      <c r="AF92" s="100">
        <v>0.98</v>
      </c>
      <c r="AG92" s="112">
        <f t="shared" si="5"/>
        <v>770726.16492356686</v>
      </c>
      <c r="AH92" s="112">
        <f t="shared" si="6"/>
        <v>887373.90621000563</v>
      </c>
      <c r="AI92" s="100">
        <f t="shared" si="7"/>
        <v>-5832.3870643219389</v>
      </c>
      <c r="AJ92" s="62"/>
    </row>
    <row r="93" spans="1:36">
      <c r="A93" s="102" t="s">
        <v>251</v>
      </c>
      <c r="B93" s="67" t="s">
        <v>241</v>
      </c>
      <c r="C93" s="67" t="s">
        <v>118</v>
      </c>
      <c r="D93" s="102">
        <v>2017</v>
      </c>
      <c r="E93" s="95">
        <f>'Dist_Wise Forest Land A1.9'!E92</f>
        <v>9145.4773999999998</v>
      </c>
      <c r="F93" s="96" t="s">
        <v>102</v>
      </c>
      <c r="G93" s="96">
        <f t="shared" si="0"/>
        <v>8230.9296599999998</v>
      </c>
      <c r="H93" s="96">
        <f t="shared" si="8"/>
        <v>-228237.13241999998</v>
      </c>
      <c r="I93" s="97">
        <v>34.67</v>
      </c>
      <c r="J93" s="97">
        <v>34.666666666666664</v>
      </c>
      <c r="K93" s="97">
        <v>20</v>
      </c>
      <c r="L93" s="97">
        <v>0.57999999999999996</v>
      </c>
      <c r="M93" s="97">
        <v>1.0900000000000001</v>
      </c>
      <c r="N93" s="97">
        <v>0.95</v>
      </c>
      <c r="O93" s="97">
        <v>0.72</v>
      </c>
      <c r="P93" s="97">
        <v>0.98</v>
      </c>
      <c r="Q93" s="97">
        <v>0.98</v>
      </c>
      <c r="R93" s="97">
        <f t="shared" si="1"/>
        <v>-4752457.487615631</v>
      </c>
      <c r="S93" s="97">
        <f t="shared" si="2"/>
        <v>-5471205.591725152</v>
      </c>
      <c r="T93" s="111">
        <f t="shared" si="3"/>
        <v>35937.405205476054</v>
      </c>
      <c r="U93" s="99" t="s">
        <v>103</v>
      </c>
      <c r="V93" s="96">
        <f t="shared" si="4"/>
        <v>914.54773999999998</v>
      </c>
      <c r="W93" s="96">
        <f t="shared" si="9"/>
        <v>-25359.681380000002</v>
      </c>
      <c r="X93" s="100">
        <v>52</v>
      </c>
      <c r="Y93" s="100">
        <v>52</v>
      </c>
      <c r="Z93" s="100">
        <v>20</v>
      </c>
      <c r="AA93" s="100">
        <v>0.57999999999999996</v>
      </c>
      <c r="AB93" s="100">
        <v>1.0900000000000001</v>
      </c>
      <c r="AC93" s="100">
        <v>0.95</v>
      </c>
      <c r="AD93" s="100">
        <v>0.72</v>
      </c>
      <c r="AE93" s="100">
        <v>0.98</v>
      </c>
      <c r="AF93" s="100">
        <v>0.98</v>
      </c>
      <c r="AG93" s="112">
        <f t="shared" si="5"/>
        <v>-792000.09408073849</v>
      </c>
      <c r="AH93" s="112">
        <f t="shared" si="6"/>
        <v>-911867.59862085886</v>
      </c>
      <c r="AI93" s="100">
        <f t="shared" si="7"/>
        <v>5993.3752270060186</v>
      </c>
      <c r="AJ93" s="62"/>
    </row>
    <row r="94" spans="1:36">
      <c r="A94" s="102" t="s">
        <v>251</v>
      </c>
      <c r="B94" s="67" t="s">
        <v>241</v>
      </c>
      <c r="C94" s="67" t="s">
        <v>70</v>
      </c>
      <c r="D94" s="102">
        <v>2017</v>
      </c>
      <c r="E94" s="95">
        <f>'Dist_Wise Forest Land A1.9'!E93</f>
        <v>51869.311600000008</v>
      </c>
      <c r="F94" s="96" t="s">
        <v>102</v>
      </c>
      <c r="G94" s="96">
        <f t="shared" si="0"/>
        <v>46682.380440000008</v>
      </c>
      <c r="H94" s="96">
        <f t="shared" si="8"/>
        <v>38451.450780000006</v>
      </c>
      <c r="I94" s="97">
        <v>34.67</v>
      </c>
      <c r="J94" s="97">
        <v>34.666666666666664</v>
      </c>
      <c r="K94" s="97">
        <v>20</v>
      </c>
      <c r="L94" s="97">
        <v>0.57999999999999996</v>
      </c>
      <c r="M94" s="97">
        <v>1.0900000000000001</v>
      </c>
      <c r="N94" s="97">
        <v>0.95</v>
      </c>
      <c r="O94" s="97">
        <v>0.72</v>
      </c>
      <c r="P94" s="97">
        <v>0.98</v>
      </c>
      <c r="Q94" s="97">
        <v>0.98</v>
      </c>
      <c r="R94" s="97">
        <f t="shared" si="1"/>
        <v>800653.6150867003</v>
      </c>
      <c r="S94" s="97">
        <f t="shared" si="2"/>
        <v>921742.18229463557</v>
      </c>
      <c r="T94" s="111">
        <f t="shared" si="3"/>
        <v>-6054.4283603967633</v>
      </c>
      <c r="U94" s="99" t="s">
        <v>103</v>
      </c>
      <c r="V94" s="96">
        <f t="shared" si="4"/>
        <v>5186.931160000001</v>
      </c>
      <c r="W94" s="96">
        <f t="shared" si="9"/>
        <v>4272.383420000001</v>
      </c>
      <c r="X94" s="100">
        <v>52</v>
      </c>
      <c r="Y94" s="100">
        <v>52</v>
      </c>
      <c r="Z94" s="100">
        <v>20</v>
      </c>
      <c r="AA94" s="100">
        <v>0.57999999999999996</v>
      </c>
      <c r="AB94" s="100">
        <v>1.0900000000000001</v>
      </c>
      <c r="AC94" s="100">
        <v>0.95</v>
      </c>
      <c r="AD94" s="100">
        <v>0.72</v>
      </c>
      <c r="AE94" s="100">
        <v>0.98</v>
      </c>
      <c r="AF94" s="100">
        <v>0.98</v>
      </c>
      <c r="AG94" s="112">
        <f t="shared" si="5"/>
        <v>133429.43942732562</v>
      </c>
      <c r="AH94" s="112">
        <f t="shared" si="6"/>
        <v>153623.69704910595</v>
      </c>
      <c r="AI94" s="100">
        <f t="shared" si="7"/>
        <v>-1009.7128810890165</v>
      </c>
      <c r="AJ94" s="62"/>
    </row>
    <row r="95" spans="1:36">
      <c r="A95" s="102" t="s">
        <v>251</v>
      </c>
      <c r="B95" s="67" t="s">
        <v>241</v>
      </c>
      <c r="C95" s="67" t="s">
        <v>71</v>
      </c>
      <c r="D95" s="102">
        <v>2017</v>
      </c>
      <c r="E95" s="95">
        <f>'Dist_Wise Forest Land A1.9'!E94</f>
        <v>37057.211059999987</v>
      </c>
      <c r="F95" s="96" t="s">
        <v>102</v>
      </c>
      <c r="G95" s="96">
        <f t="shared" si="0"/>
        <v>33351.48995399999</v>
      </c>
      <c r="H95" s="96">
        <f t="shared" si="8"/>
        <v>-13330.890486000018</v>
      </c>
      <c r="I95" s="97">
        <v>34.67</v>
      </c>
      <c r="J95" s="97">
        <v>34.666666666666664</v>
      </c>
      <c r="K95" s="97">
        <v>20</v>
      </c>
      <c r="L95" s="97">
        <v>0.57999999999999996</v>
      </c>
      <c r="M95" s="97">
        <v>1.0900000000000001</v>
      </c>
      <c r="N95" s="97">
        <v>0.95</v>
      </c>
      <c r="O95" s="97">
        <v>0.72</v>
      </c>
      <c r="P95" s="97">
        <v>0.98</v>
      </c>
      <c r="Q95" s="97">
        <v>0.98</v>
      </c>
      <c r="R95" s="97">
        <f t="shared" si="1"/>
        <v>-277581.87125393067</v>
      </c>
      <c r="S95" s="97">
        <f t="shared" si="2"/>
        <v>-319562.56107995025</v>
      </c>
      <c r="T95" s="111">
        <f t="shared" si="3"/>
        <v>2099.0344913009785</v>
      </c>
      <c r="U95" s="99" t="s">
        <v>103</v>
      </c>
      <c r="V95" s="96">
        <f t="shared" si="4"/>
        <v>3705.7211059999991</v>
      </c>
      <c r="W95" s="96">
        <f t="shared" si="9"/>
        <v>-1481.2100540000019</v>
      </c>
      <c r="X95" s="100">
        <v>52</v>
      </c>
      <c r="Y95" s="100">
        <v>52</v>
      </c>
      <c r="Z95" s="100">
        <v>20</v>
      </c>
      <c r="AA95" s="100">
        <v>0.57999999999999996</v>
      </c>
      <c r="AB95" s="100">
        <v>1.0900000000000001</v>
      </c>
      <c r="AC95" s="100">
        <v>0.95</v>
      </c>
      <c r="AD95" s="100">
        <v>0.72</v>
      </c>
      <c r="AE95" s="100">
        <v>0.98</v>
      </c>
      <c r="AF95" s="100">
        <v>0.98</v>
      </c>
      <c r="AG95" s="112">
        <f t="shared" si="5"/>
        <v>-46259.197209256781</v>
      </c>
      <c r="AH95" s="112">
        <f t="shared" si="6"/>
        <v>-53260.426846658367</v>
      </c>
      <c r="AI95" s="100">
        <f t="shared" si="7"/>
        <v>350.06148187007932</v>
      </c>
      <c r="AJ95" s="62"/>
    </row>
    <row r="96" spans="1:36">
      <c r="A96" s="102" t="s">
        <v>251</v>
      </c>
      <c r="B96" s="67" t="s">
        <v>241</v>
      </c>
      <c r="C96" s="102" t="s">
        <v>119</v>
      </c>
      <c r="D96" s="102">
        <v>2017</v>
      </c>
      <c r="E96" s="95">
        <f>'Dist_Wise Forest Land A1.9'!E95</f>
        <v>140343.00939999998</v>
      </c>
      <c r="F96" s="96" t="s">
        <v>102</v>
      </c>
      <c r="G96" s="96">
        <f t="shared" si="0"/>
        <v>126308.70845999998</v>
      </c>
      <c r="H96" s="96">
        <f t="shared" si="8"/>
        <v>92957.21850599999</v>
      </c>
      <c r="I96" s="97">
        <v>34.67</v>
      </c>
      <c r="J96" s="97">
        <v>34.666666666666664</v>
      </c>
      <c r="K96" s="97">
        <v>20</v>
      </c>
      <c r="L96" s="97">
        <v>0.57999999999999996</v>
      </c>
      <c r="M96" s="97">
        <v>1.0900000000000001</v>
      </c>
      <c r="N96" s="97">
        <v>0.95</v>
      </c>
      <c r="O96" s="97">
        <v>0.72</v>
      </c>
      <c r="P96" s="97">
        <v>0.98</v>
      </c>
      <c r="Q96" s="97">
        <v>0.98</v>
      </c>
      <c r="R96" s="97">
        <f t="shared" si="1"/>
        <v>1935597.5271535176</v>
      </c>
      <c r="S96" s="97">
        <f t="shared" si="2"/>
        <v>2228331.7718229331</v>
      </c>
      <c r="T96" s="111">
        <f t="shared" si="3"/>
        <v>-14636.712233470776</v>
      </c>
      <c r="U96" s="99" t="s">
        <v>103</v>
      </c>
      <c r="V96" s="96">
        <f t="shared" si="4"/>
        <v>14034.300939999999</v>
      </c>
      <c r="W96" s="96">
        <f t="shared" si="9"/>
        <v>10328.579834</v>
      </c>
      <c r="X96" s="100">
        <v>52</v>
      </c>
      <c r="Y96" s="100">
        <v>52</v>
      </c>
      <c r="Z96" s="100">
        <v>20</v>
      </c>
      <c r="AA96" s="100">
        <v>0.57999999999999996</v>
      </c>
      <c r="AB96" s="100">
        <v>1.0900000000000001</v>
      </c>
      <c r="AC96" s="100">
        <v>0.95</v>
      </c>
      <c r="AD96" s="100">
        <v>0.72</v>
      </c>
      <c r="AE96" s="100">
        <v>0.98</v>
      </c>
      <c r="AF96" s="100">
        <v>0.98</v>
      </c>
      <c r="AG96" s="112">
        <f t="shared" si="5"/>
        <v>322568.5716501071</v>
      </c>
      <c r="AH96" s="112">
        <f t="shared" si="6"/>
        <v>371388.62863715558</v>
      </c>
      <c r="AI96" s="100">
        <f t="shared" si="7"/>
        <v>-2441.0028493524237</v>
      </c>
      <c r="AJ96" s="62"/>
    </row>
    <row r="97" spans="1:36">
      <c r="A97" s="102" t="s">
        <v>251</v>
      </c>
      <c r="B97" s="67" t="s">
        <v>241</v>
      </c>
      <c r="C97" s="102" t="s">
        <v>120</v>
      </c>
      <c r="D97" s="102">
        <v>2017</v>
      </c>
      <c r="E97" s="95">
        <f>'Dist_Wise Forest Land A1.9'!E96</f>
        <v>36411.8318</v>
      </c>
      <c r="F97" s="96" t="s">
        <v>102</v>
      </c>
      <c r="G97" s="96">
        <f t="shared" si="0"/>
        <v>32770.64862</v>
      </c>
      <c r="H97" s="96">
        <f t="shared" si="8"/>
        <v>-93538.059839999973</v>
      </c>
      <c r="I97" s="97">
        <v>34.67</v>
      </c>
      <c r="J97" s="97">
        <v>34.666666666666664</v>
      </c>
      <c r="K97" s="97">
        <v>20</v>
      </c>
      <c r="L97" s="97">
        <v>0.57999999999999996</v>
      </c>
      <c r="M97" s="97">
        <v>1.0900000000000001</v>
      </c>
      <c r="N97" s="97">
        <v>0.95</v>
      </c>
      <c r="O97" s="97">
        <v>0.72</v>
      </c>
      <c r="P97" s="97">
        <v>0.98</v>
      </c>
      <c r="Q97" s="97">
        <v>0.98</v>
      </c>
      <c r="R97" s="97">
        <f t="shared" si="1"/>
        <v>-1947692.0698671245</v>
      </c>
      <c r="S97" s="97">
        <f t="shared" si="2"/>
        <v>-2242255.4586515855</v>
      </c>
      <c r="T97" s="111">
        <f t="shared" si="3"/>
        <v>14728.169439223047</v>
      </c>
      <c r="U97" s="99" t="s">
        <v>103</v>
      </c>
      <c r="V97" s="96">
        <f t="shared" si="4"/>
        <v>3641.18318</v>
      </c>
      <c r="W97" s="96">
        <f t="shared" si="9"/>
        <v>-10393.117759999999</v>
      </c>
      <c r="X97" s="100">
        <v>52</v>
      </c>
      <c r="Y97" s="100">
        <v>52</v>
      </c>
      <c r="Z97" s="100">
        <v>20</v>
      </c>
      <c r="AA97" s="100">
        <v>0.57999999999999996</v>
      </c>
      <c r="AB97" s="100">
        <v>1.0900000000000001</v>
      </c>
      <c r="AC97" s="100">
        <v>0.95</v>
      </c>
      <c r="AD97" s="100">
        <v>0.72</v>
      </c>
      <c r="AE97" s="100">
        <v>0.98</v>
      </c>
      <c r="AF97" s="100">
        <v>0.98</v>
      </c>
      <c r="AG97" s="112">
        <f t="shared" si="5"/>
        <v>-324584.13496487675</v>
      </c>
      <c r="AH97" s="112">
        <f t="shared" si="6"/>
        <v>-373709.2431085977</v>
      </c>
      <c r="AI97" s="100">
        <f t="shared" si="7"/>
        <v>2456.2554071860477</v>
      </c>
      <c r="AJ97" s="62"/>
    </row>
    <row r="98" spans="1:36">
      <c r="A98" s="102" t="s">
        <v>251</v>
      </c>
      <c r="B98" s="67" t="s">
        <v>241</v>
      </c>
      <c r="C98" s="102" t="s">
        <v>72</v>
      </c>
      <c r="D98" s="102">
        <v>2017</v>
      </c>
      <c r="E98" s="95">
        <f>'Dist_Wise Forest Land A1.9'!E97</f>
        <v>138772.87200000003</v>
      </c>
      <c r="F98" s="96" t="s">
        <v>102</v>
      </c>
      <c r="G98" s="96">
        <f t="shared" si="0"/>
        <v>124895.58480000003</v>
      </c>
      <c r="H98" s="96">
        <f t="shared" si="8"/>
        <v>92124.936180000019</v>
      </c>
      <c r="I98" s="97">
        <v>34.67</v>
      </c>
      <c r="J98" s="97">
        <v>34.666666666666664</v>
      </c>
      <c r="K98" s="97">
        <v>20</v>
      </c>
      <c r="L98" s="97">
        <v>0.57999999999999996</v>
      </c>
      <c r="M98" s="97">
        <v>1.0900000000000001</v>
      </c>
      <c r="N98" s="97">
        <v>0.95</v>
      </c>
      <c r="O98" s="97">
        <v>0.72</v>
      </c>
      <c r="P98" s="97">
        <v>0.98</v>
      </c>
      <c r="Q98" s="97">
        <v>0.98</v>
      </c>
      <c r="R98" s="97">
        <f t="shared" si="1"/>
        <v>1918267.3656234033</v>
      </c>
      <c r="S98" s="97">
        <f t="shared" si="2"/>
        <v>2208380.6461335095</v>
      </c>
      <c r="T98" s="111">
        <f t="shared" si="3"/>
        <v>-14505.664025505306</v>
      </c>
      <c r="U98" s="99" t="s">
        <v>103</v>
      </c>
      <c r="V98" s="96">
        <f t="shared" si="4"/>
        <v>13877.287200000004</v>
      </c>
      <c r="W98" s="96">
        <f t="shared" si="9"/>
        <v>10236.104020000004</v>
      </c>
      <c r="X98" s="100">
        <v>52</v>
      </c>
      <c r="Y98" s="100">
        <v>52</v>
      </c>
      <c r="Z98" s="100">
        <v>20</v>
      </c>
      <c r="AA98" s="100">
        <v>0.57999999999999996</v>
      </c>
      <c r="AB98" s="100">
        <v>1.0900000000000001</v>
      </c>
      <c r="AC98" s="100">
        <v>0.95</v>
      </c>
      <c r="AD98" s="100">
        <v>0.72</v>
      </c>
      <c r="AE98" s="100">
        <v>0.98</v>
      </c>
      <c r="AF98" s="100">
        <v>0.98</v>
      </c>
      <c r="AG98" s="112">
        <f t="shared" si="5"/>
        <v>319680.48909533373</v>
      </c>
      <c r="AH98" s="112">
        <f t="shared" si="6"/>
        <v>368063.44102225162</v>
      </c>
      <c r="AI98" s="100">
        <f t="shared" si="7"/>
        <v>-2419.1475963458943</v>
      </c>
      <c r="AJ98" s="62"/>
    </row>
    <row r="99" spans="1:36">
      <c r="A99" s="102" t="s">
        <v>251</v>
      </c>
      <c r="B99" s="67" t="s">
        <v>241</v>
      </c>
      <c r="C99" s="102" t="s">
        <v>73</v>
      </c>
      <c r="D99" s="102">
        <v>2017</v>
      </c>
      <c r="E99" s="95">
        <f>'Dist_Wise Forest Land A1.9'!E98</f>
        <v>76210.219999999987</v>
      </c>
      <c r="F99" s="96" t="s">
        <v>102</v>
      </c>
      <c r="G99" s="96">
        <f t="shared" si="0"/>
        <v>68589.197999999989</v>
      </c>
      <c r="H99" s="96">
        <f t="shared" si="8"/>
        <v>-56306.386800000037</v>
      </c>
      <c r="I99" s="97">
        <v>34.67</v>
      </c>
      <c r="J99" s="97">
        <v>34.666666666666664</v>
      </c>
      <c r="K99" s="97">
        <v>20</v>
      </c>
      <c r="L99" s="97">
        <v>0.57999999999999996</v>
      </c>
      <c r="M99" s="97">
        <v>1.0900000000000001</v>
      </c>
      <c r="N99" s="97">
        <v>0.95</v>
      </c>
      <c r="O99" s="97">
        <v>0.72</v>
      </c>
      <c r="P99" s="97">
        <v>0.98</v>
      </c>
      <c r="Q99" s="97">
        <v>0.98</v>
      </c>
      <c r="R99" s="97">
        <f t="shared" si="1"/>
        <v>-1172437.2222475109</v>
      </c>
      <c r="S99" s="97">
        <f t="shared" si="2"/>
        <v>-1349753.280912692</v>
      </c>
      <c r="T99" s="111">
        <f t="shared" si="3"/>
        <v>8865.8029332590522</v>
      </c>
      <c r="U99" s="99" t="s">
        <v>103</v>
      </c>
      <c r="V99" s="96">
        <f t="shared" si="4"/>
        <v>7621.021999999999</v>
      </c>
      <c r="W99" s="96">
        <f t="shared" si="9"/>
        <v>-6256.2652000000053</v>
      </c>
      <c r="X99" s="100">
        <v>52</v>
      </c>
      <c r="Y99" s="100">
        <v>52</v>
      </c>
      <c r="Z99" s="100">
        <v>20</v>
      </c>
      <c r="AA99" s="100">
        <v>0.57999999999999996</v>
      </c>
      <c r="AB99" s="100">
        <v>1.0900000000000001</v>
      </c>
      <c r="AC99" s="100">
        <v>0.95</v>
      </c>
      <c r="AD99" s="100">
        <v>0.72</v>
      </c>
      <c r="AE99" s="100">
        <v>0.98</v>
      </c>
      <c r="AF99" s="100">
        <v>0.98</v>
      </c>
      <c r="AG99" s="112">
        <f t="shared" si="5"/>
        <v>-195387.41645633616</v>
      </c>
      <c r="AH99" s="112">
        <f t="shared" si="6"/>
        <v>-224958.88015211537</v>
      </c>
      <c r="AI99" s="100">
        <f t="shared" si="7"/>
        <v>1478.5731847889606</v>
      </c>
      <c r="AJ99" s="62"/>
    </row>
    <row r="100" spans="1:36">
      <c r="A100" s="102" t="s">
        <v>251</v>
      </c>
      <c r="B100" s="67" t="s">
        <v>241</v>
      </c>
      <c r="C100" s="102" t="s">
        <v>74</v>
      </c>
      <c r="D100" s="102">
        <v>2017</v>
      </c>
      <c r="E100" s="95">
        <f>'Dist_Wise Forest Land A1.9'!E99</f>
        <v>217031.41930000004</v>
      </c>
      <c r="F100" s="96" t="s">
        <v>102</v>
      </c>
      <c r="G100" s="96">
        <f t="shared" si="0"/>
        <v>195328.27737000003</v>
      </c>
      <c r="H100" s="96">
        <f t="shared" si="8"/>
        <v>126739.07937000004</v>
      </c>
      <c r="I100" s="97">
        <v>34.67</v>
      </c>
      <c r="J100" s="97">
        <v>34.666666666666664</v>
      </c>
      <c r="K100" s="97">
        <v>20</v>
      </c>
      <c r="L100" s="97">
        <v>0.57999999999999996</v>
      </c>
      <c r="M100" s="97">
        <v>1.0900000000000001</v>
      </c>
      <c r="N100" s="97">
        <v>0.95</v>
      </c>
      <c r="O100" s="97">
        <v>0.72</v>
      </c>
      <c r="P100" s="97">
        <v>0.98</v>
      </c>
      <c r="Q100" s="97">
        <v>0.98</v>
      </c>
      <c r="R100" s="97">
        <f t="shared" si="1"/>
        <v>2639018.8149449779</v>
      </c>
      <c r="S100" s="97">
        <f t="shared" si="2"/>
        <v>3038136.4872006224</v>
      </c>
      <c r="T100" s="111">
        <f t="shared" si="3"/>
        <v>-19955.883612782229</v>
      </c>
      <c r="U100" s="99" t="s">
        <v>103</v>
      </c>
      <c r="V100" s="96">
        <f t="shared" si="4"/>
        <v>21703.141930000005</v>
      </c>
      <c r="W100" s="96">
        <f t="shared" si="9"/>
        <v>14082.119930000006</v>
      </c>
      <c r="X100" s="100">
        <v>52</v>
      </c>
      <c r="Y100" s="100">
        <v>52</v>
      </c>
      <c r="Z100" s="100">
        <v>20</v>
      </c>
      <c r="AA100" s="100">
        <v>0.57999999999999996</v>
      </c>
      <c r="AB100" s="100">
        <v>1.0900000000000001</v>
      </c>
      <c r="AC100" s="100">
        <v>0.95</v>
      </c>
      <c r="AD100" s="100">
        <v>0.72</v>
      </c>
      <c r="AE100" s="100">
        <v>0.98</v>
      </c>
      <c r="AF100" s="100">
        <v>0.98</v>
      </c>
      <c r="AG100" s="112">
        <f t="shared" si="5"/>
        <v>439794.18125545257</v>
      </c>
      <c r="AH100" s="112">
        <f t="shared" si="6"/>
        <v>506356.08120010386</v>
      </c>
      <c r="AI100" s="100">
        <f t="shared" si="7"/>
        <v>-3328.0949972325643</v>
      </c>
      <c r="AJ100" s="62"/>
    </row>
    <row r="101" spans="1:36">
      <c r="A101" s="102" t="s">
        <v>251</v>
      </c>
      <c r="B101" s="67" t="s">
        <v>241</v>
      </c>
      <c r="C101" s="102" t="s">
        <v>75</v>
      </c>
      <c r="D101" s="102">
        <v>2017</v>
      </c>
      <c r="E101" s="95">
        <f>'Dist_Wise Forest Land A1.9'!E100</f>
        <v>1229.5447199999999</v>
      </c>
      <c r="F101" s="96" t="s">
        <v>102</v>
      </c>
      <c r="G101" s="96">
        <f t="shared" si="0"/>
        <v>1106.590248</v>
      </c>
      <c r="H101" s="96">
        <f t="shared" si="8"/>
        <v>-194221.68712200003</v>
      </c>
      <c r="I101" s="97">
        <v>34.67</v>
      </c>
      <c r="J101" s="97">
        <v>34.666666666666664</v>
      </c>
      <c r="K101" s="97">
        <v>20</v>
      </c>
      <c r="L101" s="97">
        <v>0.57999999999999996</v>
      </c>
      <c r="M101" s="97">
        <v>1.0900000000000001</v>
      </c>
      <c r="N101" s="97">
        <v>0.95</v>
      </c>
      <c r="O101" s="97">
        <v>0.72</v>
      </c>
      <c r="P101" s="97">
        <v>0.98</v>
      </c>
      <c r="Q101" s="97">
        <v>0.98</v>
      </c>
      <c r="R101" s="97">
        <f t="shared" si="1"/>
        <v>-4044172.3983884314</v>
      </c>
      <c r="S101" s="97">
        <f t="shared" si="2"/>
        <v>-4655801.4874667414</v>
      </c>
      <c r="T101" s="111">
        <f t="shared" si="3"/>
        <v>30581.454453915496</v>
      </c>
      <c r="U101" s="99" t="s">
        <v>103</v>
      </c>
      <c r="V101" s="96">
        <f t="shared" si="4"/>
        <v>122.954472</v>
      </c>
      <c r="W101" s="96">
        <f t="shared" si="9"/>
        <v>-21580.187458000004</v>
      </c>
      <c r="X101" s="100">
        <v>52</v>
      </c>
      <c r="Y101" s="100">
        <v>52</v>
      </c>
      <c r="Z101" s="100">
        <v>20</v>
      </c>
      <c r="AA101" s="100">
        <v>0.57999999999999996</v>
      </c>
      <c r="AB101" s="100">
        <v>1.0900000000000001</v>
      </c>
      <c r="AC101" s="100">
        <v>0.95</v>
      </c>
      <c r="AD101" s="100">
        <v>0.72</v>
      </c>
      <c r="AE101" s="100">
        <v>0.98</v>
      </c>
      <c r="AF101" s="100">
        <v>0.98</v>
      </c>
      <c r="AG101" s="112">
        <f t="shared" si="5"/>
        <v>-673963.9288408116</v>
      </c>
      <c r="AH101" s="112">
        <f t="shared" si="6"/>
        <v>-775966.9145777903</v>
      </c>
      <c r="AI101" s="100">
        <f t="shared" si="7"/>
        <v>5100.1492868489349</v>
      </c>
      <c r="AJ101" s="62"/>
    </row>
    <row r="102" spans="1:36">
      <c r="A102" s="102" t="s">
        <v>251</v>
      </c>
      <c r="B102" s="67" t="s">
        <v>241</v>
      </c>
      <c r="C102" s="102" t="s">
        <v>76</v>
      </c>
      <c r="D102" s="102">
        <v>2017</v>
      </c>
      <c r="E102" s="95">
        <f>'Dist_Wise Forest Land A1.9'!E101</f>
        <v>16929.671999999999</v>
      </c>
      <c r="F102" s="96" t="s">
        <v>102</v>
      </c>
      <c r="G102" s="96">
        <f t="shared" si="0"/>
        <v>15236.7048</v>
      </c>
      <c r="H102" s="96">
        <f t="shared" si="8"/>
        <v>14130.114551999999</v>
      </c>
      <c r="I102" s="97">
        <v>34.67</v>
      </c>
      <c r="J102" s="97">
        <v>34.666666666666664</v>
      </c>
      <c r="K102" s="97">
        <v>20</v>
      </c>
      <c r="L102" s="97">
        <v>0.57999999999999996</v>
      </c>
      <c r="M102" s="97">
        <v>1.0900000000000001</v>
      </c>
      <c r="N102" s="97">
        <v>0.95</v>
      </c>
      <c r="O102" s="97">
        <v>0.72</v>
      </c>
      <c r="P102" s="97">
        <v>0.98</v>
      </c>
      <c r="Q102" s="97">
        <v>0.98</v>
      </c>
      <c r="R102" s="97">
        <f t="shared" si="1"/>
        <v>294223.6786428995</v>
      </c>
      <c r="S102" s="97">
        <f t="shared" si="2"/>
        <v>338721.22791289032</v>
      </c>
      <c r="T102" s="111">
        <f t="shared" si="3"/>
        <v>-2224.8774634995411</v>
      </c>
      <c r="U102" s="99" t="s">
        <v>103</v>
      </c>
      <c r="V102" s="96">
        <f t="shared" si="4"/>
        <v>1692.9672</v>
      </c>
      <c r="W102" s="96">
        <f t="shared" si="9"/>
        <v>1570.0127280000002</v>
      </c>
      <c r="X102" s="100">
        <v>52</v>
      </c>
      <c r="Y102" s="100">
        <v>52</v>
      </c>
      <c r="Z102" s="100">
        <v>20</v>
      </c>
      <c r="AA102" s="100">
        <v>0.57999999999999996</v>
      </c>
      <c r="AB102" s="100">
        <v>1.0900000000000001</v>
      </c>
      <c r="AC102" s="100">
        <v>0.95</v>
      </c>
      <c r="AD102" s="100">
        <v>0.72</v>
      </c>
      <c r="AE102" s="100">
        <v>0.98</v>
      </c>
      <c r="AF102" s="100">
        <v>0.98</v>
      </c>
      <c r="AG102" s="112">
        <f t="shared" si="5"/>
        <v>49032.565104095047</v>
      </c>
      <c r="AH102" s="112">
        <f t="shared" si="6"/>
        <v>56453.537985481729</v>
      </c>
      <c r="AI102" s="100">
        <f t="shared" si="7"/>
        <v>-371.0486440693341</v>
      </c>
      <c r="AJ102" s="62"/>
    </row>
    <row r="103" spans="1:36">
      <c r="A103" s="102" t="s">
        <v>251</v>
      </c>
      <c r="B103" s="67" t="s">
        <v>241</v>
      </c>
      <c r="C103" s="102" t="s">
        <v>77</v>
      </c>
      <c r="D103" s="102">
        <v>2017</v>
      </c>
      <c r="E103" s="95">
        <f>'Dist_Wise Forest Land A1.9'!E102</f>
        <v>13966.708299999998</v>
      </c>
      <c r="F103" s="96" t="s">
        <v>102</v>
      </c>
      <c r="G103" s="96">
        <f t="shared" si="0"/>
        <v>12570.037469999999</v>
      </c>
      <c r="H103" s="96">
        <f t="shared" si="8"/>
        <v>-2666.6673300000002</v>
      </c>
      <c r="I103" s="97">
        <v>34.67</v>
      </c>
      <c r="J103" s="97">
        <v>34.666666666666664</v>
      </c>
      <c r="K103" s="97">
        <v>20</v>
      </c>
      <c r="L103" s="97">
        <v>0.57999999999999996</v>
      </c>
      <c r="M103" s="97">
        <v>1.0900000000000001</v>
      </c>
      <c r="N103" s="97">
        <v>0.95</v>
      </c>
      <c r="O103" s="97">
        <v>0.72</v>
      </c>
      <c r="P103" s="97">
        <v>0.98</v>
      </c>
      <c r="Q103" s="97">
        <v>0.98</v>
      </c>
      <c r="R103" s="97">
        <f t="shared" si="1"/>
        <v>-55526.561278895359</v>
      </c>
      <c r="S103" s="97">
        <f t="shared" si="2"/>
        <v>-63924.239901150715</v>
      </c>
      <c r="T103" s="111">
        <f t="shared" si="3"/>
        <v>419.88393111276781</v>
      </c>
      <c r="U103" s="99" t="s">
        <v>103</v>
      </c>
      <c r="V103" s="96">
        <f t="shared" si="4"/>
        <v>1396.67083</v>
      </c>
      <c r="W103" s="96">
        <f t="shared" si="9"/>
        <v>-296.29637000000002</v>
      </c>
      <c r="X103" s="100">
        <v>52</v>
      </c>
      <c r="Y103" s="100">
        <v>52</v>
      </c>
      <c r="Z103" s="100">
        <v>20</v>
      </c>
      <c r="AA103" s="100">
        <v>0.57999999999999996</v>
      </c>
      <c r="AB103" s="100">
        <v>1.0900000000000001</v>
      </c>
      <c r="AC103" s="100">
        <v>0.95</v>
      </c>
      <c r="AD103" s="100">
        <v>0.72</v>
      </c>
      <c r="AE103" s="100">
        <v>0.98</v>
      </c>
      <c r="AF103" s="100">
        <v>0.98</v>
      </c>
      <c r="AG103" s="112">
        <f t="shared" si="5"/>
        <v>-9253.5371166315999</v>
      </c>
      <c r="AH103" s="112">
        <f t="shared" si="6"/>
        <v>-10654.039983525119</v>
      </c>
      <c r="AI103" s="100">
        <f t="shared" si="7"/>
        <v>70.025143344675968</v>
      </c>
      <c r="AJ103" s="62"/>
    </row>
    <row r="104" spans="1:36">
      <c r="A104" s="102" t="s">
        <v>251</v>
      </c>
      <c r="B104" s="67" t="s">
        <v>241</v>
      </c>
      <c r="C104" s="102" t="s">
        <v>78</v>
      </c>
      <c r="D104" s="102">
        <v>2017</v>
      </c>
      <c r="E104" s="95">
        <f>'Dist_Wise Forest Land A1.9'!E103</f>
        <v>209137.41271999996</v>
      </c>
      <c r="F104" s="96" t="s">
        <v>102</v>
      </c>
      <c r="G104" s="96">
        <f t="shared" si="0"/>
        <v>188223.67144799998</v>
      </c>
      <c r="H104" s="96">
        <f t="shared" si="8"/>
        <v>175653.63397799997</v>
      </c>
      <c r="I104" s="97">
        <v>34.67</v>
      </c>
      <c r="J104" s="97">
        <v>34.666666666666664</v>
      </c>
      <c r="K104" s="97">
        <v>20</v>
      </c>
      <c r="L104" s="97">
        <v>0.57999999999999996</v>
      </c>
      <c r="M104" s="97">
        <v>1.0900000000000001</v>
      </c>
      <c r="N104" s="97">
        <v>0.95</v>
      </c>
      <c r="O104" s="97">
        <v>0.72</v>
      </c>
      <c r="P104" s="97">
        <v>0.98</v>
      </c>
      <c r="Q104" s="97">
        <v>0.98</v>
      </c>
      <c r="R104" s="97">
        <f t="shared" si="1"/>
        <v>3657539.9417894655</v>
      </c>
      <c r="S104" s="97">
        <f t="shared" si="2"/>
        <v>4210695.8418088797</v>
      </c>
      <c r="T104" s="111">
        <f t="shared" si="3"/>
        <v>-27657.795000970713</v>
      </c>
      <c r="U104" s="99" t="s">
        <v>103</v>
      </c>
      <c r="V104" s="96">
        <f t="shared" si="4"/>
        <v>20913.741271999999</v>
      </c>
      <c r="W104" s="96">
        <f t="shared" si="9"/>
        <v>19517.070442</v>
      </c>
      <c r="X104" s="100">
        <v>52</v>
      </c>
      <c r="Y104" s="100">
        <v>52</v>
      </c>
      <c r="Z104" s="100">
        <v>20</v>
      </c>
      <c r="AA104" s="100">
        <v>0.57999999999999996</v>
      </c>
      <c r="AB104" s="100">
        <v>1.0900000000000001</v>
      </c>
      <c r="AC104" s="100">
        <v>0.95</v>
      </c>
      <c r="AD104" s="100">
        <v>0.72</v>
      </c>
      <c r="AE104" s="100">
        <v>0.98</v>
      </c>
      <c r="AF104" s="100">
        <v>0.98</v>
      </c>
      <c r="AG104" s="112">
        <f t="shared" si="5"/>
        <v>609531.38151156052</v>
      </c>
      <c r="AH104" s="112">
        <f t="shared" si="6"/>
        <v>701782.64030148007</v>
      </c>
      <c r="AI104" s="100">
        <f t="shared" si="7"/>
        <v>-4612.5629394959778</v>
      </c>
      <c r="AJ104" s="62"/>
    </row>
    <row r="105" spans="1:36">
      <c r="A105" s="102" t="s">
        <v>251</v>
      </c>
      <c r="B105" s="67" t="s">
        <v>241</v>
      </c>
      <c r="C105" s="102" t="s">
        <v>79</v>
      </c>
      <c r="D105" s="102">
        <v>2017</v>
      </c>
      <c r="E105" s="95">
        <f>'Dist_Wise Forest Land A1.9'!E104</f>
        <v>73911.861980000001</v>
      </c>
      <c r="F105" s="96" t="s">
        <v>102</v>
      </c>
      <c r="G105" s="96">
        <f t="shared" si="0"/>
        <v>66520.675782000006</v>
      </c>
      <c r="H105" s="96">
        <f t="shared" si="8"/>
        <v>-121702.99566599997</v>
      </c>
      <c r="I105" s="97">
        <v>34.67</v>
      </c>
      <c r="J105" s="97">
        <v>34.666666666666664</v>
      </c>
      <c r="K105" s="97">
        <v>20</v>
      </c>
      <c r="L105" s="97">
        <v>0.57999999999999996</v>
      </c>
      <c r="M105" s="97">
        <v>1.0900000000000001</v>
      </c>
      <c r="N105" s="97">
        <v>0.95</v>
      </c>
      <c r="O105" s="97">
        <v>0.72</v>
      </c>
      <c r="P105" s="97">
        <v>0.98</v>
      </c>
      <c r="Q105" s="97">
        <v>0.98</v>
      </c>
      <c r="R105" s="97">
        <f t="shared" si="1"/>
        <v>-2534155.1871313779</v>
      </c>
      <c r="S105" s="97">
        <f t="shared" si="2"/>
        <v>-2917413.5836591539</v>
      </c>
      <c r="T105" s="111">
        <f t="shared" si="3"/>
        <v>19162.919826388803</v>
      </c>
      <c r="U105" s="99" t="s">
        <v>103</v>
      </c>
      <c r="V105" s="96">
        <f t="shared" si="4"/>
        <v>7391.1861980000003</v>
      </c>
      <c r="W105" s="96">
        <f t="shared" si="9"/>
        <v>-13522.555074</v>
      </c>
      <c r="X105" s="100">
        <v>52</v>
      </c>
      <c r="Y105" s="100">
        <v>52</v>
      </c>
      <c r="Z105" s="100">
        <v>20</v>
      </c>
      <c r="AA105" s="100">
        <v>0.57999999999999996</v>
      </c>
      <c r="AB105" s="100">
        <v>1.0900000000000001</v>
      </c>
      <c r="AC105" s="100">
        <v>0.95</v>
      </c>
      <c r="AD105" s="100">
        <v>0.72</v>
      </c>
      <c r="AE105" s="100">
        <v>0.98</v>
      </c>
      <c r="AF105" s="100">
        <v>0.98</v>
      </c>
      <c r="AG105" s="112">
        <f t="shared" si="5"/>
        <v>-422318.59029847028</v>
      </c>
      <c r="AH105" s="112">
        <f t="shared" si="6"/>
        <v>-486235.59727652575</v>
      </c>
      <c r="AI105" s="100">
        <f t="shared" si="7"/>
        <v>3195.850348902773</v>
      </c>
      <c r="AJ105" s="62"/>
    </row>
    <row r="106" spans="1:36">
      <c r="A106" s="102" t="s">
        <v>251</v>
      </c>
      <c r="B106" s="67" t="s">
        <v>241</v>
      </c>
      <c r="C106" s="102" t="s">
        <v>80</v>
      </c>
      <c r="D106" s="102">
        <v>2017</v>
      </c>
      <c r="E106" s="95">
        <f>'Dist_Wise Forest Land A1.9'!E105</f>
        <v>62551.065999999999</v>
      </c>
      <c r="F106" s="96" t="s">
        <v>102</v>
      </c>
      <c r="G106" s="96">
        <f t="shared" si="0"/>
        <v>56295.9594</v>
      </c>
      <c r="H106" s="96">
        <f t="shared" si="8"/>
        <v>-10224.716382000006</v>
      </c>
      <c r="I106" s="97">
        <v>34.67</v>
      </c>
      <c r="J106" s="97">
        <v>34.666666666666664</v>
      </c>
      <c r="K106" s="97">
        <v>20</v>
      </c>
      <c r="L106" s="97">
        <v>0.57999999999999996</v>
      </c>
      <c r="M106" s="97">
        <v>1.0900000000000001</v>
      </c>
      <c r="N106" s="97">
        <v>0.95</v>
      </c>
      <c r="O106" s="97">
        <v>0.72</v>
      </c>
      <c r="P106" s="97">
        <v>0.98</v>
      </c>
      <c r="Q106" s="97">
        <v>0.98</v>
      </c>
      <c r="R106" s="97">
        <f t="shared" si="1"/>
        <v>-212903.69981937285</v>
      </c>
      <c r="S106" s="97">
        <f t="shared" si="2"/>
        <v>-245102.6476272892</v>
      </c>
      <c r="T106" s="111">
        <f t="shared" si="3"/>
        <v>1609.9473903958176</v>
      </c>
      <c r="U106" s="99" t="s">
        <v>103</v>
      </c>
      <c r="V106" s="96">
        <f t="shared" si="4"/>
        <v>6255.1066000000001</v>
      </c>
      <c r="W106" s="96">
        <f t="shared" si="9"/>
        <v>-1136.0795980000003</v>
      </c>
      <c r="X106" s="100">
        <v>52</v>
      </c>
      <c r="Y106" s="100">
        <v>52</v>
      </c>
      <c r="Z106" s="100">
        <v>20</v>
      </c>
      <c r="AA106" s="100">
        <v>0.57999999999999996</v>
      </c>
      <c r="AB106" s="100">
        <v>1.0900000000000001</v>
      </c>
      <c r="AC106" s="100">
        <v>0.95</v>
      </c>
      <c r="AD106" s="100">
        <v>0.72</v>
      </c>
      <c r="AE106" s="100">
        <v>0.98</v>
      </c>
      <c r="AF106" s="100">
        <v>0.98</v>
      </c>
      <c r="AG106" s="112">
        <f t="shared" si="5"/>
        <v>-35480.53837966665</v>
      </c>
      <c r="AH106" s="112">
        <f t="shared" si="6"/>
        <v>-40850.441271214855</v>
      </c>
      <c r="AI106" s="100">
        <f t="shared" si="7"/>
        <v>268.49514457741026</v>
      </c>
      <c r="AJ106" s="62"/>
    </row>
    <row r="107" spans="1:36">
      <c r="A107" s="102" t="s">
        <v>251</v>
      </c>
      <c r="B107" s="67" t="s">
        <v>241</v>
      </c>
      <c r="C107" s="102" t="s">
        <v>121</v>
      </c>
      <c r="D107" s="102">
        <v>2017</v>
      </c>
      <c r="E107" s="95">
        <f>'Dist_Wise Forest Land A1.9'!E106</f>
        <v>104505.59316999999</v>
      </c>
      <c r="F107" s="96" t="s">
        <v>102</v>
      </c>
      <c r="G107" s="96">
        <f t="shared" si="0"/>
        <v>94055.033853000001</v>
      </c>
      <c r="H107" s="96">
        <f t="shared" si="8"/>
        <v>37759.074453000001</v>
      </c>
      <c r="I107" s="97">
        <v>34.67</v>
      </c>
      <c r="J107" s="97">
        <v>34.666666666666664</v>
      </c>
      <c r="K107" s="97">
        <v>20</v>
      </c>
      <c r="L107" s="97">
        <v>0.57999999999999996</v>
      </c>
      <c r="M107" s="97">
        <v>1.0900000000000001</v>
      </c>
      <c r="N107" s="97">
        <v>0.95</v>
      </c>
      <c r="O107" s="97">
        <v>0.72</v>
      </c>
      <c r="P107" s="97">
        <v>0.98</v>
      </c>
      <c r="Q107" s="97">
        <v>0.98</v>
      </c>
      <c r="R107" s="97">
        <f t="shared" si="1"/>
        <v>786236.63996696449</v>
      </c>
      <c r="S107" s="97">
        <f t="shared" si="2"/>
        <v>905144.82501234347</v>
      </c>
      <c r="T107" s="111">
        <f t="shared" si="3"/>
        <v>-5945.4092522689489</v>
      </c>
      <c r="U107" s="99" t="s">
        <v>103</v>
      </c>
      <c r="V107" s="96">
        <f t="shared" si="4"/>
        <v>10450.559316999999</v>
      </c>
      <c r="W107" s="96">
        <f t="shared" si="9"/>
        <v>4195.4527169999992</v>
      </c>
      <c r="X107" s="100">
        <v>52</v>
      </c>
      <c r="Y107" s="100">
        <v>52</v>
      </c>
      <c r="Z107" s="100">
        <v>20</v>
      </c>
      <c r="AA107" s="100">
        <v>0.57999999999999996</v>
      </c>
      <c r="AB107" s="100">
        <v>1.0900000000000001</v>
      </c>
      <c r="AC107" s="100">
        <v>0.95</v>
      </c>
      <c r="AD107" s="100">
        <v>0.72</v>
      </c>
      <c r="AE107" s="100">
        <v>0.98</v>
      </c>
      <c r="AF107" s="100">
        <v>0.98</v>
      </c>
      <c r="AG107" s="112">
        <f t="shared" si="5"/>
        <v>131026.84125975754</v>
      </c>
      <c r="AH107" s="112">
        <f t="shared" si="6"/>
        <v>150857.47083539056</v>
      </c>
      <c r="AI107" s="100">
        <f t="shared" si="7"/>
        <v>-991.53147878165112</v>
      </c>
      <c r="AJ107" s="62"/>
    </row>
    <row r="108" spans="1:36">
      <c r="A108" s="102" t="s">
        <v>251</v>
      </c>
      <c r="B108" s="67" t="s">
        <v>241</v>
      </c>
      <c r="C108" s="102" t="s">
        <v>82</v>
      </c>
      <c r="D108" s="102">
        <v>2017</v>
      </c>
      <c r="E108" s="95">
        <f>'Dist_Wise Forest Land A1.9'!E107</f>
        <v>62169.747950000004</v>
      </c>
      <c r="F108" s="96" t="s">
        <v>102</v>
      </c>
      <c r="G108" s="96">
        <f t="shared" si="0"/>
        <v>55952.773155000003</v>
      </c>
      <c r="H108" s="96">
        <f t="shared" si="8"/>
        <v>-38102.260697999998</v>
      </c>
      <c r="I108" s="97">
        <v>34.67</v>
      </c>
      <c r="J108" s="97">
        <v>34.666666666666664</v>
      </c>
      <c r="K108" s="97">
        <v>20</v>
      </c>
      <c r="L108" s="97">
        <v>0.57999999999999996</v>
      </c>
      <c r="M108" s="97">
        <v>1.0900000000000001</v>
      </c>
      <c r="N108" s="97">
        <v>0.95</v>
      </c>
      <c r="O108" s="97">
        <v>0.72</v>
      </c>
      <c r="P108" s="97">
        <v>0.98</v>
      </c>
      <c r="Q108" s="97">
        <v>0.98</v>
      </c>
      <c r="R108" s="97">
        <f t="shared" si="1"/>
        <v>-793382.62021305168</v>
      </c>
      <c r="S108" s="97">
        <f t="shared" si="2"/>
        <v>-913371.54291200545</v>
      </c>
      <c r="T108" s="111">
        <f t="shared" si="3"/>
        <v>5999.4461349476887</v>
      </c>
      <c r="U108" s="99" t="s">
        <v>103</v>
      </c>
      <c r="V108" s="96">
        <f t="shared" si="4"/>
        <v>6216.974795000001</v>
      </c>
      <c r="W108" s="96">
        <f t="shared" si="9"/>
        <v>-4233.5845219999983</v>
      </c>
      <c r="X108" s="100">
        <v>52</v>
      </c>
      <c r="Y108" s="100">
        <v>52</v>
      </c>
      <c r="Z108" s="100">
        <v>20</v>
      </c>
      <c r="AA108" s="100">
        <v>0.57999999999999996</v>
      </c>
      <c r="AB108" s="100">
        <v>1.0900000000000001</v>
      </c>
      <c r="AC108" s="100">
        <v>0.95</v>
      </c>
      <c r="AD108" s="100">
        <v>0.72</v>
      </c>
      <c r="AE108" s="100">
        <v>0.98</v>
      </c>
      <c r="AF108" s="100">
        <v>0.98</v>
      </c>
      <c r="AG108" s="112">
        <f t="shared" si="5"/>
        <v>-132217.7234595349</v>
      </c>
      <c r="AH108" s="112">
        <f t="shared" si="6"/>
        <v>-152228.59048533419</v>
      </c>
      <c r="AI108" s="100">
        <f t="shared" si="7"/>
        <v>1000.5433512899647</v>
      </c>
      <c r="AJ108" s="62"/>
    </row>
    <row r="109" spans="1:36">
      <c r="A109" s="102" t="s">
        <v>251</v>
      </c>
      <c r="B109" s="67" t="s">
        <v>241</v>
      </c>
      <c r="C109" s="102" t="s">
        <v>83</v>
      </c>
      <c r="D109" s="102">
        <v>2017</v>
      </c>
      <c r="E109" s="95">
        <f>'Dist_Wise Forest Land A1.9'!E108</f>
        <v>175847.94960000002</v>
      </c>
      <c r="F109" s="96" t="s">
        <v>102</v>
      </c>
      <c r="G109" s="96">
        <f t="shared" si="0"/>
        <v>158263.15464000002</v>
      </c>
      <c r="H109" s="96">
        <f t="shared" si="8"/>
        <v>102310.38148500002</v>
      </c>
      <c r="I109" s="97">
        <v>34.67</v>
      </c>
      <c r="J109" s="97">
        <v>34.666666666666664</v>
      </c>
      <c r="K109" s="97">
        <v>20</v>
      </c>
      <c r="L109" s="97">
        <v>0.57999999999999996</v>
      </c>
      <c r="M109" s="97">
        <v>1.0900000000000001</v>
      </c>
      <c r="N109" s="97">
        <v>0.95</v>
      </c>
      <c r="O109" s="97">
        <v>0.72</v>
      </c>
      <c r="P109" s="97">
        <v>0.98</v>
      </c>
      <c r="Q109" s="97">
        <v>0.98</v>
      </c>
      <c r="R109" s="97">
        <f t="shared" si="1"/>
        <v>2130353.3451973605</v>
      </c>
      <c r="S109" s="97">
        <f t="shared" si="2"/>
        <v>2452541.9038397223</v>
      </c>
      <c r="T109" s="111">
        <f t="shared" si="3"/>
        <v>-16109.427932118089</v>
      </c>
      <c r="U109" s="99" t="s">
        <v>103</v>
      </c>
      <c r="V109" s="96">
        <f t="shared" si="4"/>
        <v>17584.794960000003</v>
      </c>
      <c r="W109" s="96">
        <f t="shared" si="9"/>
        <v>11367.820165000001</v>
      </c>
      <c r="X109" s="100">
        <v>52</v>
      </c>
      <c r="Y109" s="100">
        <v>52</v>
      </c>
      <c r="Z109" s="100">
        <v>20</v>
      </c>
      <c r="AA109" s="100">
        <v>0.57999999999999996</v>
      </c>
      <c r="AB109" s="100">
        <v>1.0900000000000001</v>
      </c>
      <c r="AC109" s="100">
        <v>0.95</v>
      </c>
      <c r="AD109" s="100">
        <v>0.72</v>
      </c>
      <c r="AE109" s="100">
        <v>0.98</v>
      </c>
      <c r="AF109" s="100">
        <v>0.98</v>
      </c>
      <c r="AG109" s="112">
        <f t="shared" si="5"/>
        <v>355024.75387066224</v>
      </c>
      <c r="AH109" s="112">
        <f t="shared" si="6"/>
        <v>408756.98397328705</v>
      </c>
      <c r="AI109" s="100">
        <f t="shared" si="7"/>
        <v>-2686.6115051312399</v>
      </c>
      <c r="AJ109" s="62"/>
    </row>
    <row r="110" spans="1:36">
      <c r="A110" s="102" t="s">
        <v>251</v>
      </c>
      <c r="B110" s="67" t="s">
        <v>241</v>
      </c>
      <c r="C110" s="67" t="s">
        <v>60</v>
      </c>
      <c r="D110" s="102">
        <v>2018</v>
      </c>
      <c r="E110" s="95">
        <f>'Dist_Wise Forest Land A1.9'!E109</f>
        <v>6107.6282590000001</v>
      </c>
      <c r="F110" s="96" t="s">
        <v>102</v>
      </c>
      <c r="G110" s="96">
        <f t="shared" si="0"/>
        <v>5496.8654330999998</v>
      </c>
      <c r="H110" s="96">
        <f t="shared" si="8"/>
        <v>-152766.28920690002</v>
      </c>
      <c r="I110" s="97">
        <v>34.67</v>
      </c>
      <c r="J110" s="97">
        <v>34.666666666666664</v>
      </c>
      <c r="K110" s="97">
        <v>20</v>
      </c>
      <c r="L110" s="97">
        <v>0.57999999999999996</v>
      </c>
      <c r="M110" s="97">
        <v>1.0900000000000001</v>
      </c>
      <c r="N110" s="97">
        <v>0.95</v>
      </c>
      <c r="O110" s="97">
        <v>0.72</v>
      </c>
      <c r="P110" s="97">
        <v>0.98</v>
      </c>
      <c r="Q110" s="97">
        <v>0.98</v>
      </c>
      <c r="R110" s="97">
        <f t="shared" si="1"/>
        <v>-3180969.2283575479</v>
      </c>
      <c r="S110" s="97">
        <f t="shared" si="2"/>
        <v>-3662049.9340914967</v>
      </c>
      <c r="T110" s="111">
        <f t="shared" si="3"/>
        <v>24054.035286697443</v>
      </c>
      <c r="U110" s="99" t="s">
        <v>103</v>
      </c>
      <c r="V110" s="96">
        <f t="shared" si="4"/>
        <v>610.76282590000005</v>
      </c>
      <c r="W110" s="96">
        <f t="shared" si="9"/>
        <v>-16974.032134100002</v>
      </c>
      <c r="X110" s="100">
        <v>52</v>
      </c>
      <c r="Y110" s="100">
        <v>52</v>
      </c>
      <c r="Z110" s="100">
        <v>20</v>
      </c>
      <c r="AA110" s="100">
        <v>0.57999999999999996</v>
      </c>
      <c r="AB110" s="100">
        <v>1.0900000000000001</v>
      </c>
      <c r="AC110" s="100">
        <v>0.95</v>
      </c>
      <c r="AD110" s="100">
        <v>0.72</v>
      </c>
      <c r="AE110" s="100">
        <v>0.98</v>
      </c>
      <c r="AF110" s="100">
        <v>0.98</v>
      </c>
      <c r="AG110" s="112">
        <f t="shared" si="5"/>
        <v>-530110.56588979426</v>
      </c>
      <c r="AH110" s="112">
        <f t="shared" si="6"/>
        <v>-610341.65568191616</v>
      </c>
      <c r="AI110" s="100">
        <f t="shared" si="7"/>
        <v>4011.5544896060951</v>
      </c>
      <c r="AJ110" s="62"/>
    </row>
    <row r="111" spans="1:36">
      <c r="A111" s="102" t="s">
        <v>251</v>
      </c>
      <c r="B111" s="67" t="s">
        <v>241</v>
      </c>
      <c r="C111" s="67" t="s">
        <v>61</v>
      </c>
      <c r="D111" s="102">
        <v>2018</v>
      </c>
      <c r="E111" s="95">
        <f>'Dist_Wise Forest Land A1.9'!E110</f>
        <v>54694.7719</v>
      </c>
      <c r="F111" s="96" t="s">
        <v>102</v>
      </c>
      <c r="G111" s="96">
        <f t="shared" si="0"/>
        <v>49225.294710000002</v>
      </c>
      <c r="H111" s="96">
        <f t="shared" si="8"/>
        <v>43728.429276900002</v>
      </c>
      <c r="I111" s="97">
        <v>34.67</v>
      </c>
      <c r="J111" s="97">
        <v>34.666666666666664</v>
      </c>
      <c r="K111" s="97">
        <v>20</v>
      </c>
      <c r="L111" s="97">
        <v>0.57999999999999996</v>
      </c>
      <c r="M111" s="97">
        <v>1.0900000000000001</v>
      </c>
      <c r="N111" s="97">
        <v>0.95</v>
      </c>
      <c r="O111" s="97">
        <v>0.72</v>
      </c>
      <c r="P111" s="97">
        <v>0.98</v>
      </c>
      <c r="Q111" s="97">
        <v>0.98</v>
      </c>
      <c r="R111" s="97">
        <f t="shared" si="1"/>
        <v>910533.26395746158</v>
      </c>
      <c r="S111" s="97">
        <f t="shared" si="2"/>
        <v>1048239.7155992675</v>
      </c>
      <c r="T111" s="111">
        <f t="shared" si="3"/>
        <v>-6885.3225820902971</v>
      </c>
      <c r="U111" s="99" t="s">
        <v>103</v>
      </c>
      <c r="V111" s="96">
        <f t="shared" si="4"/>
        <v>5469.4771900000005</v>
      </c>
      <c r="W111" s="96">
        <f t="shared" si="9"/>
        <v>4858.7143641000002</v>
      </c>
      <c r="X111" s="100">
        <v>52</v>
      </c>
      <c r="Y111" s="100">
        <v>52</v>
      </c>
      <c r="Z111" s="100">
        <v>20</v>
      </c>
      <c r="AA111" s="100">
        <v>0.57999999999999996</v>
      </c>
      <c r="AB111" s="100">
        <v>1.0900000000000001</v>
      </c>
      <c r="AC111" s="100">
        <v>0.95</v>
      </c>
      <c r="AD111" s="100">
        <v>0.72</v>
      </c>
      <c r="AE111" s="100">
        <v>0.98</v>
      </c>
      <c r="AF111" s="100">
        <v>0.98</v>
      </c>
      <c r="AG111" s="112">
        <f t="shared" si="5"/>
        <v>151740.95351661061</v>
      </c>
      <c r="AH111" s="112">
        <f t="shared" si="6"/>
        <v>174706.61926654459</v>
      </c>
      <c r="AI111" s="100">
        <f t="shared" si="7"/>
        <v>-1148.2832874966989</v>
      </c>
      <c r="AJ111" s="62"/>
    </row>
    <row r="112" spans="1:36">
      <c r="A112" s="102" t="s">
        <v>251</v>
      </c>
      <c r="B112" s="67" t="s">
        <v>241</v>
      </c>
      <c r="C112" s="67" t="s">
        <v>62</v>
      </c>
      <c r="D112" s="102">
        <v>2018</v>
      </c>
      <c r="E112" s="95">
        <f>'Dist_Wise Forest Land A1.9'!E111</f>
        <v>10178.46819</v>
      </c>
      <c r="F112" s="96" t="s">
        <v>102</v>
      </c>
      <c r="G112" s="96">
        <f t="shared" si="0"/>
        <v>9160.6213709999993</v>
      </c>
      <c r="H112" s="96">
        <f t="shared" si="8"/>
        <v>-40064.673339000001</v>
      </c>
      <c r="I112" s="97">
        <v>34.67</v>
      </c>
      <c r="J112" s="97">
        <v>34.666666666666664</v>
      </c>
      <c r="K112" s="97">
        <v>20</v>
      </c>
      <c r="L112" s="97">
        <v>0.57999999999999996</v>
      </c>
      <c r="M112" s="97">
        <v>1.0900000000000001</v>
      </c>
      <c r="N112" s="97">
        <v>0.95</v>
      </c>
      <c r="O112" s="97">
        <v>0.72</v>
      </c>
      <c r="P112" s="97">
        <v>0.98</v>
      </c>
      <c r="Q112" s="97">
        <v>0.98</v>
      </c>
      <c r="R112" s="97">
        <f t="shared" si="1"/>
        <v>-834244.86971042922</v>
      </c>
      <c r="S112" s="97">
        <f t="shared" si="2"/>
        <v>-960413.68237839884</v>
      </c>
      <c r="T112" s="111">
        <f t="shared" si="3"/>
        <v>6308.4406333984807</v>
      </c>
      <c r="U112" s="99" t="s">
        <v>103</v>
      </c>
      <c r="V112" s="96">
        <f t="shared" si="4"/>
        <v>1017.846819</v>
      </c>
      <c r="W112" s="96">
        <f t="shared" si="9"/>
        <v>-4451.6303710000002</v>
      </c>
      <c r="X112" s="100">
        <v>52</v>
      </c>
      <c r="Y112" s="100">
        <v>52</v>
      </c>
      <c r="Z112" s="100">
        <v>20</v>
      </c>
      <c r="AA112" s="100">
        <v>0.57999999999999996</v>
      </c>
      <c r="AB112" s="100">
        <v>1.0900000000000001</v>
      </c>
      <c r="AC112" s="100">
        <v>0.95</v>
      </c>
      <c r="AD112" s="100">
        <v>0.72</v>
      </c>
      <c r="AE112" s="100">
        <v>0.98</v>
      </c>
      <c r="AF112" s="100">
        <v>0.98</v>
      </c>
      <c r="AG112" s="112">
        <f t="shared" si="5"/>
        <v>-139027.44359498229</v>
      </c>
      <c r="AH112" s="112">
        <f t="shared" si="6"/>
        <v>-160068.94706306647</v>
      </c>
      <c r="AI112" s="100">
        <f t="shared" si="7"/>
        <v>1052.075173404209</v>
      </c>
      <c r="AJ112" s="62"/>
    </row>
    <row r="113" spans="1:36">
      <c r="A113" s="102" t="s">
        <v>251</v>
      </c>
      <c r="B113" s="67" t="s">
        <v>241</v>
      </c>
      <c r="C113" s="67" t="s">
        <v>112</v>
      </c>
      <c r="D113" s="102">
        <v>2018</v>
      </c>
      <c r="E113" s="95">
        <f>'Dist_Wise Forest Land A1.9'!E112</f>
        <v>161591.12153999999</v>
      </c>
      <c r="F113" s="96" t="s">
        <v>102</v>
      </c>
      <c r="G113" s="96">
        <f t="shared" si="0"/>
        <v>145432.00938599999</v>
      </c>
      <c r="H113" s="96">
        <f t="shared" si="8"/>
        <v>136271.388015</v>
      </c>
      <c r="I113" s="97">
        <v>34.67</v>
      </c>
      <c r="J113" s="97">
        <v>34.666666666666664</v>
      </c>
      <c r="K113" s="97">
        <v>20</v>
      </c>
      <c r="L113" s="97">
        <v>0.57999999999999996</v>
      </c>
      <c r="M113" s="97">
        <v>1.0900000000000001</v>
      </c>
      <c r="N113" s="97">
        <v>0.95</v>
      </c>
      <c r="O113" s="97">
        <v>0.72</v>
      </c>
      <c r="P113" s="97">
        <v>0.98</v>
      </c>
      <c r="Q113" s="97">
        <v>0.98</v>
      </c>
      <c r="R113" s="97">
        <f t="shared" si="1"/>
        <v>2837504.8856112934</v>
      </c>
      <c r="S113" s="97">
        <f t="shared" si="2"/>
        <v>3266641.0245981654</v>
      </c>
      <c r="T113" s="111">
        <f t="shared" si="3"/>
        <v>-21456.806949343601</v>
      </c>
      <c r="U113" s="99" t="s">
        <v>103</v>
      </c>
      <c r="V113" s="96">
        <f t="shared" si="4"/>
        <v>16159.112154</v>
      </c>
      <c r="W113" s="96">
        <f t="shared" si="9"/>
        <v>15141.265335</v>
      </c>
      <c r="X113" s="100">
        <v>52</v>
      </c>
      <c r="Y113" s="100">
        <v>52</v>
      </c>
      <c r="Z113" s="100">
        <v>20</v>
      </c>
      <c r="AA113" s="100">
        <v>0.57999999999999996</v>
      </c>
      <c r="AB113" s="100">
        <v>1.0900000000000001</v>
      </c>
      <c r="AC113" s="100">
        <v>0.95</v>
      </c>
      <c r="AD113" s="100">
        <v>0.72</v>
      </c>
      <c r="AE113" s="100">
        <v>0.98</v>
      </c>
      <c r="AF113" s="100">
        <v>0.98</v>
      </c>
      <c r="AG113" s="112">
        <f t="shared" si="5"/>
        <v>472872.0124724778</v>
      </c>
      <c r="AH113" s="112">
        <f t="shared" si="6"/>
        <v>544440.17076636094</v>
      </c>
      <c r="AI113" s="100">
        <f t="shared" si="7"/>
        <v>-3578.4079146941572</v>
      </c>
      <c r="AJ113" s="62"/>
    </row>
    <row r="114" spans="1:36">
      <c r="A114" s="102" t="s">
        <v>251</v>
      </c>
      <c r="B114" s="67" t="s">
        <v>241</v>
      </c>
      <c r="C114" s="67" t="s">
        <v>63</v>
      </c>
      <c r="D114" s="102">
        <v>2018</v>
      </c>
      <c r="E114" s="95">
        <f>'Dist_Wise Forest Land A1.9'!E113</f>
        <v>101379.73845999998</v>
      </c>
      <c r="F114" s="96" t="s">
        <v>102</v>
      </c>
      <c r="G114" s="96">
        <f t="shared" si="0"/>
        <v>91241.764613999985</v>
      </c>
      <c r="H114" s="96">
        <f t="shared" si="8"/>
        <v>-54190.244772000005</v>
      </c>
      <c r="I114" s="97">
        <v>34.67</v>
      </c>
      <c r="J114" s="97">
        <v>34.666666666666664</v>
      </c>
      <c r="K114" s="97">
        <v>20</v>
      </c>
      <c r="L114" s="97">
        <v>0.57999999999999996</v>
      </c>
      <c r="M114" s="97">
        <v>1.0900000000000001</v>
      </c>
      <c r="N114" s="97">
        <v>0.95</v>
      </c>
      <c r="O114" s="97">
        <v>0.72</v>
      </c>
      <c r="P114" s="97">
        <v>0.98</v>
      </c>
      <c r="Q114" s="97">
        <v>0.98</v>
      </c>
      <c r="R114" s="97">
        <f t="shared" si="1"/>
        <v>-1128373.9494610287</v>
      </c>
      <c r="S114" s="97">
        <f t="shared" si="2"/>
        <v>-1299026.0045325588</v>
      </c>
      <c r="T114" s="111">
        <f t="shared" si="3"/>
        <v>8532.6027535765079</v>
      </c>
      <c r="U114" s="99" t="s">
        <v>103</v>
      </c>
      <c r="V114" s="96">
        <f t="shared" si="4"/>
        <v>10137.973845999999</v>
      </c>
      <c r="W114" s="96">
        <f t="shared" si="9"/>
        <v>-6021.1383080000014</v>
      </c>
      <c r="X114" s="100">
        <v>52</v>
      </c>
      <c r="Y114" s="100">
        <v>52</v>
      </c>
      <c r="Z114" s="100">
        <v>20</v>
      </c>
      <c r="AA114" s="100">
        <v>0.57999999999999996</v>
      </c>
      <c r="AB114" s="100">
        <v>1.0900000000000001</v>
      </c>
      <c r="AC114" s="100">
        <v>0.95</v>
      </c>
      <c r="AD114" s="100">
        <v>0.72</v>
      </c>
      <c r="AE114" s="100">
        <v>0.98</v>
      </c>
      <c r="AF114" s="100">
        <v>0.98</v>
      </c>
      <c r="AG114" s="112">
        <f t="shared" si="5"/>
        <v>-188044.24373288947</v>
      </c>
      <c r="AH114" s="112">
        <f t="shared" si="6"/>
        <v>-216504.33408875985</v>
      </c>
      <c r="AI114" s="100">
        <f t="shared" si="7"/>
        <v>1423.0045177935185</v>
      </c>
      <c r="AJ114" s="62"/>
    </row>
    <row r="115" spans="1:36">
      <c r="A115" s="102" t="s">
        <v>251</v>
      </c>
      <c r="B115" s="67" t="s">
        <v>241</v>
      </c>
      <c r="C115" s="67" t="s">
        <v>64</v>
      </c>
      <c r="D115" s="102">
        <v>2018</v>
      </c>
      <c r="E115" s="95">
        <f>'Dist_Wise Forest Land A1.9'!E114</f>
        <v>21590.444300000003</v>
      </c>
      <c r="F115" s="96" t="s">
        <v>102</v>
      </c>
      <c r="G115" s="96">
        <f t="shared" si="0"/>
        <v>19431.399870000005</v>
      </c>
      <c r="H115" s="96">
        <f t="shared" si="8"/>
        <v>-71810.364743999977</v>
      </c>
      <c r="I115" s="97">
        <v>34.67</v>
      </c>
      <c r="J115" s="97">
        <v>34.666666666666664</v>
      </c>
      <c r="K115" s="97">
        <v>20</v>
      </c>
      <c r="L115" s="97">
        <v>0.57999999999999996</v>
      </c>
      <c r="M115" s="97">
        <v>1.0900000000000001</v>
      </c>
      <c r="N115" s="97">
        <v>0.95</v>
      </c>
      <c r="O115" s="97">
        <v>0.72</v>
      </c>
      <c r="P115" s="97">
        <v>0.98</v>
      </c>
      <c r="Q115" s="97">
        <v>0.98</v>
      </c>
      <c r="R115" s="97">
        <f t="shared" si="1"/>
        <v>-1495268.1099586354</v>
      </c>
      <c r="S115" s="97">
        <f t="shared" si="2"/>
        <v>-1721408.1905314338</v>
      </c>
      <c r="T115" s="111">
        <f t="shared" si="3"/>
        <v>11307.00402863992</v>
      </c>
      <c r="U115" s="99" t="s">
        <v>103</v>
      </c>
      <c r="V115" s="96">
        <f t="shared" si="4"/>
        <v>2159.0444300000004</v>
      </c>
      <c r="W115" s="96">
        <f t="shared" si="9"/>
        <v>-7978.929415999999</v>
      </c>
      <c r="X115" s="100">
        <v>52</v>
      </c>
      <c r="Y115" s="100">
        <v>52</v>
      </c>
      <c r="Z115" s="100">
        <v>20</v>
      </c>
      <c r="AA115" s="100">
        <v>0.57999999999999996</v>
      </c>
      <c r="AB115" s="100">
        <v>1.0900000000000001</v>
      </c>
      <c r="AC115" s="100">
        <v>0.95</v>
      </c>
      <c r="AD115" s="100">
        <v>0.72</v>
      </c>
      <c r="AE115" s="100">
        <v>0.98</v>
      </c>
      <c r="AF115" s="100">
        <v>0.98</v>
      </c>
      <c r="AG115" s="112">
        <f t="shared" si="5"/>
        <v>-249187.39133368284</v>
      </c>
      <c r="AH115" s="112">
        <f t="shared" si="6"/>
        <v>-286901.36508857238</v>
      </c>
      <c r="AI115" s="100">
        <f t="shared" si="7"/>
        <v>1885.6986877444767</v>
      </c>
      <c r="AJ115" s="62"/>
    </row>
    <row r="116" spans="1:36">
      <c r="A116" s="102" t="s">
        <v>251</v>
      </c>
      <c r="B116" s="67" t="s">
        <v>241</v>
      </c>
      <c r="C116" s="67" t="s">
        <v>65</v>
      </c>
      <c r="D116" s="102">
        <v>2018</v>
      </c>
      <c r="E116" s="95">
        <f>'Dist_Wise Forest Land A1.9'!E115</f>
        <v>29034.2055</v>
      </c>
      <c r="F116" s="96" t="s">
        <v>102</v>
      </c>
      <c r="G116" s="96">
        <f t="shared" si="0"/>
        <v>26130.784950000001</v>
      </c>
      <c r="H116" s="96">
        <f t="shared" si="8"/>
        <v>6699.3850799999964</v>
      </c>
      <c r="I116" s="97">
        <v>34.67</v>
      </c>
      <c r="J116" s="97">
        <v>34.666666666666664</v>
      </c>
      <c r="K116" s="97">
        <v>20</v>
      </c>
      <c r="L116" s="97">
        <v>0.57999999999999996</v>
      </c>
      <c r="M116" s="97">
        <v>1.0900000000000001</v>
      </c>
      <c r="N116" s="97">
        <v>0.95</v>
      </c>
      <c r="O116" s="97">
        <v>0.72</v>
      </c>
      <c r="P116" s="97">
        <v>0.98</v>
      </c>
      <c r="Q116" s="97">
        <v>0.98</v>
      </c>
      <c r="R116" s="97">
        <f t="shared" si="1"/>
        <v>139497.64636578684</v>
      </c>
      <c r="S116" s="97">
        <f t="shared" si="2"/>
        <v>160594.87219356661</v>
      </c>
      <c r="T116" s="111">
        <f t="shared" si="3"/>
        <v>-1054.8612913889883</v>
      </c>
      <c r="U116" s="99" t="s">
        <v>103</v>
      </c>
      <c r="V116" s="96">
        <f t="shared" si="4"/>
        <v>2903.4205500000003</v>
      </c>
      <c r="W116" s="96">
        <f t="shared" si="9"/>
        <v>744.3761199999999</v>
      </c>
      <c r="X116" s="100">
        <v>52</v>
      </c>
      <c r="Y116" s="100">
        <v>52</v>
      </c>
      <c r="Z116" s="100">
        <v>20</v>
      </c>
      <c r="AA116" s="100">
        <v>0.57999999999999996</v>
      </c>
      <c r="AB116" s="100">
        <v>1.0900000000000001</v>
      </c>
      <c r="AC116" s="100">
        <v>0.95</v>
      </c>
      <c r="AD116" s="100">
        <v>0.72</v>
      </c>
      <c r="AE116" s="100">
        <v>0.98</v>
      </c>
      <c r="AF116" s="100">
        <v>0.98</v>
      </c>
      <c r="AG116" s="112">
        <f t="shared" si="5"/>
        <v>23247.372403361598</v>
      </c>
      <c r="AH116" s="112">
        <f t="shared" si="6"/>
        <v>26765.812032261114</v>
      </c>
      <c r="AI116" s="100">
        <f t="shared" si="7"/>
        <v>-175.92198144497578</v>
      </c>
      <c r="AJ116" s="62"/>
    </row>
    <row r="117" spans="1:36">
      <c r="A117" s="102" t="s">
        <v>251</v>
      </c>
      <c r="B117" s="67" t="s">
        <v>241</v>
      </c>
      <c r="C117" s="67" t="s">
        <v>113</v>
      </c>
      <c r="D117" s="102">
        <v>2018</v>
      </c>
      <c r="E117" s="95">
        <f>'Dist_Wise Forest Land A1.9'!E116</f>
        <v>4039.4246999999996</v>
      </c>
      <c r="F117" s="96" t="s">
        <v>102</v>
      </c>
      <c r="G117" s="96">
        <f t="shared" si="0"/>
        <v>3635.4822299999996</v>
      </c>
      <c r="H117" s="96">
        <f t="shared" si="8"/>
        <v>-22495.30272</v>
      </c>
      <c r="I117" s="97">
        <v>34.67</v>
      </c>
      <c r="J117" s="97">
        <v>34.666666666666664</v>
      </c>
      <c r="K117" s="97">
        <v>20</v>
      </c>
      <c r="L117" s="97">
        <v>0.57999999999999996</v>
      </c>
      <c r="M117" s="97">
        <v>1.0900000000000001</v>
      </c>
      <c r="N117" s="97">
        <v>0.95</v>
      </c>
      <c r="O117" s="97">
        <v>0.72</v>
      </c>
      <c r="P117" s="97">
        <v>0.98</v>
      </c>
      <c r="Q117" s="97">
        <v>0.98</v>
      </c>
      <c r="R117" s="97">
        <f t="shared" si="1"/>
        <v>-468407.43534716842</v>
      </c>
      <c r="S117" s="97">
        <f t="shared" si="2"/>
        <v>-539248.03875790839</v>
      </c>
      <c r="T117" s="111">
        <f t="shared" si="3"/>
        <v>3542.0301705369989</v>
      </c>
      <c r="U117" s="99" t="s">
        <v>103</v>
      </c>
      <c r="V117" s="96">
        <f t="shared" si="4"/>
        <v>403.94246999999996</v>
      </c>
      <c r="W117" s="96">
        <f t="shared" si="9"/>
        <v>-2499.4780800000003</v>
      </c>
      <c r="X117" s="100">
        <v>52</v>
      </c>
      <c r="Y117" s="100">
        <v>52</v>
      </c>
      <c r="Z117" s="100">
        <v>20</v>
      </c>
      <c r="AA117" s="100">
        <v>0.57999999999999996</v>
      </c>
      <c r="AB117" s="100">
        <v>1.0900000000000001</v>
      </c>
      <c r="AC117" s="100">
        <v>0.95</v>
      </c>
      <c r="AD117" s="100">
        <v>0.72</v>
      </c>
      <c r="AE117" s="100">
        <v>0.98</v>
      </c>
      <c r="AF117" s="100">
        <v>0.98</v>
      </c>
      <c r="AG117" s="112">
        <f t="shared" si="5"/>
        <v>-78060.400083494402</v>
      </c>
      <c r="AH117" s="112">
        <f t="shared" si="6"/>
        <v>-89874.673126318085</v>
      </c>
      <c r="AI117" s="100">
        <f t="shared" si="7"/>
        <v>590.71365214118418</v>
      </c>
      <c r="AJ117" s="62"/>
    </row>
    <row r="118" spans="1:36">
      <c r="A118" s="102" t="s">
        <v>251</v>
      </c>
      <c r="B118" s="67" t="s">
        <v>241</v>
      </c>
      <c r="C118" s="67" t="s">
        <v>114</v>
      </c>
      <c r="D118" s="102">
        <v>2018</v>
      </c>
      <c r="E118" s="95">
        <f>'Dist_Wise Forest Land A1.9'!E117</f>
        <v>188499.43129999997</v>
      </c>
      <c r="F118" s="96" t="s">
        <v>102</v>
      </c>
      <c r="G118" s="96">
        <f t="shared" si="0"/>
        <v>169649.48816999997</v>
      </c>
      <c r="H118" s="96">
        <f t="shared" si="8"/>
        <v>166014.00593999997</v>
      </c>
      <c r="I118" s="97">
        <v>34.67</v>
      </c>
      <c r="J118" s="97">
        <v>34.666666666666664</v>
      </c>
      <c r="K118" s="97">
        <v>20</v>
      </c>
      <c r="L118" s="97">
        <v>0.57999999999999996</v>
      </c>
      <c r="M118" s="97">
        <v>1.0900000000000001</v>
      </c>
      <c r="N118" s="97">
        <v>0.95</v>
      </c>
      <c r="O118" s="97">
        <v>0.72</v>
      </c>
      <c r="P118" s="97">
        <v>0.98</v>
      </c>
      <c r="Q118" s="97">
        <v>0.98</v>
      </c>
      <c r="R118" s="97">
        <f t="shared" si="1"/>
        <v>3456819.2178595839</v>
      </c>
      <c r="S118" s="97">
        <f t="shared" si="2"/>
        <v>3979618.6885672077</v>
      </c>
      <c r="T118" s="111">
        <f t="shared" si="3"/>
        <v>-26139.973535381188</v>
      </c>
      <c r="U118" s="99" t="s">
        <v>103</v>
      </c>
      <c r="V118" s="96">
        <f t="shared" si="4"/>
        <v>18849.943129999996</v>
      </c>
      <c r="W118" s="96">
        <f t="shared" si="9"/>
        <v>18446.000659999998</v>
      </c>
      <c r="X118" s="100">
        <v>52</v>
      </c>
      <c r="Y118" s="100">
        <v>52</v>
      </c>
      <c r="Z118" s="100">
        <v>20</v>
      </c>
      <c r="AA118" s="100">
        <v>0.57999999999999996</v>
      </c>
      <c r="AB118" s="100">
        <v>1.0900000000000001</v>
      </c>
      <c r="AC118" s="100">
        <v>0.95</v>
      </c>
      <c r="AD118" s="100">
        <v>0.72</v>
      </c>
      <c r="AE118" s="100">
        <v>0.98</v>
      </c>
      <c r="AF118" s="100">
        <v>0.98</v>
      </c>
      <c r="AG118" s="112">
        <f t="shared" si="5"/>
        <v>576081.14389224874</v>
      </c>
      <c r="AH118" s="112">
        <f t="shared" si="6"/>
        <v>663269.78142786806</v>
      </c>
      <c r="AI118" s="100">
        <f t="shared" si="7"/>
        <v>-4359.4318767809655</v>
      </c>
      <c r="AJ118" s="62"/>
    </row>
    <row r="119" spans="1:36">
      <c r="A119" s="102" t="s">
        <v>251</v>
      </c>
      <c r="B119" s="67" t="s">
        <v>241</v>
      </c>
      <c r="C119" s="67" t="s">
        <v>66</v>
      </c>
      <c r="D119" s="102">
        <v>2018</v>
      </c>
      <c r="E119" s="95">
        <f>'Dist_Wise Forest Land A1.9'!E118</f>
        <v>161028.36180000001</v>
      </c>
      <c r="F119" s="96" t="s">
        <v>102</v>
      </c>
      <c r="G119" s="96">
        <f t="shared" si="0"/>
        <v>144925.52562000003</v>
      </c>
      <c r="H119" s="96">
        <f t="shared" si="8"/>
        <v>-24723.962549999938</v>
      </c>
      <c r="I119" s="97">
        <v>34.67</v>
      </c>
      <c r="J119" s="97">
        <v>34.666666666666664</v>
      </c>
      <c r="K119" s="97">
        <v>20</v>
      </c>
      <c r="L119" s="97">
        <v>0.57999999999999996</v>
      </c>
      <c r="M119" s="97">
        <v>1.0900000000000001</v>
      </c>
      <c r="N119" s="97">
        <v>0.95</v>
      </c>
      <c r="O119" s="97">
        <v>0.72</v>
      </c>
      <c r="P119" s="97">
        <v>0.98</v>
      </c>
      <c r="Q119" s="97">
        <v>0.98</v>
      </c>
      <c r="R119" s="97">
        <f t="shared" si="1"/>
        <v>-514813.6050362477</v>
      </c>
      <c r="S119" s="97">
        <f t="shared" si="2"/>
        <v>-592672.5450801776</v>
      </c>
      <c r="T119" s="111">
        <f t="shared" si="3"/>
        <v>3892.9470021964953</v>
      </c>
      <c r="U119" s="99" t="s">
        <v>103</v>
      </c>
      <c r="V119" s="96">
        <f t="shared" si="4"/>
        <v>16102.836180000002</v>
      </c>
      <c r="W119" s="96">
        <f t="shared" si="9"/>
        <v>-2747.106949999994</v>
      </c>
      <c r="X119" s="100">
        <v>52</v>
      </c>
      <c r="Y119" s="100">
        <v>52</v>
      </c>
      <c r="Z119" s="100">
        <v>20</v>
      </c>
      <c r="AA119" s="100">
        <v>0.57999999999999996</v>
      </c>
      <c r="AB119" s="100">
        <v>1.0900000000000001</v>
      </c>
      <c r="AC119" s="100">
        <v>0.95</v>
      </c>
      <c r="AD119" s="100">
        <v>0.72</v>
      </c>
      <c r="AE119" s="100">
        <v>0.98</v>
      </c>
      <c r="AF119" s="100">
        <v>0.98</v>
      </c>
      <c r="AG119" s="112">
        <f t="shared" si="5"/>
        <v>-85794.018081225804</v>
      </c>
      <c r="AH119" s="112">
        <f t="shared" si="6"/>
        <v>-98778.757513362973</v>
      </c>
      <c r="AI119" s="100">
        <f t="shared" si="7"/>
        <v>649.23697160685845</v>
      </c>
      <c r="AJ119" s="62"/>
    </row>
    <row r="120" spans="1:36">
      <c r="A120" s="102" t="s">
        <v>251</v>
      </c>
      <c r="B120" s="67" t="s">
        <v>241</v>
      </c>
      <c r="C120" s="67" t="s">
        <v>115</v>
      </c>
      <c r="D120" s="102">
        <v>2018</v>
      </c>
      <c r="E120" s="95">
        <f>'Dist_Wise Forest Land A1.9'!E119</f>
        <v>165009.37439999997</v>
      </c>
      <c r="F120" s="96" t="s">
        <v>102</v>
      </c>
      <c r="G120" s="96">
        <f t="shared" si="0"/>
        <v>148508.43695999999</v>
      </c>
      <c r="H120" s="96">
        <f t="shared" si="8"/>
        <v>3582.9113399999624</v>
      </c>
      <c r="I120" s="97">
        <v>34.67</v>
      </c>
      <c r="J120" s="97">
        <v>34.666666666666664</v>
      </c>
      <c r="K120" s="97">
        <v>20</v>
      </c>
      <c r="L120" s="97">
        <v>0.57999999999999996</v>
      </c>
      <c r="M120" s="97">
        <v>1.0900000000000001</v>
      </c>
      <c r="N120" s="97">
        <v>0.95</v>
      </c>
      <c r="O120" s="97">
        <v>0.72</v>
      </c>
      <c r="P120" s="97">
        <v>0.98</v>
      </c>
      <c r="Q120" s="97">
        <v>0.98</v>
      </c>
      <c r="R120" s="97">
        <f t="shared" si="1"/>
        <v>74605.011221012304</v>
      </c>
      <c r="S120" s="97">
        <f t="shared" si="2"/>
        <v>85888.060151361642</v>
      </c>
      <c r="T120" s="111">
        <f t="shared" si="3"/>
        <v>-564.15244651746684</v>
      </c>
      <c r="U120" s="99" t="s">
        <v>103</v>
      </c>
      <c r="V120" s="96">
        <f t="shared" si="4"/>
        <v>16500.937439999998</v>
      </c>
      <c r="W120" s="96">
        <f t="shared" si="9"/>
        <v>398.10125999999582</v>
      </c>
      <c r="X120" s="100">
        <v>52</v>
      </c>
      <c r="Y120" s="100">
        <v>52</v>
      </c>
      <c r="Z120" s="100">
        <v>20</v>
      </c>
      <c r="AA120" s="100">
        <v>0.57999999999999996</v>
      </c>
      <c r="AB120" s="100">
        <v>1.0900000000000001</v>
      </c>
      <c r="AC120" s="100">
        <v>0.95</v>
      </c>
      <c r="AD120" s="100">
        <v>0.72</v>
      </c>
      <c r="AE120" s="100">
        <v>0.98</v>
      </c>
      <c r="AF120" s="100">
        <v>0.98</v>
      </c>
      <c r="AG120" s="112">
        <f t="shared" si="5"/>
        <v>12432.973058656669</v>
      </c>
      <c r="AH120" s="112">
        <f t="shared" si="6"/>
        <v>14314.676691893608</v>
      </c>
      <c r="AI120" s="100">
        <f t="shared" si="7"/>
        <v>-94.085181661846946</v>
      </c>
      <c r="AJ120" s="62"/>
    </row>
    <row r="121" spans="1:36">
      <c r="A121" s="102" t="s">
        <v>251</v>
      </c>
      <c r="B121" s="67" t="s">
        <v>241</v>
      </c>
      <c r="C121" s="67" t="s">
        <v>116</v>
      </c>
      <c r="D121" s="102">
        <v>2018</v>
      </c>
      <c r="E121" s="95">
        <f>'Dist_Wise Forest Land A1.9'!E120</f>
        <v>4569.1739350000007</v>
      </c>
      <c r="F121" s="96" t="s">
        <v>102</v>
      </c>
      <c r="G121" s="96">
        <f t="shared" si="0"/>
        <v>4112.2565415000008</v>
      </c>
      <c r="H121" s="96">
        <f t="shared" si="8"/>
        <v>-144396.18041849998</v>
      </c>
      <c r="I121" s="97">
        <v>34.67</v>
      </c>
      <c r="J121" s="97">
        <v>34.666666666666664</v>
      </c>
      <c r="K121" s="97">
        <v>20</v>
      </c>
      <c r="L121" s="97">
        <v>0.57999999999999996</v>
      </c>
      <c r="M121" s="97">
        <v>1.0900000000000001</v>
      </c>
      <c r="N121" s="97">
        <v>0.95</v>
      </c>
      <c r="O121" s="97">
        <v>0.72</v>
      </c>
      <c r="P121" s="97">
        <v>0.98</v>
      </c>
      <c r="Q121" s="97">
        <v>0.98</v>
      </c>
      <c r="R121" s="97">
        <f t="shared" si="1"/>
        <v>-3006683.0122549511</v>
      </c>
      <c r="S121" s="97">
        <f t="shared" si="2"/>
        <v>-3461405.1681812271</v>
      </c>
      <c r="T121" s="111">
        <f t="shared" si="3"/>
        <v>22736.107796313801</v>
      </c>
      <c r="U121" s="99" t="s">
        <v>103</v>
      </c>
      <c r="V121" s="96">
        <f t="shared" si="4"/>
        <v>456.91739350000012</v>
      </c>
      <c r="W121" s="96">
        <f t="shared" si="9"/>
        <v>-16044.020046499998</v>
      </c>
      <c r="X121" s="100">
        <v>52</v>
      </c>
      <c r="Y121" s="100">
        <v>52</v>
      </c>
      <c r="Z121" s="100">
        <v>20</v>
      </c>
      <c r="AA121" s="100">
        <v>0.57999999999999996</v>
      </c>
      <c r="AB121" s="100">
        <v>1.0900000000000001</v>
      </c>
      <c r="AC121" s="100">
        <v>0.95</v>
      </c>
      <c r="AD121" s="100">
        <v>0.72</v>
      </c>
      <c r="AE121" s="100">
        <v>0.98</v>
      </c>
      <c r="AF121" s="100">
        <v>0.98</v>
      </c>
      <c r="AG121" s="112">
        <f t="shared" si="5"/>
        <v>-501065.65598582657</v>
      </c>
      <c r="AH121" s="112">
        <f t="shared" si="6"/>
        <v>-576900.86136353784</v>
      </c>
      <c r="AI121" s="100">
        <f t="shared" si="7"/>
        <v>3791.7602688855636</v>
      </c>
      <c r="AJ121" s="62"/>
    </row>
    <row r="122" spans="1:36">
      <c r="A122" s="102" t="s">
        <v>251</v>
      </c>
      <c r="B122" s="67" t="s">
        <v>241</v>
      </c>
      <c r="C122" s="67" t="s">
        <v>67</v>
      </c>
      <c r="D122" s="102">
        <v>2018</v>
      </c>
      <c r="E122" s="95">
        <f>'Dist_Wise Forest Land A1.9'!E121</f>
        <v>42135.058209999996</v>
      </c>
      <c r="F122" s="96" t="s">
        <v>102</v>
      </c>
      <c r="G122" s="96">
        <f t="shared" si="0"/>
        <v>37921.552388999997</v>
      </c>
      <c r="H122" s="96">
        <f t="shared" si="8"/>
        <v>33809.295847499998</v>
      </c>
      <c r="I122" s="97">
        <v>34.67</v>
      </c>
      <c r="J122" s="97">
        <v>34.666666666666664</v>
      </c>
      <c r="K122" s="97">
        <v>20</v>
      </c>
      <c r="L122" s="97">
        <v>0.57999999999999996</v>
      </c>
      <c r="M122" s="97">
        <v>1.0900000000000001</v>
      </c>
      <c r="N122" s="97">
        <v>0.95</v>
      </c>
      <c r="O122" s="97">
        <v>0.72</v>
      </c>
      <c r="P122" s="97">
        <v>0.98</v>
      </c>
      <c r="Q122" s="97">
        <v>0.98</v>
      </c>
      <c r="R122" s="97">
        <f t="shared" si="1"/>
        <v>703992.55150904425</v>
      </c>
      <c r="S122" s="97">
        <f t="shared" si="2"/>
        <v>810462.37538919726</v>
      </c>
      <c r="T122" s="111">
        <f t="shared" si="3"/>
        <v>-5323.4911940076508</v>
      </c>
      <c r="U122" s="99" t="s">
        <v>103</v>
      </c>
      <c r="V122" s="96">
        <f t="shared" si="4"/>
        <v>4213.5058209999997</v>
      </c>
      <c r="W122" s="96">
        <f t="shared" si="9"/>
        <v>3756.5884274999999</v>
      </c>
      <c r="X122" s="100">
        <v>52</v>
      </c>
      <c r="Y122" s="100">
        <v>52</v>
      </c>
      <c r="Z122" s="100">
        <v>20</v>
      </c>
      <c r="AA122" s="100">
        <v>0.57999999999999996</v>
      </c>
      <c r="AB122" s="100">
        <v>1.0900000000000001</v>
      </c>
      <c r="AC122" s="100">
        <v>0.95</v>
      </c>
      <c r="AD122" s="100">
        <v>0.72</v>
      </c>
      <c r="AE122" s="100">
        <v>0.98</v>
      </c>
      <c r="AF122" s="100">
        <v>0.98</v>
      </c>
      <c r="AG122" s="112">
        <f t="shared" si="5"/>
        <v>117320.81107095569</v>
      </c>
      <c r="AH122" s="112">
        <f t="shared" si="6"/>
        <v>135077.06256486621</v>
      </c>
      <c r="AI122" s="100">
        <f t="shared" si="7"/>
        <v>-887.81257469552588</v>
      </c>
      <c r="AJ122" s="62"/>
    </row>
    <row r="123" spans="1:36">
      <c r="A123" s="102" t="s">
        <v>251</v>
      </c>
      <c r="B123" s="67" t="s">
        <v>241</v>
      </c>
      <c r="C123" s="67" t="s">
        <v>117</v>
      </c>
      <c r="D123" s="102">
        <v>2018</v>
      </c>
      <c r="E123" s="95">
        <f>'Dist_Wise Forest Land A1.9'!E122</f>
        <v>166077.96249999999</v>
      </c>
      <c r="F123" s="96" t="s">
        <v>102</v>
      </c>
      <c r="G123" s="96">
        <f t="shared" si="0"/>
        <v>149470.16625000001</v>
      </c>
      <c r="H123" s="96">
        <f t="shared" si="8"/>
        <v>111548.61386100002</v>
      </c>
      <c r="I123" s="97">
        <v>34.67</v>
      </c>
      <c r="J123" s="97">
        <v>34.666666666666664</v>
      </c>
      <c r="K123" s="97">
        <v>20</v>
      </c>
      <c r="L123" s="97">
        <v>0.57999999999999996</v>
      </c>
      <c r="M123" s="97">
        <v>1.0900000000000001</v>
      </c>
      <c r="N123" s="97">
        <v>0.95</v>
      </c>
      <c r="O123" s="97">
        <v>0.72</v>
      </c>
      <c r="P123" s="97">
        <v>0.98</v>
      </c>
      <c r="Q123" s="97">
        <v>0.98</v>
      </c>
      <c r="R123" s="97">
        <f t="shared" si="1"/>
        <v>2322716.0258976333</v>
      </c>
      <c r="S123" s="97">
        <f t="shared" si="2"/>
        <v>2673996.967252526</v>
      </c>
      <c r="T123" s="111">
        <f t="shared" si="3"/>
        <v>-17564.047067744636</v>
      </c>
      <c r="U123" s="99" t="s">
        <v>103</v>
      </c>
      <c r="V123" s="96">
        <f t="shared" si="4"/>
        <v>16607.796249999999</v>
      </c>
      <c r="W123" s="96">
        <f t="shared" si="9"/>
        <v>12394.290429000001</v>
      </c>
      <c r="X123" s="100">
        <v>52</v>
      </c>
      <c r="Y123" s="100">
        <v>52</v>
      </c>
      <c r="Z123" s="100">
        <v>20</v>
      </c>
      <c r="AA123" s="100">
        <v>0.57999999999999996</v>
      </c>
      <c r="AB123" s="100">
        <v>1.0900000000000001</v>
      </c>
      <c r="AC123" s="100">
        <v>0.95</v>
      </c>
      <c r="AD123" s="100">
        <v>0.72</v>
      </c>
      <c r="AE123" s="100">
        <v>0.98</v>
      </c>
      <c r="AF123" s="100">
        <v>0.98</v>
      </c>
      <c r="AG123" s="112">
        <f t="shared" si="5"/>
        <v>387082.11821516172</v>
      </c>
      <c r="AH123" s="112">
        <f t="shared" si="6"/>
        <v>445666.16120875429</v>
      </c>
      <c r="AI123" s="100">
        <f t="shared" si="7"/>
        <v>-2929.2021496796283</v>
      </c>
      <c r="AJ123" s="62"/>
    </row>
    <row r="124" spans="1:36">
      <c r="A124" s="102" t="s">
        <v>251</v>
      </c>
      <c r="B124" s="67" t="s">
        <v>241</v>
      </c>
      <c r="C124" s="67" t="s">
        <v>68</v>
      </c>
      <c r="D124" s="102">
        <v>2018</v>
      </c>
      <c r="E124" s="95">
        <f>'Dist_Wise Forest Land A1.9'!E123</f>
        <v>14728.135100000001</v>
      </c>
      <c r="F124" s="96" t="s">
        <v>102</v>
      </c>
      <c r="G124" s="96">
        <f t="shared" si="0"/>
        <v>13255.321590000001</v>
      </c>
      <c r="H124" s="96">
        <f t="shared" si="8"/>
        <v>-136214.84466</v>
      </c>
      <c r="I124" s="97">
        <v>34.67</v>
      </c>
      <c r="J124" s="97">
        <v>34.666666666666664</v>
      </c>
      <c r="K124" s="97">
        <v>20</v>
      </c>
      <c r="L124" s="97">
        <v>0.57999999999999996</v>
      </c>
      <c r="M124" s="97">
        <v>1.0900000000000001</v>
      </c>
      <c r="N124" s="97">
        <v>0.95</v>
      </c>
      <c r="O124" s="97">
        <v>0.72</v>
      </c>
      <c r="P124" s="97">
        <v>0.98</v>
      </c>
      <c r="Q124" s="97">
        <v>0.98</v>
      </c>
      <c r="R124" s="97">
        <f t="shared" si="1"/>
        <v>-2836327.5141292936</v>
      </c>
      <c r="S124" s="97">
        <f t="shared" si="2"/>
        <v>-3265285.5908141411</v>
      </c>
      <c r="T124" s="111">
        <f t="shared" si="3"/>
        <v>21447.903834242374</v>
      </c>
      <c r="U124" s="99" t="s">
        <v>103</v>
      </c>
      <c r="V124" s="96">
        <f t="shared" si="4"/>
        <v>1472.8135100000002</v>
      </c>
      <c r="W124" s="96">
        <f t="shared" si="9"/>
        <v>-15134.982739999999</v>
      </c>
      <c r="X124" s="100">
        <v>52</v>
      </c>
      <c r="Y124" s="100">
        <v>52</v>
      </c>
      <c r="Z124" s="100">
        <v>20</v>
      </c>
      <c r="AA124" s="100">
        <v>0.57999999999999996</v>
      </c>
      <c r="AB124" s="100">
        <v>1.0900000000000001</v>
      </c>
      <c r="AC124" s="100">
        <v>0.95</v>
      </c>
      <c r="AD124" s="100">
        <v>0.72</v>
      </c>
      <c r="AE124" s="100">
        <v>0.98</v>
      </c>
      <c r="AF124" s="100">
        <v>0.98</v>
      </c>
      <c r="AG124" s="112">
        <f t="shared" si="5"/>
        <v>-472675.80275846319</v>
      </c>
      <c r="AH124" s="112">
        <f t="shared" si="6"/>
        <v>-544214.26513569022</v>
      </c>
      <c r="AI124" s="100">
        <f t="shared" si="7"/>
        <v>3576.9231188613512</v>
      </c>
      <c r="AJ124" s="62"/>
    </row>
    <row r="125" spans="1:36">
      <c r="A125" s="102" t="s">
        <v>251</v>
      </c>
      <c r="B125" s="67" t="s">
        <v>241</v>
      </c>
      <c r="C125" s="67" t="s">
        <v>69</v>
      </c>
      <c r="D125" s="102">
        <v>2018</v>
      </c>
      <c r="E125" s="95">
        <f>'Dist_Wise Forest Land A1.9'!E124</f>
        <v>260606.6672</v>
      </c>
      <c r="F125" s="96" t="s">
        <v>102</v>
      </c>
      <c r="G125" s="96">
        <f t="shared" si="0"/>
        <v>234546.00047999999</v>
      </c>
      <c r="H125" s="96">
        <f t="shared" si="8"/>
        <v>221290.67888999998</v>
      </c>
      <c r="I125" s="97">
        <v>34.67</v>
      </c>
      <c r="J125" s="97">
        <v>34.666666666666664</v>
      </c>
      <c r="K125" s="97">
        <v>20</v>
      </c>
      <c r="L125" s="97">
        <v>0.57999999999999996</v>
      </c>
      <c r="M125" s="97">
        <v>1.0900000000000001</v>
      </c>
      <c r="N125" s="97">
        <v>0.95</v>
      </c>
      <c r="O125" s="97">
        <v>0.72</v>
      </c>
      <c r="P125" s="97">
        <v>0.98</v>
      </c>
      <c r="Q125" s="97">
        <v>0.98</v>
      </c>
      <c r="R125" s="97">
        <f t="shared" si="1"/>
        <v>4607815.2694936786</v>
      </c>
      <c r="S125" s="97">
        <f t="shared" si="2"/>
        <v>5304688.0974286608</v>
      </c>
      <c r="T125" s="111">
        <f t="shared" si="3"/>
        <v>-34843.64139674911</v>
      </c>
      <c r="U125" s="99" t="s">
        <v>103</v>
      </c>
      <c r="V125" s="96">
        <f t="shared" si="4"/>
        <v>26060.666720000001</v>
      </c>
      <c r="W125" s="96">
        <f t="shared" si="9"/>
        <v>24587.853210000001</v>
      </c>
      <c r="X125" s="100">
        <v>52</v>
      </c>
      <c r="Y125" s="100">
        <v>52</v>
      </c>
      <c r="Z125" s="100">
        <v>20</v>
      </c>
      <c r="AA125" s="100">
        <v>0.57999999999999996</v>
      </c>
      <c r="AB125" s="100">
        <v>1.0900000000000001</v>
      </c>
      <c r="AC125" s="100">
        <v>0.95</v>
      </c>
      <c r="AD125" s="100">
        <v>0.72</v>
      </c>
      <c r="AE125" s="100">
        <v>0.98</v>
      </c>
      <c r="AF125" s="100">
        <v>0.98</v>
      </c>
      <c r="AG125" s="112">
        <f t="shared" si="5"/>
        <v>767895.37548848288</v>
      </c>
      <c r="AH125" s="112">
        <f t="shared" si="6"/>
        <v>884114.68290477688</v>
      </c>
      <c r="AI125" s="100">
        <f t="shared" si="7"/>
        <v>-5810.9653708146998</v>
      </c>
      <c r="AJ125" s="62"/>
    </row>
    <row r="126" spans="1:36">
      <c r="A126" s="102" t="s">
        <v>251</v>
      </c>
      <c r="B126" s="67" t="s">
        <v>241</v>
      </c>
      <c r="C126" s="67" t="s">
        <v>118</v>
      </c>
      <c r="D126" s="102">
        <v>2018</v>
      </c>
      <c r="E126" s="95">
        <f>'Dist_Wise Forest Land A1.9'!E125</f>
        <v>7063.0388999999996</v>
      </c>
      <c r="F126" s="96" t="s">
        <v>102</v>
      </c>
      <c r="G126" s="96">
        <f t="shared" si="0"/>
        <v>6356.7350099999994</v>
      </c>
      <c r="H126" s="96">
        <f t="shared" si="8"/>
        <v>-228189.26546999998</v>
      </c>
      <c r="I126" s="97">
        <v>34.67</v>
      </c>
      <c r="J126" s="97">
        <v>34.666666666666664</v>
      </c>
      <c r="K126" s="97">
        <v>20</v>
      </c>
      <c r="L126" s="97">
        <v>0.57999999999999996</v>
      </c>
      <c r="M126" s="97">
        <v>1.0900000000000001</v>
      </c>
      <c r="N126" s="97">
        <v>0.95</v>
      </c>
      <c r="O126" s="97">
        <v>0.72</v>
      </c>
      <c r="P126" s="97">
        <v>0.98</v>
      </c>
      <c r="Q126" s="97">
        <v>0.98</v>
      </c>
      <c r="R126" s="97">
        <f t="shared" si="1"/>
        <v>-4751460.7801889079</v>
      </c>
      <c r="S126" s="97">
        <f t="shared" si="2"/>
        <v>-5470058.1451124037</v>
      </c>
      <c r="T126" s="111">
        <f t="shared" si="3"/>
        <v>35929.868246174789</v>
      </c>
      <c r="U126" s="99" t="s">
        <v>103</v>
      </c>
      <c r="V126" s="96">
        <f t="shared" si="4"/>
        <v>706.30389000000002</v>
      </c>
      <c r="W126" s="96">
        <f t="shared" si="9"/>
        <v>-25354.362830000002</v>
      </c>
      <c r="X126" s="100">
        <v>52</v>
      </c>
      <c r="Y126" s="100">
        <v>52</v>
      </c>
      <c r="Z126" s="100">
        <v>20</v>
      </c>
      <c r="AA126" s="100">
        <v>0.57999999999999996</v>
      </c>
      <c r="AB126" s="100">
        <v>1.0900000000000001</v>
      </c>
      <c r="AC126" s="100">
        <v>0.95</v>
      </c>
      <c r="AD126" s="100">
        <v>0.72</v>
      </c>
      <c r="AE126" s="100">
        <v>0.98</v>
      </c>
      <c r="AF126" s="100">
        <v>0.98</v>
      </c>
      <c r="AG126" s="112">
        <f t="shared" si="5"/>
        <v>-791833.99214762449</v>
      </c>
      <c r="AH126" s="112">
        <f t="shared" si="6"/>
        <v>-911676.35751873406</v>
      </c>
      <c r="AI126" s="100">
        <f t="shared" si="7"/>
        <v>5992.1182685554786</v>
      </c>
      <c r="AJ126" s="62"/>
    </row>
    <row r="127" spans="1:36">
      <c r="A127" s="102" t="s">
        <v>251</v>
      </c>
      <c r="B127" s="67" t="s">
        <v>241</v>
      </c>
      <c r="C127" s="67" t="s">
        <v>70</v>
      </c>
      <c r="D127" s="102">
        <v>2018</v>
      </c>
      <c r="E127" s="95">
        <f>'Dist_Wise Forest Land A1.9'!E126</f>
        <v>51369.206780000008</v>
      </c>
      <c r="F127" s="96" t="s">
        <v>102</v>
      </c>
      <c r="G127" s="96">
        <f t="shared" si="0"/>
        <v>46232.286102000005</v>
      </c>
      <c r="H127" s="96">
        <f t="shared" si="8"/>
        <v>39875.551092000009</v>
      </c>
      <c r="I127" s="97">
        <v>34.67</v>
      </c>
      <c r="J127" s="97">
        <v>34.666666666666664</v>
      </c>
      <c r="K127" s="97">
        <v>20</v>
      </c>
      <c r="L127" s="97">
        <v>0.57999999999999996</v>
      </c>
      <c r="M127" s="97">
        <v>1.0900000000000001</v>
      </c>
      <c r="N127" s="97">
        <v>0.95</v>
      </c>
      <c r="O127" s="97">
        <v>0.72</v>
      </c>
      <c r="P127" s="97">
        <v>0.98</v>
      </c>
      <c r="Q127" s="97">
        <v>0.98</v>
      </c>
      <c r="R127" s="97">
        <f t="shared" si="1"/>
        <v>830306.88017603639</v>
      </c>
      <c r="S127" s="97">
        <f t="shared" si="2"/>
        <v>955880.12254816981</v>
      </c>
      <c r="T127" s="111">
        <f t="shared" si="3"/>
        <v>-6278.6621186066714</v>
      </c>
      <c r="U127" s="99" t="s">
        <v>103</v>
      </c>
      <c r="V127" s="96">
        <f t="shared" si="4"/>
        <v>5136.9206780000013</v>
      </c>
      <c r="W127" s="96">
        <f t="shared" si="9"/>
        <v>4430.6167880000012</v>
      </c>
      <c r="X127" s="100">
        <v>52</v>
      </c>
      <c r="Y127" s="100">
        <v>52</v>
      </c>
      <c r="Z127" s="100">
        <v>20</v>
      </c>
      <c r="AA127" s="100">
        <v>0.57999999999999996</v>
      </c>
      <c r="AB127" s="100">
        <v>1.0900000000000001</v>
      </c>
      <c r="AC127" s="100">
        <v>0.95</v>
      </c>
      <c r="AD127" s="100">
        <v>0.72</v>
      </c>
      <c r="AE127" s="100">
        <v>0.98</v>
      </c>
      <c r="AF127" s="100">
        <v>0.98</v>
      </c>
      <c r="AG127" s="112">
        <f t="shared" si="5"/>
        <v>138371.17510865588</v>
      </c>
      <c r="AH127" s="112">
        <f t="shared" si="6"/>
        <v>159313.3537580283</v>
      </c>
      <c r="AI127" s="100">
        <f t="shared" si="7"/>
        <v>-1047.1089324686211</v>
      </c>
      <c r="AJ127" s="62"/>
    </row>
    <row r="128" spans="1:36">
      <c r="A128" s="102" t="s">
        <v>251</v>
      </c>
      <c r="B128" s="67" t="s">
        <v>241</v>
      </c>
      <c r="C128" s="67" t="s">
        <v>71</v>
      </c>
      <c r="D128" s="102">
        <v>2018</v>
      </c>
      <c r="E128" s="95">
        <f>'Dist_Wise Forest Land A1.9'!E127</f>
        <v>36329.4274</v>
      </c>
      <c r="F128" s="96" t="s">
        <v>102</v>
      </c>
      <c r="G128" s="96">
        <f t="shared" si="0"/>
        <v>32696.484660000002</v>
      </c>
      <c r="H128" s="96">
        <f t="shared" si="8"/>
        <v>-13535.801442000004</v>
      </c>
      <c r="I128" s="97">
        <v>34.67</v>
      </c>
      <c r="J128" s="97">
        <v>34.666666666666664</v>
      </c>
      <c r="K128" s="97">
        <v>20</v>
      </c>
      <c r="L128" s="97">
        <v>0.57999999999999996</v>
      </c>
      <c r="M128" s="97">
        <v>1.0900000000000001</v>
      </c>
      <c r="N128" s="97">
        <v>0.95</v>
      </c>
      <c r="O128" s="97">
        <v>0.72</v>
      </c>
      <c r="P128" s="97">
        <v>0.98</v>
      </c>
      <c r="Q128" s="97">
        <v>0.98</v>
      </c>
      <c r="R128" s="97">
        <f t="shared" si="1"/>
        <v>-281848.62047572061</v>
      </c>
      <c r="S128" s="97">
        <f t="shared" si="2"/>
        <v>-324474.60127422417</v>
      </c>
      <c r="T128" s="111">
        <f t="shared" si="3"/>
        <v>2131.299039925178</v>
      </c>
      <c r="U128" s="99" t="s">
        <v>103</v>
      </c>
      <c r="V128" s="96">
        <f t="shared" si="4"/>
        <v>3632.9427400000004</v>
      </c>
      <c r="W128" s="96">
        <f t="shared" si="9"/>
        <v>-1503.9779380000009</v>
      </c>
      <c r="X128" s="100">
        <v>52</v>
      </c>
      <c r="Y128" s="100">
        <v>52</v>
      </c>
      <c r="Z128" s="100">
        <v>20</v>
      </c>
      <c r="AA128" s="100">
        <v>0.57999999999999996</v>
      </c>
      <c r="AB128" s="100">
        <v>1.0900000000000001</v>
      </c>
      <c r="AC128" s="100">
        <v>0.95</v>
      </c>
      <c r="AD128" s="100">
        <v>0.72</v>
      </c>
      <c r="AE128" s="100">
        <v>0.98</v>
      </c>
      <c r="AF128" s="100">
        <v>0.98</v>
      </c>
      <c r="AG128" s="112">
        <f t="shared" si="5"/>
        <v>-46970.253708737866</v>
      </c>
      <c r="AH128" s="112">
        <f t="shared" si="6"/>
        <v>-54079.100212370715</v>
      </c>
      <c r="AI128" s="100">
        <f t="shared" si="7"/>
        <v>355.44232518164245</v>
      </c>
      <c r="AJ128" s="62"/>
    </row>
    <row r="129" spans="1:36">
      <c r="A129" s="102" t="s">
        <v>251</v>
      </c>
      <c r="B129" s="67" t="s">
        <v>241</v>
      </c>
      <c r="C129" s="102" t="s">
        <v>119</v>
      </c>
      <c r="D129" s="102">
        <v>2018</v>
      </c>
      <c r="E129" s="95">
        <f>'Dist_Wise Forest Land A1.9'!E128</f>
        <v>139358.60579999999</v>
      </c>
      <c r="F129" s="96" t="s">
        <v>102</v>
      </c>
      <c r="G129" s="96">
        <f t="shared" si="0"/>
        <v>125422.74522</v>
      </c>
      <c r="H129" s="96">
        <f t="shared" si="8"/>
        <v>92726.260559999995</v>
      </c>
      <c r="I129" s="97">
        <v>34.67</v>
      </c>
      <c r="J129" s="97">
        <v>34.666666666666664</v>
      </c>
      <c r="K129" s="97">
        <v>20</v>
      </c>
      <c r="L129" s="97">
        <v>0.57999999999999996</v>
      </c>
      <c r="M129" s="97">
        <v>1.0900000000000001</v>
      </c>
      <c r="N129" s="97">
        <v>0.95</v>
      </c>
      <c r="O129" s="97">
        <v>0.72</v>
      </c>
      <c r="P129" s="97">
        <v>0.98</v>
      </c>
      <c r="Q129" s="97">
        <v>0.98</v>
      </c>
      <c r="R129" s="97">
        <f t="shared" si="1"/>
        <v>1930788.4156467528</v>
      </c>
      <c r="S129" s="97">
        <f t="shared" si="2"/>
        <v>2222795.3440199266</v>
      </c>
      <c r="T129" s="111">
        <f t="shared" si="3"/>
        <v>-14600.34641865869</v>
      </c>
      <c r="U129" s="99" t="s">
        <v>103</v>
      </c>
      <c r="V129" s="96">
        <f t="shared" si="4"/>
        <v>13935.86058</v>
      </c>
      <c r="W129" s="96">
        <f t="shared" si="9"/>
        <v>10302.91784</v>
      </c>
      <c r="X129" s="100">
        <v>52</v>
      </c>
      <c r="Y129" s="100">
        <v>52</v>
      </c>
      <c r="Z129" s="100">
        <v>20</v>
      </c>
      <c r="AA129" s="100">
        <v>0.57999999999999996</v>
      </c>
      <c r="AB129" s="100">
        <v>1.0900000000000001</v>
      </c>
      <c r="AC129" s="100">
        <v>0.95</v>
      </c>
      <c r="AD129" s="100">
        <v>0.72</v>
      </c>
      <c r="AE129" s="100">
        <v>0.98</v>
      </c>
      <c r="AF129" s="100">
        <v>0.98</v>
      </c>
      <c r="AG129" s="112">
        <f t="shared" si="5"/>
        <v>321767.13012733118</v>
      </c>
      <c r="AH129" s="112">
        <f t="shared" si="6"/>
        <v>370465.89066998783</v>
      </c>
      <c r="AI129" s="100">
        <f t="shared" si="7"/>
        <v>-2434.9380271328323</v>
      </c>
      <c r="AJ129" s="62"/>
    </row>
    <row r="130" spans="1:36">
      <c r="A130" s="102" t="s">
        <v>251</v>
      </c>
      <c r="B130" s="67" t="s">
        <v>241</v>
      </c>
      <c r="C130" s="102" t="s">
        <v>120</v>
      </c>
      <c r="D130" s="102">
        <v>2018</v>
      </c>
      <c r="E130" s="95">
        <f>'Dist_Wise Forest Land A1.9'!E129</f>
        <v>33254.5671</v>
      </c>
      <c r="F130" s="96" t="s">
        <v>102</v>
      </c>
      <c r="G130" s="96">
        <f t="shared" si="0"/>
        <v>29929.110390000002</v>
      </c>
      <c r="H130" s="96">
        <f t="shared" si="8"/>
        <v>-95493.634829999995</v>
      </c>
      <c r="I130" s="97">
        <v>34.67</v>
      </c>
      <c r="J130" s="97">
        <v>34.666666666666664</v>
      </c>
      <c r="K130" s="97">
        <v>20</v>
      </c>
      <c r="L130" s="97">
        <v>0.57999999999999996</v>
      </c>
      <c r="M130" s="97">
        <v>1.0900000000000001</v>
      </c>
      <c r="N130" s="97">
        <v>0.95</v>
      </c>
      <c r="O130" s="97">
        <v>0.72</v>
      </c>
      <c r="P130" s="97">
        <v>0.98</v>
      </c>
      <c r="Q130" s="97">
        <v>0.98</v>
      </c>
      <c r="R130" s="97">
        <f t="shared" si="1"/>
        <v>-1988411.942682198</v>
      </c>
      <c r="S130" s="97">
        <f t="shared" si="2"/>
        <v>-2289133.6887926701</v>
      </c>
      <c r="T130" s="111">
        <f t="shared" si="3"/>
        <v>15036.087305523606</v>
      </c>
      <c r="U130" s="99" t="s">
        <v>103</v>
      </c>
      <c r="V130" s="96">
        <f t="shared" si="4"/>
        <v>3325.4567100000004</v>
      </c>
      <c r="W130" s="96">
        <f t="shared" si="9"/>
        <v>-10610.40387</v>
      </c>
      <c r="X130" s="100">
        <v>52</v>
      </c>
      <c r="Y130" s="100">
        <v>52</v>
      </c>
      <c r="Z130" s="100">
        <v>20</v>
      </c>
      <c r="AA130" s="100">
        <v>0.57999999999999996</v>
      </c>
      <c r="AB130" s="100">
        <v>1.0900000000000001</v>
      </c>
      <c r="AC130" s="100">
        <v>0.95</v>
      </c>
      <c r="AD130" s="100">
        <v>0.72</v>
      </c>
      <c r="AE130" s="100">
        <v>0.98</v>
      </c>
      <c r="AF130" s="100">
        <v>0.98</v>
      </c>
      <c r="AG130" s="112">
        <f t="shared" si="5"/>
        <v>-331370.1279347316</v>
      </c>
      <c r="AH130" s="112">
        <f t="shared" si="6"/>
        <v>-381522.28146544506</v>
      </c>
      <c r="AI130" s="100">
        <f t="shared" si="7"/>
        <v>2507.6076765356729</v>
      </c>
      <c r="AJ130" s="62"/>
    </row>
    <row r="131" spans="1:36">
      <c r="A131" s="102" t="s">
        <v>251</v>
      </c>
      <c r="B131" s="67" t="s">
        <v>241</v>
      </c>
      <c r="C131" s="102" t="s">
        <v>72</v>
      </c>
      <c r="D131" s="102">
        <v>2018</v>
      </c>
      <c r="E131" s="95">
        <f>'Dist_Wise Forest Land A1.9'!E130</f>
        <v>135295.804</v>
      </c>
      <c r="F131" s="96" t="s">
        <v>102</v>
      </c>
      <c r="G131" s="96">
        <f t="shared" si="0"/>
        <v>121766.22360000001</v>
      </c>
      <c r="H131" s="96">
        <f t="shared" si="8"/>
        <v>91837.11321000001</v>
      </c>
      <c r="I131" s="97">
        <v>34.67</v>
      </c>
      <c r="J131" s="97">
        <v>34.666666666666664</v>
      </c>
      <c r="K131" s="97">
        <v>20</v>
      </c>
      <c r="L131" s="97">
        <v>0.57999999999999996</v>
      </c>
      <c r="M131" s="97">
        <v>1.0900000000000001</v>
      </c>
      <c r="N131" s="97">
        <v>0.95</v>
      </c>
      <c r="O131" s="97">
        <v>0.72</v>
      </c>
      <c r="P131" s="97">
        <v>0.98</v>
      </c>
      <c r="Q131" s="97">
        <v>0.98</v>
      </c>
      <c r="R131" s="97">
        <f t="shared" si="1"/>
        <v>1912274.1846962648</v>
      </c>
      <c r="S131" s="97">
        <f t="shared" si="2"/>
        <v>2201481.0736310245</v>
      </c>
      <c r="T131" s="111">
        <f t="shared" si="3"/>
        <v>-14460.344446737983</v>
      </c>
      <c r="U131" s="99" t="s">
        <v>103</v>
      </c>
      <c r="V131" s="96">
        <f t="shared" si="4"/>
        <v>13529.580400000001</v>
      </c>
      <c r="W131" s="96">
        <f t="shared" si="9"/>
        <v>10204.12369</v>
      </c>
      <c r="X131" s="100">
        <v>52</v>
      </c>
      <c r="Y131" s="100">
        <v>52</v>
      </c>
      <c r="Z131" s="100">
        <v>20</v>
      </c>
      <c r="AA131" s="100">
        <v>0.57999999999999996</v>
      </c>
      <c r="AB131" s="100">
        <v>1.0900000000000001</v>
      </c>
      <c r="AC131" s="100">
        <v>0.95</v>
      </c>
      <c r="AD131" s="100">
        <v>0.72</v>
      </c>
      <c r="AE131" s="100">
        <v>0.98</v>
      </c>
      <c r="AF131" s="100">
        <v>0.98</v>
      </c>
      <c r="AG131" s="112">
        <f t="shared" si="5"/>
        <v>318681.72164280922</v>
      </c>
      <c r="AH131" s="112">
        <f t="shared" si="6"/>
        <v>366913.51227183739</v>
      </c>
      <c r="AI131" s="100">
        <f t="shared" si="7"/>
        <v>-2411.5895314514082</v>
      </c>
      <c r="AJ131" s="62"/>
    </row>
    <row r="132" spans="1:36">
      <c r="A132" s="102" t="s">
        <v>251</v>
      </c>
      <c r="B132" s="67" t="s">
        <v>241</v>
      </c>
      <c r="C132" s="102" t="s">
        <v>73</v>
      </c>
      <c r="D132" s="102">
        <v>2018</v>
      </c>
      <c r="E132" s="95">
        <f>'Dist_Wise Forest Land A1.9'!E131</f>
        <v>76107.958999999988</v>
      </c>
      <c r="F132" s="96" t="s">
        <v>102</v>
      </c>
      <c r="G132" s="96">
        <f t="shared" si="0"/>
        <v>68497.163099999991</v>
      </c>
      <c r="H132" s="96">
        <f t="shared" si="8"/>
        <v>-53269.060500000021</v>
      </c>
      <c r="I132" s="97">
        <v>34.67</v>
      </c>
      <c r="J132" s="97">
        <v>34.666666666666664</v>
      </c>
      <c r="K132" s="97">
        <v>20</v>
      </c>
      <c r="L132" s="97">
        <v>0.57999999999999996</v>
      </c>
      <c r="M132" s="97">
        <v>1.0900000000000001</v>
      </c>
      <c r="N132" s="97">
        <v>0.95</v>
      </c>
      <c r="O132" s="97">
        <v>0.72</v>
      </c>
      <c r="P132" s="97">
        <v>0.98</v>
      </c>
      <c r="Q132" s="97">
        <v>0.98</v>
      </c>
      <c r="R132" s="97">
        <f t="shared" si="1"/>
        <v>-1109192.631134246</v>
      </c>
      <c r="S132" s="97">
        <f t="shared" si="2"/>
        <v>-1276943.7583768324</v>
      </c>
      <c r="T132" s="111">
        <f t="shared" si="3"/>
        <v>8387.5563621293168</v>
      </c>
      <c r="U132" s="99" t="s">
        <v>103</v>
      </c>
      <c r="V132" s="96">
        <f t="shared" si="4"/>
        <v>7610.7958999999992</v>
      </c>
      <c r="W132" s="96">
        <f t="shared" si="9"/>
        <v>-5918.7845000000016</v>
      </c>
      <c r="X132" s="100">
        <v>52</v>
      </c>
      <c r="Y132" s="100">
        <v>52</v>
      </c>
      <c r="Z132" s="100">
        <v>20</v>
      </c>
      <c r="AA132" s="100">
        <v>0.57999999999999996</v>
      </c>
      <c r="AB132" s="100">
        <v>1.0900000000000001</v>
      </c>
      <c r="AC132" s="100">
        <v>0.95</v>
      </c>
      <c r="AD132" s="100">
        <v>0.72</v>
      </c>
      <c r="AE132" s="100">
        <v>0.98</v>
      </c>
      <c r="AF132" s="100">
        <v>0.98</v>
      </c>
      <c r="AG132" s="112">
        <f t="shared" si="5"/>
        <v>-184847.66470846004</v>
      </c>
      <c r="AH132" s="112">
        <f t="shared" si="6"/>
        <v>-212823.95972947203</v>
      </c>
      <c r="AI132" s="100">
        <f t="shared" si="7"/>
        <v>1398.8147510505994</v>
      </c>
      <c r="AJ132" s="62"/>
    </row>
    <row r="133" spans="1:36">
      <c r="A133" s="102" t="s">
        <v>251</v>
      </c>
      <c r="B133" s="67" t="s">
        <v>241</v>
      </c>
      <c r="C133" s="102" t="s">
        <v>74</v>
      </c>
      <c r="D133" s="102">
        <v>2018</v>
      </c>
      <c r="E133" s="95">
        <f>'Dist_Wise Forest Land A1.9'!E132</f>
        <v>216928.6942</v>
      </c>
      <c r="F133" s="96" t="s">
        <v>102</v>
      </c>
      <c r="G133" s="96">
        <f t="shared" si="0"/>
        <v>195235.82478</v>
      </c>
      <c r="H133" s="96">
        <f t="shared" si="8"/>
        <v>126738.66168</v>
      </c>
      <c r="I133" s="97">
        <v>34.67</v>
      </c>
      <c r="J133" s="97">
        <v>34.666666666666664</v>
      </c>
      <c r="K133" s="97">
        <v>20</v>
      </c>
      <c r="L133" s="97">
        <v>0.57999999999999996</v>
      </c>
      <c r="M133" s="97">
        <v>1.0900000000000001</v>
      </c>
      <c r="N133" s="97">
        <v>0.95</v>
      </c>
      <c r="O133" s="97">
        <v>0.72</v>
      </c>
      <c r="P133" s="97">
        <v>0.98</v>
      </c>
      <c r="Q133" s="97">
        <v>0.98</v>
      </c>
      <c r="R133" s="97">
        <f t="shared" si="1"/>
        <v>2639010.1176136229</v>
      </c>
      <c r="S133" s="97">
        <f t="shared" si="2"/>
        <v>3038126.4745097007</v>
      </c>
      <c r="T133" s="111">
        <f t="shared" si="3"/>
        <v>-19955.817844803889</v>
      </c>
      <c r="U133" s="99" t="s">
        <v>103</v>
      </c>
      <c r="V133" s="96">
        <f t="shared" si="4"/>
        <v>21692.869420000003</v>
      </c>
      <c r="W133" s="96">
        <f t="shared" si="9"/>
        <v>14082.073520000004</v>
      </c>
      <c r="X133" s="100">
        <v>52</v>
      </c>
      <c r="Y133" s="100">
        <v>52</v>
      </c>
      <c r="Z133" s="100">
        <v>20</v>
      </c>
      <c r="AA133" s="100">
        <v>0.57999999999999996</v>
      </c>
      <c r="AB133" s="100">
        <v>1.0900000000000001</v>
      </c>
      <c r="AC133" s="100">
        <v>0.95</v>
      </c>
      <c r="AD133" s="100">
        <v>0.72</v>
      </c>
      <c r="AE133" s="100">
        <v>0.98</v>
      </c>
      <c r="AF133" s="100">
        <v>0.98</v>
      </c>
      <c r="AG133" s="112">
        <f t="shared" si="5"/>
        <v>439792.73183959373</v>
      </c>
      <c r="AH133" s="112">
        <f t="shared" si="6"/>
        <v>506354.41241828358</v>
      </c>
      <c r="AI133" s="100">
        <f t="shared" si="7"/>
        <v>-3328.0840289344924</v>
      </c>
      <c r="AJ133" s="62"/>
    </row>
    <row r="134" spans="1:36">
      <c r="A134" s="102" t="s">
        <v>251</v>
      </c>
      <c r="B134" s="67" t="s">
        <v>241</v>
      </c>
      <c r="C134" s="102" t="s">
        <v>75</v>
      </c>
      <c r="D134" s="102">
        <v>2018</v>
      </c>
      <c r="E134" s="95">
        <f>'Dist_Wise Forest Land A1.9'!E133</f>
        <v>1047.52305</v>
      </c>
      <c r="F134" s="96" t="s">
        <v>102</v>
      </c>
      <c r="G134" s="96">
        <f t="shared" si="0"/>
        <v>942.77074500000003</v>
      </c>
      <c r="H134" s="96">
        <f t="shared" si="8"/>
        <v>-194293.05403500001</v>
      </c>
      <c r="I134" s="97">
        <v>34.67</v>
      </c>
      <c r="J134" s="97">
        <v>34.666666666666664</v>
      </c>
      <c r="K134" s="97">
        <v>20</v>
      </c>
      <c r="L134" s="97">
        <v>0.57999999999999996</v>
      </c>
      <c r="M134" s="97">
        <v>1.0900000000000001</v>
      </c>
      <c r="N134" s="97">
        <v>0.95</v>
      </c>
      <c r="O134" s="97">
        <v>0.72</v>
      </c>
      <c r="P134" s="97">
        <v>0.98</v>
      </c>
      <c r="Q134" s="97">
        <v>0.98</v>
      </c>
      <c r="R134" s="97">
        <f t="shared" si="1"/>
        <v>-4045658.4327442721</v>
      </c>
      <c r="S134" s="97">
        <f t="shared" si="2"/>
        <v>-4657512.2654165411</v>
      </c>
      <c r="T134" s="111">
        <f t="shared" si="3"/>
        <v>30592.691633613453</v>
      </c>
      <c r="U134" s="99" t="s">
        <v>103</v>
      </c>
      <c r="V134" s="96">
        <f t="shared" si="4"/>
        <v>104.75230500000001</v>
      </c>
      <c r="W134" s="96">
        <f t="shared" si="9"/>
        <v>-21588.117115000001</v>
      </c>
      <c r="X134" s="100">
        <v>52</v>
      </c>
      <c r="Y134" s="100">
        <v>52</v>
      </c>
      <c r="Z134" s="100">
        <v>20</v>
      </c>
      <c r="AA134" s="100">
        <v>0.57999999999999996</v>
      </c>
      <c r="AB134" s="100">
        <v>1.0900000000000001</v>
      </c>
      <c r="AC134" s="100">
        <v>0.95</v>
      </c>
      <c r="AD134" s="100">
        <v>0.72</v>
      </c>
      <c r="AE134" s="100">
        <v>0.98</v>
      </c>
      <c r="AF134" s="100">
        <v>0.98</v>
      </c>
      <c r="AG134" s="112">
        <f t="shared" si="5"/>
        <v>-674211.57742108824</v>
      </c>
      <c r="AH134" s="112">
        <f t="shared" si="6"/>
        <v>-776252.04423609015</v>
      </c>
      <c r="AI134" s="100">
        <f t="shared" si="7"/>
        <v>5102.0233407500955</v>
      </c>
      <c r="AJ134" s="62"/>
    </row>
    <row r="135" spans="1:36">
      <c r="A135" s="102" t="s">
        <v>251</v>
      </c>
      <c r="B135" s="67" t="s">
        <v>241</v>
      </c>
      <c r="C135" s="102" t="s">
        <v>76</v>
      </c>
      <c r="D135" s="102">
        <v>2018</v>
      </c>
      <c r="E135" s="95">
        <f>'Dist_Wise Forest Land A1.9'!E134</f>
        <v>14832.214</v>
      </c>
      <c r="F135" s="96" t="s">
        <v>102</v>
      </c>
      <c r="G135" s="96">
        <f t="shared" si="0"/>
        <v>13348.9926</v>
      </c>
      <c r="H135" s="96">
        <f t="shared" si="8"/>
        <v>12406.221855</v>
      </c>
      <c r="I135" s="97">
        <v>34.67</v>
      </c>
      <c r="J135" s="97">
        <v>34.666666666666664</v>
      </c>
      <c r="K135" s="97">
        <v>20</v>
      </c>
      <c r="L135" s="97">
        <v>0.57999999999999996</v>
      </c>
      <c r="M135" s="97">
        <v>1.0900000000000001</v>
      </c>
      <c r="N135" s="97">
        <v>0.95</v>
      </c>
      <c r="O135" s="97">
        <v>0.72</v>
      </c>
      <c r="P135" s="97">
        <v>0.98</v>
      </c>
      <c r="Q135" s="97">
        <v>0.98</v>
      </c>
      <c r="R135" s="97">
        <f t="shared" si="1"/>
        <v>258328.00001762056</v>
      </c>
      <c r="S135" s="97">
        <f t="shared" si="2"/>
        <v>297396.78931976826</v>
      </c>
      <c r="T135" s="111">
        <f t="shared" si="3"/>
        <v>-1953.4394651073846</v>
      </c>
      <c r="U135" s="99" t="s">
        <v>103</v>
      </c>
      <c r="V135" s="96">
        <f t="shared" si="4"/>
        <v>1483.2214000000001</v>
      </c>
      <c r="W135" s="96">
        <f t="shared" si="9"/>
        <v>1378.4690950000002</v>
      </c>
      <c r="X135" s="100">
        <v>52</v>
      </c>
      <c r="Y135" s="100">
        <v>52</v>
      </c>
      <c r="Z135" s="100">
        <v>20</v>
      </c>
      <c r="AA135" s="100">
        <v>0.57999999999999996</v>
      </c>
      <c r="AB135" s="100">
        <v>1.0900000000000001</v>
      </c>
      <c r="AC135" s="100">
        <v>0.95</v>
      </c>
      <c r="AD135" s="100">
        <v>0.72</v>
      </c>
      <c r="AE135" s="100">
        <v>0.98</v>
      </c>
      <c r="AF135" s="100">
        <v>0.98</v>
      </c>
      <c r="AG135" s="112">
        <f t="shared" si="5"/>
        <v>43050.527195834606</v>
      </c>
      <c r="AH135" s="112">
        <f t="shared" si="6"/>
        <v>49566.131553294719</v>
      </c>
      <c r="AI135" s="100">
        <f t="shared" si="7"/>
        <v>-325.78021787300565</v>
      </c>
      <c r="AJ135" s="62"/>
    </row>
    <row r="136" spans="1:36">
      <c r="A136" s="102" t="s">
        <v>251</v>
      </c>
      <c r="B136" s="67" t="s">
        <v>241</v>
      </c>
      <c r="C136" s="102" t="s">
        <v>77</v>
      </c>
      <c r="D136" s="102">
        <v>2018</v>
      </c>
      <c r="E136" s="95">
        <f>'Dist_Wise Forest Land A1.9'!E135</f>
        <v>13814.880999999999</v>
      </c>
      <c r="F136" s="96" t="s">
        <v>102</v>
      </c>
      <c r="G136" s="96">
        <f t="shared" si="0"/>
        <v>12433.392899999999</v>
      </c>
      <c r="H136" s="96">
        <f t="shared" si="8"/>
        <v>-915.59970000000067</v>
      </c>
      <c r="I136" s="97">
        <v>34.67</v>
      </c>
      <c r="J136" s="97">
        <v>34.666666666666664</v>
      </c>
      <c r="K136" s="97">
        <v>20</v>
      </c>
      <c r="L136" s="97">
        <v>0.57999999999999996</v>
      </c>
      <c r="M136" s="97">
        <v>1.0900000000000001</v>
      </c>
      <c r="N136" s="97">
        <v>0.95</v>
      </c>
      <c r="O136" s="97">
        <v>0.72</v>
      </c>
      <c r="P136" s="97">
        <v>0.98</v>
      </c>
      <c r="Q136" s="97">
        <v>0.98</v>
      </c>
      <c r="R136" s="97">
        <f t="shared" si="1"/>
        <v>-19065.033825943421</v>
      </c>
      <c r="S136" s="97">
        <f t="shared" si="2"/>
        <v>-21948.375118924814</v>
      </c>
      <c r="T136" s="111">
        <f t="shared" si="3"/>
        <v>144.16706464906966</v>
      </c>
      <c r="U136" s="99" t="s">
        <v>103</v>
      </c>
      <c r="V136" s="96">
        <f t="shared" si="4"/>
        <v>1381.4881</v>
      </c>
      <c r="W136" s="96">
        <f t="shared" si="9"/>
        <v>-101.7333000000001</v>
      </c>
      <c r="X136" s="100">
        <v>52</v>
      </c>
      <c r="Y136" s="100">
        <v>52</v>
      </c>
      <c r="Z136" s="100">
        <v>20</v>
      </c>
      <c r="AA136" s="100">
        <v>0.57999999999999996</v>
      </c>
      <c r="AB136" s="100">
        <v>1.0900000000000001</v>
      </c>
      <c r="AC136" s="100">
        <v>0.95</v>
      </c>
      <c r="AD136" s="100">
        <v>0.72</v>
      </c>
      <c r="AE136" s="100">
        <v>0.98</v>
      </c>
      <c r="AF136" s="100">
        <v>0.98</v>
      </c>
      <c r="AG136" s="112">
        <f t="shared" si="5"/>
        <v>-3177.200137644003</v>
      </c>
      <c r="AH136" s="112">
        <f t="shared" si="6"/>
        <v>-3658.0625198208031</v>
      </c>
      <c r="AI136" s="100">
        <f t="shared" si="7"/>
        <v>24.043119108840006</v>
      </c>
      <c r="AJ136" s="62"/>
    </row>
    <row r="137" spans="1:36">
      <c r="A137" s="102" t="s">
        <v>251</v>
      </c>
      <c r="B137" s="67" t="s">
        <v>241</v>
      </c>
      <c r="C137" s="102" t="s">
        <v>78</v>
      </c>
      <c r="D137" s="102">
        <v>2018</v>
      </c>
      <c r="E137" s="95">
        <f>'Dist_Wise Forest Land A1.9'!E136</f>
        <v>214919.21655999997</v>
      </c>
      <c r="F137" s="96" t="s">
        <v>102</v>
      </c>
      <c r="G137" s="96">
        <f t="shared" si="0"/>
        <v>193427.29490399998</v>
      </c>
      <c r="H137" s="96">
        <f t="shared" si="8"/>
        <v>180993.90200399997</v>
      </c>
      <c r="I137" s="97">
        <v>34.67</v>
      </c>
      <c r="J137" s="97">
        <v>34.666666666666664</v>
      </c>
      <c r="K137" s="97">
        <v>20</v>
      </c>
      <c r="L137" s="97">
        <v>0.57999999999999996</v>
      </c>
      <c r="M137" s="97">
        <v>1.0900000000000001</v>
      </c>
      <c r="N137" s="97">
        <v>0.95</v>
      </c>
      <c r="O137" s="97">
        <v>0.72</v>
      </c>
      <c r="P137" s="97">
        <v>0.98</v>
      </c>
      <c r="Q137" s="97">
        <v>0.98</v>
      </c>
      <c r="R137" s="97">
        <f t="shared" si="1"/>
        <v>3768737.4340508697</v>
      </c>
      <c r="S137" s="97">
        <f t="shared" si="2"/>
        <v>4338710.5253766533</v>
      </c>
      <c r="T137" s="111">
        <f t="shared" si="3"/>
        <v>-28498.65456628918</v>
      </c>
      <c r="U137" s="99" t="s">
        <v>103</v>
      </c>
      <c r="V137" s="96">
        <f t="shared" si="4"/>
        <v>21491.921655999999</v>
      </c>
      <c r="W137" s="96">
        <f t="shared" si="9"/>
        <v>20110.433556</v>
      </c>
      <c r="X137" s="100">
        <v>52</v>
      </c>
      <c r="Y137" s="100">
        <v>52</v>
      </c>
      <c r="Z137" s="100">
        <v>20</v>
      </c>
      <c r="AA137" s="100">
        <v>0.57999999999999996</v>
      </c>
      <c r="AB137" s="100">
        <v>1.0900000000000001</v>
      </c>
      <c r="AC137" s="100">
        <v>0.95</v>
      </c>
      <c r="AD137" s="100">
        <v>0.72</v>
      </c>
      <c r="AE137" s="100">
        <v>0.98</v>
      </c>
      <c r="AF137" s="100">
        <v>0.98</v>
      </c>
      <c r="AG137" s="112">
        <f t="shared" si="5"/>
        <v>628062.51504869806</v>
      </c>
      <c r="AH137" s="112">
        <f t="shared" si="6"/>
        <v>723118.42089610896</v>
      </c>
      <c r="AI137" s="100">
        <f t="shared" si="7"/>
        <v>-4752.7952923705452</v>
      </c>
      <c r="AJ137" s="62"/>
    </row>
    <row r="138" spans="1:36">
      <c r="A138" s="102" t="s">
        <v>251</v>
      </c>
      <c r="B138" s="67" t="s">
        <v>241</v>
      </c>
      <c r="C138" s="102" t="s">
        <v>79</v>
      </c>
      <c r="D138" s="102">
        <v>2018</v>
      </c>
      <c r="E138" s="95">
        <f>'Dist_Wise Forest Land A1.9'!E137</f>
        <v>72662.394480000003</v>
      </c>
      <c r="F138" s="96" t="s">
        <v>102</v>
      </c>
      <c r="G138" s="96">
        <f t="shared" si="0"/>
        <v>65396.155032000002</v>
      </c>
      <c r="H138" s="96">
        <f t="shared" si="8"/>
        <v>-128031.13987199997</v>
      </c>
      <c r="I138" s="97">
        <v>34.67</v>
      </c>
      <c r="J138" s="97">
        <v>34.666666666666664</v>
      </c>
      <c r="K138" s="97">
        <v>20</v>
      </c>
      <c r="L138" s="97">
        <v>0.57999999999999996</v>
      </c>
      <c r="M138" s="97">
        <v>1.0900000000000001</v>
      </c>
      <c r="N138" s="97">
        <v>0.95</v>
      </c>
      <c r="O138" s="97">
        <v>0.72</v>
      </c>
      <c r="P138" s="97">
        <v>0.98</v>
      </c>
      <c r="Q138" s="97">
        <v>0.98</v>
      </c>
      <c r="R138" s="97">
        <f t="shared" si="1"/>
        <v>-2665922.6869927668</v>
      </c>
      <c r="S138" s="97">
        <f t="shared" si="2"/>
        <v>-3069109.2240573959</v>
      </c>
      <c r="T138" s="111">
        <f t="shared" si="3"/>
        <v>20159.326853231458</v>
      </c>
      <c r="U138" s="99" t="s">
        <v>103</v>
      </c>
      <c r="V138" s="96">
        <f t="shared" si="4"/>
        <v>7266.2394480000003</v>
      </c>
      <c r="W138" s="96">
        <f t="shared" si="9"/>
        <v>-14225.682207999998</v>
      </c>
      <c r="X138" s="100">
        <v>52</v>
      </c>
      <c r="Y138" s="100">
        <v>52</v>
      </c>
      <c r="Z138" s="100">
        <v>20</v>
      </c>
      <c r="AA138" s="100">
        <v>0.57999999999999996</v>
      </c>
      <c r="AB138" s="100">
        <v>1.0900000000000001</v>
      </c>
      <c r="AC138" s="100">
        <v>0.95</v>
      </c>
      <c r="AD138" s="100">
        <v>0.72</v>
      </c>
      <c r="AE138" s="100">
        <v>0.98</v>
      </c>
      <c r="AF138" s="100">
        <v>0.98</v>
      </c>
      <c r="AG138" s="112">
        <f t="shared" si="5"/>
        <v>-444277.7288197414</v>
      </c>
      <c r="AH138" s="112">
        <f t="shared" si="6"/>
        <v>-511518.20400956611</v>
      </c>
      <c r="AI138" s="100">
        <f t="shared" si="7"/>
        <v>3362.0237594912351</v>
      </c>
      <c r="AJ138" s="62"/>
    </row>
    <row r="139" spans="1:36">
      <c r="A139" s="102" t="s">
        <v>251</v>
      </c>
      <c r="B139" s="67" t="s">
        <v>241</v>
      </c>
      <c r="C139" s="102" t="s">
        <v>80</v>
      </c>
      <c r="D139" s="102">
        <v>2018</v>
      </c>
      <c r="E139" s="95">
        <f>'Dist_Wise Forest Land A1.9'!E138</f>
        <v>59919.883999999991</v>
      </c>
      <c r="F139" s="96" t="s">
        <v>102</v>
      </c>
      <c r="G139" s="96">
        <f t="shared" si="0"/>
        <v>53927.895599999996</v>
      </c>
      <c r="H139" s="96">
        <f t="shared" si="8"/>
        <v>-11468.259432000006</v>
      </c>
      <c r="I139" s="97">
        <v>34.67</v>
      </c>
      <c r="J139" s="97">
        <v>34.666666666666664</v>
      </c>
      <c r="K139" s="97">
        <v>20</v>
      </c>
      <c r="L139" s="97">
        <v>0.57999999999999996</v>
      </c>
      <c r="M139" s="97">
        <v>1.0900000000000001</v>
      </c>
      <c r="N139" s="97">
        <v>0.95</v>
      </c>
      <c r="O139" s="97">
        <v>0.72</v>
      </c>
      <c r="P139" s="97">
        <v>0.98</v>
      </c>
      <c r="Q139" s="97">
        <v>0.98</v>
      </c>
      <c r="R139" s="97">
        <f t="shared" si="1"/>
        <v>-238797.31939162352</v>
      </c>
      <c r="S139" s="97">
        <f t="shared" si="2"/>
        <v>-274912.34430798038</v>
      </c>
      <c r="T139" s="111">
        <f t="shared" si="3"/>
        <v>1805.7512458178433</v>
      </c>
      <c r="U139" s="99" t="s">
        <v>103</v>
      </c>
      <c r="V139" s="96">
        <f t="shared" si="4"/>
        <v>5991.9883999999993</v>
      </c>
      <c r="W139" s="96">
        <f t="shared" si="9"/>
        <v>-1274.251048000001</v>
      </c>
      <c r="X139" s="100">
        <v>52</v>
      </c>
      <c r="Y139" s="100">
        <v>52</v>
      </c>
      <c r="Z139" s="100">
        <v>20</v>
      </c>
      <c r="AA139" s="100">
        <v>0.57999999999999996</v>
      </c>
      <c r="AB139" s="100">
        <v>1.0900000000000001</v>
      </c>
      <c r="AC139" s="100">
        <v>0.95</v>
      </c>
      <c r="AD139" s="100">
        <v>0.72</v>
      </c>
      <c r="AE139" s="100">
        <v>0.98</v>
      </c>
      <c r="AF139" s="100">
        <v>0.98</v>
      </c>
      <c r="AG139" s="112">
        <f t="shared" si="5"/>
        <v>-39795.726719752667</v>
      </c>
      <c r="AH139" s="112">
        <f t="shared" si="6"/>
        <v>-45818.724051330079</v>
      </c>
      <c r="AI139" s="100">
        <f t="shared" si="7"/>
        <v>301.14986657887056</v>
      </c>
      <c r="AJ139" s="62"/>
    </row>
    <row r="140" spans="1:36">
      <c r="A140" s="102" t="s">
        <v>251</v>
      </c>
      <c r="B140" s="67" t="s">
        <v>241</v>
      </c>
      <c r="C140" s="102" t="s">
        <v>121</v>
      </c>
      <c r="D140" s="102">
        <v>2018</v>
      </c>
      <c r="E140" s="95">
        <f>'Dist_Wise Forest Land A1.9'!E139</f>
        <v>102569.65096999999</v>
      </c>
      <c r="F140" s="96" t="s">
        <v>102</v>
      </c>
      <c r="G140" s="96">
        <f t="shared" si="0"/>
        <v>92312.685872999995</v>
      </c>
      <c r="H140" s="96">
        <f t="shared" si="8"/>
        <v>38384.790272999999</v>
      </c>
      <c r="I140" s="97">
        <v>34.67</v>
      </c>
      <c r="J140" s="97">
        <v>34.666666666666664</v>
      </c>
      <c r="K140" s="97">
        <v>20</v>
      </c>
      <c r="L140" s="97">
        <v>0.57999999999999996</v>
      </c>
      <c r="M140" s="97">
        <v>1.0900000000000001</v>
      </c>
      <c r="N140" s="97">
        <v>0.95</v>
      </c>
      <c r="O140" s="97">
        <v>0.72</v>
      </c>
      <c r="P140" s="97">
        <v>0.98</v>
      </c>
      <c r="Q140" s="97">
        <v>0.98</v>
      </c>
      <c r="R140" s="97">
        <f t="shared" si="1"/>
        <v>799265.57965941727</v>
      </c>
      <c r="S140" s="97">
        <f t="shared" si="2"/>
        <v>920144.22435160226</v>
      </c>
      <c r="T140" s="111">
        <f t="shared" si="3"/>
        <v>-6043.9322346092495</v>
      </c>
      <c r="U140" s="99" t="s">
        <v>103</v>
      </c>
      <c r="V140" s="96">
        <f t="shared" si="4"/>
        <v>10256.965097</v>
      </c>
      <c r="W140" s="96">
        <f t="shared" si="9"/>
        <v>4264.976697000001</v>
      </c>
      <c r="X140" s="100">
        <v>52</v>
      </c>
      <c r="Y140" s="100">
        <v>52</v>
      </c>
      <c r="Z140" s="100">
        <v>20</v>
      </c>
      <c r="AA140" s="100">
        <v>0.57999999999999996</v>
      </c>
      <c r="AB140" s="100">
        <v>1.0900000000000001</v>
      </c>
      <c r="AC140" s="100">
        <v>0.95</v>
      </c>
      <c r="AD140" s="100">
        <v>0.72</v>
      </c>
      <c r="AE140" s="100">
        <v>0.98</v>
      </c>
      <c r="AF140" s="100">
        <v>0.98</v>
      </c>
      <c r="AG140" s="112">
        <f t="shared" si="5"/>
        <v>133198.122431464</v>
      </c>
      <c r="AH140" s="112">
        <f t="shared" si="6"/>
        <v>153357.3707252671</v>
      </c>
      <c r="AI140" s="100">
        <f t="shared" si="7"/>
        <v>-1007.9624146901551</v>
      </c>
      <c r="AJ140" s="62"/>
    </row>
    <row r="141" spans="1:36">
      <c r="A141" s="102" t="s">
        <v>251</v>
      </c>
      <c r="B141" s="67" t="s">
        <v>241</v>
      </c>
      <c r="C141" s="102" t="s">
        <v>82</v>
      </c>
      <c r="D141" s="102">
        <v>2018</v>
      </c>
      <c r="E141" s="95">
        <f>'Dist_Wise Forest Land A1.9'!E140</f>
        <v>59519.621610000002</v>
      </c>
      <c r="F141" s="96" t="s">
        <v>102</v>
      </c>
      <c r="G141" s="96">
        <f t="shared" si="0"/>
        <v>53567.659449000006</v>
      </c>
      <c r="H141" s="96">
        <f t="shared" si="8"/>
        <v>-38745.026423999989</v>
      </c>
      <c r="I141" s="97">
        <v>34.67</v>
      </c>
      <c r="J141" s="97">
        <v>34.666666666666664</v>
      </c>
      <c r="K141" s="97">
        <v>20</v>
      </c>
      <c r="L141" s="97">
        <v>0.57999999999999996</v>
      </c>
      <c r="M141" s="97">
        <v>1.0900000000000001</v>
      </c>
      <c r="N141" s="97">
        <v>0.95</v>
      </c>
      <c r="O141" s="97">
        <v>0.72</v>
      </c>
      <c r="P141" s="97">
        <v>0.98</v>
      </c>
      <c r="Q141" s="97">
        <v>0.98</v>
      </c>
      <c r="R141" s="97">
        <f t="shared" si="1"/>
        <v>-806766.58081105864</v>
      </c>
      <c r="S141" s="97">
        <f t="shared" si="2"/>
        <v>-928779.65550513519</v>
      </c>
      <c r="T141" s="111">
        <f t="shared" si="3"/>
        <v>6100.6537347038275</v>
      </c>
      <c r="U141" s="99" t="s">
        <v>103</v>
      </c>
      <c r="V141" s="96">
        <f t="shared" si="4"/>
        <v>5951.9621610000004</v>
      </c>
      <c r="W141" s="96">
        <f t="shared" si="9"/>
        <v>-4305.0029359999999</v>
      </c>
      <c r="X141" s="100">
        <v>52</v>
      </c>
      <c r="Y141" s="100">
        <v>52</v>
      </c>
      <c r="Z141" s="100">
        <v>20</v>
      </c>
      <c r="AA141" s="100">
        <v>0.57999999999999996</v>
      </c>
      <c r="AB141" s="100">
        <v>1.0900000000000001</v>
      </c>
      <c r="AC141" s="100">
        <v>0.95</v>
      </c>
      <c r="AD141" s="100">
        <v>0.72</v>
      </c>
      <c r="AE141" s="100">
        <v>0.98</v>
      </c>
      <c r="AF141" s="100">
        <v>0.98</v>
      </c>
      <c r="AG141" s="112">
        <f t="shared" si="5"/>
        <v>-134448.16909327646</v>
      </c>
      <c r="AH141" s="112">
        <f t="shared" si="6"/>
        <v>-154796.60925085592</v>
      </c>
      <c r="AI141" s="100">
        <f t="shared" si="7"/>
        <v>1017.4220078789731</v>
      </c>
      <c r="AJ141" s="62"/>
    </row>
    <row r="142" spans="1:36">
      <c r="A142" s="102" t="s">
        <v>251</v>
      </c>
      <c r="B142" s="67" t="s">
        <v>241</v>
      </c>
      <c r="C142" s="102" t="s">
        <v>83</v>
      </c>
      <c r="D142" s="102">
        <v>2018</v>
      </c>
      <c r="E142" s="95">
        <f>'Dist_Wise Forest Land A1.9'!E141</f>
        <v>173832.22630000001</v>
      </c>
      <c r="F142" s="96" t="s">
        <v>102</v>
      </c>
      <c r="G142" s="96">
        <f t="shared" si="0"/>
        <v>156449.00367000001</v>
      </c>
      <c r="H142" s="96">
        <f t="shared" si="8"/>
        <v>102881.34422100001</v>
      </c>
      <c r="I142" s="97">
        <v>34.67</v>
      </c>
      <c r="J142" s="97">
        <v>34.666666666666664</v>
      </c>
      <c r="K142" s="97">
        <v>20</v>
      </c>
      <c r="L142" s="97">
        <v>0.57999999999999996</v>
      </c>
      <c r="M142" s="97">
        <v>1.0900000000000001</v>
      </c>
      <c r="N142" s="97">
        <v>0.95</v>
      </c>
      <c r="O142" s="97">
        <v>0.72</v>
      </c>
      <c r="P142" s="97">
        <v>0.98</v>
      </c>
      <c r="Q142" s="97">
        <v>0.98</v>
      </c>
      <c r="R142" s="97">
        <f t="shared" si="1"/>
        <v>2142242.1912456858</v>
      </c>
      <c r="S142" s="97">
        <f t="shared" si="2"/>
        <v>2466228.785026616</v>
      </c>
      <c r="T142" s="111">
        <f t="shared" si="3"/>
        <v>-16199.329689046508</v>
      </c>
      <c r="U142" s="99" t="s">
        <v>103</v>
      </c>
      <c r="V142" s="96">
        <f t="shared" si="4"/>
        <v>17383.22263</v>
      </c>
      <c r="W142" s="96">
        <f t="shared" si="9"/>
        <v>11431.260469000001</v>
      </c>
      <c r="X142" s="100">
        <v>52</v>
      </c>
      <c r="Y142" s="100">
        <v>52</v>
      </c>
      <c r="Z142" s="100">
        <v>20</v>
      </c>
      <c r="AA142" s="100">
        <v>0.57999999999999996</v>
      </c>
      <c r="AB142" s="100">
        <v>1.0900000000000001</v>
      </c>
      <c r="AC142" s="100">
        <v>0.95</v>
      </c>
      <c r="AD142" s="100">
        <v>0.72</v>
      </c>
      <c r="AE142" s="100">
        <v>0.98</v>
      </c>
      <c r="AF142" s="100">
        <v>0.98</v>
      </c>
      <c r="AG142" s="112">
        <f t="shared" si="5"/>
        <v>357006.03770398896</v>
      </c>
      <c r="AH142" s="112">
        <f t="shared" si="6"/>
        <v>411038.13083776931</v>
      </c>
      <c r="AI142" s="100">
        <f t="shared" si="7"/>
        <v>-2701.6046566890172</v>
      </c>
      <c r="AJ142" s="62"/>
    </row>
    <row r="143" spans="1:36">
      <c r="A143" s="102" t="s">
        <v>251</v>
      </c>
      <c r="B143" s="67" t="s">
        <v>241</v>
      </c>
      <c r="C143" s="67" t="s">
        <v>60</v>
      </c>
      <c r="D143" s="102">
        <v>2019</v>
      </c>
      <c r="E143" s="95">
        <f>'Dist_Wise Forest Land A1.9'!E142</f>
        <v>6203.8759</v>
      </c>
      <c r="F143" s="96" t="s">
        <v>102</v>
      </c>
      <c r="G143" s="96">
        <f t="shared" si="0"/>
        <v>5583.4883099999997</v>
      </c>
      <c r="H143" s="96">
        <f t="shared" si="8"/>
        <v>-150865.51536000002</v>
      </c>
      <c r="I143" s="97">
        <v>34.67</v>
      </c>
      <c r="J143" s="97">
        <v>34.666666666666664</v>
      </c>
      <c r="K143" s="97">
        <v>20</v>
      </c>
      <c r="L143" s="97">
        <v>0.57999999999999996</v>
      </c>
      <c r="M143" s="97">
        <v>1.0900000000000001</v>
      </c>
      <c r="N143" s="97">
        <v>0.95</v>
      </c>
      <c r="O143" s="97">
        <v>0.72</v>
      </c>
      <c r="P143" s="97">
        <v>0.98</v>
      </c>
      <c r="Q143" s="97">
        <v>0.98</v>
      </c>
      <c r="R143" s="97">
        <f t="shared" si="1"/>
        <v>-3141390.4498950639</v>
      </c>
      <c r="S143" s="97">
        <f t="shared" si="2"/>
        <v>-3616485.3741555302</v>
      </c>
      <c r="T143" s="111">
        <f t="shared" si="3"/>
        <v>23754.746213023318</v>
      </c>
      <c r="U143" s="99" t="s">
        <v>103</v>
      </c>
      <c r="V143" s="96">
        <f t="shared" si="4"/>
        <v>620.38759000000005</v>
      </c>
      <c r="W143" s="96">
        <f t="shared" si="9"/>
        <v>-16762.835040000002</v>
      </c>
      <c r="X143" s="100">
        <v>52</v>
      </c>
      <c r="Y143" s="100">
        <v>52</v>
      </c>
      <c r="Z143" s="100">
        <v>20</v>
      </c>
      <c r="AA143" s="100">
        <v>0.57999999999999996</v>
      </c>
      <c r="AB143" s="100">
        <v>1.0900000000000001</v>
      </c>
      <c r="AC143" s="100">
        <v>0.95</v>
      </c>
      <c r="AD143" s="100">
        <v>0.72</v>
      </c>
      <c r="AE143" s="100">
        <v>0.98</v>
      </c>
      <c r="AF143" s="100">
        <v>0.98</v>
      </c>
      <c r="AG143" s="112">
        <f t="shared" si="5"/>
        <v>-523514.73702702724</v>
      </c>
      <c r="AH143" s="112">
        <f t="shared" si="6"/>
        <v>-602747.56235925504</v>
      </c>
      <c r="AI143" s="100">
        <f t="shared" si="7"/>
        <v>3961.6412666113902</v>
      </c>
      <c r="AJ143" s="62"/>
    </row>
    <row r="144" spans="1:36">
      <c r="A144" s="102" t="s">
        <v>251</v>
      </c>
      <c r="B144" s="67" t="s">
        <v>241</v>
      </c>
      <c r="C144" s="67" t="s">
        <v>61</v>
      </c>
      <c r="D144" s="102">
        <v>2019</v>
      </c>
      <c r="E144" s="95">
        <f>'Dist_Wise Forest Land A1.9'!E143</f>
        <v>57580.990099999995</v>
      </c>
      <c r="F144" s="96" t="s">
        <v>102</v>
      </c>
      <c r="G144" s="96">
        <f t="shared" si="0"/>
        <v>51822.891089999997</v>
      </c>
      <c r="H144" s="96">
        <f t="shared" si="8"/>
        <v>46239.402779999997</v>
      </c>
      <c r="I144" s="97">
        <v>34.67</v>
      </c>
      <c r="J144" s="97">
        <v>34.666666666666664</v>
      </c>
      <c r="K144" s="97">
        <v>20</v>
      </c>
      <c r="L144" s="97">
        <v>0.57999999999999996</v>
      </c>
      <c r="M144" s="97">
        <v>1.0900000000000001</v>
      </c>
      <c r="N144" s="97">
        <v>0.95</v>
      </c>
      <c r="O144" s="97">
        <v>0.72</v>
      </c>
      <c r="P144" s="97">
        <v>0.98</v>
      </c>
      <c r="Q144" s="97">
        <v>0.98</v>
      </c>
      <c r="R144" s="97">
        <f t="shared" si="1"/>
        <v>962817.8974852456</v>
      </c>
      <c r="S144" s="97">
        <f t="shared" si="2"/>
        <v>1108431.7278506032</v>
      </c>
      <c r="T144" s="111">
        <f t="shared" si="3"/>
        <v>-7280.6915182678786</v>
      </c>
      <c r="U144" s="99" t="s">
        <v>103</v>
      </c>
      <c r="V144" s="96">
        <f t="shared" si="4"/>
        <v>5758.0990099999999</v>
      </c>
      <c r="W144" s="96">
        <f t="shared" si="9"/>
        <v>5137.7114199999996</v>
      </c>
      <c r="X144" s="100">
        <v>52</v>
      </c>
      <c r="Y144" s="100">
        <v>52</v>
      </c>
      <c r="Z144" s="100">
        <v>20</v>
      </c>
      <c r="AA144" s="100">
        <v>0.57999999999999996</v>
      </c>
      <c r="AB144" s="100">
        <v>1.0900000000000001</v>
      </c>
      <c r="AC144" s="100">
        <v>0.95</v>
      </c>
      <c r="AD144" s="100">
        <v>0.72</v>
      </c>
      <c r="AE144" s="100">
        <v>0.98</v>
      </c>
      <c r="AF144" s="100">
        <v>0.98</v>
      </c>
      <c r="AG144" s="112">
        <f t="shared" si="5"/>
        <v>160454.22129036559</v>
      </c>
      <c r="AH144" s="112">
        <f t="shared" si="6"/>
        <v>184738.62130843388</v>
      </c>
      <c r="AI144" s="100">
        <f t="shared" si="7"/>
        <v>-1214.2200009034145</v>
      </c>
      <c r="AJ144" s="62"/>
    </row>
    <row r="145" spans="1:36">
      <c r="A145" s="102" t="s">
        <v>251</v>
      </c>
      <c r="B145" s="67" t="s">
        <v>241</v>
      </c>
      <c r="C145" s="67" t="s">
        <v>62</v>
      </c>
      <c r="D145" s="102">
        <v>2019</v>
      </c>
      <c r="E145" s="95">
        <f>'Dist_Wise Forest Land A1.9'!E144</f>
        <v>9318.9309499999981</v>
      </c>
      <c r="F145" s="96" t="s">
        <v>102</v>
      </c>
      <c r="G145" s="96">
        <f t="shared" si="0"/>
        <v>8387.0378549999987</v>
      </c>
      <c r="H145" s="96">
        <f t="shared" si="8"/>
        <v>-43435.853235000002</v>
      </c>
      <c r="I145" s="97">
        <v>34.67</v>
      </c>
      <c r="J145" s="97">
        <v>34.666666666666664</v>
      </c>
      <c r="K145" s="97">
        <v>20</v>
      </c>
      <c r="L145" s="97">
        <v>0.57999999999999996</v>
      </c>
      <c r="M145" s="97">
        <v>1.0900000000000001</v>
      </c>
      <c r="N145" s="97">
        <v>0.95</v>
      </c>
      <c r="O145" s="97">
        <v>0.72</v>
      </c>
      <c r="P145" s="97">
        <v>0.98</v>
      </c>
      <c r="Q145" s="97">
        <v>0.98</v>
      </c>
      <c r="R145" s="97">
        <f t="shared" si="1"/>
        <v>-904441.11240314785</v>
      </c>
      <c r="S145" s="97">
        <f t="shared" si="2"/>
        <v>-1041226.2044344741</v>
      </c>
      <c r="T145" s="111">
        <f t="shared" si="3"/>
        <v>6839.2546015663129</v>
      </c>
      <c r="U145" s="99" t="s">
        <v>103</v>
      </c>
      <c r="V145" s="96">
        <f t="shared" si="4"/>
        <v>931.8930949999999</v>
      </c>
      <c r="W145" s="96">
        <f t="shared" si="9"/>
        <v>-4826.2059150000005</v>
      </c>
      <c r="X145" s="100">
        <v>52</v>
      </c>
      <c r="Y145" s="100">
        <v>52</v>
      </c>
      <c r="Z145" s="100">
        <v>20</v>
      </c>
      <c r="AA145" s="100">
        <v>0.57999999999999996</v>
      </c>
      <c r="AB145" s="100">
        <v>1.0900000000000001</v>
      </c>
      <c r="AC145" s="100">
        <v>0.95</v>
      </c>
      <c r="AD145" s="100">
        <v>0.72</v>
      </c>
      <c r="AE145" s="100">
        <v>0.98</v>
      </c>
      <c r="AF145" s="100">
        <v>0.98</v>
      </c>
      <c r="AG145" s="112">
        <f t="shared" si="5"/>
        <v>-150725.69254547221</v>
      </c>
      <c r="AH145" s="112">
        <f t="shared" si="6"/>
        <v>-173537.70073907904</v>
      </c>
      <c r="AI145" s="100">
        <f t="shared" si="7"/>
        <v>1140.6004096803415</v>
      </c>
      <c r="AJ145" s="62"/>
    </row>
    <row r="146" spans="1:36">
      <c r="A146" s="102" t="s">
        <v>251</v>
      </c>
      <c r="B146" s="67" t="s">
        <v>241</v>
      </c>
      <c r="C146" s="67" t="s">
        <v>112</v>
      </c>
      <c r="D146" s="102">
        <v>2019</v>
      </c>
      <c r="E146" s="95">
        <f>'Dist_Wise Forest Land A1.9'!E145</f>
        <v>156834.0833</v>
      </c>
      <c r="F146" s="96" t="s">
        <v>102</v>
      </c>
      <c r="G146" s="96">
        <f t="shared" si="0"/>
        <v>141150.67496999999</v>
      </c>
      <c r="H146" s="96">
        <f t="shared" si="8"/>
        <v>132763.63711499999</v>
      </c>
      <c r="I146" s="97">
        <v>34.67</v>
      </c>
      <c r="J146" s="97">
        <v>34.666666666666664</v>
      </c>
      <c r="K146" s="97">
        <v>20</v>
      </c>
      <c r="L146" s="97">
        <v>0.57999999999999996</v>
      </c>
      <c r="M146" s="97">
        <v>1.0900000000000001</v>
      </c>
      <c r="N146" s="97">
        <v>0.95</v>
      </c>
      <c r="O146" s="97">
        <v>0.72</v>
      </c>
      <c r="P146" s="97">
        <v>0.98</v>
      </c>
      <c r="Q146" s="97">
        <v>0.98</v>
      </c>
      <c r="R146" s="97">
        <f t="shared" si="1"/>
        <v>2764464.8992925081</v>
      </c>
      <c r="S146" s="97">
        <f t="shared" si="2"/>
        <v>3182554.6792477393</v>
      </c>
      <c r="T146" s="111">
        <f t="shared" si="3"/>
        <v>-20904.488997761557</v>
      </c>
      <c r="U146" s="99" t="s">
        <v>103</v>
      </c>
      <c r="V146" s="96">
        <f t="shared" si="4"/>
        <v>15683.40833</v>
      </c>
      <c r="W146" s="96">
        <f t="shared" si="9"/>
        <v>14751.515235000001</v>
      </c>
      <c r="X146" s="100">
        <v>52</v>
      </c>
      <c r="Y146" s="100">
        <v>52</v>
      </c>
      <c r="Z146" s="100">
        <v>20</v>
      </c>
      <c r="AA146" s="100">
        <v>0.57999999999999996</v>
      </c>
      <c r="AB146" s="100">
        <v>1.0900000000000001</v>
      </c>
      <c r="AC146" s="100">
        <v>0.95</v>
      </c>
      <c r="AD146" s="100">
        <v>0.72</v>
      </c>
      <c r="AE146" s="100">
        <v>0.98</v>
      </c>
      <c r="AF146" s="100">
        <v>0.98</v>
      </c>
      <c r="AG146" s="112">
        <f t="shared" si="5"/>
        <v>460699.85181940981</v>
      </c>
      <c r="AH146" s="112">
        <f t="shared" si="6"/>
        <v>530425.77987462329</v>
      </c>
      <c r="AI146" s="100">
        <f t="shared" si="7"/>
        <v>-3486.2964027606736</v>
      </c>
      <c r="AJ146" s="62"/>
    </row>
    <row r="147" spans="1:36">
      <c r="A147" s="102" t="s">
        <v>251</v>
      </c>
      <c r="B147" s="67" t="s">
        <v>241</v>
      </c>
      <c r="C147" s="67" t="s">
        <v>63</v>
      </c>
      <c r="D147" s="102">
        <v>2019</v>
      </c>
      <c r="E147" s="95">
        <f>'Dist_Wise Forest Land A1.9'!E146</f>
        <v>102741.78756000001</v>
      </c>
      <c r="F147" s="96" t="s">
        <v>102</v>
      </c>
      <c r="G147" s="96">
        <f t="shared" si="0"/>
        <v>92467.608804000018</v>
      </c>
      <c r="H147" s="96">
        <f t="shared" si="8"/>
        <v>-48683.066165999975</v>
      </c>
      <c r="I147" s="97">
        <v>34.67</v>
      </c>
      <c r="J147" s="97">
        <v>34.666666666666664</v>
      </c>
      <c r="K147" s="97">
        <v>20</v>
      </c>
      <c r="L147" s="97">
        <v>0.57999999999999996</v>
      </c>
      <c r="M147" s="97">
        <v>1.0900000000000001</v>
      </c>
      <c r="N147" s="97">
        <v>0.95</v>
      </c>
      <c r="O147" s="97">
        <v>0.72</v>
      </c>
      <c r="P147" s="97">
        <v>0.98</v>
      </c>
      <c r="Q147" s="97">
        <v>0.98</v>
      </c>
      <c r="R147" s="97">
        <f t="shared" si="1"/>
        <v>-1013700.9691084769</v>
      </c>
      <c r="S147" s="97">
        <f t="shared" si="2"/>
        <v>-1167010.2099758261</v>
      </c>
      <c r="T147" s="111">
        <f t="shared" si="3"/>
        <v>7665.46204336746</v>
      </c>
      <c r="U147" s="99" t="s">
        <v>103</v>
      </c>
      <c r="V147" s="96">
        <f t="shared" si="4"/>
        <v>10274.178756000001</v>
      </c>
      <c r="W147" s="96">
        <f t="shared" si="9"/>
        <v>-5409.229573999999</v>
      </c>
      <c r="X147" s="100">
        <v>52</v>
      </c>
      <c r="Y147" s="100">
        <v>52</v>
      </c>
      <c r="Z147" s="100">
        <v>20</v>
      </c>
      <c r="AA147" s="100">
        <v>0.57999999999999996</v>
      </c>
      <c r="AB147" s="100">
        <v>1.0900000000000001</v>
      </c>
      <c r="AC147" s="100">
        <v>0.95</v>
      </c>
      <c r="AD147" s="100">
        <v>0.72</v>
      </c>
      <c r="AE147" s="100">
        <v>0.98</v>
      </c>
      <c r="AF147" s="100">
        <v>0.98</v>
      </c>
      <c r="AG147" s="112">
        <f t="shared" si="5"/>
        <v>-168933.91787213029</v>
      </c>
      <c r="AH147" s="112">
        <f t="shared" si="6"/>
        <v>-194501.70166263776</v>
      </c>
      <c r="AI147" s="100">
        <f t="shared" si="7"/>
        <v>1278.3891895253735</v>
      </c>
      <c r="AJ147" s="62"/>
    </row>
    <row r="148" spans="1:36">
      <c r="A148" s="102" t="s">
        <v>251</v>
      </c>
      <c r="B148" s="67" t="s">
        <v>241</v>
      </c>
      <c r="C148" s="67" t="s">
        <v>64</v>
      </c>
      <c r="D148" s="102">
        <v>2019</v>
      </c>
      <c r="E148" s="95">
        <f>'Dist_Wise Forest Land A1.9'!E147</f>
        <v>20989.659499999998</v>
      </c>
      <c r="F148" s="96" t="s">
        <v>102</v>
      </c>
      <c r="G148" s="96">
        <f t="shared" si="0"/>
        <v>18890.69355</v>
      </c>
      <c r="H148" s="96">
        <f t="shared" si="8"/>
        <v>-73576.915254000021</v>
      </c>
      <c r="I148" s="97">
        <v>34.67</v>
      </c>
      <c r="J148" s="97">
        <v>34.666666666666664</v>
      </c>
      <c r="K148" s="97">
        <v>20</v>
      </c>
      <c r="L148" s="97">
        <v>0.57999999999999996</v>
      </c>
      <c r="M148" s="97">
        <v>1.0900000000000001</v>
      </c>
      <c r="N148" s="97">
        <v>0.95</v>
      </c>
      <c r="O148" s="97">
        <v>0.72</v>
      </c>
      <c r="P148" s="97">
        <v>0.98</v>
      </c>
      <c r="Q148" s="97">
        <v>0.98</v>
      </c>
      <c r="R148" s="97">
        <f t="shared" si="1"/>
        <v>-1532052.0289883036</v>
      </c>
      <c r="S148" s="97">
        <f t="shared" si="2"/>
        <v>-1763755.2044721425</v>
      </c>
      <c r="T148" s="111">
        <f t="shared" si="3"/>
        <v>11585.158774191945</v>
      </c>
      <c r="U148" s="99" t="s">
        <v>103</v>
      </c>
      <c r="V148" s="96">
        <f t="shared" si="4"/>
        <v>2098.9659499999998</v>
      </c>
      <c r="W148" s="96">
        <f t="shared" si="9"/>
        <v>-8175.2128060000014</v>
      </c>
      <c r="X148" s="100">
        <v>52</v>
      </c>
      <c r="Y148" s="100">
        <v>52</v>
      </c>
      <c r="Z148" s="100">
        <v>20</v>
      </c>
      <c r="AA148" s="100">
        <v>0.57999999999999996</v>
      </c>
      <c r="AB148" s="100">
        <v>1.0900000000000001</v>
      </c>
      <c r="AC148" s="100">
        <v>0.95</v>
      </c>
      <c r="AD148" s="100">
        <v>0.72</v>
      </c>
      <c r="AE148" s="100">
        <v>0.98</v>
      </c>
      <c r="AF148" s="100">
        <v>0.98</v>
      </c>
      <c r="AG148" s="112">
        <f t="shared" si="5"/>
        <v>-255317.45507608811</v>
      </c>
      <c r="AH148" s="112">
        <f t="shared" si="6"/>
        <v>-293959.20074535708</v>
      </c>
      <c r="AI148" s="100">
        <f t="shared" si="7"/>
        <v>1932.0872834634488</v>
      </c>
      <c r="AJ148" s="62"/>
    </row>
    <row r="149" spans="1:36">
      <c r="A149" s="102" t="s">
        <v>251</v>
      </c>
      <c r="B149" s="67" t="s">
        <v>241</v>
      </c>
      <c r="C149" s="67" t="s">
        <v>65</v>
      </c>
      <c r="D149" s="102">
        <v>2019</v>
      </c>
      <c r="E149" s="95">
        <f>'Dist_Wise Forest Land A1.9'!E148</f>
        <v>30140.603799999997</v>
      </c>
      <c r="F149" s="96" t="s">
        <v>102</v>
      </c>
      <c r="G149" s="96">
        <f t="shared" si="0"/>
        <v>27126.543419999998</v>
      </c>
      <c r="H149" s="96">
        <f t="shared" si="8"/>
        <v>8235.8498699999982</v>
      </c>
      <c r="I149" s="97">
        <v>34.67</v>
      </c>
      <c r="J149" s="97">
        <v>34.666666666666664</v>
      </c>
      <c r="K149" s="97">
        <v>20</v>
      </c>
      <c r="L149" s="97">
        <v>0.57999999999999996</v>
      </c>
      <c r="M149" s="97">
        <v>1.0900000000000001</v>
      </c>
      <c r="N149" s="97">
        <v>0.95</v>
      </c>
      <c r="O149" s="97">
        <v>0.72</v>
      </c>
      <c r="P149" s="97">
        <v>0.98</v>
      </c>
      <c r="Q149" s="97">
        <v>0.98</v>
      </c>
      <c r="R149" s="97">
        <f t="shared" si="1"/>
        <v>171490.61577558579</v>
      </c>
      <c r="S149" s="97">
        <f t="shared" si="2"/>
        <v>197426.36697009401</v>
      </c>
      <c r="T149" s="111">
        <f t="shared" si="3"/>
        <v>-1296.787559725411</v>
      </c>
      <c r="U149" s="99" t="s">
        <v>103</v>
      </c>
      <c r="V149" s="96">
        <f t="shared" si="4"/>
        <v>3014.0603799999999</v>
      </c>
      <c r="W149" s="96">
        <f t="shared" si="9"/>
        <v>915.0944300000001</v>
      </c>
      <c r="X149" s="100">
        <v>52</v>
      </c>
      <c r="Y149" s="100">
        <v>52</v>
      </c>
      <c r="Z149" s="100">
        <v>20</v>
      </c>
      <c r="AA149" s="100">
        <v>0.57999999999999996</v>
      </c>
      <c r="AB149" s="100">
        <v>1.0900000000000001</v>
      </c>
      <c r="AC149" s="100">
        <v>0.95</v>
      </c>
      <c r="AD149" s="100">
        <v>0.72</v>
      </c>
      <c r="AE149" s="100">
        <v>0.98</v>
      </c>
      <c r="AF149" s="100">
        <v>0.98</v>
      </c>
      <c r="AG149" s="112">
        <f t="shared" si="5"/>
        <v>28579.021313112404</v>
      </c>
      <c r="AH149" s="112">
        <f t="shared" si="6"/>
        <v>32904.39449501568</v>
      </c>
      <c r="AI149" s="100">
        <f t="shared" si="7"/>
        <v>-216.26865909516383</v>
      </c>
      <c r="AJ149" s="62"/>
    </row>
    <row r="150" spans="1:36">
      <c r="A150" s="102" t="s">
        <v>251</v>
      </c>
      <c r="B150" s="67" t="s">
        <v>241</v>
      </c>
      <c r="C150" s="67" t="s">
        <v>113</v>
      </c>
      <c r="D150" s="102">
        <v>2019</v>
      </c>
      <c r="E150" s="95">
        <f>'Dist_Wise Forest Land A1.9'!E149</f>
        <v>4358.7815899999996</v>
      </c>
      <c r="F150" s="96" t="s">
        <v>102</v>
      </c>
      <c r="G150" s="96">
        <f t="shared" si="0"/>
        <v>3922.9034309999997</v>
      </c>
      <c r="H150" s="96">
        <f t="shared" si="8"/>
        <v>-23203.639988999999</v>
      </c>
      <c r="I150" s="97">
        <v>34.67</v>
      </c>
      <c r="J150" s="97">
        <v>34.666666666666664</v>
      </c>
      <c r="K150" s="97">
        <v>20</v>
      </c>
      <c r="L150" s="97">
        <v>0.57999999999999996</v>
      </c>
      <c r="M150" s="97">
        <v>1.0900000000000001</v>
      </c>
      <c r="N150" s="97">
        <v>0.95</v>
      </c>
      <c r="O150" s="97">
        <v>0.72</v>
      </c>
      <c r="P150" s="97">
        <v>0.98</v>
      </c>
      <c r="Q150" s="97">
        <v>0.98</v>
      </c>
      <c r="R150" s="97">
        <f t="shared" si="1"/>
        <v>-483156.75646824494</v>
      </c>
      <c r="S150" s="97">
        <f t="shared" si="2"/>
        <v>-556228.00510207249</v>
      </c>
      <c r="T150" s="111">
        <f t="shared" si="3"/>
        <v>3653.5624316913772</v>
      </c>
      <c r="U150" s="99" t="s">
        <v>103</v>
      </c>
      <c r="V150" s="96">
        <f t="shared" si="4"/>
        <v>435.87815899999998</v>
      </c>
      <c r="W150" s="96">
        <f t="shared" si="9"/>
        <v>-2578.182221</v>
      </c>
      <c r="X150" s="100">
        <v>52</v>
      </c>
      <c r="Y150" s="100">
        <v>52</v>
      </c>
      <c r="Z150" s="100">
        <v>20</v>
      </c>
      <c r="AA150" s="100">
        <v>0.57999999999999996</v>
      </c>
      <c r="AB150" s="100">
        <v>1.0900000000000001</v>
      </c>
      <c r="AC150" s="100">
        <v>0.95</v>
      </c>
      <c r="AD150" s="100">
        <v>0.72</v>
      </c>
      <c r="AE150" s="100">
        <v>0.98</v>
      </c>
      <c r="AF150" s="100">
        <v>0.98</v>
      </c>
      <c r="AG150" s="112">
        <f t="shared" si="5"/>
        <v>-80518.383925740287</v>
      </c>
      <c r="AH150" s="112">
        <f t="shared" si="6"/>
        <v>-92704.667517012087</v>
      </c>
      <c r="AI150" s="100">
        <f t="shared" si="7"/>
        <v>609.31417956358996</v>
      </c>
      <c r="AJ150" s="62"/>
    </row>
    <row r="151" spans="1:36">
      <c r="A151" s="102" t="s">
        <v>251</v>
      </c>
      <c r="B151" s="67" t="s">
        <v>241</v>
      </c>
      <c r="C151" s="67" t="s">
        <v>114</v>
      </c>
      <c r="D151" s="102">
        <v>2019</v>
      </c>
      <c r="E151" s="95">
        <f>'Dist_Wise Forest Land A1.9'!E150</f>
        <v>185872.4737</v>
      </c>
      <c r="F151" s="96" t="s">
        <v>102</v>
      </c>
      <c r="G151" s="96">
        <f t="shared" si="0"/>
        <v>167285.22633</v>
      </c>
      <c r="H151" s="96">
        <f t="shared" si="8"/>
        <v>163362.32289899999</v>
      </c>
      <c r="I151" s="97">
        <v>34.67</v>
      </c>
      <c r="J151" s="97">
        <v>34.666666666666664</v>
      </c>
      <c r="K151" s="97">
        <v>20</v>
      </c>
      <c r="L151" s="97">
        <v>0.57999999999999996</v>
      </c>
      <c r="M151" s="97">
        <v>1.0900000000000001</v>
      </c>
      <c r="N151" s="97">
        <v>0.95</v>
      </c>
      <c r="O151" s="97">
        <v>0.72</v>
      </c>
      <c r="P151" s="97">
        <v>0.98</v>
      </c>
      <c r="Q151" s="97">
        <v>0.98</v>
      </c>
      <c r="R151" s="97">
        <f t="shared" si="1"/>
        <v>3401604.6662685941</v>
      </c>
      <c r="S151" s="97">
        <f t="shared" si="2"/>
        <v>3916053.6458085012</v>
      </c>
      <c r="T151" s="111">
        <f t="shared" si="3"/>
        <v>-25722.448976995354</v>
      </c>
      <c r="U151" s="99" t="s">
        <v>103</v>
      </c>
      <c r="V151" s="96">
        <f t="shared" si="4"/>
        <v>18587.247370000001</v>
      </c>
      <c r="W151" s="96">
        <f t="shared" si="9"/>
        <v>18151.369211000001</v>
      </c>
      <c r="X151" s="100">
        <v>52</v>
      </c>
      <c r="Y151" s="100">
        <v>52</v>
      </c>
      <c r="Z151" s="100">
        <v>20</v>
      </c>
      <c r="AA151" s="100">
        <v>0.57999999999999996</v>
      </c>
      <c r="AB151" s="100">
        <v>1.0900000000000001</v>
      </c>
      <c r="AC151" s="100">
        <v>0.95</v>
      </c>
      <c r="AD151" s="100">
        <v>0.72</v>
      </c>
      <c r="AE151" s="100">
        <v>0.98</v>
      </c>
      <c r="AF151" s="100">
        <v>0.98</v>
      </c>
      <c r="AG151" s="112">
        <f t="shared" si="5"/>
        <v>566879.60339059355</v>
      </c>
      <c r="AH151" s="112">
        <f t="shared" si="6"/>
        <v>652675.60763475031</v>
      </c>
      <c r="AI151" s="100">
        <f t="shared" si="7"/>
        <v>-4289.8002122078378</v>
      </c>
      <c r="AJ151" s="62"/>
    </row>
    <row r="152" spans="1:36">
      <c r="A152" s="102" t="s">
        <v>251</v>
      </c>
      <c r="B152" s="67" t="s">
        <v>241</v>
      </c>
      <c r="C152" s="67" t="s">
        <v>66</v>
      </c>
      <c r="D152" s="102">
        <v>2019</v>
      </c>
      <c r="E152" s="95">
        <f>'Dist_Wise Forest Land A1.9'!E151</f>
        <v>157021.1164</v>
      </c>
      <c r="F152" s="96" t="s">
        <v>102</v>
      </c>
      <c r="G152" s="96">
        <f t="shared" si="0"/>
        <v>141319.00476000001</v>
      </c>
      <c r="H152" s="96">
        <f t="shared" si="8"/>
        <v>-25966.221569999994</v>
      </c>
      <c r="I152" s="97">
        <v>34.67</v>
      </c>
      <c r="J152" s="97">
        <v>34.666666666666664</v>
      </c>
      <c r="K152" s="97">
        <v>20</v>
      </c>
      <c r="L152" s="97">
        <v>0.57999999999999996</v>
      </c>
      <c r="M152" s="97">
        <v>1.0900000000000001</v>
      </c>
      <c r="N152" s="97">
        <v>0.95</v>
      </c>
      <c r="O152" s="97">
        <v>0.72</v>
      </c>
      <c r="P152" s="97">
        <v>0.98</v>
      </c>
      <c r="Q152" s="97">
        <v>0.98</v>
      </c>
      <c r="R152" s="97">
        <f t="shared" si="1"/>
        <v>-540680.48795122071</v>
      </c>
      <c r="S152" s="97">
        <f t="shared" si="2"/>
        <v>-622451.46152786666</v>
      </c>
      <c r="T152" s="111">
        <f t="shared" si="3"/>
        <v>4088.5486788322974</v>
      </c>
      <c r="U152" s="99" t="s">
        <v>103</v>
      </c>
      <c r="V152" s="96">
        <f t="shared" si="4"/>
        <v>15702.111640000001</v>
      </c>
      <c r="W152" s="96">
        <f t="shared" si="9"/>
        <v>-2885.13573</v>
      </c>
      <c r="X152" s="100">
        <v>52</v>
      </c>
      <c r="Y152" s="100">
        <v>52</v>
      </c>
      <c r="Z152" s="100">
        <v>20</v>
      </c>
      <c r="AA152" s="100">
        <v>0.57999999999999996</v>
      </c>
      <c r="AB152" s="100">
        <v>1.0900000000000001</v>
      </c>
      <c r="AC152" s="100">
        <v>0.95</v>
      </c>
      <c r="AD152" s="100">
        <v>0.72</v>
      </c>
      <c r="AE152" s="100">
        <v>0.98</v>
      </c>
      <c r="AF152" s="100">
        <v>0.98</v>
      </c>
      <c r="AG152" s="112">
        <f t="shared" si="5"/>
        <v>-90104.750740196396</v>
      </c>
      <c r="AH152" s="112">
        <f t="shared" si="6"/>
        <v>-103741.91025464446</v>
      </c>
      <c r="AI152" s="100">
        <f t="shared" si="7"/>
        <v>681.85797572240335</v>
      </c>
      <c r="AJ152" s="62"/>
    </row>
    <row r="153" spans="1:36">
      <c r="A153" s="102" t="s">
        <v>251</v>
      </c>
      <c r="B153" s="67" t="s">
        <v>241</v>
      </c>
      <c r="C153" s="67" t="s">
        <v>115</v>
      </c>
      <c r="D153" s="102">
        <v>2019</v>
      </c>
      <c r="E153" s="95">
        <f>'Dist_Wise Forest Land A1.9'!E152</f>
        <v>164690.97340000002</v>
      </c>
      <c r="F153" s="96" t="s">
        <v>102</v>
      </c>
      <c r="G153" s="96">
        <f t="shared" si="0"/>
        <v>148221.87606000001</v>
      </c>
      <c r="H153" s="96">
        <f t="shared" si="8"/>
        <v>6902.8712999999989</v>
      </c>
      <c r="I153" s="97">
        <v>34.67</v>
      </c>
      <c r="J153" s="97">
        <v>34.666666666666664</v>
      </c>
      <c r="K153" s="97">
        <v>20</v>
      </c>
      <c r="L153" s="97">
        <v>0.57999999999999996</v>
      </c>
      <c r="M153" s="97">
        <v>1.0900000000000001</v>
      </c>
      <c r="N153" s="97">
        <v>0.95</v>
      </c>
      <c r="O153" s="97">
        <v>0.72</v>
      </c>
      <c r="P153" s="97">
        <v>0.98</v>
      </c>
      <c r="Q153" s="97">
        <v>0.98</v>
      </c>
      <c r="R153" s="97">
        <f t="shared" si="1"/>
        <v>143734.72908590289</v>
      </c>
      <c r="S153" s="97">
        <f t="shared" si="2"/>
        <v>165472.75920913916</v>
      </c>
      <c r="T153" s="111">
        <f t="shared" si="3"/>
        <v>-1086.9015061618134</v>
      </c>
      <c r="U153" s="99" t="s">
        <v>103</v>
      </c>
      <c r="V153" s="96">
        <f t="shared" si="4"/>
        <v>16469.097340000004</v>
      </c>
      <c r="W153" s="96">
        <f t="shared" si="9"/>
        <v>766.98570000000291</v>
      </c>
      <c r="X153" s="100">
        <v>52</v>
      </c>
      <c r="Y153" s="100">
        <v>52</v>
      </c>
      <c r="Z153" s="100">
        <v>20</v>
      </c>
      <c r="AA153" s="100">
        <v>0.57999999999999996</v>
      </c>
      <c r="AB153" s="100">
        <v>1.0900000000000001</v>
      </c>
      <c r="AC153" s="100">
        <v>0.95</v>
      </c>
      <c r="AD153" s="100">
        <v>0.72</v>
      </c>
      <c r="AE153" s="100">
        <v>0.98</v>
      </c>
      <c r="AF153" s="100">
        <v>0.98</v>
      </c>
      <c r="AG153" s="112">
        <f t="shared" si="5"/>
        <v>23953.484961276092</v>
      </c>
      <c r="AH153" s="112">
        <f t="shared" si="6"/>
        <v>27578.793201523302</v>
      </c>
      <c r="AI153" s="100">
        <f t="shared" si="7"/>
        <v>-181.26541201236051</v>
      </c>
      <c r="AJ153" s="62"/>
    </row>
    <row r="154" spans="1:36">
      <c r="A154" s="102" t="s">
        <v>251</v>
      </c>
      <c r="B154" s="67" t="s">
        <v>241</v>
      </c>
      <c r="C154" s="67" t="s">
        <v>116</v>
      </c>
      <c r="D154" s="102">
        <v>2019</v>
      </c>
      <c r="E154" s="95">
        <f>'Dist_Wise Forest Land A1.9'!E153</f>
        <v>4442.7804349999997</v>
      </c>
      <c r="F154" s="96" t="s">
        <v>102</v>
      </c>
      <c r="G154" s="96">
        <f t="shared" si="0"/>
        <v>3998.5023914999997</v>
      </c>
      <c r="H154" s="96">
        <f t="shared" si="8"/>
        <v>-144223.37366850002</v>
      </c>
      <c r="I154" s="97">
        <v>34.67</v>
      </c>
      <c r="J154" s="97">
        <v>34.666666666666664</v>
      </c>
      <c r="K154" s="97">
        <v>20</v>
      </c>
      <c r="L154" s="97">
        <v>0.57999999999999996</v>
      </c>
      <c r="M154" s="97">
        <v>1.0900000000000001</v>
      </c>
      <c r="N154" s="97">
        <v>0.95</v>
      </c>
      <c r="O154" s="97">
        <v>0.72</v>
      </c>
      <c r="P154" s="97">
        <v>0.98</v>
      </c>
      <c r="Q154" s="97">
        <v>0.98</v>
      </c>
      <c r="R154" s="97">
        <f t="shared" si="1"/>
        <v>-3003084.7514275387</v>
      </c>
      <c r="S154" s="97">
        <f t="shared" si="2"/>
        <v>-3457262.716657836</v>
      </c>
      <c r="T154" s="111">
        <f t="shared" si="3"/>
        <v>22708.898261514863</v>
      </c>
      <c r="U154" s="99" t="s">
        <v>103</v>
      </c>
      <c r="V154" s="96">
        <f t="shared" si="4"/>
        <v>444.27804349999997</v>
      </c>
      <c r="W154" s="96">
        <f t="shared" si="9"/>
        <v>-16024.819296500003</v>
      </c>
      <c r="X154" s="100">
        <v>52</v>
      </c>
      <c r="Y154" s="100">
        <v>52</v>
      </c>
      <c r="Z154" s="100">
        <v>20</v>
      </c>
      <c r="AA154" s="100">
        <v>0.57999999999999996</v>
      </c>
      <c r="AB154" s="100">
        <v>1.0900000000000001</v>
      </c>
      <c r="AC154" s="100">
        <v>0.95</v>
      </c>
      <c r="AD154" s="100">
        <v>0.72</v>
      </c>
      <c r="AE154" s="100">
        <v>0.98</v>
      </c>
      <c r="AF154" s="100">
        <v>0.98</v>
      </c>
      <c r="AG154" s="112">
        <f t="shared" si="5"/>
        <v>-500466.00350681675</v>
      </c>
      <c r="AH154" s="112">
        <f t="shared" si="6"/>
        <v>-576210.45277630608</v>
      </c>
      <c r="AI154" s="100">
        <f t="shared" si="7"/>
        <v>3787.2224634744662</v>
      </c>
      <c r="AJ154" s="62"/>
    </row>
    <row r="155" spans="1:36">
      <c r="A155" s="102" t="s">
        <v>251</v>
      </c>
      <c r="B155" s="67" t="s">
        <v>241</v>
      </c>
      <c r="C155" s="67" t="s">
        <v>67</v>
      </c>
      <c r="D155" s="102">
        <v>2019</v>
      </c>
      <c r="E155" s="95">
        <f>'Dist_Wise Forest Land A1.9'!E154</f>
        <v>39532.287230000002</v>
      </c>
      <c r="F155" s="96" t="s">
        <v>102</v>
      </c>
      <c r="G155" s="96">
        <f t="shared" si="0"/>
        <v>35579.058507000002</v>
      </c>
      <c r="H155" s="96">
        <f t="shared" si="8"/>
        <v>31580.556115500003</v>
      </c>
      <c r="I155" s="97">
        <v>34.67</v>
      </c>
      <c r="J155" s="97">
        <v>34.666666666666664</v>
      </c>
      <c r="K155" s="97">
        <v>20</v>
      </c>
      <c r="L155" s="97">
        <v>0.57999999999999996</v>
      </c>
      <c r="M155" s="97">
        <v>1.0900000000000001</v>
      </c>
      <c r="N155" s="97">
        <v>0.95</v>
      </c>
      <c r="O155" s="97">
        <v>0.72</v>
      </c>
      <c r="P155" s="97">
        <v>0.98</v>
      </c>
      <c r="Q155" s="97">
        <v>0.98</v>
      </c>
      <c r="R155" s="97">
        <f t="shared" si="1"/>
        <v>657584.71806414041</v>
      </c>
      <c r="S155" s="97">
        <f t="shared" si="2"/>
        <v>757035.95368942188</v>
      </c>
      <c r="T155" s="111">
        <f t="shared" si="3"/>
        <v>-4972.561781264073</v>
      </c>
      <c r="U155" s="99" t="s">
        <v>103</v>
      </c>
      <c r="V155" s="96">
        <f t="shared" si="4"/>
        <v>3953.2287230000002</v>
      </c>
      <c r="W155" s="96">
        <f t="shared" si="9"/>
        <v>3508.9506795000002</v>
      </c>
      <c r="X155" s="100">
        <v>52</v>
      </c>
      <c r="Y155" s="100">
        <v>52</v>
      </c>
      <c r="Z155" s="100">
        <v>20</v>
      </c>
      <c r="AA155" s="100">
        <v>0.57999999999999996</v>
      </c>
      <c r="AB155" s="100">
        <v>1.0900000000000001</v>
      </c>
      <c r="AC155" s="100">
        <v>0.95</v>
      </c>
      <c r="AD155" s="100">
        <v>0.72</v>
      </c>
      <c r="AE155" s="100">
        <v>0.98</v>
      </c>
      <c r="AF155" s="100">
        <v>0.98</v>
      </c>
      <c r="AG155" s="112">
        <f t="shared" si="5"/>
        <v>109586.91580724706</v>
      </c>
      <c r="AH155" s="112">
        <f t="shared" si="6"/>
        <v>126172.65894823699</v>
      </c>
      <c r="AI155" s="100">
        <f t="shared" si="7"/>
        <v>-829.2871570494965</v>
      </c>
      <c r="AJ155" s="62"/>
    </row>
    <row r="156" spans="1:36">
      <c r="A156" s="102" t="s">
        <v>251</v>
      </c>
      <c r="B156" s="67" t="s">
        <v>241</v>
      </c>
      <c r="C156" s="67" t="s">
        <v>117</v>
      </c>
      <c r="D156" s="102">
        <v>2019</v>
      </c>
      <c r="E156" s="95">
        <f>'Dist_Wise Forest Land A1.9'!E155</f>
        <v>165606.62769999998</v>
      </c>
      <c r="F156" s="96" t="s">
        <v>102</v>
      </c>
      <c r="G156" s="96">
        <f t="shared" si="0"/>
        <v>149045.96492999999</v>
      </c>
      <c r="H156" s="96">
        <f t="shared" si="8"/>
        <v>113466.90642299998</v>
      </c>
      <c r="I156" s="97">
        <v>34.67</v>
      </c>
      <c r="J156" s="97">
        <v>34.666666666666664</v>
      </c>
      <c r="K156" s="97">
        <v>20</v>
      </c>
      <c r="L156" s="97">
        <v>0.57999999999999996</v>
      </c>
      <c r="M156" s="97">
        <v>1.0900000000000001</v>
      </c>
      <c r="N156" s="97">
        <v>0.95</v>
      </c>
      <c r="O156" s="97">
        <v>0.72</v>
      </c>
      <c r="P156" s="97">
        <v>0.98</v>
      </c>
      <c r="Q156" s="97">
        <v>0.98</v>
      </c>
      <c r="R156" s="97">
        <f t="shared" si="1"/>
        <v>2362659.5870222002</v>
      </c>
      <c r="S156" s="97">
        <f t="shared" si="2"/>
        <v>2719981.4785390832</v>
      </c>
      <c r="T156" s="111">
        <f t="shared" si="3"/>
        <v>-17866.094575844145</v>
      </c>
      <c r="U156" s="99" t="s">
        <v>103</v>
      </c>
      <c r="V156" s="96">
        <f t="shared" si="4"/>
        <v>16560.662769999999</v>
      </c>
      <c r="W156" s="96">
        <f t="shared" si="9"/>
        <v>12607.434046999999</v>
      </c>
      <c r="X156" s="100">
        <v>52</v>
      </c>
      <c r="Y156" s="100">
        <v>52</v>
      </c>
      <c r="Z156" s="100">
        <v>20</v>
      </c>
      <c r="AA156" s="100">
        <v>0.57999999999999996</v>
      </c>
      <c r="AB156" s="100">
        <v>1.0900000000000001</v>
      </c>
      <c r="AC156" s="100">
        <v>0.95</v>
      </c>
      <c r="AD156" s="100">
        <v>0.72</v>
      </c>
      <c r="AE156" s="100">
        <v>0.98</v>
      </c>
      <c r="AF156" s="100">
        <v>0.98</v>
      </c>
      <c r="AG156" s="112">
        <f t="shared" si="5"/>
        <v>393738.73834296194</v>
      </c>
      <c r="AH156" s="112">
        <f t="shared" si="6"/>
        <v>453330.24642318056</v>
      </c>
      <c r="AI156" s="100">
        <f t="shared" si="7"/>
        <v>-2979.5754040109314</v>
      </c>
      <c r="AJ156" s="62"/>
    </row>
    <row r="157" spans="1:36">
      <c r="A157" s="102" t="s">
        <v>251</v>
      </c>
      <c r="B157" s="67" t="s">
        <v>241</v>
      </c>
      <c r="C157" s="67" t="s">
        <v>68</v>
      </c>
      <c r="D157" s="102">
        <v>2019</v>
      </c>
      <c r="E157" s="95">
        <f>'Dist_Wise Forest Land A1.9'!E156</f>
        <v>14574.6718</v>
      </c>
      <c r="F157" s="96" t="s">
        <v>102</v>
      </c>
      <c r="G157" s="96">
        <f t="shared" si="0"/>
        <v>13117.20462</v>
      </c>
      <c r="H157" s="96">
        <f t="shared" si="8"/>
        <v>-135928.76030999998</v>
      </c>
      <c r="I157" s="97">
        <v>34.67</v>
      </c>
      <c r="J157" s="97">
        <v>34.666666666666664</v>
      </c>
      <c r="K157" s="97">
        <v>20</v>
      </c>
      <c r="L157" s="97">
        <v>0.57999999999999996</v>
      </c>
      <c r="M157" s="97">
        <v>1.0900000000000001</v>
      </c>
      <c r="N157" s="97">
        <v>0.95</v>
      </c>
      <c r="O157" s="97">
        <v>0.72</v>
      </c>
      <c r="P157" s="97">
        <v>0.98</v>
      </c>
      <c r="Q157" s="97">
        <v>0.98</v>
      </c>
      <c r="R157" s="97">
        <f t="shared" si="1"/>
        <v>-2830370.5355393887</v>
      </c>
      <c r="S157" s="97">
        <f t="shared" si="2"/>
        <v>-3258427.6957870303</v>
      </c>
      <c r="T157" s="111">
        <f t="shared" si="3"/>
        <v>21402.858012382079</v>
      </c>
      <c r="U157" s="99" t="s">
        <v>103</v>
      </c>
      <c r="V157" s="96">
        <f t="shared" si="4"/>
        <v>1457.4671800000001</v>
      </c>
      <c r="W157" s="96">
        <f t="shared" si="9"/>
        <v>-15103.195589999999</v>
      </c>
      <c r="X157" s="100">
        <v>52</v>
      </c>
      <c r="Y157" s="100">
        <v>52</v>
      </c>
      <c r="Z157" s="100">
        <v>20</v>
      </c>
      <c r="AA157" s="100">
        <v>0.57999999999999996</v>
      </c>
      <c r="AB157" s="100">
        <v>1.0900000000000001</v>
      </c>
      <c r="AC157" s="100">
        <v>0.95</v>
      </c>
      <c r="AD157" s="100">
        <v>0.72</v>
      </c>
      <c r="AE157" s="100">
        <v>0.98</v>
      </c>
      <c r="AF157" s="100">
        <v>0.98</v>
      </c>
      <c r="AG157" s="112">
        <f t="shared" si="5"/>
        <v>-471683.06844870117</v>
      </c>
      <c r="AH157" s="112">
        <f t="shared" si="6"/>
        <v>-543071.28263117175</v>
      </c>
      <c r="AI157" s="100">
        <f t="shared" si="7"/>
        <v>3569.4107091235287</v>
      </c>
      <c r="AJ157" s="62"/>
    </row>
    <row r="158" spans="1:36">
      <c r="A158" s="102" t="s">
        <v>251</v>
      </c>
      <c r="B158" s="67" t="s">
        <v>241</v>
      </c>
      <c r="C158" s="67" t="s">
        <v>69</v>
      </c>
      <c r="D158" s="102">
        <v>2019</v>
      </c>
      <c r="E158" s="95">
        <f>'Dist_Wise Forest Land A1.9'!E157</f>
        <v>256777.59079999998</v>
      </c>
      <c r="F158" s="96" t="s">
        <v>102</v>
      </c>
      <c r="G158" s="96">
        <f t="shared" si="0"/>
        <v>231099.83171999999</v>
      </c>
      <c r="H158" s="96">
        <f t="shared" si="8"/>
        <v>217982.62709999998</v>
      </c>
      <c r="I158" s="97">
        <v>34.67</v>
      </c>
      <c r="J158" s="97">
        <v>34.666666666666664</v>
      </c>
      <c r="K158" s="97">
        <v>20</v>
      </c>
      <c r="L158" s="97">
        <v>0.57999999999999996</v>
      </c>
      <c r="M158" s="97">
        <v>1.0900000000000001</v>
      </c>
      <c r="N158" s="97">
        <v>0.95</v>
      </c>
      <c r="O158" s="97">
        <v>0.72</v>
      </c>
      <c r="P158" s="97">
        <v>0.98</v>
      </c>
      <c r="Q158" s="97">
        <v>0.98</v>
      </c>
      <c r="R158" s="97">
        <f t="shared" si="1"/>
        <v>4538933.5089663183</v>
      </c>
      <c r="S158" s="97">
        <f t="shared" si="2"/>
        <v>5225388.8560683252</v>
      </c>
      <c r="T158" s="111">
        <f t="shared" si="3"/>
        <v>-34322.767355100346</v>
      </c>
      <c r="U158" s="99" t="s">
        <v>103</v>
      </c>
      <c r="V158" s="96">
        <f t="shared" si="4"/>
        <v>25677.75908</v>
      </c>
      <c r="W158" s="96">
        <f t="shared" si="9"/>
        <v>24220.2919</v>
      </c>
      <c r="X158" s="100">
        <v>52</v>
      </c>
      <c r="Y158" s="100">
        <v>52</v>
      </c>
      <c r="Z158" s="100">
        <v>20</v>
      </c>
      <c r="AA158" s="100">
        <v>0.57999999999999996</v>
      </c>
      <c r="AB158" s="100">
        <v>1.0900000000000001</v>
      </c>
      <c r="AC158" s="100">
        <v>0.95</v>
      </c>
      <c r="AD158" s="100">
        <v>0.72</v>
      </c>
      <c r="AE158" s="100">
        <v>0.98</v>
      </c>
      <c r="AF158" s="100">
        <v>0.98</v>
      </c>
      <c r="AG158" s="112">
        <f t="shared" si="5"/>
        <v>756416.18583549198</v>
      </c>
      <c r="AH158" s="112">
        <f t="shared" si="6"/>
        <v>870898.14267805428</v>
      </c>
      <c r="AI158" s="100">
        <f t="shared" si="7"/>
        <v>-5724.0978421281152</v>
      </c>
      <c r="AJ158" s="62"/>
    </row>
    <row r="159" spans="1:36">
      <c r="A159" s="102" t="s">
        <v>251</v>
      </c>
      <c r="B159" s="67" t="s">
        <v>241</v>
      </c>
      <c r="C159" s="67" t="s">
        <v>118</v>
      </c>
      <c r="D159" s="102">
        <v>2019</v>
      </c>
      <c r="E159" s="95">
        <f>'Dist_Wise Forest Land A1.9'!E158</f>
        <v>6844.5144</v>
      </c>
      <c r="F159" s="96" t="s">
        <v>102</v>
      </c>
      <c r="G159" s="96">
        <f t="shared" si="0"/>
        <v>6160.0629600000002</v>
      </c>
      <c r="H159" s="96">
        <f t="shared" si="8"/>
        <v>-224939.76875999998</v>
      </c>
      <c r="I159" s="97">
        <v>34.67</v>
      </c>
      <c r="J159" s="97">
        <v>34.666666666666664</v>
      </c>
      <c r="K159" s="97">
        <v>20</v>
      </c>
      <c r="L159" s="97">
        <v>0.57999999999999996</v>
      </c>
      <c r="M159" s="97">
        <v>1.0900000000000001</v>
      </c>
      <c r="N159" s="97">
        <v>0.95</v>
      </c>
      <c r="O159" s="97">
        <v>0.72</v>
      </c>
      <c r="P159" s="97">
        <v>0.98</v>
      </c>
      <c r="Q159" s="97">
        <v>0.98</v>
      </c>
      <c r="R159" s="97">
        <f t="shared" si="1"/>
        <v>-4683798.280197436</v>
      </c>
      <c r="S159" s="97">
        <f t="shared" si="2"/>
        <v>-5392162.5617709141</v>
      </c>
      <c r="T159" s="111">
        <f t="shared" si="3"/>
        <v>35418.214078673904</v>
      </c>
      <c r="U159" s="99" t="s">
        <v>103</v>
      </c>
      <c r="V159" s="96">
        <f t="shared" si="4"/>
        <v>684.45144000000005</v>
      </c>
      <c r="W159" s="96">
        <f t="shared" si="9"/>
        <v>-24993.307639999999</v>
      </c>
      <c r="X159" s="100">
        <v>52</v>
      </c>
      <c r="Y159" s="100">
        <v>52</v>
      </c>
      <c r="Z159" s="100">
        <v>20</v>
      </c>
      <c r="AA159" s="100">
        <v>0.57999999999999996</v>
      </c>
      <c r="AB159" s="100">
        <v>1.0900000000000001</v>
      </c>
      <c r="AC159" s="100">
        <v>0.95</v>
      </c>
      <c r="AD159" s="100">
        <v>0.72</v>
      </c>
      <c r="AE159" s="100">
        <v>0.98</v>
      </c>
      <c r="AF159" s="100">
        <v>0.98</v>
      </c>
      <c r="AG159" s="112">
        <f t="shared" si="5"/>
        <v>-780557.99304639513</v>
      </c>
      <c r="AH159" s="112">
        <f t="shared" si="6"/>
        <v>-898693.76029515255</v>
      </c>
      <c r="AI159" s="100">
        <f t="shared" si="7"/>
        <v>5906.788362437871</v>
      </c>
      <c r="AJ159" s="62"/>
    </row>
    <row r="160" spans="1:36">
      <c r="A160" s="102" t="s">
        <v>251</v>
      </c>
      <c r="B160" s="67" t="s">
        <v>241</v>
      </c>
      <c r="C160" s="67" t="s">
        <v>70</v>
      </c>
      <c r="D160" s="102">
        <v>2019</v>
      </c>
      <c r="E160" s="95">
        <f>'Dist_Wise Forest Land A1.9'!E159</f>
        <v>47352.737700000005</v>
      </c>
      <c r="F160" s="96" t="s">
        <v>102</v>
      </c>
      <c r="G160" s="96">
        <f t="shared" si="0"/>
        <v>42617.463930000005</v>
      </c>
      <c r="H160" s="96">
        <f t="shared" si="8"/>
        <v>36457.400970000002</v>
      </c>
      <c r="I160" s="97">
        <v>34.67</v>
      </c>
      <c r="J160" s="97">
        <v>34.666666666666664</v>
      </c>
      <c r="K160" s="97">
        <v>20</v>
      </c>
      <c r="L160" s="97">
        <v>0.57999999999999996</v>
      </c>
      <c r="M160" s="97">
        <v>1.0900000000000001</v>
      </c>
      <c r="N160" s="97">
        <v>0.95</v>
      </c>
      <c r="O160" s="97">
        <v>0.72</v>
      </c>
      <c r="P160" s="97">
        <v>0.98</v>
      </c>
      <c r="Q160" s="97">
        <v>0.98</v>
      </c>
      <c r="R160" s="97">
        <f t="shared" si="1"/>
        <v>759132.60205200175</v>
      </c>
      <c r="S160" s="97">
        <f t="shared" si="2"/>
        <v>873941.64977403637</v>
      </c>
      <c r="T160" s="111">
        <f t="shared" si="3"/>
        <v>-5740.4523861017315</v>
      </c>
      <c r="U160" s="99" t="s">
        <v>103</v>
      </c>
      <c r="V160" s="96">
        <f t="shared" si="4"/>
        <v>4735.2737700000007</v>
      </c>
      <c r="W160" s="96">
        <f t="shared" si="9"/>
        <v>4050.8223300000009</v>
      </c>
      <c r="X160" s="100">
        <v>52</v>
      </c>
      <c r="Y160" s="100">
        <v>52</v>
      </c>
      <c r="Z160" s="100">
        <v>20</v>
      </c>
      <c r="AA160" s="100">
        <v>0.57999999999999996</v>
      </c>
      <c r="AB160" s="100">
        <v>1.0900000000000001</v>
      </c>
      <c r="AC160" s="100">
        <v>0.95</v>
      </c>
      <c r="AD160" s="100">
        <v>0.72</v>
      </c>
      <c r="AE160" s="100">
        <v>0.98</v>
      </c>
      <c r="AF160" s="100">
        <v>0.98</v>
      </c>
      <c r="AG160" s="112">
        <f t="shared" si="5"/>
        <v>126509.93592508443</v>
      </c>
      <c r="AH160" s="112">
        <f t="shared" si="6"/>
        <v>145656.94162900609</v>
      </c>
      <c r="AI160" s="100">
        <f t="shared" si="7"/>
        <v>-957.35028519608318</v>
      </c>
      <c r="AJ160" s="62"/>
    </row>
    <row r="161" spans="1:36">
      <c r="A161" s="102" t="s">
        <v>251</v>
      </c>
      <c r="B161" s="67" t="s">
        <v>241</v>
      </c>
      <c r="C161" s="67" t="s">
        <v>71</v>
      </c>
      <c r="D161" s="102">
        <v>2019</v>
      </c>
      <c r="E161" s="95">
        <f>'Dist_Wise Forest Land A1.9'!E160</f>
        <v>34971.7048</v>
      </c>
      <c r="F161" s="96" t="s">
        <v>102</v>
      </c>
      <c r="G161" s="96">
        <f t="shared" si="0"/>
        <v>31474.534319999999</v>
      </c>
      <c r="H161" s="96">
        <f t="shared" si="8"/>
        <v>-11142.929610000007</v>
      </c>
      <c r="I161" s="97">
        <v>34.67</v>
      </c>
      <c r="J161" s="97">
        <v>34.666666666666664</v>
      </c>
      <c r="K161" s="97">
        <v>20</v>
      </c>
      <c r="L161" s="97">
        <v>0.57999999999999996</v>
      </c>
      <c r="M161" s="97">
        <v>1.0900000000000001</v>
      </c>
      <c r="N161" s="97">
        <v>0.95</v>
      </c>
      <c r="O161" s="97">
        <v>0.72</v>
      </c>
      <c r="P161" s="97">
        <v>0.98</v>
      </c>
      <c r="Q161" s="97">
        <v>0.98</v>
      </c>
      <c r="R161" s="97">
        <f t="shared" si="1"/>
        <v>-232023.15371527156</v>
      </c>
      <c r="S161" s="97">
        <f t="shared" si="2"/>
        <v>-267113.67315220233</v>
      </c>
      <c r="T161" s="111">
        <f t="shared" si="3"/>
        <v>1754.5259718465386</v>
      </c>
      <c r="U161" s="99" t="s">
        <v>103</v>
      </c>
      <c r="V161" s="96">
        <f t="shared" si="4"/>
        <v>3497.1704800000002</v>
      </c>
      <c r="W161" s="96">
        <f t="shared" si="9"/>
        <v>-1238.1032900000005</v>
      </c>
      <c r="X161" s="100">
        <v>52</v>
      </c>
      <c r="Y161" s="100">
        <v>52</v>
      </c>
      <c r="Z161" s="100">
        <v>20</v>
      </c>
      <c r="AA161" s="100">
        <v>0.57999999999999996</v>
      </c>
      <c r="AB161" s="100">
        <v>1.0900000000000001</v>
      </c>
      <c r="AC161" s="100">
        <v>0.95</v>
      </c>
      <c r="AD161" s="100">
        <v>0.72</v>
      </c>
      <c r="AE161" s="100">
        <v>0.98</v>
      </c>
      <c r="AF161" s="100">
        <v>0.98</v>
      </c>
      <c r="AG161" s="112">
        <f t="shared" si="5"/>
        <v>-38666.807656937213</v>
      </c>
      <c r="AH161" s="112">
        <f t="shared" si="6"/>
        <v>-44518.945525367053</v>
      </c>
      <c r="AI161" s="100">
        <f t="shared" si="7"/>
        <v>292.60689342149198</v>
      </c>
      <c r="AJ161" s="62"/>
    </row>
    <row r="162" spans="1:36">
      <c r="A162" s="102" t="s">
        <v>251</v>
      </c>
      <c r="B162" s="67" t="s">
        <v>241</v>
      </c>
      <c r="C162" s="102" t="s">
        <v>119</v>
      </c>
      <c r="D162" s="102">
        <v>2019</v>
      </c>
      <c r="E162" s="95">
        <f>'Dist_Wise Forest Land A1.9'!E161</f>
        <v>135967.17310000001</v>
      </c>
      <c r="F162" s="96" t="s">
        <v>102</v>
      </c>
      <c r="G162" s="96">
        <f t="shared" si="0"/>
        <v>122370.45579000002</v>
      </c>
      <c r="H162" s="96">
        <f t="shared" si="8"/>
        <v>90895.92147000003</v>
      </c>
      <c r="I162" s="97">
        <v>34.67</v>
      </c>
      <c r="J162" s="97">
        <v>34.666666666666664</v>
      </c>
      <c r="K162" s="97">
        <v>20</v>
      </c>
      <c r="L162" s="97">
        <v>0.57999999999999996</v>
      </c>
      <c r="M162" s="97">
        <v>1.0900000000000001</v>
      </c>
      <c r="N162" s="97">
        <v>0.95</v>
      </c>
      <c r="O162" s="97">
        <v>0.72</v>
      </c>
      <c r="P162" s="97">
        <v>0.98</v>
      </c>
      <c r="Q162" s="97">
        <v>0.98</v>
      </c>
      <c r="R162" s="97">
        <f t="shared" si="1"/>
        <v>1892676.2617613857</v>
      </c>
      <c r="S162" s="97">
        <f t="shared" si="2"/>
        <v>2178919.2167755091</v>
      </c>
      <c r="T162" s="111">
        <f t="shared" si="3"/>
        <v>-14312.147750706168</v>
      </c>
      <c r="U162" s="99" t="s">
        <v>103</v>
      </c>
      <c r="V162" s="96">
        <f t="shared" si="4"/>
        <v>13596.717310000002</v>
      </c>
      <c r="W162" s="96">
        <f t="shared" si="9"/>
        <v>10099.546830000001</v>
      </c>
      <c r="X162" s="100">
        <v>52</v>
      </c>
      <c r="Y162" s="100">
        <v>52</v>
      </c>
      <c r="Z162" s="100">
        <v>20</v>
      </c>
      <c r="AA162" s="100">
        <v>0.57999999999999996</v>
      </c>
      <c r="AB162" s="100">
        <v>1.0900000000000001</v>
      </c>
      <c r="AC162" s="100">
        <v>0.95</v>
      </c>
      <c r="AD162" s="100">
        <v>0.72</v>
      </c>
      <c r="AE162" s="100">
        <v>0.98</v>
      </c>
      <c r="AF162" s="100">
        <v>0.98</v>
      </c>
      <c r="AG162" s="112">
        <f t="shared" si="5"/>
        <v>315415.71519274445</v>
      </c>
      <c r="AH162" s="112">
        <f t="shared" si="6"/>
        <v>363153.2027959181</v>
      </c>
      <c r="AI162" s="100">
        <f t="shared" si="7"/>
        <v>-2386.8743801586825</v>
      </c>
      <c r="AJ162" s="62"/>
    </row>
    <row r="163" spans="1:36">
      <c r="A163" s="102" t="s">
        <v>251</v>
      </c>
      <c r="B163" s="67" t="s">
        <v>241</v>
      </c>
      <c r="C163" s="102" t="s">
        <v>120</v>
      </c>
      <c r="D163" s="102">
        <v>2019</v>
      </c>
      <c r="E163" s="95">
        <f>'Dist_Wise Forest Land A1.9'!E162</f>
        <v>30901.377099999994</v>
      </c>
      <c r="F163" s="96" t="s">
        <v>102</v>
      </c>
      <c r="G163" s="96">
        <f t="shared" si="0"/>
        <v>27811.239389999995</v>
      </c>
      <c r="H163" s="96">
        <f t="shared" si="8"/>
        <v>-94559.216400000034</v>
      </c>
      <c r="I163" s="97">
        <v>34.67</v>
      </c>
      <c r="J163" s="97">
        <v>34.666666666666664</v>
      </c>
      <c r="K163" s="97">
        <v>20</v>
      </c>
      <c r="L163" s="97">
        <v>0.57999999999999996</v>
      </c>
      <c r="M163" s="97">
        <v>1.0900000000000001</v>
      </c>
      <c r="N163" s="97">
        <v>0.95</v>
      </c>
      <c r="O163" s="97">
        <v>0.72</v>
      </c>
      <c r="P163" s="97">
        <v>0.98</v>
      </c>
      <c r="Q163" s="97">
        <v>0.98</v>
      </c>
      <c r="R163" s="97">
        <f t="shared" si="1"/>
        <v>-1968955.0566920275</v>
      </c>
      <c r="S163" s="97">
        <f t="shared" si="2"/>
        <v>-2266734.1989067779</v>
      </c>
      <c r="T163" s="111">
        <f t="shared" si="3"/>
        <v>14888.95711073752</v>
      </c>
      <c r="U163" s="99" t="s">
        <v>103</v>
      </c>
      <c r="V163" s="96">
        <f t="shared" si="4"/>
        <v>3090.1377099999995</v>
      </c>
      <c r="W163" s="96">
        <f t="shared" si="9"/>
        <v>-10506.579600000003</v>
      </c>
      <c r="X163" s="100">
        <v>52</v>
      </c>
      <c r="Y163" s="100">
        <v>52</v>
      </c>
      <c r="Z163" s="100">
        <v>20</v>
      </c>
      <c r="AA163" s="100">
        <v>0.57999999999999996</v>
      </c>
      <c r="AB163" s="100">
        <v>1.0900000000000001</v>
      </c>
      <c r="AC163" s="100">
        <v>0.95</v>
      </c>
      <c r="AD163" s="100">
        <v>0.72</v>
      </c>
      <c r="AE163" s="100">
        <v>0.98</v>
      </c>
      <c r="AF163" s="100">
        <v>0.98</v>
      </c>
      <c r="AG163" s="112">
        <f t="shared" si="5"/>
        <v>-328127.62538212806</v>
      </c>
      <c r="AH163" s="112">
        <f t="shared" si="6"/>
        <v>-377789.03315112967</v>
      </c>
      <c r="AI163" s="100">
        <f t="shared" si="7"/>
        <v>2483.0703884500808</v>
      </c>
      <c r="AJ163" s="62"/>
    </row>
    <row r="164" spans="1:36">
      <c r="A164" s="102" t="s">
        <v>251</v>
      </c>
      <c r="B164" s="67" t="s">
        <v>241</v>
      </c>
      <c r="C164" s="102" t="s">
        <v>72</v>
      </c>
      <c r="D164" s="102">
        <v>2019</v>
      </c>
      <c r="E164" s="95">
        <f>'Dist_Wise Forest Land A1.9'!E163</f>
        <v>132342.408</v>
      </c>
      <c r="F164" s="96" t="s">
        <v>102</v>
      </c>
      <c r="G164" s="96">
        <f t="shared" si="0"/>
        <v>119108.1672</v>
      </c>
      <c r="H164" s="96">
        <f t="shared" si="8"/>
        <v>91296.927809999994</v>
      </c>
      <c r="I164" s="97">
        <v>34.67</v>
      </c>
      <c r="J164" s="97">
        <v>34.666666666666664</v>
      </c>
      <c r="K164" s="97">
        <v>20</v>
      </c>
      <c r="L164" s="97">
        <v>0.57999999999999996</v>
      </c>
      <c r="M164" s="97">
        <v>1.0900000000000001</v>
      </c>
      <c r="N164" s="97">
        <v>0.95</v>
      </c>
      <c r="O164" s="97">
        <v>0.72</v>
      </c>
      <c r="P164" s="97">
        <v>0.98</v>
      </c>
      <c r="Q164" s="97">
        <v>0.98</v>
      </c>
      <c r="R164" s="97">
        <f t="shared" si="1"/>
        <v>1901026.1983510519</v>
      </c>
      <c r="S164" s="97">
        <f t="shared" si="2"/>
        <v>2188531.9739393503</v>
      </c>
      <c r="T164" s="111">
        <f t="shared" si="3"/>
        <v>-14375.288779414923</v>
      </c>
      <c r="U164" s="99" t="s">
        <v>103</v>
      </c>
      <c r="V164" s="96">
        <f t="shared" si="4"/>
        <v>13234.2408</v>
      </c>
      <c r="W164" s="96">
        <f t="shared" si="9"/>
        <v>10144.103090000001</v>
      </c>
      <c r="X164" s="100">
        <v>52</v>
      </c>
      <c r="Y164" s="100">
        <v>52</v>
      </c>
      <c r="Z164" s="100">
        <v>20</v>
      </c>
      <c r="AA164" s="100">
        <v>0.57999999999999996</v>
      </c>
      <c r="AB164" s="100">
        <v>1.0900000000000001</v>
      </c>
      <c r="AC164" s="100">
        <v>0.95</v>
      </c>
      <c r="AD164" s="100">
        <v>0.72</v>
      </c>
      <c r="AE164" s="100">
        <v>0.98</v>
      </c>
      <c r="AF164" s="100">
        <v>0.98</v>
      </c>
      <c r="AG164" s="112">
        <f t="shared" si="5"/>
        <v>316807.2374908012</v>
      </c>
      <c r="AH164" s="112">
        <f t="shared" si="6"/>
        <v>364755.3289898918</v>
      </c>
      <c r="AI164" s="100">
        <f t="shared" si="7"/>
        <v>-2397.4045749545303</v>
      </c>
      <c r="AJ164" s="62"/>
    </row>
    <row r="165" spans="1:36">
      <c r="A165" s="102" t="s">
        <v>251</v>
      </c>
      <c r="B165" s="67" t="s">
        <v>241</v>
      </c>
      <c r="C165" s="102" t="s">
        <v>73</v>
      </c>
      <c r="D165" s="102">
        <v>2019</v>
      </c>
      <c r="E165" s="95">
        <f>'Dist_Wise Forest Land A1.9'!E164</f>
        <v>75065.703100000013</v>
      </c>
      <c r="F165" s="96" t="s">
        <v>102</v>
      </c>
      <c r="G165" s="96">
        <f t="shared" si="0"/>
        <v>67559.132790000018</v>
      </c>
      <c r="H165" s="96">
        <f t="shared" si="8"/>
        <v>-51549.034409999978</v>
      </c>
      <c r="I165" s="97">
        <v>34.67</v>
      </c>
      <c r="J165" s="97">
        <v>34.666666666666664</v>
      </c>
      <c r="K165" s="97">
        <v>20</v>
      </c>
      <c r="L165" s="97">
        <v>0.57999999999999996</v>
      </c>
      <c r="M165" s="97">
        <v>1.0900000000000001</v>
      </c>
      <c r="N165" s="97">
        <v>0.95</v>
      </c>
      <c r="O165" s="97">
        <v>0.72</v>
      </c>
      <c r="P165" s="97">
        <v>0.98</v>
      </c>
      <c r="Q165" s="97">
        <v>0.98</v>
      </c>
      <c r="R165" s="97">
        <f t="shared" si="1"/>
        <v>-1073377.4647603864</v>
      </c>
      <c r="S165" s="97">
        <f t="shared" si="2"/>
        <v>-1235712.0084782047</v>
      </c>
      <c r="T165" s="111">
        <f t="shared" si="3"/>
        <v>8116.7271858909171</v>
      </c>
      <c r="U165" s="99" t="s">
        <v>103</v>
      </c>
      <c r="V165" s="96">
        <f t="shared" si="4"/>
        <v>7506.5703100000019</v>
      </c>
      <c r="W165" s="96">
        <f t="shared" si="9"/>
        <v>-5727.6704899999977</v>
      </c>
      <c r="X165" s="100">
        <v>52</v>
      </c>
      <c r="Y165" s="100">
        <v>52</v>
      </c>
      <c r="Z165" s="100">
        <v>20</v>
      </c>
      <c r="AA165" s="100">
        <v>0.57999999999999996</v>
      </c>
      <c r="AB165" s="100">
        <v>1.0900000000000001</v>
      </c>
      <c r="AC165" s="100">
        <v>0.95</v>
      </c>
      <c r="AD165" s="100">
        <v>0.72</v>
      </c>
      <c r="AE165" s="100">
        <v>0.98</v>
      </c>
      <c r="AF165" s="100">
        <v>0.98</v>
      </c>
      <c r="AG165" s="112">
        <f t="shared" si="5"/>
        <v>-178879.04421863312</v>
      </c>
      <c r="AH165" s="112">
        <f t="shared" si="6"/>
        <v>-205952.00141303413</v>
      </c>
      <c r="AI165" s="100">
        <f t="shared" si="7"/>
        <v>1353.6478597200505</v>
      </c>
      <c r="AJ165" s="62"/>
    </row>
    <row r="166" spans="1:36">
      <c r="A166" s="102" t="s">
        <v>251</v>
      </c>
      <c r="B166" s="67" t="s">
        <v>241</v>
      </c>
      <c r="C166" s="102" t="s">
        <v>74</v>
      </c>
      <c r="D166" s="102">
        <v>2019</v>
      </c>
      <c r="E166" s="95">
        <f>'Dist_Wise Forest Land A1.9'!E165</f>
        <v>213853.11920000002</v>
      </c>
      <c r="F166" s="96" t="s">
        <v>102</v>
      </c>
      <c r="G166" s="96">
        <f t="shared" si="0"/>
        <v>192467.80728000001</v>
      </c>
      <c r="H166" s="96">
        <f t="shared" si="8"/>
        <v>124908.67448999999</v>
      </c>
      <c r="I166" s="97">
        <v>34.67</v>
      </c>
      <c r="J166" s="97">
        <v>34.666666666666664</v>
      </c>
      <c r="K166" s="97">
        <v>20</v>
      </c>
      <c r="L166" s="97">
        <v>0.57999999999999996</v>
      </c>
      <c r="M166" s="97">
        <v>1.0900000000000001</v>
      </c>
      <c r="N166" s="97">
        <v>0.95</v>
      </c>
      <c r="O166" s="97">
        <v>0.72</v>
      </c>
      <c r="P166" s="97">
        <v>0.98</v>
      </c>
      <c r="Q166" s="97">
        <v>0.98</v>
      </c>
      <c r="R166" s="97">
        <f t="shared" si="1"/>
        <v>2600905.2911502752</v>
      </c>
      <c r="S166" s="97">
        <f t="shared" si="2"/>
        <v>2994258.7828656915</v>
      </c>
      <c r="T166" s="111">
        <f t="shared" si="3"/>
        <v>-19667.674585770816</v>
      </c>
      <c r="U166" s="99" t="s">
        <v>103</v>
      </c>
      <c r="V166" s="96">
        <f t="shared" si="4"/>
        <v>21385.311920000004</v>
      </c>
      <c r="W166" s="96">
        <f t="shared" si="9"/>
        <v>13878.741610000001</v>
      </c>
      <c r="X166" s="100">
        <v>52</v>
      </c>
      <c r="Y166" s="100">
        <v>52</v>
      </c>
      <c r="Z166" s="100">
        <v>20</v>
      </c>
      <c r="AA166" s="100">
        <v>0.57999999999999996</v>
      </c>
      <c r="AB166" s="100">
        <v>1.0900000000000001</v>
      </c>
      <c r="AC166" s="100">
        <v>0.95</v>
      </c>
      <c r="AD166" s="100">
        <v>0.72</v>
      </c>
      <c r="AE166" s="100">
        <v>0.98</v>
      </c>
      <c r="AF166" s="100">
        <v>0.98</v>
      </c>
      <c r="AG166" s="112">
        <f t="shared" si="5"/>
        <v>433442.53802459483</v>
      </c>
      <c r="AH166" s="112">
        <f t="shared" si="6"/>
        <v>499043.13047761534</v>
      </c>
      <c r="AI166" s="100">
        <f t="shared" si="7"/>
        <v>-3280.0296226510254</v>
      </c>
      <c r="AJ166" s="62"/>
    </row>
    <row r="167" spans="1:36">
      <c r="A167" s="102" t="s">
        <v>251</v>
      </c>
      <c r="B167" s="67" t="s">
        <v>241</v>
      </c>
      <c r="C167" s="102" t="s">
        <v>75</v>
      </c>
      <c r="D167" s="102">
        <v>2019</v>
      </c>
      <c r="E167" s="95">
        <f>'Dist_Wise Forest Land A1.9'!E166</f>
        <v>1028.4956199999999</v>
      </c>
      <c r="F167" s="96" t="s">
        <v>102</v>
      </c>
      <c r="G167" s="96">
        <f t="shared" si="0"/>
        <v>925.64605799999993</v>
      </c>
      <c r="H167" s="96">
        <f t="shared" si="8"/>
        <v>-191542.161222</v>
      </c>
      <c r="I167" s="97">
        <v>34.67</v>
      </c>
      <c r="J167" s="97">
        <v>34.666666666666664</v>
      </c>
      <c r="K167" s="97">
        <v>20</v>
      </c>
      <c r="L167" s="97">
        <v>0.57999999999999996</v>
      </c>
      <c r="M167" s="97">
        <v>1.0900000000000001</v>
      </c>
      <c r="N167" s="97">
        <v>0.95</v>
      </c>
      <c r="O167" s="97">
        <v>0.72</v>
      </c>
      <c r="P167" s="97">
        <v>0.98</v>
      </c>
      <c r="Q167" s="97">
        <v>0.98</v>
      </c>
      <c r="R167" s="97">
        <f t="shared" si="1"/>
        <v>-3988378.0901104882</v>
      </c>
      <c r="S167" s="97">
        <f t="shared" si="2"/>
        <v>-4591569.0072747152</v>
      </c>
      <c r="T167" s="111">
        <f t="shared" si="3"/>
        <v>30159.54585821135</v>
      </c>
      <c r="U167" s="99" t="s">
        <v>103</v>
      </c>
      <c r="V167" s="96">
        <f t="shared" si="4"/>
        <v>102.84956199999999</v>
      </c>
      <c r="W167" s="96">
        <f t="shared" si="9"/>
        <v>-21282.462358000004</v>
      </c>
      <c r="X167" s="100">
        <v>52</v>
      </c>
      <c r="Y167" s="100">
        <v>52</v>
      </c>
      <c r="Z167" s="100">
        <v>20</v>
      </c>
      <c r="AA167" s="100">
        <v>0.57999999999999996</v>
      </c>
      <c r="AB167" s="100">
        <v>1.0900000000000001</v>
      </c>
      <c r="AC167" s="100">
        <v>0.95</v>
      </c>
      <c r="AD167" s="100">
        <v>0.72</v>
      </c>
      <c r="AE167" s="100">
        <v>0.98</v>
      </c>
      <c r="AF167" s="100">
        <v>0.98</v>
      </c>
      <c r="AG167" s="112">
        <f t="shared" si="5"/>
        <v>-664665.77151474357</v>
      </c>
      <c r="AH167" s="112">
        <f t="shared" si="6"/>
        <v>-765261.50121245265</v>
      </c>
      <c r="AI167" s="100">
        <f t="shared" si="7"/>
        <v>5029.7864848854542</v>
      </c>
      <c r="AJ167" s="62"/>
    </row>
    <row r="168" spans="1:36">
      <c r="A168" s="102" t="s">
        <v>251</v>
      </c>
      <c r="B168" s="67" t="s">
        <v>241</v>
      </c>
      <c r="C168" s="102" t="s">
        <v>76</v>
      </c>
      <c r="D168" s="102">
        <v>2019</v>
      </c>
      <c r="E168" s="95">
        <f>'Dist_Wise Forest Land A1.9'!E167</f>
        <v>14515.562</v>
      </c>
      <c r="F168" s="96" t="s">
        <v>102</v>
      </c>
      <c r="G168" s="96">
        <f t="shared" si="0"/>
        <v>13064.005800000001</v>
      </c>
      <c r="H168" s="96">
        <f t="shared" si="8"/>
        <v>12138.359742000001</v>
      </c>
      <c r="I168" s="97">
        <v>34.67</v>
      </c>
      <c r="J168" s="97">
        <v>34.666666666666664</v>
      </c>
      <c r="K168" s="97">
        <v>20</v>
      </c>
      <c r="L168" s="97">
        <v>0.57999999999999996</v>
      </c>
      <c r="M168" s="97">
        <v>1.0900000000000001</v>
      </c>
      <c r="N168" s="97">
        <v>0.95</v>
      </c>
      <c r="O168" s="97">
        <v>0.72</v>
      </c>
      <c r="P168" s="97">
        <v>0.98</v>
      </c>
      <c r="Q168" s="97">
        <v>0.98</v>
      </c>
      <c r="R168" s="97">
        <f t="shared" si="1"/>
        <v>252750.45314311454</v>
      </c>
      <c r="S168" s="97">
        <f t="shared" si="2"/>
        <v>290975.71017757128</v>
      </c>
      <c r="T168" s="111">
        <f t="shared" si="3"/>
        <v>-1911.2628517228368</v>
      </c>
      <c r="U168" s="99" t="s">
        <v>103</v>
      </c>
      <c r="V168" s="96">
        <f t="shared" si="4"/>
        <v>1451.5562</v>
      </c>
      <c r="W168" s="96">
        <f t="shared" si="9"/>
        <v>1348.7066380000001</v>
      </c>
      <c r="X168" s="100">
        <v>52</v>
      </c>
      <c r="Y168" s="100">
        <v>52</v>
      </c>
      <c r="Z168" s="100">
        <v>20</v>
      </c>
      <c r="AA168" s="100">
        <v>0.57999999999999996</v>
      </c>
      <c r="AB168" s="100">
        <v>1.0900000000000001</v>
      </c>
      <c r="AC168" s="100">
        <v>0.95</v>
      </c>
      <c r="AD168" s="100">
        <v>0.72</v>
      </c>
      <c r="AE168" s="100">
        <v>0.98</v>
      </c>
      <c r="AF168" s="100">
        <v>0.98</v>
      </c>
      <c r="AG168" s="112">
        <f t="shared" si="5"/>
        <v>42121.025425253843</v>
      </c>
      <c r="AH168" s="112">
        <f t="shared" si="6"/>
        <v>48495.951696261887</v>
      </c>
      <c r="AI168" s="100">
        <f t="shared" si="7"/>
        <v>-318.74631355040219</v>
      </c>
      <c r="AJ168" s="62"/>
    </row>
    <row r="169" spans="1:36">
      <c r="A169" s="102" t="s">
        <v>251</v>
      </c>
      <c r="B169" s="67" t="s">
        <v>241</v>
      </c>
      <c r="C169" s="102" t="s">
        <v>77</v>
      </c>
      <c r="D169" s="102">
        <v>2019</v>
      </c>
      <c r="E169" s="95">
        <f>'Dist_Wise Forest Land A1.9'!E168</f>
        <v>13922.770400000001</v>
      </c>
      <c r="F169" s="96" t="s">
        <v>102</v>
      </c>
      <c r="G169" s="96">
        <f t="shared" si="0"/>
        <v>12530.493360000002</v>
      </c>
      <c r="H169" s="96">
        <f t="shared" si="8"/>
        <v>-533.51243999999861</v>
      </c>
      <c r="I169" s="97">
        <v>34.67</v>
      </c>
      <c r="J169" s="97">
        <v>34.666666666666664</v>
      </c>
      <c r="K169" s="97">
        <v>20</v>
      </c>
      <c r="L169" s="97">
        <v>0.57999999999999996</v>
      </c>
      <c r="M169" s="97">
        <v>1.0900000000000001</v>
      </c>
      <c r="N169" s="97">
        <v>0.95</v>
      </c>
      <c r="O169" s="97">
        <v>0.72</v>
      </c>
      <c r="P169" s="97">
        <v>0.98</v>
      </c>
      <c r="Q169" s="97">
        <v>0.98</v>
      </c>
      <c r="R169" s="97">
        <f t="shared" si="1"/>
        <v>-11109.038933893902</v>
      </c>
      <c r="S169" s="97">
        <f t="shared" si="2"/>
        <v>-12789.138270504925</v>
      </c>
      <c r="T169" s="111">
        <f t="shared" si="3"/>
        <v>84.004966830551169</v>
      </c>
      <c r="U169" s="99" t="s">
        <v>103</v>
      </c>
      <c r="V169" s="96">
        <f t="shared" si="4"/>
        <v>1392.2770400000002</v>
      </c>
      <c r="W169" s="96">
        <f t="shared" si="9"/>
        <v>-59.27915999999982</v>
      </c>
      <c r="X169" s="100">
        <v>52</v>
      </c>
      <c r="Y169" s="100">
        <v>52</v>
      </c>
      <c r="Z169" s="100">
        <v>20</v>
      </c>
      <c r="AA169" s="100">
        <v>0.57999999999999996</v>
      </c>
      <c r="AB169" s="100">
        <v>1.0900000000000001</v>
      </c>
      <c r="AC169" s="100">
        <v>0.95</v>
      </c>
      <c r="AD169" s="100">
        <v>0.72</v>
      </c>
      <c r="AE169" s="100">
        <v>0.98</v>
      </c>
      <c r="AF169" s="100">
        <v>0.98</v>
      </c>
      <c r="AG169" s="112">
        <f t="shared" si="5"/>
        <v>-1851.3284766287943</v>
      </c>
      <c r="AH169" s="112">
        <f t="shared" si="6"/>
        <v>-2131.5230450841532</v>
      </c>
      <c r="AI169" s="100">
        <f t="shared" si="7"/>
        <v>14.009728422767944</v>
      </c>
      <c r="AJ169" s="62"/>
    </row>
    <row r="170" spans="1:36">
      <c r="A170" s="102" t="s">
        <v>251</v>
      </c>
      <c r="B170" s="67" t="s">
        <v>241</v>
      </c>
      <c r="C170" s="102" t="s">
        <v>78</v>
      </c>
      <c r="D170" s="102">
        <v>2019</v>
      </c>
      <c r="E170" s="95">
        <f>'Dist_Wise Forest Land A1.9'!E169</f>
        <v>214861.87631000002</v>
      </c>
      <c r="F170" s="96" t="s">
        <v>102</v>
      </c>
      <c r="G170" s="96">
        <f t="shared" si="0"/>
        <v>193375.68867900001</v>
      </c>
      <c r="H170" s="96">
        <f t="shared" si="8"/>
        <v>180845.19531900002</v>
      </c>
      <c r="I170" s="97">
        <v>34.67</v>
      </c>
      <c r="J170" s="97">
        <v>34.666666666666664</v>
      </c>
      <c r="K170" s="97">
        <v>20</v>
      </c>
      <c r="L170" s="97">
        <v>0.57999999999999996</v>
      </c>
      <c r="M170" s="97">
        <v>1.0900000000000001</v>
      </c>
      <c r="N170" s="97">
        <v>0.95</v>
      </c>
      <c r="O170" s="97">
        <v>0.72</v>
      </c>
      <c r="P170" s="97">
        <v>0.98</v>
      </c>
      <c r="Q170" s="97">
        <v>0.98</v>
      </c>
      <c r="R170" s="97">
        <f t="shared" si="1"/>
        <v>3765640.9957496473</v>
      </c>
      <c r="S170" s="97">
        <f t="shared" si="2"/>
        <v>4335145.790585815</v>
      </c>
      <c r="T170" s="111">
        <f t="shared" si="3"/>
        <v>-28475.239741808386</v>
      </c>
      <c r="U170" s="99" t="s">
        <v>103</v>
      </c>
      <c r="V170" s="96">
        <f t="shared" si="4"/>
        <v>21486.187631000004</v>
      </c>
      <c r="W170" s="96">
        <f t="shared" si="9"/>
        <v>20093.910591000003</v>
      </c>
      <c r="X170" s="100">
        <v>52</v>
      </c>
      <c r="Y170" s="100">
        <v>52</v>
      </c>
      <c r="Z170" s="100">
        <v>20</v>
      </c>
      <c r="AA170" s="100">
        <v>0.57999999999999996</v>
      </c>
      <c r="AB170" s="100">
        <v>1.0900000000000001</v>
      </c>
      <c r="AC170" s="100">
        <v>0.95</v>
      </c>
      <c r="AD170" s="100">
        <v>0.72</v>
      </c>
      <c r="AE170" s="100">
        <v>0.98</v>
      </c>
      <c r="AF170" s="100">
        <v>0.98</v>
      </c>
      <c r="AG170" s="112">
        <f t="shared" si="5"/>
        <v>627546.49161613197</v>
      </c>
      <c r="AH170" s="112">
        <f t="shared" si="6"/>
        <v>722524.29843096924</v>
      </c>
      <c r="AI170" s="100">
        <f t="shared" si="7"/>
        <v>-4748.8903407418638</v>
      </c>
      <c r="AJ170" s="62"/>
    </row>
    <row r="171" spans="1:36">
      <c r="A171" s="102" t="s">
        <v>251</v>
      </c>
      <c r="B171" s="67" t="s">
        <v>241</v>
      </c>
      <c r="C171" s="102" t="s">
        <v>79</v>
      </c>
      <c r="D171" s="102">
        <v>2019</v>
      </c>
      <c r="E171" s="95">
        <f>'Dist_Wise Forest Land A1.9'!E170</f>
        <v>70941.295580000005</v>
      </c>
      <c r="F171" s="96" t="s">
        <v>102</v>
      </c>
      <c r="G171" s="96">
        <f t="shared" si="0"/>
        <v>63847.166022000005</v>
      </c>
      <c r="H171" s="96">
        <f t="shared" si="8"/>
        <v>-129528.52265700001</v>
      </c>
      <c r="I171" s="97">
        <v>34.67</v>
      </c>
      <c r="J171" s="97">
        <v>34.666666666666664</v>
      </c>
      <c r="K171" s="97">
        <v>20</v>
      </c>
      <c r="L171" s="97">
        <v>0.57999999999999996</v>
      </c>
      <c r="M171" s="97">
        <v>1.0900000000000001</v>
      </c>
      <c r="N171" s="97">
        <v>0.95</v>
      </c>
      <c r="O171" s="97">
        <v>0.72</v>
      </c>
      <c r="P171" s="97">
        <v>0.98</v>
      </c>
      <c r="Q171" s="97">
        <v>0.98</v>
      </c>
      <c r="R171" s="97">
        <f t="shared" si="1"/>
        <v>-2697101.87310042</v>
      </c>
      <c r="S171" s="97">
        <f t="shared" si="2"/>
        <v>-3105003.8612681786</v>
      </c>
      <c r="T171" s="111">
        <f t="shared" si="3"/>
        <v>20395.099408387927</v>
      </c>
      <c r="U171" s="99" t="s">
        <v>103</v>
      </c>
      <c r="V171" s="96">
        <f t="shared" si="4"/>
        <v>7094.1295580000005</v>
      </c>
      <c r="W171" s="96">
        <f t="shared" si="9"/>
        <v>-14392.058073000004</v>
      </c>
      <c r="X171" s="100">
        <v>52</v>
      </c>
      <c r="Y171" s="100">
        <v>52</v>
      </c>
      <c r="Z171" s="100">
        <v>20</v>
      </c>
      <c r="AA171" s="100">
        <v>0.57999999999999996</v>
      </c>
      <c r="AB171" s="100">
        <v>1.0900000000000001</v>
      </c>
      <c r="AC171" s="100">
        <v>0.95</v>
      </c>
      <c r="AD171" s="100">
        <v>0.72</v>
      </c>
      <c r="AE171" s="100">
        <v>0.98</v>
      </c>
      <c r="AF171" s="100">
        <v>0.98</v>
      </c>
      <c r="AG171" s="112">
        <f t="shared" si="5"/>
        <v>-449473.76021927973</v>
      </c>
      <c r="AH171" s="112">
        <f t="shared" si="6"/>
        <v>-517500.6435446965</v>
      </c>
      <c r="AI171" s="100">
        <f t="shared" si="7"/>
        <v>3401.3441662708383</v>
      </c>
      <c r="AJ171" s="62"/>
    </row>
    <row r="172" spans="1:36">
      <c r="A172" s="102" t="s">
        <v>251</v>
      </c>
      <c r="B172" s="67" t="s">
        <v>241</v>
      </c>
      <c r="C172" s="102" t="s">
        <v>80</v>
      </c>
      <c r="D172" s="102">
        <v>2019</v>
      </c>
      <c r="E172" s="95">
        <f>'Dist_Wise Forest Land A1.9'!E171</f>
        <v>57361.981099999997</v>
      </c>
      <c r="F172" s="96" t="s">
        <v>102</v>
      </c>
      <c r="G172" s="96">
        <f t="shared" si="0"/>
        <v>51625.78299</v>
      </c>
      <c r="H172" s="96">
        <f t="shared" si="8"/>
        <v>-12221.383032000005</v>
      </c>
      <c r="I172" s="97">
        <v>34.67</v>
      </c>
      <c r="J172" s="97">
        <v>34.666666666666664</v>
      </c>
      <c r="K172" s="97">
        <v>20</v>
      </c>
      <c r="L172" s="97">
        <v>0.57999999999999996</v>
      </c>
      <c r="M172" s="97">
        <v>1.0900000000000001</v>
      </c>
      <c r="N172" s="97">
        <v>0.95</v>
      </c>
      <c r="O172" s="97">
        <v>0.72</v>
      </c>
      <c r="P172" s="97">
        <v>0.98</v>
      </c>
      <c r="Q172" s="97">
        <v>0.98</v>
      </c>
      <c r="R172" s="97">
        <f t="shared" si="1"/>
        <v>-254479.20188799858</v>
      </c>
      <c r="S172" s="97">
        <f t="shared" si="2"/>
        <v>-292965.90994776279</v>
      </c>
      <c r="T172" s="111">
        <f t="shared" si="3"/>
        <v>1924.3354029882103</v>
      </c>
      <c r="U172" s="99" t="s">
        <v>103</v>
      </c>
      <c r="V172" s="96">
        <f t="shared" si="4"/>
        <v>5736.1981100000003</v>
      </c>
      <c r="W172" s="96">
        <f t="shared" si="9"/>
        <v>-1357.9314480000003</v>
      </c>
      <c r="X172" s="100">
        <v>52</v>
      </c>
      <c r="Y172" s="100">
        <v>52</v>
      </c>
      <c r="Z172" s="100">
        <v>20</v>
      </c>
      <c r="AA172" s="100">
        <v>0.57999999999999996</v>
      </c>
      <c r="AB172" s="100">
        <v>1.0900000000000001</v>
      </c>
      <c r="AC172" s="100">
        <v>0.95</v>
      </c>
      <c r="AD172" s="100">
        <v>0.72</v>
      </c>
      <c r="AE172" s="100">
        <v>0.98</v>
      </c>
      <c r="AF172" s="100">
        <v>0.98</v>
      </c>
      <c r="AG172" s="112">
        <f t="shared" si="5"/>
        <v>-42409.122514424649</v>
      </c>
      <c r="AH172" s="112">
        <f t="shared" si="6"/>
        <v>-48827.65165796045</v>
      </c>
      <c r="AI172" s="100">
        <f t="shared" si="7"/>
        <v>320.92645717679005</v>
      </c>
      <c r="AJ172" s="62"/>
    </row>
    <row r="173" spans="1:36">
      <c r="A173" s="102" t="s">
        <v>251</v>
      </c>
      <c r="B173" s="67" t="s">
        <v>241</v>
      </c>
      <c r="C173" s="102" t="s">
        <v>121</v>
      </c>
      <c r="D173" s="102">
        <v>2019</v>
      </c>
      <c r="E173" s="95">
        <f>'Dist_Wise Forest Land A1.9'!E172</f>
        <v>100346.59957000001</v>
      </c>
      <c r="F173" s="96" t="s">
        <v>102</v>
      </c>
      <c r="G173" s="96">
        <f t="shared" si="0"/>
        <v>90311.93961300001</v>
      </c>
      <c r="H173" s="96">
        <f t="shared" si="8"/>
        <v>38686.15662300001</v>
      </c>
      <c r="I173" s="97">
        <v>34.67</v>
      </c>
      <c r="J173" s="97">
        <v>34.666666666666664</v>
      </c>
      <c r="K173" s="97">
        <v>20</v>
      </c>
      <c r="L173" s="97">
        <v>0.57999999999999996</v>
      </c>
      <c r="M173" s="97">
        <v>1.0900000000000001</v>
      </c>
      <c r="N173" s="97">
        <v>0.95</v>
      </c>
      <c r="O173" s="97">
        <v>0.72</v>
      </c>
      <c r="P173" s="97">
        <v>0.98</v>
      </c>
      <c r="Q173" s="97">
        <v>0.98</v>
      </c>
      <c r="R173" s="97">
        <f t="shared" si="1"/>
        <v>805540.76701121673</v>
      </c>
      <c r="S173" s="97">
        <f t="shared" si="2"/>
        <v>927368.45312540093</v>
      </c>
      <c r="T173" s="111">
        <f t="shared" si="3"/>
        <v>-6091.3843057092108</v>
      </c>
      <c r="U173" s="99" t="s">
        <v>103</v>
      </c>
      <c r="V173" s="96">
        <f t="shared" si="4"/>
        <v>10034.659957000002</v>
      </c>
      <c r="W173" s="96">
        <f t="shared" si="9"/>
        <v>4298.4618470000014</v>
      </c>
      <c r="X173" s="100">
        <v>52</v>
      </c>
      <c r="Y173" s="100">
        <v>52</v>
      </c>
      <c r="Z173" s="100">
        <v>20</v>
      </c>
      <c r="AA173" s="100">
        <v>0.57999999999999996</v>
      </c>
      <c r="AB173" s="100">
        <v>1.0900000000000001</v>
      </c>
      <c r="AC173" s="100">
        <v>0.95</v>
      </c>
      <c r="AD173" s="100">
        <v>0.72</v>
      </c>
      <c r="AE173" s="100">
        <v>0.98</v>
      </c>
      <c r="AF173" s="100">
        <v>0.98</v>
      </c>
      <c r="AG173" s="112">
        <f t="shared" si="5"/>
        <v>134243.88643586601</v>
      </c>
      <c r="AH173" s="112">
        <f t="shared" si="6"/>
        <v>154561.40885423351</v>
      </c>
      <c r="AI173" s="100">
        <f t="shared" si="7"/>
        <v>-1015.8761209183751</v>
      </c>
      <c r="AJ173" s="62"/>
    </row>
    <row r="174" spans="1:36">
      <c r="A174" s="102" t="s">
        <v>251</v>
      </c>
      <c r="B174" s="67" t="s">
        <v>241</v>
      </c>
      <c r="C174" s="102" t="s">
        <v>82</v>
      </c>
      <c r="D174" s="102">
        <v>2019</v>
      </c>
      <c r="E174" s="95">
        <f>'Dist_Wise Forest Land A1.9'!E173</f>
        <v>55686.724399999999</v>
      </c>
      <c r="F174" s="96" t="s">
        <v>102</v>
      </c>
      <c r="G174" s="96">
        <f t="shared" si="0"/>
        <v>50118.051959999997</v>
      </c>
      <c r="H174" s="96">
        <f t="shared" si="8"/>
        <v>-40193.887653000013</v>
      </c>
      <c r="I174" s="97">
        <v>34.67</v>
      </c>
      <c r="J174" s="97">
        <v>34.666666666666664</v>
      </c>
      <c r="K174" s="97">
        <v>20</v>
      </c>
      <c r="L174" s="97">
        <v>0.57999999999999996</v>
      </c>
      <c r="M174" s="97">
        <v>1.0900000000000001</v>
      </c>
      <c r="N174" s="97">
        <v>0.95</v>
      </c>
      <c r="O174" s="97">
        <v>0.72</v>
      </c>
      <c r="P174" s="97">
        <v>0.98</v>
      </c>
      <c r="Q174" s="97">
        <v>0.98</v>
      </c>
      <c r="R174" s="97">
        <f t="shared" si="1"/>
        <v>-836935.4289878147</v>
      </c>
      <c r="S174" s="97">
        <f t="shared" si="2"/>
        <v>-963511.15416045254</v>
      </c>
      <c r="T174" s="111">
        <f t="shared" si="3"/>
        <v>6328.7862586318925</v>
      </c>
      <c r="U174" s="99" t="s">
        <v>103</v>
      </c>
      <c r="V174" s="96">
        <f t="shared" si="4"/>
        <v>5568.6724400000003</v>
      </c>
      <c r="W174" s="96">
        <f t="shared" si="9"/>
        <v>-4465.9875170000014</v>
      </c>
      <c r="X174" s="100">
        <v>52</v>
      </c>
      <c r="Y174" s="100">
        <v>52</v>
      </c>
      <c r="Z174" s="100">
        <v>20</v>
      </c>
      <c r="AA174" s="100">
        <v>0.57999999999999996</v>
      </c>
      <c r="AB174" s="100">
        <v>1.0900000000000001</v>
      </c>
      <c r="AC174" s="100">
        <v>0.95</v>
      </c>
      <c r="AD174" s="100">
        <v>0.72</v>
      </c>
      <c r="AE174" s="100">
        <v>0.98</v>
      </c>
      <c r="AF174" s="100">
        <v>0.98</v>
      </c>
      <c r="AG174" s="112">
        <f t="shared" si="5"/>
        <v>-139475.82702742159</v>
      </c>
      <c r="AH174" s="112">
        <f t="shared" si="6"/>
        <v>-160585.19236007542</v>
      </c>
      <c r="AI174" s="100">
        <f t="shared" si="7"/>
        <v>1055.4682666326917</v>
      </c>
      <c r="AJ174" s="62"/>
    </row>
    <row r="175" spans="1:36">
      <c r="A175" s="102" t="s">
        <v>251</v>
      </c>
      <c r="B175" s="67" t="s">
        <v>241</v>
      </c>
      <c r="C175" s="102" t="s">
        <v>83</v>
      </c>
      <c r="D175" s="102">
        <v>2019</v>
      </c>
      <c r="E175" s="95">
        <f>'Dist_Wise Forest Land A1.9'!E174</f>
        <v>168932.70679999999</v>
      </c>
      <c r="F175" s="96" t="s">
        <v>102</v>
      </c>
      <c r="G175" s="96">
        <f t="shared" si="0"/>
        <v>152039.43612</v>
      </c>
      <c r="H175" s="96">
        <f t="shared" si="8"/>
        <v>101921.38416</v>
      </c>
      <c r="I175" s="97">
        <v>34.67</v>
      </c>
      <c r="J175" s="97">
        <v>34.666666666666664</v>
      </c>
      <c r="K175" s="97">
        <v>20</v>
      </c>
      <c r="L175" s="97">
        <v>0.57999999999999996</v>
      </c>
      <c r="M175" s="97">
        <v>1.0900000000000001</v>
      </c>
      <c r="N175" s="97">
        <v>0.95</v>
      </c>
      <c r="O175" s="97">
        <v>0.72</v>
      </c>
      <c r="P175" s="97">
        <v>0.98</v>
      </c>
      <c r="Q175" s="97">
        <v>0.98</v>
      </c>
      <c r="R175" s="97">
        <f t="shared" si="1"/>
        <v>2122253.4657857278</v>
      </c>
      <c r="S175" s="97">
        <f t="shared" si="2"/>
        <v>2443217.0217877091</v>
      </c>
      <c r="T175" s="111">
        <f t="shared" si="3"/>
        <v>-16048.177800099063</v>
      </c>
      <c r="U175" s="99" t="s">
        <v>103</v>
      </c>
      <c r="V175" s="96">
        <f t="shared" si="4"/>
        <v>16893.270679999998</v>
      </c>
      <c r="W175" s="96">
        <f t="shared" si="9"/>
        <v>11324.598239999998</v>
      </c>
      <c r="X175" s="100">
        <v>52</v>
      </c>
      <c r="Y175" s="100">
        <v>52</v>
      </c>
      <c r="Z175" s="100">
        <v>20</v>
      </c>
      <c r="AA175" s="100">
        <v>0.57999999999999996</v>
      </c>
      <c r="AB175" s="100">
        <v>1.0900000000000001</v>
      </c>
      <c r="AC175" s="100">
        <v>0.95</v>
      </c>
      <c r="AD175" s="100">
        <v>0.72</v>
      </c>
      <c r="AE175" s="100">
        <v>0.98</v>
      </c>
      <c r="AF175" s="100">
        <v>0.98</v>
      </c>
      <c r="AG175" s="112">
        <f t="shared" si="5"/>
        <v>353674.90376200312</v>
      </c>
      <c r="AH175" s="112">
        <f t="shared" si="6"/>
        <v>407202.83696461812</v>
      </c>
      <c r="AI175" s="100">
        <f t="shared" si="7"/>
        <v>-2676.3966601307502</v>
      </c>
      <c r="AJ175" s="62"/>
    </row>
    <row r="176" spans="1:36">
      <c r="A176" s="102" t="s">
        <v>251</v>
      </c>
      <c r="B176" s="67" t="s">
        <v>241</v>
      </c>
      <c r="C176" s="67" t="s">
        <v>60</v>
      </c>
      <c r="D176" s="102">
        <v>2020</v>
      </c>
      <c r="E176" s="95">
        <f>'Dist_Wise Forest Land A1.9'!E175</f>
        <v>4811.8624999999993</v>
      </c>
      <c r="F176" s="96" t="s">
        <v>102</v>
      </c>
      <c r="G176" s="96">
        <f t="shared" si="0"/>
        <v>4330.6762499999995</v>
      </c>
      <c r="H176" s="96">
        <f t="shared" si="8"/>
        <v>-147708.75987000001</v>
      </c>
      <c r="I176" s="97">
        <v>34.67</v>
      </c>
      <c r="J176" s="97">
        <v>34.666666666666664</v>
      </c>
      <c r="K176" s="97">
        <v>20</v>
      </c>
      <c r="L176" s="97">
        <v>0.57999999999999996</v>
      </c>
      <c r="M176" s="97">
        <v>1.0900000000000001</v>
      </c>
      <c r="N176" s="97">
        <v>0.95</v>
      </c>
      <c r="O176" s="97">
        <v>0.72</v>
      </c>
      <c r="P176" s="97">
        <v>0.98</v>
      </c>
      <c r="Q176" s="97">
        <v>0.98</v>
      </c>
      <c r="R176" s="97">
        <f t="shared" si="1"/>
        <v>-3075659.049811509</v>
      </c>
      <c r="S176" s="97">
        <f t="shared" si="2"/>
        <v>-3540812.9447595337</v>
      </c>
      <c r="T176" s="111">
        <f t="shared" si="3"/>
        <v>23257.694747401238</v>
      </c>
      <c r="U176" s="99" t="s">
        <v>103</v>
      </c>
      <c r="V176" s="96">
        <f t="shared" si="4"/>
        <v>481.18624999999997</v>
      </c>
      <c r="W176" s="96">
        <f t="shared" si="9"/>
        <v>-16412.084429999999</v>
      </c>
      <c r="X176" s="100">
        <v>52</v>
      </c>
      <c r="Y176" s="100">
        <v>52</v>
      </c>
      <c r="Z176" s="100">
        <v>20</v>
      </c>
      <c r="AA176" s="100">
        <v>0.57999999999999996</v>
      </c>
      <c r="AB176" s="100">
        <v>1.0900000000000001</v>
      </c>
      <c r="AC176" s="100">
        <v>0.95</v>
      </c>
      <c r="AD176" s="100">
        <v>0.72</v>
      </c>
      <c r="AE176" s="100">
        <v>0.98</v>
      </c>
      <c r="AF176" s="100">
        <v>0.98</v>
      </c>
      <c r="AG176" s="112">
        <f t="shared" si="5"/>
        <v>-512560.55696631235</v>
      </c>
      <c r="AH176" s="112">
        <f t="shared" si="6"/>
        <v>-590135.49079325562</v>
      </c>
      <c r="AI176" s="100">
        <f t="shared" si="7"/>
        <v>3878.746691347164</v>
      </c>
      <c r="AJ176" s="62"/>
    </row>
    <row r="177" spans="1:36">
      <c r="A177" s="102" t="s">
        <v>251</v>
      </c>
      <c r="B177" s="67" t="s">
        <v>241</v>
      </c>
      <c r="C177" s="67" t="s">
        <v>61</v>
      </c>
      <c r="D177" s="102">
        <v>2020</v>
      </c>
      <c r="E177" s="95">
        <f>'Dist_Wise Forest Land A1.9'!E176</f>
        <v>61012.632400000002</v>
      </c>
      <c r="F177" s="96" t="s">
        <v>102</v>
      </c>
      <c r="G177" s="96">
        <f t="shared" si="0"/>
        <v>54911.369160000002</v>
      </c>
      <c r="H177" s="96">
        <f t="shared" si="8"/>
        <v>50580.692910000005</v>
      </c>
      <c r="I177" s="97">
        <v>34.67</v>
      </c>
      <c r="J177" s="97">
        <v>34.666666666666664</v>
      </c>
      <c r="K177" s="97">
        <v>20</v>
      </c>
      <c r="L177" s="97">
        <v>0.57999999999999996</v>
      </c>
      <c r="M177" s="97">
        <v>1.0900000000000001</v>
      </c>
      <c r="N177" s="97">
        <v>0.95</v>
      </c>
      <c r="O177" s="97">
        <v>0.72</v>
      </c>
      <c r="P177" s="97">
        <v>0.98</v>
      </c>
      <c r="Q177" s="97">
        <v>0.98</v>
      </c>
      <c r="R177" s="97">
        <f t="shared" si="1"/>
        <v>1053214.217161502</v>
      </c>
      <c r="S177" s="97">
        <f t="shared" si="2"/>
        <v>1212499.3288702695</v>
      </c>
      <c r="T177" s="111">
        <f t="shared" si="3"/>
        <v>-7964.2555854383736</v>
      </c>
      <c r="U177" s="99" t="s">
        <v>103</v>
      </c>
      <c r="V177" s="96">
        <f t="shared" si="4"/>
        <v>6101.2632400000002</v>
      </c>
      <c r="W177" s="96">
        <f t="shared" si="9"/>
        <v>5620.0769900000005</v>
      </c>
      <c r="X177" s="100">
        <v>52</v>
      </c>
      <c r="Y177" s="100">
        <v>52</v>
      </c>
      <c r="Z177" s="100">
        <v>20</v>
      </c>
      <c r="AA177" s="100">
        <v>0.57999999999999996</v>
      </c>
      <c r="AB177" s="100">
        <v>1.0900000000000001</v>
      </c>
      <c r="AC177" s="100">
        <v>0.95</v>
      </c>
      <c r="AD177" s="100">
        <v>0.72</v>
      </c>
      <c r="AE177" s="100">
        <v>0.98</v>
      </c>
      <c r="AF177" s="100">
        <v>0.98</v>
      </c>
      <c r="AG177" s="112">
        <f t="shared" si="5"/>
        <v>175518.82605005321</v>
      </c>
      <c r="AH177" s="112">
        <f t="shared" si="6"/>
        <v>202083.22147837823</v>
      </c>
      <c r="AI177" s="100">
        <f t="shared" si="7"/>
        <v>-1328.219771416251</v>
      </c>
      <c r="AJ177" s="62"/>
    </row>
    <row r="178" spans="1:36">
      <c r="A178" s="102" t="s">
        <v>251</v>
      </c>
      <c r="B178" s="67" t="s">
        <v>241</v>
      </c>
      <c r="C178" s="67" t="s">
        <v>62</v>
      </c>
      <c r="D178" s="102">
        <v>2020</v>
      </c>
      <c r="E178" s="95">
        <f>'Dist_Wise Forest Land A1.9'!E177</f>
        <v>8255.6749</v>
      </c>
      <c r="F178" s="96" t="s">
        <v>102</v>
      </c>
      <c r="G178" s="96">
        <f t="shared" si="0"/>
        <v>7430.1074100000005</v>
      </c>
      <c r="H178" s="96">
        <f t="shared" si="8"/>
        <v>-47481.261750000005</v>
      </c>
      <c r="I178" s="97">
        <v>34.67</v>
      </c>
      <c r="J178" s="97">
        <v>34.666666666666664</v>
      </c>
      <c r="K178" s="97">
        <v>20</v>
      </c>
      <c r="L178" s="97">
        <v>0.57999999999999996</v>
      </c>
      <c r="M178" s="97">
        <v>1.0900000000000001</v>
      </c>
      <c r="N178" s="97">
        <v>0.95</v>
      </c>
      <c r="O178" s="97">
        <v>0.72</v>
      </c>
      <c r="P178" s="97">
        <v>0.98</v>
      </c>
      <c r="Q178" s="97">
        <v>0.98</v>
      </c>
      <c r="R178" s="97">
        <f t="shared" si="1"/>
        <v>-988676.45037697477</v>
      </c>
      <c r="S178" s="97">
        <f t="shared" si="2"/>
        <v>-1138201.0544661121</v>
      </c>
      <c r="T178" s="111">
        <f t="shared" si="3"/>
        <v>7476.2302044568642</v>
      </c>
      <c r="U178" s="99" t="s">
        <v>103</v>
      </c>
      <c r="V178" s="96">
        <f t="shared" si="4"/>
        <v>825.56749000000002</v>
      </c>
      <c r="W178" s="96">
        <f t="shared" si="9"/>
        <v>-5275.6957499999999</v>
      </c>
      <c r="X178" s="100">
        <v>52</v>
      </c>
      <c r="Y178" s="100">
        <v>52</v>
      </c>
      <c r="Z178" s="100">
        <v>20</v>
      </c>
      <c r="AA178" s="100">
        <v>0.57999999999999996</v>
      </c>
      <c r="AB178" s="100">
        <v>1.0900000000000001</v>
      </c>
      <c r="AC178" s="100">
        <v>0.95</v>
      </c>
      <c r="AD178" s="100">
        <v>0.72</v>
      </c>
      <c r="AE178" s="100">
        <v>0.98</v>
      </c>
      <c r="AF178" s="100">
        <v>0.98</v>
      </c>
      <c r="AG178" s="112">
        <f t="shared" si="5"/>
        <v>-164763.56574560999</v>
      </c>
      <c r="AH178" s="112">
        <f t="shared" si="6"/>
        <v>-189700.17574435199</v>
      </c>
      <c r="AI178" s="100">
        <f t="shared" si="7"/>
        <v>1246.8304999371001</v>
      </c>
      <c r="AJ178" s="62"/>
    </row>
    <row r="179" spans="1:36">
      <c r="A179" s="102" t="s">
        <v>251</v>
      </c>
      <c r="B179" s="67" t="s">
        <v>241</v>
      </c>
      <c r="C179" s="67" t="s">
        <v>112</v>
      </c>
      <c r="D179" s="102">
        <v>2020</v>
      </c>
      <c r="E179" s="95">
        <f>'Dist_Wise Forest Land A1.9'!E178</f>
        <v>140290.54713999998</v>
      </c>
      <c r="F179" s="96" t="s">
        <v>102</v>
      </c>
      <c r="G179" s="96">
        <f t="shared" si="0"/>
        <v>126261.49242599998</v>
      </c>
      <c r="H179" s="96">
        <f t="shared" si="8"/>
        <v>118831.38501599999</v>
      </c>
      <c r="I179" s="97">
        <v>34.67</v>
      </c>
      <c r="J179" s="97">
        <v>34.666666666666664</v>
      </c>
      <c r="K179" s="97">
        <v>20</v>
      </c>
      <c r="L179" s="97">
        <v>0.57999999999999996</v>
      </c>
      <c r="M179" s="97">
        <v>1.0900000000000001</v>
      </c>
      <c r="N179" s="97">
        <v>0.95</v>
      </c>
      <c r="O179" s="97">
        <v>0.72</v>
      </c>
      <c r="P179" s="97">
        <v>0.98</v>
      </c>
      <c r="Q179" s="97">
        <v>0.98</v>
      </c>
      <c r="R179" s="97">
        <f t="shared" si="1"/>
        <v>2474361.2027327497</v>
      </c>
      <c r="S179" s="97">
        <f t="shared" si="2"/>
        <v>2848576.5277473847</v>
      </c>
      <c r="T179" s="111">
        <f t="shared" si="3"/>
        <v>-18710.766250731751</v>
      </c>
      <c r="U179" s="99" t="s">
        <v>103</v>
      </c>
      <c r="V179" s="96">
        <f t="shared" si="4"/>
        <v>14029.054713999998</v>
      </c>
      <c r="W179" s="96">
        <f t="shared" si="9"/>
        <v>13203.487223999999</v>
      </c>
      <c r="X179" s="100">
        <v>52</v>
      </c>
      <c r="Y179" s="100">
        <v>52</v>
      </c>
      <c r="Z179" s="100">
        <v>20</v>
      </c>
      <c r="AA179" s="100">
        <v>0.57999999999999996</v>
      </c>
      <c r="AB179" s="100">
        <v>1.0900000000000001</v>
      </c>
      <c r="AC179" s="100">
        <v>0.95</v>
      </c>
      <c r="AD179" s="100">
        <v>0.72</v>
      </c>
      <c r="AE179" s="100">
        <v>0.98</v>
      </c>
      <c r="AF179" s="100">
        <v>0.98</v>
      </c>
      <c r="AG179" s="112">
        <f t="shared" si="5"/>
        <v>412353.88437683228</v>
      </c>
      <c r="AH179" s="112">
        <f t="shared" si="6"/>
        <v>474762.75462456414</v>
      </c>
      <c r="AI179" s="100">
        <f t="shared" si="7"/>
        <v>-3120.4435123865928</v>
      </c>
      <c r="AJ179" s="62"/>
    </row>
    <row r="180" spans="1:36">
      <c r="A180" s="102" t="s">
        <v>251</v>
      </c>
      <c r="B180" s="67" t="s">
        <v>241</v>
      </c>
      <c r="C180" s="67" t="s">
        <v>63</v>
      </c>
      <c r="D180" s="102">
        <v>2020</v>
      </c>
      <c r="E180" s="95">
        <f>'Dist_Wise Forest Land A1.9'!E179</f>
        <v>100954.46516000001</v>
      </c>
      <c r="F180" s="96" t="s">
        <v>102</v>
      </c>
      <c r="G180" s="96">
        <f t="shared" si="0"/>
        <v>90859.018644000011</v>
      </c>
      <c r="H180" s="96">
        <f t="shared" si="8"/>
        <v>-35402.473781999972</v>
      </c>
      <c r="I180" s="97">
        <v>34.67</v>
      </c>
      <c r="J180" s="97">
        <v>34.666666666666664</v>
      </c>
      <c r="K180" s="97">
        <v>20</v>
      </c>
      <c r="L180" s="97">
        <v>0.57999999999999996</v>
      </c>
      <c r="M180" s="97">
        <v>1.0900000000000001</v>
      </c>
      <c r="N180" s="97">
        <v>0.95</v>
      </c>
      <c r="O180" s="97">
        <v>0.72</v>
      </c>
      <c r="P180" s="97">
        <v>0.98</v>
      </c>
      <c r="Q180" s="97">
        <v>0.98</v>
      </c>
      <c r="R180" s="97">
        <f t="shared" si="1"/>
        <v>-737166.4278351164</v>
      </c>
      <c r="S180" s="97">
        <f t="shared" si="2"/>
        <v>-848653.37407300994</v>
      </c>
      <c r="T180" s="111">
        <f t="shared" si="3"/>
        <v>5574.3473118946767</v>
      </c>
      <c r="U180" s="99" t="s">
        <v>103</v>
      </c>
      <c r="V180" s="96">
        <f t="shared" si="4"/>
        <v>10095.446516000002</v>
      </c>
      <c r="W180" s="96">
        <f t="shared" si="9"/>
        <v>-3933.6081979999963</v>
      </c>
      <c r="X180" s="100">
        <v>52</v>
      </c>
      <c r="Y180" s="100">
        <v>52</v>
      </c>
      <c r="Z180" s="100">
        <v>20</v>
      </c>
      <c r="AA180" s="100">
        <v>0.57999999999999996</v>
      </c>
      <c r="AB180" s="100">
        <v>1.0900000000000001</v>
      </c>
      <c r="AC180" s="100">
        <v>0.95</v>
      </c>
      <c r="AD180" s="100">
        <v>0.72</v>
      </c>
      <c r="AE180" s="100">
        <v>0.98</v>
      </c>
      <c r="AF180" s="100">
        <v>0.98</v>
      </c>
      <c r="AG180" s="112">
        <f t="shared" si="5"/>
        <v>-122849.25887711452</v>
      </c>
      <c r="AH180" s="112">
        <f t="shared" si="6"/>
        <v>-141442.2290121683</v>
      </c>
      <c r="AI180" s="100">
        <f t="shared" si="7"/>
        <v>929.64850675268895</v>
      </c>
      <c r="AJ180" s="62"/>
    </row>
    <row r="181" spans="1:36">
      <c r="A181" s="102" t="s">
        <v>251</v>
      </c>
      <c r="B181" s="67" t="s">
        <v>241</v>
      </c>
      <c r="C181" s="67" t="s">
        <v>64</v>
      </c>
      <c r="D181" s="102">
        <v>2020</v>
      </c>
      <c r="E181" s="95">
        <f>'Dist_Wise Forest Land A1.9'!E180</f>
        <v>20754.648500000003</v>
      </c>
      <c r="F181" s="96" t="s">
        <v>102</v>
      </c>
      <c r="G181" s="96">
        <f t="shared" si="0"/>
        <v>18679.183650000003</v>
      </c>
      <c r="H181" s="96">
        <f t="shared" si="8"/>
        <v>-72179.834994000004</v>
      </c>
      <c r="I181" s="97">
        <v>34.67</v>
      </c>
      <c r="J181" s="97">
        <v>34.666666666666664</v>
      </c>
      <c r="K181" s="97">
        <v>20</v>
      </c>
      <c r="L181" s="97">
        <v>0.57999999999999996</v>
      </c>
      <c r="M181" s="97">
        <v>1.0900000000000001</v>
      </c>
      <c r="N181" s="97">
        <v>0.95</v>
      </c>
      <c r="O181" s="97">
        <v>0.72</v>
      </c>
      <c r="P181" s="97">
        <v>0.98</v>
      </c>
      <c r="Q181" s="97">
        <v>0.98</v>
      </c>
      <c r="R181" s="97">
        <f t="shared" si="1"/>
        <v>-1502961.3877239409</v>
      </c>
      <c r="S181" s="97">
        <f t="shared" si="2"/>
        <v>-1730264.9776648104</v>
      </c>
      <c r="T181" s="111">
        <f t="shared" si="3"/>
        <v>11365.179497043475</v>
      </c>
      <c r="U181" s="99" t="s">
        <v>103</v>
      </c>
      <c r="V181" s="96">
        <f t="shared" si="4"/>
        <v>2075.4648500000003</v>
      </c>
      <c r="W181" s="96">
        <f t="shared" si="9"/>
        <v>-8019.9816660000015</v>
      </c>
      <c r="X181" s="100">
        <v>52</v>
      </c>
      <c r="Y181" s="100">
        <v>52</v>
      </c>
      <c r="Z181" s="100">
        <v>20</v>
      </c>
      <c r="AA181" s="100">
        <v>0.57999999999999996</v>
      </c>
      <c r="AB181" s="100">
        <v>1.0900000000000001</v>
      </c>
      <c r="AC181" s="100">
        <v>0.95</v>
      </c>
      <c r="AD181" s="100">
        <v>0.72</v>
      </c>
      <c r="AE181" s="100">
        <v>0.98</v>
      </c>
      <c r="AF181" s="100">
        <v>0.98</v>
      </c>
      <c r="AG181" s="112">
        <f t="shared" si="5"/>
        <v>-250469.48101671293</v>
      </c>
      <c r="AH181" s="112">
        <f t="shared" si="6"/>
        <v>-288377.49627746845</v>
      </c>
      <c r="AI181" s="100">
        <f t="shared" si="7"/>
        <v>1895.400763037776</v>
      </c>
      <c r="AJ181" s="62"/>
    </row>
    <row r="182" spans="1:36">
      <c r="A182" s="102" t="s">
        <v>251</v>
      </c>
      <c r="B182" s="67" t="s">
        <v>241</v>
      </c>
      <c r="C182" s="67" t="s">
        <v>65</v>
      </c>
      <c r="D182" s="102">
        <v>2020</v>
      </c>
      <c r="E182" s="95">
        <f>'Dist_Wise Forest Land A1.9'!E181</f>
        <v>31399.8413</v>
      </c>
      <c r="F182" s="96" t="s">
        <v>102</v>
      </c>
      <c r="G182" s="96">
        <f t="shared" si="0"/>
        <v>28259.857169999999</v>
      </c>
      <c r="H182" s="96">
        <f t="shared" si="8"/>
        <v>9580.6735199999966</v>
      </c>
      <c r="I182" s="97">
        <v>34.67</v>
      </c>
      <c r="J182" s="97">
        <v>34.666666666666664</v>
      </c>
      <c r="K182" s="97">
        <v>20</v>
      </c>
      <c r="L182" s="97">
        <v>0.57999999999999996</v>
      </c>
      <c r="M182" s="97">
        <v>1.0900000000000001</v>
      </c>
      <c r="N182" s="97">
        <v>0.95</v>
      </c>
      <c r="O182" s="97">
        <v>0.72</v>
      </c>
      <c r="P182" s="97">
        <v>0.98</v>
      </c>
      <c r="Q182" s="97">
        <v>0.98</v>
      </c>
      <c r="R182" s="97">
        <f t="shared" si="1"/>
        <v>199493.14611409357</v>
      </c>
      <c r="S182" s="97">
        <f t="shared" si="2"/>
        <v>229663.92006125557</v>
      </c>
      <c r="T182" s="111">
        <f t="shared" si="3"/>
        <v>-1508.5386973581001</v>
      </c>
      <c r="U182" s="99" t="s">
        <v>103</v>
      </c>
      <c r="V182" s="96">
        <f t="shared" si="4"/>
        <v>3139.9841300000003</v>
      </c>
      <c r="W182" s="96">
        <f t="shared" si="9"/>
        <v>1064.51928</v>
      </c>
      <c r="X182" s="100">
        <v>52</v>
      </c>
      <c r="Y182" s="100">
        <v>52</v>
      </c>
      <c r="Z182" s="100">
        <v>20</v>
      </c>
      <c r="AA182" s="100">
        <v>0.57999999999999996</v>
      </c>
      <c r="AB182" s="100">
        <v>1.0900000000000001</v>
      </c>
      <c r="AC182" s="100">
        <v>0.95</v>
      </c>
      <c r="AD182" s="100">
        <v>0.72</v>
      </c>
      <c r="AE182" s="100">
        <v>0.98</v>
      </c>
      <c r="AF182" s="100">
        <v>0.98</v>
      </c>
      <c r="AG182" s="112">
        <f t="shared" si="5"/>
        <v>33245.660987510397</v>
      </c>
      <c r="AH182" s="112">
        <f t="shared" si="6"/>
        <v>38277.320010209274</v>
      </c>
      <c r="AI182" s="100">
        <f t="shared" si="7"/>
        <v>-251.58295113494387</v>
      </c>
      <c r="AJ182" s="62"/>
    </row>
    <row r="183" spans="1:36">
      <c r="A183" s="102" t="s">
        <v>251</v>
      </c>
      <c r="B183" s="67" t="s">
        <v>241</v>
      </c>
      <c r="C183" s="67" t="s">
        <v>113</v>
      </c>
      <c r="D183" s="102">
        <v>2020</v>
      </c>
      <c r="E183" s="95">
        <f>'Dist_Wise Forest Land A1.9'!E182</f>
        <v>3433.7302900000004</v>
      </c>
      <c r="F183" s="96" t="s">
        <v>102</v>
      </c>
      <c r="G183" s="96">
        <f t="shared" si="0"/>
        <v>3090.3572610000006</v>
      </c>
      <c r="H183" s="96">
        <f t="shared" si="8"/>
        <v>-25169.499908999998</v>
      </c>
      <c r="I183" s="97">
        <v>34.67</v>
      </c>
      <c r="J183" s="97">
        <v>34.666666666666664</v>
      </c>
      <c r="K183" s="97">
        <v>20</v>
      </c>
      <c r="L183" s="97">
        <v>0.57999999999999996</v>
      </c>
      <c r="M183" s="97">
        <v>1.0900000000000001</v>
      </c>
      <c r="N183" s="97">
        <v>0.95</v>
      </c>
      <c r="O183" s="97">
        <v>0.72</v>
      </c>
      <c r="P183" s="97">
        <v>0.98</v>
      </c>
      <c r="Q183" s="97">
        <v>0.98</v>
      </c>
      <c r="R183" s="97">
        <f t="shared" si="1"/>
        <v>-524090.78677850647</v>
      </c>
      <c r="S183" s="97">
        <f t="shared" si="2"/>
        <v>-603352.78130658576</v>
      </c>
      <c r="T183" s="111">
        <f t="shared" si="3"/>
        <v>3963.0997264039643</v>
      </c>
      <c r="U183" s="99" t="s">
        <v>103</v>
      </c>
      <c r="V183" s="96">
        <f t="shared" si="4"/>
        <v>343.37302900000009</v>
      </c>
      <c r="W183" s="96">
        <f t="shared" si="9"/>
        <v>-2796.6111010000004</v>
      </c>
      <c r="X183" s="100">
        <v>52</v>
      </c>
      <c r="Y183" s="100">
        <v>52</v>
      </c>
      <c r="Z183" s="100">
        <v>20</v>
      </c>
      <c r="AA183" s="100">
        <v>0.57999999999999996</v>
      </c>
      <c r="AB183" s="100">
        <v>1.0900000000000001</v>
      </c>
      <c r="AC183" s="100">
        <v>0.95</v>
      </c>
      <c r="AD183" s="100">
        <v>0.72</v>
      </c>
      <c r="AE183" s="100">
        <v>0.98</v>
      </c>
      <c r="AF183" s="100">
        <v>0.98</v>
      </c>
      <c r="AG183" s="112">
        <f t="shared" si="5"/>
        <v>-87340.066379778698</v>
      </c>
      <c r="AH183" s="112">
        <f t="shared" si="6"/>
        <v>-100558.79688443098</v>
      </c>
      <c r="AI183" s="100">
        <f t="shared" si="7"/>
        <v>660.93652523261403</v>
      </c>
      <c r="AJ183" s="62"/>
    </row>
    <row r="184" spans="1:36">
      <c r="A184" s="102" t="s">
        <v>251</v>
      </c>
      <c r="B184" s="67" t="s">
        <v>241</v>
      </c>
      <c r="C184" s="67" t="s">
        <v>114</v>
      </c>
      <c r="D184" s="102">
        <v>2020</v>
      </c>
      <c r="E184" s="95">
        <f>'Dist_Wise Forest Land A1.9'!E183</f>
        <v>186778.95670000001</v>
      </c>
      <c r="F184" s="96" t="s">
        <v>102</v>
      </c>
      <c r="G184" s="96">
        <f t="shared" si="0"/>
        <v>168101.06103000001</v>
      </c>
      <c r="H184" s="96">
        <f t="shared" si="8"/>
        <v>165010.70376900001</v>
      </c>
      <c r="I184" s="97">
        <v>34.67</v>
      </c>
      <c r="J184" s="97">
        <v>34.666666666666664</v>
      </c>
      <c r="K184" s="97">
        <v>20</v>
      </c>
      <c r="L184" s="97">
        <v>0.57999999999999996</v>
      </c>
      <c r="M184" s="97">
        <v>1.0900000000000001</v>
      </c>
      <c r="N184" s="97">
        <v>0.95</v>
      </c>
      <c r="O184" s="97">
        <v>0.72</v>
      </c>
      <c r="P184" s="97">
        <v>0.98</v>
      </c>
      <c r="Q184" s="97">
        <v>0.98</v>
      </c>
      <c r="R184" s="97">
        <f t="shared" si="1"/>
        <v>3435928.0032515442</v>
      </c>
      <c r="S184" s="97">
        <f t="shared" si="2"/>
        <v>3955567.9462977001</v>
      </c>
      <c r="T184" s="111">
        <f t="shared" si="3"/>
        <v>-25981.997152307791</v>
      </c>
      <c r="U184" s="99" t="s">
        <v>103</v>
      </c>
      <c r="V184" s="96">
        <f t="shared" si="4"/>
        <v>18677.895670000002</v>
      </c>
      <c r="W184" s="96">
        <f t="shared" si="9"/>
        <v>18334.522641000003</v>
      </c>
      <c r="X184" s="100">
        <v>52</v>
      </c>
      <c r="Y184" s="100">
        <v>52</v>
      </c>
      <c r="Z184" s="100">
        <v>20</v>
      </c>
      <c r="AA184" s="100">
        <v>0.57999999999999996</v>
      </c>
      <c r="AB184" s="100">
        <v>1.0900000000000001</v>
      </c>
      <c r="AC184" s="100">
        <v>0.95</v>
      </c>
      <c r="AD184" s="100">
        <v>0.72</v>
      </c>
      <c r="AE184" s="100">
        <v>0.98</v>
      </c>
      <c r="AF184" s="100">
        <v>0.98</v>
      </c>
      <c r="AG184" s="112">
        <f t="shared" si="5"/>
        <v>572599.60955382593</v>
      </c>
      <c r="AH184" s="112">
        <f t="shared" si="6"/>
        <v>659261.32438295009</v>
      </c>
      <c r="AI184" s="100">
        <f t="shared" si="7"/>
        <v>-4333.0857414562079</v>
      </c>
      <c r="AJ184" s="62"/>
    </row>
    <row r="185" spans="1:36">
      <c r="A185" s="102" t="s">
        <v>251</v>
      </c>
      <c r="B185" s="67" t="s">
        <v>241</v>
      </c>
      <c r="C185" s="67" t="s">
        <v>66</v>
      </c>
      <c r="D185" s="102">
        <v>2020</v>
      </c>
      <c r="E185" s="95">
        <f>'Dist_Wise Forest Land A1.9'!E184</f>
        <v>150827.26639999999</v>
      </c>
      <c r="F185" s="96" t="s">
        <v>102</v>
      </c>
      <c r="G185" s="96">
        <f t="shared" si="0"/>
        <v>135744.53975999999</v>
      </c>
      <c r="H185" s="96">
        <f t="shared" si="8"/>
        <v>-32356.521270000027</v>
      </c>
      <c r="I185" s="97">
        <v>34.67</v>
      </c>
      <c r="J185" s="97">
        <v>34.666666666666664</v>
      </c>
      <c r="K185" s="97">
        <v>20</v>
      </c>
      <c r="L185" s="97">
        <v>0.57999999999999996</v>
      </c>
      <c r="M185" s="97">
        <v>1.0900000000000001</v>
      </c>
      <c r="N185" s="97">
        <v>0.95</v>
      </c>
      <c r="O185" s="97">
        <v>0.72</v>
      </c>
      <c r="P185" s="97">
        <v>0.98</v>
      </c>
      <c r="Q185" s="97">
        <v>0.98</v>
      </c>
      <c r="R185" s="97">
        <f t="shared" si="1"/>
        <v>-673742.21780807478</v>
      </c>
      <c r="S185" s="97">
        <f t="shared" si="2"/>
        <v>-775637.06757159217</v>
      </c>
      <c r="T185" s="111">
        <f t="shared" si="3"/>
        <v>5094.7424881758689</v>
      </c>
      <c r="U185" s="99" t="s">
        <v>103</v>
      </c>
      <c r="V185" s="96">
        <f t="shared" si="4"/>
        <v>15082.726640000001</v>
      </c>
      <c r="W185" s="96">
        <f t="shared" si="9"/>
        <v>-3595.1690300000009</v>
      </c>
      <c r="X185" s="100">
        <v>52</v>
      </c>
      <c r="Y185" s="100">
        <v>52</v>
      </c>
      <c r="Z185" s="100">
        <v>20</v>
      </c>
      <c r="AA185" s="100">
        <v>0.57999999999999996</v>
      </c>
      <c r="AB185" s="100">
        <v>1.0900000000000001</v>
      </c>
      <c r="AC185" s="100">
        <v>0.95</v>
      </c>
      <c r="AD185" s="100">
        <v>0.72</v>
      </c>
      <c r="AE185" s="100">
        <v>0.98</v>
      </c>
      <c r="AF185" s="100">
        <v>0.98</v>
      </c>
      <c r="AG185" s="112">
        <f t="shared" si="5"/>
        <v>-112279.57352184043</v>
      </c>
      <c r="AH185" s="112">
        <f t="shared" si="6"/>
        <v>-129272.8445952653</v>
      </c>
      <c r="AI185" s="100">
        <f t="shared" si="7"/>
        <v>849.66355367124345</v>
      </c>
      <c r="AJ185" s="62"/>
    </row>
    <row r="186" spans="1:36">
      <c r="A186" s="102" t="s">
        <v>251</v>
      </c>
      <c r="B186" s="67" t="s">
        <v>241</v>
      </c>
      <c r="C186" s="67" t="s">
        <v>115</v>
      </c>
      <c r="D186" s="102">
        <v>2020</v>
      </c>
      <c r="E186" s="95">
        <f>'Dist_Wise Forest Land A1.9'!E185</f>
        <v>166301.01209999999</v>
      </c>
      <c r="F186" s="96" t="s">
        <v>102</v>
      </c>
      <c r="G186" s="96">
        <f t="shared" si="0"/>
        <v>149670.91089</v>
      </c>
      <c r="H186" s="96">
        <f t="shared" si="8"/>
        <v>13926.371130000014</v>
      </c>
      <c r="I186" s="97">
        <v>34.67</v>
      </c>
      <c r="J186" s="97">
        <v>34.666666666666664</v>
      </c>
      <c r="K186" s="97">
        <v>20</v>
      </c>
      <c r="L186" s="97">
        <v>0.57999999999999996</v>
      </c>
      <c r="M186" s="97">
        <v>1.0900000000000001</v>
      </c>
      <c r="N186" s="97">
        <v>0.95</v>
      </c>
      <c r="O186" s="97">
        <v>0.72</v>
      </c>
      <c r="P186" s="97">
        <v>0.98</v>
      </c>
      <c r="Q186" s="97">
        <v>0.98</v>
      </c>
      <c r="R186" s="97">
        <f t="shared" si="1"/>
        <v>289981.2403456358</v>
      </c>
      <c r="S186" s="97">
        <f t="shared" si="2"/>
        <v>333837.17535797023</v>
      </c>
      <c r="T186" s="111">
        <f t="shared" si="3"/>
        <v>-2192.7967506167215</v>
      </c>
      <c r="U186" s="99" t="s">
        <v>103</v>
      </c>
      <c r="V186" s="96">
        <f t="shared" si="4"/>
        <v>16630.101210000001</v>
      </c>
      <c r="W186" s="96">
        <f t="shared" si="9"/>
        <v>1547.3745699999999</v>
      </c>
      <c r="X186" s="100">
        <v>52</v>
      </c>
      <c r="Y186" s="100">
        <v>52</v>
      </c>
      <c r="Z186" s="100">
        <v>20</v>
      </c>
      <c r="AA186" s="100">
        <v>0.57999999999999996</v>
      </c>
      <c r="AB186" s="100">
        <v>1.0900000000000001</v>
      </c>
      <c r="AC186" s="100">
        <v>0.95</v>
      </c>
      <c r="AD186" s="100">
        <v>0.72</v>
      </c>
      <c r="AE186" s="100">
        <v>0.98</v>
      </c>
      <c r="AF186" s="100">
        <v>0.98</v>
      </c>
      <c r="AG186" s="112">
        <f t="shared" si="5"/>
        <v>48325.560035807597</v>
      </c>
      <c r="AH186" s="112">
        <f t="shared" si="6"/>
        <v>55639.529226328312</v>
      </c>
      <c r="AI186" s="100">
        <f t="shared" si="7"/>
        <v>-365.69845952603572</v>
      </c>
      <c r="AJ186" s="62"/>
    </row>
    <row r="187" spans="1:36">
      <c r="A187" s="102" t="s">
        <v>251</v>
      </c>
      <c r="B187" s="67" t="s">
        <v>241</v>
      </c>
      <c r="C187" s="67" t="s">
        <v>116</v>
      </c>
      <c r="D187" s="102">
        <v>2020</v>
      </c>
      <c r="E187" s="95">
        <f>'Dist_Wise Forest Land A1.9'!E186</f>
        <v>4465.0142350000006</v>
      </c>
      <c r="F187" s="96" t="s">
        <v>102</v>
      </c>
      <c r="G187" s="96">
        <f t="shared" si="0"/>
        <v>4018.5128115000007</v>
      </c>
      <c r="H187" s="96">
        <f t="shared" si="8"/>
        <v>-145652.3980785</v>
      </c>
      <c r="I187" s="97">
        <v>34.67</v>
      </c>
      <c r="J187" s="97">
        <v>34.666666666666664</v>
      </c>
      <c r="K187" s="97">
        <v>20</v>
      </c>
      <c r="L187" s="97">
        <v>0.57999999999999996</v>
      </c>
      <c r="M187" s="97">
        <v>1.0900000000000001</v>
      </c>
      <c r="N187" s="97">
        <v>0.95</v>
      </c>
      <c r="O187" s="97">
        <v>0.72</v>
      </c>
      <c r="P187" s="97">
        <v>0.98</v>
      </c>
      <c r="Q187" s="97">
        <v>0.98</v>
      </c>
      <c r="R187" s="97">
        <f t="shared" si="1"/>
        <v>-3032840.5483273724</v>
      </c>
      <c r="S187" s="97">
        <f t="shared" si="2"/>
        <v>-3491518.6953402008</v>
      </c>
      <c r="T187" s="111">
        <f t="shared" si="3"/>
        <v>22933.907350641421</v>
      </c>
      <c r="U187" s="99" t="s">
        <v>103</v>
      </c>
      <c r="V187" s="96">
        <f t="shared" si="4"/>
        <v>446.5014235000001</v>
      </c>
      <c r="W187" s="96">
        <f t="shared" si="9"/>
        <v>-16183.599786500001</v>
      </c>
      <c r="X187" s="100">
        <v>52</v>
      </c>
      <c r="Y187" s="100">
        <v>52</v>
      </c>
      <c r="Z187" s="100">
        <v>20</v>
      </c>
      <c r="AA187" s="100">
        <v>0.57999999999999996</v>
      </c>
      <c r="AB187" s="100">
        <v>1.0900000000000001</v>
      </c>
      <c r="AC187" s="100">
        <v>0.95</v>
      </c>
      <c r="AD187" s="100">
        <v>0.72</v>
      </c>
      <c r="AE187" s="100">
        <v>0.98</v>
      </c>
      <c r="AF187" s="100">
        <v>0.98</v>
      </c>
      <c r="AG187" s="112">
        <f t="shared" si="5"/>
        <v>-505424.82618024986</v>
      </c>
      <c r="AH187" s="112">
        <f t="shared" si="6"/>
        <v>-581919.78255670017</v>
      </c>
      <c r="AI187" s="100">
        <f t="shared" si="7"/>
        <v>3824.7478188225155</v>
      </c>
      <c r="AJ187" s="62"/>
    </row>
    <row r="188" spans="1:36">
      <c r="A188" s="102" t="s">
        <v>251</v>
      </c>
      <c r="B188" s="67" t="s">
        <v>241</v>
      </c>
      <c r="C188" s="67" t="s">
        <v>67</v>
      </c>
      <c r="D188" s="102">
        <v>2020</v>
      </c>
      <c r="E188" s="95">
        <f>'Dist_Wise Forest Land A1.9'!E187</f>
        <v>34921.741269999999</v>
      </c>
      <c r="F188" s="96" t="s">
        <v>102</v>
      </c>
      <c r="G188" s="96">
        <f t="shared" si="0"/>
        <v>31429.567143</v>
      </c>
      <c r="H188" s="96">
        <f t="shared" si="8"/>
        <v>27411.0543315</v>
      </c>
      <c r="I188" s="97">
        <v>34.67</v>
      </c>
      <c r="J188" s="97">
        <v>34.666666666666664</v>
      </c>
      <c r="K188" s="97">
        <v>20</v>
      </c>
      <c r="L188" s="97">
        <v>0.57999999999999996</v>
      </c>
      <c r="M188" s="97">
        <v>1.0900000000000001</v>
      </c>
      <c r="N188" s="97">
        <v>0.95</v>
      </c>
      <c r="O188" s="97">
        <v>0.72</v>
      </c>
      <c r="P188" s="97">
        <v>0.98</v>
      </c>
      <c r="Q188" s="97">
        <v>0.98</v>
      </c>
      <c r="R188" s="97">
        <f t="shared" si="1"/>
        <v>570765.4535435302</v>
      </c>
      <c r="S188" s="97">
        <f t="shared" si="2"/>
        <v>657086.39143611596</v>
      </c>
      <c r="T188" s="111">
        <f t="shared" si="3"/>
        <v>-4316.0468946292876</v>
      </c>
      <c r="U188" s="99" t="s">
        <v>103</v>
      </c>
      <c r="V188" s="96">
        <f t="shared" si="4"/>
        <v>3492.1741270000002</v>
      </c>
      <c r="W188" s="96">
        <f t="shared" si="9"/>
        <v>3045.6727035000004</v>
      </c>
      <c r="X188" s="100">
        <v>52</v>
      </c>
      <c r="Y188" s="100">
        <v>52</v>
      </c>
      <c r="Z188" s="100">
        <v>20</v>
      </c>
      <c r="AA188" s="100">
        <v>0.57999999999999996</v>
      </c>
      <c r="AB188" s="100">
        <v>1.0900000000000001</v>
      </c>
      <c r="AC188" s="100">
        <v>0.95</v>
      </c>
      <c r="AD188" s="100">
        <v>0.72</v>
      </c>
      <c r="AE188" s="100">
        <v>0.98</v>
      </c>
      <c r="AF188" s="100">
        <v>0.98</v>
      </c>
      <c r="AG188" s="112">
        <f t="shared" si="5"/>
        <v>95118.429587743391</v>
      </c>
      <c r="AH188" s="112">
        <f t="shared" si="6"/>
        <v>109514.39857268601</v>
      </c>
      <c r="AI188" s="100">
        <f t="shared" si="7"/>
        <v>-719.79844924713109</v>
      </c>
      <c r="AJ188" s="62"/>
    </row>
    <row r="189" spans="1:36">
      <c r="A189" s="102" t="s">
        <v>251</v>
      </c>
      <c r="B189" s="67" t="s">
        <v>241</v>
      </c>
      <c r="C189" s="67" t="s">
        <v>117</v>
      </c>
      <c r="D189" s="102">
        <v>2020</v>
      </c>
      <c r="E189" s="95">
        <f>'Dist_Wise Forest Land A1.9'!E188</f>
        <v>164734.88319999998</v>
      </c>
      <c r="F189" s="96" t="s">
        <v>102</v>
      </c>
      <c r="G189" s="96">
        <f t="shared" si="0"/>
        <v>148261.39487999998</v>
      </c>
      <c r="H189" s="96">
        <f t="shared" si="8"/>
        <v>116831.82773699999</v>
      </c>
      <c r="I189" s="97">
        <v>34.67</v>
      </c>
      <c r="J189" s="97">
        <v>34.666666666666664</v>
      </c>
      <c r="K189" s="97">
        <v>20</v>
      </c>
      <c r="L189" s="97">
        <v>0.57999999999999996</v>
      </c>
      <c r="M189" s="97">
        <v>1.0900000000000001</v>
      </c>
      <c r="N189" s="97">
        <v>0.95</v>
      </c>
      <c r="O189" s="97">
        <v>0.72</v>
      </c>
      <c r="P189" s="97">
        <v>0.98</v>
      </c>
      <c r="Q189" s="97">
        <v>0.98</v>
      </c>
      <c r="R189" s="97">
        <f t="shared" si="1"/>
        <v>2432725.5106709823</v>
      </c>
      <c r="S189" s="97">
        <f t="shared" si="2"/>
        <v>2800643.9724710248</v>
      </c>
      <c r="T189" s="111">
        <f t="shared" si="3"/>
        <v>-18395.923090002128</v>
      </c>
      <c r="U189" s="99" t="s">
        <v>103</v>
      </c>
      <c r="V189" s="96">
        <f t="shared" si="4"/>
        <v>16473.48832</v>
      </c>
      <c r="W189" s="96">
        <f t="shared" si="9"/>
        <v>12981.314193</v>
      </c>
      <c r="X189" s="100">
        <v>52</v>
      </c>
      <c r="Y189" s="100">
        <v>52</v>
      </c>
      <c r="Z189" s="100">
        <v>20</v>
      </c>
      <c r="AA189" s="100">
        <v>0.57999999999999996</v>
      </c>
      <c r="AB189" s="100">
        <v>1.0900000000000001</v>
      </c>
      <c r="AC189" s="100">
        <v>0.95</v>
      </c>
      <c r="AD189" s="100">
        <v>0.72</v>
      </c>
      <c r="AE189" s="100">
        <v>0.98</v>
      </c>
      <c r="AF189" s="100">
        <v>0.98</v>
      </c>
      <c r="AG189" s="112">
        <f t="shared" si="5"/>
        <v>405415.26954104123</v>
      </c>
      <c r="AH189" s="112">
        <f t="shared" si="6"/>
        <v>466773.99541183753</v>
      </c>
      <c r="AI189" s="100">
        <f t="shared" si="7"/>
        <v>-3067.9362935398153</v>
      </c>
      <c r="AJ189" s="62"/>
    </row>
    <row r="190" spans="1:36">
      <c r="A190" s="102" t="s">
        <v>251</v>
      </c>
      <c r="B190" s="67" t="s">
        <v>241</v>
      </c>
      <c r="C190" s="67" t="s">
        <v>68</v>
      </c>
      <c r="D190" s="102">
        <v>2020</v>
      </c>
      <c r="E190" s="95">
        <f>'Dist_Wise Forest Land A1.9'!E189</f>
        <v>14649.889800000001</v>
      </c>
      <c r="F190" s="96" t="s">
        <v>102</v>
      </c>
      <c r="G190" s="96">
        <f t="shared" si="0"/>
        <v>13184.900820000001</v>
      </c>
      <c r="H190" s="96">
        <f t="shared" si="8"/>
        <v>-135076.49405999997</v>
      </c>
      <c r="I190" s="97">
        <v>34.67</v>
      </c>
      <c r="J190" s="97">
        <v>34.666666666666664</v>
      </c>
      <c r="K190" s="97">
        <v>20</v>
      </c>
      <c r="L190" s="97">
        <v>0.57999999999999996</v>
      </c>
      <c r="M190" s="97">
        <v>1.0900000000000001</v>
      </c>
      <c r="N190" s="97">
        <v>0.95</v>
      </c>
      <c r="O190" s="97">
        <v>0.72</v>
      </c>
      <c r="P190" s="97">
        <v>0.98</v>
      </c>
      <c r="Q190" s="97">
        <v>0.98</v>
      </c>
      <c r="R190" s="97">
        <f t="shared" si="1"/>
        <v>-2812624.2596450648</v>
      </c>
      <c r="S190" s="97">
        <f t="shared" si="2"/>
        <v>-3237997.5237847897</v>
      </c>
      <c r="T190" s="111">
        <f t="shared" si="3"/>
        <v>21268.663206986246</v>
      </c>
      <c r="U190" s="99" t="s">
        <v>103</v>
      </c>
      <c r="V190" s="96">
        <f t="shared" si="4"/>
        <v>1464.9889800000001</v>
      </c>
      <c r="W190" s="96">
        <f t="shared" si="9"/>
        <v>-15008.49934</v>
      </c>
      <c r="X190" s="100">
        <v>52</v>
      </c>
      <c r="Y190" s="100">
        <v>52</v>
      </c>
      <c r="Z190" s="100">
        <v>20</v>
      </c>
      <c r="AA190" s="100">
        <v>0.57999999999999996</v>
      </c>
      <c r="AB190" s="100">
        <v>1.0900000000000001</v>
      </c>
      <c r="AC190" s="100">
        <v>0.95</v>
      </c>
      <c r="AD190" s="100">
        <v>0.72</v>
      </c>
      <c r="AE190" s="100">
        <v>0.98</v>
      </c>
      <c r="AF190" s="100">
        <v>0.98</v>
      </c>
      <c r="AG190" s="112">
        <f t="shared" si="5"/>
        <v>-468725.64016775117</v>
      </c>
      <c r="AH190" s="112">
        <f t="shared" si="6"/>
        <v>-539666.25396413181</v>
      </c>
      <c r="AI190" s="100">
        <f t="shared" si="7"/>
        <v>3547.030689819032</v>
      </c>
      <c r="AJ190" s="62"/>
    </row>
    <row r="191" spans="1:36">
      <c r="A191" s="102" t="s">
        <v>251</v>
      </c>
      <c r="B191" s="67" t="s">
        <v>241</v>
      </c>
      <c r="C191" s="67" t="s">
        <v>69</v>
      </c>
      <c r="D191" s="102">
        <v>2020</v>
      </c>
      <c r="E191" s="95">
        <f>'Dist_Wise Forest Land A1.9'!E190</f>
        <v>252726.8285</v>
      </c>
      <c r="F191" s="96" t="s">
        <v>102</v>
      </c>
      <c r="G191" s="96">
        <f t="shared" si="0"/>
        <v>227454.14565000002</v>
      </c>
      <c r="H191" s="96">
        <f t="shared" si="8"/>
        <v>214269.24483000001</v>
      </c>
      <c r="I191" s="97">
        <v>34.67</v>
      </c>
      <c r="J191" s="97">
        <v>34.666666666666664</v>
      </c>
      <c r="K191" s="97">
        <v>20</v>
      </c>
      <c r="L191" s="97">
        <v>0.57999999999999996</v>
      </c>
      <c r="M191" s="97">
        <v>1.0900000000000001</v>
      </c>
      <c r="N191" s="97">
        <v>0.95</v>
      </c>
      <c r="O191" s="97">
        <v>0.72</v>
      </c>
      <c r="P191" s="97">
        <v>0.98</v>
      </c>
      <c r="Q191" s="97">
        <v>0.98</v>
      </c>
      <c r="R191" s="97">
        <f t="shared" si="1"/>
        <v>4461611.7726374315</v>
      </c>
      <c r="S191" s="97">
        <f t="shared" si="2"/>
        <v>5136373.2010589102</v>
      </c>
      <c r="T191" s="111">
        <f t="shared" si="3"/>
        <v>-33738.071421073939</v>
      </c>
      <c r="U191" s="99" t="s">
        <v>103</v>
      </c>
      <c r="V191" s="96">
        <f t="shared" si="4"/>
        <v>25272.682850000001</v>
      </c>
      <c r="W191" s="96">
        <f t="shared" si="9"/>
        <v>23807.693870000003</v>
      </c>
      <c r="X191" s="100">
        <v>52</v>
      </c>
      <c r="Y191" s="100">
        <v>52</v>
      </c>
      <c r="Z191" s="100">
        <v>20</v>
      </c>
      <c r="AA191" s="100">
        <v>0.57999999999999996</v>
      </c>
      <c r="AB191" s="100">
        <v>1.0900000000000001</v>
      </c>
      <c r="AC191" s="100">
        <v>0.95</v>
      </c>
      <c r="AD191" s="100">
        <v>0.72</v>
      </c>
      <c r="AE191" s="100">
        <v>0.98</v>
      </c>
      <c r="AF191" s="100">
        <v>0.98</v>
      </c>
      <c r="AG191" s="112">
        <f t="shared" si="5"/>
        <v>743530.46879193163</v>
      </c>
      <c r="AH191" s="112">
        <f t="shared" si="6"/>
        <v>856062.20017648512</v>
      </c>
      <c r="AI191" s="100">
        <f t="shared" si="7"/>
        <v>-5626.5865692276739</v>
      </c>
      <c r="AJ191" s="62"/>
    </row>
    <row r="192" spans="1:36">
      <c r="A192" s="102" t="s">
        <v>251</v>
      </c>
      <c r="B192" s="67" t="s">
        <v>241</v>
      </c>
      <c r="C192" s="67" t="s">
        <v>118</v>
      </c>
      <c r="D192" s="102">
        <v>2020</v>
      </c>
      <c r="E192" s="95">
        <f>'Dist_Wise Forest Land A1.9'!E191</f>
        <v>6598.9454999999998</v>
      </c>
      <c r="F192" s="96" t="s">
        <v>102</v>
      </c>
      <c r="G192" s="96">
        <f t="shared" si="0"/>
        <v>5939.0509499999998</v>
      </c>
      <c r="H192" s="96">
        <f t="shared" si="8"/>
        <v>-221515.09470000002</v>
      </c>
      <c r="I192" s="97">
        <v>34.67</v>
      </c>
      <c r="J192" s="97">
        <v>34.666666666666664</v>
      </c>
      <c r="K192" s="97">
        <v>20</v>
      </c>
      <c r="L192" s="97">
        <v>0.57999999999999996</v>
      </c>
      <c r="M192" s="97">
        <v>1.0900000000000001</v>
      </c>
      <c r="N192" s="97">
        <v>0.95</v>
      </c>
      <c r="O192" s="97">
        <v>0.72</v>
      </c>
      <c r="P192" s="97">
        <v>0.98</v>
      </c>
      <c r="Q192" s="97">
        <v>0.98</v>
      </c>
      <c r="R192" s="97">
        <f t="shared" si="1"/>
        <v>-4612488.1576660164</v>
      </c>
      <c r="S192" s="97">
        <f t="shared" si="2"/>
        <v>-5310067.6998690041</v>
      </c>
      <c r="T192" s="111">
        <f t="shared" si="3"/>
        <v>34878.977110149382</v>
      </c>
      <c r="U192" s="99" t="s">
        <v>103</v>
      </c>
      <c r="V192" s="96">
        <f t="shared" si="4"/>
        <v>659.89454999999998</v>
      </c>
      <c r="W192" s="96">
        <f t="shared" si="9"/>
        <v>-24612.7883</v>
      </c>
      <c r="X192" s="100">
        <v>52</v>
      </c>
      <c r="Y192" s="100">
        <v>52</v>
      </c>
      <c r="Z192" s="100">
        <v>20</v>
      </c>
      <c r="AA192" s="100">
        <v>0.57999999999999996</v>
      </c>
      <c r="AB192" s="100">
        <v>1.0900000000000001</v>
      </c>
      <c r="AC192" s="100">
        <v>0.95</v>
      </c>
      <c r="AD192" s="100">
        <v>0.72</v>
      </c>
      <c r="AE192" s="100">
        <v>0.98</v>
      </c>
      <c r="AF192" s="100">
        <v>0.98</v>
      </c>
      <c r="AG192" s="112">
        <f t="shared" si="5"/>
        <v>-768674.11530504399</v>
      </c>
      <c r="AH192" s="112">
        <f t="shared" si="6"/>
        <v>-885011.28331150068</v>
      </c>
      <c r="AI192" s="100">
        <f t="shared" si="7"/>
        <v>5816.8584003228343</v>
      </c>
      <c r="AJ192" s="62"/>
    </row>
    <row r="193" spans="1:36">
      <c r="A193" s="102" t="s">
        <v>251</v>
      </c>
      <c r="B193" s="67" t="s">
        <v>241</v>
      </c>
      <c r="C193" s="67" t="s">
        <v>70</v>
      </c>
      <c r="D193" s="102">
        <v>2020</v>
      </c>
      <c r="E193" s="95">
        <f>'Dist_Wise Forest Land A1.9'!E192</f>
        <v>40752.817999999999</v>
      </c>
      <c r="F193" s="96" t="s">
        <v>102</v>
      </c>
      <c r="G193" s="96">
        <f t="shared" si="0"/>
        <v>36677.536200000002</v>
      </c>
      <c r="H193" s="96">
        <f t="shared" si="8"/>
        <v>30738.485250000002</v>
      </c>
      <c r="I193" s="97">
        <v>34.67</v>
      </c>
      <c r="J193" s="97">
        <v>34.666666666666664</v>
      </c>
      <c r="K193" s="97">
        <v>20</v>
      </c>
      <c r="L193" s="97">
        <v>0.57999999999999996</v>
      </c>
      <c r="M193" s="97">
        <v>1.0900000000000001</v>
      </c>
      <c r="N193" s="97">
        <v>0.95</v>
      </c>
      <c r="O193" s="97">
        <v>0.72</v>
      </c>
      <c r="P193" s="97">
        <v>0.98</v>
      </c>
      <c r="Q193" s="97">
        <v>0.98</v>
      </c>
      <c r="R193" s="97">
        <f t="shared" si="1"/>
        <v>640050.73510783433</v>
      </c>
      <c r="S193" s="97">
        <f t="shared" si="2"/>
        <v>736850.18120313587</v>
      </c>
      <c r="T193" s="111">
        <f t="shared" si="3"/>
        <v>-4839.9723047650768</v>
      </c>
      <c r="U193" s="99" t="s">
        <v>103</v>
      </c>
      <c r="V193" s="96">
        <f t="shared" si="4"/>
        <v>4075.2818000000002</v>
      </c>
      <c r="W193" s="96">
        <f t="shared" si="9"/>
        <v>3415.3872500000002</v>
      </c>
      <c r="X193" s="100">
        <v>52</v>
      </c>
      <c r="Y193" s="100">
        <v>52</v>
      </c>
      <c r="Z193" s="100">
        <v>20</v>
      </c>
      <c r="AA193" s="100">
        <v>0.57999999999999996</v>
      </c>
      <c r="AB193" s="100">
        <v>1.0900000000000001</v>
      </c>
      <c r="AC193" s="100">
        <v>0.95</v>
      </c>
      <c r="AD193" s="100">
        <v>0.72</v>
      </c>
      <c r="AE193" s="100">
        <v>0.98</v>
      </c>
      <c r="AF193" s="100">
        <v>0.98</v>
      </c>
      <c r="AG193" s="112">
        <f t="shared" si="5"/>
        <v>106664.86628083</v>
      </c>
      <c r="AH193" s="112">
        <f t="shared" si="6"/>
        <v>122808.363533856</v>
      </c>
      <c r="AI193" s="100">
        <f t="shared" si="7"/>
        <v>-807.17486265129992</v>
      </c>
      <c r="AJ193" s="62"/>
    </row>
    <row r="194" spans="1:36">
      <c r="A194" s="102" t="s">
        <v>251</v>
      </c>
      <c r="B194" s="67" t="s">
        <v>241</v>
      </c>
      <c r="C194" s="67" t="s">
        <v>71</v>
      </c>
      <c r="D194" s="102">
        <v>2020</v>
      </c>
      <c r="E194" s="95">
        <f>'Dist_Wise Forest Land A1.9'!E193</f>
        <v>31673.472260000002</v>
      </c>
      <c r="F194" s="96" t="s">
        <v>102</v>
      </c>
      <c r="G194" s="96">
        <f t="shared" si="0"/>
        <v>28506.125034000004</v>
      </c>
      <c r="H194" s="96">
        <f t="shared" si="8"/>
        <v>-8171.411165999998</v>
      </c>
      <c r="I194" s="97">
        <v>34.67</v>
      </c>
      <c r="J194" s="97">
        <v>34.666666666666664</v>
      </c>
      <c r="K194" s="97">
        <v>20</v>
      </c>
      <c r="L194" s="97">
        <v>0.57999999999999996</v>
      </c>
      <c r="M194" s="97">
        <v>1.0900000000000001</v>
      </c>
      <c r="N194" s="97">
        <v>0.95</v>
      </c>
      <c r="O194" s="97">
        <v>0.72</v>
      </c>
      <c r="P194" s="97">
        <v>0.98</v>
      </c>
      <c r="Q194" s="97">
        <v>0.98</v>
      </c>
      <c r="R194" s="97">
        <f t="shared" si="1"/>
        <v>-170148.84374195582</v>
      </c>
      <c r="S194" s="97">
        <f t="shared" si="2"/>
        <v>-195881.66916430686</v>
      </c>
      <c r="T194" s="111">
        <f t="shared" si="3"/>
        <v>1286.6412711175522</v>
      </c>
      <c r="U194" s="99" t="s">
        <v>103</v>
      </c>
      <c r="V194" s="96">
        <f t="shared" si="4"/>
        <v>3167.3472260000003</v>
      </c>
      <c r="W194" s="96">
        <f t="shared" si="9"/>
        <v>-907.93457399999988</v>
      </c>
      <c r="X194" s="100">
        <v>52</v>
      </c>
      <c r="Y194" s="100">
        <v>52</v>
      </c>
      <c r="Z194" s="100">
        <v>20</v>
      </c>
      <c r="AA194" s="100">
        <v>0.57999999999999996</v>
      </c>
      <c r="AB194" s="100">
        <v>1.0900000000000001</v>
      </c>
      <c r="AC194" s="100">
        <v>0.95</v>
      </c>
      <c r="AD194" s="100">
        <v>0.72</v>
      </c>
      <c r="AE194" s="100">
        <v>0.98</v>
      </c>
      <c r="AF194" s="100">
        <v>0.98</v>
      </c>
      <c r="AG194" s="112">
        <f t="shared" si="5"/>
        <v>-28355.414141530317</v>
      </c>
      <c r="AH194" s="112">
        <f t="shared" si="6"/>
        <v>-32646.944860717816</v>
      </c>
      <c r="AI194" s="100">
        <f t="shared" si="7"/>
        <v>214.57653595937501</v>
      </c>
      <c r="AJ194" s="62"/>
    </row>
    <row r="195" spans="1:36">
      <c r="A195" s="102" t="s">
        <v>251</v>
      </c>
      <c r="B195" s="67" t="s">
        <v>241</v>
      </c>
      <c r="C195" s="102" t="s">
        <v>119</v>
      </c>
      <c r="D195" s="102">
        <v>2020</v>
      </c>
      <c r="E195" s="95">
        <f>'Dist_Wise Forest Land A1.9'!E194</f>
        <v>127779.78610000003</v>
      </c>
      <c r="F195" s="96" t="s">
        <v>102</v>
      </c>
      <c r="G195" s="96">
        <f t="shared" si="0"/>
        <v>115001.80749000002</v>
      </c>
      <c r="H195" s="96">
        <f t="shared" si="8"/>
        <v>86495.68245600001</v>
      </c>
      <c r="I195" s="97">
        <v>34.67</v>
      </c>
      <c r="J195" s="97">
        <v>34.666666666666664</v>
      </c>
      <c r="K195" s="97">
        <v>20</v>
      </c>
      <c r="L195" s="97">
        <v>0.57999999999999996</v>
      </c>
      <c r="M195" s="97">
        <v>1.0900000000000001</v>
      </c>
      <c r="N195" s="97">
        <v>0.95</v>
      </c>
      <c r="O195" s="97">
        <v>0.72</v>
      </c>
      <c r="P195" s="97">
        <v>0.98</v>
      </c>
      <c r="Q195" s="97">
        <v>0.98</v>
      </c>
      <c r="R195" s="97">
        <f t="shared" si="1"/>
        <v>1801052.4815830544</v>
      </c>
      <c r="S195" s="97">
        <f t="shared" si="2"/>
        <v>2073438.5176313303</v>
      </c>
      <c r="T195" s="111">
        <f t="shared" si="3"/>
        <v>-13619.301802413795</v>
      </c>
      <c r="U195" s="99" t="s">
        <v>103</v>
      </c>
      <c r="V195" s="96">
        <f t="shared" si="4"/>
        <v>12777.978610000004</v>
      </c>
      <c r="W195" s="96">
        <f t="shared" si="9"/>
        <v>9610.6313840000039</v>
      </c>
      <c r="X195" s="100">
        <v>52</v>
      </c>
      <c r="Y195" s="100">
        <v>52</v>
      </c>
      <c r="Z195" s="100">
        <v>20</v>
      </c>
      <c r="AA195" s="100">
        <v>0.57999999999999996</v>
      </c>
      <c r="AB195" s="100">
        <v>1.0900000000000001</v>
      </c>
      <c r="AC195" s="100">
        <v>0.95</v>
      </c>
      <c r="AD195" s="100">
        <v>0.72</v>
      </c>
      <c r="AE195" s="100">
        <v>0.98</v>
      </c>
      <c r="AF195" s="100">
        <v>0.98</v>
      </c>
      <c r="AG195" s="112">
        <f t="shared" si="5"/>
        <v>300146.55335166125</v>
      </c>
      <c r="AH195" s="112">
        <f t="shared" si="6"/>
        <v>345573.08627188852</v>
      </c>
      <c r="AI195" s="100">
        <f t="shared" si="7"/>
        <v>-2271.3266460113637</v>
      </c>
      <c r="AJ195" s="62"/>
    </row>
    <row r="196" spans="1:36">
      <c r="A196" s="102" t="s">
        <v>251</v>
      </c>
      <c r="B196" s="67" t="s">
        <v>241</v>
      </c>
      <c r="C196" s="102" t="s">
        <v>120</v>
      </c>
      <c r="D196" s="102">
        <v>2020</v>
      </c>
      <c r="E196" s="95">
        <f>'Dist_Wise Forest Land A1.9'!E195</f>
        <v>27853.826899999996</v>
      </c>
      <c r="F196" s="96" t="s">
        <v>102</v>
      </c>
      <c r="G196" s="96">
        <f t="shared" si="0"/>
        <v>25068.444209999998</v>
      </c>
      <c r="H196" s="96">
        <f t="shared" si="8"/>
        <v>-89933.36328000002</v>
      </c>
      <c r="I196" s="97">
        <v>34.67</v>
      </c>
      <c r="J196" s="97">
        <v>34.666666666666664</v>
      </c>
      <c r="K196" s="97">
        <v>20</v>
      </c>
      <c r="L196" s="97">
        <v>0.57999999999999996</v>
      </c>
      <c r="M196" s="97">
        <v>1.0900000000000001</v>
      </c>
      <c r="N196" s="97">
        <v>0.95</v>
      </c>
      <c r="O196" s="97">
        <v>0.72</v>
      </c>
      <c r="P196" s="97">
        <v>0.98</v>
      </c>
      <c r="Q196" s="97">
        <v>0.98</v>
      </c>
      <c r="R196" s="97">
        <f t="shared" si="1"/>
        <v>-1872633.4368764616</v>
      </c>
      <c r="S196" s="97">
        <f t="shared" si="2"/>
        <v>-2155845.1722690356</v>
      </c>
      <c r="T196" s="111">
        <f t="shared" si="3"/>
        <v>14160.586769628699</v>
      </c>
      <c r="U196" s="99" t="s">
        <v>103</v>
      </c>
      <c r="V196" s="96">
        <f t="shared" si="4"/>
        <v>2785.3826899999999</v>
      </c>
      <c r="W196" s="96">
        <f t="shared" si="9"/>
        <v>-9992.5959200000034</v>
      </c>
      <c r="X196" s="100">
        <v>52</v>
      </c>
      <c r="Y196" s="100">
        <v>52</v>
      </c>
      <c r="Z196" s="100">
        <v>20</v>
      </c>
      <c r="AA196" s="100">
        <v>0.57999999999999996</v>
      </c>
      <c r="AB196" s="100">
        <v>1.0900000000000001</v>
      </c>
      <c r="AC196" s="100">
        <v>0.95</v>
      </c>
      <c r="AD196" s="100">
        <v>0.72</v>
      </c>
      <c r="AE196" s="100">
        <v>0.98</v>
      </c>
      <c r="AF196" s="100">
        <v>0.98</v>
      </c>
      <c r="AG196" s="112">
        <f t="shared" si="5"/>
        <v>-312075.5655468257</v>
      </c>
      <c r="AH196" s="112">
        <f t="shared" si="6"/>
        <v>-359307.52871150599</v>
      </c>
      <c r="AI196" s="100">
        <f t="shared" si="7"/>
        <v>2361.5981582340146</v>
      </c>
      <c r="AJ196" s="62"/>
    </row>
    <row r="197" spans="1:36">
      <c r="A197" s="102" t="s">
        <v>251</v>
      </c>
      <c r="B197" s="67" t="s">
        <v>241</v>
      </c>
      <c r="C197" s="102" t="s">
        <v>72</v>
      </c>
      <c r="D197" s="102">
        <v>2020</v>
      </c>
      <c r="E197" s="95">
        <f>'Dist_Wise Forest Land A1.9'!E196</f>
        <v>132737.47200000001</v>
      </c>
      <c r="F197" s="96" t="s">
        <v>102</v>
      </c>
      <c r="G197" s="96">
        <f t="shared" si="0"/>
        <v>119463.72480000001</v>
      </c>
      <c r="H197" s="96">
        <f t="shared" si="8"/>
        <v>94395.280590000009</v>
      </c>
      <c r="I197" s="97">
        <v>34.67</v>
      </c>
      <c r="J197" s="97">
        <v>34.666666666666664</v>
      </c>
      <c r="K197" s="97">
        <v>20</v>
      </c>
      <c r="L197" s="97">
        <v>0.57999999999999996</v>
      </c>
      <c r="M197" s="97">
        <v>1.0900000000000001</v>
      </c>
      <c r="N197" s="97">
        <v>0.95</v>
      </c>
      <c r="O197" s="97">
        <v>0.72</v>
      </c>
      <c r="P197" s="97">
        <v>0.98</v>
      </c>
      <c r="Q197" s="97">
        <v>0.98</v>
      </c>
      <c r="R197" s="97">
        <f t="shared" si="1"/>
        <v>1965541.5106162326</v>
      </c>
      <c r="S197" s="97">
        <f t="shared" si="2"/>
        <v>2262804.3978667543</v>
      </c>
      <c r="T197" s="111">
        <f t="shared" si="3"/>
        <v>-14863.144362526084</v>
      </c>
      <c r="U197" s="99" t="s">
        <v>103</v>
      </c>
      <c r="V197" s="96">
        <f t="shared" si="4"/>
        <v>13273.747200000002</v>
      </c>
      <c r="W197" s="96">
        <f t="shared" si="9"/>
        <v>10488.364510000001</v>
      </c>
      <c r="X197" s="100">
        <v>52</v>
      </c>
      <c r="Y197" s="100">
        <v>52</v>
      </c>
      <c r="Z197" s="100">
        <v>20</v>
      </c>
      <c r="AA197" s="100">
        <v>0.57999999999999996</v>
      </c>
      <c r="AB197" s="100">
        <v>1.0900000000000001</v>
      </c>
      <c r="AC197" s="100">
        <v>0.95</v>
      </c>
      <c r="AD197" s="100">
        <v>0.72</v>
      </c>
      <c r="AE197" s="100">
        <v>0.98</v>
      </c>
      <c r="AF197" s="100">
        <v>0.98</v>
      </c>
      <c r="AG197" s="112">
        <f t="shared" si="5"/>
        <v>327558.75573516684</v>
      </c>
      <c r="AH197" s="112">
        <f t="shared" si="6"/>
        <v>377134.06631112576</v>
      </c>
      <c r="AI197" s="100">
        <f t="shared" si="7"/>
        <v>-2478.765528797946</v>
      </c>
      <c r="AJ197" s="62"/>
    </row>
    <row r="198" spans="1:36">
      <c r="A198" s="102" t="s">
        <v>251</v>
      </c>
      <c r="B198" s="67" t="s">
        <v>241</v>
      </c>
      <c r="C198" s="102" t="s">
        <v>73</v>
      </c>
      <c r="D198" s="102">
        <v>2020</v>
      </c>
      <c r="E198" s="95">
        <f>'Dist_Wise Forest Land A1.9'!E197</f>
        <v>74018.043199999986</v>
      </c>
      <c r="F198" s="96" t="s">
        <v>102</v>
      </c>
      <c r="G198" s="96">
        <f t="shared" si="0"/>
        <v>66616.23887999999</v>
      </c>
      <c r="H198" s="96">
        <f t="shared" si="8"/>
        <v>-52847.485920000021</v>
      </c>
      <c r="I198" s="97">
        <v>34.67</v>
      </c>
      <c r="J198" s="97">
        <v>34.666666666666664</v>
      </c>
      <c r="K198" s="97">
        <v>20</v>
      </c>
      <c r="L198" s="97">
        <v>0.57999999999999996</v>
      </c>
      <c r="M198" s="97">
        <v>1.0900000000000001</v>
      </c>
      <c r="N198" s="97">
        <v>0.95</v>
      </c>
      <c r="O198" s="97">
        <v>0.72</v>
      </c>
      <c r="P198" s="97">
        <v>0.98</v>
      </c>
      <c r="Q198" s="97">
        <v>0.98</v>
      </c>
      <c r="R198" s="97">
        <f t="shared" si="1"/>
        <v>-1100414.4132865798</v>
      </c>
      <c r="S198" s="97">
        <f t="shared" si="2"/>
        <v>-1266837.9479200975</v>
      </c>
      <c r="T198" s="111">
        <f t="shared" si="3"/>
        <v>8321.1767316758869</v>
      </c>
      <c r="U198" s="99" t="s">
        <v>103</v>
      </c>
      <c r="V198" s="96">
        <f t="shared" si="4"/>
        <v>7401.8043199999993</v>
      </c>
      <c r="W198" s="96">
        <f t="shared" si="9"/>
        <v>-5871.9428800000023</v>
      </c>
      <c r="X198" s="100">
        <v>52</v>
      </c>
      <c r="Y198" s="100">
        <v>52</v>
      </c>
      <c r="Z198" s="100">
        <v>20</v>
      </c>
      <c r="AA198" s="100">
        <v>0.57999999999999996</v>
      </c>
      <c r="AB198" s="100">
        <v>1.0900000000000001</v>
      </c>
      <c r="AC198" s="100">
        <v>0.95</v>
      </c>
      <c r="AD198" s="100">
        <v>0.72</v>
      </c>
      <c r="AE198" s="100">
        <v>0.98</v>
      </c>
      <c r="AF198" s="100">
        <v>0.98</v>
      </c>
      <c r="AG198" s="112">
        <f t="shared" si="5"/>
        <v>-183384.76906355846</v>
      </c>
      <c r="AH198" s="112">
        <f t="shared" si="6"/>
        <v>-211139.65798668296</v>
      </c>
      <c r="AI198" s="100">
        <f t="shared" si="7"/>
        <v>1387.744446156225</v>
      </c>
      <c r="AJ198" s="62"/>
    </row>
    <row r="199" spans="1:36">
      <c r="A199" s="102" t="s">
        <v>251</v>
      </c>
      <c r="B199" s="67" t="s">
        <v>241</v>
      </c>
      <c r="C199" s="102" t="s">
        <v>74</v>
      </c>
      <c r="D199" s="102">
        <v>2020</v>
      </c>
      <c r="E199" s="95">
        <f>'Dist_Wise Forest Land A1.9'!E198</f>
        <v>204056.26579999999</v>
      </c>
      <c r="F199" s="96" t="s">
        <v>102</v>
      </c>
      <c r="G199" s="96">
        <f t="shared" si="0"/>
        <v>183650.63922000001</v>
      </c>
      <c r="H199" s="96">
        <f t="shared" si="8"/>
        <v>117034.40034000002</v>
      </c>
      <c r="I199" s="97">
        <v>34.67</v>
      </c>
      <c r="J199" s="97">
        <v>34.666666666666664</v>
      </c>
      <c r="K199" s="97">
        <v>20</v>
      </c>
      <c r="L199" s="97">
        <v>0.57999999999999996</v>
      </c>
      <c r="M199" s="97">
        <v>1.0900000000000001</v>
      </c>
      <c r="N199" s="97">
        <v>0.95</v>
      </c>
      <c r="O199" s="97">
        <v>0.72</v>
      </c>
      <c r="P199" s="97">
        <v>0.98</v>
      </c>
      <c r="Q199" s="97">
        <v>0.98</v>
      </c>
      <c r="R199" s="97">
        <f t="shared" si="1"/>
        <v>2436943.5696419552</v>
      </c>
      <c r="S199" s="97">
        <f t="shared" si="2"/>
        <v>2805499.9586399388</v>
      </c>
      <c r="T199" s="111">
        <f t="shared" si="3"/>
        <v>-18427.819449899183</v>
      </c>
      <c r="U199" s="99" t="s">
        <v>103</v>
      </c>
      <c r="V199" s="96">
        <f t="shared" si="4"/>
        <v>20405.62658</v>
      </c>
      <c r="W199" s="96">
        <f t="shared" si="9"/>
        <v>13003.822260000001</v>
      </c>
      <c r="X199" s="100">
        <v>52</v>
      </c>
      <c r="Y199" s="100">
        <v>52</v>
      </c>
      <c r="Z199" s="100">
        <v>20</v>
      </c>
      <c r="AA199" s="100">
        <v>0.57999999999999996</v>
      </c>
      <c r="AB199" s="100">
        <v>1.0900000000000001</v>
      </c>
      <c r="AC199" s="100">
        <v>0.95</v>
      </c>
      <c r="AD199" s="100">
        <v>0.72</v>
      </c>
      <c r="AE199" s="100">
        <v>0.98</v>
      </c>
      <c r="AF199" s="100">
        <v>0.98</v>
      </c>
      <c r="AG199" s="112">
        <f t="shared" si="5"/>
        <v>406118.21177893679</v>
      </c>
      <c r="AH199" s="112">
        <f t="shared" si="6"/>
        <v>467583.32643998973</v>
      </c>
      <c r="AI199" s="100">
        <f t="shared" si="7"/>
        <v>-3073.255733052647</v>
      </c>
      <c r="AJ199" s="62"/>
    </row>
    <row r="200" spans="1:36">
      <c r="A200" s="102" t="s">
        <v>251</v>
      </c>
      <c r="B200" s="67" t="s">
        <v>241</v>
      </c>
      <c r="C200" s="102" t="s">
        <v>75</v>
      </c>
      <c r="D200" s="102">
        <v>2020</v>
      </c>
      <c r="E200" s="95">
        <f>'Dist_Wise Forest Land A1.9'!E199</f>
        <v>1192.2225199999998</v>
      </c>
      <c r="F200" s="96" t="s">
        <v>102</v>
      </c>
      <c r="G200" s="96">
        <f t="shared" si="0"/>
        <v>1073.0002679999998</v>
      </c>
      <c r="H200" s="96">
        <f t="shared" si="8"/>
        <v>-182577.63895200001</v>
      </c>
      <c r="I200" s="97">
        <v>34.67</v>
      </c>
      <c r="J200" s="97">
        <v>34.666666666666664</v>
      </c>
      <c r="K200" s="97">
        <v>20</v>
      </c>
      <c r="L200" s="97">
        <v>0.57999999999999996</v>
      </c>
      <c r="M200" s="97">
        <v>1.0900000000000001</v>
      </c>
      <c r="N200" s="97">
        <v>0.95</v>
      </c>
      <c r="O200" s="97">
        <v>0.72</v>
      </c>
      <c r="P200" s="97">
        <v>0.98</v>
      </c>
      <c r="Q200" s="97">
        <v>0.98</v>
      </c>
      <c r="R200" s="97">
        <f t="shared" si="1"/>
        <v>-3801714.7258575587</v>
      </c>
      <c r="S200" s="97">
        <f t="shared" si="2"/>
        <v>-4376675.2086595399</v>
      </c>
      <c r="T200" s="111">
        <f t="shared" si="3"/>
        <v>28748.024140099064</v>
      </c>
      <c r="U200" s="99" t="s">
        <v>103</v>
      </c>
      <c r="V200" s="96">
        <f t="shared" si="4"/>
        <v>119.22225199999998</v>
      </c>
      <c r="W200" s="96">
        <f t="shared" si="9"/>
        <v>-20286.404328000001</v>
      </c>
      <c r="X200" s="100">
        <v>52</v>
      </c>
      <c r="Y200" s="100">
        <v>52</v>
      </c>
      <c r="Z200" s="100">
        <v>20</v>
      </c>
      <c r="AA200" s="100">
        <v>0.57999999999999996</v>
      </c>
      <c r="AB200" s="100">
        <v>1.0900000000000001</v>
      </c>
      <c r="AC200" s="100">
        <v>0.95</v>
      </c>
      <c r="AD200" s="100">
        <v>0.72</v>
      </c>
      <c r="AE200" s="100">
        <v>0.98</v>
      </c>
      <c r="AF200" s="100">
        <v>0.98</v>
      </c>
      <c r="AG200" s="112">
        <f t="shared" si="5"/>
        <v>-633558.20191838301</v>
      </c>
      <c r="AH200" s="112">
        <f t="shared" si="6"/>
        <v>-729445.86810992332</v>
      </c>
      <c r="AI200" s="100">
        <f t="shared" si="7"/>
        <v>4794.3833095770151</v>
      </c>
      <c r="AJ200" s="62"/>
    </row>
    <row r="201" spans="1:36">
      <c r="A201" s="102" t="s">
        <v>251</v>
      </c>
      <c r="B201" s="67" t="s">
        <v>241</v>
      </c>
      <c r="C201" s="102" t="s">
        <v>76</v>
      </c>
      <c r="D201" s="102">
        <v>2020</v>
      </c>
      <c r="E201" s="95">
        <f>'Dist_Wise Forest Land A1.9'!E200</f>
        <v>15266.909</v>
      </c>
      <c r="F201" s="96" t="s">
        <v>102</v>
      </c>
      <c r="G201" s="96">
        <f t="shared" si="0"/>
        <v>13740.2181</v>
      </c>
      <c r="H201" s="96">
        <f t="shared" si="8"/>
        <v>12667.217832</v>
      </c>
      <c r="I201" s="97">
        <v>34.67</v>
      </c>
      <c r="J201" s="97">
        <v>34.666666666666664</v>
      </c>
      <c r="K201" s="97">
        <v>20</v>
      </c>
      <c r="L201" s="97">
        <v>0.57999999999999996</v>
      </c>
      <c r="M201" s="97">
        <v>1.0900000000000001</v>
      </c>
      <c r="N201" s="97">
        <v>0.95</v>
      </c>
      <c r="O201" s="97">
        <v>0.72</v>
      </c>
      <c r="P201" s="97">
        <v>0.98</v>
      </c>
      <c r="Q201" s="97">
        <v>0.98</v>
      </c>
      <c r="R201" s="97">
        <f t="shared" si="1"/>
        <v>263762.57708218292</v>
      </c>
      <c r="S201" s="97">
        <f t="shared" si="2"/>
        <v>303653.27630608587</v>
      </c>
      <c r="T201" s="111">
        <f t="shared" si="3"/>
        <v>-1994.5349611951474</v>
      </c>
      <c r="U201" s="99" t="s">
        <v>103</v>
      </c>
      <c r="V201" s="96">
        <f t="shared" si="4"/>
        <v>1526.6909000000001</v>
      </c>
      <c r="W201" s="96">
        <f t="shared" si="9"/>
        <v>1407.468648</v>
      </c>
      <c r="X201" s="100">
        <v>52</v>
      </c>
      <c r="Y201" s="100">
        <v>52</v>
      </c>
      <c r="Z201" s="100">
        <v>20</v>
      </c>
      <c r="AA201" s="100">
        <v>0.57999999999999996</v>
      </c>
      <c r="AB201" s="100">
        <v>1.0900000000000001</v>
      </c>
      <c r="AC201" s="100">
        <v>0.95</v>
      </c>
      <c r="AD201" s="100">
        <v>0.72</v>
      </c>
      <c r="AE201" s="100">
        <v>0.98</v>
      </c>
      <c r="AF201" s="100">
        <v>0.98</v>
      </c>
      <c r="AG201" s="112">
        <f t="shared" si="5"/>
        <v>43956.202955720641</v>
      </c>
      <c r="AH201" s="112">
        <f t="shared" si="6"/>
        <v>50608.879384347645</v>
      </c>
      <c r="AI201" s="100">
        <f t="shared" si="7"/>
        <v>-332.63382143135021</v>
      </c>
      <c r="AJ201" s="62"/>
    </row>
    <row r="202" spans="1:36">
      <c r="A202" s="102" t="s">
        <v>251</v>
      </c>
      <c r="B202" s="67" t="s">
        <v>241</v>
      </c>
      <c r="C202" s="102" t="s">
        <v>77</v>
      </c>
      <c r="D202" s="102">
        <v>2020</v>
      </c>
      <c r="E202" s="95">
        <f>'Dist_Wise Forest Land A1.9'!E201</f>
        <v>14309.6667</v>
      </c>
      <c r="F202" s="96" t="s">
        <v>102</v>
      </c>
      <c r="G202" s="96">
        <f t="shared" si="0"/>
        <v>12878.70003</v>
      </c>
      <c r="H202" s="96">
        <f t="shared" si="8"/>
        <v>-861.51807000000008</v>
      </c>
      <c r="I202" s="97">
        <v>34.67</v>
      </c>
      <c r="J202" s="97">
        <v>34.666666666666664</v>
      </c>
      <c r="K202" s="97">
        <v>20</v>
      </c>
      <c r="L202" s="97">
        <v>0.57999999999999996</v>
      </c>
      <c r="M202" s="97">
        <v>1.0900000000000001</v>
      </c>
      <c r="N202" s="97">
        <v>0.95</v>
      </c>
      <c r="O202" s="97">
        <v>0.72</v>
      </c>
      <c r="P202" s="97">
        <v>0.98</v>
      </c>
      <c r="Q202" s="97">
        <v>0.98</v>
      </c>
      <c r="R202" s="97">
        <f t="shared" si="1"/>
        <v>-17938.921502717272</v>
      </c>
      <c r="S202" s="97">
        <f t="shared" si="2"/>
        <v>-20651.95278252288</v>
      </c>
      <c r="T202" s="111">
        <f t="shared" si="3"/>
        <v>135.65156399028038</v>
      </c>
      <c r="U202" s="99" t="s">
        <v>103</v>
      </c>
      <c r="V202" s="96">
        <f t="shared" si="4"/>
        <v>1430.96667</v>
      </c>
      <c r="W202" s="96">
        <f t="shared" si="9"/>
        <v>-95.724230000000034</v>
      </c>
      <c r="X202" s="100">
        <v>52</v>
      </c>
      <c r="Y202" s="100">
        <v>52</v>
      </c>
      <c r="Z202" s="100">
        <v>20</v>
      </c>
      <c r="AA202" s="100">
        <v>0.57999999999999996</v>
      </c>
      <c r="AB202" s="100">
        <v>1.0900000000000001</v>
      </c>
      <c r="AC202" s="100">
        <v>0.95</v>
      </c>
      <c r="AD202" s="100">
        <v>0.72</v>
      </c>
      <c r="AE202" s="100">
        <v>0.98</v>
      </c>
      <c r="AF202" s="100">
        <v>0.98</v>
      </c>
      <c r="AG202" s="112">
        <f t="shared" si="5"/>
        <v>-2989.5327953764008</v>
      </c>
      <c r="AH202" s="112">
        <f t="shared" si="6"/>
        <v>-3441.9921304204809</v>
      </c>
      <c r="AI202" s="100">
        <f t="shared" si="7"/>
        <v>22.622966752204</v>
      </c>
      <c r="AJ202" s="62"/>
    </row>
    <row r="203" spans="1:36">
      <c r="A203" s="102" t="s">
        <v>251</v>
      </c>
      <c r="B203" s="67" t="s">
        <v>241</v>
      </c>
      <c r="C203" s="102" t="s">
        <v>78</v>
      </c>
      <c r="D203" s="102">
        <v>2020</v>
      </c>
      <c r="E203" s="95">
        <f>'Dist_Wise Forest Land A1.9'!E202</f>
        <v>206966.67866000001</v>
      </c>
      <c r="F203" s="96" t="s">
        <v>102</v>
      </c>
      <c r="G203" s="96">
        <f t="shared" si="0"/>
        <v>186270.010794</v>
      </c>
      <c r="H203" s="96">
        <f t="shared" si="8"/>
        <v>173391.31076399999</v>
      </c>
      <c r="I203" s="97">
        <v>34.67</v>
      </c>
      <c r="J203" s="97">
        <v>34.666666666666664</v>
      </c>
      <c r="K203" s="97">
        <v>20</v>
      </c>
      <c r="L203" s="97">
        <v>0.57999999999999996</v>
      </c>
      <c r="M203" s="97">
        <v>1.0900000000000001</v>
      </c>
      <c r="N203" s="97">
        <v>0.95</v>
      </c>
      <c r="O203" s="97">
        <v>0.72</v>
      </c>
      <c r="P203" s="97">
        <v>0.98</v>
      </c>
      <c r="Q203" s="97">
        <v>0.98</v>
      </c>
      <c r="R203" s="97">
        <f t="shared" si="1"/>
        <v>3610432.8177917986</v>
      </c>
      <c r="S203" s="97">
        <f t="shared" si="2"/>
        <v>4156464.3708493295</v>
      </c>
      <c r="T203" s="111">
        <f t="shared" si="3"/>
        <v>-27301.577652876545</v>
      </c>
      <c r="U203" s="99" t="s">
        <v>103</v>
      </c>
      <c r="V203" s="96">
        <f t="shared" si="4"/>
        <v>20696.667866000003</v>
      </c>
      <c r="W203" s="96">
        <f t="shared" si="9"/>
        <v>19265.701196000002</v>
      </c>
      <c r="X203" s="100">
        <v>52</v>
      </c>
      <c r="Y203" s="100">
        <v>52</v>
      </c>
      <c r="Z203" s="100">
        <v>20</v>
      </c>
      <c r="AA203" s="100">
        <v>0.57999999999999996</v>
      </c>
      <c r="AB203" s="100">
        <v>1.0900000000000001</v>
      </c>
      <c r="AC203" s="100">
        <v>0.95</v>
      </c>
      <c r="AD203" s="100">
        <v>0.72</v>
      </c>
      <c r="AE203" s="100">
        <v>0.98</v>
      </c>
      <c r="AF203" s="100">
        <v>0.98</v>
      </c>
      <c r="AG203" s="112">
        <f t="shared" si="5"/>
        <v>601680.94902789337</v>
      </c>
      <c r="AH203" s="112">
        <f t="shared" si="6"/>
        <v>692744.06180822174</v>
      </c>
      <c r="AI203" s="100">
        <f t="shared" si="7"/>
        <v>-4553.1556390164187</v>
      </c>
      <c r="AJ203" s="62"/>
    </row>
    <row r="204" spans="1:36">
      <c r="A204" s="102" t="s">
        <v>251</v>
      </c>
      <c r="B204" s="67" t="s">
        <v>241</v>
      </c>
      <c r="C204" s="102" t="s">
        <v>79</v>
      </c>
      <c r="D204" s="102">
        <v>2020</v>
      </c>
      <c r="E204" s="95">
        <f>'Dist_Wise Forest Land A1.9'!E203</f>
        <v>69307.491139999998</v>
      </c>
      <c r="F204" s="96" t="s">
        <v>102</v>
      </c>
      <c r="G204" s="96">
        <f t="shared" si="0"/>
        <v>62376.742026</v>
      </c>
      <c r="H204" s="96">
        <f t="shared" si="8"/>
        <v>-123893.26876800001</v>
      </c>
      <c r="I204" s="97">
        <v>34.67</v>
      </c>
      <c r="J204" s="97">
        <v>34.666666666666664</v>
      </c>
      <c r="K204" s="97">
        <v>20</v>
      </c>
      <c r="L204" s="97">
        <v>0.57999999999999996</v>
      </c>
      <c r="M204" s="97">
        <v>1.0900000000000001</v>
      </c>
      <c r="N204" s="97">
        <v>0.95</v>
      </c>
      <c r="O204" s="97">
        <v>0.72</v>
      </c>
      <c r="P204" s="97">
        <v>0.98</v>
      </c>
      <c r="Q204" s="97">
        <v>0.98</v>
      </c>
      <c r="R204" s="97">
        <f t="shared" si="1"/>
        <v>-2579762.0508925663</v>
      </c>
      <c r="S204" s="97">
        <f t="shared" si="2"/>
        <v>-2969917.8993066885</v>
      </c>
      <c r="T204" s="111">
        <f t="shared" si="3"/>
        <v>19507.792420706108</v>
      </c>
      <c r="U204" s="99" t="s">
        <v>103</v>
      </c>
      <c r="V204" s="96">
        <f t="shared" si="4"/>
        <v>6930.7491140000002</v>
      </c>
      <c r="W204" s="96">
        <f t="shared" si="9"/>
        <v>-13765.918752000003</v>
      </c>
      <c r="X204" s="100">
        <v>52</v>
      </c>
      <c r="Y204" s="100">
        <v>52</v>
      </c>
      <c r="Z204" s="100">
        <v>20</v>
      </c>
      <c r="AA204" s="100">
        <v>0.57999999999999996</v>
      </c>
      <c r="AB204" s="100">
        <v>1.0900000000000001</v>
      </c>
      <c r="AC204" s="100">
        <v>0.95</v>
      </c>
      <c r="AD204" s="100">
        <v>0.72</v>
      </c>
      <c r="AE204" s="100">
        <v>0.98</v>
      </c>
      <c r="AF204" s="100">
        <v>0.98</v>
      </c>
      <c r="AG204" s="112">
        <f t="shared" si="5"/>
        <v>-429919.00344971148</v>
      </c>
      <c r="AH204" s="112">
        <f t="shared" si="6"/>
        <v>-494986.31655111484</v>
      </c>
      <c r="AI204" s="100">
        <f t="shared" si="7"/>
        <v>3253.365655070168</v>
      </c>
      <c r="AJ204" s="62"/>
    </row>
    <row r="205" spans="1:36">
      <c r="A205" s="102" t="s">
        <v>251</v>
      </c>
      <c r="B205" s="67" t="s">
        <v>241</v>
      </c>
      <c r="C205" s="102" t="s">
        <v>80</v>
      </c>
      <c r="D205" s="102">
        <v>2020</v>
      </c>
      <c r="E205" s="95">
        <f>'Dist_Wise Forest Land A1.9'!E204</f>
        <v>53284.243800000004</v>
      </c>
      <c r="F205" s="96" t="s">
        <v>102</v>
      </c>
      <c r="G205" s="96">
        <f t="shared" si="0"/>
        <v>47955.819420000007</v>
      </c>
      <c r="H205" s="96">
        <f t="shared" si="8"/>
        <v>-14420.922605999993</v>
      </c>
      <c r="I205" s="97">
        <v>34.67</v>
      </c>
      <c r="J205" s="97">
        <v>34.666666666666664</v>
      </c>
      <c r="K205" s="97">
        <v>20</v>
      </c>
      <c r="L205" s="97">
        <v>0.57999999999999996</v>
      </c>
      <c r="M205" s="97">
        <v>1.0900000000000001</v>
      </c>
      <c r="N205" s="97">
        <v>0.95</v>
      </c>
      <c r="O205" s="97">
        <v>0.72</v>
      </c>
      <c r="P205" s="97">
        <v>0.98</v>
      </c>
      <c r="Q205" s="97">
        <v>0.98</v>
      </c>
      <c r="R205" s="97">
        <f t="shared" si="1"/>
        <v>-300279.01634819439</v>
      </c>
      <c r="S205" s="97">
        <f t="shared" si="2"/>
        <v>-345692.35760722769</v>
      </c>
      <c r="T205" s="111">
        <f t="shared" si="3"/>
        <v>2270.6670629516652</v>
      </c>
      <c r="U205" s="99" t="s">
        <v>103</v>
      </c>
      <c r="V205" s="96">
        <f t="shared" si="4"/>
        <v>5328.4243800000004</v>
      </c>
      <c r="W205" s="96">
        <f t="shared" si="9"/>
        <v>-1602.3247339999998</v>
      </c>
      <c r="X205" s="100">
        <v>52</v>
      </c>
      <c r="Y205" s="100">
        <v>52</v>
      </c>
      <c r="Z205" s="100">
        <v>20</v>
      </c>
      <c r="AA205" s="100">
        <v>0.57999999999999996</v>
      </c>
      <c r="AB205" s="100">
        <v>1.0900000000000001</v>
      </c>
      <c r="AC205" s="100">
        <v>0.95</v>
      </c>
      <c r="AD205" s="100">
        <v>0.72</v>
      </c>
      <c r="AE205" s="100">
        <v>0.98</v>
      </c>
      <c r="AF205" s="100">
        <v>0.98</v>
      </c>
      <c r="AG205" s="112">
        <f t="shared" si="5"/>
        <v>-50041.691023639112</v>
      </c>
      <c r="AH205" s="112">
        <f t="shared" si="6"/>
        <v>-57615.392934537973</v>
      </c>
      <c r="AI205" s="100">
        <f t="shared" si="7"/>
        <v>378.68509554494301</v>
      </c>
      <c r="AJ205" s="62"/>
    </row>
    <row r="206" spans="1:36">
      <c r="A206" s="102" t="s">
        <v>251</v>
      </c>
      <c r="B206" s="67" t="s">
        <v>241</v>
      </c>
      <c r="C206" s="102" t="s">
        <v>121</v>
      </c>
      <c r="D206" s="102">
        <v>2020</v>
      </c>
      <c r="E206" s="95">
        <f>'Dist_Wise Forest Land A1.9'!E205</f>
        <v>100296.80976999999</v>
      </c>
      <c r="F206" s="96" t="s">
        <v>102</v>
      </c>
      <c r="G206" s="96">
        <f t="shared" si="0"/>
        <v>90267.128792999996</v>
      </c>
      <c r="H206" s="96">
        <f t="shared" si="8"/>
        <v>42311.309372999989</v>
      </c>
      <c r="I206" s="97">
        <v>34.67</v>
      </c>
      <c r="J206" s="97">
        <v>34.666666666666664</v>
      </c>
      <c r="K206" s="97">
        <v>20</v>
      </c>
      <c r="L206" s="97">
        <v>0.57999999999999996</v>
      </c>
      <c r="M206" s="97">
        <v>1.0900000000000001</v>
      </c>
      <c r="N206" s="97">
        <v>0.95</v>
      </c>
      <c r="O206" s="97">
        <v>0.72</v>
      </c>
      <c r="P206" s="97">
        <v>0.98</v>
      </c>
      <c r="Q206" s="97">
        <v>0.98</v>
      </c>
      <c r="R206" s="97">
        <f t="shared" si="1"/>
        <v>881025.3481037633</v>
      </c>
      <c r="S206" s="97">
        <f t="shared" si="2"/>
        <v>1014269.1067848564</v>
      </c>
      <c r="T206" s="111">
        <f t="shared" si="3"/>
        <v>-6662.1879340546557</v>
      </c>
      <c r="U206" s="99" t="s">
        <v>103</v>
      </c>
      <c r="V206" s="96">
        <f t="shared" si="4"/>
        <v>10029.680977</v>
      </c>
      <c r="W206" s="96">
        <f t="shared" si="9"/>
        <v>4701.2565969999996</v>
      </c>
      <c r="X206" s="100">
        <v>52</v>
      </c>
      <c r="Y206" s="100">
        <v>52</v>
      </c>
      <c r="Z206" s="100">
        <v>20</v>
      </c>
      <c r="AA206" s="100">
        <v>0.57999999999999996</v>
      </c>
      <c r="AB206" s="100">
        <v>1.0900000000000001</v>
      </c>
      <c r="AC206" s="100">
        <v>0.95</v>
      </c>
      <c r="AD206" s="100">
        <v>0.72</v>
      </c>
      <c r="AE206" s="100">
        <v>0.98</v>
      </c>
      <c r="AF206" s="100">
        <v>0.98</v>
      </c>
      <c r="AG206" s="112">
        <f t="shared" si="5"/>
        <v>146823.44037879596</v>
      </c>
      <c r="AH206" s="112">
        <f t="shared" si="6"/>
        <v>169044.85113080943</v>
      </c>
      <c r="AI206" s="100">
        <f t="shared" si="7"/>
        <v>-1111.0705376006736</v>
      </c>
      <c r="AJ206" s="62"/>
    </row>
    <row r="207" spans="1:36">
      <c r="A207" s="102" t="s">
        <v>251</v>
      </c>
      <c r="B207" s="67" t="s">
        <v>241</v>
      </c>
      <c r="C207" s="102" t="s">
        <v>82</v>
      </c>
      <c r="D207" s="102">
        <v>2020</v>
      </c>
      <c r="E207" s="95">
        <f>'Dist_Wise Forest Land A1.9'!E206</f>
        <v>49407.22784</v>
      </c>
      <c r="F207" s="96" t="s">
        <v>102</v>
      </c>
      <c r="G207" s="96">
        <f t="shared" si="0"/>
        <v>44466.505056000002</v>
      </c>
      <c r="H207" s="96">
        <f t="shared" si="8"/>
        <v>-45800.623736999994</v>
      </c>
      <c r="I207" s="97">
        <v>34.67</v>
      </c>
      <c r="J207" s="97">
        <v>34.666666666666664</v>
      </c>
      <c r="K207" s="97">
        <v>20</v>
      </c>
      <c r="L207" s="97">
        <v>0.57999999999999996</v>
      </c>
      <c r="M207" s="97">
        <v>1.0900000000000001</v>
      </c>
      <c r="N207" s="97">
        <v>0.95</v>
      </c>
      <c r="O207" s="97">
        <v>0.72</v>
      </c>
      <c r="P207" s="97">
        <v>0.98</v>
      </c>
      <c r="Q207" s="97">
        <v>0.98</v>
      </c>
      <c r="R207" s="97">
        <f t="shared" si="1"/>
        <v>-953681.44047580136</v>
      </c>
      <c r="S207" s="97">
        <f t="shared" si="2"/>
        <v>-1097913.4991638891</v>
      </c>
      <c r="T207" s="111">
        <f t="shared" si="3"/>
        <v>7211.6029344043873</v>
      </c>
      <c r="U207" s="99" t="s">
        <v>103</v>
      </c>
      <c r="V207" s="96">
        <f t="shared" si="4"/>
        <v>4940.7227840000005</v>
      </c>
      <c r="W207" s="96">
        <f t="shared" si="9"/>
        <v>-5088.9581929999995</v>
      </c>
      <c r="X207" s="100">
        <v>52</v>
      </c>
      <c r="Y207" s="100">
        <v>52</v>
      </c>
      <c r="Z207" s="100">
        <v>20</v>
      </c>
      <c r="AA207" s="100">
        <v>0.57999999999999996</v>
      </c>
      <c r="AB207" s="100">
        <v>1.0900000000000001</v>
      </c>
      <c r="AC207" s="100">
        <v>0.95</v>
      </c>
      <c r="AD207" s="100">
        <v>0.72</v>
      </c>
      <c r="AE207" s="100">
        <v>0.98</v>
      </c>
      <c r="AF207" s="100">
        <v>0.98</v>
      </c>
      <c r="AG207" s="112">
        <f t="shared" si="5"/>
        <v>-158931.62485896121</v>
      </c>
      <c r="AH207" s="112">
        <f t="shared" si="6"/>
        <v>-182985.58319398153</v>
      </c>
      <c r="AI207" s="100">
        <f t="shared" si="7"/>
        <v>1202.6979167510158</v>
      </c>
      <c r="AJ207" s="62"/>
    </row>
    <row r="208" spans="1:36">
      <c r="A208" s="102" t="s">
        <v>251</v>
      </c>
      <c r="B208" s="67" t="s">
        <v>241</v>
      </c>
      <c r="C208" s="102" t="s">
        <v>83</v>
      </c>
      <c r="D208" s="102">
        <v>2020</v>
      </c>
      <c r="E208" s="95">
        <f>'Dist_Wise Forest Land A1.9'!E207</f>
        <v>166691.12150000001</v>
      </c>
      <c r="F208" s="96" t="s">
        <v>102</v>
      </c>
      <c r="G208" s="96">
        <f t="shared" si="0"/>
        <v>150022.00935000001</v>
      </c>
      <c r="H208" s="96">
        <f t="shared" si="8"/>
        <v>105555.50429400001</v>
      </c>
      <c r="I208" s="97">
        <v>34.67</v>
      </c>
      <c r="J208" s="97">
        <v>34.666666666666664</v>
      </c>
      <c r="K208" s="97">
        <v>20</v>
      </c>
      <c r="L208" s="97">
        <v>0.57999999999999996</v>
      </c>
      <c r="M208" s="97">
        <v>1.0900000000000001</v>
      </c>
      <c r="N208" s="97">
        <v>0.95</v>
      </c>
      <c r="O208" s="97">
        <v>0.72</v>
      </c>
      <c r="P208" s="97">
        <v>0.98</v>
      </c>
      <c r="Q208" s="97">
        <v>0.98</v>
      </c>
      <c r="R208" s="97">
        <f t="shared" si="1"/>
        <v>2197924.7698307731</v>
      </c>
      <c r="S208" s="97">
        <f t="shared" si="2"/>
        <v>2530332.6378459819</v>
      </c>
      <c r="T208" s="111">
        <f t="shared" si="3"/>
        <v>-16620.393400760437</v>
      </c>
      <c r="U208" s="99" t="s">
        <v>103</v>
      </c>
      <c r="V208" s="96">
        <f t="shared" si="4"/>
        <v>16669.112150000001</v>
      </c>
      <c r="W208" s="96">
        <f t="shared" si="9"/>
        <v>11728.389365999999</v>
      </c>
      <c r="X208" s="100">
        <v>52</v>
      </c>
      <c r="Y208" s="100">
        <v>52</v>
      </c>
      <c r="Z208" s="100">
        <v>20</v>
      </c>
      <c r="AA208" s="100">
        <v>0.57999999999999996</v>
      </c>
      <c r="AB208" s="100">
        <v>1.0900000000000001</v>
      </c>
      <c r="AC208" s="100">
        <v>0.95</v>
      </c>
      <c r="AD208" s="100">
        <v>0.72</v>
      </c>
      <c r="AE208" s="100">
        <v>0.98</v>
      </c>
      <c r="AF208" s="100">
        <v>0.98</v>
      </c>
      <c r="AG208" s="112">
        <f t="shared" si="5"/>
        <v>366285.57520494884</v>
      </c>
      <c r="AH208" s="112">
        <f t="shared" si="6"/>
        <v>421722.10630766355</v>
      </c>
      <c r="AI208" s="100">
        <f t="shared" si="7"/>
        <v>-2771.8265551357354</v>
      </c>
      <c r="AJ208" s="62"/>
    </row>
    <row r="209" spans="1:36">
      <c r="A209" s="102" t="s">
        <v>251</v>
      </c>
      <c r="B209" s="67" t="s">
        <v>241</v>
      </c>
      <c r="C209" s="67" t="s">
        <v>60</v>
      </c>
      <c r="D209" s="102">
        <v>2021</v>
      </c>
      <c r="E209" s="95">
        <f>'Dist_Wise Forest Land A1.9'!E208</f>
        <v>4494.1225000000004</v>
      </c>
      <c r="F209" s="96" t="s">
        <v>102</v>
      </c>
      <c r="G209" s="96">
        <f t="shared" si="0"/>
        <v>4044.7102500000005</v>
      </c>
      <c r="H209" s="96">
        <f t="shared" si="8"/>
        <v>-145977.2991</v>
      </c>
      <c r="I209" s="97">
        <v>34.67</v>
      </c>
      <c r="J209" s="97">
        <v>34.666666666666664</v>
      </c>
      <c r="K209" s="97">
        <v>20</v>
      </c>
      <c r="L209" s="97">
        <v>0.57999999999999996</v>
      </c>
      <c r="M209" s="97">
        <v>1.0900000000000001</v>
      </c>
      <c r="N209" s="97">
        <v>0.95</v>
      </c>
      <c r="O209" s="97">
        <v>0.72</v>
      </c>
      <c r="P209" s="97">
        <v>0.98</v>
      </c>
      <c r="Q209" s="97">
        <v>0.98</v>
      </c>
      <c r="R209" s="97">
        <f t="shared" si="1"/>
        <v>-3039605.7853244804</v>
      </c>
      <c r="S209" s="97">
        <f t="shared" si="2"/>
        <v>-3499307.0874687741</v>
      </c>
      <c r="T209" s="111">
        <f t="shared" si="3"/>
        <v>22985.065107214683</v>
      </c>
      <c r="U209" s="99" t="s">
        <v>103</v>
      </c>
      <c r="V209" s="96">
        <f t="shared" si="4"/>
        <v>449.41225000000009</v>
      </c>
      <c r="W209" s="96">
        <f t="shared" si="9"/>
        <v>-16219.699900000001</v>
      </c>
      <c r="X209" s="100">
        <v>52</v>
      </c>
      <c r="Y209" s="100">
        <v>52</v>
      </c>
      <c r="Z209" s="100">
        <v>20</v>
      </c>
      <c r="AA209" s="100">
        <v>0.57999999999999996</v>
      </c>
      <c r="AB209" s="100">
        <v>1.0900000000000001</v>
      </c>
      <c r="AC209" s="100">
        <v>0.95</v>
      </c>
      <c r="AD209" s="100">
        <v>0.72</v>
      </c>
      <c r="AE209" s="100">
        <v>0.98</v>
      </c>
      <c r="AF209" s="100">
        <v>0.98</v>
      </c>
      <c r="AG209" s="112">
        <f t="shared" si="5"/>
        <v>-506552.25727293204</v>
      </c>
      <c r="AH209" s="112">
        <f t="shared" si="6"/>
        <v>-583217.84791146242</v>
      </c>
      <c r="AI209" s="100">
        <f t="shared" si="7"/>
        <v>3833.2795319265192</v>
      </c>
      <c r="AJ209" s="62"/>
    </row>
    <row r="210" spans="1:36">
      <c r="A210" s="102" t="s">
        <v>251</v>
      </c>
      <c r="B210" s="67" t="s">
        <v>241</v>
      </c>
      <c r="C210" s="67" t="s">
        <v>61</v>
      </c>
      <c r="D210" s="102">
        <v>2021</v>
      </c>
      <c r="E210" s="95">
        <f>'Dist_Wise Forest Land A1.9'!E209</f>
        <v>63266.1302</v>
      </c>
      <c r="F210" s="96" t="s">
        <v>102</v>
      </c>
      <c r="G210" s="96">
        <f t="shared" si="0"/>
        <v>56939.517180000003</v>
      </c>
      <c r="H210" s="96">
        <f t="shared" si="8"/>
        <v>52894.806929999999</v>
      </c>
      <c r="I210" s="97">
        <v>34.67</v>
      </c>
      <c r="J210" s="97">
        <v>34.666666666666664</v>
      </c>
      <c r="K210" s="97">
        <v>20</v>
      </c>
      <c r="L210" s="97">
        <v>0.57999999999999996</v>
      </c>
      <c r="M210" s="97">
        <v>1.0900000000000001</v>
      </c>
      <c r="N210" s="97">
        <v>0.95</v>
      </c>
      <c r="O210" s="97">
        <v>0.72</v>
      </c>
      <c r="P210" s="97">
        <v>0.98</v>
      </c>
      <c r="Q210" s="97">
        <v>0.98</v>
      </c>
      <c r="R210" s="97">
        <f t="shared" si="1"/>
        <v>1101399.7529020552</v>
      </c>
      <c r="S210" s="97">
        <f t="shared" si="2"/>
        <v>1267972.3074862768</v>
      </c>
      <c r="T210" s="111">
        <f t="shared" si="3"/>
        <v>-8328.6277292110844</v>
      </c>
      <c r="U210" s="99" t="s">
        <v>103</v>
      </c>
      <c r="V210" s="96">
        <f t="shared" si="4"/>
        <v>6326.6130200000007</v>
      </c>
      <c r="W210" s="96">
        <f t="shared" si="9"/>
        <v>5877.2007700000004</v>
      </c>
      <c r="X210" s="100">
        <v>52</v>
      </c>
      <c r="Y210" s="100">
        <v>52</v>
      </c>
      <c r="Z210" s="100">
        <v>20</v>
      </c>
      <c r="AA210" s="100">
        <v>0.57999999999999996</v>
      </c>
      <c r="AB210" s="100">
        <v>1.0900000000000001</v>
      </c>
      <c r="AC210" s="100">
        <v>0.95</v>
      </c>
      <c r="AD210" s="100">
        <v>0.72</v>
      </c>
      <c r="AE210" s="100">
        <v>0.98</v>
      </c>
      <c r="AF210" s="100">
        <v>0.98</v>
      </c>
      <c r="AG210" s="112">
        <f t="shared" si="5"/>
        <v>183548.9765436236</v>
      </c>
      <c r="AH210" s="112">
        <f t="shared" si="6"/>
        <v>211328.71791437952</v>
      </c>
      <c r="AI210" s="100">
        <f t="shared" si="7"/>
        <v>-1388.9870685377959</v>
      </c>
      <c r="AJ210" s="62"/>
    </row>
    <row r="211" spans="1:36">
      <c r="A211" s="102" t="s">
        <v>251</v>
      </c>
      <c r="B211" s="67" t="s">
        <v>241</v>
      </c>
      <c r="C211" s="67" t="s">
        <v>62</v>
      </c>
      <c r="D211" s="102">
        <v>2021</v>
      </c>
      <c r="E211" s="95">
        <f>'Dist_Wise Forest Land A1.9'!E210</f>
        <v>7988.0447899999999</v>
      </c>
      <c r="F211" s="96" t="s">
        <v>102</v>
      </c>
      <c r="G211" s="96">
        <f t="shared" si="0"/>
        <v>7189.2403110000005</v>
      </c>
      <c r="H211" s="96">
        <f t="shared" si="8"/>
        <v>-49750.276869000001</v>
      </c>
      <c r="I211" s="97">
        <v>34.67</v>
      </c>
      <c r="J211" s="97">
        <v>34.666666666666664</v>
      </c>
      <c r="K211" s="97">
        <v>20</v>
      </c>
      <c r="L211" s="97">
        <v>0.57999999999999996</v>
      </c>
      <c r="M211" s="97">
        <v>1.0900000000000001</v>
      </c>
      <c r="N211" s="97">
        <v>0.95</v>
      </c>
      <c r="O211" s="97">
        <v>0.72</v>
      </c>
      <c r="P211" s="97">
        <v>0.98</v>
      </c>
      <c r="Q211" s="97">
        <v>0.98</v>
      </c>
      <c r="R211" s="97">
        <f t="shared" si="1"/>
        <v>-1035922.9162673765</v>
      </c>
      <c r="S211" s="97">
        <f t="shared" si="2"/>
        <v>-1192592.9409884904</v>
      </c>
      <c r="T211" s="111">
        <f t="shared" si="3"/>
        <v>7833.5012360556921</v>
      </c>
      <c r="U211" s="99" t="s">
        <v>103</v>
      </c>
      <c r="V211" s="96">
        <f t="shared" si="4"/>
        <v>798.80447900000001</v>
      </c>
      <c r="W211" s="96">
        <f t="shared" si="9"/>
        <v>-5527.8085410000003</v>
      </c>
      <c r="X211" s="100">
        <v>52</v>
      </c>
      <c r="Y211" s="100">
        <v>52</v>
      </c>
      <c r="Z211" s="100">
        <v>20</v>
      </c>
      <c r="AA211" s="100">
        <v>0.57999999999999996</v>
      </c>
      <c r="AB211" s="100">
        <v>1.0900000000000001</v>
      </c>
      <c r="AC211" s="100">
        <v>0.95</v>
      </c>
      <c r="AD211" s="100">
        <v>0.72</v>
      </c>
      <c r="AE211" s="100">
        <v>0.98</v>
      </c>
      <c r="AF211" s="100">
        <v>0.98</v>
      </c>
      <c r="AG211" s="112">
        <f t="shared" si="5"/>
        <v>-172637.2196452379</v>
      </c>
      <c r="AH211" s="112">
        <f t="shared" si="6"/>
        <v>-198765.49016474842</v>
      </c>
      <c r="AI211" s="100">
        <f t="shared" si="7"/>
        <v>1306.4135259755262</v>
      </c>
      <c r="AJ211" s="62"/>
    </row>
    <row r="212" spans="1:36">
      <c r="A212" s="102" t="s">
        <v>251</v>
      </c>
      <c r="B212" s="67" t="s">
        <v>241</v>
      </c>
      <c r="C212" s="67" t="s">
        <v>112</v>
      </c>
      <c r="D212" s="102">
        <v>2021</v>
      </c>
      <c r="E212" s="95">
        <f>'Dist_Wise Forest Land A1.9'!E211</f>
        <v>133862.82684000002</v>
      </c>
      <c r="F212" s="96" t="s">
        <v>102</v>
      </c>
      <c r="G212" s="96">
        <f t="shared" si="0"/>
        <v>120476.54415600002</v>
      </c>
      <c r="H212" s="96">
        <f t="shared" si="8"/>
        <v>113287.30384500002</v>
      </c>
      <c r="I212" s="97">
        <v>34.67</v>
      </c>
      <c r="J212" s="97">
        <v>34.666666666666664</v>
      </c>
      <c r="K212" s="97">
        <v>20</v>
      </c>
      <c r="L212" s="97">
        <v>0.57999999999999996</v>
      </c>
      <c r="M212" s="97">
        <v>1.0900000000000001</v>
      </c>
      <c r="N212" s="97">
        <v>0.95</v>
      </c>
      <c r="O212" s="97">
        <v>0.72</v>
      </c>
      <c r="P212" s="97">
        <v>0.98</v>
      </c>
      <c r="Q212" s="97">
        <v>0.98</v>
      </c>
      <c r="R212" s="97">
        <f t="shared" si="1"/>
        <v>2358919.8203700311</v>
      </c>
      <c r="S212" s="97">
        <f t="shared" si="2"/>
        <v>2715676.1202539406</v>
      </c>
      <c r="T212" s="111">
        <f t="shared" si="3"/>
        <v>-17837.814994195476</v>
      </c>
      <c r="U212" s="99" t="s">
        <v>103</v>
      </c>
      <c r="V212" s="96">
        <f t="shared" si="4"/>
        <v>13386.282684000003</v>
      </c>
      <c r="W212" s="96">
        <f t="shared" si="9"/>
        <v>12587.478205000003</v>
      </c>
      <c r="X212" s="100">
        <v>52</v>
      </c>
      <c r="Y212" s="100">
        <v>52</v>
      </c>
      <c r="Z212" s="100">
        <v>20</v>
      </c>
      <c r="AA212" s="100">
        <v>0.57999999999999996</v>
      </c>
      <c r="AB212" s="100">
        <v>1.0900000000000001</v>
      </c>
      <c r="AC212" s="100">
        <v>0.95</v>
      </c>
      <c r="AD212" s="100">
        <v>0.72</v>
      </c>
      <c r="AE212" s="100">
        <v>0.98</v>
      </c>
      <c r="AF212" s="100">
        <v>0.98</v>
      </c>
      <c r="AG212" s="112">
        <f t="shared" si="5"/>
        <v>393115.50382732949</v>
      </c>
      <c r="AH212" s="112">
        <f t="shared" si="6"/>
        <v>452612.68670899014</v>
      </c>
      <c r="AI212" s="100">
        <f t="shared" si="7"/>
        <v>-2974.8591440830323</v>
      </c>
      <c r="AJ212" s="62"/>
    </row>
    <row r="213" spans="1:36">
      <c r="A213" s="102" t="s">
        <v>251</v>
      </c>
      <c r="B213" s="67" t="s">
        <v>241</v>
      </c>
      <c r="C213" s="67" t="s">
        <v>63</v>
      </c>
      <c r="D213" s="102">
        <v>2021</v>
      </c>
      <c r="E213" s="95">
        <f>'Dist_Wise Forest Land A1.9'!E212</f>
        <v>99716.308165000009</v>
      </c>
      <c r="F213" s="96" t="s">
        <v>102</v>
      </c>
      <c r="G213" s="96">
        <f t="shared" si="0"/>
        <v>89744.677348500016</v>
      </c>
      <c r="H213" s="96">
        <f t="shared" si="8"/>
        <v>-30731.866807500002</v>
      </c>
      <c r="I213" s="97">
        <v>34.67</v>
      </c>
      <c r="J213" s="97">
        <v>34.666666666666664</v>
      </c>
      <c r="K213" s="97">
        <v>20</v>
      </c>
      <c r="L213" s="97">
        <v>0.57999999999999996</v>
      </c>
      <c r="M213" s="97">
        <v>1.0900000000000001</v>
      </c>
      <c r="N213" s="97">
        <v>0.95</v>
      </c>
      <c r="O213" s="97">
        <v>0.72</v>
      </c>
      <c r="P213" s="97">
        <v>0.98</v>
      </c>
      <c r="Q213" s="97">
        <v>0.98</v>
      </c>
      <c r="R213" s="97">
        <f t="shared" si="1"/>
        <v>-639912.92288472259</v>
      </c>
      <c r="S213" s="97">
        <f t="shared" si="2"/>
        <v>-736691.52665279806</v>
      </c>
      <c r="T213" s="111">
        <f t="shared" si="3"/>
        <v>4838.9301884037732</v>
      </c>
      <c r="U213" s="99" t="s">
        <v>103</v>
      </c>
      <c r="V213" s="96">
        <f t="shared" si="4"/>
        <v>9971.6308165000009</v>
      </c>
      <c r="W213" s="96">
        <f t="shared" si="9"/>
        <v>-3414.6518675000025</v>
      </c>
      <c r="X213" s="100">
        <v>52</v>
      </c>
      <c r="Y213" s="100">
        <v>52</v>
      </c>
      <c r="Z213" s="100">
        <v>20</v>
      </c>
      <c r="AA213" s="100">
        <v>0.57999999999999996</v>
      </c>
      <c r="AB213" s="100">
        <v>1.0900000000000001</v>
      </c>
      <c r="AC213" s="100">
        <v>0.95</v>
      </c>
      <c r="AD213" s="100">
        <v>0.72</v>
      </c>
      <c r="AE213" s="100">
        <v>0.98</v>
      </c>
      <c r="AF213" s="100">
        <v>0.98</v>
      </c>
      <c r="AG213" s="112">
        <f t="shared" si="5"/>
        <v>-106641.89978529497</v>
      </c>
      <c r="AH213" s="112">
        <f t="shared" si="6"/>
        <v>-122781.92110879975</v>
      </c>
      <c r="AI213" s="100">
        <f t="shared" si="7"/>
        <v>807.0010661752392</v>
      </c>
      <c r="AJ213" s="62"/>
    </row>
    <row r="214" spans="1:36">
      <c r="A214" s="102" t="s">
        <v>251</v>
      </c>
      <c r="B214" s="67" t="s">
        <v>241</v>
      </c>
      <c r="C214" s="67" t="s">
        <v>64</v>
      </c>
      <c r="D214" s="102">
        <v>2021</v>
      </c>
      <c r="E214" s="95">
        <f>'Dist_Wise Forest Land A1.9'!E213</f>
        <v>22549.617200000001</v>
      </c>
      <c r="F214" s="96" t="s">
        <v>102</v>
      </c>
      <c r="G214" s="96">
        <f t="shared" si="0"/>
        <v>20294.655480000001</v>
      </c>
      <c r="H214" s="96">
        <f t="shared" si="8"/>
        <v>-69450.021868500015</v>
      </c>
      <c r="I214" s="97">
        <v>34.67</v>
      </c>
      <c r="J214" s="97">
        <v>34.666666666666664</v>
      </c>
      <c r="K214" s="97">
        <v>20</v>
      </c>
      <c r="L214" s="97">
        <v>0.57999999999999996</v>
      </c>
      <c r="M214" s="97">
        <v>1.0900000000000001</v>
      </c>
      <c r="N214" s="97">
        <v>0.95</v>
      </c>
      <c r="O214" s="97">
        <v>0.72</v>
      </c>
      <c r="P214" s="97">
        <v>0.98</v>
      </c>
      <c r="Q214" s="97">
        <v>0.98</v>
      </c>
      <c r="R214" s="97">
        <f t="shared" si="1"/>
        <v>-1446119.9759408641</v>
      </c>
      <c r="S214" s="97">
        <f t="shared" si="2"/>
        <v>-1664827.0330225849</v>
      </c>
      <c r="T214" s="111">
        <f t="shared" si="3"/>
        <v>10935.352854086039</v>
      </c>
      <c r="U214" s="99" t="s">
        <v>103</v>
      </c>
      <c r="V214" s="96">
        <f t="shared" si="4"/>
        <v>2254.9617200000002</v>
      </c>
      <c r="W214" s="96">
        <f t="shared" si="9"/>
        <v>-7716.6690965000007</v>
      </c>
      <c r="X214" s="100">
        <v>52</v>
      </c>
      <c r="Y214" s="100">
        <v>52</v>
      </c>
      <c r="Z214" s="100">
        <v>20</v>
      </c>
      <c r="AA214" s="100">
        <v>0.57999999999999996</v>
      </c>
      <c r="AB214" s="100">
        <v>1.0900000000000001</v>
      </c>
      <c r="AC214" s="100">
        <v>0.95</v>
      </c>
      <c r="AD214" s="100">
        <v>0.72</v>
      </c>
      <c r="AE214" s="100">
        <v>0.98</v>
      </c>
      <c r="AF214" s="100">
        <v>0.98</v>
      </c>
      <c r="AG214" s="112">
        <f t="shared" si="5"/>
        <v>-240996.82321868063</v>
      </c>
      <c r="AH214" s="112">
        <f t="shared" si="6"/>
        <v>-277471.17217043077</v>
      </c>
      <c r="AI214" s="100">
        <f t="shared" si="7"/>
        <v>1823.7174475875072</v>
      </c>
      <c r="AJ214" s="62"/>
    </row>
    <row r="215" spans="1:36">
      <c r="A215" s="102" t="s">
        <v>251</v>
      </c>
      <c r="B215" s="67" t="s">
        <v>241</v>
      </c>
      <c r="C215" s="67" t="s">
        <v>65</v>
      </c>
      <c r="D215" s="102">
        <v>2021</v>
      </c>
      <c r="E215" s="95">
        <f>'Dist_Wise Forest Land A1.9'!E214</f>
        <v>32370.4267</v>
      </c>
      <c r="F215" s="96" t="s">
        <v>102</v>
      </c>
      <c r="G215" s="96">
        <f t="shared" si="0"/>
        <v>29133.384030000001</v>
      </c>
      <c r="H215" s="96">
        <f t="shared" si="8"/>
        <v>8838.7285499999998</v>
      </c>
      <c r="I215" s="97">
        <v>34.67</v>
      </c>
      <c r="J215" s="97">
        <v>34.666666666666664</v>
      </c>
      <c r="K215" s="97">
        <v>20</v>
      </c>
      <c r="L215" s="97">
        <v>0.57999999999999996</v>
      </c>
      <c r="M215" s="97">
        <v>1.0900000000000001</v>
      </c>
      <c r="N215" s="97">
        <v>0.95</v>
      </c>
      <c r="O215" s="97">
        <v>0.72</v>
      </c>
      <c r="P215" s="97">
        <v>0.98</v>
      </c>
      <c r="Q215" s="97">
        <v>0.98</v>
      </c>
      <c r="R215" s="97">
        <f t="shared" si="1"/>
        <v>184044.03014120882</v>
      </c>
      <c r="S215" s="97">
        <f t="shared" si="2"/>
        <v>211878.32388952316</v>
      </c>
      <c r="T215" s="111">
        <f t="shared" si="3"/>
        <v>-1391.7146874157174</v>
      </c>
      <c r="U215" s="99" t="s">
        <v>103</v>
      </c>
      <c r="V215" s="96">
        <f t="shared" si="4"/>
        <v>3237.0426700000003</v>
      </c>
      <c r="W215" s="96">
        <f t="shared" si="9"/>
        <v>982.08095000000003</v>
      </c>
      <c r="X215" s="100">
        <v>52</v>
      </c>
      <c r="Y215" s="100">
        <v>52</v>
      </c>
      <c r="Z215" s="100">
        <v>20</v>
      </c>
      <c r="AA215" s="100">
        <v>0.57999999999999996</v>
      </c>
      <c r="AB215" s="100">
        <v>1.0900000000000001</v>
      </c>
      <c r="AC215" s="100">
        <v>0.95</v>
      </c>
      <c r="AD215" s="100">
        <v>0.72</v>
      </c>
      <c r="AE215" s="100">
        <v>0.98</v>
      </c>
      <c r="AF215" s="100">
        <v>0.98</v>
      </c>
      <c r="AG215" s="112">
        <f t="shared" si="5"/>
        <v>30671.055883546</v>
      </c>
      <c r="AH215" s="112">
        <f t="shared" si="6"/>
        <v>35313.053981587196</v>
      </c>
      <c r="AI215" s="100">
        <f t="shared" si="7"/>
        <v>-232.09990490205982</v>
      </c>
      <c r="AJ215" s="62"/>
    </row>
    <row r="216" spans="1:36">
      <c r="A216" s="102" t="s">
        <v>251</v>
      </c>
      <c r="B216" s="67" t="s">
        <v>241</v>
      </c>
      <c r="C216" s="67" t="s">
        <v>113</v>
      </c>
      <c r="D216" s="102">
        <v>2021</v>
      </c>
      <c r="E216" s="95">
        <f>'Dist_Wise Forest Land A1.9'!E215</f>
        <v>3136.1295800000003</v>
      </c>
      <c r="F216" s="96" t="s">
        <v>102</v>
      </c>
      <c r="G216" s="96">
        <f t="shared" si="0"/>
        <v>2822.5166220000001</v>
      </c>
      <c r="H216" s="96">
        <f t="shared" si="8"/>
        <v>-26310.867408000002</v>
      </c>
      <c r="I216" s="97">
        <v>34.67</v>
      </c>
      <c r="J216" s="97">
        <v>34.666666666666664</v>
      </c>
      <c r="K216" s="97">
        <v>20</v>
      </c>
      <c r="L216" s="97">
        <v>0.57999999999999996</v>
      </c>
      <c r="M216" s="97">
        <v>1.0900000000000001</v>
      </c>
      <c r="N216" s="97">
        <v>0.95</v>
      </c>
      <c r="O216" s="97">
        <v>0.72</v>
      </c>
      <c r="P216" s="97">
        <v>0.98</v>
      </c>
      <c r="Q216" s="97">
        <v>0.98</v>
      </c>
      <c r="R216" s="97">
        <f t="shared" si="1"/>
        <v>-547856.86050730688</v>
      </c>
      <c r="S216" s="97">
        <f t="shared" si="2"/>
        <v>-630713.16818373417</v>
      </c>
      <c r="T216" s="111">
        <f t="shared" si="3"/>
        <v>4142.8153838213648</v>
      </c>
      <c r="U216" s="99" t="s">
        <v>103</v>
      </c>
      <c r="V216" s="96">
        <f t="shared" si="4"/>
        <v>313.61295800000005</v>
      </c>
      <c r="W216" s="96">
        <f t="shared" si="9"/>
        <v>-2923.4297120000001</v>
      </c>
      <c r="X216" s="100">
        <v>52</v>
      </c>
      <c r="Y216" s="100">
        <v>52</v>
      </c>
      <c r="Z216" s="100">
        <v>20</v>
      </c>
      <c r="AA216" s="100">
        <v>0.57999999999999996</v>
      </c>
      <c r="AB216" s="100">
        <v>1.0900000000000001</v>
      </c>
      <c r="AC216" s="100">
        <v>0.95</v>
      </c>
      <c r="AD216" s="100">
        <v>0.72</v>
      </c>
      <c r="AE216" s="100">
        <v>0.98</v>
      </c>
      <c r="AF216" s="100">
        <v>0.98</v>
      </c>
      <c r="AG216" s="112">
        <f t="shared" si="5"/>
        <v>-91300.697837964166</v>
      </c>
      <c r="AH216" s="112">
        <f t="shared" si="6"/>
        <v>-105118.8613639557</v>
      </c>
      <c r="AI216" s="100">
        <f t="shared" si="7"/>
        <v>690.90817629957678</v>
      </c>
      <c r="AJ216" s="62"/>
    </row>
    <row r="217" spans="1:36">
      <c r="A217" s="102" t="s">
        <v>251</v>
      </c>
      <c r="B217" s="67" t="s">
        <v>241</v>
      </c>
      <c r="C217" s="67" t="s">
        <v>114</v>
      </c>
      <c r="D217" s="102">
        <v>2021</v>
      </c>
      <c r="E217" s="95">
        <f>'Dist_Wise Forest Land A1.9'!E216</f>
        <v>194536.84460000001</v>
      </c>
      <c r="F217" s="96" t="s">
        <v>102</v>
      </c>
      <c r="G217" s="96">
        <f t="shared" si="0"/>
        <v>175083.16014000002</v>
      </c>
      <c r="H217" s="96">
        <f t="shared" si="8"/>
        <v>172260.64351800003</v>
      </c>
      <c r="I217" s="97">
        <v>34.67</v>
      </c>
      <c r="J217" s="97">
        <v>34.666666666666664</v>
      </c>
      <c r="K217" s="97">
        <v>20</v>
      </c>
      <c r="L217" s="97">
        <v>0.57999999999999996</v>
      </c>
      <c r="M217" s="97">
        <v>1.0900000000000001</v>
      </c>
      <c r="N217" s="97">
        <v>0.95</v>
      </c>
      <c r="O217" s="97">
        <v>0.72</v>
      </c>
      <c r="P217" s="97">
        <v>0.98</v>
      </c>
      <c r="Q217" s="97">
        <v>0.98</v>
      </c>
      <c r="R217" s="97">
        <f t="shared" si="1"/>
        <v>3586889.5496027903</v>
      </c>
      <c r="S217" s="97">
        <f t="shared" si="2"/>
        <v>4129360.4859857927</v>
      </c>
      <c r="T217" s="111">
        <f t="shared" si="3"/>
        <v>-27123.54681915012</v>
      </c>
      <c r="U217" s="99" t="s">
        <v>103</v>
      </c>
      <c r="V217" s="96">
        <f t="shared" si="4"/>
        <v>19453.68446</v>
      </c>
      <c r="W217" s="96">
        <f t="shared" si="9"/>
        <v>19140.071501999999</v>
      </c>
      <c r="X217" s="100">
        <v>52</v>
      </c>
      <c r="Y217" s="100">
        <v>52</v>
      </c>
      <c r="Z217" s="100">
        <v>20</v>
      </c>
      <c r="AA217" s="100">
        <v>0.57999999999999996</v>
      </c>
      <c r="AB217" s="100">
        <v>1.0900000000000001</v>
      </c>
      <c r="AC217" s="100">
        <v>0.95</v>
      </c>
      <c r="AD217" s="100">
        <v>0.72</v>
      </c>
      <c r="AE217" s="100">
        <v>0.98</v>
      </c>
      <c r="AF217" s="100">
        <v>0.98</v>
      </c>
      <c r="AG217" s="112">
        <f t="shared" si="5"/>
        <v>597757.44825608132</v>
      </c>
      <c r="AH217" s="112">
        <f t="shared" si="6"/>
        <v>688226.74766429863</v>
      </c>
      <c r="AI217" s="100">
        <f t="shared" si="7"/>
        <v>-4523.4649704108651</v>
      </c>
      <c r="AJ217" s="62"/>
    </row>
    <row r="218" spans="1:36">
      <c r="A218" s="102" t="s">
        <v>251</v>
      </c>
      <c r="B218" s="67" t="s">
        <v>241</v>
      </c>
      <c r="C218" s="67" t="s">
        <v>66</v>
      </c>
      <c r="D218" s="102">
        <v>2021</v>
      </c>
      <c r="E218" s="95">
        <f>'Dist_Wise Forest Land A1.9'!E217</f>
        <v>151506.39970000001</v>
      </c>
      <c r="F218" s="96" t="s">
        <v>102</v>
      </c>
      <c r="G218" s="96">
        <f t="shared" si="0"/>
        <v>136355.75973000002</v>
      </c>
      <c r="H218" s="96">
        <f t="shared" si="8"/>
        <v>-38727.400410000002</v>
      </c>
      <c r="I218" s="97">
        <v>34.67</v>
      </c>
      <c r="J218" s="97">
        <v>34.666666666666664</v>
      </c>
      <c r="K218" s="97">
        <v>20</v>
      </c>
      <c r="L218" s="97">
        <v>0.57999999999999996</v>
      </c>
      <c r="M218" s="97">
        <v>1.0900000000000001</v>
      </c>
      <c r="N218" s="97">
        <v>0.95</v>
      </c>
      <c r="O218" s="97">
        <v>0.72</v>
      </c>
      <c r="P218" s="97">
        <v>0.98</v>
      </c>
      <c r="Q218" s="97">
        <v>0.98</v>
      </c>
      <c r="R218" s="97">
        <f t="shared" si="1"/>
        <v>-806399.56392242666</v>
      </c>
      <c r="S218" s="97">
        <f t="shared" si="2"/>
        <v>-928357.13202994934</v>
      </c>
      <c r="T218" s="111">
        <f t="shared" si="3"/>
        <v>6097.8784053761337</v>
      </c>
      <c r="U218" s="99" t="s">
        <v>103</v>
      </c>
      <c r="V218" s="96">
        <f t="shared" si="4"/>
        <v>15150.639970000002</v>
      </c>
      <c r="W218" s="96">
        <f t="shared" si="9"/>
        <v>-4303.0444899999984</v>
      </c>
      <c r="X218" s="100">
        <v>52</v>
      </c>
      <c r="Y218" s="100">
        <v>52</v>
      </c>
      <c r="Z218" s="100">
        <v>20</v>
      </c>
      <c r="AA218" s="100">
        <v>0.57999999999999996</v>
      </c>
      <c r="AB218" s="100">
        <v>1.0900000000000001</v>
      </c>
      <c r="AC218" s="100">
        <v>0.95</v>
      </c>
      <c r="AD218" s="100">
        <v>0.72</v>
      </c>
      <c r="AE218" s="100">
        <v>0.98</v>
      </c>
      <c r="AF218" s="100">
        <v>0.98</v>
      </c>
      <c r="AG218" s="112">
        <f t="shared" si="5"/>
        <v>-134387.00549295315</v>
      </c>
      <c r="AH218" s="112">
        <f t="shared" si="6"/>
        <v>-154726.18867165816</v>
      </c>
      <c r="AI218" s="100">
        <f t="shared" si="7"/>
        <v>1016.9591589352509</v>
      </c>
      <c r="AJ218" s="62"/>
    </row>
    <row r="219" spans="1:36">
      <c r="A219" s="102" t="s">
        <v>251</v>
      </c>
      <c r="B219" s="67" t="s">
        <v>241</v>
      </c>
      <c r="C219" s="67" t="s">
        <v>115</v>
      </c>
      <c r="D219" s="102">
        <v>2021</v>
      </c>
      <c r="E219" s="95">
        <f>'Dist_Wise Forest Land A1.9'!E218</f>
        <v>167424.59710000001</v>
      </c>
      <c r="F219" s="96" t="s">
        <v>102</v>
      </c>
      <c r="G219" s="96">
        <f t="shared" si="0"/>
        <v>150682.13739000002</v>
      </c>
      <c r="H219" s="96">
        <f t="shared" si="8"/>
        <v>14326.377659999998</v>
      </c>
      <c r="I219" s="97">
        <v>34.67</v>
      </c>
      <c r="J219" s="97">
        <v>34.666666666666664</v>
      </c>
      <c r="K219" s="97">
        <v>20</v>
      </c>
      <c r="L219" s="97">
        <v>0.57999999999999996</v>
      </c>
      <c r="M219" s="97">
        <v>1.0900000000000001</v>
      </c>
      <c r="N219" s="97">
        <v>0.95</v>
      </c>
      <c r="O219" s="97">
        <v>0.72</v>
      </c>
      <c r="P219" s="97">
        <v>0.98</v>
      </c>
      <c r="Q219" s="97">
        <v>0.98</v>
      </c>
      <c r="R219" s="97">
        <f t="shared" si="1"/>
        <v>298310.35843626852</v>
      </c>
      <c r="S219" s="97">
        <f t="shared" si="2"/>
        <v>343425.96549241332</v>
      </c>
      <c r="T219" s="111">
        <f t="shared" si="3"/>
        <v>-2255.78035280724</v>
      </c>
      <c r="U219" s="99" t="s">
        <v>103</v>
      </c>
      <c r="V219" s="96">
        <f t="shared" si="4"/>
        <v>16742.459710000003</v>
      </c>
      <c r="W219" s="96">
        <f t="shared" si="9"/>
        <v>1591.8197400000008</v>
      </c>
      <c r="X219" s="100">
        <v>52</v>
      </c>
      <c r="Y219" s="100">
        <v>52</v>
      </c>
      <c r="Z219" s="100">
        <v>20</v>
      </c>
      <c r="AA219" s="100">
        <v>0.57999999999999996</v>
      </c>
      <c r="AB219" s="100">
        <v>1.0900000000000001</v>
      </c>
      <c r="AC219" s="100">
        <v>0.95</v>
      </c>
      <c r="AD219" s="100">
        <v>0.72</v>
      </c>
      <c r="AE219" s="100">
        <v>0.98</v>
      </c>
      <c r="AF219" s="100">
        <v>0.98</v>
      </c>
      <c r="AG219" s="112">
        <f t="shared" si="5"/>
        <v>49713.612917623228</v>
      </c>
      <c r="AH219" s="112">
        <f t="shared" si="6"/>
        <v>57237.660915402266</v>
      </c>
      <c r="AI219" s="100">
        <f t="shared" si="7"/>
        <v>-376.2023998889519</v>
      </c>
      <c r="AJ219" s="62"/>
    </row>
    <row r="220" spans="1:36">
      <c r="A220" s="102" t="s">
        <v>251</v>
      </c>
      <c r="B220" s="67" t="s">
        <v>241</v>
      </c>
      <c r="C220" s="67" t="s">
        <v>116</v>
      </c>
      <c r="D220" s="102">
        <v>2021</v>
      </c>
      <c r="E220" s="95">
        <f>'Dist_Wise Forest Land A1.9'!E219</f>
        <v>4918.2702399999998</v>
      </c>
      <c r="F220" s="96" t="s">
        <v>102</v>
      </c>
      <c r="G220" s="96">
        <f t="shared" si="0"/>
        <v>4426.4432159999997</v>
      </c>
      <c r="H220" s="96">
        <f t="shared" si="8"/>
        <v>-146255.694174</v>
      </c>
      <c r="I220" s="97">
        <v>34.67</v>
      </c>
      <c r="J220" s="97">
        <v>34.666666666666664</v>
      </c>
      <c r="K220" s="97">
        <v>20</v>
      </c>
      <c r="L220" s="97">
        <v>0.57999999999999996</v>
      </c>
      <c r="M220" s="97">
        <v>1.0900000000000001</v>
      </c>
      <c r="N220" s="97">
        <v>0.95</v>
      </c>
      <c r="O220" s="97">
        <v>0.72</v>
      </c>
      <c r="P220" s="97">
        <v>0.98</v>
      </c>
      <c r="Q220" s="97">
        <v>0.98</v>
      </c>
      <c r="R220" s="97">
        <f t="shared" si="1"/>
        <v>-3045402.6543085855</v>
      </c>
      <c r="S220" s="97">
        <f t="shared" si="2"/>
        <v>-3505980.6583703514</v>
      </c>
      <c r="T220" s="111">
        <f t="shared" si="3"/>
        <v>23028.900203088298</v>
      </c>
      <c r="U220" s="99" t="s">
        <v>103</v>
      </c>
      <c r="V220" s="96">
        <f t="shared" si="4"/>
        <v>491.82702399999999</v>
      </c>
      <c r="W220" s="96">
        <f t="shared" si="9"/>
        <v>-16250.632686000003</v>
      </c>
      <c r="X220" s="100">
        <v>52</v>
      </c>
      <c r="Y220" s="100">
        <v>52</v>
      </c>
      <c r="Z220" s="100">
        <v>20</v>
      </c>
      <c r="AA220" s="100">
        <v>0.57999999999999996</v>
      </c>
      <c r="AB220" s="100">
        <v>1.0900000000000001</v>
      </c>
      <c r="AC220" s="100">
        <v>0.95</v>
      </c>
      <c r="AD220" s="100">
        <v>0.72</v>
      </c>
      <c r="AE220" s="100">
        <v>0.98</v>
      </c>
      <c r="AF220" s="100">
        <v>0.98</v>
      </c>
      <c r="AG220" s="112">
        <f t="shared" si="5"/>
        <v>-507518.30921400653</v>
      </c>
      <c r="AH220" s="112">
        <f t="shared" si="6"/>
        <v>-584330.10972839198</v>
      </c>
      <c r="AI220" s="100">
        <f t="shared" si="7"/>
        <v>3840.5900257192725</v>
      </c>
      <c r="AJ220" s="62"/>
    </row>
    <row r="221" spans="1:36">
      <c r="A221" s="102" t="s">
        <v>251</v>
      </c>
      <c r="B221" s="67" t="s">
        <v>241</v>
      </c>
      <c r="C221" s="67" t="s">
        <v>67</v>
      </c>
      <c r="D221" s="102">
        <v>2021</v>
      </c>
      <c r="E221" s="95">
        <f>'Dist_Wise Forest Land A1.9'!E220</f>
        <v>32039.05228</v>
      </c>
      <c r="F221" s="96" t="s">
        <v>102</v>
      </c>
      <c r="G221" s="96">
        <f t="shared" si="0"/>
        <v>28835.147052</v>
      </c>
      <c r="H221" s="96">
        <f t="shared" si="8"/>
        <v>24408.703836000001</v>
      </c>
      <c r="I221" s="97">
        <v>34.67</v>
      </c>
      <c r="J221" s="97">
        <v>34.666666666666664</v>
      </c>
      <c r="K221" s="97">
        <v>20</v>
      </c>
      <c r="L221" s="97">
        <v>0.57999999999999996</v>
      </c>
      <c r="M221" s="97">
        <v>1.0900000000000001</v>
      </c>
      <c r="N221" s="97">
        <v>0.95</v>
      </c>
      <c r="O221" s="97">
        <v>0.72</v>
      </c>
      <c r="P221" s="97">
        <v>0.98</v>
      </c>
      <c r="Q221" s="97">
        <v>0.98</v>
      </c>
      <c r="R221" s="97">
        <f t="shared" si="1"/>
        <v>508249.14455604856</v>
      </c>
      <c r="S221" s="97">
        <f t="shared" si="2"/>
        <v>585115.29433579615</v>
      </c>
      <c r="T221" s="111">
        <f t="shared" si="3"/>
        <v>-3843.3074889873797</v>
      </c>
      <c r="U221" s="99" t="s">
        <v>103</v>
      </c>
      <c r="V221" s="96">
        <f t="shared" si="4"/>
        <v>3203.9052280000001</v>
      </c>
      <c r="W221" s="96">
        <f t="shared" si="9"/>
        <v>2712.0782039999999</v>
      </c>
      <c r="X221" s="100">
        <v>52</v>
      </c>
      <c r="Y221" s="100">
        <v>52</v>
      </c>
      <c r="Z221" s="100">
        <v>20</v>
      </c>
      <c r="AA221" s="100">
        <v>0.57999999999999996</v>
      </c>
      <c r="AB221" s="100">
        <v>1.0900000000000001</v>
      </c>
      <c r="AC221" s="100">
        <v>0.95</v>
      </c>
      <c r="AD221" s="100">
        <v>0.72</v>
      </c>
      <c r="AE221" s="100">
        <v>0.98</v>
      </c>
      <c r="AF221" s="100">
        <v>0.98</v>
      </c>
      <c r="AG221" s="112">
        <f t="shared" si="5"/>
        <v>84700.046524098711</v>
      </c>
      <c r="AH221" s="112">
        <f t="shared" si="6"/>
        <v>97519.215722632696</v>
      </c>
      <c r="AI221" s="100">
        <f t="shared" si="7"/>
        <v>-640.95845992669933</v>
      </c>
      <c r="AJ221" s="62"/>
    </row>
    <row r="222" spans="1:36">
      <c r="A222" s="102" t="s">
        <v>251</v>
      </c>
      <c r="B222" s="67" t="s">
        <v>241</v>
      </c>
      <c r="C222" s="67" t="s">
        <v>117</v>
      </c>
      <c r="D222" s="102">
        <v>2021</v>
      </c>
      <c r="E222" s="95">
        <f>'Dist_Wise Forest Land A1.9'!E221</f>
        <v>164625.7795</v>
      </c>
      <c r="F222" s="96" t="s">
        <v>102</v>
      </c>
      <c r="G222" s="96">
        <f t="shared" si="0"/>
        <v>148163.20155</v>
      </c>
      <c r="H222" s="96">
        <f t="shared" si="8"/>
        <v>119328.054498</v>
      </c>
      <c r="I222" s="97">
        <v>34.67</v>
      </c>
      <c r="J222" s="97">
        <v>34.666666666666664</v>
      </c>
      <c r="K222" s="97">
        <v>20</v>
      </c>
      <c r="L222" s="97">
        <v>0.57999999999999996</v>
      </c>
      <c r="M222" s="97">
        <v>1.0900000000000001</v>
      </c>
      <c r="N222" s="97">
        <v>0.95</v>
      </c>
      <c r="O222" s="97">
        <v>0.72</v>
      </c>
      <c r="P222" s="97">
        <v>0.98</v>
      </c>
      <c r="Q222" s="97">
        <v>0.98</v>
      </c>
      <c r="R222" s="97">
        <f t="shared" si="1"/>
        <v>2484703.0808205688</v>
      </c>
      <c r="S222" s="97">
        <f t="shared" si="2"/>
        <v>2860482.4819553844</v>
      </c>
      <c r="T222" s="111">
        <f t="shared" si="3"/>
        <v>-18788.970056740778</v>
      </c>
      <c r="U222" s="99" t="s">
        <v>103</v>
      </c>
      <c r="V222" s="96">
        <f t="shared" si="4"/>
        <v>16462.577950000003</v>
      </c>
      <c r="W222" s="96">
        <f t="shared" si="9"/>
        <v>13258.672722000003</v>
      </c>
      <c r="X222" s="100">
        <v>52</v>
      </c>
      <c r="Y222" s="100">
        <v>52</v>
      </c>
      <c r="Z222" s="100">
        <v>20</v>
      </c>
      <c r="AA222" s="100">
        <v>0.57999999999999996</v>
      </c>
      <c r="AB222" s="100">
        <v>1.0900000000000001</v>
      </c>
      <c r="AC222" s="100">
        <v>0.95</v>
      </c>
      <c r="AD222" s="100">
        <v>0.72</v>
      </c>
      <c r="AE222" s="100">
        <v>0.98</v>
      </c>
      <c r="AF222" s="100">
        <v>0.98</v>
      </c>
      <c r="AG222" s="112">
        <f t="shared" si="5"/>
        <v>414077.36500551103</v>
      </c>
      <c r="AH222" s="112">
        <f t="shared" si="6"/>
        <v>476747.08032589755</v>
      </c>
      <c r="AI222" s="100">
        <f t="shared" si="7"/>
        <v>-3133.4857660193256</v>
      </c>
      <c r="AJ222" s="62"/>
    </row>
    <row r="223" spans="1:36">
      <c r="A223" s="102" t="s">
        <v>251</v>
      </c>
      <c r="B223" s="67" t="s">
        <v>241</v>
      </c>
      <c r="C223" s="67" t="s">
        <v>68</v>
      </c>
      <c r="D223" s="102">
        <v>2021</v>
      </c>
      <c r="E223" s="95">
        <f>'Dist_Wise Forest Land A1.9'!E222</f>
        <v>15561.523499999999</v>
      </c>
      <c r="F223" s="96" t="s">
        <v>102</v>
      </c>
      <c r="G223" s="96">
        <f t="shared" si="0"/>
        <v>14005.371149999999</v>
      </c>
      <c r="H223" s="96">
        <f t="shared" si="8"/>
        <v>-134157.83040000001</v>
      </c>
      <c r="I223" s="97">
        <v>34.67</v>
      </c>
      <c r="J223" s="97">
        <v>34.666666666666664</v>
      </c>
      <c r="K223" s="97">
        <v>20</v>
      </c>
      <c r="L223" s="97">
        <v>0.57999999999999996</v>
      </c>
      <c r="M223" s="97">
        <v>1.0900000000000001</v>
      </c>
      <c r="N223" s="97">
        <v>0.95</v>
      </c>
      <c r="O223" s="97">
        <v>0.72</v>
      </c>
      <c r="P223" s="97">
        <v>0.98</v>
      </c>
      <c r="Q223" s="97">
        <v>0.98</v>
      </c>
      <c r="R223" s="97">
        <f t="shared" si="1"/>
        <v>-2793495.4266489814</v>
      </c>
      <c r="S223" s="97">
        <f t="shared" si="2"/>
        <v>-3215975.7006913531</v>
      </c>
      <c r="T223" s="111">
        <f t="shared" si="3"/>
        <v>21124.013702118584</v>
      </c>
      <c r="U223" s="99" t="s">
        <v>103</v>
      </c>
      <c r="V223" s="96">
        <f t="shared" si="4"/>
        <v>1556.1523500000001</v>
      </c>
      <c r="W223" s="96">
        <f t="shared" si="9"/>
        <v>-14906.425600000002</v>
      </c>
      <c r="X223" s="100">
        <v>52</v>
      </c>
      <c r="Y223" s="100">
        <v>52</v>
      </c>
      <c r="Z223" s="100">
        <v>20</v>
      </c>
      <c r="AA223" s="100">
        <v>0.57999999999999996</v>
      </c>
      <c r="AB223" s="100">
        <v>1.0900000000000001</v>
      </c>
      <c r="AC223" s="100">
        <v>0.95</v>
      </c>
      <c r="AD223" s="100">
        <v>0.72</v>
      </c>
      <c r="AE223" s="100">
        <v>0.98</v>
      </c>
      <c r="AF223" s="100">
        <v>0.98</v>
      </c>
      <c r="AG223" s="112">
        <f t="shared" si="5"/>
        <v>-465537.80785740807</v>
      </c>
      <c r="AH223" s="112">
        <f t="shared" si="6"/>
        <v>-535995.95011522563</v>
      </c>
      <c r="AI223" s="100">
        <f t="shared" si="7"/>
        <v>3522.9071128908777</v>
      </c>
      <c r="AJ223" s="62"/>
    </row>
    <row r="224" spans="1:36">
      <c r="A224" s="102" t="s">
        <v>251</v>
      </c>
      <c r="B224" s="67" t="s">
        <v>241</v>
      </c>
      <c r="C224" s="67" t="s">
        <v>69</v>
      </c>
      <c r="D224" s="102">
        <v>2021</v>
      </c>
      <c r="E224" s="95">
        <f>'Dist_Wise Forest Land A1.9'!E223</f>
        <v>251602.07709999999</v>
      </c>
      <c r="F224" s="96" t="s">
        <v>102</v>
      </c>
      <c r="G224" s="96">
        <f t="shared" si="0"/>
        <v>226441.86939000001</v>
      </c>
      <c r="H224" s="96">
        <f t="shared" si="8"/>
        <v>212436.49824000002</v>
      </c>
      <c r="I224" s="97">
        <v>34.67</v>
      </c>
      <c r="J224" s="97">
        <v>34.666666666666664</v>
      </c>
      <c r="K224" s="97">
        <v>20</v>
      </c>
      <c r="L224" s="97">
        <v>0.57999999999999996</v>
      </c>
      <c r="M224" s="97">
        <v>1.0900000000000001</v>
      </c>
      <c r="N224" s="97">
        <v>0.95</v>
      </c>
      <c r="O224" s="97">
        <v>0.72</v>
      </c>
      <c r="P224" s="97">
        <v>0.98</v>
      </c>
      <c r="Q224" s="97">
        <v>0.98</v>
      </c>
      <c r="R224" s="97">
        <f t="shared" si="1"/>
        <v>4423449.4886909286</v>
      </c>
      <c r="S224" s="97">
        <f t="shared" si="2"/>
        <v>5092439.3622260122</v>
      </c>
      <c r="T224" s="111">
        <f t="shared" si="3"/>
        <v>-33449.49367675418</v>
      </c>
      <c r="U224" s="99" t="s">
        <v>103</v>
      </c>
      <c r="V224" s="96">
        <f t="shared" si="4"/>
        <v>25160.207710000002</v>
      </c>
      <c r="W224" s="96">
        <f t="shared" si="9"/>
        <v>23604.055360000002</v>
      </c>
      <c r="X224" s="100">
        <v>52</v>
      </c>
      <c r="Y224" s="100">
        <v>52</v>
      </c>
      <c r="Z224" s="100">
        <v>20</v>
      </c>
      <c r="AA224" s="100">
        <v>0.57999999999999996</v>
      </c>
      <c r="AB224" s="100">
        <v>1.0900000000000001</v>
      </c>
      <c r="AC224" s="100">
        <v>0.95</v>
      </c>
      <c r="AD224" s="100">
        <v>0.72</v>
      </c>
      <c r="AE224" s="100">
        <v>0.98</v>
      </c>
      <c r="AF224" s="100">
        <v>0.98</v>
      </c>
      <c r="AG224" s="112">
        <f t="shared" si="5"/>
        <v>737170.69965044491</v>
      </c>
      <c r="AH224" s="112">
        <f t="shared" si="6"/>
        <v>848739.89370433532</v>
      </c>
      <c r="AI224" s="100">
        <f t="shared" si="7"/>
        <v>-5578.4597026945212</v>
      </c>
      <c r="AJ224" s="62"/>
    </row>
    <row r="225" spans="1:36">
      <c r="A225" s="102" t="s">
        <v>251</v>
      </c>
      <c r="B225" s="67" t="s">
        <v>241</v>
      </c>
      <c r="C225" s="67" t="s">
        <v>118</v>
      </c>
      <c r="D225" s="102">
        <v>2021</v>
      </c>
      <c r="E225" s="95">
        <f>'Dist_Wise Forest Land A1.9'!E224</f>
        <v>7865.3391000000001</v>
      </c>
      <c r="F225" s="96" t="s">
        <v>102</v>
      </c>
      <c r="G225" s="96">
        <f t="shared" si="0"/>
        <v>7078.80519</v>
      </c>
      <c r="H225" s="96">
        <f t="shared" si="8"/>
        <v>-219363.06419999999</v>
      </c>
      <c r="I225" s="97">
        <v>34.67</v>
      </c>
      <c r="J225" s="97">
        <v>34.666666666666664</v>
      </c>
      <c r="K225" s="97">
        <v>20</v>
      </c>
      <c r="L225" s="97">
        <v>0.57999999999999996</v>
      </c>
      <c r="M225" s="97">
        <v>1.0900000000000001</v>
      </c>
      <c r="N225" s="97">
        <v>0.95</v>
      </c>
      <c r="O225" s="97">
        <v>0.72</v>
      </c>
      <c r="P225" s="97">
        <v>0.98</v>
      </c>
      <c r="Q225" s="97">
        <v>0.98</v>
      </c>
      <c r="R225" s="97">
        <f t="shared" si="1"/>
        <v>-4567677.5987755302</v>
      </c>
      <c r="S225" s="97">
        <f t="shared" si="2"/>
        <v>-5258480.1199676916</v>
      </c>
      <c r="T225" s="111">
        <f t="shared" si="3"/>
        <v>34540.126059608068</v>
      </c>
      <c r="U225" s="99" t="s">
        <v>103</v>
      </c>
      <c r="V225" s="96">
        <f t="shared" si="4"/>
        <v>786.53391000000011</v>
      </c>
      <c r="W225" s="96">
        <f t="shared" si="9"/>
        <v>-24373.673800000004</v>
      </c>
      <c r="X225" s="100">
        <v>52</v>
      </c>
      <c r="Y225" s="100">
        <v>52</v>
      </c>
      <c r="Z225" s="100">
        <v>20</v>
      </c>
      <c r="AA225" s="100">
        <v>0.57999999999999996</v>
      </c>
      <c r="AB225" s="100">
        <v>1.0900000000000001</v>
      </c>
      <c r="AC225" s="100">
        <v>0.95</v>
      </c>
      <c r="AD225" s="100">
        <v>0.72</v>
      </c>
      <c r="AE225" s="100">
        <v>0.98</v>
      </c>
      <c r="AF225" s="100">
        <v>0.98</v>
      </c>
      <c r="AG225" s="112">
        <f t="shared" si="5"/>
        <v>-761206.40687218413</v>
      </c>
      <c r="AH225" s="112">
        <f t="shared" si="6"/>
        <v>-876413.35332794883</v>
      </c>
      <c r="AI225" s="100">
        <f t="shared" si="7"/>
        <v>5760.347322788235</v>
      </c>
      <c r="AJ225" s="62"/>
    </row>
    <row r="226" spans="1:36">
      <c r="A226" s="102" t="s">
        <v>251</v>
      </c>
      <c r="B226" s="67" t="s">
        <v>241</v>
      </c>
      <c r="C226" s="67" t="s">
        <v>70</v>
      </c>
      <c r="D226" s="102">
        <v>2021</v>
      </c>
      <c r="E226" s="95">
        <f>'Dist_Wise Forest Land A1.9'!E225</f>
        <v>37245.884900000005</v>
      </c>
      <c r="F226" s="96" t="s">
        <v>102</v>
      </c>
      <c r="G226" s="96">
        <f t="shared" si="0"/>
        <v>33521.296410000003</v>
      </c>
      <c r="H226" s="96">
        <f t="shared" si="8"/>
        <v>26442.491220000004</v>
      </c>
      <c r="I226" s="97">
        <v>34.67</v>
      </c>
      <c r="J226" s="97">
        <v>34.666666666666664</v>
      </c>
      <c r="K226" s="97">
        <v>20</v>
      </c>
      <c r="L226" s="97">
        <v>0.57999999999999996</v>
      </c>
      <c r="M226" s="97">
        <v>1.0900000000000001</v>
      </c>
      <c r="N226" s="97">
        <v>0.95</v>
      </c>
      <c r="O226" s="97">
        <v>0.72</v>
      </c>
      <c r="P226" s="97">
        <v>0.98</v>
      </c>
      <c r="Q226" s="97">
        <v>0.98</v>
      </c>
      <c r="R226" s="97">
        <f t="shared" si="1"/>
        <v>550597.59144909261</v>
      </c>
      <c r="S226" s="97">
        <f t="shared" si="2"/>
        <v>633868.39944949246</v>
      </c>
      <c r="T226" s="111">
        <f t="shared" si="3"/>
        <v>-4163.5404000199924</v>
      </c>
      <c r="U226" s="99" t="s">
        <v>103</v>
      </c>
      <c r="V226" s="96">
        <f t="shared" si="4"/>
        <v>3724.5884900000005</v>
      </c>
      <c r="W226" s="96">
        <f t="shared" si="9"/>
        <v>2938.0545800000004</v>
      </c>
      <c r="X226" s="100">
        <v>52</v>
      </c>
      <c r="Y226" s="100">
        <v>52</v>
      </c>
      <c r="Z226" s="100">
        <v>20</v>
      </c>
      <c r="AA226" s="100">
        <v>0.57999999999999996</v>
      </c>
      <c r="AB226" s="100">
        <v>1.0900000000000001</v>
      </c>
      <c r="AC226" s="100">
        <v>0.95</v>
      </c>
      <c r="AD226" s="100">
        <v>0.72</v>
      </c>
      <c r="AE226" s="100">
        <v>0.98</v>
      </c>
      <c r="AF226" s="100">
        <v>0.98</v>
      </c>
      <c r="AG226" s="112">
        <f t="shared" si="5"/>
        <v>91757.442410514413</v>
      </c>
      <c r="AH226" s="112">
        <f t="shared" si="6"/>
        <v>105644.73324158209</v>
      </c>
      <c r="AI226" s="100">
        <f t="shared" si="7"/>
        <v>-694.36454155338356</v>
      </c>
      <c r="AJ226" s="62"/>
    </row>
    <row r="227" spans="1:36">
      <c r="A227" s="102" t="s">
        <v>251</v>
      </c>
      <c r="B227" s="67" t="s">
        <v>241</v>
      </c>
      <c r="C227" s="67" t="s">
        <v>71</v>
      </c>
      <c r="D227" s="102">
        <v>2021</v>
      </c>
      <c r="E227" s="95">
        <f>'Dist_Wise Forest Land A1.9'!E226</f>
        <v>28250.337060000002</v>
      </c>
      <c r="F227" s="96" t="s">
        <v>102</v>
      </c>
      <c r="G227" s="96">
        <f t="shared" si="0"/>
        <v>25425.303354000003</v>
      </c>
      <c r="H227" s="96">
        <f t="shared" si="8"/>
        <v>-8095.9930559999993</v>
      </c>
      <c r="I227" s="97">
        <v>34.67</v>
      </c>
      <c r="J227" s="97">
        <v>34.666666666666664</v>
      </c>
      <c r="K227" s="97">
        <v>20</v>
      </c>
      <c r="L227" s="97">
        <v>0.57999999999999996</v>
      </c>
      <c r="M227" s="97">
        <v>1.0900000000000001</v>
      </c>
      <c r="N227" s="97">
        <v>0.95</v>
      </c>
      <c r="O227" s="97">
        <v>0.72</v>
      </c>
      <c r="P227" s="97">
        <v>0.98</v>
      </c>
      <c r="Q227" s="97">
        <v>0.98</v>
      </c>
      <c r="R227" s="97">
        <f t="shared" si="1"/>
        <v>-168578.45351767039</v>
      </c>
      <c r="S227" s="97">
        <f t="shared" si="2"/>
        <v>-194073.77760532065</v>
      </c>
      <c r="T227" s="111">
        <f t="shared" si="3"/>
        <v>1274.7662043825126</v>
      </c>
      <c r="U227" s="99" t="s">
        <v>103</v>
      </c>
      <c r="V227" s="96">
        <f t="shared" si="4"/>
        <v>2825.0337060000002</v>
      </c>
      <c r="W227" s="96">
        <f t="shared" si="9"/>
        <v>-899.55478400000038</v>
      </c>
      <c r="X227" s="100">
        <v>52</v>
      </c>
      <c r="Y227" s="100">
        <v>52</v>
      </c>
      <c r="Z227" s="100">
        <v>20</v>
      </c>
      <c r="AA227" s="100">
        <v>0.57999999999999996</v>
      </c>
      <c r="AB227" s="100">
        <v>1.0900000000000001</v>
      </c>
      <c r="AC227" s="100">
        <v>0.95</v>
      </c>
      <c r="AD227" s="100">
        <v>0.72</v>
      </c>
      <c r="AE227" s="100">
        <v>0.98</v>
      </c>
      <c r="AF227" s="100">
        <v>0.98</v>
      </c>
      <c r="AG227" s="112">
        <f t="shared" si="5"/>
        <v>-28093.707601573133</v>
      </c>
      <c r="AH227" s="112">
        <f t="shared" si="6"/>
        <v>-32345.629600886794</v>
      </c>
      <c r="AI227" s="100">
        <f t="shared" si="7"/>
        <v>212.59609996568307</v>
      </c>
      <c r="AJ227" s="62"/>
    </row>
    <row r="228" spans="1:36">
      <c r="A228" s="102" t="s">
        <v>251</v>
      </c>
      <c r="B228" s="67" t="s">
        <v>241</v>
      </c>
      <c r="C228" s="102" t="s">
        <v>119</v>
      </c>
      <c r="D228" s="102">
        <v>2021</v>
      </c>
      <c r="E228" s="95">
        <f>'Dist_Wise Forest Land A1.9'!E227</f>
        <v>122359.8731</v>
      </c>
      <c r="F228" s="96" t="s">
        <v>102</v>
      </c>
      <c r="G228" s="96">
        <f t="shared" si="0"/>
        <v>110123.88579</v>
      </c>
      <c r="H228" s="96">
        <f t="shared" si="8"/>
        <v>84698.582435999997</v>
      </c>
      <c r="I228" s="97">
        <v>34.67</v>
      </c>
      <c r="J228" s="97">
        <v>34.666666666666664</v>
      </c>
      <c r="K228" s="97">
        <v>20</v>
      </c>
      <c r="L228" s="97">
        <v>0.57999999999999996</v>
      </c>
      <c r="M228" s="97">
        <v>1.0900000000000001</v>
      </c>
      <c r="N228" s="97">
        <v>0.95</v>
      </c>
      <c r="O228" s="97">
        <v>0.72</v>
      </c>
      <c r="P228" s="97">
        <v>0.98</v>
      </c>
      <c r="Q228" s="97">
        <v>0.98</v>
      </c>
      <c r="R228" s="97">
        <f t="shared" si="1"/>
        <v>1763632.446746975</v>
      </c>
      <c r="S228" s="97">
        <f t="shared" si="2"/>
        <v>2030359.1835454982</v>
      </c>
      <c r="T228" s="111">
        <f t="shared" si="3"/>
        <v>-13336.336839926162</v>
      </c>
      <c r="U228" s="99" t="s">
        <v>103</v>
      </c>
      <c r="V228" s="96">
        <f t="shared" si="4"/>
        <v>12235.98731</v>
      </c>
      <c r="W228" s="96">
        <f t="shared" si="9"/>
        <v>9410.9536040000003</v>
      </c>
      <c r="X228" s="100">
        <v>52</v>
      </c>
      <c r="Y228" s="100">
        <v>52</v>
      </c>
      <c r="Z228" s="100">
        <v>20</v>
      </c>
      <c r="AA228" s="100">
        <v>0.57999999999999996</v>
      </c>
      <c r="AB228" s="100">
        <v>1.0900000000000001</v>
      </c>
      <c r="AC228" s="100">
        <v>0.95</v>
      </c>
      <c r="AD228" s="100">
        <v>0.72</v>
      </c>
      <c r="AE228" s="100">
        <v>0.98</v>
      </c>
      <c r="AF228" s="100">
        <v>0.98</v>
      </c>
      <c r="AG228" s="112">
        <f t="shared" si="5"/>
        <v>293910.48050137074</v>
      </c>
      <c r="AH228" s="112">
        <f t="shared" si="6"/>
        <v>338393.19725758309</v>
      </c>
      <c r="AI228" s="100">
        <f t="shared" si="7"/>
        <v>-2224.1358378106174</v>
      </c>
      <c r="AJ228" s="62"/>
    </row>
    <row r="229" spans="1:36">
      <c r="A229" s="102" t="s">
        <v>251</v>
      </c>
      <c r="B229" s="67" t="s">
        <v>241</v>
      </c>
      <c r="C229" s="102" t="s">
        <v>120</v>
      </c>
      <c r="D229" s="102">
        <v>2021</v>
      </c>
      <c r="E229" s="95">
        <f>'Dist_Wise Forest Land A1.9'!E228</f>
        <v>24541.223599999998</v>
      </c>
      <c r="F229" s="96" t="s">
        <v>102</v>
      </c>
      <c r="G229" s="96">
        <f t="shared" si="0"/>
        <v>22087.10124</v>
      </c>
      <c r="H229" s="96">
        <f t="shared" si="8"/>
        <v>-88036.784549999997</v>
      </c>
      <c r="I229" s="97">
        <v>34.67</v>
      </c>
      <c r="J229" s="97">
        <v>34.666666666666664</v>
      </c>
      <c r="K229" s="97">
        <v>20</v>
      </c>
      <c r="L229" s="97">
        <v>0.57999999999999996</v>
      </c>
      <c r="M229" s="97">
        <v>1.0900000000000001</v>
      </c>
      <c r="N229" s="97">
        <v>0.95</v>
      </c>
      <c r="O229" s="97">
        <v>0.72</v>
      </c>
      <c r="P229" s="97">
        <v>0.98</v>
      </c>
      <c r="Q229" s="97">
        <v>0.98</v>
      </c>
      <c r="R229" s="97">
        <f t="shared" si="1"/>
        <v>-1833142.0110481055</v>
      </c>
      <c r="S229" s="97">
        <f t="shared" si="2"/>
        <v>-2110381.1759302267</v>
      </c>
      <c r="T229" s="111">
        <f t="shared" si="3"/>
        <v>13861.958244106057</v>
      </c>
      <c r="U229" s="99" t="s">
        <v>103</v>
      </c>
      <c r="V229" s="96">
        <f t="shared" si="4"/>
        <v>2454.1223599999998</v>
      </c>
      <c r="W229" s="96">
        <f t="shared" si="9"/>
        <v>-9781.864950000001</v>
      </c>
      <c r="X229" s="100">
        <v>52</v>
      </c>
      <c r="Y229" s="100">
        <v>52</v>
      </c>
      <c r="Z229" s="100">
        <v>20</v>
      </c>
      <c r="AA229" s="100">
        <v>0.57999999999999996</v>
      </c>
      <c r="AB229" s="100">
        <v>1.0900000000000001</v>
      </c>
      <c r="AC229" s="100">
        <v>0.95</v>
      </c>
      <c r="AD229" s="100">
        <v>0.72</v>
      </c>
      <c r="AE229" s="100">
        <v>0.98</v>
      </c>
      <c r="AF229" s="100">
        <v>0.98</v>
      </c>
      <c r="AG229" s="112">
        <f t="shared" si="5"/>
        <v>-305494.29405666603</v>
      </c>
      <c r="AH229" s="112">
        <f t="shared" si="6"/>
        <v>-351730.19598837121</v>
      </c>
      <c r="AI229" s="100">
        <f t="shared" si="7"/>
        <v>2311.7950965852592</v>
      </c>
      <c r="AJ229" s="62"/>
    </row>
    <row r="230" spans="1:36">
      <c r="A230" s="102" t="s">
        <v>251</v>
      </c>
      <c r="B230" s="67" t="s">
        <v>241</v>
      </c>
      <c r="C230" s="102" t="s">
        <v>72</v>
      </c>
      <c r="D230" s="102">
        <v>2021</v>
      </c>
      <c r="E230" s="95">
        <f>'Dist_Wise Forest Land A1.9'!E229</f>
        <v>137931.55640999999</v>
      </c>
      <c r="F230" s="96" t="s">
        <v>102</v>
      </c>
      <c r="G230" s="96">
        <f t="shared" si="0"/>
        <v>124138.400769</v>
      </c>
      <c r="H230" s="96">
        <f t="shared" si="8"/>
        <v>102051.299529</v>
      </c>
      <c r="I230" s="97">
        <v>34.67</v>
      </c>
      <c r="J230" s="97">
        <v>34.666666666666664</v>
      </c>
      <c r="K230" s="97">
        <v>20</v>
      </c>
      <c r="L230" s="97">
        <v>0.57999999999999996</v>
      </c>
      <c r="M230" s="97">
        <v>1.0900000000000001</v>
      </c>
      <c r="N230" s="97">
        <v>0.95</v>
      </c>
      <c r="O230" s="97">
        <v>0.72</v>
      </c>
      <c r="P230" s="97">
        <v>0.98</v>
      </c>
      <c r="Q230" s="97">
        <v>0.98</v>
      </c>
      <c r="R230" s="97">
        <f t="shared" si="1"/>
        <v>2124958.6227495135</v>
      </c>
      <c r="S230" s="97">
        <f t="shared" si="2"/>
        <v>2446331.2989685833</v>
      </c>
      <c r="T230" s="111">
        <f t="shared" si="3"/>
        <v>-16068.633810953494</v>
      </c>
      <c r="U230" s="99" t="s">
        <v>103</v>
      </c>
      <c r="V230" s="96">
        <f t="shared" si="4"/>
        <v>13793.155640999999</v>
      </c>
      <c r="W230" s="96">
        <f t="shared" si="9"/>
        <v>11339.033281</v>
      </c>
      <c r="X230" s="100">
        <v>52</v>
      </c>
      <c r="Y230" s="100">
        <v>52</v>
      </c>
      <c r="Z230" s="100">
        <v>20</v>
      </c>
      <c r="AA230" s="100">
        <v>0.57999999999999996</v>
      </c>
      <c r="AB230" s="100">
        <v>1.0900000000000001</v>
      </c>
      <c r="AC230" s="100">
        <v>0.95</v>
      </c>
      <c r="AD230" s="100">
        <v>0.72</v>
      </c>
      <c r="AE230" s="100">
        <v>0.98</v>
      </c>
      <c r="AF230" s="100">
        <v>0.98</v>
      </c>
      <c r="AG230" s="112">
        <f t="shared" si="5"/>
        <v>354125.71990826109</v>
      </c>
      <c r="AH230" s="112">
        <f t="shared" si="6"/>
        <v>407721.8831614306</v>
      </c>
      <c r="AI230" s="100">
        <f t="shared" si="7"/>
        <v>-2679.8081626584753</v>
      </c>
      <c r="AJ230" s="62"/>
    </row>
    <row r="231" spans="1:36">
      <c r="A231" s="102" t="s">
        <v>251</v>
      </c>
      <c r="B231" s="67" t="s">
        <v>241</v>
      </c>
      <c r="C231" s="102" t="s">
        <v>73</v>
      </c>
      <c r="D231" s="102">
        <v>2021</v>
      </c>
      <c r="E231" s="95">
        <f>'Dist_Wise Forest Land A1.9'!E230</f>
        <v>74438.806599999996</v>
      </c>
      <c r="F231" s="96" t="s">
        <v>102</v>
      </c>
      <c r="G231" s="96">
        <f t="shared" si="0"/>
        <v>66994.925940000001</v>
      </c>
      <c r="H231" s="96">
        <f t="shared" si="8"/>
        <v>-57143.474828999999</v>
      </c>
      <c r="I231" s="97">
        <v>34.67</v>
      </c>
      <c r="J231" s="97">
        <v>34.666666666666664</v>
      </c>
      <c r="K231" s="97">
        <v>20</v>
      </c>
      <c r="L231" s="97">
        <v>0.57999999999999996</v>
      </c>
      <c r="M231" s="97">
        <v>1.0900000000000001</v>
      </c>
      <c r="N231" s="97">
        <v>0.95</v>
      </c>
      <c r="O231" s="97">
        <v>0.72</v>
      </c>
      <c r="P231" s="97">
        <v>0.98</v>
      </c>
      <c r="Q231" s="97">
        <v>0.98</v>
      </c>
      <c r="R231" s="97">
        <f t="shared" si="1"/>
        <v>-1189867.4503135276</v>
      </c>
      <c r="S231" s="97">
        <f t="shared" si="2"/>
        <v>-1369819.6069152588</v>
      </c>
      <c r="T231" s="111">
        <f t="shared" si="3"/>
        <v>8997.6078300865593</v>
      </c>
      <c r="U231" s="99" t="s">
        <v>103</v>
      </c>
      <c r="V231" s="96">
        <f t="shared" si="4"/>
        <v>7443.8806599999998</v>
      </c>
      <c r="W231" s="96">
        <f t="shared" si="9"/>
        <v>-6349.2749809999996</v>
      </c>
      <c r="X231" s="100">
        <v>52</v>
      </c>
      <c r="Y231" s="100">
        <v>52</v>
      </c>
      <c r="Z231" s="100">
        <v>20</v>
      </c>
      <c r="AA231" s="100">
        <v>0.57999999999999996</v>
      </c>
      <c r="AB231" s="100">
        <v>1.0900000000000001</v>
      </c>
      <c r="AC231" s="100">
        <v>0.95</v>
      </c>
      <c r="AD231" s="100">
        <v>0.72</v>
      </c>
      <c r="AE231" s="100">
        <v>0.98</v>
      </c>
      <c r="AF231" s="100">
        <v>0.98</v>
      </c>
      <c r="AG231" s="112">
        <f t="shared" si="5"/>
        <v>-198292.17516361707</v>
      </c>
      <c r="AH231" s="112">
        <f t="shared" si="6"/>
        <v>-228303.26781920981</v>
      </c>
      <c r="AI231" s="100">
        <f t="shared" si="7"/>
        <v>1500.5546327796371</v>
      </c>
      <c r="AJ231" s="62"/>
    </row>
    <row r="232" spans="1:36">
      <c r="A232" s="102" t="s">
        <v>251</v>
      </c>
      <c r="B232" s="67" t="s">
        <v>241</v>
      </c>
      <c r="C232" s="102" t="s">
        <v>74</v>
      </c>
      <c r="D232" s="102">
        <v>2021</v>
      </c>
      <c r="E232" s="95">
        <f>'Dist_Wise Forest Land A1.9'!E231</f>
        <v>197742.20710000003</v>
      </c>
      <c r="F232" s="96" t="s">
        <v>102</v>
      </c>
      <c r="G232" s="96">
        <f t="shared" si="0"/>
        <v>177967.98639000003</v>
      </c>
      <c r="H232" s="96">
        <f t="shared" si="8"/>
        <v>110973.06045000003</v>
      </c>
      <c r="I232" s="97">
        <v>34.67</v>
      </c>
      <c r="J232" s="97">
        <v>34.666666666666664</v>
      </c>
      <c r="K232" s="97">
        <v>20</v>
      </c>
      <c r="L232" s="97">
        <v>0.57999999999999996</v>
      </c>
      <c r="M232" s="97">
        <v>1.0900000000000001</v>
      </c>
      <c r="N232" s="97">
        <v>0.95</v>
      </c>
      <c r="O232" s="97">
        <v>0.72</v>
      </c>
      <c r="P232" s="97">
        <v>0.98</v>
      </c>
      <c r="Q232" s="97">
        <v>0.98</v>
      </c>
      <c r="R232" s="97">
        <f t="shared" si="1"/>
        <v>2310731.5907243234</v>
      </c>
      <c r="S232" s="97">
        <f t="shared" si="2"/>
        <v>2660200.0403142534</v>
      </c>
      <c r="T232" s="111">
        <f t="shared" si="3"/>
        <v>-17473.422479496501</v>
      </c>
      <c r="U232" s="99" t="s">
        <v>103</v>
      </c>
      <c r="V232" s="96">
        <f t="shared" si="4"/>
        <v>19774.220710000005</v>
      </c>
      <c r="W232" s="96">
        <f t="shared" si="9"/>
        <v>12330.340050000006</v>
      </c>
      <c r="X232" s="100">
        <v>52</v>
      </c>
      <c r="Y232" s="100">
        <v>52</v>
      </c>
      <c r="Z232" s="100">
        <v>20</v>
      </c>
      <c r="AA232" s="100">
        <v>0.57999999999999996</v>
      </c>
      <c r="AB232" s="100">
        <v>1.0900000000000001</v>
      </c>
      <c r="AC232" s="100">
        <v>0.95</v>
      </c>
      <c r="AD232" s="100">
        <v>0.72</v>
      </c>
      <c r="AE232" s="100">
        <v>0.98</v>
      </c>
      <c r="AF232" s="100">
        <v>0.98</v>
      </c>
      <c r="AG232" s="112">
        <f t="shared" si="5"/>
        <v>385084.90439273417</v>
      </c>
      <c r="AH232" s="112">
        <f t="shared" si="6"/>
        <v>443366.673385709</v>
      </c>
      <c r="AI232" s="100">
        <f t="shared" si="7"/>
        <v>-2914.0884496487415</v>
      </c>
      <c r="AJ232" s="62"/>
    </row>
    <row r="233" spans="1:36">
      <c r="A233" s="102" t="s">
        <v>251</v>
      </c>
      <c r="B233" s="67" t="s">
        <v>241</v>
      </c>
      <c r="C233" s="102" t="s">
        <v>75</v>
      </c>
      <c r="D233" s="102">
        <v>2021</v>
      </c>
      <c r="E233" s="95">
        <f>'Dist_Wise Forest Land A1.9'!E232</f>
        <v>1392.4242300000001</v>
      </c>
      <c r="F233" s="96" t="s">
        <v>102</v>
      </c>
      <c r="G233" s="96">
        <f t="shared" si="0"/>
        <v>1253.1818070000002</v>
      </c>
      <c r="H233" s="96">
        <f t="shared" si="8"/>
        <v>-176714.80458300005</v>
      </c>
      <c r="I233" s="97">
        <v>34.67</v>
      </c>
      <c r="J233" s="97">
        <v>34.666666666666664</v>
      </c>
      <c r="K233" s="97">
        <v>20</v>
      </c>
      <c r="L233" s="97">
        <v>0.57999999999999996</v>
      </c>
      <c r="M233" s="97">
        <v>1.0900000000000001</v>
      </c>
      <c r="N233" s="97">
        <v>0.95</v>
      </c>
      <c r="O233" s="97">
        <v>0.72</v>
      </c>
      <c r="P233" s="97">
        <v>0.98</v>
      </c>
      <c r="Q233" s="97">
        <v>0.98</v>
      </c>
      <c r="R233" s="97">
        <f t="shared" si="1"/>
        <v>-3679636.1192777539</v>
      </c>
      <c r="S233" s="97">
        <f t="shared" si="2"/>
        <v>-4236133.78210497</v>
      </c>
      <c r="T233" s="111">
        <f t="shared" si="3"/>
        <v>27824.883141360806</v>
      </c>
      <c r="U233" s="99" t="s">
        <v>103</v>
      </c>
      <c r="V233" s="96">
        <f t="shared" si="4"/>
        <v>139.242423</v>
      </c>
      <c r="W233" s="96">
        <f t="shared" si="9"/>
        <v>-19634.978287000005</v>
      </c>
      <c r="X233" s="100">
        <v>52</v>
      </c>
      <c r="Y233" s="100">
        <v>52</v>
      </c>
      <c r="Z233" s="100">
        <v>20</v>
      </c>
      <c r="AA233" s="100">
        <v>0.57999999999999996</v>
      </c>
      <c r="AB233" s="100">
        <v>1.0900000000000001</v>
      </c>
      <c r="AC233" s="100">
        <v>0.95</v>
      </c>
      <c r="AD233" s="100">
        <v>0.72</v>
      </c>
      <c r="AE233" s="100">
        <v>0.98</v>
      </c>
      <c r="AF233" s="100">
        <v>0.98</v>
      </c>
      <c r="AG233" s="112">
        <f t="shared" si="5"/>
        <v>-613213.72368824529</v>
      </c>
      <c r="AH233" s="112">
        <f t="shared" si="6"/>
        <v>-706022.29701749503</v>
      </c>
      <c r="AI233" s="100">
        <f t="shared" si="7"/>
        <v>4640.4286664624869</v>
      </c>
      <c r="AJ233" s="62"/>
    </row>
    <row r="234" spans="1:36">
      <c r="A234" s="102" t="s">
        <v>251</v>
      </c>
      <c r="B234" s="67" t="s">
        <v>241</v>
      </c>
      <c r="C234" s="102" t="s">
        <v>76</v>
      </c>
      <c r="D234" s="102">
        <v>2021</v>
      </c>
      <c r="E234" s="95">
        <f>'Dist_Wise Forest Land A1.9'!E233</f>
        <v>16865.116879999998</v>
      </c>
      <c r="F234" s="96" t="s">
        <v>102</v>
      </c>
      <c r="G234" s="96">
        <f t="shared" si="0"/>
        <v>15178.605191999999</v>
      </c>
      <c r="H234" s="96">
        <f t="shared" si="8"/>
        <v>13925.423384999998</v>
      </c>
      <c r="I234" s="97">
        <v>34.67</v>
      </c>
      <c r="J234" s="97">
        <v>34.666666666666664</v>
      </c>
      <c r="K234" s="97">
        <v>20</v>
      </c>
      <c r="L234" s="97">
        <v>0.57999999999999996</v>
      </c>
      <c r="M234" s="97">
        <v>1.0900000000000001</v>
      </c>
      <c r="N234" s="97">
        <v>0.95</v>
      </c>
      <c r="O234" s="97">
        <v>0.72</v>
      </c>
      <c r="P234" s="97">
        <v>0.98</v>
      </c>
      <c r="Q234" s="97">
        <v>0.98</v>
      </c>
      <c r="R234" s="97">
        <f t="shared" si="1"/>
        <v>289961.50596773718</v>
      </c>
      <c r="S234" s="97">
        <f t="shared" si="2"/>
        <v>333814.45640909177</v>
      </c>
      <c r="T234" s="111">
        <f t="shared" si="3"/>
        <v>-2192.6475220677298</v>
      </c>
      <c r="U234" s="99" t="s">
        <v>103</v>
      </c>
      <c r="V234" s="96">
        <f t="shared" si="4"/>
        <v>1686.5116879999998</v>
      </c>
      <c r="W234" s="96">
        <f t="shared" si="9"/>
        <v>1547.2692649999999</v>
      </c>
      <c r="X234" s="100">
        <v>52</v>
      </c>
      <c r="Y234" s="100">
        <v>52</v>
      </c>
      <c r="Z234" s="100">
        <v>20</v>
      </c>
      <c r="AA234" s="100">
        <v>0.57999999999999996</v>
      </c>
      <c r="AB234" s="100">
        <v>1.0900000000000001</v>
      </c>
      <c r="AC234" s="100">
        <v>0.95</v>
      </c>
      <c r="AD234" s="100">
        <v>0.72</v>
      </c>
      <c r="AE234" s="100">
        <v>0.98</v>
      </c>
      <c r="AF234" s="100">
        <v>0.98</v>
      </c>
      <c r="AG234" s="112">
        <f t="shared" si="5"/>
        <v>48322.271289050193</v>
      </c>
      <c r="AH234" s="112">
        <f t="shared" si="6"/>
        <v>55635.742734848631</v>
      </c>
      <c r="AI234" s="100">
        <f t="shared" si="7"/>
        <v>-365.67357228992188</v>
      </c>
      <c r="AJ234" s="62"/>
    </row>
    <row r="235" spans="1:36">
      <c r="A235" s="102" t="s">
        <v>251</v>
      </c>
      <c r="B235" s="67" t="s">
        <v>241</v>
      </c>
      <c r="C235" s="102" t="s">
        <v>77</v>
      </c>
      <c r="D235" s="102">
        <v>2021</v>
      </c>
      <c r="E235" s="95">
        <f>'Dist_Wise Forest Land A1.9'!E234</f>
        <v>15558.1898</v>
      </c>
      <c r="F235" s="96" t="s">
        <v>102</v>
      </c>
      <c r="G235" s="96">
        <f t="shared" si="0"/>
        <v>14002.37082</v>
      </c>
      <c r="H235" s="96">
        <f t="shared" si="8"/>
        <v>-1176.234371999999</v>
      </c>
      <c r="I235" s="97">
        <v>34.67</v>
      </c>
      <c r="J235" s="97">
        <v>34.666666666666664</v>
      </c>
      <c r="K235" s="97">
        <v>20</v>
      </c>
      <c r="L235" s="97">
        <v>0.57999999999999996</v>
      </c>
      <c r="M235" s="97">
        <v>1.0900000000000001</v>
      </c>
      <c r="N235" s="97">
        <v>0.95</v>
      </c>
      <c r="O235" s="97">
        <v>0.72</v>
      </c>
      <c r="P235" s="97">
        <v>0.98</v>
      </c>
      <c r="Q235" s="97">
        <v>0.98</v>
      </c>
      <c r="R235" s="97">
        <f t="shared" si="1"/>
        <v>-24492.087633293548</v>
      </c>
      <c r="S235" s="97">
        <f t="shared" si="2"/>
        <v>-28196.20105208522</v>
      </c>
      <c r="T235" s="111">
        <f t="shared" si="3"/>
        <v>185.20567093958363</v>
      </c>
      <c r="U235" s="99" t="s">
        <v>103</v>
      </c>
      <c r="V235" s="96">
        <f t="shared" si="4"/>
        <v>1555.81898</v>
      </c>
      <c r="W235" s="96">
        <f t="shared" si="9"/>
        <v>-130.69270799999981</v>
      </c>
      <c r="X235" s="100">
        <v>52</v>
      </c>
      <c r="Y235" s="100">
        <v>52</v>
      </c>
      <c r="Z235" s="100">
        <v>20</v>
      </c>
      <c r="AA235" s="100">
        <v>0.57999999999999996</v>
      </c>
      <c r="AB235" s="100">
        <v>1.0900000000000001</v>
      </c>
      <c r="AC235" s="100">
        <v>0.95</v>
      </c>
      <c r="AD235" s="100">
        <v>0.72</v>
      </c>
      <c r="AE235" s="100">
        <v>0.98</v>
      </c>
      <c r="AF235" s="100">
        <v>0.98</v>
      </c>
      <c r="AG235" s="112">
        <f t="shared" si="5"/>
        <v>-4081.6221418814339</v>
      </c>
      <c r="AH235" s="112">
        <f t="shared" si="6"/>
        <v>-4699.3668420142003</v>
      </c>
      <c r="AI235" s="100">
        <f t="shared" si="7"/>
        <v>30.887235006638321</v>
      </c>
      <c r="AJ235" s="62"/>
    </row>
    <row r="236" spans="1:36">
      <c r="A236" s="102" t="s">
        <v>251</v>
      </c>
      <c r="B236" s="67" t="s">
        <v>241</v>
      </c>
      <c r="C236" s="102" t="s">
        <v>78</v>
      </c>
      <c r="D236" s="102">
        <v>2021</v>
      </c>
      <c r="E236" s="95">
        <f>'Dist_Wise Forest Land A1.9'!E235</f>
        <v>203610.39796</v>
      </c>
      <c r="F236" s="96" t="s">
        <v>102</v>
      </c>
      <c r="G236" s="96">
        <f t="shared" si="0"/>
        <v>183249.358164</v>
      </c>
      <c r="H236" s="96">
        <f t="shared" si="8"/>
        <v>169246.98734399999</v>
      </c>
      <c r="I236" s="97">
        <v>34.67</v>
      </c>
      <c r="J236" s="97">
        <v>34.666666666666664</v>
      </c>
      <c r="K236" s="97">
        <v>20</v>
      </c>
      <c r="L236" s="97">
        <v>0.57999999999999996</v>
      </c>
      <c r="M236" s="97">
        <v>1.0900000000000001</v>
      </c>
      <c r="N236" s="97">
        <v>0.95</v>
      </c>
      <c r="O236" s="97">
        <v>0.72</v>
      </c>
      <c r="P236" s="97">
        <v>0.98</v>
      </c>
      <c r="Q236" s="97">
        <v>0.98</v>
      </c>
      <c r="R236" s="97">
        <f t="shared" si="1"/>
        <v>3524137.8286301056</v>
      </c>
      <c r="S236" s="97">
        <f t="shared" si="2"/>
        <v>4057118.3738636323</v>
      </c>
      <c r="T236" s="111">
        <f t="shared" si="3"/>
        <v>-26649.027261676336</v>
      </c>
      <c r="U236" s="99" t="s">
        <v>103</v>
      </c>
      <c r="V236" s="96">
        <f t="shared" si="4"/>
        <v>20361.039796000001</v>
      </c>
      <c r="W236" s="96">
        <f t="shared" si="9"/>
        <v>18805.220816000001</v>
      </c>
      <c r="X236" s="100">
        <v>52</v>
      </c>
      <c r="Y236" s="100">
        <v>52</v>
      </c>
      <c r="Z236" s="100">
        <v>20</v>
      </c>
      <c r="AA236" s="100">
        <v>0.57999999999999996</v>
      </c>
      <c r="AB236" s="100">
        <v>1.0900000000000001</v>
      </c>
      <c r="AC236" s="100">
        <v>0.95</v>
      </c>
      <c r="AD236" s="100">
        <v>0.72</v>
      </c>
      <c r="AE236" s="100">
        <v>0.98</v>
      </c>
      <c r="AF236" s="100">
        <v>0.98</v>
      </c>
      <c r="AG236" s="112">
        <f t="shared" si="5"/>
        <v>587299.83363383485</v>
      </c>
      <c r="AH236" s="112">
        <f t="shared" si="6"/>
        <v>676186.3956439388</v>
      </c>
      <c r="AI236" s="100">
        <f t="shared" si="7"/>
        <v>-4444.3281005051977</v>
      </c>
      <c r="AJ236" s="62"/>
    </row>
    <row r="237" spans="1:36">
      <c r="A237" s="102" t="s">
        <v>251</v>
      </c>
      <c r="B237" s="67" t="s">
        <v>241</v>
      </c>
      <c r="C237" s="102" t="s">
        <v>79</v>
      </c>
      <c r="D237" s="102">
        <v>2021</v>
      </c>
      <c r="E237" s="95">
        <f>'Dist_Wise Forest Land A1.9'!E236</f>
        <v>69511.237540000002</v>
      </c>
      <c r="F237" s="96" t="s">
        <v>102</v>
      </c>
      <c r="G237" s="96">
        <f t="shared" si="0"/>
        <v>62560.113786000002</v>
      </c>
      <c r="H237" s="96">
        <f t="shared" si="8"/>
        <v>-120689.244378</v>
      </c>
      <c r="I237" s="97">
        <v>34.67</v>
      </c>
      <c r="J237" s="97">
        <v>34.666666666666664</v>
      </c>
      <c r="K237" s="97">
        <v>20</v>
      </c>
      <c r="L237" s="97">
        <v>0.57999999999999996</v>
      </c>
      <c r="M237" s="97">
        <v>1.0900000000000001</v>
      </c>
      <c r="N237" s="97">
        <v>0.95</v>
      </c>
      <c r="O237" s="97">
        <v>0.72</v>
      </c>
      <c r="P237" s="97">
        <v>0.98</v>
      </c>
      <c r="Q237" s="97">
        <v>0.98</v>
      </c>
      <c r="R237" s="97">
        <f t="shared" si="1"/>
        <v>-2513046.3962516813</v>
      </c>
      <c r="S237" s="97">
        <f t="shared" si="2"/>
        <v>-2893112.3595037544</v>
      </c>
      <c r="T237" s="111">
        <f t="shared" si="3"/>
        <v>19003.298162603656</v>
      </c>
      <c r="U237" s="99" t="s">
        <v>103</v>
      </c>
      <c r="V237" s="96">
        <f t="shared" si="4"/>
        <v>6951.1237540000002</v>
      </c>
      <c r="W237" s="96">
        <f t="shared" si="9"/>
        <v>-13409.916042000001</v>
      </c>
      <c r="X237" s="100">
        <v>52</v>
      </c>
      <c r="Y237" s="100">
        <v>52</v>
      </c>
      <c r="Z237" s="100">
        <v>20</v>
      </c>
      <c r="AA237" s="100">
        <v>0.57999999999999996</v>
      </c>
      <c r="AB237" s="100">
        <v>1.0900000000000001</v>
      </c>
      <c r="AC237" s="100">
        <v>0.95</v>
      </c>
      <c r="AD237" s="100">
        <v>0.72</v>
      </c>
      <c r="AE237" s="100">
        <v>0.98</v>
      </c>
      <c r="AF237" s="100">
        <v>0.98</v>
      </c>
      <c r="AG237" s="112">
        <f t="shared" si="5"/>
        <v>-418800.7967345686</v>
      </c>
      <c r="AH237" s="112">
        <f t="shared" si="6"/>
        <v>-482185.39325062576</v>
      </c>
      <c r="AI237" s="100">
        <f t="shared" si="7"/>
        <v>3169.2298258028577</v>
      </c>
      <c r="AJ237" s="62"/>
    </row>
    <row r="238" spans="1:36">
      <c r="A238" s="102" t="s">
        <v>251</v>
      </c>
      <c r="B238" s="67" t="s">
        <v>241</v>
      </c>
      <c r="C238" s="102" t="s">
        <v>80</v>
      </c>
      <c r="D238" s="102">
        <v>2021</v>
      </c>
      <c r="E238" s="95">
        <f>'Dist_Wise Forest Land A1.9'!E237</f>
        <v>49696.394999999997</v>
      </c>
      <c r="F238" s="96" t="s">
        <v>102</v>
      </c>
      <c r="G238" s="96">
        <f t="shared" si="0"/>
        <v>44726.755499999999</v>
      </c>
      <c r="H238" s="96">
        <f t="shared" si="8"/>
        <v>-17833.358286000002</v>
      </c>
      <c r="I238" s="97">
        <v>34.67</v>
      </c>
      <c r="J238" s="97">
        <v>34.666666666666664</v>
      </c>
      <c r="K238" s="97">
        <v>20</v>
      </c>
      <c r="L238" s="97">
        <v>0.57999999999999996</v>
      </c>
      <c r="M238" s="97">
        <v>1.0900000000000001</v>
      </c>
      <c r="N238" s="97">
        <v>0.95</v>
      </c>
      <c r="O238" s="97">
        <v>0.72</v>
      </c>
      <c r="P238" s="97">
        <v>0.98</v>
      </c>
      <c r="Q238" s="97">
        <v>0.98</v>
      </c>
      <c r="R238" s="97">
        <f t="shared" si="1"/>
        <v>-371334.30575911968</v>
      </c>
      <c r="S238" s="97">
        <f t="shared" si="2"/>
        <v>-427493.84615494503</v>
      </c>
      <c r="T238" s="111">
        <f t="shared" si="3"/>
        <v>2807.9770197912671</v>
      </c>
      <c r="U238" s="99" t="s">
        <v>103</v>
      </c>
      <c r="V238" s="96">
        <f t="shared" si="4"/>
        <v>4969.6395000000002</v>
      </c>
      <c r="W238" s="96">
        <f t="shared" si="9"/>
        <v>-1981.484254</v>
      </c>
      <c r="X238" s="100">
        <v>52</v>
      </c>
      <c r="Y238" s="100">
        <v>52</v>
      </c>
      <c r="Z238" s="100">
        <v>20</v>
      </c>
      <c r="AA238" s="100">
        <v>0.57999999999999996</v>
      </c>
      <c r="AB238" s="100">
        <v>1.0900000000000001</v>
      </c>
      <c r="AC238" s="100">
        <v>0.95</v>
      </c>
      <c r="AD238" s="100">
        <v>0.72</v>
      </c>
      <c r="AE238" s="100">
        <v>0.98</v>
      </c>
      <c r="AF238" s="100">
        <v>0.98</v>
      </c>
      <c r="AG238" s="112">
        <f t="shared" si="5"/>
        <v>-61883.10066171272</v>
      </c>
      <c r="AH238" s="112">
        <f t="shared" si="6"/>
        <v>-71248.974359157495</v>
      </c>
      <c r="AI238" s="100">
        <f t="shared" si="7"/>
        <v>468.29368487223871</v>
      </c>
      <c r="AJ238" s="62"/>
    </row>
    <row r="239" spans="1:36">
      <c r="A239" s="102" t="s">
        <v>251</v>
      </c>
      <c r="B239" s="67" t="s">
        <v>241</v>
      </c>
      <c r="C239" s="102" t="s">
        <v>121</v>
      </c>
      <c r="D239" s="102">
        <v>2021</v>
      </c>
      <c r="E239" s="95">
        <f>'Dist_Wise Forest Land A1.9'!E238</f>
        <v>100500.29337</v>
      </c>
      <c r="F239" s="96" t="s">
        <v>102</v>
      </c>
      <c r="G239" s="96">
        <f t="shared" si="0"/>
        <v>90450.264032999999</v>
      </c>
      <c r="H239" s="96">
        <f t="shared" si="8"/>
        <v>45723.508533</v>
      </c>
      <c r="I239" s="97">
        <v>34.67</v>
      </c>
      <c r="J239" s="97">
        <v>34.666666666666664</v>
      </c>
      <c r="K239" s="97">
        <v>20</v>
      </c>
      <c r="L239" s="97">
        <v>0.57999999999999996</v>
      </c>
      <c r="M239" s="97">
        <v>1.0900000000000001</v>
      </c>
      <c r="N239" s="97">
        <v>0.95</v>
      </c>
      <c r="O239" s="97">
        <v>0.72</v>
      </c>
      <c r="P239" s="97">
        <v>0.98</v>
      </c>
      <c r="Q239" s="97">
        <v>0.98</v>
      </c>
      <c r="R239" s="97">
        <f t="shared" si="1"/>
        <v>952075.71258756099</v>
      </c>
      <c r="S239" s="97">
        <f t="shared" si="2"/>
        <v>1096064.9255735262</v>
      </c>
      <c r="T239" s="111">
        <f t="shared" si="3"/>
        <v>-7199.4606492982593</v>
      </c>
      <c r="U239" s="99" t="s">
        <v>103</v>
      </c>
      <c r="V239" s="96">
        <f t="shared" si="4"/>
        <v>10050.029337</v>
      </c>
      <c r="W239" s="96">
        <f t="shared" si="9"/>
        <v>5080.3898369999997</v>
      </c>
      <c r="X239" s="100">
        <v>52</v>
      </c>
      <c r="Y239" s="100">
        <v>52</v>
      </c>
      <c r="Z239" s="100">
        <v>20</v>
      </c>
      <c r="AA239" s="100">
        <v>0.57999999999999996</v>
      </c>
      <c r="AB239" s="100">
        <v>1.0900000000000001</v>
      </c>
      <c r="AC239" s="100">
        <v>0.95</v>
      </c>
      <c r="AD239" s="100">
        <v>0.72</v>
      </c>
      <c r="AE239" s="100">
        <v>0.98</v>
      </c>
      <c r="AF239" s="100">
        <v>0.98</v>
      </c>
      <c r="AG239" s="112">
        <f t="shared" si="5"/>
        <v>158664.02927459916</v>
      </c>
      <c r="AH239" s="112">
        <f t="shared" si="6"/>
        <v>182677.48759558768</v>
      </c>
      <c r="AI239" s="100">
        <f t="shared" si="7"/>
        <v>-1200.6729160494258</v>
      </c>
      <c r="AJ239" s="62"/>
    </row>
    <row r="240" spans="1:36">
      <c r="A240" s="102" t="s">
        <v>251</v>
      </c>
      <c r="B240" s="67" t="s">
        <v>241</v>
      </c>
      <c r="C240" s="102" t="s">
        <v>82</v>
      </c>
      <c r="D240" s="102">
        <v>2021</v>
      </c>
      <c r="E240" s="95">
        <f>'Dist_Wise Forest Land A1.9'!E239</f>
        <v>49319.749959999994</v>
      </c>
      <c r="F240" s="96" t="s">
        <v>102</v>
      </c>
      <c r="G240" s="96">
        <f t="shared" si="0"/>
        <v>44387.774963999997</v>
      </c>
      <c r="H240" s="96">
        <f t="shared" si="8"/>
        <v>-46062.489069000003</v>
      </c>
      <c r="I240" s="97">
        <v>34.67</v>
      </c>
      <c r="J240" s="97">
        <v>34.666666666666664</v>
      </c>
      <c r="K240" s="97">
        <v>20</v>
      </c>
      <c r="L240" s="97">
        <v>0.57999999999999996</v>
      </c>
      <c r="M240" s="97">
        <v>1.0900000000000001</v>
      </c>
      <c r="N240" s="97">
        <v>0.95</v>
      </c>
      <c r="O240" s="97">
        <v>0.72</v>
      </c>
      <c r="P240" s="97">
        <v>0.98</v>
      </c>
      <c r="Q240" s="97">
        <v>0.98</v>
      </c>
      <c r="R240" s="97">
        <f t="shared" si="1"/>
        <v>-959134.11964599113</v>
      </c>
      <c r="S240" s="97">
        <f t="shared" si="2"/>
        <v>-1104190.8259666152</v>
      </c>
      <c r="T240" s="111">
        <f t="shared" si="3"/>
        <v>7252.8353160312054</v>
      </c>
      <c r="U240" s="99" t="s">
        <v>103</v>
      </c>
      <c r="V240" s="96">
        <f t="shared" si="4"/>
        <v>4931.9749959999999</v>
      </c>
      <c r="W240" s="96">
        <f t="shared" si="9"/>
        <v>-5118.054341</v>
      </c>
      <c r="X240" s="100">
        <v>52</v>
      </c>
      <c r="Y240" s="100">
        <v>52</v>
      </c>
      <c r="Z240" s="100">
        <v>20</v>
      </c>
      <c r="AA240" s="100">
        <v>0.57999999999999996</v>
      </c>
      <c r="AB240" s="100">
        <v>1.0900000000000001</v>
      </c>
      <c r="AC240" s="100">
        <v>0.95</v>
      </c>
      <c r="AD240" s="100">
        <v>0.72</v>
      </c>
      <c r="AE240" s="100">
        <v>0.98</v>
      </c>
      <c r="AF240" s="100">
        <v>0.98</v>
      </c>
      <c r="AG240" s="112">
        <f t="shared" si="5"/>
        <v>-159840.31734638187</v>
      </c>
      <c r="AH240" s="112">
        <f t="shared" si="6"/>
        <v>-184031.8043277692</v>
      </c>
      <c r="AI240" s="100">
        <f t="shared" si="7"/>
        <v>1209.5743490693669</v>
      </c>
      <c r="AJ240" s="62"/>
    </row>
    <row r="241" spans="1:36">
      <c r="A241" s="102" t="s">
        <v>251</v>
      </c>
      <c r="B241" s="67" t="s">
        <v>241</v>
      </c>
      <c r="C241" s="102" t="s">
        <v>83</v>
      </c>
      <c r="D241" s="102">
        <v>2021</v>
      </c>
      <c r="E241" s="95">
        <f>'Dist_Wise Forest Land A1.9'!E240</f>
        <v>169304.01380000002</v>
      </c>
      <c r="F241" s="96" t="s">
        <v>102</v>
      </c>
      <c r="G241" s="96">
        <f t="shared" si="0"/>
        <v>152373.61242000002</v>
      </c>
      <c r="H241" s="96">
        <f t="shared" si="8"/>
        <v>107985.83745600002</v>
      </c>
      <c r="I241" s="97">
        <v>34.67</v>
      </c>
      <c r="J241" s="97">
        <v>34.666666666666664</v>
      </c>
      <c r="K241" s="97">
        <v>20</v>
      </c>
      <c r="L241" s="97">
        <v>0.57999999999999996</v>
      </c>
      <c r="M241" s="97">
        <v>1.0900000000000001</v>
      </c>
      <c r="N241" s="97">
        <v>0.95</v>
      </c>
      <c r="O241" s="97">
        <v>0.72</v>
      </c>
      <c r="P241" s="97">
        <v>0.98</v>
      </c>
      <c r="Q241" s="97">
        <v>0.98</v>
      </c>
      <c r="R241" s="97">
        <f t="shared" si="1"/>
        <v>2248530.2734606261</v>
      </c>
      <c r="S241" s="97">
        <f t="shared" si="2"/>
        <v>2588591.5733868503</v>
      </c>
      <c r="T241" s="111">
        <f t="shared" si="3"/>
        <v>-17003.064996311208</v>
      </c>
      <c r="U241" s="99" t="s">
        <v>103</v>
      </c>
      <c r="V241" s="96">
        <f t="shared" si="4"/>
        <v>16930.401380000003</v>
      </c>
      <c r="W241" s="96">
        <f t="shared" si="9"/>
        <v>11998.426384000002</v>
      </c>
      <c r="X241" s="100">
        <v>52</v>
      </c>
      <c r="Y241" s="100">
        <v>52</v>
      </c>
      <c r="Z241" s="100">
        <v>20</v>
      </c>
      <c r="AA241" s="100">
        <v>0.57999999999999996</v>
      </c>
      <c r="AB241" s="100">
        <v>1.0900000000000001</v>
      </c>
      <c r="AC241" s="100">
        <v>0.95</v>
      </c>
      <c r="AD241" s="100">
        <v>0.72</v>
      </c>
      <c r="AE241" s="100">
        <v>0.98</v>
      </c>
      <c r="AF241" s="100">
        <v>0.98</v>
      </c>
      <c r="AG241" s="112">
        <f t="shared" si="5"/>
        <v>374719.0149022612</v>
      </c>
      <c r="AH241" s="112">
        <f t="shared" si="6"/>
        <v>431431.92889780842</v>
      </c>
      <c r="AI241" s="100">
        <f t="shared" si="7"/>
        <v>-2835.6456997773612</v>
      </c>
      <c r="AJ241" s="62"/>
    </row>
    <row r="242" spans="1:36">
      <c r="A242" s="102" t="s">
        <v>251</v>
      </c>
      <c r="B242" s="67" t="s">
        <v>241</v>
      </c>
      <c r="C242" s="67" t="s">
        <v>60</v>
      </c>
      <c r="D242" s="102">
        <v>2022</v>
      </c>
      <c r="E242" s="95">
        <f>'Dist_Wise Forest Land A1.9'!E241</f>
        <v>4842.0916999999999</v>
      </c>
      <c r="F242" s="96" t="s">
        <v>102</v>
      </c>
      <c r="G242" s="96">
        <f t="shared" si="0"/>
        <v>4357.8825299999999</v>
      </c>
      <c r="H242" s="96">
        <f t="shared" si="8"/>
        <v>-148015.72989000002</v>
      </c>
      <c r="I242" s="97">
        <v>34.67</v>
      </c>
      <c r="J242" s="97">
        <v>34.666666666666664</v>
      </c>
      <c r="K242" s="97">
        <v>20</v>
      </c>
      <c r="L242" s="97">
        <v>0.57999999999999996</v>
      </c>
      <c r="M242" s="97">
        <v>1.0900000000000001</v>
      </c>
      <c r="N242" s="97">
        <v>0.95</v>
      </c>
      <c r="O242" s="97">
        <v>0.72</v>
      </c>
      <c r="P242" s="97">
        <v>0.98</v>
      </c>
      <c r="Q242" s="97">
        <v>0.98</v>
      </c>
      <c r="R242" s="97">
        <f t="shared" si="1"/>
        <v>-3082050.9193313993</v>
      </c>
      <c r="S242" s="97">
        <f t="shared" si="2"/>
        <v>-3548171.5023794458</v>
      </c>
      <c r="T242" s="111">
        <f t="shared" si="3"/>
        <v>23306.029152402327</v>
      </c>
      <c r="U242" s="99" t="s">
        <v>103</v>
      </c>
      <c r="V242" s="96">
        <f t="shared" si="4"/>
        <v>484.20917000000003</v>
      </c>
      <c r="W242" s="96">
        <f t="shared" si="9"/>
        <v>-16446.192210000005</v>
      </c>
      <c r="X242" s="100">
        <v>52</v>
      </c>
      <c r="Y242" s="100">
        <v>52</v>
      </c>
      <c r="Z242" s="100">
        <v>20</v>
      </c>
      <c r="AA242" s="100">
        <v>0.57999999999999996</v>
      </c>
      <c r="AB242" s="100">
        <v>1.0900000000000001</v>
      </c>
      <c r="AC242" s="100">
        <v>0.95</v>
      </c>
      <c r="AD242" s="100">
        <v>0.72</v>
      </c>
      <c r="AE242" s="100">
        <v>0.98</v>
      </c>
      <c r="AF242" s="100">
        <v>0.98</v>
      </c>
      <c r="AG242" s="112">
        <f t="shared" si="5"/>
        <v>-513625.76612900296</v>
      </c>
      <c r="AH242" s="112">
        <f t="shared" si="6"/>
        <v>-591361.91706324113</v>
      </c>
      <c r="AI242" s="100">
        <f t="shared" si="7"/>
        <v>3886.8075467119079</v>
      </c>
      <c r="AJ242" s="62"/>
    </row>
    <row r="243" spans="1:36">
      <c r="A243" s="102" t="s">
        <v>251</v>
      </c>
      <c r="B243" s="67" t="s">
        <v>241</v>
      </c>
      <c r="C243" s="67" t="s">
        <v>61</v>
      </c>
      <c r="D243" s="102">
        <v>2022</v>
      </c>
      <c r="E243" s="95">
        <f>'Dist_Wise Forest Land A1.9'!E242</f>
        <v>62041.447099999998</v>
      </c>
      <c r="F243" s="96" t="s">
        <v>102</v>
      </c>
      <c r="G243" s="96">
        <f t="shared" si="0"/>
        <v>55837.302389999997</v>
      </c>
      <c r="H243" s="96">
        <f t="shared" si="8"/>
        <v>51479.419859999995</v>
      </c>
      <c r="I243" s="97">
        <v>34.67</v>
      </c>
      <c r="J243" s="97">
        <v>34.666666666666664</v>
      </c>
      <c r="K243" s="97">
        <v>20</v>
      </c>
      <c r="L243" s="97">
        <v>0.57999999999999996</v>
      </c>
      <c r="M243" s="97">
        <v>1.0900000000000001</v>
      </c>
      <c r="N243" s="97">
        <v>0.95</v>
      </c>
      <c r="O243" s="97">
        <v>0.72</v>
      </c>
      <c r="P243" s="97">
        <v>0.98</v>
      </c>
      <c r="Q243" s="97">
        <v>0.98</v>
      </c>
      <c r="R243" s="97">
        <f t="shared" si="1"/>
        <v>1071927.9189047823</v>
      </c>
      <c r="S243" s="97">
        <f t="shared" si="2"/>
        <v>1234043.2374452578</v>
      </c>
      <c r="T243" s="111">
        <f t="shared" si="3"/>
        <v>-8105.7659270237782</v>
      </c>
      <c r="U243" s="99" t="s">
        <v>103</v>
      </c>
      <c r="V243" s="96">
        <f t="shared" si="4"/>
        <v>6204.1447100000005</v>
      </c>
      <c r="W243" s="96">
        <f t="shared" si="9"/>
        <v>5719.9355400000004</v>
      </c>
      <c r="X243" s="100">
        <v>52</v>
      </c>
      <c r="Y243" s="100">
        <v>52</v>
      </c>
      <c r="Z243" s="100">
        <v>20</v>
      </c>
      <c r="AA243" s="100">
        <v>0.57999999999999996</v>
      </c>
      <c r="AB243" s="100">
        <v>1.0900000000000001</v>
      </c>
      <c r="AC243" s="100">
        <v>0.95</v>
      </c>
      <c r="AD243" s="100">
        <v>0.72</v>
      </c>
      <c r="AE243" s="100">
        <v>0.98</v>
      </c>
      <c r="AF243" s="100">
        <v>0.98</v>
      </c>
      <c r="AG243" s="112">
        <f t="shared" si="5"/>
        <v>178637.4764703672</v>
      </c>
      <c r="AH243" s="112">
        <f t="shared" si="6"/>
        <v>205673.87290754303</v>
      </c>
      <c r="AI243" s="100">
        <f t="shared" si="7"/>
        <v>-1351.8198218587918</v>
      </c>
      <c r="AJ243" s="62"/>
    </row>
    <row r="244" spans="1:36">
      <c r="A244" s="102" t="s">
        <v>251</v>
      </c>
      <c r="B244" s="67" t="s">
        <v>241</v>
      </c>
      <c r="C244" s="67" t="s">
        <v>62</v>
      </c>
      <c r="D244" s="102">
        <v>2022</v>
      </c>
      <c r="E244" s="95">
        <f>'Dist_Wise Forest Land A1.9'!E243</f>
        <v>8165.9815600000002</v>
      </c>
      <c r="F244" s="96" t="s">
        <v>102</v>
      </c>
      <c r="G244" s="96">
        <f t="shared" si="0"/>
        <v>7349.3834040000002</v>
      </c>
      <c r="H244" s="96">
        <f t="shared" si="8"/>
        <v>-48487.918985999997</v>
      </c>
      <c r="I244" s="97">
        <v>34.67</v>
      </c>
      <c r="J244" s="97">
        <v>34.666666666666664</v>
      </c>
      <c r="K244" s="97">
        <v>20</v>
      </c>
      <c r="L244" s="97">
        <v>0.57999999999999996</v>
      </c>
      <c r="M244" s="97">
        <v>1.0900000000000001</v>
      </c>
      <c r="N244" s="97">
        <v>0.95</v>
      </c>
      <c r="O244" s="97">
        <v>0.72</v>
      </c>
      <c r="P244" s="97">
        <v>0.98</v>
      </c>
      <c r="Q244" s="97">
        <v>0.98</v>
      </c>
      <c r="R244" s="97">
        <f t="shared" si="1"/>
        <v>-1009637.5256760062</v>
      </c>
      <c r="S244" s="97">
        <f t="shared" si="2"/>
        <v>-1162332.2229580935</v>
      </c>
      <c r="T244" s="111">
        <f t="shared" si="3"/>
        <v>7634.7348641043645</v>
      </c>
      <c r="U244" s="99" t="s">
        <v>103</v>
      </c>
      <c r="V244" s="96">
        <f t="shared" si="4"/>
        <v>816.59815600000002</v>
      </c>
      <c r="W244" s="96">
        <f t="shared" si="9"/>
        <v>-5387.5465540000005</v>
      </c>
      <c r="X244" s="100">
        <v>52</v>
      </c>
      <c r="Y244" s="100">
        <v>52</v>
      </c>
      <c r="Z244" s="100">
        <v>20</v>
      </c>
      <c r="AA244" s="100">
        <v>0.57999999999999996</v>
      </c>
      <c r="AB244" s="100">
        <v>1.0900000000000001</v>
      </c>
      <c r="AC244" s="100">
        <v>0.95</v>
      </c>
      <c r="AD244" s="100">
        <v>0.72</v>
      </c>
      <c r="AE244" s="100">
        <v>0.98</v>
      </c>
      <c r="AF244" s="100">
        <v>0.98</v>
      </c>
      <c r="AG244" s="112">
        <f t="shared" si="5"/>
        <v>-168256.74241307675</v>
      </c>
      <c r="AH244" s="112">
        <f t="shared" si="6"/>
        <v>-193722.03715968231</v>
      </c>
      <c r="AI244" s="100">
        <f t="shared" si="7"/>
        <v>1273.2647373302782</v>
      </c>
      <c r="AJ244" s="62"/>
    </row>
    <row r="245" spans="1:36">
      <c r="A245" s="102" t="s">
        <v>251</v>
      </c>
      <c r="B245" s="67" t="s">
        <v>241</v>
      </c>
      <c r="C245" s="67" t="s">
        <v>112</v>
      </c>
      <c r="D245" s="102">
        <v>2022</v>
      </c>
      <c r="E245" s="95">
        <f>'Dist_Wise Forest Land A1.9'!E244</f>
        <v>131641.49804000001</v>
      </c>
      <c r="F245" s="96" t="s">
        <v>102</v>
      </c>
      <c r="G245" s="96">
        <f t="shared" si="0"/>
        <v>118477.34823600001</v>
      </c>
      <c r="H245" s="96">
        <f t="shared" si="8"/>
        <v>111127.964832</v>
      </c>
      <c r="I245" s="97">
        <v>34.67</v>
      </c>
      <c r="J245" s="97">
        <v>34.666666666666664</v>
      </c>
      <c r="K245" s="97">
        <v>20</v>
      </c>
      <c r="L245" s="97">
        <v>0.57999999999999996</v>
      </c>
      <c r="M245" s="97">
        <v>1.0900000000000001</v>
      </c>
      <c r="N245" s="97">
        <v>0.95</v>
      </c>
      <c r="O245" s="97">
        <v>0.72</v>
      </c>
      <c r="P245" s="97">
        <v>0.98</v>
      </c>
      <c r="Q245" s="97">
        <v>0.98</v>
      </c>
      <c r="R245" s="97">
        <f t="shared" si="1"/>
        <v>2313957.080294292</v>
      </c>
      <c r="S245" s="97">
        <f t="shared" si="2"/>
        <v>2663913.3437193334</v>
      </c>
      <c r="T245" s="111">
        <f t="shared" si="3"/>
        <v>-17497.813171252074</v>
      </c>
      <c r="U245" s="99" t="s">
        <v>103</v>
      </c>
      <c r="V245" s="96">
        <f t="shared" si="4"/>
        <v>13164.149804000001</v>
      </c>
      <c r="W245" s="96">
        <f t="shared" si="9"/>
        <v>12347.551648000001</v>
      </c>
      <c r="X245" s="100">
        <v>52</v>
      </c>
      <c r="Y245" s="100">
        <v>52</v>
      </c>
      <c r="Z245" s="100">
        <v>20</v>
      </c>
      <c r="AA245" s="100">
        <v>0.57999999999999996</v>
      </c>
      <c r="AB245" s="100">
        <v>1.0900000000000001</v>
      </c>
      <c r="AC245" s="100">
        <v>0.95</v>
      </c>
      <c r="AD245" s="100">
        <v>0.72</v>
      </c>
      <c r="AE245" s="100">
        <v>0.98</v>
      </c>
      <c r="AF245" s="100">
        <v>0.98</v>
      </c>
      <c r="AG245" s="112">
        <f t="shared" si="5"/>
        <v>385622.43430216063</v>
      </c>
      <c r="AH245" s="112">
        <f t="shared" si="6"/>
        <v>443985.55728655565</v>
      </c>
      <c r="AI245" s="100">
        <f t="shared" si="7"/>
        <v>-2918.1561492197507</v>
      </c>
      <c r="AJ245" s="62"/>
    </row>
    <row r="246" spans="1:36">
      <c r="A246" s="102" t="s">
        <v>251</v>
      </c>
      <c r="B246" s="67" t="s">
        <v>241</v>
      </c>
      <c r="C246" s="67" t="s">
        <v>63</v>
      </c>
      <c r="D246" s="102">
        <v>2022</v>
      </c>
      <c r="E246" s="95">
        <f>'Dist_Wise Forest Land A1.9'!E245</f>
        <v>99228.927664999981</v>
      </c>
      <c r="F246" s="96" t="s">
        <v>102</v>
      </c>
      <c r="G246" s="96">
        <f t="shared" si="0"/>
        <v>89306.034898499987</v>
      </c>
      <c r="H246" s="96">
        <f t="shared" si="8"/>
        <v>-29171.313337500018</v>
      </c>
      <c r="I246" s="97">
        <v>34.67</v>
      </c>
      <c r="J246" s="97">
        <v>34.666666666666664</v>
      </c>
      <c r="K246" s="97">
        <v>20</v>
      </c>
      <c r="L246" s="97">
        <v>0.57999999999999996</v>
      </c>
      <c r="M246" s="97">
        <v>1.0900000000000001</v>
      </c>
      <c r="N246" s="97">
        <v>0.95</v>
      </c>
      <c r="O246" s="97">
        <v>0.72</v>
      </c>
      <c r="P246" s="97">
        <v>0.98</v>
      </c>
      <c r="Q246" s="97">
        <v>0.98</v>
      </c>
      <c r="R246" s="97">
        <f t="shared" si="1"/>
        <v>-607418.368012388</v>
      </c>
      <c r="S246" s="97">
        <f t="shared" si="2"/>
        <v>-699282.58806020196</v>
      </c>
      <c r="T246" s="111">
        <f t="shared" si="3"/>
        <v>4593.211002390698</v>
      </c>
      <c r="U246" s="99" t="s">
        <v>103</v>
      </c>
      <c r="V246" s="96">
        <f t="shared" si="4"/>
        <v>9922.8927664999992</v>
      </c>
      <c r="W246" s="96">
        <f t="shared" si="9"/>
        <v>-3241.2570375000014</v>
      </c>
      <c r="X246" s="100">
        <v>52</v>
      </c>
      <c r="Y246" s="100">
        <v>52</v>
      </c>
      <c r="Z246" s="100">
        <v>20</v>
      </c>
      <c r="AA246" s="100">
        <v>0.57999999999999996</v>
      </c>
      <c r="AB246" s="100">
        <v>1.0900000000000001</v>
      </c>
      <c r="AC246" s="100">
        <v>0.95</v>
      </c>
      <c r="AD246" s="100">
        <v>0.72</v>
      </c>
      <c r="AE246" s="100">
        <v>0.98</v>
      </c>
      <c r="AF246" s="100">
        <v>0.98</v>
      </c>
      <c r="AG246" s="112">
        <f t="shared" si="5"/>
        <v>-101226.66133591054</v>
      </c>
      <c r="AH246" s="112">
        <f t="shared" si="6"/>
        <v>-116547.09801003365</v>
      </c>
      <c r="AI246" s="100">
        <f t="shared" si="7"/>
        <v>766.02183370615535</v>
      </c>
      <c r="AJ246" s="62"/>
    </row>
    <row r="247" spans="1:36">
      <c r="A247" s="102" t="s">
        <v>251</v>
      </c>
      <c r="B247" s="67" t="s">
        <v>241</v>
      </c>
      <c r="C247" s="67" t="s">
        <v>64</v>
      </c>
      <c r="D247" s="102">
        <v>2022</v>
      </c>
      <c r="E247" s="95">
        <f>'Dist_Wise Forest Land A1.9'!E246</f>
        <v>23342.411000000007</v>
      </c>
      <c r="F247" s="96" t="s">
        <v>102</v>
      </c>
      <c r="G247" s="96">
        <f t="shared" si="0"/>
        <v>21008.169900000008</v>
      </c>
      <c r="H247" s="96">
        <f t="shared" si="8"/>
        <v>-68297.864998499979</v>
      </c>
      <c r="I247" s="97">
        <v>34.67</v>
      </c>
      <c r="J247" s="97">
        <v>34.666666666666664</v>
      </c>
      <c r="K247" s="97">
        <v>20</v>
      </c>
      <c r="L247" s="97">
        <v>0.57999999999999996</v>
      </c>
      <c r="M247" s="97">
        <v>1.0900000000000001</v>
      </c>
      <c r="N247" s="97">
        <v>0.95</v>
      </c>
      <c r="O247" s="97">
        <v>0.72</v>
      </c>
      <c r="P247" s="97">
        <v>0.98</v>
      </c>
      <c r="Q247" s="97">
        <v>0.98</v>
      </c>
      <c r="R247" s="97">
        <f t="shared" si="1"/>
        <v>-1422129.2410167004</v>
      </c>
      <c r="S247" s="97">
        <f t="shared" si="2"/>
        <v>-1637208.0078322019</v>
      </c>
      <c r="T247" s="111">
        <f t="shared" si="3"/>
        <v>10753.938340775076</v>
      </c>
      <c r="U247" s="99" t="s">
        <v>103</v>
      </c>
      <c r="V247" s="96">
        <f t="shared" si="4"/>
        <v>2334.2411000000006</v>
      </c>
      <c r="W247" s="96">
        <f t="shared" si="9"/>
        <v>-7588.6516664999981</v>
      </c>
      <c r="X247" s="100">
        <v>52</v>
      </c>
      <c r="Y247" s="100">
        <v>52</v>
      </c>
      <c r="Z247" s="100">
        <v>20</v>
      </c>
      <c r="AA247" s="100">
        <v>0.57999999999999996</v>
      </c>
      <c r="AB247" s="100">
        <v>1.0900000000000001</v>
      </c>
      <c r="AC247" s="100">
        <v>0.95</v>
      </c>
      <c r="AD247" s="100">
        <v>0.72</v>
      </c>
      <c r="AE247" s="100">
        <v>0.98</v>
      </c>
      <c r="AF247" s="100">
        <v>0.98</v>
      </c>
      <c r="AG247" s="112">
        <f t="shared" si="5"/>
        <v>-236998.75182792815</v>
      </c>
      <c r="AH247" s="112">
        <f t="shared" si="6"/>
        <v>-272868.00130536698</v>
      </c>
      <c r="AI247" s="100">
        <f t="shared" si="7"/>
        <v>1793.4624738719417</v>
      </c>
      <c r="AJ247" s="62"/>
    </row>
    <row r="248" spans="1:36">
      <c r="A248" s="102" t="s">
        <v>251</v>
      </c>
      <c r="B248" s="67" t="s">
        <v>241</v>
      </c>
      <c r="C248" s="67" t="s">
        <v>65</v>
      </c>
      <c r="D248" s="102">
        <v>2022</v>
      </c>
      <c r="E248" s="95">
        <f>'Dist_Wise Forest Land A1.9'!E247</f>
        <v>31800.373599999995</v>
      </c>
      <c r="F248" s="96" t="s">
        <v>102</v>
      </c>
      <c r="G248" s="96">
        <f t="shared" si="0"/>
        <v>28620.336239999997</v>
      </c>
      <c r="H248" s="96">
        <f t="shared" si="8"/>
        <v>7612.1663399999888</v>
      </c>
      <c r="I248" s="97">
        <v>34.67</v>
      </c>
      <c r="J248" s="97">
        <v>34.666666666666664</v>
      </c>
      <c r="K248" s="97">
        <v>20</v>
      </c>
      <c r="L248" s="97">
        <v>0.57999999999999996</v>
      </c>
      <c r="M248" s="97">
        <v>1.0900000000000001</v>
      </c>
      <c r="N248" s="97">
        <v>0.95</v>
      </c>
      <c r="O248" s="97">
        <v>0.72</v>
      </c>
      <c r="P248" s="97">
        <v>0.98</v>
      </c>
      <c r="Q248" s="97">
        <v>0.98</v>
      </c>
      <c r="R248" s="97">
        <f t="shared" si="1"/>
        <v>158503.99335081436</v>
      </c>
      <c r="S248" s="97">
        <f t="shared" si="2"/>
        <v>182475.68484128226</v>
      </c>
      <c r="T248" s="111">
        <f t="shared" si="3"/>
        <v>-1198.5845745233951</v>
      </c>
      <c r="U248" s="99" t="s">
        <v>103</v>
      </c>
      <c r="V248" s="96">
        <f t="shared" si="4"/>
        <v>3180.0373599999998</v>
      </c>
      <c r="W248" s="96">
        <f t="shared" si="9"/>
        <v>845.79625999999917</v>
      </c>
      <c r="X248" s="100">
        <v>52</v>
      </c>
      <c r="Y248" s="100">
        <v>52</v>
      </c>
      <c r="Z248" s="100">
        <v>20</v>
      </c>
      <c r="AA248" s="100">
        <v>0.57999999999999996</v>
      </c>
      <c r="AB248" s="100">
        <v>1.0900000000000001</v>
      </c>
      <c r="AC248" s="100">
        <v>0.95</v>
      </c>
      <c r="AD248" s="100">
        <v>0.72</v>
      </c>
      <c r="AE248" s="100">
        <v>0.98</v>
      </c>
      <c r="AF248" s="100">
        <v>0.98</v>
      </c>
      <c r="AG248" s="112">
        <f t="shared" si="5"/>
        <v>26414.792341256772</v>
      </c>
      <c r="AH248" s="112">
        <f t="shared" si="6"/>
        <v>30412.614140213725</v>
      </c>
      <c r="AI248" s="100">
        <f t="shared" si="7"/>
        <v>-199.89108994784766</v>
      </c>
      <c r="AJ248" s="62"/>
    </row>
    <row r="249" spans="1:36">
      <c r="A249" s="102" t="s">
        <v>251</v>
      </c>
      <c r="B249" s="67" t="s">
        <v>241</v>
      </c>
      <c r="C249" s="67" t="s">
        <v>113</v>
      </c>
      <c r="D249" s="102">
        <v>2022</v>
      </c>
      <c r="E249" s="95">
        <f>'Dist_Wise Forest Land A1.9'!E248</f>
        <v>3137.2834999999995</v>
      </c>
      <c r="F249" s="96" t="s">
        <v>102</v>
      </c>
      <c r="G249" s="96">
        <f t="shared" si="0"/>
        <v>2823.5551499999997</v>
      </c>
      <c r="H249" s="96">
        <f t="shared" si="8"/>
        <v>-25796.781089999997</v>
      </c>
      <c r="I249" s="97">
        <v>34.67</v>
      </c>
      <c r="J249" s="97">
        <v>34.666666666666664</v>
      </c>
      <c r="K249" s="97">
        <v>20</v>
      </c>
      <c r="L249" s="97">
        <v>0.57999999999999996</v>
      </c>
      <c r="M249" s="97">
        <v>1.0900000000000001</v>
      </c>
      <c r="N249" s="97">
        <v>0.95</v>
      </c>
      <c r="O249" s="97">
        <v>0.72</v>
      </c>
      <c r="P249" s="97">
        <v>0.98</v>
      </c>
      <c r="Q249" s="97">
        <v>0.98</v>
      </c>
      <c r="R249" s="97">
        <f t="shared" si="1"/>
        <v>-537152.32113041019</v>
      </c>
      <c r="S249" s="97">
        <f t="shared" si="2"/>
        <v>-618389.70482854638</v>
      </c>
      <c r="T249" s="111">
        <f t="shared" si="3"/>
        <v>4061.86918490681</v>
      </c>
      <c r="U249" s="99" t="s">
        <v>103</v>
      </c>
      <c r="V249" s="96">
        <f t="shared" si="4"/>
        <v>313.72834999999998</v>
      </c>
      <c r="W249" s="96">
        <f t="shared" si="9"/>
        <v>-2866.3090099999999</v>
      </c>
      <c r="X249" s="100">
        <v>52</v>
      </c>
      <c r="Y249" s="100">
        <v>52</v>
      </c>
      <c r="Z249" s="100">
        <v>20</v>
      </c>
      <c r="AA249" s="100">
        <v>0.57999999999999996</v>
      </c>
      <c r="AB249" s="100">
        <v>1.0900000000000001</v>
      </c>
      <c r="AC249" s="100">
        <v>0.95</v>
      </c>
      <c r="AD249" s="100">
        <v>0.72</v>
      </c>
      <c r="AE249" s="100">
        <v>0.98</v>
      </c>
      <c r="AF249" s="100">
        <v>0.98</v>
      </c>
      <c r="AG249" s="112">
        <f t="shared" si="5"/>
        <v>-89516.779472426802</v>
      </c>
      <c r="AH249" s="112">
        <f t="shared" si="6"/>
        <v>-103064.95080475775</v>
      </c>
      <c r="AI249" s="100">
        <f t="shared" si="7"/>
        <v>677.40856661654766</v>
      </c>
      <c r="AJ249" s="62"/>
    </row>
    <row r="250" spans="1:36">
      <c r="A250" s="102" t="s">
        <v>251</v>
      </c>
      <c r="B250" s="67" t="s">
        <v>241</v>
      </c>
      <c r="C250" s="67" t="s">
        <v>114</v>
      </c>
      <c r="D250" s="102">
        <v>2022</v>
      </c>
      <c r="E250" s="95">
        <f>'Dist_Wise Forest Land A1.9'!E249</f>
        <v>195356.76459999999</v>
      </c>
      <c r="F250" s="96" t="s">
        <v>102</v>
      </c>
      <c r="G250" s="96">
        <f t="shared" si="0"/>
        <v>175821.08814000001</v>
      </c>
      <c r="H250" s="96">
        <f t="shared" si="8"/>
        <v>172997.53299000001</v>
      </c>
      <c r="I250" s="97">
        <v>34.67</v>
      </c>
      <c r="J250" s="97">
        <v>34.666666666666664</v>
      </c>
      <c r="K250" s="97">
        <v>20</v>
      </c>
      <c r="L250" s="97">
        <v>0.57999999999999996</v>
      </c>
      <c r="M250" s="97">
        <v>1.0900000000000001</v>
      </c>
      <c r="N250" s="97">
        <v>0.95</v>
      </c>
      <c r="O250" s="97">
        <v>0.72</v>
      </c>
      <c r="P250" s="97">
        <v>0.98</v>
      </c>
      <c r="Q250" s="97">
        <v>0.98</v>
      </c>
      <c r="R250" s="97">
        <f t="shared" si="1"/>
        <v>3602233.39769455</v>
      </c>
      <c r="S250" s="97">
        <f t="shared" si="2"/>
        <v>4147024.8938625557</v>
      </c>
      <c r="T250" s="111">
        <f t="shared" si="3"/>
        <v>-27239.574808400288</v>
      </c>
      <c r="U250" s="99" t="s">
        <v>103</v>
      </c>
      <c r="V250" s="96">
        <f t="shared" si="4"/>
        <v>19535.676459999999</v>
      </c>
      <c r="W250" s="96">
        <f t="shared" si="9"/>
        <v>19221.948109999998</v>
      </c>
      <c r="X250" s="100">
        <v>52</v>
      </c>
      <c r="Y250" s="100">
        <v>52</v>
      </c>
      <c r="Z250" s="100">
        <v>20</v>
      </c>
      <c r="AA250" s="100">
        <v>0.57999999999999996</v>
      </c>
      <c r="AB250" s="100">
        <v>1.0900000000000001</v>
      </c>
      <c r="AC250" s="100">
        <v>0.95</v>
      </c>
      <c r="AD250" s="100">
        <v>0.72</v>
      </c>
      <c r="AE250" s="100">
        <v>0.98</v>
      </c>
      <c r="AF250" s="100">
        <v>0.98</v>
      </c>
      <c r="AG250" s="112">
        <f t="shared" si="5"/>
        <v>600314.5104000147</v>
      </c>
      <c r="AH250" s="112">
        <f t="shared" si="6"/>
        <v>691170.81564375921</v>
      </c>
      <c r="AI250" s="100">
        <f t="shared" si="7"/>
        <v>-4542.8152621872259</v>
      </c>
      <c r="AJ250" s="62"/>
    </row>
    <row r="251" spans="1:36">
      <c r="A251" s="102" t="s">
        <v>251</v>
      </c>
      <c r="B251" s="67" t="s">
        <v>241</v>
      </c>
      <c r="C251" s="67" t="s">
        <v>66</v>
      </c>
      <c r="D251" s="102">
        <v>2022</v>
      </c>
      <c r="E251" s="95">
        <f>'Dist_Wise Forest Land A1.9'!E250</f>
        <v>150519.24569999997</v>
      </c>
      <c r="F251" s="96" t="s">
        <v>102</v>
      </c>
      <c r="G251" s="96">
        <f t="shared" si="0"/>
        <v>135467.32112999997</v>
      </c>
      <c r="H251" s="96">
        <f t="shared" si="8"/>
        <v>-40353.76701000004</v>
      </c>
      <c r="I251" s="97">
        <v>34.67</v>
      </c>
      <c r="J251" s="97">
        <v>34.666666666666664</v>
      </c>
      <c r="K251" s="97">
        <v>20</v>
      </c>
      <c r="L251" s="97">
        <v>0.57999999999999996</v>
      </c>
      <c r="M251" s="97">
        <v>1.0900000000000001</v>
      </c>
      <c r="N251" s="97">
        <v>0.95</v>
      </c>
      <c r="O251" s="97">
        <v>0.72</v>
      </c>
      <c r="P251" s="97">
        <v>0.98</v>
      </c>
      <c r="Q251" s="97">
        <v>0.98</v>
      </c>
      <c r="R251" s="97">
        <f t="shared" si="1"/>
        <v>-840264.5097523405</v>
      </c>
      <c r="S251" s="97">
        <f t="shared" si="2"/>
        <v>-967343.71559664467</v>
      </c>
      <c r="T251" s="111">
        <f t="shared" si="3"/>
        <v>6353.9602922152089</v>
      </c>
      <c r="U251" s="99" t="s">
        <v>103</v>
      </c>
      <c r="V251" s="96">
        <f t="shared" si="4"/>
        <v>15051.924569999997</v>
      </c>
      <c r="W251" s="96">
        <f t="shared" si="9"/>
        <v>-4483.7518900000014</v>
      </c>
      <c r="X251" s="100">
        <v>52</v>
      </c>
      <c r="Y251" s="100">
        <v>52</v>
      </c>
      <c r="Z251" s="100">
        <v>20</v>
      </c>
      <c r="AA251" s="100">
        <v>0.57999999999999996</v>
      </c>
      <c r="AB251" s="100">
        <v>1.0900000000000001</v>
      </c>
      <c r="AC251" s="100">
        <v>0.95</v>
      </c>
      <c r="AD251" s="100">
        <v>0.72</v>
      </c>
      <c r="AE251" s="100">
        <v>0.98</v>
      </c>
      <c r="AF251" s="100">
        <v>0.98</v>
      </c>
      <c r="AG251" s="112">
        <f t="shared" si="5"/>
        <v>-140030.62047598523</v>
      </c>
      <c r="AH251" s="112">
        <f t="shared" si="6"/>
        <v>-161223.95259944067</v>
      </c>
      <c r="AI251" s="100">
        <f t="shared" si="7"/>
        <v>1059.6666061727724</v>
      </c>
      <c r="AJ251" s="62"/>
    </row>
    <row r="252" spans="1:36">
      <c r="A252" s="102" t="s">
        <v>251</v>
      </c>
      <c r="B252" s="67" t="s">
        <v>241</v>
      </c>
      <c r="C252" s="67" t="s">
        <v>115</v>
      </c>
      <c r="D252" s="102">
        <v>2022</v>
      </c>
      <c r="E252" s="95">
        <f>'Dist_Wise Forest Land A1.9'!E251</f>
        <v>167137.6116</v>
      </c>
      <c r="F252" s="96" t="s">
        <v>102</v>
      </c>
      <c r="G252" s="96">
        <f t="shared" si="0"/>
        <v>150423.85044000001</v>
      </c>
      <c r="H252" s="96">
        <f t="shared" si="8"/>
        <v>14956.529310000042</v>
      </c>
      <c r="I252" s="97">
        <v>34.67</v>
      </c>
      <c r="J252" s="97">
        <v>34.666666666666664</v>
      </c>
      <c r="K252" s="97">
        <v>20</v>
      </c>
      <c r="L252" s="97">
        <v>0.57999999999999996</v>
      </c>
      <c r="M252" s="97">
        <v>1.0900000000000001</v>
      </c>
      <c r="N252" s="97">
        <v>0.95</v>
      </c>
      <c r="O252" s="97">
        <v>0.72</v>
      </c>
      <c r="P252" s="97">
        <v>0.98</v>
      </c>
      <c r="Q252" s="97">
        <v>0.98</v>
      </c>
      <c r="R252" s="97">
        <f t="shared" si="1"/>
        <v>311431.66300061566</v>
      </c>
      <c r="S252" s="97">
        <f t="shared" si="2"/>
        <v>358531.69870312797</v>
      </c>
      <c r="T252" s="111">
        <f t="shared" si="3"/>
        <v>-2355.0017851256152</v>
      </c>
      <c r="U252" s="99" t="s">
        <v>103</v>
      </c>
      <c r="V252" s="96">
        <f t="shared" si="4"/>
        <v>16713.761160000002</v>
      </c>
      <c r="W252" s="96">
        <f t="shared" si="9"/>
        <v>1661.8365900000044</v>
      </c>
      <c r="X252" s="100">
        <v>52</v>
      </c>
      <c r="Y252" s="100">
        <v>52</v>
      </c>
      <c r="Z252" s="100">
        <v>20</v>
      </c>
      <c r="AA252" s="100">
        <v>0.57999999999999996</v>
      </c>
      <c r="AB252" s="100">
        <v>1.0900000000000001</v>
      </c>
      <c r="AC252" s="100">
        <v>0.95</v>
      </c>
      <c r="AD252" s="100">
        <v>0.72</v>
      </c>
      <c r="AE252" s="100">
        <v>0.98</v>
      </c>
      <c r="AF252" s="100">
        <v>0.98</v>
      </c>
      <c r="AG252" s="112">
        <f t="shared" si="5"/>
        <v>51900.286754581335</v>
      </c>
      <c r="AH252" s="112">
        <f t="shared" si="6"/>
        <v>59755.283117187995</v>
      </c>
      <c r="AI252" s="100">
        <f t="shared" si="7"/>
        <v>-392.74981813033298</v>
      </c>
      <c r="AJ252" s="62"/>
    </row>
    <row r="253" spans="1:36">
      <c r="A253" s="102" t="s">
        <v>251</v>
      </c>
      <c r="B253" s="67" t="s">
        <v>241</v>
      </c>
      <c r="C253" s="67" t="s">
        <v>116</v>
      </c>
      <c r="D253" s="102">
        <v>2022</v>
      </c>
      <c r="E253" s="95">
        <f>'Dist_Wise Forest Land A1.9'!E252</f>
        <v>5002.5854399999998</v>
      </c>
      <c r="F253" s="96" t="s">
        <v>102</v>
      </c>
      <c r="G253" s="96">
        <f t="shared" si="0"/>
        <v>4502.3268959999996</v>
      </c>
      <c r="H253" s="96">
        <f t="shared" si="8"/>
        <v>-145921.523544</v>
      </c>
      <c r="I253" s="97">
        <v>34.67</v>
      </c>
      <c r="J253" s="97">
        <v>34.666666666666664</v>
      </c>
      <c r="K253" s="97">
        <v>20</v>
      </c>
      <c r="L253" s="97">
        <v>0.57999999999999996</v>
      </c>
      <c r="M253" s="97">
        <v>1.0900000000000001</v>
      </c>
      <c r="N253" s="97">
        <v>0.95</v>
      </c>
      <c r="O253" s="97">
        <v>0.72</v>
      </c>
      <c r="P253" s="97">
        <v>0.98</v>
      </c>
      <c r="Q253" s="97">
        <v>0.98</v>
      </c>
      <c r="R253" s="97">
        <f t="shared" si="1"/>
        <v>-3038444.4013028373</v>
      </c>
      <c r="S253" s="97">
        <f t="shared" si="2"/>
        <v>-3497970.059042973</v>
      </c>
      <c r="T253" s="111">
        <f t="shared" si="3"/>
        <v>22976.282887006782</v>
      </c>
      <c r="U253" s="99" t="s">
        <v>103</v>
      </c>
      <c r="V253" s="96">
        <f t="shared" si="4"/>
        <v>500.25854400000003</v>
      </c>
      <c r="W253" s="96">
        <f t="shared" si="9"/>
        <v>-16213.502616000002</v>
      </c>
      <c r="X253" s="100">
        <v>52</v>
      </c>
      <c r="Y253" s="100">
        <v>52</v>
      </c>
      <c r="Z253" s="100">
        <v>20</v>
      </c>
      <c r="AA253" s="100">
        <v>0.57999999999999996</v>
      </c>
      <c r="AB253" s="100">
        <v>1.0900000000000001</v>
      </c>
      <c r="AC253" s="100">
        <v>0.95</v>
      </c>
      <c r="AD253" s="100">
        <v>0.72</v>
      </c>
      <c r="AE253" s="100">
        <v>0.98</v>
      </c>
      <c r="AF253" s="100">
        <v>0.98</v>
      </c>
      <c r="AG253" s="112">
        <f t="shared" si="5"/>
        <v>-506358.71187945892</v>
      </c>
      <c r="AH253" s="112">
        <f t="shared" si="6"/>
        <v>-582995.00984049565</v>
      </c>
      <c r="AI253" s="100">
        <f t="shared" si="7"/>
        <v>3831.8148980518367</v>
      </c>
      <c r="AJ253" s="62"/>
    </row>
    <row r="254" spans="1:36">
      <c r="A254" s="102" t="s">
        <v>251</v>
      </c>
      <c r="B254" s="67" t="s">
        <v>241</v>
      </c>
      <c r="C254" s="67" t="s">
        <v>67</v>
      </c>
      <c r="D254" s="102">
        <v>2022</v>
      </c>
      <c r="E254" s="95">
        <f>'Dist_Wise Forest Land A1.9'!E253</f>
        <v>31841.115890000001</v>
      </c>
      <c r="F254" s="96" t="s">
        <v>102</v>
      </c>
      <c r="G254" s="96">
        <f t="shared" si="0"/>
        <v>28657.004301000001</v>
      </c>
      <c r="H254" s="96">
        <f t="shared" si="8"/>
        <v>24154.677405000002</v>
      </c>
      <c r="I254" s="97">
        <v>34.67</v>
      </c>
      <c r="J254" s="97">
        <v>34.666666666666664</v>
      </c>
      <c r="K254" s="97">
        <v>20</v>
      </c>
      <c r="L254" s="97">
        <v>0.57999999999999996</v>
      </c>
      <c r="M254" s="97">
        <v>1.0900000000000001</v>
      </c>
      <c r="N254" s="97">
        <v>0.95</v>
      </c>
      <c r="O254" s="97">
        <v>0.72</v>
      </c>
      <c r="P254" s="97">
        <v>0.98</v>
      </c>
      <c r="Q254" s="97">
        <v>0.98</v>
      </c>
      <c r="R254" s="97">
        <f t="shared" si="1"/>
        <v>502959.69055153249</v>
      </c>
      <c r="S254" s="97">
        <f t="shared" si="2"/>
        <v>579025.87840685947</v>
      </c>
      <c r="T254" s="111">
        <f t="shared" si="3"/>
        <v>-3803.309392766349</v>
      </c>
      <c r="U254" s="99" t="s">
        <v>103</v>
      </c>
      <c r="V254" s="96">
        <f t="shared" si="4"/>
        <v>3184.1115890000001</v>
      </c>
      <c r="W254" s="96">
        <f t="shared" si="9"/>
        <v>2683.8530449999998</v>
      </c>
      <c r="X254" s="100">
        <v>52</v>
      </c>
      <c r="Y254" s="100">
        <v>52</v>
      </c>
      <c r="Z254" s="100">
        <v>20</v>
      </c>
      <c r="AA254" s="100">
        <v>0.57999999999999996</v>
      </c>
      <c r="AB254" s="100">
        <v>1.0900000000000001</v>
      </c>
      <c r="AC254" s="100">
        <v>0.95</v>
      </c>
      <c r="AD254" s="100">
        <v>0.72</v>
      </c>
      <c r="AE254" s="100">
        <v>0.98</v>
      </c>
      <c r="AF254" s="100">
        <v>0.98</v>
      </c>
      <c r="AG254" s="112">
        <f t="shared" si="5"/>
        <v>83818.555615420599</v>
      </c>
      <c r="AH254" s="112">
        <f t="shared" si="6"/>
        <v>96504.313067809911</v>
      </c>
      <c r="AI254" s="100">
        <f t="shared" si="7"/>
        <v>-634.28787261946559</v>
      </c>
      <c r="AJ254" s="62"/>
    </row>
    <row r="255" spans="1:36">
      <c r="A255" s="102" t="s">
        <v>251</v>
      </c>
      <c r="B255" s="67" t="s">
        <v>241</v>
      </c>
      <c r="C255" s="67" t="s">
        <v>117</v>
      </c>
      <c r="D255" s="102">
        <v>2022</v>
      </c>
      <c r="E255" s="95">
        <f>'Dist_Wise Forest Land A1.9'!E254</f>
        <v>164237.53750000001</v>
      </c>
      <c r="F255" s="96" t="s">
        <v>102</v>
      </c>
      <c r="G255" s="96">
        <f t="shared" si="0"/>
        <v>147813.78375</v>
      </c>
      <c r="H255" s="96">
        <f t="shared" si="8"/>
        <v>119156.77944899999</v>
      </c>
      <c r="I255" s="97">
        <v>34.67</v>
      </c>
      <c r="J255" s="97">
        <v>34.666666666666664</v>
      </c>
      <c r="K255" s="97">
        <v>20</v>
      </c>
      <c r="L255" s="97">
        <v>0.57999999999999996</v>
      </c>
      <c r="M255" s="97">
        <v>1.0900000000000001</v>
      </c>
      <c r="N255" s="97">
        <v>0.95</v>
      </c>
      <c r="O255" s="97">
        <v>0.72</v>
      </c>
      <c r="P255" s="97">
        <v>0.98</v>
      </c>
      <c r="Q255" s="97">
        <v>0.98</v>
      </c>
      <c r="R255" s="97">
        <f t="shared" si="1"/>
        <v>2481136.7137687611</v>
      </c>
      <c r="S255" s="97">
        <f t="shared" si="2"/>
        <v>2856376.7477311767</v>
      </c>
      <c r="T255" s="111">
        <f t="shared" si="3"/>
        <v>-18762.001698120777</v>
      </c>
      <c r="U255" s="99" t="s">
        <v>103</v>
      </c>
      <c r="V255" s="96">
        <f t="shared" si="4"/>
        <v>16423.75375</v>
      </c>
      <c r="W255" s="96">
        <f t="shared" si="9"/>
        <v>13239.642161</v>
      </c>
      <c r="X255" s="100">
        <v>52</v>
      </c>
      <c r="Y255" s="100">
        <v>52</v>
      </c>
      <c r="Z255" s="100">
        <v>20</v>
      </c>
      <c r="AA255" s="100">
        <v>0.57999999999999996</v>
      </c>
      <c r="AB255" s="100">
        <v>1.0900000000000001</v>
      </c>
      <c r="AC255" s="100">
        <v>0.95</v>
      </c>
      <c r="AD255" s="100">
        <v>0.72</v>
      </c>
      <c r="AE255" s="100">
        <v>0.98</v>
      </c>
      <c r="AF255" s="100">
        <v>0.98</v>
      </c>
      <c r="AG255" s="112">
        <f t="shared" si="5"/>
        <v>413483.02764469944</v>
      </c>
      <c r="AH255" s="112">
        <f t="shared" si="6"/>
        <v>476062.79128852946</v>
      </c>
      <c r="AI255" s="100">
        <f t="shared" si="7"/>
        <v>-3128.9881821915014</v>
      </c>
      <c r="AJ255" s="62"/>
    </row>
    <row r="256" spans="1:36">
      <c r="A256" s="102" t="s">
        <v>251</v>
      </c>
      <c r="B256" s="67" t="s">
        <v>241</v>
      </c>
      <c r="C256" s="67" t="s">
        <v>68</v>
      </c>
      <c r="D256" s="102">
        <v>2022</v>
      </c>
      <c r="E256" s="95">
        <f>'Dist_Wise Forest Land A1.9'!E255</f>
        <v>15582.158300000001</v>
      </c>
      <c r="F256" s="96" t="s">
        <v>102</v>
      </c>
      <c r="G256" s="96">
        <f t="shared" si="0"/>
        <v>14023.942470000002</v>
      </c>
      <c r="H256" s="96">
        <f t="shared" si="8"/>
        <v>-133789.84127999999</v>
      </c>
      <c r="I256" s="97">
        <v>34.67</v>
      </c>
      <c r="J256" s="97">
        <v>34.666666666666664</v>
      </c>
      <c r="K256" s="97">
        <v>20</v>
      </c>
      <c r="L256" s="97">
        <v>0.57999999999999996</v>
      </c>
      <c r="M256" s="97">
        <v>1.0900000000000001</v>
      </c>
      <c r="N256" s="97">
        <v>0.95</v>
      </c>
      <c r="O256" s="97">
        <v>0.72</v>
      </c>
      <c r="P256" s="97">
        <v>0.98</v>
      </c>
      <c r="Q256" s="97">
        <v>0.98</v>
      </c>
      <c r="R256" s="97">
        <f t="shared" si="1"/>
        <v>-2785832.9896468949</v>
      </c>
      <c r="S256" s="97">
        <f t="shared" si="2"/>
        <v>-3207154.4185901871</v>
      </c>
      <c r="T256" s="111">
        <f t="shared" si="3"/>
        <v>21066.071447164613</v>
      </c>
      <c r="U256" s="99" t="s">
        <v>103</v>
      </c>
      <c r="V256" s="96">
        <f t="shared" si="4"/>
        <v>1558.2158300000001</v>
      </c>
      <c r="W256" s="96">
        <f t="shared" si="9"/>
        <v>-14865.537919999999</v>
      </c>
      <c r="X256" s="100">
        <v>52</v>
      </c>
      <c r="Y256" s="100">
        <v>52</v>
      </c>
      <c r="Z256" s="100">
        <v>20</v>
      </c>
      <c r="AA256" s="100">
        <v>0.57999999999999996</v>
      </c>
      <c r="AB256" s="100">
        <v>1.0900000000000001</v>
      </c>
      <c r="AC256" s="100">
        <v>0.95</v>
      </c>
      <c r="AD256" s="100">
        <v>0.72</v>
      </c>
      <c r="AE256" s="100">
        <v>0.98</v>
      </c>
      <c r="AF256" s="100">
        <v>0.98</v>
      </c>
      <c r="AG256" s="112">
        <f t="shared" si="5"/>
        <v>-464260.85780738556</v>
      </c>
      <c r="AH256" s="112">
        <f t="shared" si="6"/>
        <v>-534525.73643169785</v>
      </c>
      <c r="AI256" s="100">
        <f t="shared" si="7"/>
        <v>3513.2439312156143</v>
      </c>
      <c r="AJ256" s="62"/>
    </row>
    <row r="257" spans="1:36">
      <c r="A257" s="102" t="s">
        <v>251</v>
      </c>
      <c r="B257" s="67" t="s">
        <v>241</v>
      </c>
      <c r="C257" s="67" t="s">
        <v>69</v>
      </c>
      <c r="D257" s="102">
        <v>2022</v>
      </c>
      <c r="E257" s="95">
        <f>'Dist_Wise Forest Land A1.9'!E256</f>
        <v>251276.54509999999</v>
      </c>
      <c r="F257" s="96" t="s">
        <v>102</v>
      </c>
      <c r="G257" s="96">
        <f t="shared" si="0"/>
        <v>226148.89059</v>
      </c>
      <c r="H257" s="96">
        <f t="shared" si="8"/>
        <v>212124.94811999999</v>
      </c>
      <c r="I257" s="97">
        <v>34.67</v>
      </c>
      <c r="J257" s="97">
        <v>34.666666666666664</v>
      </c>
      <c r="K257" s="97">
        <v>20</v>
      </c>
      <c r="L257" s="97">
        <v>0.57999999999999996</v>
      </c>
      <c r="M257" s="97">
        <v>1.0900000000000001</v>
      </c>
      <c r="N257" s="97">
        <v>0.95</v>
      </c>
      <c r="O257" s="97">
        <v>0.72</v>
      </c>
      <c r="P257" s="97">
        <v>0.98</v>
      </c>
      <c r="Q257" s="97">
        <v>0.98</v>
      </c>
      <c r="R257" s="97">
        <f t="shared" si="1"/>
        <v>4416962.2502435185</v>
      </c>
      <c r="S257" s="97">
        <f t="shared" si="2"/>
        <v>5084971.0123542212</v>
      </c>
      <c r="T257" s="111">
        <f t="shared" si="3"/>
        <v>-33400.438105535133</v>
      </c>
      <c r="U257" s="99" t="s">
        <v>103</v>
      </c>
      <c r="V257" s="96">
        <f t="shared" si="4"/>
        <v>25127.65451</v>
      </c>
      <c r="W257" s="96">
        <f t="shared" si="9"/>
        <v>23569.438679999999</v>
      </c>
      <c r="X257" s="100">
        <v>52</v>
      </c>
      <c r="Y257" s="100">
        <v>52</v>
      </c>
      <c r="Z257" s="100">
        <v>20</v>
      </c>
      <c r="AA257" s="100">
        <v>0.57999999999999996</v>
      </c>
      <c r="AB257" s="100">
        <v>1.0900000000000001</v>
      </c>
      <c r="AC257" s="100">
        <v>0.95</v>
      </c>
      <c r="AD257" s="100">
        <v>0.72</v>
      </c>
      <c r="AE257" s="100">
        <v>0.98</v>
      </c>
      <c r="AF257" s="100">
        <v>0.98</v>
      </c>
      <c r="AG257" s="112">
        <f t="shared" si="5"/>
        <v>736089.59719470236</v>
      </c>
      <c r="AH257" s="112">
        <f t="shared" si="6"/>
        <v>847495.16872570361</v>
      </c>
      <c r="AI257" s="100">
        <f t="shared" si="7"/>
        <v>-5570.2785765500621</v>
      </c>
      <c r="AJ257" s="62"/>
    </row>
    <row r="258" spans="1:36">
      <c r="A258" s="102" t="s">
        <v>251</v>
      </c>
      <c r="B258" s="67" t="s">
        <v>241</v>
      </c>
      <c r="C258" s="67" t="s">
        <v>118</v>
      </c>
      <c r="D258" s="102">
        <v>2022</v>
      </c>
      <c r="E258" s="95">
        <f>'Dist_Wise Forest Land A1.9'!E257</f>
        <v>8476.8191000000006</v>
      </c>
      <c r="F258" s="96" t="s">
        <v>102</v>
      </c>
      <c r="G258" s="96">
        <f t="shared" si="0"/>
        <v>7629.1371900000004</v>
      </c>
      <c r="H258" s="96">
        <f t="shared" si="8"/>
        <v>-218519.75339999999</v>
      </c>
      <c r="I258" s="97">
        <v>34.67</v>
      </c>
      <c r="J258" s="97">
        <v>34.666666666666664</v>
      </c>
      <c r="K258" s="97">
        <v>20</v>
      </c>
      <c r="L258" s="97">
        <v>0.57999999999999996</v>
      </c>
      <c r="M258" s="97">
        <v>1.0900000000000001</v>
      </c>
      <c r="N258" s="97">
        <v>0.95</v>
      </c>
      <c r="O258" s="97">
        <v>0.72</v>
      </c>
      <c r="P258" s="97">
        <v>0.98</v>
      </c>
      <c r="Q258" s="97">
        <v>0.98</v>
      </c>
      <c r="R258" s="97">
        <f t="shared" si="1"/>
        <v>-4550117.797338522</v>
      </c>
      <c r="S258" s="97">
        <f t="shared" si="2"/>
        <v>-5238264.6242873846</v>
      </c>
      <c r="T258" s="111">
        <f t="shared" si="3"/>
        <v>34407.341347443129</v>
      </c>
      <c r="U258" s="99" t="s">
        <v>103</v>
      </c>
      <c r="V258" s="96">
        <f t="shared" si="4"/>
        <v>847.68191000000013</v>
      </c>
      <c r="W258" s="96">
        <f t="shared" si="9"/>
        <v>-24279.972600000001</v>
      </c>
      <c r="X258" s="100">
        <v>52</v>
      </c>
      <c r="Y258" s="100">
        <v>52</v>
      </c>
      <c r="Z258" s="100">
        <v>20</v>
      </c>
      <c r="AA258" s="100">
        <v>0.57999999999999996</v>
      </c>
      <c r="AB258" s="100">
        <v>1.0900000000000001</v>
      </c>
      <c r="AC258" s="100">
        <v>0.95</v>
      </c>
      <c r="AD258" s="100">
        <v>0.72</v>
      </c>
      <c r="AE258" s="100">
        <v>0.98</v>
      </c>
      <c r="AF258" s="100">
        <v>0.98</v>
      </c>
      <c r="AG258" s="112">
        <f t="shared" si="5"/>
        <v>-758280.05467936804</v>
      </c>
      <c r="AH258" s="112">
        <f t="shared" si="6"/>
        <v>-873044.1040478975</v>
      </c>
      <c r="AI258" s="100">
        <f t="shared" si="7"/>
        <v>5738.2024684264734</v>
      </c>
      <c r="AJ258" s="62"/>
    </row>
    <row r="259" spans="1:36">
      <c r="A259" s="102" t="s">
        <v>251</v>
      </c>
      <c r="B259" s="67" t="s">
        <v>241</v>
      </c>
      <c r="C259" s="67" t="s">
        <v>70</v>
      </c>
      <c r="D259" s="102">
        <v>2022</v>
      </c>
      <c r="E259" s="95">
        <f>'Dist_Wise Forest Land A1.9'!E258</f>
        <v>37173.935240000006</v>
      </c>
      <c r="F259" s="96" t="s">
        <v>102</v>
      </c>
      <c r="G259" s="96">
        <f t="shared" si="0"/>
        <v>33456.541716000007</v>
      </c>
      <c r="H259" s="96">
        <f t="shared" si="8"/>
        <v>25827.404526000006</v>
      </c>
      <c r="I259" s="97">
        <v>34.67</v>
      </c>
      <c r="J259" s="97">
        <v>34.666666666666664</v>
      </c>
      <c r="K259" s="97">
        <v>20</v>
      </c>
      <c r="L259" s="97">
        <v>0.57999999999999996</v>
      </c>
      <c r="M259" s="97">
        <v>1.0900000000000001</v>
      </c>
      <c r="N259" s="97">
        <v>0.95</v>
      </c>
      <c r="O259" s="97">
        <v>0.72</v>
      </c>
      <c r="P259" s="97">
        <v>0.98</v>
      </c>
      <c r="Q259" s="97">
        <v>0.98</v>
      </c>
      <c r="R259" s="97">
        <f t="shared" si="1"/>
        <v>537789.97625765286</v>
      </c>
      <c r="S259" s="97">
        <f t="shared" si="2"/>
        <v>619123.79709698923</v>
      </c>
      <c r="T259" s="111">
        <f t="shared" si="3"/>
        <v>-4066.6910419668188</v>
      </c>
      <c r="U259" s="99" t="s">
        <v>103</v>
      </c>
      <c r="V259" s="96">
        <f t="shared" si="4"/>
        <v>3717.393524000001</v>
      </c>
      <c r="W259" s="96">
        <f t="shared" si="9"/>
        <v>2869.7116140000007</v>
      </c>
      <c r="X259" s="100">
        <v>52</v>
      </c>
      <c r="Y259" s="100">
        <v>52</v>
      </c>
      <c r="Z259" s="100">
        <v>20</v>
      </c>
      <c r="AA259" s="100">
        <v>0.57999999999999996</v>
      </c>
      <c r="AB259" s="100">
        <v>1.0900000000000001</v>
      </c>
      <c r="AC259" s="100">
        <v>0.95</v>
      </c>
      <c r="AD259" s="100">
        <v>0.72</v>
      </c>
      <c r="AE259" s="100">
        <v>0.98</v>
      </c>
      <c r="AF259" s="100">
        <v>0.98</v>
      </c>
      <c r="AG259" s="112">
        <f t="shared" si="5"/>
        <v>89623.045109117535</v>
      </c>
      <c r="AH259" s="112">
        <f t="shared" si="6"/>
        <v>103187.29951616489</v>
      </c>
      <c r="AI259" s="100">
        <f t="shared" si="7"/>
        <v>-678.21272035236757</v>
      </c>
      <c r="AJ259" s="62"/>
    </row>
    <row r="260" spans="1:36">
      <c r="A260" s="102" t="s">
        <v>251</v>
      </c>
      <c r="B260" s="67" t="s">
        <v>241</v>
      </c>
      <c r="C260" s="67" t="s">
        <v>71</v>
      </c>
      <c r="D260" s="102">
        <v>2022</v>
      </c>
      <c r="E260" s="95">
        <f>'Dist_Wise Forest Land A1.9'!E259</f>
        <v>27641.004759999996</v>
      </c>
      <c r="F260" s="96" t="s">
        <v>102</v>
      </c>
      <c r="G260" s="96">
        <f t="shared" si="0"/>
        <v>24876.904283999997</v>
      </c>
      <c r="H260" s="96">
        <f t="shared" si="8"/>
        <v>-8579.6374320000104</v>
      </c>
      <c r="I260" s="97">
        <v>34.67</v>
      </c>
      <c r="J260" s="97">
        <v>34.666666666666664</v>
      </c>
      <c r="K260" s="97">
        <v>20</v>
      </c>
      <c r="L260" s="97">
        <v>0.57999999999999996</v>
      </c>
      <c r="M260" s="97">
        <v>1.0900000000000001</v>
      </c>
      <c r="N260" s="97">
        <v>0.95</v>
      </c>
      <c r="O260" s="97">
        <v>0.72</v>
      </c>
      <c r="P260" s="97">
        <v>0.98</v>
      </c>
      <c r="Q260" s="97">
        <v>0.98</v>
      </c>
      <c r="R260" s="97">
        <f t="shared" si="1"/>
        <v>-178649.11691802702</v>
      </c>
      <c r="S260" s="97">
        <f t="shared" si="2"/>
        <v>-205667.4993907325</v>
      </c>
      <c r="T260" s="111">
        <f t="shared" si="3"/>
        <v>1350.9191236352738</v>
      </c>
      <c r="U260" s="99" t="s">
        <v>103</v>
      </c>
      <c r="V260" s="96">
        <f t="shared" si="4"/>
        <v>2764.1004759999996</v>
      </c>
      <c r="W260" s="96">
        <f t="shared" si="9"/>
        <v>-953.29304800000136</v>
      </c>
      <c r="X260" s="100">
        <v>52</v>
      </c>
      <c r="Y260" s="100">
        <v>52</v>
      </c>
      <c r="Z260" s="100">
        <v>20</v>
      </c>
      <c r="AA260" s="100">
        <v>0.57999999999999996</v>
      </c>
      <c r="AB260" s="100">
        <v>1.0900000000000001</v>
      </c>
      <c r="AC260" s="100">
        <v>0.95</v>
      </c>
      <c r="AD260" s="100">
        <v>0.72</v>
      </c>
      <c r="AE260" s="100">
        <v>0.98</v>
      </c>
      <c r="AF260" s="100">
        <v>0.98</v>
      </c>
      <c r="AG260" s="112">
        <f t="shared" si="5"/>
        <v>-29771.990128312682</v>
      </c>
      <c r="AH260" s="112">
        <f t="shared" si="6"/>
        <v>-34277.91656512209</v>
      </c>
      <c r="AI260" s="100">
        <f t="shared" si="7"/>
        <v>225.2963218404704</v>
      </c>
      <c r="AJ260" s="62"/>
    </row>
    <row r="261" spans="1:36">
      <c r="A261" s="102" t="s">
        <v>251</v>
      </c>
      <c r="B261" s="67" t="s">
        <v>241</v>
      </c>
      <c r="C261" s="102" t="s">
        <v>119</v>
      </c>
      <c r="D261" s="102">
        <v>2022</v>
      </c>
      <c r="E261" s="95">
        <f>'Dist_Wise Forest Land A1.9'!E260</f>
        <v>121035.10010000001</v>
      </c>
      <c r="F261" s="96" t="s">
        <v>102</v>
      </c>
      <c r="G261" s="96">
        <f t="shared" si="0"/>
        <v>108931.59009000001</v>
      </c>
      <c r="H261" s="96">
        <f t="shared" si="8"/>
        <v>84054.685806000023</v>
      </c>
      <c r="I261" s="97">
        <v>34.67</v>
      </c>
      <c r="J261" s="97">
        <v>34.666666666666664</v>
      </c>
      <c r="K261" s="97">
        <v>20</v>
      </c>
      <c r="L261" s="97">
        <v>0.57999999999999996</v>
      </c>
      <c r="M261" s="97">
        <v>1.0900000000000001</v>
      </c>
      <c r="N261" s="97">
        <v>0.95</v>
      </c>
      <c r="O261" s="97">
        <v>0.72</v>
      </c>
      <c r="P261" s="97">
        <v>0.98</v>
      </c>
      <c r="Q261" s="97">
        <v>0.98</v>
      </c>
      <c r="R261" s="97">
        <f t="shared" si="1"/>
        <v>1750224.9379509799</v>
      </c>
      <c r="S261" s="97">
        <f t="shared" si="2"/>
        <v>2014923.961392137</v>
      </c>
      <c r="T261" s="111">
        <f t="shared" si="3"/>
        <v>-13234.951172057854</v>
      </c>
      <c r="U261" s="99" t="s">
        <v>103</v>
      </c>
      <c r="V261" s="96">
        <f t="shared" si="4"/>
        <v>12103.510010000002</v>
      </c>
      <c r="W261" s="96">
        <f t="shared" si="9"/>
        <v>9339.4095340000022</v>
      </c>
      <c r="X261" s="100">
        <v>52</v>
      </c>
      <c r="Y261" s="100">
        <v>52</v>
      </c>
      <c r="Z261" s="100">
        <v>20</v>
      </c>
      <c r="AA261" s="100">
        <v>0.57999999999999996</v>
      </c>
      <c r="AB261" s="100">
        <v>1.0900000000000001</v>
      </c>
      <c r="AC261" s="100">
        <v>0.95</v>
      </c>
      <c r="AD261" s="100">
        <v>0.72</v>
      </c>
      <c r="AE261" s="100">
        <v>0.98</v>
      </c>
      <c r="AF261" s="100">
        <v>0.98</v>
      </c>
      <c r="AG261" s="112">
        <f t="shared" si="5"/>
        <v>291676.11054530321</v>
      </c>
      <c r="AH261" s="112">
        <f t="shared" si="6"/>
        <v>335820.66023202281</v>
      </c>
      <c r="AI261" s="100">
        <f t="shared" si="7"/>
        <v>-2207.2274843359801</v>
      </c>
      <c r="AJ261" s="62"/>
    </row>
    <row r="262" spans="1:36">
      <c r="A262" s="102" t="s">
        <v>251</v>
      </c>
      <c r="B262" s="67" t="s">
        <v>241</v>
      </c>
      <c r="C262" s="102" t="s">
        <v>120</v>
      </c>
      <c r="D262" s="102">
        <v>2022</v>
      </c>
      <c r="E262" s="95">
        <f>'Dist_Wise Forest Land A1.9'!E261</f>
        <v>23960.179699999997</v>
      </c>
      <c r="F262" s="96" t="s">
        <v>102</v>
      </c>
      <c r="G262" s="96">
        <f t="shared" si="0"/>
        <v>21564.161729999996</v>
      </c>
      <c r="H262" s="96">
        <f t="shared" si="8"/>
        <v>-87367.42836000002</v>
      </c>
      <c r="I262" s="97">
        <v>34.67</v>
      </c>
      <c r="J262" s="97">
        <v>34.666666666666664</v>
      </c>
      <c r="K262" s="97">
        <v>20</v>
      </c>
      <c r="L262" s="97">
        <v>0.57999999999999996</v>
      </c>
      <c r="M262" s="97">
        <v>1.0900000000000001</v>
      </c>
      <c r="N262" s="97">
        <v>0.95</v>
      </c>
      <c r="O262" s="97">
        <v>0.72</v>
      </c>
      <c r="P262" s="97">
        <v>0.98</v>
      </c>
      <c r="Q262" s="97">
        <v>0.98</v>
      </c>
      <c r="R262" s="97">
        <f t="shared" si="1"/>
        <v>-1819204.3717020527</v>
      </c>
      <c r="S262" s="97">
        <f t="shared" si="2"/>
        <v>-2094335.6477957224</v>
      </c>
      <c r="T262" s="111">
        <f t="shared" si="3"/>
        <v>13756.563804683485</v>
      </c>
      <c r="U262" s="99" t="s">
        <v>103</v>
      </c>
      <c r="V262" s="96">
        <f t="shared" si="4"/>
        <v>2396.0179699999999</v>
      </c>
      <c r="W262" s="96">
        <f t="shared" si="9"/>
        <v>-9707.492040000001</v>
      </c>
      <c r="X262" s="100">
        <v>52</v>
      </c>
      <c r="Y262" s="100">
        <v>52</v>
      </c>
      <c r="Z262" s="100">
        <v>20</v>
      </c>
      <c r="AA262" s="100">
        <v>0.57999999999999996</v>
      </c>
      <c r="AB262" s="100">
        <v>1.0900000000000001</v>
      </c>
      <c r="AC262" s="100">
        <v>0.95</v>
      </c>
      <c r="AD262" s="100">
        <v>0.72</v>
      </c>
      <c r="AE262" s="100">
        <v>0.98</v>
      </c>
      <c r="AF262" s="100">
        <v>0.98</v>
      </c>
      <c r="AG262" s="112">
        <f t="shared" si="5"/>
        <v>-303171.57750378724</v>
      </c>
      <c r="AH262" s="112">
        <f t="shared" si="6"/>
        <v>-349055.94129928702</v>
      </c>
      <c r="AI262" s="100">
        <f t="shared" si="7"/>
        <v>2294.2181897749892</v>
      </c>
      <c r="AJ262" s="62"/>
    </row>
    <row r="263" spans="1:36">
      <c r="A263" s="102" t="s">
        <v>251</v>
      </c>
      <c r="B263" s="67" t="s">
        <v>241</v>
      </c>
      <c r="C263" s="102" t="s">
        <v>72</v>
      </c>
      <c r="D263" s="102">
        <v>2022</v>
      </c>
      <c r="E263" s="95">
        <f>'Dist_Wise Forest Land A1.9'!E262</f>
        <v>138987.82511999999</v>
      </c>
      <c r="F263" s="96" t="s">
        <v>102</v>
      </c>
      <c r="G263" s="96">
        <f t="shared" si="0"/>
        <v>125089.042608</v>
      </c>
      <c r="H263" s="96">
        <f t="shared" si="8"/>
        <v>103524.88087800001</v>
      </c>
      <c r="I263" s="97">
        <v>34.67</v>
      </c>
      <c r="J263" s="97">
        <v>34.666666666666664</v>
      </c>
      <c r="K263" s="97">
        <v>20</v>
      </c>
      <c r="L263" s="97">
        <v>0.57999999999999996</v>
      </c>
      <c r="M263" s="97">
        <v>1.0900000000000001</v>
      </c>
      <c r="N263" s="97">
        <v>0.95</v>
      </c>
      <c r="O263" s="97">
        <v>0.72</v>
      </c>
      <c r="P263" s="97">
        <v>0.98</v>
      </c>
      <c r="Q263" s="97">
        <v>0.98</v>
      </c>
      <c r="R263" s="97">
        <f t="shared" si="1"/>
        <v>2155642.2045199801</v>
      </c>
      <c r="S263" s="97">
        <f t="shared" si="2"/>
        <v>2481655.3780569704</v>
      </c>
      <c r="T263" s="111">
        <f t="shared" si="3"/>
        <v>-16300.658676849514</v>
      </c>
      <c r="U263" s="99" t="s">
        <v>103</v>
      </c>
      <c r="V263" s="96">
        <f t="shared" si="4"/>
        <v>13898.782512</v>
      </c>
      <c r="W263" s="96">
        <f t="shared" si="9"/>
        <v>11502.764542000001</v>
      </c>
      <c r="X263" s="100">
        <v>52</v>
      </c>
      <c r="Y263" s="100">
        <v>52</v>
      </c>
      <c r="Z263" s="100">
        <v>20</v>
      </c>
      <c r="AA263" s="100">
        <v>0.57999999999999996</v>
      </c>
      <c r="AB263" s="100">
        <v>1.0900000000000001</v>
      </c>
      <c r="AC263" s="100">
        <v>0.95</v>
      </c>
      <c r="AD263" s="100">
        <v>0.72</v>
      </c>
      <c r="AE263" s="100">
        <v>0.98</v>
      </c>
      <c r="AF263" s="100">
        <v>0.98</v>
      </c>
      <c r="AG263" s="112">
        <f t="shared" si="5"/>
        <v>359239.15852654859</v>
      </c>
      <c r="AH263" s="112">
        <f t="shared" si="6"/>
        <v>413609.22967616178</v>
      </c>
      <c r="AI263" s="100">
        <f t="shared" si="7"/>
        <v>-2718.5035574806593</v>
      </c>
      <c r="AJ263" s="62"/>
    </row>
    <row r="264" spans="1:36">
      <c r="A264" s="102" t="s">
        <v>251</v>
      </c>
      <c r="B264" s="67" t="s">
        <v>241</v>
      </c>
      <c r="C264" s="102" t="s">
        <v>73</v>
      </c>
      <c r="D264" s="102">
        <v>2022</v>
      </c>
      <c r="E264" s="95">
        <f>'Dist_Wise Forest Land A1.9'!E263</f>
        <v>74319.281599999988</v>
      </c>
      <c r="F264" s="96" t="s">
        <v>102</v>
      </c>
      <c r="G264" s="96">
        <f t="shared" si="0"/>
        <v>66887.353439999992</v>
      </c>
      <c r="H264" s="96">
        <f t="shared" si="8"/>
        <v>-58201.689168000012</v>
      </c>
      <c r="I264" s="97">
        <v>34.67</v>
      </c>
      <c r="J264" s="97">
        <v>34.666666666666664</v>
      </c>
      <c r="K264" s="97">
        <v>20</v>
      </c>
      <c r="L264" s="97">
        <v>0.57999999999999996</v>
      </c>
      <c r="M264" s="97">
        <v>1.0900000000000001</v>
      </c>
      <c r="N264" s="97">
        <v>0.95</v>
      </c>
      <c r="O264" s="97">
        <v>0.72</v>
      </c>
      <c r="P264" s="97">
        <v>0.98</v>
      </c>
      <c r="Q264" s="97">
        <v>0.98</v>
      </c>
      <c r="R264" s="97">
        <f t="shared" si="1"/>
        <v>-1211902.0710851746</v>
      </c>
      <c r="S264" s="97">
        <f t="shared" si="2"/>
        <v>-1395186.6808326021</v>
      </c>
      <c r="T264" s="111">
        <f t="shared" si="3"/>
        <v>9164.2304873713765</v>
      </c>
      <c r="U264" s="99" t="s">
        <v>103</v>
      </c>
      <c r="V264" s="96">
        <f t="shared" si="4"/>
        <v>7431.9281599999995</v>
      </c>
      <c r="W264" s="96">
        <f t="shared" si="9"/>
        <v>-6466.8543520000003</v>
      </c>
      <c r="X264" s="100">
        <v>52</v>
      </c>
      <c r="Y264" s="100">
        <v>52</v>
      </c>
      <c r="Z264" s="100">
        <v>20</v>
      </c>
      <c r="AA264" s="100">
        <v>0.57999999999999996</v>
      </c>
      <c r="AB264" s="100">
        <v>1.0900000000000001</v>
      </c>
      <c r="AC264" s="100">
        <v>0.95</v>
      </c>
      <c r="AD264" s="100">
        <v>0.72</v>
      </c>
      <c r="AE264" s="100">
        <v>0.98</v>
      </c>
      <c r="AF264" s="100">
        <v>0.98</v>
      </c>
      <c r="AG264" s="112">
        <f t="shared" si="5"/>
        <v>-201964.25887391937</v>
      </c>
      <c r="AH264" s="112">
        <f t="shared" si="6"/>
        <v>-232531.11347210035</v>
      </c>
      <c r="AI264" s="100">
        <f t="shared" si="7"/>
        <v>1528.3427299090486</v>
      </c>
      <c r="AJ264" s="62"/>
    </row>
    <row r="265" spans="1:36">
      <c r="A265" s="102" t="s">
        <v>251</v>
      </c>
      <c r="B265" s="67" t="s">
        <v>241</v>
      </c>
      <c r="C265" s="102" t="s">
        <v>74</v>
      </c>
      <c r="D265" s="102">
        <v>2022</v>
      </c>
      <c r="E265" s="95">
        <f>'Dist_Wise Forest Land A1.9'!E264</f>
        <v>196102.58410999997</v>
      </c>
      <c r="F265" s="96" t="s">
        <v>102</v>
      </c>
      <c r="G265" s="96">
        <f t="shared" si="0"/>
        <v>176492.32569899998</v>
      </c>
      <c r="H265" s="96">
        <f t="shared" si="8"/>
        <v>109604.97225899999</v>
      </c>
      <c r="I265" s="97">
        <v>34.67</v>
      </c>
      <c r="J265" s="97">
        <v>34.666666666666664</v>
      </c>
      <c r="K265" s="97">
        <v>20</v>
      </c>
      <c r="L265" s="97">
        <v>0.57999999999999996</v>
      </c>
      <c r="M265" s="97">
        <v>1.0900000000000001</v>
      </c>
      <c r="N265" s="97">
        <v>0.95</v>
      </c>
      <c r="O265" s="97">
        <v>0.72</v>
      </c>
      <c r="P265" s="97">
        <v>0.98</v>
      </c>
      <c r="Q265" s="97">
        <v>0.98</v>
      </c>
      <c r="R265" s="97">
        <f t="shared" si="1"/>
        <v>2282244.6355207674</v>
      </c>
      <c r="S265" s="97">
        <f t="shared" si="2"/>
        <v>2627404.7993242876</v>
      </c>
      <c r="T265" s="111">
        <f t="shared" si="3"/>
        <v>-17258.008190176006</v>
      </c>
      <c r="U265" s="99" t="s">
        <v>103</v>
      </c>
      <c r="V265" s="96">
        <f t="shared" si="4"/>
        <v>19610.258410999999</v>
      </c>
      <c r="W265" s="96">
        <f t="shared" si="9"/>
        <v>12178.330250999999</v>
      </c>
      <c r="X265" s="100">
        <v>52</v>
      </c>
      <c r="Y265" s="100">
        <v>52</v>
      </c>
      <c r="Z265" s="100">
        <v>20</v>
      </c>
      <c r="AA265" s="100">
        <v>0.57999999999999996</v>
      </c>
      <c r="AB265" s="100">
        <v>1.0900000000000001</v>
      </c>
      <c r="AC265" s="100">
        <v>0.95</v>
      </c>
      <c r="AD265" s="100">
        <v>0.72</v>
      </c>
      <c r="AE265" s="100">
        <v>0.98</v>
      </c>
      <c r="AF265" s="100">
        <v>0.98</v>
      </c>
      <c r="AG265" s="112">
        <f t="shared" si="5"/>
        <v>380337.53500330064</v>
      </c>
      <c r="AH265" s="112">
        <f t="shared" si="6"/>
        <v>437900.79988738132</v>
      </c>
      <c r="AI265" s="100">
        <f t="shared" si="7"/>
        <v>-2878.1632442040341</v>
      </c>
      <c r="AJ265" s="62"/>
    </row>
    <row r="266" spans="1:36">
      <c r="A266" s="102" t="s">
        <v>251</v>
      </c>
      <c r="B266" s="67" t="s">
        <v>241</v>
      </c>
      <c r="C266" s="102" t="s">
        <v>75</v>
      </c>
      <c r="D266" s="102">
        <v>2022</v>
      </c>
      <c r="E266" s="95">
        <f>'Dist_Wise Forest Land A1.9'!E265</f>
        <v>1517.7106000000001</v>
      </c>
      <c r="F266" s="96" t="s">
        <v>102</v>
      </c>
      <c r="G266" s="96">
        <f t="shared" ref="G266:G274" si="10">E266*90%</f>
        <v>1365.9395400000001</v>
      </c>
      <c r="H266" s="96">
        <f t="shared" si="8"/>
        <v>-175126.38615899999</v>
      </c>
      <c r="I266" s="97">
        <v>34.67</v>
      </c>
      <c r="J266" s="97">
        <v>34.666666666666664</v>
      </c>
      <c r="K266" s="97">
        <v>20</v>
      </c>
      <c r="L266" s="97">
        <v>0.57999999999999996</v>
      </c>
      <c r="M266" s="97">
        <v>1.0900000000000001</v>
      </c>
      <c r="N266" s="97">
        <v>0.95</v>
      </c>
      <c r="O266" s="97">
        <v>0.72</v>
      </c>
      <c r="P266" s="97">
        <v>0.98</v>
      </c>
      <c r="Q266" s="97">
        <v>0.98</v>
      </c>
      <c r="R266" s="97">
        <f t="shared" ref="R266:R274" si="11">L266*M266*N266*H266*I266</f>
        <v>-3646561.3476463156</v>
      </c>
      <c r="S266" s="97">
        <f t="shared" ref="S266:S274" si="12">J266*O266*P266*Q266*H266</f>
        <v>-4198056.8764269045</v>
      </c>
      <c r="T266" s="111">
        <f t="shared" ref="T266:T274" si="13">(R266-S266)/K266</f>
        <v>27574.776439029443</v>
      </c>
      <c r="U266" s="99" t="s">
        <v>103</v>
      </c>
      <c r="V266" s="96">
        <f t="shared" ref="V266:V274" si="14">E266*10%</f>
        <v>151.77106000000001</v>
      </c>
      <c r="W266" s="96">
        <f t="shared" si="9"/>
        <v>-19458.487351</v>
      </c>
      <c r="X266" s="100">
        <v>52</v>
      </c>
      <c r="Y266" s="100">
        <v>52</v>
      </c>
      <c r="Z266" s="100">
        <v>20</v>
      </c>
      <c r="AA266" s="100">
        <v>0.57999999999999996</v>
      </c>
      <c r="AB266" s="100">
        <v>1.0900000000000001</v>
      </c>
      <c r="AC266" s="100">
        <v>0.95</v>
      </c>
      <c r="AD266" s="100">
        <v>0.72</v>
      </c>
      <c r="AE266" s="100">
        <v>0.98</v>
      </c>
      <c r="AF266" s="100">
        <v>0.98</v>
      </c>
      <c r="AG266" s="112">
        <f t="shared" ref="AG266:AG274" si="15">AA266*AB266*AC266*X266*W266</f>
        <v>-607701.79174312868</v>
      </c>
      <c r="AH266" s="112">
        <f t="shared" ref="AH266:AH274" si="16">Y266*AD266*AE266*AF266*W266</f>
        <v>-699676.1460711509</v>
      </c>
      <c r="AI266" s="100">
        <f t="shared" ref="AI266:AI274" si="17">(AG266-AH266)/Z266</f>
        <v>4598.7177164011109</v>
      </c>
      <c r="AJ266" s="62"/>
    </row>
    <row r="267" spans="1:36">
      <c r="A267" s="102" t="s">
        <v>251</v>
      </c>
      <c r="B267" s="67" t="s">
        <v>241</v>
      </c>
      <c r="C267" s="102" t="s">
        <v>76</v>
      </c>
      <c r="D267" s="102">
        <v>2022</v>
      </c>
      <c r="E267" s="95">
        <f>'Dist_Wise Forest Land A1.9'!E266</f>
        <v>16908.14588</v>
      </c>
      <c r="F267" s="96" t="s">
        <v>102</v>
      </c>
      <c r="G267" s="96">
        <f t="shared" si="10"/>
        <v>15217.331292000001</v>
      </c>
      <c r="H267" s="96">
        <f t="shared" ref="H267:H274" si="18">G267-G266</f>
        <v>13851.391752000001</v>
      </c>
      <c r="I267" s="97">
        <v>34.67</v>
      </c>
      <c r="J267" s="97">
        <v>34.666666666666664</v>
      </c>
      <c r="K267" s="97">
        <v>20</v>
      </c>
      <c r="L267" s="97">
        <v>0.57999999999999996</v>
      </c>
      <c r="M267" s="97">
        <v>1.0900000000000001</v>
      </c>
      <c r="N267" s="97">
        <v>0.95</v>
      </c>
      <c r="O267" s="97">
        <v>0.72</v>
      </c>
      <c r="P267" s="97">
        <v>0.98</v>
      </c>
      <c r="Q267" s="97">
        <v>0.98</v>
      </c>
      <c r="R267" s="97">
        <f t="shared" si="11"/>
        <v>288419.98559880874</v>
      </c>
      <c r="S267" s="97">
        <f t="shared" si="12"/>
        <v>332039.80089997518</v>
      </c>
      <c r="T267" s="111">
        <f t="shared" si="13"/>
        <v>-2180.9907650583218</v>
      </c>
      <c r="U267" s="99" t="s">
        <v>103</v>
      </c>
      <c r="V267" s="96">
        <f t="shared" si="14"/>
        <v>1690.8145880000002</v>
      </c>
      <c r="W267" s="96">
        <f t="shared" ref="W267:W274" si="19">V267-V266</f>
        <v>1539.0435280000002</v>
      </c>
      <c r="X267" s="100">
        <v>52</v>
      </c>
      <c r="Y267" s="100">
        <v>52</v>
      </c>
      <c r="Z267" s="100">
        <v>20</v>
      </c>
      <c r="AA267" s="100">
        <v>0.57999999999999996</v>
      </c>
      <c r="AB267" s="100">
        <v>1.0900000000000001</v>
      </c>
      <c r="AC267" s="100">
        <v>0.95</v>
      </c>
      <c r="AD267" s="100">
        <v>0.72</v>
      </c>
      <c r="AE267" s="100">
        <v>0.98</v>
      </c>
      <c r="AF267" s="100">
        <v>0.98</v>
      </c>
      <c r="AG267" s="112">
        <f t="shared" si="15"/>
        <v>48065.375929039044</v>
      </c>
      <c r="AH267" s="112">
        <f t="shared" si="16"/>
        <v>55339.966816662527</v>
      </c>
      <c r="AI267" s="100">
        <f t="shared" si="17"/>
        <v>-363.72954438117415</v>
      </c>
      <c r="AJ267" s="62"/>
    </row>
    <row r="268" spans="1:36">
      <c r="A268" s="102" t="s">
        <v>251</v>
      </c>
      <c r="B268" s="67" t="s">
        <v>241</v>
      </c>
      <c r="C268" s="102" t="s">
        <v>77</v>
      </c>
      <c r="D268" s="102">
        <v>2022</v>
      </c>
      <c r="E268" s="95">
        <f>'Dist_Wise Forest Land A1.9'!E267</f>
        <v>15663.782800000001</v>
      </c>
      <c r="F268" s="96" t="s">
        <v>102</v>
      </c>
      <c r="G268" s="96">
        <f t="shared" si="10"/>
        <v>14097.404520000002</v>
      </c>
      <c r="H268" s="96">
        <f t="shared" si="18"/>
        <v>-1119.9267719999989</v>
      </c>
      <c r="I268" s="97">
        <v>34.67</v>
      </c>
      <c r="J268" s="97">
        <v>34.666666666666664</v>
      </c>
      <c r="K268" s="97">
        <v>20</v>
      </c>
      <c r="L268" s="97">
        <v>0.57999999999999996</v>
      </c>
      <c r="M268" s="97">
        <v>1.0900000000000001</v>
      </c>
      <c r="N268" s="97">
        <v>0.95</v>
      </c>
      <c r="O268" s="97">
        <v>0.72</v>
      </c>
      <c r="P268" s="97">
        <v>0.98</v>
      </c>
      <c r="Q268" s="97">
        <v>0.98</v>
      </c>
      <c r="R268" s="97">
        <f t="shared" si="11"/>
        <v>-23319.625149243268</v>
      </c>
      <c r="S268" s="97">
        <f t="shared" si="12"/>
        <v>-26846.418688846818</v>
      </c>
      <c r="T268" s="111">
        <f t="shared" si="13"/>
        <v>176.3396769801775</v>
      </c>
      <c r="U268" s="99" t="s">
        <v>103</v>
      </c>
      <c r="V268" s="96">
        <f t="shared" si="14"/>
        <v>1566.3782800000001</v>
      </c>
      <c r="W268" s="96">
        <f t="shared" si="19"/>
        <v>-124.43630800000005</v>
      </c>
      <c r="X268" s="100">
        <v>52</v>
      </c>
      <c r="Y268" s="100">
        <v>52</v>
      </c>
      <c r="Z268" s="100">
        <v>20</v>
      </c>
      <c r="AA268" s="100">
        <v>0.57999999999999996</v>
      </c>
      <c r="AB268" s="100">
        <v>1.0900000000000001</v>
      </c>
      <c r="AC268" s="100">
        <v>0.95</v>
      </c>
      <c r="AD268" s="100">
        <v>0.72</v>
      </c>
      <c r="AE268" s="100">
        <v>0.98</v>
      </c>
      <c r="AF268" s="100">
        <v>0.98</v>
      </c>
      <c r="AG268" s="112">
        <f t="shared" si="15"/>
        <v>-3886.2305155294416</v>
      </c>
      <c r="AH268" s="112">
        <f t="shared" si="16"/>
        <v>-4474.4031148078093</v>
      </c>
      <c r="AI268" s="100">
        <f t="shared" si="17"/>
        <v>29.408629963918383</v>
      </c>
      <c r="AJ268" s="62"/>
    </row>
    <row r="269" spans="1:36">
      <c r="A269" s="102" t="s">
        <v>251</v>
      </c>
      <c r="B269" s="67" t="s">
        <v>241</v>
      </c>
      <c r="C269" s="102" t="s">
        <v>78</v>
      </c>
      <c r="D269" s="102">
        <v>2022</v>
      </c>
      <c r="E269" s="95">
        <f>'Dist_Wise Forest Land A1.9'!E268</f>
        <v>198669.91235999999</v>
      </c>
      <c r="F269" s="96" t="s">
        <v>102</v>
      </c>
      <c r="G269" s="96">
        <f t="shared" si="10"/>
        <v>178802.92112399999</v>
      </c>
      <c r="H269" s="96">
        <f t="shared" si="18"/>
        <v>164705.51660399997</v>
      </c>
      <c r="I269" s="97">
        <v>34.67</v>
      </c>
      <c r="J269" s="97">
        <v>34.666666666666664</v>
      </c>
      <c r="K269" s="97">
        <v>20</v>
      </c>
      <c r="L269" s="97">
        <v>0.57999999999999996</v>
      </c>
      <c r="M269" s="97">
        <v>1.0900000000000001</v>
      </c>
      <c r="N269" s="97">
        <v>0.95</v>
      </c>
      <c r="O269" s="97">
        <v>0.72</v>
      </c>
      <c r="P269" s="97">
        <v>0.98</v>
      </c>
      <c r="Q269" s="97">
        <v>0.98</v>
      </c>
      <c r="R269" s="97">
        <f t="shared" si="11"/>
        <v>3429573.2571501969</v>
      </c>
      <c r="S269" s="97">
        <f t="shared" si="12"/>
        <v>3948252.1265361793</v>
      </c>
      <c r="T269" s="111">
        <f t="shared" si="13"/>
        <v>-25933.94346929912</v>
      </c>
      <c r="U269" s="99" t="s">
        <v>103</v>
      </c>
      <c r="V269" s="96">
        <f t="shared" si="14"/>
        <v>19866.991236000002</v>
      </c>
      <c r="W269" s="96">
        <f t="shared" si="19"/>
        <v>18300.612956000001</v>
      </c>
      <c r="X269" s="100">
        <v>52</v>
      </c>
      <c r="Y269" s="100">
        <v>52</v>
      </c>
      <c r="Z269" s="100">
        <v>20</v>
      </c>
      <c r="AA269" s="100">
        <v>0.57999999999999996</v>
      </c>
      <c r="AB269" s="100">
        <v>1.0900000000000001</v>
      </c>
      <c r="AC269" s="100">
        <v>0.95</v>
      </c>
      <c r="AD269" s="100">
        <v>0.72</v>
      </c>
      <c r="AE269" s="100">
        <v>0.98</v>
      </c>
      <c r="AF269" s="100">
        <v>0.98</v>
      </c>
      <c r="AG269" s="112">
        <f t="shared" si="15"/>
        <v>571540.58703269006</v>
      </c>
      <c r="AH269" s="112">
        <f t="shared" si="16"/>
        <v>658042.02108936338</v>
      </c>
      <c r="AI269" s="100">
        <f t="shared" si="17"/>
        <v>-4325.0717028336658</v>
      </c>
      <c r="AJ269" s="62"/>
    </row>
    <row r="270" spans="1:36">
      <c r="A270" s="102" t="s">
        <v>251</v>
      </c>
      <c r="B270" s="67" t="s">
        <v>241</v>
      </c>
      <c r="C270" s="102" t="s">
        <v>79</v>
      </c>
      <c r="D270" s="102">
        <v>2022</v>
      </c>
      <c r="E270" s="95">
        <f>'Dist_Wise Forest Land A1.9'!E269</f>
        <v>69913.044840000002</v>
      </c>
      <c r="F270" s="96" t="s">
        <v>102</v>
      </c>
      <c r="G270" s="96">
        <f t="shared" si="10"/>
        <v>62921.740356000002</v>
      </c>
      <c r="H270" s="96">
        <f t="shared" si="18"/>
        <v>-115881.18076799999</v>
      </c>
      <c r="I270" s="97">
        <v>34.67</v>
      </c>
      <c r="J270" s="97">
        <v>34.666666666666664</v>
      </c>
      <c r="K270" s="97">
        <v>20</v>
      </c>
      <c r="L270" s="97">
        <v>0.57999999999999996</v>
      </c>
      <c r="M270" s="97">
        <v>1.0900000000000001</v>
      </c>
      <c r="N270" s="97">
        <v>0.95</v>
      </c>
      <c r="O270" s="97">
        <v>0.72</v>
      </c>
      <c r="P270" s="97">
        <v>0.98</v>
      </c>
      <c r="Q270" s="97">
        <v>0.98</v>
      </c>
      <c r="R270" s="97">
        <f t="shared" si="11"/>
        <v>-2412930.7066528993</v>
      </c>
      <c r="S270" s="97">
        <f t="shared" si="12"/>
        <v>-2777855.4587992961</v>
      </c>
      <c r="T270" s="111">
        <f t="shared" si="13"/>
        <v>18246.237607319839</v>
      </c>
      <c r="U270" s="99" t="s">
        <v>103</v>
      </c>
      <c r="V270" s="96">
        <f t="shared" si="14"/>
        <v>6991.3044840000002</v>
      </c>
      <c r="W270" s="96">
        <f t="shared" si="19"/>
        <v>-12875.686752000001</v>
      </c>
      <c r="X270" s="100">
        <v>52</v>
      </c>
      <c r="Y270" s="100">
        <v>52</v>
      </c>
      <c r="Z270" s="100">
        <v>20</v>
      </c>
      <c r="AA270" s="100">
        <v>0.57999999999999996</v>
      </c>
      <c r="AB270" s="100">
        <v>1.0900000000000001</v>
      </c>
      <c r="AC270" s="100">
        <v>0.95</v>
      </c>
      <c r="AD270" s="100">
        <v>0.72</v>
      </c>
      <c r="AE270" s="100">
        <v>0.98</v>
      </c>
      <c r="AF270" s="100">
        <v>0.98</v>
      </c>
      <c r="AG270" s="112">
        <f t="shared" si="15"/>
        <v>-402116.45273195137</v>
      </c>
      <c r="AH270" s="112">
        <f t="shared" si="16"/>
        <v>-462975.90979988273</v>
      </c>
      <c r="AI270" s="100">
        <f t="shared" si="17"/>
        <v>3042.9728533965681</v>
      </c>
      <c r="AJ270" s="62"/>
    </row>
    <row r="271" spans="1:36">
      <c r="A271" s="102" t="s">
        <v>251</v>
      </c>
      <c r="B271" s="67" t="s">
        <v>241</v>
      </c>
      <c r="C271" s="102" t="s">
        <v>80</v>
      </c>
      <c r="D271" s="102">
        <v>2022</v>
      </c>
      <c r="E271" s="95">
        <f>'Dist_Wise Forest Land A1.9'!E270</f>
        <v>48542.454000000005</v>
      </c>
      <c r="F271" s="96" t="s">
        <v>102</v>
      </c>
      <c r="G271" s="96">
        <f t="shared" si="10"/>
        <v>43688.208600000005</v>
      </c>
      <c r="H271" s="96">
        <f t="shared" si="18"/>
        <v>-19233.531755999997</v>
      </c>
      <c r="I271" s="97">
        <v>34.67</v>
      </c>
      <c r="J271" s="97">
        <v>34.666666666666664</v>
      </c>
      <c r="K271" s="97">
        <v>20</v>
      </c>
      <c r="L271" s="97">
        <v>0.57999999999999996</v>
      </c>
      <c r="M271" s="97">
        <v>1.0900000000000001</v>
      </c>
      <c r="N271" s="97">
        <v>0.95</v>
      </c>
      <c r="O271" s="97">
        <v>0.72</v>
      </c>
      <c r="P271" s="97">
        <v>0.98</v>
      </c>
      <c r="Q271" s="97">
        <v>0.98</v>
      </c>
      <c r="R271" s="97">
        <f t="shared" si="11"/>
        <v>-400489.35525044042</v>
      </c>
      <c r="S271" s="97">
        <f t="shared" si="12"/>
        <v>-461058.22210562136</v>
      </c>
      <c r="T271" s="111">
        <f t="shared" si="13"/>
        <v>3028.443342759047</v>
      </c>
      <c r="U271" s="99" t="s">
        <v>103</v>
      </c>
      <c r="V271" s="96">
        <f t="shared" si="14"/>
        <v>4854.2454000000007</v>
      </c>
      <c r="W271" s="96">
        <f t="shared" si="19"/>
        <v>-2137.0590839999995</v>
      </c>
      <c r="X271" s="100">
        <v>52</v>
      </c>
      <c r="Y271" s="100">
        <v>52</v>
      </c>
      <c r="Z271" s="100">
        <v>20</v>
      </c>
      <c r="AA271" s="100">
        <v>0.57999999999999996</v>
      </c>
      <c r="AB271" s="100">
        <v>1.0900000000000001</v>
      </c>
      <c r="AC271" s="100">
        <v>0.95</v>
      </c>
      <c r="AD271" s="100">
        <v>0.72</v>
      </c>
      <c r="AE271" s="100">
        <v>0.98</v>
      </c>
      <c r="AF271" s="100">
        <v>0.98</v>
      </c>
      <c r="AG271" s="112">
        <f t="shared" si="15"/>
        <v>-66741.808393497107</v>
      </c>
      <c r="AH271" s="112">
        <f t="shared" si="16"/>
        <v>-76843.037017603565</v>
      </c>
      <c r="AI271" s="100">
        <f t="shared" si="17"/>
        <v>505.06143120532289</v>
      </c>
      <c r="AJ271" s="62"/>
    </row>
    <row r="272" spans="1:36">
      <c r="A272" s="102" t="s">
        <v>251</v>
      </c>
      <c r="B272" s="67" t="s">
        <v>241</v>
      </c>
      <c r="C272" s="102" t="s">
        <v>121</v>
      </c>
      <c r="D272" s="102">
        <v>2022</v>
      </c>
      <c r="E272" s="95">
        <f>'Dist_Wise Forest Land A1.9'!E271</f>
        <v>100159.27167000002</v>
      </c>
      <c r="F272" s="96" t="s">
        <v>102</v>
      </c>
      <c r="G272" s="96">
        <f t="shared" si="10"/>
        <v>90143.344503000015</v>
      </c>
      <c r="H272" s="96">
        <f t="shared" si="18"/>
        <v>46455.135903000009</v>
      </c>
      <c r="I272" s="97">
        <v>34.67</v>
      </c>
      <c r="J272" s="97">
        <v>34.666666666666664</v>
      </c>
      <c r="K272" s="97">
        <v>20</v>
      </c>
      <c r="L272" s="97">
        <v>0.57999999999999996</v>
      </c>
      <c r="M272" s="97">
        <v>1.0900000000000001</v>
      </c>
      <c r="N272" s="97">
        <v>0.95</v>
      </c>
      <c r="O272" s="97">
        <v>0.72</v>
      </c>
      <c r="P272" s="97">
        <v>0.98</v>
      </c>
      <c r="Q272" s="97">
        <v>0.98</v>
      </c>
      <c r="R272" s="97">
        <f t="shared" si="11"/>
        <v>967309.99079564284</v>
      </c>
      <c r="S272" s="97">
        <f t="shared" si="12"/>
        <v>1113603.1925301803</v>
      </c>
      <c r="T272" s="111">
        <f t="shared" si="13"/>
        <v>-7314.6600867268744</v>
      </c>
      <c r="U272" s="99" t="s">
        <v>103</v>
      </c>
      <c r="V272" s="96">
        <f t="shared" si="14"/>
        <v>10015.927167000002</v>
      </c>
      <c r="W272" s="96">
        <f t="shared" si="19"/>
        <v>5161.6817670000009</v>
      </c>
      <c r="X272" s="100">
        <v>52</v>
      </c>
      <c r="Y272" s="100">
        <v>52</v>
      </c>
      <c r="Z272" s="100">
        <v>20</v>
      </c>
      <c r="AA272" s="100">
        <v>0.57999999999999996</v>
      </c>
      <c r="AB272" s="100">
        <v>1.0900000000000001</v>
      </c>
      <c r="AC272" s="100">
        <v>0.95</v>
      </c>
      <c r="AD272" s="100">
        <v>0.72</v>
      </c>
      <c r="AE272" s="100">
        <v>0.98</v>
      </c>
      <c r="AF272" s="100">
        <v>0.98</v>
      </c>
      <c r="AG272" s="112">
        <f t="shared" si="15"/>
        <v>161202.83152701159</v>
      </c>
      <c r="AH272" s="112">
        <f t="shared" si="16"/>
        <v>185600.5320883634</v>
      </c>
      <c r="AI272" s="100">
        <f t="shared" si="17"/>
        <v>-1219.8850280675906</v>
      </c>
      <c r="AJ272" s="62"/>
    </row>
    <row r="273" spans="1:36">
      <c r="A273" s="102" t="s">
        <v>251</v>
      </c>
      <c r="B273" s="67" t="s">
        <v>241</v>
      </c>
      <c r="C273" s="102" t="s">
        <v>82</v>
      </c>
      <c r="D273" s="102">
        <v>2022</v>
      </c>
      <c r="E273" s="95">
        <f>'Dist_Wise Forest Land A1.9'!E272</f>
        <v>50077.228940000001</v>
      </c>
      <c r="F273" s="96" t="s">
        <v>102</v>
      </c>
      <c r="G273" s="96">
        <f t="shared" si="10"/>
        <v>45069.506046000002</v>
      </c>
      <c r="H273" s="96">
        <f t="shared" si="18"/>
        <v>-45073.838457000013</v>
      </c>
      <c r="I273" s="97">
        <v>34.67</v>
      </c>
      <c r="J273" s="97">
        <v>34.666666666666664</v>
      </c>
      <c r="K273" s="97">
        <v>20</v>
      </c>
      <c r="L273" s="97">
        <v>0.57999999999999996</v>
      </c>
      <c r="M273" s="97">
        <v>1.0900000000000001</v>
      </c>
      <c r="N273" s="97">
        <v>0.95</v>
      </c>
      <c r="O273" s="97">
        <v>0.72</v>
      </c>
      <c r="P273" s="97">
        <v>0.98</v>
      </c>
      <c r="Q273" s="97">
        <v>0.98</v>
      </c>
      <c r="R273" s="97">
        <f t="shared" si="11"/>
        <v>-938547.98647030373</v>
      </c>
      <c r="S273" s="97">
        <f t="shared" si="12"/>
        <v>-1080491.3047744061</v>
      </c>
      <c r="T273" s="111">
        <f t="shared" si="13"/>
        <v>7097.1659152051197</v>
      </c>
      <c r="U273" s="99" t="s">
        <v>103</v>
      </c>
      <c r="V273" s="96">
        <f t="shared" si="14"/>
        <v>5007.7228940000005</v>
      </c>
      <c r="W273" s="96">
        <f t="shared" si="19"/>
        <v>-5008.2042730000012</v>
      </c>
      <c r="X273" s="100">
        <v>52</v>
      </c>
      <c r="Y273" s="100">
        <v>52</v>
      </c>
      <c r="Z273" s="100">
        <v>20</v>
      </c>
      <c r="AA273" s="100">
        <v>0.57999999999999996</v>
      </c>
      <c r="AB273" s="100">
        <v>1.0900000000000001</v>
      </c>
      <c r="AC273" s="100">
        <v>0.95</v>
      </c>
      <c r="AD273" s="100">
        <v>0.72</v>
      </c>
      <c r="AE273" s="100">
        <v>0.98</v>
      </c>
      <c r="AF273" s="100">
        <v>0.98</v>
      </c>
      <c r="AG273" s="112">
        <f t="shared" si="15"/>
        <v>-156409.62502469568</v>
      </c>
      <c r="AH273" s="112">
        <f t="shared" si="16"/>
        <v>-180081.88412906768</v>
      </c>
      <c r="AI273" s="100">
        <f t="shared" si="17"/>
        <v>1183.6129552186001</v>
      </c>
      <c r="AJ273" s="62"/>
    </row>
    <row r="274" spans="1:36">
      <c r="A274" s="102" t="s">
        <v>251</v>
      </c>
      <c r="B274" s="67" t="s">
        <v>241</v>
      </c>
      <c r="C274" s="102" t="s">
        <v>83</v>
      </c>
      <c r="D274" s="102">
        <v>2022</v>
      </c>
      <c r="E274" s="95">
        <f>'Dist_Wise Forest Land A1.9'!E273</f>
        <v>169471.6838</v>
      </c>
      <c r="F274" s="96" t="s">
        <v>102</v>
      </c>
      <c r="G274" s="96">
        <f t="shared" si="10"/>
        <v>152524.51542000001</v>
      </c>
      <c r="H274" s="96">
        <f t="shared" si="18"/>
        <v>107455.00937400002</v>
      </c>
      <c r="I274" s="97">
        <v>34.67</v>
      </c>
      <c r="J274" s="97">
        <v>34.666666666666664</v>
      </c>
      <c r="K274" s="97">
        <v>20</v>
      </c>
      <c r="L274" s="97">
        <v>0.57999999999999996</v>
      </c>
      <c r="M274" s="97">
        <v>1.0900000000000001</v>
      </c>
      <c r="N274" s="97">
        <v>0.95</v>
      </c>
      <c r="O274" s="97">
        <v>0.72</v>
      </c>
      <c r="P274" s="97">
        <v>0.98</v>
      </c>
      <c r="Q274" s="97">
        <v>0.98</v>
      </c>
      <c r="R274" s="97">
        <f t="shared" si="11"/>
        <v>2237477.1294511962</v>
      </c>
      <c r="S274" s="97">
        <f t="shared" si="12"/>
        <v>2575866.7834296282</v>
      </c>
      <c r="T274" s="111">
        <f t="shared" si="13"/>
        <v>-16919.482698921602</v>
      </c>
      <c r="U274" s="99" t="s">
        <v>103</v>
      </c>
      <c r="V274" s="96">
        <f t="shared" si="14"/>
        <v>16947.168379999999</v>
      </c>
      <c r="W274" s="96">
        <f t="shared" si="19"/>
        <v>11939.445485999999</v>
      </c>
      <c r="X274" s="100">
        <v>52</v>
      </c>
      <c r="Y274" s="100">
        <v>52</v>
      </c>
      <c r="Z274" s="100">
        <v>20</v>
      </c>
      <c r="AA274" s="100">
        <v>0.57999999999999996</v>
      </c>
      <c r="AB274" s="100">
        <v>1.0900000000000001</v>
      </c>
      <c r="AC274" s="100">
        <v>0.95</v>
      </c>
      <c r="AD274" s="100">
        <v>0.72</v>
      </c>
      <c r="AE274" s="100">
        <v>0.98</v>
      </c>
      <c r="AF274" s="100">
        <v>0.98</v>
      </c>
      <c r="AG274" s="112">
        <f t="shared" si="15"/>
        <v>372877.00135071046</v>
      </c>
      <c r="AH274" s="112">
        <f t="shared" si="16"/>
        <v>429311.13057160465</v>
      </c>
      <c r="AI274" s="100">
        <f t="shared" si="17"/>
        <v>-2821.7064610447096</v>
      </c>
      <c r="AJ274" s="62"/>
    </row>
    <row r="275" spans="1:36">
      <c r="A275" s="62"/>
      <c r="B275" s="62"/>
      <c r="C275" s="62"/>
      <c r="D275" s="62"/>
      <c r="E275" s="62"/>
      <c r="F275" s="62"/>
      <c r="G275" s="62"/>
      <c r="H275" s="62"/>
      <c r="I275" s="62"/>
      <c r="J275" s="62"/>
      <c r="K275" s="62"/>
      <c r="L275" s="62"/>
      <c r="M275" s="62"/>
      <c r="N275" s="62"/>
      <c r="O275" s="62"/>
      <c r="P275" s="62"/>
      <c r="Q275" s="62"/>
      <c r="R275" s="62"/>
      <c r="S275" s="62"/>
      <c r="T275" s="62"/>
      <c r="U275" s="62"/>
      <c r="V275" s="62"/>
      <c r="W275" s="62"/>
      <c r="X275" s="62"/>
      <c r="Y275" s="62"/>
      <c r="Z275" s="62"/>
      <c r="AA275" s="62"/>
      <c r="AB275" s="62"/>
      <c r="AC275" s="62"/>
      <c r="AD275" s="62"/>
      <c r="AE275" s="62"/>
      <c r="AF275" s="62"/>
      <c r="AG275" s="62"/>
      <c r="AH275" s="62"/>
      <c r="AI275" s="62"/>
      <c r="AJ275" s="62"/>
    </row>
    <row r="276" spans="1:36">
      <c r="A276" s="62"/>
      <c r="B276" s="62"/>
      <c r="C276" s="62"/>
      <c r="D276" s="62"/>
      <c r="E276" s="62"/>
      <c r="F276" s="62"/>
      <c r="G276" s="62"/>
      <c r="H276" s="62"/>
      <c r="I276" s="62"/>
      <c r="J276" s="62"/>
      <c r="K276" s="62"/>
      <c r="L276" s="62"/>
      <c r="M276" s="62"/>
      <c r="N276" s="62"/>
      <c r="O276" s="62"/>
      <c r="P276" s="62"/>
      <c r="Q276" s="62"/>
      <c r="R276" s="62"/>
      <c r="S276" s="62"/>
      <c r="T276" s="62"/>
      <c r="U276" s="62"/>
      <c r="V276" s="62"/>
      <c r="W276" s="62"/>
      <c r="X276" s="62"/>
      <c r="Y276" s="62"/>
      <c r="Z276" s="62"/>
      <c r="AA276" s="62"/>
      <c r="AB276" s="62"/>
      <c r="AC276" s="62"/>
      <c r="AD276" s="62"/>
      <c r="AE276" s="62"/>
      <c r="AF276" s="62"/>
      <c r="AG276" s="62"/>
      <c r="AH276" s="62"/>
      <c r="AI276" s="62"/>
      <c r="AJ276" s="62"/>
    </row>
    <row r="277" spans="1:36">
      <c r="A277" s="62"/>
      <c r="B277" s="62"/>
      <c r="C277" s="62"/>
      <c r="D277" s="62"/>
      <c r="E277" s="62"/>
      <c r="F277" s="62"/>
      <c r="G277" s="62"/>
      <c r="H277" s="62"/>
      <c r="I277" s="62"/>
      <c r="J277" s="62"/>
      <c r="K277" s="62"/>
      <c r="L277" s="62"/>
      <c r="M277" s="62"/>
      <c r="N277" s="62"/>
      <c r="O277" s="62"/>
      <c r="P277" s="62"/>
      <c r="Q277" s="62"/>
      <c r="R277" s="62"/>
      <c r="S277" s="62"/>
      <c r="T277" s="62"/>
      <c r="U277" s="62"/>
      <c r="V277" s="62"/>
      <c r="W277" s="62"/>
      <c r="X277" s="62"/>
      <c r="Y277" s="62"/>
      <c r="Z277" s="62"/>
      <c r="AA277" s="62"/>
      <c r="AB277" s="62"/>
      <c r="AC277" s="62"/>
      <c r="AD277" s="62"/>
      <c r="AE277" s="62"/>
      <c r="AF277" s="62"/>
      <c r="AG277" s="62"/>
      <c r="AH277" s="62"/>
      <c r="AI277" s="62"/>
      <c r="AJ277" s="62"/>
    </row>
    <row r="278" spans="1:36">
      <c r="A278" s="62"/>
      <c r="B278" s="62"/>
      <c r="C278" s="62"/>
      <c r="D278" s="62"/>
      <c r="E278" s="62"/>
      <c r="F278" s="62"/>
      <c r="G278" s="62"/>
      <c r="H278" s="62"/>
      <c r="I278" s="62"/>
      <c r="J278" s="62"/>
      <c r="K278" s="62"/>
      <c r="L278" s="62"/>
      <c r="M278" s="62"/>
      <c r="N278" s="62"/>
      <c r="O278" s="62"/>
      <c r="P278" s="62"/>
      <c r="Q278" s="62"/>
      <c r="R278" s="62"/>
      <c r="S278" s="62"/>
      <c r="T278" s="62"/>
      <c r="U278" s="62"/>
      <c r="V278" s="62"/>
      <c r="W278" s="62"/>
      <c r="X278" s="62"/>
      <c r="Y278" s="62"/>
      <c r="Z278" s="62"/>
      <c r="AA278" s="62"/>
      <c r="AB278" s="62"/>
      <c r="AC278" s="62"/>
      <c r="AD278" s="62"/>
      <c r="AE278" s="62"/>
      <c r="AF278" s="62"/>
      <c r="AG278" s="62"/>
      <c r="AH278" s="62"/>
      <c r="AI278" s="62"/>
      <c r="AJ278" s="62"/>
    </row>
    <row r="279" spans="1:36">
      <c r="A279" s="62"/>
      <c r="B279" s="62"/>
      <c r="C279" s="62"/>
      <c r="D279" s="62"/>
      <c r="E279" s="62"/>
      <c r="F279" s="62"/>
      <c r="G279" s="62"/>
      <c r="H279" s="62"/>
      <c r="I279" s="62"/>
      <c r="J279" s="62"/>
      <c r="K279" s="62"/>
      <c r="L279" s="62"/>
      <c r="M279" s="62"/>
      <c r="N279" s="62"/>
      <c r="O279" s="62"/>
      <c r="P279" s="62"/>
      <c r="Q279" s="62"/>
      <c r="R279" s="62"/>
      <c r="S279" s="62"/>
      <c r="T279" s="62"/>
      <c r="U279" s="62"/>
      <c r="V279" s="62"/>
      <c r="W279" s="62"/>
      <c r="X279" s="62"/>
      <c r="Y279" s="62"/>
      <c r="Z279" s="62"/>
      <c r="AA279" s="62"/>
      <c r="AB279" s="62"/>
      <c r="AC279" s="62"/>
      <c r="AD279" s="62"/>
      <c r="AE279" s="62"/>
      <c r="AF279" s="62"/>
      <c r="AG279" s="62"/>
      <c r="AH279" s="62"/>
      <c r="AI279" s="62"/>
      <c r="AJ279" s="62"/>
    </row>
    <row r="280" spans="1:36">
      <c r="A280" s="62"/>
      <c r="B280" s="62"/>
      <c r="C280" s="62"/>
      <c r="D280" s="62"/>
      <c r="E280" s="62"/>
      <c r="F280" s="62"/>
      <c r="G280" s="62"/>
      <c r="H280" s="62"/>
      <c r="I280" s="62"/>
      <c r="J280" s="62"/>
      <c r="K280" s="62"/>
      <c r="L280" s="62"/>
      <c r="M280" s="62"/>
      <c r="N280" s="62"/>
      <c r="O280" s="62"/>
      <c r="P280" s="62"/>
      <c r="Q280" s="62"/>
      <c r="R280" s="62"/>
      <c r="S280" s="62"/>
      <c r="T280" s="62"/>
      <c r="U280" s="62"/>
      <c r="V280" s="62"/>
      <c r="W280" s="62"/>
      <c r="X280" s="62"/>
      <c r="Y280" s="62"/>
      <c r="Z280" s="62"/>
      <c r="AA280" s="62"/>
      <c r="AB280" s="62"/>
      <c r="AC280" s="62"/>
      <c r="AD280" s="62"/>
      <c r="AE280" s="62"/>
      <c r="AF280" s="62"/>
      <c r="AG280" s="62"/>
      <c r="AH280" s="62"/>
      <c r="AI280" s="62"/>
      <c r="AJ280" s="62"/>
    </row>
    <row r="281" spans="1:36">
      <c r="A281" s="62"/>
      <c r="B281" s="62"/>
      <c r="C281" s="62"/>
      <c r="D281" s="62"/>
      <c r="E281" s="62"/>
      <c r="F281" s="62"/>
      <c r="G281" s="62"/>
      <c r="H281" s="62"/>
      <c r="I281" s="62"/>
      <c r="J281" s="62"/>
      <c r="K281" s="62"/>
      <c r="L281" s="62"/>
      <c r="M281" s="62"/>
      <c r="N281" s="62"/>
      <c r="O281" s="62"/>
      <c r="P281" s="62"/>
      <c r="Q281" s="62"/>
      <c r="R281" s="62"/>
      <c r="S281" s="62"/>
      <c r="T281" s="62"/>
      <c r="U281" s="62"/>
      <c r="V281" s="62"/>
      <c r="W281" s="62"/>
      <c r="X281" s="62"/>
      <c r="Y281" s="62"/>
      <c r="Z281" s="62"/>
      <c r="AA281" s="62"/>
      <c r="AB281" s="62"/>
      <c r="AC281" s="62"/>
      <c r="AD281" s="62"/>
      <c r="AE281" s="62"/>
      <c r="AF281" s="62"/>
      <c r="AG281" s="62"/>
      <c r="AH281" s="62"/>
      <c r="AI281" s="62"/>
      <c r="AJ281" s="62"/>
    </row>
    <row r="282" spans="1:36">
      <c r="A282" s="62"/>
      <c r="B282" s="62"/>
      <c r="C282" s="62"/>
      <c r="D282" s="62"/>
      <c r="E282" s="62"/>
      <c r="F282" s="62"/>
      <c r="G282" s="62"/>
      <c r="H282" s="62"/>
      <c r="I282" s="62"/>
      <c r="J282" s="62"/>
      <c r="K282" s="62"/>
      <c r="L282" s="62"/>
      <c r="M282" s="62"/>
      <c r="N282" s="62"/>
      <c r="O282" s="62"/>
      <c r="P282" s="62"/>
      <c r="Q282" s="62"/>
      <c r="R282" s="62"/>
      <c r="S282" s="62"/>
      <c r="T282" s="62"/>
      <c r="U282" s="62"/>
      <c r="V282" s="62"/>
      <c r="W282" s="62"/>
      <c r="X282" s="62"/>
      <c r="Y282" s="62"/>
      <c r="Z282" s="62"/>
      <c r="AA282" s="62"/>
      <c r="AB282" s="62"/>
      <c r="AC282" s="62"/>
      <c r="AD282" s="62"/>
      <c r="AE282" s="62"/>
      <c r="AF282" s="62"/>
      <c r="AG282" s="62"/>
      <c r="AH282" s="62"/>
      <c r="AI282" s="62"/>
      <c r="AJ282" s="62"/>
    </row>
    <row r="283" spans="1:36">
      <c r="A283" s="62"/>
      <c r="B283" s="62"/>
      <c r="C283" s="62"/>
      <c r="D283" s="62"/>
      <c r="E283" s="62"/>
      <c r="F283" s="62"/>
      <c r="G283" s="62"/>
      <c r="H283" s="62"/>
      <c r="I283" s="62"/>
      <c r="J283" s="62"/>
      <c r="K283" s="62"/>
      <c r="L283" s="62"/>
      <c r="M283" s="62"/>
      <c r="N283" s="62"/>
      <c r="O283" s="62"/>
      <c r="P283" s="62"/>
      <c r="Q283" s="62"/>
      <c r="R283" s="62"/>
      <c r="S283" s="62"/>
      <c r="T283" s="62"/>
      <c r="U283" s="62"/>
      <c r="V283" s="62"/>
      <c r="W283" s="62"/>
      <c r="X283" s="62"/>
      <c r="Y283" s="62"/>
      <c r="Z283" s="62"/>
      <c r="AA283" s="62"/>
      <c r="AB283" s="62"/>
      <c r="AC283" s="62"/>
      <c r="AD283" s="62"/>
      <c r="AE283" s="62"/>
      <c r="AF283" s="62"/>
      <c r="AG283" s="62"/>
      <c r="AH283" s="62"/>
      <c r="AI283" s="62"/>
      <c r="AJ283" s="62"/>
    </row>
    <row r="284" spans="1:36">
      <c r="A284" s="62"/>
      <c r="B284" s="62"/>
      <c r="C284" s="62"/>
      <c r="D284" s="62"/>
      <c r="E284" s="62"/>
      <c r="F284" s="62"/>
      <c r="G284" s="62"/>
      <c r="H284" s="62"/>
      <c r="I284" s="62"/>
      <c r="J284" s="62"/>
      <c r="K284" s="62"/>
      <c r="L284" s="62"/>
      <c r="M284" s="62"/>
      <c r="N284" s="62"/>
      <c r="O284" s="62"/>
      <c r="P284" s="62"/>
      <c r="Q284" s="62"/>
      <c r="R284" s="62"/>
      <c r="S284" s="62"/>
      <c r="T284" s="62"/>
      <c r="U284" s="62"/>
      <c r="V284" s="62"/>
      <c r="W284" s="62"/>
      <c r="X284" s="62"/>
      <c r="Y284" s="62"/>
      <c r="Z284" s="62"/>
      <c r="AA284" s="62"/>
      <c r="AB284" s="62"/>
      <c r="AC284" s="62"/>
      <c r="AD284" s="62"/>
      <c r="AE284" s="62"/>
      <c r="AF284" s="62"/>
      <c r="AG284" s="62"/>
      <c r="AH284" s="62"/>
      <c r="AI284" s="62"/>
      <c r="AJ284" s="62"/>
    </row>
    <row r="285" spans="1:36">
      <c r="A285" s="62"/>
      <c r="B285" s="62"/>
      <c r="C285" s="62"/>
      <c r="D285" s="62"/>
      <c r="E285" s="62"/>
      <c r="F285" s="62"/>
      <c r="G285" s="62"/>
      <c r="H285" s="62"/>
      <c r="I285" s="62"/>
      <c r="J285" s="62"/>
      <c r="K285" s="62"/>
      <c r="L285" s="62"/>
      <c r="M285" s="62"/>
      <c r="N285" s="62"/>
      <c r="O285" s="62"/>
      <c r="P285" s="62"/>
      <c r="Q285" s="62"/>
      <c r="R285" s="62"/>
      <c r="S285" s="62"/>
      <c r="T285" s="62"/>
      <c r="U285" s="62"/>
      <c r="V285" s="62"/>
      <c r="W285" s="62"/>
      <c r="X285" s="62"/>
      <c r="Y285" s="62"/>
      <c r="Z285" s="62"/>
      <c r="AA285" s="62"/>
      <c r="AB285" s="62"/>
      <c r="AC285" s="62"/>
      <c r="AD285" s="62"/>
      <c r="AE285" s="62"/>
      <c r="AF285" s="62"/>
      <c r="AG285" s="62"/>
      <c r="AH285" s="62"/>
      <c r="AI285" s="62"/>
      <c r="AJ285" s="62"/>
    </row>
    <row r="286" spans="1:36">
      <c r="A286" s="62"/>
      <c r="B286" s="62"/>
      <c r="C286" s="62"/>
      <c r="D286" s="62"/>
      <c r="E286" s="62"/>
      <c r="F286" s="62"/>
      <c r="G286" s="62"/>
      <c r="H286" s="62"/>
      <c r="I286" s="62"/>
      <c r="J286" s="62"/>
      <c r="K286" s="62"/>
      <c r="L286" s="62"/>
      <c r="M286" s="62"/>
      <c r="N286" s="62"/>
      <c r="O286" s="62"/>
      <c r="P286" s="62"/>
      <c r="Q286" s="62"/>
      <c r="R286" s="62"/>
      <c r="S286" s="62"/>
      <c r="T286" s="62"/>
      <c r="U286" s="62"/>
      <c r="V286" s="62"/>
      <c r="W286" s="62"/>
      <c r="X286" s="62"/>
      <c r="Y286" s="62"/>
      <c r="Z286" s="62"/>
      <c r="AA286" s="62"/>
      <c r="AB286" s="62"/>
      <c r="AC286" s="62"/>
      <c r="AD286" s="62"/>
      <c r="AE286" s="62"/>
      <c r="AF286" s="62"/>
      <c r="AG286" s="62"/>
      <c r="AH286" s="62"/>
      <c r="AI286" s="62"/>
      <c r="AJ286" s="62"/>
    </row>
    <row r="287" spans="1:36">
      <c r="A287" s="62"/>
      <c r="B287" s="62"/>
      <c r="C287" s="62"/>
      <c r="D287" s="62"/>
      <c r="E287" s="62"/>
      <c r="F287" s="62"/>
      <c r="G287" s="62"/>
      <c r="H287" s="62"/>
      <c r="I287" s="62"/>
      <c r="J287" s="62"/>
      <c r="K287" s="62"/>
      <c r="L287" s="62"/>
      <c r="M287" s="62"/>
      <c r="N287" s="62"/>
      <c r="O287" s="62"/>
      <c r="P287" s="62"/>
      <c r="Q287" s="62"/>
      <c r="R287" s="62"/>
      <c r="S287" s="62"/>
      <c r="T287" s="62"/>
      <c r="U287" s="62"/>
      <c r="V287" s="62"/>
      <c r="W287" s="62"/>
      <c r="X287" s="62"/>
      <c r="Y287" s="62"/>
      <c r="Z287" s="62"/>
      <c r="AA287" s="62"/>
      <c r="AB287" s="62"/>
      <c r="AC287" s="62"/>
      <c r="AD287" s="62"/>
      <c r="AE287" s="62"/>
      <c r="AF287" s="62"/>
      <c r="AG287" s="62"/>
      <c r="AH287" s="62"/>
      <c r="AI287" s="62"/>
      <c r="AJ287" s="62"/>
    </row>
    <row r="288" spans="1:36">
      <c r="A288" s="62"/>
      <c r="B288" s="62"/>
      <c r="C288" s="62"/>
      <c r="D288" s="62"/>
      <c r="E288" s="62"/>
      <c r="F288" s="62"/>
      <c r="G288" s="62"/>
      <c r="H288" s="62"/>
      <c r="I288" s="62"/>
      <c r="J288" s="62"/>
      <c r="K288" s="62"/>
      <c r="L288" s="62"/>
      <c r="M288" s="62"/>
      <c r="N288" s="62"/>
      <c r="O288" s="62"/>
      <c r="P288" s="62"/>
      <c r="Q288" s="62"/>
      <c r="R288" s="62"/>
      <c r="S288" s="62"/>
      <c r="T288" s="62"/>
      <c r="U288" s="62"/>
      <c r="V288" s="62"/>
      <c r="W288" s="62"/>
      <c r="X288" s="62"/>
      <c r="Y288" s="62"/>
      <c r="Z288" s="62"/>
      <c r="AA288" s="62"/>
      <c r="AB288" s="62"/>
      <c r="AC288" s="62"/>
      <c r="AD288" s="62"/>
      <c r="AE288" s="62"/>
      <c r="AF288" s="62"/>
      <c r="AG288" s="62"/>
      <c r="AH288" s="62"/>
      <c r="AI288" s="62"/>
      <c r="AJ288" s="62"/>
    </row>
    <row r="289" spans="1:36">
      <c r="A289" s="62"/>
      <c r="B289" s="62"/>
      <c r="C289" s="62"/>
      <c r="D289" s="62"/>
      <c r="E289" s="62"/>
      <c r="F289" s="62"/>
      <c r="G289" s="62"/>
      <c r="H289" s="62"/>
      <c r="I289" s="62"/>
      <c r="J289" s="62"/>
      <c r="K289" s="62"/>
      <c r="L289" s="62"/>
      <c r="M289" s="62"/>
      <c r="N289" s="62"/>
      <c r="O289" s="62"/>
      <c r="P289" s="62"/>
      <c r="Q289" s="62"/>
      <c r="R289" s="62"/>
      <c r="S289" s="62"/>
      <c r="T289" s="62"/>
      <c r="U289" s="62"/>
      <c r="V289" s="62"/>
      <c r="W289" s="62"/>
      <c r="X289" s="62"/>
      <c r="Y289" s="62"/>
      <c r="Z289" s="62"/>
      <c r="AA289" s="62"/>
      <c r="AB289" s="62"/>
      <c r="AC289" s="62"/>
      <c r="AD289" s="62"/>
      <c r="AE289" s="62"/>
      <c r="AF289" s="62"/>
      <c r="AG289" s="62"/>
      <c r="AH289" s="62"/>
      <c r="AI289" s="62"/>
      <c r="AJ289" s="62"/>
    </row>
    <row r="290" spans="1:36">
      <c r="A290" s="62"/>
      <c r="B290" s="62"/>
      <c r="C290" s="62"/>
      <c r="D290" s="62"/>
      <c r="E290" s="62"/>
      <c r="F290" s="62"/>
      <c r="G290" s="62"/>
      <c r="H290" s="62"/>
      <c r="I290" s="62"/>
      <c r="J290" s="62"/>
      <c r="K290" s="62"/>
      <c r="L290" s="62"/>
      <c r="M290" s="62"/>
      <c r="N290" s="62"/>
      <c r="O290" s="62"/>
      <c r="P290" s="62"/>
      <c r="Q290" s="62"/>
      <c r="R290" s="62"/>
      <c r="S290" s="62"/>
      <c r="T290" s="62"/>
      <c r="U290" s="62"/>
      <c r="V290" s="62"/>
      <c r="W290" s="62"/>
      <c r="X290" s="62"/>
      <c r="Y290" s="62"/>
      <c r="Z290" s="62"/>
      <c r="AA290" s="62"/>
      <c r="AB290" s="62"/>
      <c r="AC290" s="62"/>
      <c r="AD290" s="62"/>
      <c r="AE290" s="62"/>
      <c r="AF290" s="62"/>
      <c r="AG290" s="62"/>
      <c r="AH290" s="62"/>
      <c r="AI290" s="62"/>
      <c r="AJ290" s="62"/>
    </row>
    <row r="291" spans="1:36">
      <c r="A291" s="62"/>
      <c r="B291" s="62"/>
      <c r="C291" s="62"/>
      <c r="D291" s="62"/>
      <c r="E291" s="62"/>
      <c r="F291" s="62"/>
      <c r="G291" s="62"/>
      <c r="H291" s="62"/>
      <c r="I291" s="62"/>
      <c r="J291" s="62"/>
      <c r="K291" s="62"/>
      <c r="L291" s="62"/>
      <c r="M291" s="62"/>
      <c r="N291" s="62"/>
      <c r="O291" s="62"/>
      <c r="P291" s="62"/>
      <c r="Q291" s="62"/>
      <c r="R291" s="62"/>
      <c r="S291" s="62"/>
      <c r="T291" s="62"/>
      <c r="U291" s="62"/>
      <c r="V291" s="62"/>
      <c r="W291" s="62"/>
      <c r="X291" s="62"/>
      <c r="Y291" s="62"/>
      <c r="Z291" s="62"/>
      <c r="AA291" s="62"/>
      <c r="AB291" s="62"/>
      <c r="AC291" s="62"/>
      <c r="AD291" s="62"/>
      <c r="AE291" s="62"/>
      <c r="AF291" s="62"/>
      <c r="AG291" s="62"/>
      <c r="AH291" s="62"/>
      <c r="AI291" s="62"/>
      <c r="AJ291" s="62"/>
    </row>
    <row r="292" spans="1:36">
      <c r="A292" s="62"/>
      <c r="B292" s="62"/>
      <c r="C292" s="62"/>
      <c r="D292" s="62"/>
      <c r="E292" s="62"/>
      <c r="F292" s="62"/>
      <c r="G292" s="62"/>
      <c r="H292" s="62"/>
      <c r="I292" s="62"/>
      <c r="J292" s="62"/>
      <c r="K292" s="62"/>
      <c r="L292" s="62"/>
      <c r="M292" s="62"/>
      <c r="N292" s="62"/>
      <c r="O292" s="62"/>
      <c r="P292" s="62"/>
      <c r="Q292" s="62"/>
      <c r="R292" s="62"/>
      <c r="S292" s="62"/>
      <c r="T292" s="62"/>
      <c r="U292" s="62"/>
      <c r="V292" s="62"/>
      <c r="W292" s="62"/>
      <c r="X292" s="62"/>
      <c r="Y292" s="62"/>
      <c r="Z292" s="62"/>
      <c r="AA292" s="62"/>
      <c r="AB292" s="62"/>
      <c r="AC292" s="62"/>
      <c r="AD292" s="62"/>
      <c r="AE292" s="62"/>
      <c r="AF292" s="62"/>
      <c r="AG292" s="62"/>
      <c r="AH292" s="62"/>
      <c r="AI292" s="62"/>
      <c r="AJ292" s="62"/>
    </row>
    <row r="293" spans="1:36">
      <c r="A293" s="62"/>
      <c r="B293" s="62"/>
      <c r="C293" s="62"/>
      <c r="D293" s="62"/>
      <c r="E293" s="62"/>
      <c r="F293" s="62"/>
      <c r="G293" s="62"/>
      <c r="H293" s="62"/>
      <c r="I293" s="62"/>
      <c r="J293" s="62"/>
      <c r="K293" s="62"/>
      <c r="L293" s="62"/>
      <c r="M293" s="62"/>
      <c r="N293" s="62"/>
      <c r="O293" s="62"/>
      <c r="P293" s="62"/>
      <c r="Q293" s="62"/>
      <c r="R293" s="62"/>
      <c r="S293" s="62"/>
      <c r="T293" s="62"/>
      <c r="U293" s="62"/>
      <c r="V293" s="62"/>
      <c r="W293" s="62"/>
      <c r="X293" s="62"/>
      <c r="Y293" s="62"/>
      <c r="Z293" s="62"/>
      <c r="AA293" s="62"/>
      <c r="AB293" s="62"/>
      <c r="AC293" s="62"/>
      <c r="AD293" s="62"/>
      <c r="AE293" s="62"/>
      <c r="AF293" s="62"/>
      <c r="AG293" s="62"/>
      <c r="AH293" s="62"/>
      <c r="AI293" s="62"/>
      <c r="AJ293" s="62"/>
    </row>
    <row r="294" spans="1:36">
      <c r="A294" s="62"/>
      <c r="B294" s="62"/>
      <c r="C294" s="62"/>
      <c r="D294" s="62"/>
      <c r="E294" s="62"/>
      <c r="F294" s="62"/>
      <c r="G294" s="62"/>
      <c r="H294" s="62"/>
      <c r="I294" s="62"/>
      <c r="J294" s="62"/>
      <c r="K294" s="62"/>
      <c r="L294" s="62"/>
      <c r="M294" s="62"/>
      <c r="N294" s="62"/>
      <c r="O294" s="62"/>
      <c r="P294" s="62"/>
      <c r="Q294" s="62"/>
      <c r="R294" s="62"/>
      <c r="S294" s="62"/>
      <c r="T294" s="62"/>
      <c r="U294" s="62"/>
      <c r="V294" s="62"/>
      <c r="W294" s="62"/>
      <c r="X294" s="62"/>
      <c r="Y294" s="62"/>
      <c r="Z294" s="62"/>
      <c r="AA294" s="62"/>
      <c r="AB294" s="62"/>
      <c r="AC294" s="62"/>
      <c r="AD294" s="62"/>
      <c r="AE294" s="62"/>
      <c r="AF294" s="62"/>
      <c r="AG294" s="62"/>
      <c r="AH294" s="62"/>
      <c r="AI294" s="62"/>
      <c r="AJ294" s="62"/>
    </row>
    <row r="295" spans="1:36">
      <c r="A295" s="62"/>
      <c r="B295" s="62"/>
      <c r="C295" s="62"/>
      <c r="D295" s="62"/>
      <c r="E295" s="62"/>
      <c r="F295" s="62"/>
      <c r="G295" s="62"/>
      <c r="H295" s="62"/>
      <c r="I295" s="62"/>
      <c r="J295" s="62"/>
      <c r="K295" s="62"/>
      <c r="L295" s="62"/>
      <c r="M295" s="62"/>
      <c r="N295" s="62"/>
      <c r="O295" s="62"/>
      <c r="P295" s="62"/>
      <c r="Q295" s="62"/>
      <c r="R295" s="62"/>
      <c r="S295" s="62"/>
      <c r="T295" s="62"/>
      <c r="U295" s="62"/>
      <c r="V295" s="62"/>
      <c r="W295" s="62"/>
      <c r="X295" s="62"/>
      <c r="Y295" s="62"/>
      <c r="Z295" s="62"/>
      <c r="AA295" s="62"/>
      <c r="AB295" s="62"/>
      <c r="AC295" s="62"/>
      <c r="AD295" s="62"/>
      <c r="AE295" s="62"/>
      <c r="AF295" s="62"/>
      <c r="AG295" s="62"/>
      <c r="AH295" s="62"/>
      <c r="AI295" s="62"/>
      <c r="AJ295" s="62"/>
    </row>
    <row r="296" spans="1:36">
      <c r="A296" s="62"/>
      <c r="B296" s="62"/>
      <c r="C296" s="62"/>
      <c r="D296" s="62"/>
      <c r="E296" s="62"/>
      <c r="F296" s="62"/>
      <c r="G296" s="62"/>
      <c r="H296" s="62"/>
      <c r="I296" s="62"/>
      <c r="J296" s="62"/>
      <c r="K296" s="62"/>
      <c r="L296" s="62"/>
      <c r="M296" s="62"/>
      <c r="N296" s="62"/>
      <c r="O296" s="62"/>
      <c r="P296" s="62"/>
      <c r="Q296" s="62"/>
      <c r="R296" s="62"/>
      <c r="S296" s="62"/>
      <c r="T296" s="62"/>
      <c r="U296" s="62"/>
      <c r="V296" s="62"/>
      <c r="W296" s="62"/>
      <c r="X296" s="62"/>
      <c r="Y296" s="62"/>
      <c r="Z296" s="62"/>
      <c r="AA296" s="62"/>
      <c r="AB296" s="62"/>
      <c r="AC296" s="62"/>
      <c r="AD296" s="62"/>
      <c r="AE296" s="62"/>
      <c r="AF296" s="62"/>
      <c r="AG296" s="62"/>
      <c r="AH296" s="62"/>
      <c r="AI296" s="62"/>
      <c r="AJ296" s="62"/>
    </row>
    <row r="297" spans="1:36">
      <c r="A297" s="62"/>
      <c r="B297" s="62"/>
      <c r="C297" s="62"/>
      <c r="D297" s="62"/>
      <c r="E297" s="62"/>
      <c r="F297" s="62"/>
      <c r="G297" s="62"/>
      <c r="H297" s="62"/>
      <c r="I297" s="62"/>
      <c r="J297" s="62"/>
      <c r="K297" s="62"/>
      <c r="L297" s="62"/>
      <c r="M297" s="62"/>
      <c r="N297" s="62"/>
      <c r="O297" s="62"/>
      <c r="P297" s="62"/>
      <c r="Q297" s="62"/>
      <c r="R297" s="62"/>
      <c r="S297" s="62"/>
      <c r="T297" s="62"/>
      <c r="U297" s="62"/>
      <c r="V297" s="62"/>
      <c r="W297" s="62"/>
      <c r="X297" s="62"/>
      <c r="Y297" s="62"/>
      <c r="Z297" s="62"/>
      <c r="AA297" s="62"/>
      <c r="AB297" s="62"/>
      <c r="AC297" s="62"/>
      <c r="AD297" s="62"/>
      <c r="AE297" s="62"/>
      <c r="AF297" s="62"/>
      <c r="AG297" s="62"/>
      <c r="AH297" s="62"/>
      <c r="AI297" s="62"/>
      <c r="AJ297" s="62"/>
    </row>
    <row r="298" spans="1:36">
      <c r="A298" s="62"/>
      <c r="B298" s="62"/>
      <c r="C298" s="62"/>
      <c r="D298" s="62"/>
      <c r="E298" s="62"/>
      <c r="F298" s="62"/>
      <c r="G298" s="62"/>
      <c r="H298" s="62"/>
      <c r="I298" s="62"/>
      <c r="J298" s="62"/>
      <c r="K298" s="62"/>
      <c r="L298" s="62"/>
      <c r="M298" s="62"/>
      <c r="N298" s="62"/>
      <c r="O298" s="62"/>
      <c r="P298" s="62"/>
      <c r="Q298" s="62"/>
      <c r="R298" s="62"/>
      <c r="S298" s="62"/>
      <c r="T298" s="62"/>
      <c r="U298" s="62"/>
      <c r="V298" s="62"/>
      <c r="W298" s="62"/>
      <c r="X298" s="62"/>
      <c r="Y298" s="62"/>
      <c r="Z298" s="62"/>
      <c r="AA298" s="62"/>
      <c r="AB298" s="62"/>
      <c r="AC298" s="62"/>
      <c r="AD298" s="62"/>
      <c r="AE298" s="62"/>
      <c r="AF298" s="62"/>
      <c r="AG298" s="62"/>
      <c r="AH298" s="62"/>
      <c r="AI298" s="62"/>
      <c r="AJ298" s="62"/>
    </row>
    <row r="299" spans="1:36">
      <c r="A299" s="62"/>
      <c r="B299" s="62"/>
      <c r="C299" s="62"/>
      <c r="D299" s="62"/>
      <c r="E299" s="62"/>
      <c r="F299" s="62"/>
      <c r="G299" s="62"/>
      <c r="H299" s="62"/>
      <c r="I299" s="62"/>
      <c r="J299" s="62"/>
      <c r="K299" s="62"/>
      <c r="L299" s="62"/>
      <c r="M299" s="62"/>
      <c r="N299" s="62"/>
      <c r="O299" s="62"/>
      <c r="P299" s="62"/>
      <c r="Q299" s="62"/>
      <c r="R299" s="62"/>
      <c r="S299" s="62"/>
      <c r="T299" s="62"/>
      <c r="U299" s="62"/>
      <c r="V299" s="62"/>
      <c r="W299" s="62"/>
      <c r="X299" s="62"/>
      <c r="Y299" s="62"/>
      <c r="Z299" s="62"/>
      <c r="AA299" s="62"/>
      <c r="AB299" s="62"/>
      <c r="AC299" s="62"/>
      <c r="AD299" s="62"/>
      <c r="AE299" s="62"/>
      <c r="AF299" s="62"/>
      <c r="AG299" s="62"/>
      <c r="AH299" s="62"/>
      <c r="AI299" s="62"/>
      <c r="AJ299" s="62"/>
    </row>
    <row r="300" spans="1:36">
      <c r="A300" s="62"/>
      <c r="B300" s="62"/>
      <c r="C300" s="62"/>
      <c r="D300" s="62"/>
      <c r="E300" s="62"/>
      <c r="F300" s="62"/>
      <c r="G300" s="62"/>
      <c r="H300" s="62"/>
      <c r="I300" s="62"/>
      <c r="J300" s="62"/>
      <c r="K300" s="62"/>
      <c r="L300" s="62"/>
      <c r="M300" s="62"/>
      <c r="N300" s="62"/>
      <c r="O300" s="62"/>
      <c r="P300" s="62"/>
      <c r="Q300" s="62"/>
      <c r="R300" s="62"/>
      <c r="S300" s="62"/>
      <c r="T300" s="62"/>
      <c r="U300" s="62"/>
      <c r="V300" s="62"/>
      <c r="W300" s="62"/>
      <c r="X300" s="62"/>
      <c r="Y300" s="62"/>
      <c r="Z300" s="62"/>
      <c r="AA300" s="62"/>
      <c r="AB300" s="62"/>
      <c r="AC300" s="62"/>
      <c r="AD300" s="62"/>
      <c r="AE300" s="62"/>
      <c r="AF300" s="62"/>
      <c r="AG300" s="62"/>
      <c r="AH300" s="62"/>
      <c r="AI300" s="62"/>
      <c r="AJ300" s="62"/>
    </row>
    <row r="301" spans="1:36">
      <c r="A301" s="62"/>
      <c r="B301" s="62"/>
      <c r="C301" s="62"/>
      <c r="D301" s="62"/>
      <c r="E301" s="62"/>
      <c r="F301" s="62"/>
      <c r="G301" s="62"/>
      <c r="H301" s="62"/>
      <c r="I301" s="62"/>
      <c r="J301" s="62"/>
      <c r="K301" s="62"/>
      <c r="L301" s="62"/>
      <c r="M301" s="62"/>
      <c r="N301" s="62"/>
      <c r="O301" s="62"/>
      <c r="P301" s="62"/>
      <c r="Q301" s="62"/>
      <c r="R301" s="62"/>
      <c r="S301" s="62"/>
      <c r="T301" s="62"/>
      <c r="U301" s="62"/>
      <c r="V301" s="62"/>
      <c r="W301" s="62"/>
      <c r="X301" s="62"/>
      <c r="Y301" s="62"/>
      <c r="Z301" s="62"/>
      <c r="AA301" s="62"/>
      <c r="AB301" s="62"/>
      <c r="AC301" s="62"/>
      <c r="AD301" s="62"/>
      <c r="AE301" s="62"/>
      <c r="AF301" s="62"/>
      <c r="AG301" s="62"/>
      <c r="AH301" s="62"/>
      <c r="AI301" s="62"/>
      <c r="AJ301" s="62"/>
    </row>
    <row r="302" spans="1:36">
      <c r="A302" s="62"/>
      <c r="B302" s="62"/>
      <c r="C302" s="62"/>
      <c r="D302" s="62"/>
      <c r="E302" s="62"/>
      <c r="F302" s="62"/>
      <c r="G302" s="62"/>
      <c r="H302" s="62"/>
      <c r="I302" s="62"/>
      <c r="J302" s="62"/>
      <c r="K302" s="62"/>
      <c r="L302" s="62"/>
      <c r="M302" s="62"/>
      <c r="N302" s="62"/>
      <c r="O302" s="62"/>
      <c r="P302" s="62"/>
      <c r="Q302" s="62"/>
      <c r="R302" s="62"/>
      <c r="S302" s="62"/>
      <c r="T302" s="62"/>
      <c r="U302" s="62"/>
      <c r="V302" s="62"/>
      <c r="W302" s="62"/>
      <c r="X302" s="62"/>
      <c r="Y302" s="62"/>
      <c r="Z302" s="62"/>
      <c r="AA302" s="62"/>
      <c r="AB302" s="62"/>
      <c r="AC302" s="62"/>
      <c r="AD302" s="62"/>
      <c r="AE302" s="62"/>
      <c r="AF302" s="62"/>
      <c r="AG302" s="62"/>
      <c r="AH302" s="62"/>
      <c r="AI302" s="62"/>
      <c r="AJ302" s="62"/>
    </row>
    <row r="303" spans="1:36">
      <c r="A303" s="62"/>
      <c r="B303" s="62"/>
      <c r="C303" s="62"/>
      <c r="D303" s="62"/>
      <c r="E303" s="62"/>
      <c r="F303" s="62"/>
      <c r="G303" s="62"/>
      <c r="H303" s="62"/>
      <c r="I303" s="62"/>
      <c r="J303" s="62"/>
      <c r="K303" s="62"/>
      <c r="L303" s="62"/>
      <c r="M303" s="62"/>
      <c r="N303" s="62"/>
      <c r="O303" s="62"/>
      <c r="P303" s="62"/>
      <c r="Q303" s="62"/>
      <c r="R303" s="62"/>
      <c r="S303" s="62"/>
      <c r="T303" s="62"/>
      <c r="U303" s="62"/>
      <c r="V303" s="62"/>
      <c r="W303" s="62"/>
      <c r="X303" s="62"/>
      <c r="Y303" s="62"/>
      <c r="Z303" s="62"/>
      <c r="AA303" s="62"/>
      <c r="AB303" s="62"/>
      <c r="AC303" s="62"/>
      <c r="AD303" s="62"/>
      <c r="AE303" s="62"/>
      <c r="AF303" s="62"/>
      <c r="AG303" s="62"/>
      <c r="AH303" s="62"/>
      <c r="AI303" s="62"/>
      <c r="AJ303" s="62"/>
    </row>
    <row r="304" spans="1:36">
      <c r="A304" s="62"/>
      <c r="B304" s="62"/>
      <c r="C304" s="62"/>
      <c r="D304" s="62"/>
      <c r="E304" s="62"/>
      <c r="F304" s="62"/>
      <c r="G304" s="62"/>
      <c r="H304" s="62"/>
      <c r="I304" s="62"/>
      <c r="J304" s="62"/>
      <c r="K304" s="62"/>
      <c r="L304" s="62"/>
      <c r="M304" s="62"/>
      <c r="N304" s="62"/>
      <c r="O304" s="62"/>
      <c r="P304" s="62"/>
      <c r="Q304" s="62"/>
      <c r="R304" s="62"/>
      <c r="S304" s="62"/>
      <c r="T304" s="62"/>
      <c r="U304" s="62"/>
      <c r="V304" s="62"/>
      <c r="W304" s="62"/>
      <c r="X304" s="62"/>
      <c r="Y304" s="62"/>
      <c r="Z304" s="62"/>
      <c r="AA304" s="62"/>
      <c r="AB304" s="62"/>
      <c r="AC304" s="62"/>
      <c r="AD304" s="62"/>
      <c r="AE304" s="62"/>
      <c r="AF304" s="62"/>
      <c r="AG304" s="62"/>
      <c r="AH304" s="62"/>
      <c r="AI304" s="62"/>
      <c r="AJ304" s="62"/>
    </row>
    <row r="305" spans="1:36">
      <c r="A305" s="62"/>
      <c r="B305" s="62"/>
      <c r="C305" s="62"/>
      <c r="D305" s="62"/>
      <c r="E305" s="62"/>
      <c r="F305" s="62"/>
      <c r="G305" s="62"/>
      <c r="H305" s="62"/>
      <c r="I305" s="62"/>
      <c r="J305" s="62"/>
      <c r="K305" s="62"/>
      <c r="L305" s="62"/>
      <c r="M305" s="62"/>
      <c r="N305" s="62"/>
      <c r="O305" s="62"/>
      <c r="P305" s="62"/>
      <c r="Q305" s="62"/>
      <c r="R305" s="62"/>
      <c r="S305" s="62"/>
      <c r="T305" s="62"/>
      <c r="U305" s="62"/>
      <c r="V305" s="62"/>
      <c r="W305" s="62"/>
      <c r="X305" s="62"/>
      <c r="Y305" s="62"/>
      <c r="Z305" s="62"/>
      <c r="AA305" s="62"/>
      <c r="AB305" s="62"/>
      <c r="AC305" s="62"/>
      <c r="AD305" s="62"/>
      <c r="AE305" s="62"/>
      <c r="AF305" s="62"/>
      <c r="AG305" s="62"/>
      <c r="AH305" s="62"/>
      <c r="AI305" s="62"/>
      <c r="AJ305" s="62"/>
    </row>
    <row r="306" spans="1:36">
      <c r="A306" s="62"/>
      <c r="B306" s="62"/>
      <c r="C306" s="62"/>
      <c r="D306" s="62"/>
      <c r="E306" s="62"/>
      <c r="F306" s="62"/>
      <c r="G306" s="62"/>
      <c r="H306" s="62"/>
      <c r="I306" s="62"/>
      <c r="J306" s="62"/>
      <c r="K306" s="62"/>
      <c r="L306" s="62"/>
      <c r="M306" s="62"/>
      <c r="N306" s="62"/>
      <c r="O306" s="62"/>
      <c r="P306" s="62"/>
      <c r="Q306" s="62"/>
      <c r="R306" s="62"/>
      <c r="S306" s="62"/>
      <c r="T306" s="62"/>
      <c r="U306" s="62"/>
      <c r="V306" s="62"/>
      <c r="W306" s="62"/>
      <c r="X306" s="62"/>
      <c r="Y306" s="62"/>
      <c r="Z306" s="62"/>
      <c r="AA306" s="62"/>
      <c r="AB306" s="62"/>
      <c r="AC306" s="62"/>
      <c r="AD306" s="62"/>
      <c r="AE306" s="62"/>
      <c r="AF306" s="62"/>
      <c r="AG306" s="62"/>
      <c r="AH306" s="62"/>
      <c r="AI306" s="62"/>
      <c r="AJ306" s="62"/>
    </row>
    <row r="307" spans="1:36">
      <c r="A307" s="62"/>
      <c r="B307" s="62"/>
      <c r="C307" s="62"/>
      <c r="D307" s="62"/>
      <c r="E307" s="62"/>
      <c r="F307" s="62"/>
      <c r="G307" s="62"/>
      <c r="H307" s="62"/>
      <c r="I307" s="62"/>
      <c r="J307" s="62"/>
      <c r="K307" s="62"/>
      <c r="L307" s="62"/>
      <c r="M307" s="62"/>
      <c r="N307" s="62"/>
      <c r="O307" s="62"/>
      <c r="P307" s="62"/>
      <c r="Q307" s="62"/>
      <c r="R307" s="62"/>
      <c r="S307" s="62"/>
      <c r="T307" s="62"/>
      <c r="U307" s="62"/>
      <c r="V307" s="62"/>
      <c r="W307" s="62"/>
      <c r="X307" s="62"/>
      <c r="Y307" s="62"/>
      <c r="Z307" s="62"/>
      <c r="AA307" s="62"/>
      <c r="AB307" s="62"/>
      <c r="AC307" s="62"/>
      <c r="AD307" s="62"/>
      <c r="AE307" s="62"/>
      <c r="AF307" s="62"/>
      <c r="AG307" s="62"/>
      <c r="AH307" s="62"/>
      <c r="AI307" s="62"/>
      <c r="AJ307" s="62"/>
    </row>
    <row r="308" spans="1:36">
      <c r="A308" s="62"/>
      <c r="B308" s="62"/>
      <c r="C308" s="62"/>
      <c r="D308" s="62"/>
      <c r="E308" s="62"/>
      <c r="F308" s="62"/>
      <c r="G308" s="62"/>
      <c r="H308" s="62"/>
      <c r="I308" s="62"/>
      <c r="J308" s="62"/>
      <c r="K308" s="62"/>
      <c r="L308" s="62"/>
      <c r="M308" s="62"/>
      <c r="N308" s="62"/>
      <c r="O308" s="62"/>
      <c r="P308" s="62"/>
      <c r="Q308" s="62"/>
      <c r="R308" s="62"/>
      <c r="S308" s="62"/>
      <c r="T308" s="62"/>
      <c r="U308" s="62"/>
      <c r="V308" s="62"/>
      <c r="W308" s="62"/>
      <c r="X308" s="62"/>
      <c r="Y308" s="62"/>
      <c r="Z308" s="62"/>
      <c r="AA308" s="62"/>
      <c r="AB308" s="62"/>
      <c r="AC308" s="62"/>
      <c r="AD308" s="62"/>
      <c r="AE308" s="62"/>
      <c r="AF308" s="62"/>
      <c r="AG308" s="62"/>
      <c r="AH308" s="62"/>
      <c r="AI308" s="62"/>
      <c r="AJ308" s="62"/>
    </row>
    <row r="309" spans="1:36">
      <c r="A309" s="62"/>
      <c r="B309" s="62"/>
      <c r="C309" s="62"/>
      <c r="D309" s="62"/>
      <c r="E309" s="62"/>
      <c r="F309" s="62"/>
      <c r="G309" s="62"/>
      <c r="H309" s="62"/>
      <c r="I309" s="62"/>
      <c r="J309" s="62"/>
      <c r="K309" s="62"/>
      <c r="L309" s="62"/>
      <c r="M309" s="62"/>
      <c r="N309" s="62"/>
      <c r="O309" s="62"/>
      <c r="P309" s="62"/>
      <c r="Q309" s="62"/>
      <c r="R309" s="62"/>
      <c r="S309" s="62"/>
      <c r="T309" s="62"/>
      <c r="U309" s="62"/>
      <c r="V309" s="62"/>
      <c r="W309" s="62"/>
      <c r="X309" s="62"/>
      <c r="Y309" s="62"/>
      <c r="Z309" s="62"/>
      <c r="AA309" s="62"/>
      <c r="AB309" s="62"/>
      <c r="AC309" s="62"/>
      <c r="AD309" s="62"/>
      <c r="AE309" s="62"/>
      <c r="AF309" s="62"/>
      <c r="AG309" s="62"/>
      <c r="AH309" s="62"/>
      <c r="AI309" s="62"/>
      <c r="AJ309" s="62"/>
    </row>
    <row r="310" spans="1:36">
      <c r="A310" s="62"/>
      <c r="B310" s="62"/>
      <c r="C310" s="62"/>
      <c r="D310" s="62"/>
      <c r="E310" s="62"/>
      <c r="F310" s="62"/>
      <c r="G310" s="62"/>
      <c r="H310" s="62"/>
      <c r="I310" s="62"/>
      <c r="J310" s="62"/>
      <c r="K310" s="62"/>
      <c r="L310" s="62"/>
      <c r="M310" s="62"/>
      <c r="N310" s="62"/>
      <c r="O310" s="62"/>
      <c r="P310" s="62"/>
      <c r="Q310" s="62"/>
      <c r="R310" s="62"/>
      <c r="S310" s="62"/>
      <c r="T310" s="62"/>
      <c r="U310" s="62"/>
      <c r="V310" s="62"/>
      <c r="W310" s="62"/>
      <c r="X310" s="62"/>
      <c r="Y310" s="62"/>
      <c r="Z310" s="62"/>
      <c r="AA310" s="62"/>
      <c r="AB310" s="62"/>
      <c r="AC310" s="62"/>
      <c r="AD310" s="62"/>
      <c r="AE310" s="62"/>
      <c r="AF310" s="62"/>
      <c r="AG310" s="62"/>
      <c r="AH310" s="62"/>
      <c r="AI310" s="62"/>
      <c r="AJ310" s="62"/>
    </row>
    <row r="311" spans="1:36">
      <c r="A311" s="62"/>
      <c r="B311" s="62"/>
      <c r="C311" s="62"/>
      <c r="D311" s="62"/>
      <c r="E311" s="62"/>
      <c r="F311" s="62"/>
      <c r="G311" s="62"/>
      <c r="H311" s="62"/>
      <c r="I311" s="62"/>
      <c r="J311" s="62"/>
      <c r="K311" s="62"/>
      <c r="L311" s="62"/>
      <c r="M311" s="62"/>
      <c r="N311" s="62"/>
      <c r="O311" s="62"/>
      <c r="P311" s="62"/>
      <c r="Q311" s="62"/>
      <c r="R311" s="62"/>
      <c r="S311" s="62"/>
      <c r="T311" s="62"/>
      <c r="U311" s="62"/>
      <c r="V311" s="62"/>
      <c r="W311" s="62"/>
      <c r="X311" s="62"/>
      <c r="Y311" s="62"/>
      <c r="Z311" s="62"/>
      <c r="AA311" s="62"/>
      <c r="AB311" s="62"/>
      <c r="AC311" s="62"/>
      <c r="AD311" s="62"/>
      <c r="AE311" s="62"/>
      <c r="AF311" s="62"/>
      <c r="AG311" s="62"/>
      <c r="AH311" s="62"/>
      <c r="AI311" s="62"/>
      <c r="AJ311" s="62"/>
    </row>
    <row r="312" spans="1:36">
      <c r="A312" s="62"/>
      <c r="B312" s="62"/>
      <c r="C312" s="62"/>
      <c r="D312" s="62"/>
      <c r="E312" s="62"/>
      <c r="F312" s="62"/>
      <c r="G312" s="62"/>
      <c r="H312" s="62"/>
      <c r="I312" s="62"/>
      <c r="J312" s="62"/>
      <c r="K312" s="62"/>
      <c r="L312" s="62"/>
      <c r="M312" s="62"/>
      <c r="N312" s="62"/>
      <c r="O312" s="62"/>
      <c r="P312" s="62"/>
      <c r="Q312" s="62"/>
      <c r="R312" s="62"/>
      <c r="S312" s="62"/>
      <c r="T312" s="62"/>
      <c r="U312" s="62"/>
      <c r="V312" s="62"/>
      <c r="W312" s="62"/>
      <c r="X312" s="62"/>
      <c r="Y312" s="62"/>
      <c r="Z312" s="62"/>
      <c r="AA312" s="62"/>
      <c r="AB312" s="62"/>
      <c r="AC312" s="62"/>
      <c r="AD312" s="62"/>
      <c r="AE312" s="62"/>
      <c r="AF312" s="62"/>
      <c r="AG312" s="62"/>
      <c r="AH312" s="62"/>
      <c r="AI312" s="62"/>
      <c r="AJ312" s="62"/>
    </row>
    <row r="313" spans="1:36">
      <c r="A313" s="62"/>
      <c r="B313" s="62"/>
      <c r="C313" s="62"/>
      <c r="D313" s="62"/>
      <c r="E313" s="62"/>
      <c r="F313" s="62"/>
      <c r="G313" s="62"/>
      <c r="H313" s="62"/>
      <c r="I313" s="62"/>
      <c r="J313" s="62"/>
      <c r="K313" s="62"/>
      <c r="L313" s="62"/>
      <c r="M313" s="62"/>
      <c r="N313" s="62"/>
      <c r="O313" s="62"/>
      <c r="P313" s="62"/>
      <c r="Q313" s="62"/>
      <c r="R313" s="62"/>
      <c r="S313" s="62"/>
      <c r="T313" s="62"/>
      <c r="U313" s="62"/>
      <c r="V313" s="62"/>
      <c r="W313" s="62"/>
      <c r="X313" s="62"/>
      <c r="Y313" s="62"/>
      <c r="Z313" s="62"/>
      <c r="AA313" s="62"/>
      <c r="AB313" s="62"/>
      <c r="AC313" s="62"/>
      <c r="AD313" s="62"/>
      <c r="AE313" s="62"/>
      <c r="AF313" s="62"/>
      <c r="AG313" s="62"/>
      <c r="AH313" s="62"/>
      <c r="AI313" s="62"/>
      <c r="AJ313" s="62"/>
    </row>
    <row r="314" spans="1:36">
      <c r="A314" s="62"/>
      <c r="B314" s="62"/>
      <c r="C314" s="62"/>
      <c r="D314" s="62"/>
      <c r="E314" s="62"/>
      <c r="F314" s="62"/>
      <c r="G314" s="62"/>
      <c r="H314" s="62"/>
      <c r="I314" s="62"/>
      <c r="J314" s="62"/>
      <c r="K314" s="62"/>
      <c r="L314" s="62"/>
      <c r="M314" s="62"/>
      <c r="N314" s="62"/>
      <c r="O314" s="62"/>
      <c r="P314" s="62"/>
      <c r="Q314" s="62"/>
      <c r="R314" s="62"/>
      <c r="S314" s="62"/>
      <c r="T314" s="62"/>
      <c r="U314" s="62"/>
      <c r="V314" s="62"/>
      <c r="W314" s="62"/>
      <c r="X314" s="62"/>
      <c r="Y314" s="62"/>
      <c r="Z314" s="62"/>
      <c r="AA314" s="62"/>
      <c r="AB314" s="62"/>
      <c r="AC314" s="62"/>
      <c r="AD314" s="62"/>
      <c r="AE314" s="62"/>
      <c r="AF314" s="62"/>
      <c r="AG314" s="62"/>
      <c r="AH314" s="62"/>
      <c r="AI314" s="62"/>
      <c r="AJ314" s="62"/>
    </row>
    <row r="315" spans="1:36">
      <c r="A315" s="62"/>
      <c r="B315" s="62"/>
      <c r="C315" s="62"/>
      <c r="D315" s="62"/>
      <c r="E315" s="62"/>
      <c r="F315" s="62"/>
      <c r="G315" s="62"/>
      <c r="H315" s="62"/>
      <c r="I315" s="62"/>
      <c r="J315" s="62"/>
      <c r="K315" s="62"/>
      <c r="L315" s="62"/>
      <c r="M315" s="62"/>
      <c r="N315" s="62"/>
      <c r="O315" s="62"/>
      <c r="P315" s="62"/>
      <c r="Q315" s="62"/>
      <c r="R315" s="62"/>
      <c r="S315" s="62"/>
      <c r="T315" s="62"/>
      <c r="U315" s="62"/>
      <c r="V315" s="62"/>
      <c r="W315" s="62"/>
      <c r="X315" s="62"/>
      <c r="Y315" s="62"/>
      <c r="Z315" s="62"/>
      <c r="AA315" s="62"/>
      <c r="AB315" s="62"/>
      <c r="AC315" s="62"/>
      <c r="AD315" s="62"/>
      <c r="AE315" s="62"/>
      <c r="AF315" s="62"/>
      <c r="AG315" s="62"/>
      <c r="AH315" s="62"/>
      <c r="AI315" s="62"/>
      <c r="AJ315" s="62"/>
    </row>
    <row r="316" spans="1:36">
      <c r="A316" s="62"/>
      <c r="B316" s="62"/>
      <c r="C316" s="62"/>
      <c r="D316" s="62"/>
      <c r="E316" s="62"/>
      <c r="F316" s="62"/>
      <c r="G316" s="62"/>
      <c r="H316" s="62"/>
      <c r="I316" s="62"/>
      <c r="J316" s="62"/>
      <c r="K316" s="62"/>
      <c r="L316" s="62"/>
      <c r="M316" s="62"/>
      <c r="N316" s="62"/>
      <c r="O316" s="62"/>
      <c r="P316" s="62"/>
      <c r="Q316" s="62"/>
      <c r="R316" s="62"/>
      <c r="S316" s="62"/>
      <c r="T316" s="62"/>
      <c r="U316" s="62"/>
      <c r="V316" s="62"/>
      <c r="W316" s="62"/>
      <c r="X316" s="62"/>
      <c r="Y316" s="62"/>
      <c r="Z316" s="62"/>
      <c r="AA316" s="62"/>
      <c r="AB316" s="62"/>
      <c r="AC316" s="62"/>
      <c r="AD316" s="62"/>
      <c r="AE316" s="62"/>
      <c r="AF316" s="62"/>
      <c r="AG316" s="62"/>
      <c r="AH316" s="62"/>
      <c r="AI316" s="62"/>
      <c r="AJ316" s="62"/>
    </row>
    <row r="317" spans="1:36">
      <c r="A317" s="62"/>
      <c r="B317" s="62"/>
      <c r="C317" s="62"/>
      <c r="D317" s="62"/>
      <c r="E317" s="62"/>
      <c r="F317" s="62"/>
      <c r="G317" s="62"/>
      <c r="H317" s="62"/>
      <c r="I317" s="62"/>
      <c r="J317" s="62"/>
      <c r="K317" s="62"/>
      <c r="L317" s="62"/>
      <c r="M317" s="62"/>
      <c r="N317" s="62"/>
      <c r="O317" s="62"/>
      <c r="P317" s="62"/>
      <c r="Q317" s="62"/>
      <c r="R317" s="62"/>
      <c r="S317" s="62"/>
      <c r="T317" s="62"/>
      <c r="U317" s="62"/>
      <c r="V317" s="62"/>
      <c r="W317" s="62"/>
      <c r="X317" s="62"/>
      <c r="Y317" s="62"/>
      <c r="Z317" s="62"/>
      <c r="AA317" s="62"/>
      <c r="AB317" s="62"/>
      <c r="AC317" s="62"/>
      <c r="AD317" s="62"/>
      <c r="AE317" s="62"/>
      <c r="AF317" s="62"/>
      <c r="AG317" s="62"/>
      <c r="AH317" s="62"/>
      <c r="AI317" s="62"/>
      <c r="AJ317" s="62"/>
    </row>
    <row r="318" spans="1:36">
      <c r="A318" s="62"/>
      <c r="B318" s="62"/>
      <c r="C318" s="62"/>
      <c r="D318" s="62"/>
      <c r="E318" s="62"/>
      <c r="F318" s="62"/>
      <c r="G318" s="62"/>
      <c r="H318" s="62"/>
      <c r="I318" s="62"/>
      <c r="J318" s="62"/>
      <c r="K318" s="62"/>
      <c r="L318" s="62"/>
      <c r="M318" s="62"/>
      <c r="N318" s="62"/>
      <c r="O318" s="62"/>
      <c r="P318" s="62"/>
      <c r="Q318" s="62"/>
      <c r="R318" s="62"/>
      <c r="S318" s="62"/>
      <c r="T318" s="62"/>
      <c r="U318" s="62"/>
      <c r="V318" s="62"/>
      <c r="W318" s="62"/>
      <c r="X318" s="62"/>
      <c r="Y318" s="62"/>
      <c r="Z318" s="62"/>
      <c r="AA318" s="62"/>
      <c r="AB318" s="62"/>
      <c r="AC318" s="62"/>
      <c r="AD318" s="62"/>
      <c r="AE318" s="62"/>
      <c r="AF318" s="62"/>
      <c r="AG318" s="62"/>
      <c r="AH318" s="62"/>
      <c r="AI318" s="62"/>
      <c r="AJ318" s="62"/>
    </row>
    <row r="319" spans="1:36">
      <c r="A319" s="62"/>
      <c r="B319" s="62"/>
      <c r="C319" s="62"/>
      <c r="D319" s="62"/>
      <c r="E319" s="62"/>
      <c r="F319" s="62"/>
      <c r="G319" s="62"/>
      <c r="H319" s="62"/>
      <c r="I319" s="62"/>
      <c r="J319" s="62"/>
      <c r="K319" s="62"/>
      <c r="L319" s="62"/>
      <c r="M319" s="62"/>
      <c r="N319" s="62"/>
      <c r="O319" s="62"/>
      <c r="P319" s="62"/>
      <c r="Q319" s="62"/>
      <c r="R319" s="62"/>
      <c r="S319" s="62"/>
      <c r="T319" s="62"/>
      <c r="U319" s="62"/>
      <c r="V319" s="62"/>
      <c r="W319" s="62"/>
      <c r="X319" s="62"/>
      <c r="Y319" s="62"/>
      <c r="Z319" s="62"/>
      <c r="AA319" s="62"/>
      <c r="AB319" s="62"/>
      <c r="AC319" s="62"/>
      <c r="AD319" s="62"/>
      <c r="AE319" s="62"/>
      <c r="AF319" s="62"/>
      <c r="AG319" s="62"/>
      <c r="AH319" s="62"/>
      <c r="AI319" s="62"/>
      <c r="AJ319" s="62"/>
    </row>
    <row r="320" spans="1:36">
      <c r="A320" s="62"/>
      <c r="B320" s="62"/>
      <c r="C320" s="62"/>
      <c r="D320" s="62"/>
      <c r="E320" s="62"/>
      <c r="F320" s="62"/>
      <c r="G320" s="62"/>
      <c r="H320" s="62"/>
      <c r="I320" s="62"/>
      <c r="J320" s="62"/>
      <c r="K320" s="62"/>
      <c r="L320" s="62"/>
      <c r="M320" s="62"/>
      <c r="N320" s="62"/>
      <c r="O320" s="62"/>
      <c r="P320" s="62"/>
      <c r="Q320" s="62"/>
      <c r="R320" s="62"/>
      <c r="S320" s="62"/>
      <c r="T320" s="62"/>
      <c r="U320" s="62"/>
      <c r="V320" s="62"/>
      <c r="W320" s="62"/>
      <c r="X320" s="62"/>
      <c r="Y320" s="62"/>
      <c r="Z320" s="62"/>
      <c r="AA320" s="62"/>
      <c r="AB320" s="62"/>
      <c r="AC320" s="62"/>
      <c r="AD320" s="62"/>
      <c r="AE320" s="62"/>
      <c r="AF320" s="62"/>
      <c r="AG320" s="62"/>
      <c r="AH320" s="62"/>
      <c r="AI320" s="62"/>
      <c r="AJ320" s="62"/>
    </row>
    <row r="321" spans="1:36">
      <c r="A321" s="62"/>
      <c r="B321" s="62"/>
      <c r="C321" s="62"/>
      <c r="D321" s="62"/>
      <c r="E321" s="62"/>
      <c r="F321" s="62"/>
      <c r="G321" s="62"/>
      <c r="H321" s="62"/>
      <c r="I321" s="62"/>
      <c r="J321" s="62"/>
      <c r="K321" s="62"/>
      <c r="L321" s="62"/>
      <c r="M321" s="62"/>
      <c r="N321" s="62"/>
      <c r="O321" s="62"/>
      <c r="P321" s="62"/>
      <c r="Q321" s="62"/>
      <c r="R321" s="62"/>
      <c r="S321" s="62"/>
      <c r="T321" s="62"/>
      <c r="U321" s="62"/>
      <c r="V321" s="62"/>
      <c r="W321" s="62"/>
      <c r="X321" s="62"/>
      <c r="Y321" s="62"/>
      <c r="Z321" s="62"/>
      <c r="AA321" s="62"/>
      <c r="AB321" s="62"/>
      <c r="AC321" s="62"/>
      <c r="AD321" s="62"/>
      <c r="AE321" s="62"/>
      <c r="AF321" s="62"/>
      <c r="AG321" s="62"/>
      <c r="AH321" s="62"/>
      <c r="AI321" s="62"/>
      <c r="AJ321" s="62"/>
    </row>
    <row r="322" spans="1:36">
      <c r="A322" s="62"/>
      <c r="B322" s="62"/>
      <c r="C322" s="62"/>
      <c r="D322" s="62"/>
      <c r="E322" s="62"/>
      <c r="F322" s="62"/>
      <c r="G322" s="62"/>
      <c r="H322" s="62"/>
      <c r="I322" s="62"/>
      <c r="J322" s="62"/>
      <c r="K322" s="62"/>
      <c r="L322" s="62"/>
      <c r="M322" s="62"/>
      <c r="N322" s="62"/>
      <c r="O322" s="62"/>
      <c r="P322" s="62"/>
      <c r="Q322" s="62"/>
      <c r="R322" s="62"/>
      <c r="S322" s="62"/>
      <c r="T322" s="62"/>
      <c r="U322" s="62"/>
      <c r="V322" s="62"/>
      <c r="W322" s="62"/>
      <c r="X322" s="62"/>
      <c r="Y322" s="62"/>
      <c r="Z322" s="62"/>
      <c r="AA322" s="62"/>
      <c r="AB322" s="62"/>
      <c r="AC322" s="62"/>
      <c r="AD322" s="62"/>
      <c r="AE322" s="62"/>
      <c r="AF322" s="62"/>
      <c r="AG322" s="62"/>
      <c r="AH322" s="62"/>
      <c r="AI322" s="62"/>
      <c r="AJ322" s="62"/>
    </row>
    <row r="323" spans="1:36">
      <c r="A323" s="62"/>
      <c r="B323" s="62"/>
      <c r="C323" s="62"/>
      <c r="D323" s="62"/>
      <c r="E323" s="62"/>
      <c r="F323" s="62"/>
      <c r="G323" s="62"/>
      <c r="H323" s="62"/>
      <c r="I323" s="62"/>
      <c r="J323" s="62"/>
      <c r="K323" s="62"/>
      <c r="L323" s="62"/>
      <c r="M323" s="62"/>
      <c r="N323" s="62"/>
      <c r="O323" s="62"/>
      <c r="P323" s="62"/>
      <c r="Q323" s="62"/>
      <c r="R323" s="62"/>
      <c r="S323" s="62"/>
      <c r="T323" s="62"/>
      <c r="U323" s="62"/>
      <c r="V323" s="62"/>
      <c r="W323" s="62"/>
      <c r="X323" s="62"/>
      <c r="Y323" s="62"/>
      <c r="Z323" s="62"/>
      <c r="AA323" s="62"/>
      <c r="AB323" s="62"/>
      <c r="AC323" s="62"/>
      <c r="AD323" s="62"/>
      <c r="AE323" s="62"/>
      <c r="AF323" s="62"/>
      <c r="AG323" s="62"/>
      <c r="AH323" s="62"/>
      <c r="AI323" s="62"/>
      <c r="AJ323" s="62"/>
    </row>
    <row r="324" spans="1:36">
      <c r="A324" s="62"/>
      <c r="B324" s="62"/>
      <c r="C324" s="62"/>
      <c r="D324" s="62"/>
      <c r="E324" s="62"/>
      <c r="F324" s="62"/>
      <c r="G324" s="62"/>
      <c r="H324" s="62"/>
      <c r="I324" s="62"/>
      <c r="J324" s="62"/>
      <c r="K324" s="62"/>
      <c r="L324" s="62"/>
      <c r="M324" s="62"/>
      <c r="N324" s="62"/>
      <c r="O324" s="62"/>
      <c r="P324" s="62"/>
      <c r="Q324" s="62"/>
      <c r="R324" s="62"/>
      <c r="S324" s="62"/>
      <c r="T324" s="62"/>
      <c r="U324" s="62"/>
      <c r="V324" s="62"/>
      <c r="W324" s="62"/>
      <c r="X324" s="62"/>
      <c r="Y324" s="62"/>
      <c r="Z324" s="62"/>
      <c r="AA324" s="62"/>
      <c r="AB324" s="62"/>
      <c r="AC324" s="62"/>
      <c r="AD324" s="62"/>
      <c r="AE324" s="62"/>
      <c r="AF324" s="62"/>
      <c r="AG324" s="62"/>
      <c r="AH324" s="62"/>
      <c r="AI324" s="62"/>
      <c r="AJ324" s="62"/>
    </row>
    <row r="325" spans="1:36">
      <c r="A325" s="62"/>
      <c r="B325" s="62"/>
      <c r="C325" s="62"/>
      <c r="D325" s="62"/>
      <c r="E325" s="62"/>
      <c r="F325" s="62"/>
      <c r="G325" s="62"/>
      <c r="H325" s="62"/>
      <c r="I325" s="62"/>
      <c r="J325" s="62"/>
      <c r="K325" s="62"/>
      <c r="L325" s="62"/>
      <c r="M325" s="62"/>
      <c r="N325" s="62"/>
      <c r="O325" s="62"/>
      <c r="P325" s="62"/>
      <c r="Q325" s="62"/>
      <c r="R325" s="62"/>
      <c r="S325" s="62"/>
      <c r="T325" s="62"/>
      <c r="U325" s="62"/>
      <c r="V325" s="62"/>
      <c r="W325" s="62"/>
      <c r="X325" s="62"/>
      <c r="Y325" s="62"/>
      <c r="Z325" s="62"/>
      <c r="AA325" s="62"/>
      <c r="AB325" s="62"/>
      <c r="AC325" s="62"/>
      <c r="AD325" s="62"/>
      <c r="AE325" s="62"/>
      <c r="AF325" s="62"/>
      <c r="AG325" s="62"/>
      <c r="AH325" s="62"/>
      <c r="AI325" s="62"/>
      <c r="AJ325" s="62"/>
    </row>
    <row r="326" spans="1:36">
      <c r="A326" s="62"/>
      <c r="B326" s="62"/>
      <c r="C326" s="62"/>
      <c r="D326" s="62"/>
      <c r="E326" s="62"/>
      <c r="F326" s="62"/>
      <c r="G326" s="62"/>
      <c r="H326" s="62"/>
      <c r="I326" s="62"/>
      <c r="J326" s="62"/>
      <c r="K326" s="62"/>
      <c r="L326" s="62"/>
      <c r="M326" s="62"/>
      <c r="N326" s="62"/>
      <c r="O326" s="62"/>
      <c r="P326" s="62"/>
      <c r="Q326" s="62"/>
      <c r="R326" s="62"/>
      <c r="S326" s="62"/>
      <c r="T326" s="62"/>
      <c r="U326" s="62"/>
      <c r="V326" s="62"/>
      <c r="W326" s="62"/>
      <c r="X326" s="62"/>
      <c r="Y326" s="62"/>
      <c r="Z326" s="62"/>
      <c r="AA326" s="62"/>
      <c r="AB326" s="62"/>
      <c r="AC326" s="62"/>
      <c r="AD326" s="62"/>
      <c r="AE326" s="62"/>
      <c r="AF326" s="62"/>
      <c r="AG326" s="62"/>
      <c r="AH326" s="62"/>
      <c r="AI326" s="62"/>
      <c r="AJ326" s="62"/>
    </row>
    <row r="327" spans="1:36">
      <c r="A327" s="62"/>
      <c r="B327" s="62"/>
      <c r="C327" s="62"/>
      <c r="D327" s="62"/>
      <c r="E327" s="62"/>
      <c r="F327" s="62"/>
      <c r="G327" s="62"/>
      <c r="H327" s="62"/>
      <c r="I327" s="62"/>
      <c r="J327" s="62"/>
      <c r="K327" s="62"/>
      <c r="L327" s="62"/>
      <c r="M327" s="62"/>
      <c r="N327" s="62"/>
      <c r="O327" s="62"/>
      <c r="P327" s="62"/>
      <c r="Q327" s="62"/>
      <c r="R327" s="62"/>
      <c r="S327" s="62"/>
      <c r="T327" s="62"/>
      <c r="U327" s="62"/>
      <c r="V327" s="62"/>
      <c r="W327" s="62"/>
      <c r="X327" s="62"/>
      <c r="Y327" s="62"/>
      <c r="Z327" s="62"/>
      <c r="AA327" s="62"/>
      <c r="AB327" s="62"/>
      <c r="AC327" s="62"/>
      <c r="AD327" s="62"/>
      <c r="AE327" s="62"/>
      <c r="AF327" s="62"/>
      <c r="AG327" s="62"/>
      <c r="AH327" s="62"/>
      <c r="AI327" s="62"/>
      <c r="AJ327" s="62"/>
    </row>
    <row r="328" spans="1:36">
      <c r="A328" s="62"/>
      <c r="B328" s="62"/>
      <c r="C328" s="62"/>
      <c r="D328" s="62"/>
      <c r="E328" s="62"/>
      <c r="F328" s="62"/>
      <c r="G328" s="62"/>
      <c r="H328" s="62"/>
      <c r="I328" s="62"/>
      <c r="J328" s="62"/>
      <c r="K328" s="62"/>
      <c r="L328" s="62"/>
      <c r="M328" s="62"/>
      <c r="N328" s="62"/>
      <c r="O328" s="62"/>
      <c r="P328" s="62"/>
      <c r="Q328" s="62"/>
      <c r="R328" s="62"/>
      <c r="S328" s="62"/>
      <c r="T328" s="62"/>
      <c r="U328" s="62"/>
      <c r="V328" s="62"/>
      <c r="W328" s="62"/>
      <c r="X328" s="62"/>
      <c r="Y328" s="62"/>
      <c r="Z328" s="62"/>
      <c r="AA328" s="62"/>
      <c r="AB328" s="62"/>
      <c r="AC328" s="62"/>
      <c r="AD328" s="62"/>
      <c r="AE328" s="62"/>
      <c r="AF328" s="62"/>
      <c r="AG328" s="62"/>
      <c r="AH328" s="62"/>
      <c r="AI328" s="62"/>
      <c r="AJ328" s="62"/>
    </row>
    <row r="329" spans="1:36">
      <c r="A329" s="62"/>
      <c r="B329" s="62"/>
      <c r="C329" s="62"/>
      <c r="D329" s="62"/>
      <c r="E329" s="62"/>
      <c r="F329" s="62"/>
      <c r="G329" s="62"/>
      <c r="H329" s="62"/>
      <c r="I329" s="62"/>
      <c r="J329" s="62"/>
      <c r="K329" s="62"/>
      <c r="L329" s="62"/>
      <c r="M329" s="62"/>
      <c r="N329" s="62"/>
      <c r="O329" s="62"/>
      <c r="P329" s="62"/>
      <c r="Q329" s="62"/>
      <c r="R329" s="62"/>
      <c r="S329" s="62"/>
      <c r="T329" s="62"/>
      <c r="U329" s="62"/>
      <c r="V329" s="62"/>
      <c r="W329" s="62"/>
      <c r="X329" s="62"/>
      <c r="Y329" s="62"/>
      <c r="Z329" s="62"/>
      <c r="AA329" s="62"/>
      <c r="AB329" s="62"/>
      <c r="AC329" s="62"/>
      <c r="AD329" s="62"/>
      <c r="AE329" s="62"/>
      <c r="AF329" s="62"/>
      <c r="AG329" s="62"/>
      <c r="AH329" s="62"/>
      <c r="AI329" s="62"/>
      <c r="AJ329" s="62"/>
    </row>
    <row r="330" spans="1:36">
      <c r="A330" s="62"/>
      <c r="B330" s="62"/>
      <c r="C330" s="62"/>
      <c r="D330" s="62"/>
      <c r="E330" s="62"/>
      <c r="F330" s="62"/>
      <c r="G330" s="62"/>
      <c r="H330" s="62"/>
      <c r="I330" s="62"/>
      <c r="J330" s="62"/>
      <c r="K330" s="62"/>
      <c r="L330" s="62"/>
      <c r="M330" s="62"/>
      <c r="N330" s="62"/>
      <c r="O330" s="62"/>
      <c r="P330" s="62"/>
      <c r="Q330" s="62"/>
      <c r="R330" s="62"/>
      <c r="S330" s="62"/>
      <c r="T330" s="62"/>
      <c r="U330" s="62"/>
      <c r="V330" s="62"/>
      <c r="W330" s="62"/>
      <c r="X330" s="62"/>
      <c r="Y330" s="62"/>
      <c r="Z330" s="62"/>
      <c r="AA330" s="62"/>
      <c r="AB330" s="62"/>
      <c r="AC330" s="62"/>
      <c r="AD330" s="62"/>
      <c r="AE330" s="62"/>
      <c r="AF330" s="62"/>
      <c r="AG330" s="62"/>
      <c r="AH330" s="62"/>
      <c r="AI330" s="62"/>
      <c r="AJ330" s="62"/>
    </row>
    <row r="331" spans="1:36">
      <c r="A331" s="62"/>
      <c r="B331" s="62"/>
      <c r="C331" s="62"/>
      <c r="D331" s="62"/>
      <c r="E331" s="62"/>
      <c r="F331" s="62"/>
      <c r="G331" s="62"/>
      <c r="H331" s="62"/>
      <c r="I331" s="62"/>
      <c r="J331" s="62"/>
      <c r="K331" s="62"/>
      <c r="L331" s="62"/>
      <c r="M331" s="62"/>
      <c r="N331" s="62"/>
      <c r="O331" s="62"/>
      <c r="P331" s="62"/>
      <c r="Q331" s="62"/>
      <c r="R331" s="62"/>
      <c r="S331" s="62"/>
      <c r="T331" s="62"/>
      <c r="U331" s="62"/>
      <c r="V331" s="62"/>
      <c r="W331" s="62"/>
      <c r="X331" s="62"/>
      <c r="Y331" s="62"/>
      <c r="Z331" s="62"/>
      <c r="AA331" s="62"/>
      <c r="AB331" s="62"/>
      <c r="AC331" s="62"/>
      <c r="AD331" s="62"/>
      <c r="AE331" s="62"/>
      <c r="AF331" s="62"/>
      <c r="AG331" s="62"/>
      <c r="AH331" s="62"/>
      <c r="AI331" s="62"/>
      <c r="AJ331" s="62"/>
    </row>
    <row r="332" spans="1:36">
      <c r="A332" s="62"/>
      <c r="B332" s="62"/>
      <c r="C332" s="62"/>
      <c r="D332" s="62"/>
      <c r="E332" s="62"/>
      <c r="F332" s="62"/>
      <c r="G332" s="62"/>
      <c r="H332" s="62"/>
      <c r="I332" s="62"/>
      <c r="J332" s="62"/>
      <c r="K332" s="62"/>
      <c r="L332" s="62"/>
      <c r="M332" s="62"/>
      <c r="N332" s="62"/>
      <c r="O332" s="62"/>
      <c r="P332" s="62"/>
      <c r="Q332" s="62"/>
      <c r="R332" s="62"/>
      <c r="S332" s="62"/>
      <c r="T332" s="62"/>
      <c r="U332" s="62"/>
      <c r="V332" s="62"/>
      <c r="W332" s="62"/>
      <c r="X332" s="62"/>
      <c r="Y332" s="62"/>
      <c r="Z332" s="62"/>
      <c r="AA332" s="62"/>
      <c r="AB332" s="62"/>
      <c r="AC332" s="62"/>
      <c r="AD332" s="62"/>
      <c r="AE332" s="62"/>
      <c r="AF332" s="62"/>
      <c r="AG332" s="62"/>
      <c r="AH332" s="62"/>
      <c r="AI332" s="62"/>
      <c r="AJ332" s="62"/>
    </row>
    <row r="333" spans="1:36">
      <c r="A333" s="62"/>
      <c r="B333" s="62"/>
      <c r="C333" s="62"/>
      <c r="D333" s="62"/>
      <c r="E333" s="62"/>
      <c r="F333" s="62"/>
      <c r="G333" s="62"/>
      <c r="H333" s="62"/>
      <c r="I333" s="62"/>
      <c r="J333" s="62"/>
      <c r="K333" s="62"/>
      <c r="L333" s="62"/>
      <c r="M333" s="62"/>
      <c r="N333" s="62"/>
      <c r="O333" s="62"/>
      <c r="P333" s="62"/>
      <c r="Q333" s="62"/>
      <c r="R333" s="62"/>
      <c r="S333" s="62"/>
      <c r="T333" s="62"/>
      <c r="U333" s="62"/>
      <c r="V333" s="62"/>
      <c r="W333" s="62"/>
      <c r="X333" s="62"/>
      <c r="Y333" s="62"/>
      <c r="Z333" s="62"/>
      <c r="AA333" s="62"/>
      <c r="AB333" s="62"/>
      <c r="AC333" s="62"/>
      <c r="AD333" s="62"/>
      <c r="AE333" s="62"/>
      <c r="AF333" s="62"/>
      <c r="AG333" s="62"/>
      <c r="AH333" s="62"/>
      <c r="AI333" s="62"/>
      <c r="AJ333" s="62"/>
    </row>
    <row r="334" spans="1:36">
      <c r="A334" s="62"/>
      <c r="B334" s="62"/>
      <c r="C334" s="62"/>
      <c r="D334" s="62"/>
      <c r="E334" s="62"/>
      <c r="F334" s="62"/>
      <c r="G334" s="62"/>
      <c r="H334" s="62"/>
      <c r="I334" s="62"/>
      <c r="J334" s="62"/>
      <c r="K334" s="62"/>
      <c r="L334" s="62"/>
      <c r="M334" s="62"/>
      <c r="N334" s="62"/>
      <c r="O334" s="62"/>
      <c r="P334" s="62"/>
      <c r="Q334" s="62"/>
      <c r="R334" s="62"/>
      <c r="S334" s="62"/>
      <c r="T334" s="62"/>
      <c r="U334" s="62"/>
      <c r="V334" s="62"/>
      <c r="W334" s="62"/>
      <c r="X334" s="62"/>
      <c r="Y334" s="62"/>
      <c r="Z334" s="62"/>
      <c r="AA334" s="62"/>
      <c r="AB334" s="62"/>
      <c r="AC334" s="62"/>
      <c r="AD334" s="62"/>
      <c r="AE334" s="62"/>
      <c r="AF334" s="62"/>
      <c r="AG334" s="62"/>
      <c r="AH334" s="62"/>
      <c r="AI334" s="62"/>
      <c r="AJ334" s="62"/>
    </row>
    <row r="335" spans="1:36">
      <c r="A335" s="62"/>
      <c r="B335" s="62"/>
      <c r="C335" s="62"/>
      <c r="D335" s="62"/>
      <c r="E335" s="62"/>
      <c r="F335" s="62"/>
      <c r="G335" s="62"/>
      <c r="H335" s="62"/>
      <c r="I335" s="62"/>
      <c r="J335" s="62"/>
      <c r="K335" s="62"/>
      <c r="L335" s="62"/>
      <c r="M335" s="62"/>
      <c r="N335" s="62"/>
      <c r="O335" s="62"/>
      <c r="P335" s="62"/>
      <c r="Q335" s="62"/>
      <c r="R335" s="62"/>
      <c r="S335" s="62"/>
      <c r="T335" s="62"/>
      <c r="U335" s="62"/>
      <c r="V335" s="62"/>
      <c r="W335" s="62"/>
      <c r="X335" s="62"/>
      <c r="Y335" s="62"/>
      <c r="Z335" s="62"/>
      <c r="AA335" s="62"/>
      <c r="AB335" s="62"/>
      <c r="AC335" s="62"/>
      <c r="AD335" s="62"/>
      <c r="AE335" s="62"/>
      <c r="AF335" s="62"/>
      <c r="AG335" s="62"/>
      <c r="AH335" s="62"/>
      <c r="AI335" s="62"/>
      <c r="AJ335" s="62"/>
    </row>
    <row r="336" spans="1:36">
      <c r="A336" s="62"/>
      <c r="B336" s="62"/>
      <c r="C336" s="62"/>
      <c r="D336" s="62"/>
      <c r="E336" s="62"/>
      <c r="F336" s="62"/>
      <c r="G336" s="62"/>
      <c r="H336" s="62"/>
      <c r="I336" s="62"/>
      <c r="J336" s="62"/>
      <c r="K336" s="62"/>
      <c r="L336" s="62"/>
      <c r="M336" s="62"/>
      <c r="N336" s="62"/>
      <c r="O336" s="62"/>
      <c r="P336" s="62"/>
      <c r="Q336" s="62"/>
      <c r="R336" s="62"/>
      <c r="S336" s="62"/>
      <c r="T336" s="62"/>
      <c r="U336" s="62"/>
      <c r="V336" s="62"/>
      <c r="W336" s="62"/>
      <c r="X336" s="62"/>
      <c r="Y336" s="62"/>
      <c r="Z336" s="62"/>
      <c r="AA336" s="62"/>
      <c r="AB336" s="62"/>
      <c r="AC336" s="62"/>
      <c r="AD336" s="62"/>
      <c r="AE336" s="62"/>
      <c r="AF336" s="62"/>
      <c r="AG336" s="62"/>
      <c r="AH336" s="62"/>
      <c r="AI336" s="62"/>
      <c r="AJ336" s="62"/>
    </row>
    <row r="337" spans="1:36">
      <c r="A337" s="62"/>
      <c r="B337" s="62"/>
      <c r="C337" s="62"/>
      <c r="D337" s="62"/>
      <c r="E337" s="62"/>
      <c r="F337" s="62"/>
      <c r="G337" s="62"/>
      <c r="H337" s="62"/>
      <c r="I337" s="62"/>
      <c r="J337" s="62"/>
      <c r="K337" s="62"/>
      <c r="L337" s="62"/>
      <c r="M337" s="62"/>
      <c r="N337" s="62"/>
      <c r="O337" s="62"/>
      <c r="P337" s="62"/>
      <c r="Q337" s="62"/>
      <c r="R337" s="62"/>
      <c r="S337" s="62"/>
      <c r="T337" s="62"/>
      <c r="U337" s="62"/>
      <c r="V337" s="62"/>
      <c r="W337" s="62"/>
      <c r="X337" s="62"/>
      <c r="Y337" s="62"/>
      <c r="Z337" s="62"/>
      <c r="AA337" s="62"/>
      <c r="AB337" s="62"/>
      <c r="AC337" s="62"/>
      <c r="AD337" s="62"/>
      <c r="AE337" s="62"/>
      <c r="AF337" s="62"/>
      <c r="AG337" s="62"/>
      <c r="AH337" s="62"/>
      <c r="AI337" s="62"/>
      <c r="AJ337" s="62"/>
    </row>
    <row r="338" spans="1:36">
      <c r="A338" s="62"/>
      <c r="B338" s="62"/>
      <c r="C338" s="62"/>
      <c r="D338" s="62"/>
      <c r="E338" s="62"/>
      <c r="F338" s="62"/>
      <c r="G338" s="62"/>
      <c r="H338" s="62"/>
      <c r="I338" s="62"/>
      <c r="J338" s="62"/>
      <c r="K338" s="62"/>
      <c r="L338" s="62"/>
      <c r="M338" s="62"/>
      <c r="N338" s="62"/>
      <c r="O338" s="62"/>
      <c r="P338" s="62"/>
      <c r="Q338" s="62"/>
      <c r="R338" s="62"/>
      <c r="S338" s="62"/>
      <c r="T338" s="62"/>
      <c r="U338" s="62"/>
      <c r="V338" s="62"/>
      <c r="W338" s="62"/>
      <c r="X338" s="62"/>
      <c r="Y338" s="62"/>
      <c r="Z338" s="62"/>
      <c r="AA338" s="62"/>
      <c r="AB338" s="62"/>
      <c r="AC338" s="62"/>
      <c r="AD338" s="62"/>
      <c r="AE338" s="62"/>
      <c r="AF338" s="62"/>
      <c r="AG338" s="62"/>
      <c r="AH338" s="62"/>
      <c r="AI338" s="62"/>
      <c r="AJ338" s="62"/>
    </row>
    <row r="339" spans="1:36">
      <c r="A339" s="62"/>
      <c r="B339" s="62"/>
      <c r="C339" s="62"/>
      <c r="D339" s="62"/>
      <c r="E339" s="62"/>
      <c r="F339" s="62"/>
      <c r="G339" s="62"/>
      <c r="H339" s="62"/>
      <c r="I339" s="62"/>
      <c r="J339" s="62"/>
      <c r="K339" s="62"/>
      <c r="L339" s="62"/>
      <c r="M339" s="62"/>
      <c r="N339" s="62"/>
      <c r="O339" s="62"/>
      <c r="P339" s="62"/>
      <c r="Q339" s="62"/>
      <c r="R339" s="62"/>
      <c r="S339" s="62"/>
      <c r="T339" s="62"/>
      <c r="U339" s="62"/>
      <c r="V339" s="62"/>
      <c r="W339" s="62"/>
      <c r="X339" s="62"/>
      <c r="Y339" s="62"/>
      <c r="Z339" s="62"/>
      <c r="AA339" s="62"/>
      <c r="AB339" s="62"/>
      <c r="AC339" s="62"/>
      <c r="AD339" s="62"/>
      <c r="AE339" s="62"/>
      <c r="AF339" s="62"/>
      <c r="AG339" s="62"/>
      <c r="AH339" s="62"/>
      <c r="AI339" s="62"/>
      <c r="AJ339" s="62"/>
    </row>
    <row r="340" spans="1:36">
      <c r="A340" s="62"/>
      <c r="B340" s="62"/>
      <c r="C340" s="62"/>
      <c r="D340" s="62"/>
      <c r="E340" s="62"/>
      <c r="F340" s="62"/>
      <c r="G340" s="62"/>
      <c r="H340" s="62"/>
      <c r="I340" s="62"/>
      <c r="J340" s="62"/>
      <c r="K340" s="62"/>
      <c r="L340" s="62"/>
      <c r="M340" s="62"/>
      <c r="N340" s="62"/>
      <c r="O340" s="62"/>
      <c r="P340" s="62"/>
      <c r="Q340" s="62"/>
      <c r="R340" s="62"/>
      <c r="S340" s="62"/>
      <c r="T340" s="62"/>
      <c r="U340" s="62"/>
      <c r="V340" s="62"/>
      <c r="W340" s="62"/>
      <c r="X340" s="62"/>
      <c r="Y340" s="62"/>
      <c r="Z340" s="62"/>
      <c r="AA340" s="62"/>
      <c r="AB340" s="62"/>
      <c r="AC340" s="62"/>
      <c r="AD340" s="62"/>
      <c r="AE340" s="62"/>
      <c r="AF340" s="62"/>
      <c r="AG340" s="62"/>
      <c r="AH340" s="62"/>
      <c r="AI340" s="62"/>
      <c r="AJ340" s="62"/>
    </row>
    <row r="341" spans="1:36">
      <c r="A341" s="62"/>
      <c r="B341" s="62"/>
      <c r="C341" s="62"/>
      <c r="D341" s="62"/>
      <c r="E341" s="62"/>
      <c r="F341" s="62"/>
      <c r="G341" s="62"/>
      <c r="H341" s="62"/>
      <c r="I341" s="62"/>
      <c r="J341" s="62"/>
      <c r="K341" s="62"/>
      <c r="L341" s="62"/>
      <c r="M341" s="62"/>
      <c r="N341" s="62"/>
      <c r="O341" s="62"/>
      <c r="P341" s="62"/>
      <c r="Q341" s="62"/>
      <c r="R341" s="62"/>
      <c r="S341" s="62"/>
      <c r="T341" s="62"/>
      <c r="U341" s="62"/>
      <c r="V341" s="62"/>
      <c r="W341" s="62"/>
      <c r="X341" s="62"/>
      <c r="Y341" s="62"/>
      <c r="Z341" s="62"/>
      <c r="AA341" s="62"/>
      <c r="AB341" s="62"/>
      <c r="AC341" s="62"/>
      <c r="AD341" s="62"/>
      <c r="AE341" s="62"/>
      <c r="AF341" s="62"/>
      <c r="AG341" s="62"/>
      <c r="AH341" s="62"/>
      <c r="AI341" s="62"/>
      <c r="AJ341" s="62"/>
    </row>
    <row r="342" spans="1:36">
      <c r="A342" s="62"/>
      <c r="B342" s="62"/>
      <c r="C342" s="62"/>
      <c r="D342" s="62"/>
      <c r="E342" s="62"/>
      <c r="F342" s="62"/>
      <c r="G342" s="62"/>
      <c r="H342" s="62"/>
      <c r="I342" s="62"/>
      <c r="J342" s="62"/>
      <c r="K342" s="62"/>
      <c r="L342" s="62"/>
      <c r="M342" s="62"/>
      <c r="N342" s="62"/>
      <c r="O342" s="62"/>
      <c r="P342" s="62"/>
      <c r="Q342" s="62"/>
      <c r="R342" s="62"/>
      <c r="S342" s="62"/>
      <c r="T342" s="62"/>
      <c r="U342" s="62"/>
      <c r="V342" s="62"/>
      <c r="W342" s="62"/>
      <c r="X342" s="62"/>
      <c r="Y342" s="62"/>
      <c r="Z342" s="62"/>
      <c r="AA342" s="62"/>
      <c r="AB342" s="62"/>
      <c r="AC342" s="62"/>
      <c r="AD342" s="62"/>
      <c r="AE342" s="62"/>
      <c r="AF342" s="62"/>
      <c r="AG342" s="62"/>
      <c r="AH342" s="62"/>
      <c r="AI342" s="62"/>
      <c r="AJ342" s="62"/>
    </row>
    <row r="343" spans="1:36">
      <c r="A343" s="62"/>
      <c r="B343" s="62"/>
      <c r="C343" s="62"/>
      <c r="D343" s="62"/>
      <c r="E343" s="62"/>
      <c r="F343" s="62"/>
      <c r="G343" s="62"/>
      <c r="H343" s="62"/>
      <c r="I343" s="62"/>
      <c r="J343" s="62"/>
      <c r="K343" s="62"/>
      <c r="L343" s="62"/>
      <c r="M343" s="62"/>
      <c r="N343" s="62"/>
      <c r="O343" s="62"/>
      <c r="P343" s="62"/>
      <c r="Q343" s="62"/>
      <c r="R343" s="62"/>
      <c r="S343" s="62"/>
      <c r="T343" s="62"/>
      <c r="U343" s="62"/>
      <c r="V343" s="62"/>
      <c r="W343" s="62"/>
      <c r="X343" s="62"/>
      <c r="Y343" s="62"/>
      <c r="Z343" s="62"/>
      <c r="AA343" s="62"/>
      <c r="AB343" s="62"/>
      <c r="AC343" s="62"/>
      <c r="AD343" s="62"/>
      <c r="AE343" s="62"/>
      <c r="AF343" s="62"/>
      <c r="AG343" s="62"/>
      <c r="AH343" s="62"/>
      <c r="AI343" s="62"/>
      <c r="AJ343" s="62"/>
    </row>
    <row r="344" spans="1:36">
      <c r="A344" s="62"/>
      <c r="B344" s="62"/>
      <c r="C344" s="62"/>
      <c r="D344" s="62"/>
      <c r="E344" s="62"/>
      <c r="F344" s="62"/>
      <c r="G344" s="62"/>
      <c r="H344" s="62"/>
      <c r="I344" s="62"/>
      <c r="J344" s="62"/>
      <c r="K344" s="62"/>
      <c r="L344" s="62"/>
      <c r="M344" s="62"/>
      <c r="N344" s="62"/>
      <c r="O344" s="62"/>
      <c r="P344" s="62"/>
      <c r="Q344" s="62"/>
      <c r="R344" s="62"/>
      <c r="S344" s="62"/>
      <c r="T344" s="62"/>
      <c r="U344" s="62"/>
      <c r="V344" s="62"/>
      <c r="W344" s="62"/>
      <c r="X344" s="62"/>
      <c r="Y344" s="62"/>
      <c r="Z344" s="62"/>
      <c r="AA344" s="62"/>
      <c r="AB344" s="62"/>
      <c r="AC344" s="62"/>
      <c r="AD344" s="62"/>
      <c r="AE344" s="62"/>
      <c r="AF344" s="62"/>
      <c r="AG344" s="62"/>
      <c r="AH344" s="62"/>
      <c r="AI344" s="62"/>
      <c r="AJ344" s="62"/>
    </row>
    <row r="345" spans="1:36">
      <c r="A345" s="62"/>
      <c r="B345" s="62"/>
      <c r="C345" s="62"/>
      <c r="D345" s="62"/>
      <c r="E345" s="62"/>
      <c r="F345" s="62"/>
      <c r="G345" s="62"/>
      <c r="H345" s="62"/>
      <c r="I345" s="62"/>
      <c r="J345" s="62"/>
      <c r="K345" s="62"/>
      <c r="L345" s="62"/>
      <c r="M345" s="62"/>
      <c r="N345" s="62"/>
      <c r="O345" s="62"/>
      <c r="P345" s="62"/>
      <c r="Q345" s="62"/>
      <c r="R345" s="62"/>
      <c r="S345" s="62"/>
      <c r="T345" s="62"/>
      <c r="U345" s="62"/>
      <c r="V345" s="62"/>
      <c r="W345" s="62"/>
      <c r="X345" s="62"/>
      <c r="Y345" s="62"/>
      <c r="Z345" s="62"/>
      <c r="AA345" s="62"/>
      <c r="AB345" s="62"/>
      <c r="AC345" s="62"/>
      <c r="AD345" s="62"/>
      <c r="AE345" s="62"/>
      <c r="AF345" s="62"/>
      <c r="AG345" s="62"/>
      <c r="AH345" s="62"/>
      <c r="AI345" s="62"/>
      <c r="AJ345" s="62"/>
    </row>
    <row r="346" spans="1:36">
      <c r="A346" s="62"/>
      <c r="B346" s="62"/>
      <c r="C346" s="62"/>
      <c r="D346" s="62"/>
      <c r="E346" s="62"/>
      <c r="F346" s="62"/>
      <c r="G346" s="62"/>
      <c r="H346" s="62"/>
      <c r="I346" s="62"/>
      <c r="J346" s="62"/>
      <c r="K346" s="62"/>
      <c r="L346" s="62"/>
      <c r="M346" s="62"/>
      <c r="N346" s="62"/>
      <c r="O346" s="62"/>
      <c r="P346" s="62"/>
      <c r="Q346" s="62"/>
      <c r="R346" s="62"/>
      <c r="S346" s="62"/>
      <c r="T346" s="62"/>
      <c r="U346" s="62"/>
      <c r="V346" s="62"/>
      <c r="W346" s="62"/>
      <c r="X346" s="62"/>
      <c r="Y346" s="62"/>
      <c r="Z346" s="62"/>
      <c r="AA346" s="62"/>
      <c r="AB346" s="62"/>
      <c r="AC346" s="62"/>
      <c r="AD346" s="62"/>
      <c r="AE346" s="62"/>
      <c r="AF346" s="62"/>
      <c r="AG346" s="62"/>
      <c r="AH346" s="62"/>
      <c r="AI346" s="62"/>
      <c r="AJ346" s="62"/>
    </row>
    <row r="347" spans="1:36">
      <c r="A347" s="62"/>
      <c r="B347" s="62"/>
      <c r="C347" s="62"/>
      <c r="D347" s="62"/>
      <c r="E347" s="62"/>
      <c r="F347" s="62"/>
      <c r="G347" s="62"/>
      <c r="H347" s="62"/>
      <c r="I347" s="62"/>
      <c r="J347" s="62"/>
      <c r="K347" s="62"/>
      <c r="L347" s="62"/>
      <c r="M347" s="62"/>
      <c r="N347" s="62"/>
      <c r="O347" s="62"/>
      <c r="P347" s="62"/>
      <c r="Q347" s="62"/>
      <c r="R347" s="62"/>
      <c r="S347" s="62"/>
      <c r="T347" s="62"/>
      <c r="U347" s="62"/>
      <c r="V347" s="62"/>
      <c r="W347" s="62"/>
      <c r="X347" s="62"/>
      <c r="Y347" s="62"/>
      <c r="Z347" s="62"/>
      <c r="AA347" s="62"/>
      <c r="AB347" s="62"/>
      <c r="AC347" s="62"/>
      <c r="AD347" s="62"/>
      <c r="AE347" s="62"/>
      <c r="AF347" s="62"/>
      <c r="AG347" s="62"/>
      <c r="AH347" s="62"/>
      <c r="AI347" s="62"/>
      <c r="AJ347" s="62"/>
    </row>
    <row r="348" spans="1:36">
      <c r="A348" s="62"/>
      <c r="B348" s="62"/>
      <c r="C348" s="62"/>
      <c r="D348" s="62"/>
      <c r="E348" s="62"/>
      <c r="F348" s="62"/>
      <c r="G348" s="62"/>
      <c r="H348" s="62"/>
      <c r="I348" s="62"/>
      <c r="J348" s="62"/>
      <c r="K348" s="62"/>
      <c r="L348" s="62"/>
      <c r="M348" s="62"/>
      <c r="N348" s="62"/>
      <c r="O348" s="62"/>
      <c r="P348" s="62"/>
      <c r="Q348" s="62"/>
      <c r="R348" s="62"/>
      <c r="S348" s="62"/>
      <c r="T348" s="62"/>
      <c r="U348" s="62"/>
      <c r="V348" s="62"/>
      <c r="W348" s="62"/>
      <c r="X348" s="62"/>
      <c r="Y348" s="62"/>
      <c r="Z348" s="62"/>
      <c r="AA348" s="62"/>
      <c r="AB348" s="62"/>
      <c r="AC348" s="62"/>
      <c r="AD348" s="62"/>
      <c r="AE348" s="62"/>
      <c r="AF348" s="62"/>
      <c r="AG348" s="62"/>
      <c r="AH348" s="62"/>
      <c r="AI348" s="62"/>
      <c r="AJ348" s="62"/>
    </row>
    <row r="349" spans="1:36">
      <c r="A349" s="62"/>
      <c r="B349" s="62"/>
      <c r="C349" s="62"/>
      <c r="D349" s="62"/>
      <c r="E349" s="62"/>
      <c r="F349" s="62"/>
      <c r="G349" s="62"/>
      <c r="H349" s="62"/>
      <c r="I349" s="62"/>
      <c r="J349" s="62"/>
      <c r="K349" s="62"/>
      <c r="L349" s="62"/>
      <c r="M349" s="62"/>
      <c r="N349" s="62"/>
      <c r="O349" s="62"/>
      <c r="P349" s="62"/>
      <c r="Q349" s="62"/>
      <c r="R349" s="62"/>
      <c r="S349" s="62"/>
      <c r="T349" s="62"/>
      <c r="U349" s="62"/>
      <c r="V349" s="62"/>
      <c r="W349" s="62"/>
      <c r="X349" s="62"/>
      <c r="Y349" s="62"/>
      <c r="Z349" s="62"/>
      <c r="AA349" s="62"/>
      <c r="AB349" s="62"/>
      <c r="AC349" s="62"/>
      <c r="AD349" s="62"/>
      <c r="AE349" s="62"/>
      <c r="AF349" s="62"/>
      <c r="AG349" s="62"/>
      <c r="AH349" s="62"/>
      <c r="AI349" s="62"/>
      <c r="AJ349" s="62"/>
    </row>
    <row r="350" spans="1:36">
      <c r="A350" s="62"/>
      <c r="B350" s="62"/>
      <c r="C350" s="62"/>
      <c r="D350" s="62"/>
      <c r="E350" s="62"/>
      <c r="F350" s="62"/>
      <c r="G350" s="62"/>
      <c r="H350" s="62"/>
      <c r="I350" s="62"/>
      <c r="J350" s="62"/>
      <c r="K350" s="62"/>
      <c r="L350" s="62"/>
      <c r="M350" s="62"/>
      <c r="N350" s="62"/>
      <c r="O350" s="62"/>
      <c r="P350" s="62"/>
      <c r="Q350" s="62"/>
      <c r="R350" s="62"/>
      <c r="S350" s="62"/>
      <c r="T350" s="62"/>
      <c r="U350" s="62"/>
      <c r="V350" s="62"/>
      <c r="W350" s="62"/>
      <c r="X350" s="62"/>
      <c r="Y350" s="62"/>
      <c r="Z350" s="62"/>
      <c r="AA350" s="62"/>
      <c r="AB350" s="62"/>
      <c r="AC350" s="62"/>
      <c r="AD350" s="62"/>
      <c r="AE350" s="62"/>
      <c r="AF350" s="62"/>
      <c r="AG350" s="62"/>
      <c r="AH350" s="62"/>
      <c r="AI350" s="62"/>
      <c r="AJ350" s="62"/>
    </row>
    <row r="351" spans="1:36">
      <c r="A351" s="62"/>
      <c r="B351" s="62"/>
      <c r="C351" s="62"/>
      <c r="D351" s="62"/>
      <c r="E351" s="62"/>
      <c r="F351" s="62"/>
      <c r="G351" s="62"/>
      <c r="H351" s="62"/>
      <c r="I351" s="62"/>
      <c r="J351" s="62"/>
      <c r="K351" s="62"/>
      <c r="L351" s="62"/>
      <c r="M351" s="62"/>
      <c r="N351" s="62"/>
      <c r="O351" s="62"/>
      <c r="P351" s="62"/>
      <c r="Q351" s="62"/>
      <c r="R351" s="62"/>
      <c r="S351" s="62"/>
      <c r="T351" s="62"/>
      <c r="U351" s="62"/>
      <c r="V351" s="62"/>
      <c r="W351" s="62"/>
      <c r="X351" s="62"/>
      <c r="Y351" s="62"/>
      <c r="Z351" s="62"/>
      <c r="AA351" s="62"/>
      <c r="AB351" s="62"/>
      <c r="AC351" s="62"/>
      <c r="AD351" s="62"/>
      <c r="AE351" s="62"/>
      <c r="AF351" s="62"/>
      <c r="AG351" s="62"/>
      <c r="AH351" s="62"/>
      <c r="AI351" s="62"/>
      <c r="AJ351" s="62"/>
    </row>
    <row r="352" spans="1:36">
      <c r="A352" s="62"/>
      <c r="B352" s="62"/>
      <c r="C352" s="62"/>
      <c r="D352" s="62"/>
      <c r="E352" s="62"/>
      <c r="F352" s="62"/>
      <c r="G352" s="62"/>
      <c r="H352" s="62"/>
      <c r="I352" s="62"/>
      <c r="J352" s="62"/>
      <c r="K352" s="62"/>
      <c r="L352" s="62"/>
      <c r="M352" s="62"/>
      <c r="N352" s="62"/>
      <c r="O352" s="62"/>
      <c r="P352" s="62"/>
      <c r="Q352" s="62"/>
      <c r="R352" s="62"/>
      <c r="S352" s="62"/>
      <c r="T352" s="62"/>
      <c r="U352" s="62"/>
      <c r="V352" s="62"/>
      <c r="W352" s="62"/>
      <c r="X352" s="62"/>
      <c r="Y352" s="62"/>
      <c r="Z352" s="62"/>
      <c r="AA352" s="62"/>
      <c r="AB352" s="62"/>
      <c r="AC352" s="62"/>
      <c r="AD352" s="62"/>
      <c r="AE352" s="62"/>
      <c r="AF352" s="62"/>
      <c r="AG352" s="62"/>
      <c r="AH352" s="62"/>
      <c r="AI352" s="62"/>
      <c r="AJ352" s="62"/>
    </row>
    <row r="353" spans="1:36">
      <c r="A353" s="62"/>
      <c r="B353" s="62"/>
      <c r="C353" s="62"/>
      <c r="D353" s="62"/>
      <c r="E353" s="62"/>
      <c r="F353" s="62"/>
      <c r="G353" s="62"/>
      <c r="H353" s="62"/>
      <c r="I353" s="62"/>
      <c r="J353" s="62"/>
      <c r="K353" s="62"/>
      <c r="L353" s="62"/>
      <c r="M353" s="62"/>
      <c r="N353" s="62"/>
      <c r="O353" s="62"/>
      <c r="P353" s="62"/>
      <c r="Q353" s="62"/>
      <c r="R353" s="62"/>
      <c r="S353" s="62"/>
      <c r="T353" s="62"/>
      <c r="U353" s="62"/>
      <c r="V353" s="62"/>
      <c r="W353" s="62"/>
      <c r="X353" s="62"/>
      <c r="Y353" s="62"/>
      <c r="Z353" s="62"/>
      <c r="AA353" s="62"/>
      <c r="AB353" s="62"/>
      <c r="AC353" s="62"/>
      <c r="AD353" s="62"/>
      <c r="AE353" s="62"/>
      <c r="AF353" s="62"/>
      <c r="AG353" s="62"/>
      <c r="AH353" s="62"/>
      <c r="AI353" s="62"/>
      <c r="AJ353" s="62"/>
    </row>
    <row r="354" spans="1:36">
      <c r="A354" s="62"/>
      <c r="B354" s="62"/>
      <c r="C354" s="62"/>
      <c r="D354" s="62"/>
      <c r="E354" s="62"/>
      <c r="F354" s="62"/>
      <c r="G354" s="62"/>
      <c r="H354" s="62"/>
      <c r="I354" s="62"/>
      <c r="J354" s="62"/>
      <c r="K354" s="62"/>
      <c r="L354" s="62"/>
      <c r="M354" s="62"/>
      <c r="N354" s="62"/>
      <c r="O354" s="62"/>
      <c r="P354" s="62"/>
      <c r="Q354" s="62"/>
      <c r="R354" s="62"/>
      <c r="S354" s="62"/>
      <c r="T354" s="62"/>
      <c r="U354" s="62"/>
      <c r="V354" s="62"/>
      <c r="W354" s="62"/>
      <c r="X354" s="62"/>
      <c r="Y354" s="62"/>
      <c r="Z354" s="62"/>
      <c r="AA354" s="62"/>
      <c r="AB354" s="62"/>
      <c r="AC354" s="62"/>
      <c r="AD354" s="62"/>
      <c r="AE354" s="62"/>
      <c r="AF354" s="62"/>
      <c r="AG354" s="62"/>
      <c r="AH354" s="62"/>
      <c r="AI354" s="62"/>
      <c r="AJ354" s="62"/>
    </row>
    <row r="355" spans="1:36">
      <c r="A355" s="62"/>
      <c r="B355" s="62"/>
      <c r="C355" s="62"/>
      <c r="D355" s="62"/>
      <c r="E355" s="62"/>
      <c r="F355" s="62"/>
      <c r="G355" s="62"/>
      <c r="H355" s="62"/>
      <c r="I355" s="62"/>
      <c r="J355" s="62"/>
      <c r="K355" s="62"/>
      <c r="L355" s="62"/>
      <c r="M355" s="62"/>
      <c r="N355" s="62"/>
      <c r="O355" s="62"/>
      <c r="P355" s="62"/>
      <c r="Q355" s="62"/>
      <c r="R355" s="62"/>
      <c r="S355" s="62"/>
      <c r="T355" s="62"/>
      <c r="U355" s="62"/>
      <c r="V355" s="62"/>
      <c r="W355" s="62"/>
      <c r="X355" s="62"/>
      <c r="Y355" s="62"/>
      <c r="Z355" s="62"/>
      <c r="AA355" s="62"/>
      <c r="AB355" s="62"/>
      <c r="AC355" s="62"/>
      <c r="AD355" s="62"/>
      <c r="AE355" s="62"/>
      <c r="AF355" s="62"/>
      <c r="AG355" s="62"/>
      <c r="AH355" s="62"/>
      <c r="AI355" s="62"/>
      <c r="AJ355" s="62"/>
    </row>
    <row r="356" spans="1:36">
      <c r="A356" s="62"/>
      <c r="B356" s="62"/>
      <c r="C356" s="62"/>
      <c r="D356" s="62"/>
      <c r="E356" s="62"/>
      <c r="F356" s="62"/>
      <c r="G356" s="62"/>
      <c r="H356" s="62"/>
      <c r="I356" s="62"/>
      <c r="J356" s="62"/>
      <c r="K356" s="62"/>
      <c r="L356" s="62"/>
      <c r="M356" s="62"/>
      <c r="N356" s="62"/>
      <c r="O356" s="62"/>
      <c r="P356" s="62"/>
      <c r="Q356" s="62"/>
      <c r="R356" s="62"/>
      <c r="S356" s="62"/>
      <c r="T356" s="62"/>
      <c r="U356" s="62"/>
      <c r="V356" s="62"/>
      <c r="W356" s="62"/>
      <c r="X356" s="62"/>
      <c r="Y356" s="62"/>
      <c r="Z356" s="62"/>
      <c r="AA356" s="62"/>
      <c r="AB356" s="62"/>
      <c r="AC356" s="62"/>
      <c r="AD356" s="62"/>
      <c r="AE356" s="62"/>
      <c r="AF356" s="62"/>
      <c r="AG356" s="62"/>
      <c r="AH356" s="62"/>
      <c r="AI356" s="62"/>
      <c r="AJ356" s="62"/>
    </row>
    <row r="357" spans="1:36">
      <c r="A357" s="62"/>
      <c r="B357" s="62"/>
      <c r="C357" s="62"/>
      <c r="D357" s="62"/>
      <c r="E357" s="62"/>
      <c r="F357" s="62"/>
      <c r="G357" s="62"/>
      <c r="H357" s="62"/>
      <c r="I357" s="62"/>
      <c r="J357" s="62"/>
      <c r="K357" s="62"/>
      <c r="L357" s="62"/>
      <c r="M357" s="62"/>
      <c r="N357" s="62"/>
      <c r="O357" s="62"/>
      <c r="P357" s="62"/>
      <c r="Q357" s="62"/>
      <c r="R357" s="62"/>
      <c r="S357" s="62"/>
      <c r="T357" s="62"/>
      <c r="U357" s="62"/>
      <c r="V357" s="62"/>
      <c r="W357" s="62"/>
      <c r="X357" s="62"/>
      <c r="Y357" s="62"/>
      <c r="Z357" s="62"/>
      <c r="AA357" s="62"/>
      <c r="AB357" s="62"/>
      <c r="AC357" s="62"/>
      <c r="AD357" s="62"/>
      <c r="AE357" s="62"/>
      <c r="AF357" s="62"/>
      <c r="AG357" s="62"/>
      <c r="AH357" s="62"/>
      <c r="AI357" s="62"/>
      <c r="AJ357" s="62"/>
    </row>
    <row r="358" spans="1:36">
      <c r="A358" s="62"/>
      <c r="B358" s="62"/>
      <c r="C358" s="62"/>
      <c r="D358" s="62"/>
      <c r="E358" s="62"/>
      <c r="F358" s="62"/>
      <c r="G358" s="62"/>
      <c r="H358" s="62"/>
      <c r="I358" s="62"/>
      <c r="J358" s="62"/>
      <c r="K358" s="62"/>
      <c r="L358" s="62"/>
      <c r="M358" s="62"/>
      <c r="N358" s="62"/>
      <c r="O358" s="62"/>
      <c r="P358" s="62"/>
      <c r="Q358" s="62"/>
      <c r="R358" s="62"/>
      <c r="S358" s="62"/>
      <c r="T358" s="62"/>
      <c r="U358" s="62"/>
      <c r="V358" s="62"/>
      <c r="W358" s="62"/>
      <c r="X358" s="62"/>
      <c r="Y358" s="62"/>
      <c r="Z358" s="62"/>
      <c r="AA358" s="62"/>
      <c r="AB358" s="62"/>
      <c r="AC358" s="62"/>
      <c r="AD358" s="62"/>
      <c r="AE358" s="62"/>
      <c r="AF358" s="62"/>
      <c r="AG358" s="62"/>
      <c r="AH358" s="62"/>
      <c r="AI358" s="62"/>
      <c r="AJ358" s="62"/>
    </row>
    <row r="359" spans="1:36">
      <c r="A359" s="62"/>
      <c r="B359" s="62"/>
      <c r="C359" s="62"/>
      <c r="D359" s="62"/>
      <c r="E359" s="62"/>
      <c r="F359" s="62"/>
      <c r="G359" s="62"/>
      <c r="H359" s="62"/>
      <c r="I359" s="62"/>
      <c r="J359" s="62"/>
      <c r="K359" s="62"/>
      <c r="L359" s="62"/>
      <c r="M359" s="62"/>
      <c r="N359" s="62"/>
      <c r="O359" s="62"/>
      <c r="P359" s="62"/>
      <c r="Q359" s="62"/>
      <c r="R359" s="62"/>
      <c r="S359" s="62"/>
      <c r="T359" s="62"/>
      <c r="U359" s="62"/>
      <c r="V359" s="62"/>
      <c r="W359" s="62"/>
      <c r="X359" s="62"/>
      <c r="Y359" s="62"/>
      <c r="Z359" s="62"/>
      <c r="AA359" s="62"/>
      <c r="AB359" s="62"/>
      <c r="AC359" s="62"/>
      <c r="AD359" s="62"/>
      <c r="AE359" s="62"/>
      <c r="AF359" s="62"/>
      <c r="AG359" s="62"/>
      <c r="AH359" s="62"/>
      <c r="AI359" s="62"/>
      <c r="AJ359" s="62"/>
    </row>
    <row r="360" spans="1:36">
      <c r="A360" s="62"/>
      <c r="B360" s="62"/>
      <c r="C360" s="62"/>
      <c r="D360" s="62"/>
      <c r="E360" s="62"/>
      <c r="F360" s="62"/>
      <c r="G360" s="62"/>
      <c r="H360" s="62"/>
      <c r="I360" s="62"/>
      <c r="J360" s="62"/>
      <c r="K360" s="62"/>
      <c r="L360" s="62"/>
      <c r="M360" s="62"/>
      <c r="N360" s="62"/>
      <c r="O360" s="62"/>
      <c r="P360" s="62"/>
      <c r="Q360" s="62"/>
      <c r="R360" s="62"/>
      <c r="S360" s="62"/>
      <c r="T360" s="62"/>
      <c r="U360" s="62"/>
      <c r="V360" s="62"/>
      <c r="W360" s="62"/>
      <c r="X360" s="62"/>
      <c r="Y360" s="62"/>
      <c r="Z360" s="62"/>
      <c r="AA360" s="62"/>
      <c r="AB360" s="62"/>
      <c r="AC360" s="62"/>
      <c r="AD360" s="62"/>
      <c r="AE360" s="62"/>
      <c r="AF360" s="62"/>
      <c r="AG360" s="62"/>
      <c r="AH360" s="62"/>
      <c r="AI360" s="62"/>
      <c r="AJ360" s="62"/>
    </row>
    <row r="361" spans="1:36">
      <c r="A361" s="62"/>
      <c r="B361" s="62"/>
      <c r="C361" s="62"/>
      <c r="D361" s="62"/>
      <c r="E361" s="62"/>
      <c r="F361" s="62"/>
      <c r="G361" s="62"/>
      <c r="H361" s="62"/>
      <c r="I361" s="62"/>
      <c r="J361" s="62"/>
      <c r="K361" s="62"/>
      <c r="L361" s="62"/>
      <c r="M361" s="62"/>
      <c r="N361" s="62"/>
      <c r="O361" s="62"/>
      <c r="P361" s="62"/>
      <c r="Q361" s="62"/>
      <c r="R361" s="62"/>
      <c r="S361" s="62"/>
      <c r="T361" s="62"/>
      <c r="U361" s="62"/>
      <c r="V361" s="62"/>
      <c r="W361" s="62"/>
      <c r="X361" s="62"/>
      <c r="Y361" s="62"/>
      <c r="Z361" s="62"/>
      <c r="AA361" s="62"/>
      <c r="AB361" s="62"/>
      <c r="AC361" s="62"/>
      <c r="AD361" s="62"/>
      <c r="AE361" s="62"/>
      <c r="AF361" s="62"/>
      <c r="AG361" s="62"/>
      <c r="AH361" s="62"/>
      <c r="AI361" s="62"/>
      <c r="AJ361" s="62"/>
    </row>
    <row r="362" spans="1:36">
      <c r="A362" s="62"/>
      <c r="B362" s="62"/>
      <c r="C362" s="62"/>
      <c r="D362" s="62"/>
      <c r="E362" s="62"/>
      <c r="F362" s="62"/>
      <c r="G362" s="62"/>
      <c r="H362" s="62"/>
      <c r="I362" s="62"/>
      <c r="J362" s="62"/>
      <c r="K362" s="62"/>
      <c r="L362" s="62"/>
      <c r="M362" s="62"/>
      <c r="N362" s="62"/>
      <c r="O362" s="62"/>
      <c r="P362" s="62"/>
      <c r="Q362" s="62"/>
      <c r="R362" s="62"/>
      <c r="S362" s="62"/>
      <c r="T362" s="62"/>
      <c r="U362" s="62"/>
      <c r="V362" s="62"/>
      <c r="W362" s="62"/>
      <c r="X362" s="62"/>
      <c r="Y362" s="62"/>
      <c r="Z362" s="62"/>
      <c r="AA362" s="62"/>
      <c r="AB362" s="62"/>
      <c r="AC362" s="62"/>
      <c r="AD362" s="62"/>
      <c r="AE362" s="62"/>
      <c r="AF362" s="62"/>
      <c r="AG362" s="62"/>
      <c r="AH362" s="62"/>
      <c r="AI362" s="62"/>
      <c r="AJ362" s="62"/>
    </row>
    <row r="363" spans="1:36">
      <c r="A363" s="62"/>
      <c r="B363" s="62"/>
      <c r="C363" s="62"/>
      <c r="D363" s="62"/>
      <c r="E363" s="62"/>
      <c r="F363" s="62"/>
      <c r="G363" s="62"/>
      <c r="H363" s="62"/>
      <c r="I363" s="62"/>
      <c r="J363" s="62"/>
      <c r="K363" s="62"/>
      <c r="L363" s="62"/>
      <c r="M363" s="62"/>
      <c r="N363" s="62"/>
      <c r="O363" s="62"/>
      <c r="P363" s="62"/>
      <c r="Q363" s="62"/>
      <c r="R363" s="62"/>
      <c r="S363" s="62"/>
      <c r="T363" s="62"/>
      <c r="U363" s="62"/>
      <c r="V363" s="62"/>
      <c r="W363" s="62"/>
      <c r="X363" s="62"/>
      <c r="Y363" s="62"/>
      <c r="Z363" s="62"/>
      <c r="AA363" s="62"/>
      <c r="AB363" s="62"/>
      <c r="AC363" s="62"/>
      <c r="AD363" s="62"/>
      <c r="AE363" s="62"/>
      <c r="AF363" s="62"/>
      <c r="AG363" s="62"/>
      <c r="AH363" s="62"/>
      <c r="AI363" s="62"/>
      <c r="AJ363" s="62"/>
    </row>
    <row r="364" spans="1:36">
      <c r="A364" s="62"/>
      <c r="B364" s="62"/>
      <c r="C364" s="62"/>
      <c r="D364" s="62"/>
      <c r="E364" s="62"/>
      <c r="F364" s="62"/>
      <c r="G364" s="62"/>
      <c r="H364" s="62"/>
      <c r="I364" s="62"/>
      <c r="J364" s="62"/>
      <c r="K364" s="62"/>
      <c r="L364" s="62"/>
      <c r="M364" s="62"/>
      <c r="N364" s="62"/>
      <c r="O364" s="62"/>
      <c r="P364" s="62"/>
      <c r="Q364" s="62"/>
      <c r="R364" s="62"/>
      <c r="S364" s="62"/>
      <c r="T364" s="62"/>
      <c r="U364" s="62"/>
      <c r="V364" s="62"/>
      <c r="W364" s="62"/>
      <c r="X364" s="62"/>
      <c r="Y364" s="62"/>
      <c r="Z364" s="62"/>
      <c r="AA364" s="62"/>
      <c r="AB364" s="62"/>
      <c r="AC364" s="62"/>
      <c r="AD364" s="62"/>
      <c r="AE364" s="62"/>
      <c r="AF364" s="62"/>
      <c r="AG364" s="62"/>
      <c r="AH364" s="62"/>
      <c r="AI364" s="62"/>
      <c r="AJ364" s="62"/>
    </row>
    <row r="365" spans="1:36">
      <c r="A365" s="62"/>
      <c r="B365" s="62"/>
      <c r="C365" s="62"/>
      <c r="D365" s="62"/>
      <c r="E365" s="62"/>
      <c r="F365" s="62"/>
      <c r="G365" s="62"/>
      <c r="H365" s="62"/>
      <c r="I365" s="62"/>
      <c r="J365" s="62"/>
      <c r="K365" s="62"/>
      <c r="L365" s="62"/>
      <c r="M365" s="62"/>
      <c r="N365" s="62"/>
      <c r="O365" s="62"/>
      <c r="P365" s="62"/>
      <c r="Q365" s="62"/>
      <c r="R365" s="62"/>
      <c r="S365" s="62"/>
      <c r="T365" s="62"/>
      <c r="U365" s="62"/>
      <c r="V365" s="62"/>
      <c r="W365" s="62"/>
      <c r="X365" s="62"/>
      <c r="Y365" s="62"/>
      <c r="Z365" s="62"/>
      <c r="AA365" s="62"/>
      <c r="AB365" s="62"/>
      <c r="AC365" s="62"/>
      <c r="AD365" s="62"/>
      <c r="AE365" s="62"/>
      <c r="AF365" s="62"/>
      <c r="AG365" s="62"/>
      <c r="AH365" s="62"/>
      <c r="AI365" s="62"/>
      <c r="AJ365" s="62"/>
    </row>
    <row r="366" spans="1:36">
      <c r="A366" s="62"/>
      <c r="B366" s="62"/>
      <c r="C366" s="62"/>
      <c r="D366" s="62"/>
      <c r="E366" s="62"/>
      <c r="F366" s="62"/>
      <c r="G366" s="62"/>
      <c r="H366" s="62"/>
      <c r="I366" s="62"/>
      <c r="J366" s="62"/>
      <c r="K366" s="62"/>
      <c r="L366" s="62"/>
      <c r="M366" s="62"/>
      <c r="N366" s="62"/>
      <c r="O366" s="62"/>
      <c r="P366" s="62"/>
      <c r="Q366" s="62"/>
      <c r="R366" s="62"/>
      <c r="S366" s="62"/>
      <c r="T366" s="62"/>
      <c r="U366" s="62"/>
      <c r="V366" s="62"/>
      <c r="W366" s="62"/>
      <c r="X366" s="62"/>
      <c r="Y366" s="62"/>
      <c r="Z366" s="62"/>
      <c r="AA366" s="62"/>
      <c r="AB366" s="62"/>
      <c r="AC366" s="62"/>
      <c r="AD366" s="62"/>
      <c r="AE366" s="62"/>
      <c r="AF366" s="62"/>
      <c r="AG366" s="62"/>
      <c r="AH366" s="62"/>
      <c r="AI366" s="62"/>
      <c r="AJ366" s="62"/>
    </row>
    <row r="367" spans="1:36">
      <c r="A367" s="62"/>
      <c r="B367" s="62"/>
      <c r="C367" s="62"/>
      <c r="D367" s="62"/>
      <c r="E367" s="62"/>
      <c r="F367" s="62"/>
      <c r="G367" s="62"/>
      <c r="H367" s="62"/>
      <c r="I367" s="62"/>
      <c r="J367" s="62"/>
      <c r="K367" s="62"/>
      <c r="L367" s="62"/>
      <c r="M367" s="62"/>
      <c r="N367" s="62"/>
      <c r="O367" s="62"/>
      <c r="P367" s="62"/>
      <c r="Q367" s="62"/>
      <c r="R367" s="62"/>
      <c r="S367" s="62"/>
      <c r="T367" s="62"/>
      <c r="U367" s="62"/>
      <c r="V367" s="62"/>
      <c r="W367" s="62"/>
      <c r="X367" s="62"/>
      <c r="Y367" s="62"/>
      <c r="Z367" s="62"/>
      <c r="AA367" s="62"/>
      <c r="AB367" s="62"/>
      <c r="AC367" s="62"/>
      <c r="AD367" s="62"/>
      <c r="AE367" s="62"/>
      <c r="AF367" s="62"/>
      <c r="AG367" s="62"/>
      <c r="AH367" s="62"/>
      <c r="AI367" s="62"/>
      <c r="AJ367" s="62"/>
    </row>
    <row r="368" spans="1:36">
      <c r="A368" s="62"/>
      <c r="B368" s="62"/>
      <c r="C368" s="62"/>
      <c r="D368" s="62"/>
      <c r="E368" s="62"/>
      <c r="F368" s="62"/>
      <c r="G368" s="62"/>
      <c r="H368" s="62"/>
      <c r="I368" s="62"/>
      <c r="J368" s="62"/>
      <c r="K368" s="62"/>
      <c r="L368" s="62"/>
      <c r="M368" s="62"/>
      <c r="N368" s="62"/>
      <c r="O368" s="62"/>
      <c r="P368" s="62"/>
      <c r="Q368" s="62"/>
      <c r="R368" s="62"/>
      <c r="S368" s="62"/>
      <c r="T368" s="62"/>
      <c r="U368" s="62"/>
      <c r="V368" s="62"/>
      <c r="W368" s="62"/>
      <c r="X368" s="62"/>
      <c r="Y368" s="62"/>
      <c r="Z368" s="62"/>
      <c r="AA368" s="62"/>
      <c r="AB368" s="62"/>
      <c r="AC368" s="62"/>
      <c r="AD368" s="62"/>
      <c r="AE368" s="62"/>
      <c r="AF368" s="62"/>
      <c r="AG368" s="62"/>
      <c r="AH368" s="62"/>
      <c r="AI368" s="62"/>
      <c r="AJ368" s="62"/>
    </row>
    <row r="369" spans="1:36">
      <c r="A369" s="62"/>
      <c r="B369" s="62"/>
      <c r="C369" s="62"/>
      <c r="D369" s="62"/>
      <c r="E369" s="62"/>
      <c r="F369" s="62"/>
      <c r="G369" s="62"/>
      <c r="H369" s="62"/>
      <c r="I369" s="62"/>
      <c r="J369" s="62"/>
      <c r="K369" s="62"/>
      <c r="L369" s="62"/>
      <c r="M369" s="62"/>
      <c r="N369" s="62"/>
      <c r="O369" s="62"/>
      <c r="P369" s="62"/>
      <c r="Q369" s="62"/>
      <c r="R369" s="62"/>
      <c r="S369" s="62"/>
      <c r="T369" s="62"/>
      <c r="U369" s="62"/>
      <c r="V369" s="62"/>
      <c r="W369" s="62"/>
      <c r="X369" s="62"/>
      <c r="Y369" s="62"/>
      <c r="Z369" s="62"/>
      <c r="AA369" s="62"/>
      <c r="AB369" s="62"/>
      <c r="AC369" s="62"/>
      <c r="AD369" s="62"/>
      <c r="AE369" s="62"/>
      <c r="AF369" s="62"/>
      <c r="AG369" s="62"/>
      <c r="AH369" s="62"/>
      <c r="AI369" s="62"/>
      <c r="AJ369" s="62"/>
    </row>
    <row r="370" spans="1:36">
      <c r="A370" s="62"/>
      <c r="B370" s="62"/>
      <c r="C370" s="62"/>
      <c r="D370" s="62"/>
      <c r="E370" s="62"/>
      <c r="F370" s="62"/>
      <c r="G370" s="62"/>
      <c r="H370" s="62"/>
      <c r="I370" s="62"/>
      <c r="J370" s="62"/>
      <c r="K370" s="62"/>
      <c r="L370" s="62"/>
      <c r="M370" s="62"/>
      <c r="N370" s="62"/>
      <c r="O370" s="62"/>
      <c r="P370" s="62"/>
      <c r="Q370" s="62"/>
      <c r="R370" s="62"/>
      <c r="S370" s="62"/>
      <c r="T370" s="62"/>
      <c r="U370" s="62"/>
      <c r="V370" s="62"/>
      <c r="W370" s="62"/>
      <c r="X370" s="62"/>
      <c r="Y370" s="62"/>
      <c r="Z370" s="62"/>
      <c r="AA370" s="62"/>
      <c r="AB370" s="62"/>
      <c r="AC370" s="62"/>
      <c r="AD370" s="62"/>
      <c r="AE370" s="62"/>
      <c r="AF370" s="62"/>
      <c r="AG370" s="62"/>
      <c r="AH370" s="62"/>
      <c r="AI370" s="62"/>
      <c r="AJ370" s="62"/>
    </row>
    <row r="371" spans="1:36">
      <c r="A371" s="62"/>
      <c r="B371" s="62"/>
      <c r="C371" s="62"/>
      <c r="D371" s="62"/>
      <c r="E371" s="62"/>
      <c r="F371" s="62"/>
      <c r="G371" s="62"/>
      <c r="H371" s="62"/>
      <c r="I371" s="62"/>
      <c r="J371" s="62"/>
      <c r="K371" s="62"/>
      <c r="L371" s="62"/>
      <c r="M371" s="62"/>
      <c r="N371" s="62"/>
      <c r="O371" s="62"/>
      <c r="P371" s="62"/>
      <c r="Q371" s="62"/>
      <c r="R371" s="62"/>
      <c r="S371" s="62"/>
      <c r="T371" s="62"/>
      <c r="U371" s="62"/>
      <c r="V371" s="62"/>
      <c r="W371" s="62"/>
      <c r="X371" s="62"/>
      <c r="Y371" s="62"/>
      <c r="Z371" s="62"/>
      <c r="AA371" s="62"/>
      <c r="AB371" s="62"/>
      <c r="AC371" s="62"/>
      <c r="AD371" s="62"/>
      <c r="AE371" s="62"/>
      <c r="AF371" s="62"/>
      <c r="AG371" s="62"/>
      <c r="AH371" s="62"/>
      <c r="AI371" s="62"/>
      <c r="AJ371" s="62"/>
    </row>
    <row r="372" spans="1:36">
      <c r="A372" s="62"/>
      <c r="B372" s="62"/>
      <c r="C372" s="62"/>
      <c r="D372" s="62"/>
      <c r="E372" s="62"/>
      <c r="F372" s="62"/>
      <c r="G372" s="62"/>
      <c r="H372" s="62"/>
      <c r="I372" s="62"/>
      <c r="J372" s="62"/>
      <c r="K372" s="62"/>
      <c r="L372" s="62"/>
      <c r="M372" s="62"/>
      <c r="N372" s="62"/>
      <c r="O372" s="62"/>
      <c r="P372" s="62"/>
      <c r="Q372" s="62"/>
      <c r="R372" s="62"/>
      <c r="S372" s="62"/>
      <c r="T372" s="62"/>
      <c r="U372" s="62"/>
      <c r="V372" s="62"/>
      <c r="W372" s="62"/>
      <c r="X372" s="62"/>
      <c r="Y372" s="62"/>
      <c r="Z372" s="62"/>
      <c r="AA372" s="62"/>
      <c r="AB372" s="62"/>
      <c r="AC372" s="62"/>
      <c r="AD372" s="62"/>
      <c r="AE372" s="62"/>
      <c r="AF372" s="62"/>
      <c r="AG372" s="62"/>
      <c r="AH372" s="62"/>
      <c r="AI372" s="62"/>
      <c r="AJ372" s="62"/>
    </row>
    <row r="373" spans="1:36">
      <c r="A373" s="62"/>
      <c r="B373" s="62"/>
      <c r="C373" s="62"/>
      <c r="D373" s="62"/>
      <c r="E373" s="62"/>
      <c r="F373" s="62"/>
      <c r="G373" s="62"/>
      <c r="H373" s="62"/>
      <c r="I373" s="62"/>
      <c r="J373" s="62"/>
      <c r="K373" s="62"/>
      <c r="L373" s="62"/>
      <c r="M373" s="62"/>
      <c r="N373" s="62"/>
      <c r="O373" s="62"/>
      <c r="P373" s="62"/>
      <c r="Q373" s="62"/>
      <c r="R373" s="62"/>
      <c r="S373" s="62"/>
      <c r="T373" s="62"/>
      <c r="U373" s="62"/>
      <c r="V373" s="62"/>
      <c r="W373" s="62"/>
      <c r="X373" s="62"/>
      <c r="Y373" s="62"/>
      <c r="Z373" s="62"/>
      <c r="AA373" s="62"/>
      <c r="AB373" s="62"/>
      <c r="AC373" s="62"/>
      <c r="AD373" s="62"/>
      <c r="AE373" s="62"/>
      <c r="AF373" s="62"/>
      <c r="AG373" s="62"/>
      <c r="AH373" s="62"/>
      <c r="AI373" s="62"/>
      <c r="AJ373" s="62"/>
    </row>
    <row r="374" spans="1:36">
      <c r="A374" s="62"/>
      <c r="B374" s="62"/>
      <c r="C374" s="62"/>
      <c r="D374" s="62"/>
      <c r="E374" s="62"/>
      <c r="F374" s="62"/>
      <c r="G374" s="62"/>
      <c r="H374" s="62"/>
      <c r="I374" s="62"/>
      <c r="J374" s="62"/>
      <c r="K374" s="62"/>
      <c r="L374" s="62"/>
      <c r="M374" s="62"/>
      <c r="N374" s="62"/>
      <c r="O374" s="62"/>
      <c r="P374" s="62"/>
      <c r="Q374" s="62"/>
      <c r="R374" s="62"/>
      <c r="S374" s="62"/>
      <c r="T374" s="62"/>
      <c r="U374" s="62"/>
      <c r="V374" s="62"/>
      <c r="W374" s="62"/>
      <c r="X374" s="62"/>
      <c r="Y374" s="62"/>
      <c r="Z374" s="62"/>
      <c r="AA374" s="62"/>
      <c r="AB374" s="62"/>
      <c r="AC374" s="62"/>
      <c r="AD374" s="62"/>
      <c r="AE374" s="62"/>
      <c r="AF374" s="62"/>
      <c r="AG374" s="62"/>
      <c r="AH374" s="62"/>
      <c r="AI374" s="62"/>
      <c r="AJ374" s="62"/>
    </row>
    <row r="375" spans="1:36">
      <c r="A375" s="62"/>
      <c r="B375" s="62"/>
      <c r="C375" s="62"/>
      <c r="D375" s="62"/>
      <c r="E375" s="62"/>
      <c r="F375" s="62"/>
      <c r="G375" s="62"/>
      <c r="H375" s="62"/>
      <c r="I375" s="62"/>
      <c r="J375" s="62"/>
      <c r="K375" s="62"/>
      <c r="L375" s="62"/>
      <c r="M375" s="62"/>
      <c r="N375" s="62"/>
      <c r="O375" s="62"/>
      <c r="P375" s="62"/>
      <c r="Q375" s="62"/>
      <c r="R375" s="62"/>
      <c r="S375" s="62"/>
      <c r="T375" s="62"/>
      <c r="U375" s="62"/>
      <c r="V375" s="62"/>
      <c r="W375" s="62"/>
      <c r="X375" s="62"/>
      <c r="Y375" s="62"/>
      <c r="Z375" s="62"/>
      <c r="AA375" s="62"/>
      <c r="AB375" s="62"/>
      <c r="AC375" s="62"/>
      <c r="AD375" s="62"/>
      <c r="AE375" s="62"/>
      <c r="AF375" s="62"/>
      <c r="AG375" s="62"/>
      <c r="AH375" s="62"/>
      <c r="AI375" s="62"/>
      <c r="AJ375" s="62"/>
    </row>
    <row r="376" spans="1:36">
      <c r="A376" s="62"/>
      <c r="B376" s="62"/>
      <c r="C376" s="62"/>
      <c r="D376" s="62"/>
      <c r="E376" s="62"/>
      <c r="F376" s="62"/>
      <c r="G376" s="62"/>
      <c r="H376" s="62"/>
      <c r="I376" s="62"/>
      <c r="J376" s="62"/>
      <c r="K376" s="62"/>
      <c r="L376" s="62"/>
      <c r="M376" s="62"/>
      <c r="N376" s="62"/>
      <c r="O376" s="62"/>
      <c r="P376" s="62"/>
      <c r="Q376" s="62"/>
      <c r="R376" s="62"/>
      <c r="S376" s="62"/>
      <c r="T376" s="62"/>
      <c r="U376" s="62"/>
      <c r="V376" s="62"/>
      <c r="W376" s="62"/>
      <c r="X376" s="62"/>
      <c r="Y376" s="62"/>
      <c r="Z376" s="62"/>
      <c r="AA376" s="62"/>
      <c r="AB376" s="62"/>
      <c r="AC376" s="62"/>
      <c r="AD376" s="62"/>
      <c r="AE376" s="62"/>
      <c r="AF376" s="62"/>
      <c r="AG376" s="62"/>
      <c r="AH376" s="62"/>
      <c r="AI376" s="62"/>
      <c r="AJ376" s="62"/>
    </row>
    <row r="377" spans="1:36">
      <c r="A377" s="62"/>
      <c r="B377" s="62"/>
      <c r="C377" s="62"/>
      <c r="D377" s="62"/>
      <c r="E377" s="62"/>
      <c r="F377" s="62"/>
      <c r="G377" s="62"/>
      <c r="H377" s="62"/>
      <c r="I377" s="62"/>
      <c r="J377" s="62"/>
      <c r="K377" s="62"/>
      <c r="L377" s="62"/>
      <c r="M377" s="62"/>
      <c r="N377" s="62"/>
      <c r="O377" s="62"/>
      <c r="P377" s="62"/>
      <c r="Q377" s="62"/>
      <c r="R377" s="62"/>
      <c r="S377" s="62"/>
      <c r="T377" s="62"/>
      <c r="U377" s="62"/>
      <c r="V377" s="62"/>
      <c r="W377" s="62"/>
      <c r="X377" s="62"/>
      <c r="Y377" s="62"/>
      <c r="Z377" s="62"/>
      <c r="AA377" s="62"/>
      <c r="AB377" s="62"/>
      <c r="AC377" s="62"/>
      <c r="AD377" s="62"/>
      <c r="AE377" s="62"/>
      <c r="AF377" s="62"/>
      <c r="AG377" s="62"/>
      <c r="AH377" s="62"/>
      <c r="AI377" s="62"/>
      <c r="AJ377" s="62"/>
    </row>
    <row r="378" spans="1:36">
      <c r="A378" s="62"/>
      <c r="B378" s="62"/>
      <c r="C378" s="62"/>
      <c r="D378" s="62"/>
      <c r="E378" s="62"/>
      <c r="F378" s="62"/>
      <c r="G378" s="62"/>
      <c r="H378" s="62"/>
      <c r="I378" s="62"/>
      <c r="J378" s="62"/>
      <c r="K378" s="62"/>
      <c r="L378" s="62"/>
      <c r="M378" s="62"/>
      <c r="N378" s="62"/>
      <c r="O378" s="62"/>
      <c r="P378" s="62"/>
      <c r="Q378" s="62"/>
      <c r="R378" s="62"/>
      <c r="S378" s="62"/>
      <c r="T378" s="62"/>
      <c r="U378" s="62"/>
      <c r="V378" s="62"/>
      <c r="W378" s="62"/>
      <c r="X378" s="62"/>
      <c r="Y378" s="62"/>
      <c r="Z378" s="62"/>
      <c r="AA378" s="62"/>
      <c r="AB378" s="62"/>
      <c r="AC378" s="62"/>
      <c r="AD378" s="62"/>
      <c r="AE378" s="62"/>
      <c r="AF378" s="62"/>
      <c r="AG378" s="62"/>
      <c r="AH378" s="62"/>
      <c r="AI378" s="62"/>
      <c r="AJ378" s="62"/>
    </row>
    <row r="379" spans="1:36">
      <c r="A379" s="62"/>
      <c r="B379" s="62"/>
      <c r="C379" s="62"/>
      <c r="D379" s="62"/>
      <c r="E379" s="62"/>
      <c r="F379" s="62"/>
      <c r="G379" s="62"/>
      <c r="H379" s="62"/>
      <c r="I379" s="62"/>
      <c r="J379" s="62"/>
      <c r="K379" s="62"/>
      <c r="L379" s="62"/>
      <c r="M379" s="62"/>
      <c r="N379" s="62"/>
      <c r="O379" s="62"/>
      <c r="P379" s="62"/>
      <c r="Q379" s="62"/>
      <c r="R379" s="62"/>
      <c r="S379" s="62"/>
      <c r="T379" s="62"/>
      <c r="U379" s="62"/>
      <c r="V379" s="62"/>
      <c r="W379" s="62"/>
      <c r="X379" s="62"/>
      <c r="Y379" s="62"/>
      <c r="Z379" s="62"/>
      <c r="AA379" s="62"/>
      <c r="AB379" s="62"/>
      <c r="AC379" s="62"/>
      <c r="AD379" s="62"/>
      <c r="AE379" s="62"/>
      <c r="AF379" s="62"/>
      <c r="AG379" s="62"/>
      <c r="AH379" s="62"/>
      <c r="AI379" s="62"/>
      <c r="AJ379" s="62"/>
    </row>
    <row r="380" spans="1:36">
      <c r="A380" s="62"/>
      <c r="B380" s="62"/>
      <c r="C380" s="62"/>
      <c r="D380" s="62"/>
      <c r="E380" s="62"/>
      <c r="F380" s="62"/>
      <c r="G380" s="62"/>
      <c r="H380" s="62"/>
      <c r="I380" s="62"/>
      <c r="J380" s="62"/>
      <c r="K380" s="62"/>
      <c r="L380" s="62"/>
      <c r="M380" s="62"/>
      <c r="N380" s="62"/>
      <c r="O380" s="62"/>
      <c r="P380" s="62"/>
      <c r="Q380" s="62"/>
      <c r="R380" s="62"/>
      <c r="S380" s="62"/>
      <c r="T380" s="62"/>
      <c r="U380" s="62"/>
      <c r="V380" s="62"/>
      <c r="W380" s="62"/>
      <c r="X380" s="62"/>
      <c r="Y380" s="62"/>
      <c r="Z380" s="62"/>
      <c r="AA380" s="62"/>
      <c r="AB380" s="62"/>
      <c r="AC380" s="62"/>
      <c r="AD380" s="62"/>
      <c r="AE380" s="62"/>
      <c r="AF380" s="62"/>
      <c r="AG380" s="62"/>
      <c r="AH380" s="62"/>
      <c r="AI380" s="62"/>
      <c r="AJ380" s="62"/>
    </row>
    <row r="381" spans="1:36">
      <c r="A381" s="62"/>
      <c r="B381" s="62"/>
      <c r="C381" s="62"/>
      <c r="D381" s="62"/>
      <c r="E381" s="62"/>
      <c r="F381" s="62"/>
      <c r="G381" s="62"/>
      <c r="H381" s="62"/>
      <c r="I381" s="62"/>
      <c r="J381" s="62"/>
      <c r="K381" s="62"/>
      <c r="L381" s="62"/>
      <c r="M381" s="62"/>
      <c r="N381" s="62"/>
      <c r="O381" s="62"/>
      <c r="P381" s="62"/>
      <c r="Q381" s="62"/>
      <c r="R381" s="62"/>
      <c r="S381" s="62"/>
      <c r="T381" s="62"/>
      <c r="U381" s="62"/>
      <c r="V381" s="62"/>
      <c r="W381" s="62"/>
      <c r="X381" s="62"/>
      <c r="Y381" s="62"/>
      <c r="Z381" s="62"/>
      <c r="AA381" s="62"/>
      <c r="AB381" s="62"/>
      <c r="AC381" s="62"/>
      <c r="AD381" s="62"/>
      <c r="AE381" s="62"/>
      <c r="AF381" s="62"/>
      <c r="AG381" s="62"/>
      <c r="AH381" s="62"/>
      <c r="AI381" s="62"/>
      <c r="AJ381" s="62"/>
    </row>
    <row r="382" spans="1:36">
      <c r="A382" s="62"/>
      <c r="B382" s="62"/>
      <c r="C382" s="62"/>
      <c r="D382" s="62"/>
      <c r="E382" s="62"/>
      <c r="F382" s="62"/>
      <c r="G382" s="62"/>
      <c r="H382" s="62"/>
      <c r="I382" s="62"/>
      <c r="J382" s="62"/>
      <c r="K382" s="62"/>
      <c r="L382" s="62"/>
      <c r="M382" s="62"/>
      <c r="N382" s="62"/>
      <c r="O382" s="62"/>
      <c r="P382" s="62"/>
      <c r="Q382" s="62"/>
      <c r="R382" s="62"/>
      <c r="S382" s="62"/>
      <c r="T382" s="62"/>
      <c r="U382" s="62"/>
      <c r="V382" s="62"/>
      <c r="W382" s="62"/>
      <c r="X382" s="62"/>
      <c r="Y382" s="62"/>
      <c r="Z382" s="62"/>
      <c r="AA382" s="62"/>
      <c r="AB382" s="62"/>
      <c r="AC382" s="62"/>
      <c r="AD382" s="62"/>
      <c r="AE382" s="62"/>
      <c r="AF382" s="62"/>
      <c r="AG382" s="62"/>
      <c r="AH382" s="62"/>
      <c r="AI382" s="62"/>
      <c r="AJ382" s="62"/>
    </row>
    <row r="383" spans="1:36">
      <c r="A383" s="62"/>
      <c r="B383" s="62"/>
      <c r="C383" s="62"/>
      <c r="D383" s="62"/>
      <c r="E383" s="62"/>
      <c r="F383" s="62"/>
      <c r="G383" s="62"/>
      <c r="H383" s="62"/>
      <c r="I383" s="62"/>
      <c r="J383" s="62"/>
      <c r="K383" s="62"/>
      <c r="L383" s="62"/>
      <c r="M383" s="62"/>
      <c r="N383" s="62"/>
      <c r="O383" s="62"/>
      <c r="P383" s="62"/>
      <c r="Q383" s="62"/>
      <c r="R383" s="62"/>
      <c r="S383" s="62"/>
      <c r="T383" s="62"/>
      <c r="U383" s="62"/>
      <c r="V383" s="62"/>
      <c r="W383" s="62"/>
      <c r="X383" s="62"/>
      <c r="Y383" s="62"/>
      <c r="Z383" s="62"/>
      <c r="AA383" s="62"/>
      <c r="AB383" s="62"/>
      <c r="AC383" s="62"/>
      <c r="AD383" s="62"/>
      <c r="AE383" s="62"/>
      <c r="AF383" s="62"/>
      <c r="AG383" s="62"/>
      <c r="AH383" s="62"/>
      <c r="AI383" s="62"/>
      <c r="AJ383" s="62"/>
    </row>
    <row r="384" spans="1:36">
      <c r="A384" s="62"/>
      <c r="B384" s="62"/>
      <c r="C384" s="62"/>
      <c r="D384" s="62"/>
      <c r="E384" s="62"/>
      <c r="F384" s="62"/>
      <c r="G384" s="62"/>
      <c r="H384" s="62"/>
      <c r="I384" s="62"/>
      <c r="J384" s="62"/>
      <c r="K384" s="62"/>
      <c r="L384" s="62"/>
      <c r="M384" s="62"/>
      <c r="N384" s="62"/>
      <c r="O384" s="62"/>
      <c r="P384" s="62"/>
      <c r="Q384" s="62"/>
      <c r="R384" s="62"/>
      <c r="S384" s="62"/>
      <c r="T384" s="62"/>
      <c r="U384" s="62"/>
      <c r="V384" s="62"/>
      <c r="W384" s="62"/>
      <c r="X384" s="62"/>
      <c r="Y384" s="62"/>
      <c r="Z384" s="62"/>
      <c r="AA384" s="62"/>
      <c r="AB384" s="62"/>
      <c r="AC384" s="62"/>
      <c r="AD384" s="62"/>
      <c r="AE384" s="62"/>
      <c r="AF384" s="62"/>
      <c r="AG384" s="62"/>
      <c r="AH384" s="62"/>
      <c r="AI384" s="62"/>
      <c r="AJ384" s="62"/>
    </row>
    <row r="385" spans="1:36">
      <c r="A385" s="62"/>
      <c r="B385" s="62"/>
      <c r="C385" s="62"/>
      <c r="D385" s="62"/>
      <c r="E385" s="62"/>
      <c r="F385" s="62"/>
      <c r="G385" s="62"/>
      <c r="H385" s="62"/>
      <c r="I385" s="62"/>
      <c r="J385" s="62"/>
      <c r="K385" s="62"/>
      <c r="L385" s="62"/>
      <c r="M385" s="62"/>
      <c r="N385" s="62"/>
      <c r="O385" s="62"/>
      <c r="P385" s="62"/>
      <c r="Q385" s="62"/>
      <c r="R385" s="62"/>
      <c r="S385" s="62"/>
      <c r="T385" s="62"/>
      <c r="U385" s="62"/>
      <c r="V385" s="62"/>
      <c r="W385" s="62"/>
      <c r="X385" s="62"/>
      <c r="Y385" s="62"/>
      <c r="Z385" s="62"/>
      <c r="AA385" s="62"/>
      <c r="AB385" s="62"/>
      <c r="AC385" s="62"/>
      <c r="AD385" s="62"/>
      <c r="AE385" s="62"/>
      <c r="AF385" s="62"/>
      <c r="AG385" s="62"/>
      <c r="AH385" s="62"/>
      <c r="AI385" s="62"/>
      <c r="AJ385" s="62"/>
    </row>
    <row r="386" spans="1:36">
      <c r="A386" s="62"/>
      <c r="B386" s="62"/>
      <c r="C386" s="62"/>
      <c r="D386" s="62"/>
      <c r="E386" s="62"/>
      <c r="F386" s="62"/>
      <c r="G386" s="62"/>
      <c r="H386" s="62"/>
      <c r="I386" s="62"/>
      <c r="J386" s="62"/>
      <c r="K386" s="62"/>
      <c r="L386" s="62"/>
      <c r="M386" s="62"/>
      <c r="N386" s="62"/>
      <c r="O386" s="62"/>
      <c r="P386" s="62"/>
      <c r="Q386" s="62"/>
      <c r="R386" s="62"/>
      <c r="S386" s="62"/>
      <c r="T386" s="62"/>
      <c r="U386" s="62"/>
      <c r="V386" s="62"/>
      <c r="W386" s="62"/>
      <c r="X386" s="62"/>
      <c r="Y386" s="62"/>
      <c r="Z386" s="62"/>
      <c r="AA386" s="62"/>
      <c r="AB386" s="62"/>
      <c r="AC386" s="62"/>
      <c r="AD386" s="62"/>
      <c r="AE386" s="62"/>
      <c r="AF386" s="62"/>
      <c r="AG386" s="62"/>
      <c r="AH386" s="62"/>
      <c r="AI386" s="62"/>
      <c r="AJ386" s="62"/>
    </row>
    <row r="387" spans="1:36">
      <c r="A387" s="62"/>
      <c r="B387" s="62"/>
      <c r="C387" s="62"/>
      <c r="D387" s="62"/>
      <c r="E387" s="62"/>
      <c r="F387" s="62"/>
      <c r="G387" s="62"/>
      <c r="H387" s="62"/>
      <c r="I387" s="62"/>
      <c r="J387" s="62"/>
      <c r="K387" s="62"/>
      <c r="L387" s="62"/>
      <c r="M387" s="62"/>
      <c r="N387" s="62"/>
      <c r="O387" s="62"/>
      <c r="P387" s="62"/>
      <c r="Q387" s="62"/>
      <c r="R387" s="62"/>
      <c r="S387" s="62"/>
      <c r="T387" s="62"/>
      <c r="U387" s="62"/>
      <c r="V387" s="62"/>
      <c r="W387" s="62"/>
      <c r="X387" s="62"/>
      <c r="Y387" s="62"/>
      <c r="Z387" s="62"/>
      <c r="AA387" s="62"/>
      <c r="AB387" s="62"/>
      <c r="AC387" s="62"/>
      <c r="AD387" s="62"/>
      <c r="AE387" s="62"/>
      <c r="AF387" s="62"/>
      <c r="AG387" s="62"/>
      <c r="AH387" s="62"/>
      <c r="AI387" s="62"/>
      <c r="AJ387" s="62"/>
    </row>
    <row r="388" spans="1:36">
      <c r="A388" s="62"/>
      <c r="B388" s="62"/>
      <c r="C388" s="62"/>
      <c r="D388" s="62"/>
      <c r="E388" s="62"/>
      <c r="F388" s="62"/>
      <c r="G388" s="62"/>
      <c r="H388" s="62"/>
      <c r="I388" s="62"/>
      <c r="J388" s="62"/>
      <c r="K388" s="62"/>
      <c r="L388" s="62"/>
      <c r="M388" s="62"/>
      <c r="N388" s="62"/>
      <c r="O388" s="62"/>
      <c r="P388" s="62"/>
      <c r="Q388" s="62"/>
      <c r="R388" s="62"/>
      <c r="S388" s="62"/>
      <c r="T388" s="62"/>
      <c r="U388" s="62"/>
      <c r="V388" s="62"/>
      <c r="W388" s="62"/>
      <c r="X388" s="62"/>
      <c r="Y388" s="62"/>
      <c r="Z388" s="62"/>
      <c r="AA388" s="62"/>
      <c r="AB388" s="62"/>
      <c r="AC388" s="62"/>
      <c r="AD388" s="62"/>
      <c r="AE388" s="62"/>
      <c r="AF388" s="62"/>
      <c r="AG388" s="62"/>
      <c r="AH388" s="62"/>
      <c r="AI388" s="62"/>
      <c r="AJ388" s="62"/>
    </row>
    <row r="389" spans="1:36">
      <c r="A389" s="62"/>
      <c r="B389" s="62"/>
      <c r="C389" s="62"/>
      <c r="D389" s="62"/>
      <c r="E389" s="62"/>
      <c r="F389" s="62"/>
      <c r="G389" s="62"/>
      <c r="H389" s="62"/>
      <c r="I389" s="62"/>
      <c r="J389" s="62"/>
      <c r="K389" s="62"/>
      <c r="L389" s="62"/>
      <c r="M389" s="62"/>
      <c r="N389" s="62"/>
      <c r="O389" s="62"/>
      <c r="P389" s="62"/>
      <c r="Q389" s="62"/>
      <c r="R389" s="62"/>
      <c r="S389" s="62"/>
      <c r="T389" s="62"/>
      <c r="U389" s="62"/>
      <c r="V389" s="62"/>
      <c r="W389" s="62"/>
      <c r="X389" s="62"/>
      <c r="Y389" s="62"/>
      <c r="Z389" s="62"/>
      <c r="AA389" s="62"/>
      <c r="AB389" s="62"/>
      <c r="AC389" s="62"/>
      <c r="AD389" s="62"/>
      <c r="AE389" s="62"/>
      <c r="AF389" s="62"/>
      <c r="AG389" s="62"/>
      <c r="AH389" s="62"/>
      <c r="AI389" s="62"/>
      <c r="AJ389" s="62"/>
    </row>
    <row r="390" spans="1:36">
      <c r="A390" s="62"/>
      <c r="B390" s="62"/>
      <c r="C390" s="62"/>
      <c r="D390" s="62"/>
      <c r="E390" s="62"/>
      <c r="F390" s="62"/>
      <c r="G390" s="62"/>
      <c r="H390" s="62"/>
      <c r="I390" s="62"/>
      <c r="J390" s="62"/>
      <c r="K390" s="62"/>
      <c r="L390" s="62"/>
      <c r="M390" s="62"/>
      <c r="N390" s="62"/>
      <c r="O390" s="62"/>
      <c r="P390" s="62"/>
      <c r="Q390" s="62"/>
      <c r="R390" s="62"/>
      <c r="S390" s="62"/>
      <c r="T390" s="62"/>
      <c r="U390" s="62"/>
      <c r="V390" s="62"/>
      <c r="W390" s="62"/>
      <c r="X390" s="62"/>
      <c r="Y390" s="62"/>
      <c r="Z390" s="62"/>
      <c r="AA390" s="62"/>
      <c r="AB390" s="62"/>
      <c r="AC390" s="62"/>
      <c r="AD390" s="62"/>
      <c r="AE390" s="62"/>
      <c r="AF390" s="62"/>
      <c r="AG390" s="62"/>
      <c r="AH390" s="62"/>
      <c r="AI390" s="62"/>
      <c r="AJ390" s="62"/>
    </row>
    <row r="391" spans="1:36">
      <c r="A391" s="62"/>
      <c r="B391" s="62"/>
      <c r="C391" s="62"/>
      <c r="D391" s="62"/>
      <c r="E391" s="62"/>
      <c r="F391" s="62"/>
      <c r="G391" s="62"/>
      <c r="H391" s="62"/>
      <c r="I391" s="62"/>
      <c r="J391" s="62"/>
      <c r="K391" s="62"/>
      <c r="L391" s="62"/>
      <c r="M391" s="62"/>
      <c r="N391" s="62"/>
      <c r="O391" s="62"/>
      <c r="P391" s="62"/>
      <c r="Q391" s="62"/>
      <c r="R391" s="62"/>
      <c r="S391" s="62"/>
      <c r="T391" s="62"/>
      <c r="U391" s="62"/>
      <c r="V391" s="62"/>
      <c r="W391" s="62"/>
      <c r="X391" s="62"/>
      <c r="Y391" s="62"/>
      <c r="Z391" s="62"/>
      <c r="AA391" s="62"/>
      <c r="AB391" s="62"/>
      <c r="AC391" s="62"/>
      <c r="AD391" s="62"/>
      <c r="AE391" s="62"/>
      <c r="AF391" s="62"/>
      <c r="AG391" s="62"/>
      <c r="AH391" s="62"/>
      <c r="AI391" s="62"/>
      <c r="AJ391" s="62"/>
    </row>
    <row r="392" spans="1:36">
      <c r="A392" s="62"/>
      <c r="B392" s="62"/>
      <c r="C392" s="62"/>
      <c r="D392" s="62"/>
      <c r="E392" s="62"/>
      <c r="F392" s="62"/>
      <c r="G392" s="62"/>
      <c r="H392" s="62"/>
      <c r="I392" s="62"/>
      <c r="J392" s="62"/>
      <c r="K392" s="62"/>
      <c r="L392" s="62"/>
      <c r="M392" s="62"/>
      <c r="N392" s="62"/>
      <c r="O392" s="62"/>
      <c r="P392" s="62"/>
      <c r="Q392" s="62"/>
      <c r="R392" s="62"/>
      <c r="S392" s="62"/>
      <c r="T392" s="62"/>
      <c r="U392" s="62"/>
      <c r="V392" s="62"/>
      <c r="W392" s="62"/>
      <c r="X392" s="62"/>
      <c r="Y392" s="62"/>
      <c r="Z392" s="62"/>
      <c r="AA392" s="62"/>
      <c r="AB392" s="62"/>
      <c r="AC392" s="62"/>
      <c r="AD392" s="62"/>
      <c r="AE392" s="62"/>
      <c r="AF392" s="62"/>
      <c r="AG392" s="62"/>
      <c r="AH392" s="62"/>
      <c r="AI392" s="62"/>
      <c r="AJ392" s="62"/>
    </row>
    <row r="393" spans="1:36">
      <c r="A393" s="62"/>
      <c r="B393" s="62"/>
      <c r="C393" s="62"/>
      <c r="D393" s="62"/>
      <c r="E393" s="62"/>
      <c r="F393" s="62"/>
      <c r="G393" s="62"/>
      <c r="H393" s="62"/>
      <c r="I393" s="62"/>
      <c r="J393" s="62"/>
      <c r="K393" s="62"/>
      <c r="L393" s="62"/>
      <c r="M393" s="62"/>
      <c r="N393" s="62"/>
      <c r="O393" s="62"/>
      <c r="P393" s="62"/>
      <c r="Q393" s="62"/>
      <c r="R393" s="62"/>
      <c r="S393" s="62"/>
      <c r="T393" s="62"/>
      <c r="U393" s="62"/>
      <c r="V393" s="62"/>
      <c r="W393" s="62"/>
      <c r="X393" s="62"/>
      <c r="Y393" s="62"/>
      <c r="Z393" s="62"/>
      <c r="AA393" s="62"/>
      <c r="AB393" s="62"/>
      <c r="AC393" s="62"/>
      <c r="AD393" s="62"/>
      <c r="AE393" s="62"/>
      <c r="AF393" s="62"/>
      <c r="AG393" s="62"/>
      <c r="AH393" s="62"/>
      <c r="AI393" s="62"/>
      <c r="AJ393" s="62"/>
    </row>
    <row r="394" spans="1:36">
      <c r="A394" s="62"/>
      <c r="B394" s="62"/>
      <c r="C394" s="62"/>
      <c r="D394" s="62"/>
      <c r="E394" s="62"/>
      <c r="F394" s="62"/>
      <c r="G394" s="62"/>
      <c r="H394" s="62"/>
      <c r="I394" s="62"/>
      <c r="J394" s="62"/>
      <c r="K394" s="62"/>
      <c r="L394" s="62"/>
      <c r="M394" s="62"/>
      <c r="N394" s="62"/>
      <c r="O394" s="62"/>
      <c r="P394" s="62"/>
      <c r="Q394" s="62"/>
      <c r="R394" s="62"/>
      <c r="S394" s="62"/>
      <c r="T394" s="62"/>
      <c r="U394" s="62"/>
      <c r="V394" s="62"/>
      <c r="W394" s="62"/>
      <c r="X394" s="62"/>
      <c r="Y394" s="62"/>
      <c r="Z394" s="62"/>
      <c r="AA394" s="62"/>
      <c r="AB394" s="62"/>
      <c r="AC394" s="62"/>
      <c r="AD394" s="62"/>
      <c r="AE394" s="62"/>
      <c r="AF394" s="62"/>
      <c r="AG394" s="62"/>
      <c r="AH394" s="62"/>
      <c r="AI394" s="62"/>
      <c r="AJ394" s="62"/>
    </row>
    <row r="395" spans="1:36">
      <c r="A395" s="62"/>
      <c r="B395" s="62"/>
      <c r="C395" s="62"/>
      <c r="D395" s="62"/>
      <c r="E395" s="62"/>
      <c r="F395" s="62"/>
      <c r="G395" s="62"/>
      <c r="H395" s="62"/>
      <c r="I395" s="62"/>
      <c r="J395" s="62"/>
      <c r="K395" s="62"/>
      <c r="L395" s="62"/>
      <c r="M395" s="62"/>
      <c r="N395" s="62"/>
      <c r="O395" s="62"/>
      <c r="P395" s="62"/>
      <c r="Q395" s="62"/>
      <c r="R395" s="62"/>
      <c r="S395" s="62"/>
      <c r="T395" s="62"/>
      <c r="U395" s="62"/>
      <c r="V395" s="62"/>
      <c r="W395" s="62"/>
      <c r="X395" s="62"/>
      <c r="Y395" s="62"/>
      <c r="Z395" s="62"/>
      <c r="AA395" s="62"/>
      <c r="AB395" s="62"/>
      <c r="AC395" s="62"/>
      <c r="AD395" s="62"/>
      <c r="AE395" s="62"/>
      <c r="AF395" s="62"/>
      <c r="AG395" s="62"/>
      <c r="AH395" s="62"/>
      <c r="AI395" s="62"/>
      <c r="AJ395" s="62"/>
    </row>
    <row r="396" spans="1:36">
      <c r="A396" s="62"/>
      <c r="B396" s="62"/>
      <c r="C396" s="62"/>
      <c r="D396" s="62"/>
      <c r="E396" s="62"/>
      <c r="F396" s="62"/>
      <c r="G396" s="62"/>
      <c r="H396" s="62"/>
      <c r="I396" s="62"/>
      <c r="J396" s="62"/>
      <c r="K396" s="62"/>
      <c r="L396" s="62"/>
      <c r="M396" s="62"/>
      <c r="N396" s="62"/>
      <c r="O396" s="62"/>
      <c r="P396" s="62"/>
      <c r="Q396" s="62"/>
      <c r="R396" s="62"/>
      <c r="S396" s="62"/>
      <c r="T396" s="62"/>
      <c r="U396" s="62"/>
      <c r="V396" s="62"/>
      <c r="W396" s="62"/>
      <c r="X396" s="62"/>
      <c r="Y396" s="62"/>
      <c r="Z396" s="62"/>
      <c r="AA396" s="62"/>
      <c r="AB396" s="62"/>
      <c r="AC396" s="62"/>
      <c r="AD396" s="62"/>
      <c r="AE396" s="62"/>
      <c r="AF396" s="62"/>
      <c r="AG396" s="62"/>
      <c r="AH396" s="62"/>
      <c r="AI396" s="62"/>
      <c r="AJ396" s="62"/>
    </row>
    <row r="397" spans="1:36">
      <c r="A397" s="62"/>
      <c r="B397" s="62"/>
      <c r="C397" s="62"/>
      <c r="D397" s="62"/>
      <c r="E397" s="62"/>
      <c r="F397" s="62"/>
      <c r="G397" s="62"/>
      <c r="H397" s="62"/>
      <c r="I397" s="62"/>
      <c r="J397" s="62"/>
      <c r="K397" s="62"/>
      <c r="L397" s="62"/>
      <c r="M397" s="62"/>
      <c r="N397" s="62"/>
      <c r="O397" s="62"/>
      <c r="P397" s="62"/>
      <c r="Q397" s="62"/>
      <c r="R397" s="62"/>
      <c r="S397" s="62"/>
      <c r="T397" s="62"/>
      <c r="U397" s="62"/>
      <c r="V397" s="62"/>
      <c r="W397" s="62"/>
      <c r="X397" s="62"/>
      <c r="Y397" s="62"/>
      <c r="Z397" s="62"/>
      <c r="AA397" s="62"/>
      <c r="AB397" s="62"/>
      <c r="AC397" s="62"/>
      <c r="AD397" s="62"/>
      <c r="AE397" s="62"/>
      <c r="AF397" s="62"/>
      <c r="AG397" s="62"/>
      <c r="AH397" s="62"/>
      <c r="AI397" s="62"/>
      <c r="AJ397" s="62"/>
    </row>
    <row r="398" spans="1:36">
      <c r="A398" s="62"/>
      <c r="B398" s="62"/>
      <c r="C398" s="62"/>
      <c r="D398" s="62"/>
      <c r="E398" s="62"/>
      <c r="F398" s="62"/>
      <c r="G398" s="62"/>
      <c r="H398" s="62"/>
      <c r="I398" s="62"/>
      <c r="J398" s="62"/>
      <c r="K398" s="62"/>
      <c r="L398" s="62"/>
      <c r="M398" s="62"/>
      <c r="N398" s="62"/>
      <c r="O398" s="62"/>
      <c r="P398" s="62"/>
      <c r="Q398" s="62"/>
      <c r="R398" s="62"/>
      <c r="S398" s="62"/>
      <c r="T398" s="62"/>
      <c r="U398" s="62"/>
      <c r="V398" s="62"/>
      <c r="W398" s="62"/>
      <c r="X398" s="62"/>
      <c r="Y398" s="62"/>
      <c r="Z398" s="62"/>
      <c r="AA398" s="62"/>
      <c r="AB398" s="62"/>
      <c r="AC398" s="62"/>
      <c r="AD398" s="62"/>
      <c r="AE398" s="62"/>
      <c r="AF398" s="62"/>
      <c r="AG398" s="62"/>
      <c r="AH398" s="62"/>
      <c r="AI398" s="62"/>
      <c r="AJ398" s="62"/>
    </row>
    <row r="399" spans="1:36">
      <c r="A399" s="62"/>
      <c r="B399" s="62"/>
      <c r="C399" s="62"/>
      <c r="D399" s="62"/>
      <c r="E399" s="62"/>
      <c r="F399" s="62"/>
      <c r="G399" s="62"/>
      <c r="H399" s="62"/>
      <c r="I399" s="62"/>
      <c r="J399" s="62"/>
      <c r="K399" s="62"/>
      <c r="L399" s="62"/>
      <c r="M399" s="62"/>
      <c r="N399" s="62"/>
      <c r="O399" s="62"/>
      <c r="P399" s="62"/>
      <c r="Q399" s="62"/>
      <c r="R399" s="62"/>
      <c r="S399" s="62"/>
      <c r="T399" s="62"/>
      <c r="U399" s="62"/>
      <c r="V399" s="62"/>
      <c r="W399" s="62"/>
      <c r="X399" s="62"/>
      <c r="Y399" s="62"/>
      <c r="Z399" s="62"/>
      <c r="AA399" s="62"/>
      <c r="AB399" s="62"/>
      <c r="AC399" s="62"/>
      <c r="AD399" s="62"/>
      <c r="AE399" s="62"/>
      <c r="AF399" s="62"/>
      <c r="AG399" s="62"/>
      <c r="AH399" s="62"/>
      <c r="AI399" s="62"/>
      <c r="AJ399" s="62"/>
    </row>
    <row r="400" spans="1:36">
      <c r="A400" s="62"/>
      <c r="B400" s="62"/>
      <c r="C400" s="62"/>
      <c r="D400" s="62"/>
      <c r="E400" s="62"/>
      <c r="F400" s="62"/>
      <c r="G400" s="62"/>
      <c r="H400" s="62"/>
      <c r="I400" s="62"/>
      <c r="J400" s="62"/>
      <c r="K400" s="62"/>
      <c r="L400" s="62"/>
      <c r="M400" s="62"/>
      <c r="N400" s="62"/>
      <c r="O400" s="62"/>
      <c r="P400" s="62"/>
      <c r="Q400" s="62"/>
      <c r="R400" s="62"/>
      <c r="S400" s="62"/>
      <c r="T400" s="62"/>
      <c r="U400" s="62"/>
      <c r="V400" s="62"/>
      <c r="W400" s="62"/>
      <c r="X400" s="62"/>
      <c r="Y400" s="62"/>
      <c r="Z400" s="62"/>
      <c r="AA400" s="62"/>
      <c r="AB400" s="62"/>
      <c r="AC400" s="62"/>
      <c r="AD400" s="62"/>
      <c r="AE400" s="62"/>
      <c r="AF400" s="62"/>
      <c r="AG400" s="62"/>
      <c r="AH400" s="62"/>
      <c r="AI400" s="62"/>
      <c r="AJ400" s="62"/>
    </row>
    <row r="401" spans="1:36">
      <c r="A401" s="62"/>
      <c r="B401" s="62"/>
      <c r="C401" s="62"/>
      <c r="D401" s="62"/>
      <c r="E401" s="62"/>
      <c r="F401" s="62"/>
      <c r="G401" s="62"/>
      <c r="H401" s="62"/>
      <c r="I401" s="62"/>
      <c r="J401" s="62"/>
      <c r="K401" s="62"/>
      <c r="L401" s="62"/>
      <c r="M401" s="62"/>
      <c r="N401" s="62"/>
      <c r="O401" s="62"/>
      <c r="P401" s="62"/>
      <c r="Q401" s="62"/>
      <c r="R401" s="62"/>
      <c r="S401" s="62"/>
      <c r="T401" s="62"/>
      <c r="U401" s="62"/>
      <c r="V401" s="62"/>
      <c r="W401" s="62"/>
      <c r="X401" s="62"/>
      <c r="Y401" s="62"/>
      <c r="Z401" s="62"/>
      <c r="AA401" s="62"/>
      <c r="AB401" s="62"/>
      <c r="AC401" s="62"/>
      <c r="AD401" s="62"/>
      <c r="AE401" s="62"/>
      <c r="AF401" s="62"/>
      <c r="AG401" s="62"/>
      <c r="AH401" s="62"/>
      <c r="AI401" s="62"/>
      <c r="AJ401" s="62"/>
    </row>
    <row r="402" spans="1:36">
      <c r="A402" s="62"/>
      <c r="B402" s="62"/>
      <c r="C402" s="62"/>
      <c r="D402" s="62"/>
      <c r="E402" s="62"/>
      <c r="F402" s="62"/>
      <c r="G402" s="62"/>
      <c r="H402" s="62"/>
      <c r="I402" s="62"/>
      <c r="J402" s="62"/>
      <c r="K402" s="62"/>
      <c r="L402" s="62"/>
      <c r="M402" s="62"/>
      <c r="N402" s="62"/>
      <c r="O402" s="62"/>
      <c r="P402" s="62"/>
      <c r="Q402" s="62"/>
      <c r="R402" s="62"/>
      <c r="S402" s="62"/>
      <c r="T402" s="62"/>
      <c r="U402" s="62"/>
      <c r="V402" s="62"/>
      <c r="W402" s="62"/>
      <c r="X402" s="62"/>
      <c r="Y402" s="62"/>
      <c r="Z402" s="62"/>
      <c r="AA402" s="62"/>
      <c r="AB402" s="62"/>
      <c r="AC402" s="62"/>
      <c r="AD402" s="62"/>
      <c r="AE402" s="62"/>
      <c r="AF402" s="62"/>
      <c r="AG402" s="62"/>
      <c r="AH402" s="62"/>
      <c r="AI402" s="62"/>
      <c r="AJ402" s="62"/>
    </row>
    <row r="403" spans="1:36">
      <c r="A403" s="62"/>
      <c r="B403" s="62"/>
      <c r="C403" s="62"/>
      <c r="D403" s="62"/>
      <c r="E403" s="62"/>
      <c r="F403" s="62"/>
      <c r="G403" s="62"/>
      <c r="H403" s="62"/>
      <c r="I403" s="62"/>
      <c r="J403" s="62"/>
      <c r="K403" s="62"/>
      <c r="L403" s="62"/>
      <c r="M403" s="62"/>
      <c r="N403" s="62"/>
      <c r="O403" s="62"/>
      <c r="P403" s="62"/>
      <c r="Q403" s="62"/>
      <c r="R403" s="62"/>
      <c r="S403" s="62"/>
      <c r="T403" s="62"/>
      <c r="U403" s="62"/>
      <c r="V403" s="62"/>
      <c r="W403" s="62"/>
      <c r="X403" s="62"/>
      <c r="Y403" s="62"/>
      <c r="Z403" s="62"/>
      <c r="AA403" s="62"/>
      <c r="AB403" s="62"/>
      <c r="AC403" s="62"/>
      <c r="AD403" s="62"/>
      <c r="AE403" s="62"/>
      <c r="AF403" s="62"/>
      <c r="AG403" s="62"/>
      <c r="AH403" s="62"/>
      <c r="AI403" s="62"/>
      <c r="AJ403" s="62"/>
    </row>
    <row r="404" spans="1:36">
      <c r="A404" s="62"/>
      <c r="B404" s="62"/>
      <c r="C404" s="62"/>
      <c r="D404" s="62"/>
      <c r="E404" s="62"/>
      <c r="F404" s="62"/>
      <c r="G404" s="62"/>
      <c r="H404" s="62"/>
      <c r="I404" s="62"/>
      <c r="J404" s="62"/>
      <c r="K404" s="62"/>
      <c r="L404" s="62"/>
      <c r="M404" s="62"/>
      <c r="N404" s="62"/>
      <c r="O404" s="62"/>
      <c r="P404" s="62"/>
      <c r="Q404" s="62"/>
      <c r="R404" s="62"/>
      <c r="S404" s="62"/>
      <c r="T404" s="62"/>
      <c r="U404" s="62"/>
      <c r="V404" s="62"/>
      <c r="W404" s="62"/>
      <c r="X404" s="62"/>
      <c r="Y404" s="62"/>
      <c r="Z404" s="62"/>
      <c r="AA404" s="62"/>
      <c r="AB404" s="62"/>
      <c r="AC404" s="62"/>
      <c r="AD404" s="62"/>
      <c r="AE404" s="62"/>
      <c r="AF404" s="62"/>
      <c r="AG404" s="62"/>
      <c r="AH404" s="62"/>
      <c r="AI404" s="62"/>
      <c r="AJ404" s="62"/>
    </row>
    <row r="405" spans="1:36">
      <c r="A405" s="62"/>
      <c r="B405" s="62"/>
      <c r="C405" s="62"/>
      <c r="D405" s="62"/>
      <c r="E405" s="62"/>
      <c r="F405" s="62"/>
      <c r="G405" s="62"/>
      <c r="H405" s="62"/>
      <c r="I405" s="62"/>
      <c r="J405" s="62"/>
      <c r="K405" s="62"/>
      <c r="L405" s="62"/>
      <c r="M405" s="62"/>
      <c r="N405" s="62"/>
      <c r="O405" s="62"/>
      <c r="P405" s="62"/>
      <c r="Q405" s="62"/>
      <c r="R405" s="62"/>
      <c r="S405" s="62"/>
      <c r="T405" s="62"/>
      <c r="U405" s="62"/>
      <c r="V405" s="62"/>
      <c r="W405" s="62"/>
      <c r="X405" s="62"/>
      <c r="Y405" s="62"/>
      <c r="Z405" s="62"/>
      <c r="AA405" s="62"/>
      <c r="AB405" s="62"/>
      <c r="AC405" s="62"/>
      <c r="AD405" s="62"/>
      <c r="AE405" s="62"/>
      <c r="AF405" s="62"/>
      <c r="AG405" s="62"/>
      <c r="AH405" s="62"/>
      <c r="AI405" s="62"/>
      <c r="AJ405" s="62"/>
    </row>
    <row r="406" spans="1:36">
      <c r="A406" s="62"/>
      <c r="B406" s="62"/>
      <c r="C406" s="62"/>
      <c r="D406" s="62"/>
      <c r="E406" s="62"/>
      <c r="F406" s="62"/>
      <c r="G406" s="62"/>
      <c r="H406" s="62"/>
      <c r="I406" s="62"/>
      <c r="J406" s="62"/>
      <c r="K406" s="62"/>
      <c r="L406" s="62"/>
      <c r="M406" s="62"/>
      <c r="N406" s="62"/>
      <c r="O406" s="62"/>
      <c r="P406" s="62"/>
      <c r="Q406" s="62"/>
      <c r="R406" s="62"/>
      <c r="S406" s="62"/>
      <c r="T406" s="62"/>
      <c r="U406" s="62"/>
      <c r="V406" s="62"/>
      <c r="W406" s="62"/>
      <c r="X406" s="62"/>
      <c r="Y406" s="62"/>
      <c r="Z406" s="62"/>
      <c r="AA406" s="62"/>
      <c r="AB406" s="62"/>
      <c r="AC406" s="62"/>
      <c r="AD406" s="62"/>
      <c r="AE406" s="62"/>
      <c r="AF406" s="62"/>
      <c r="AG406" s="62"/>
      <c r="AH406" s="62"/>
      <c r="AI406" s="62"/>
      <c r="AJ406" s="62"/>
    </row>
    <row r="407" spans="1:36">
      <c r="A407" s="62"/>
      <c r="B407" s="62"/>
      <c r="C407" s="62"/>
      <c r="D407" s="62"/>
      <c r="E407" s="62"/>
      <c r="F407" s="62"/>
      <c r="G407" s="62"/>
      <c r="H407" s="62"/>
      <c r="I407" s="62"/>
      <c r="J407" s="62"/>
      <c r="K407" s="62"/>
      <c r="L407" s="62"/>
      <c r="M407" s="62"/>
      <c r="N407" s="62"/>
      <c r="O407" s="62"/>
      <c r="P407" s="62"/>
      <c r="Q407" s="62"/>
      <c r="R407" s="62"/>
      <c r="S407" s="62"/>
      <c r="T407" s="62"/>
      <c r="U407" s="62"/>
      <c r="V407" s="62"/>
      <c r="W407" s="62"/>
      <c r="X407" s="62"/>
      <c r="Y407" s="62"/>
      <c r="Z407" s="62"/>
      <c r="AA407" s="62"/>
      <c r="AB407" s="62"/>
      <c r="AC407" s="62"/>
      <c r="AD407" s="62"/>
      <c r="AE407" s="62"/>
      <c r="AF407" s="62"/>
      <c r="AG407" s="62"/>
      <c r="AH407" s="62"/>
      <c r="AI407" s="62"/>
      <c r="AJ407" s="62"/>
    </row>
    <row r="408" spans="1:36">
      <c r="A408" s="62"/>
      <c r="B408" s="62"/>
      <c r="C408" s="62"/>
      <c r="D408" s="62"/>
      <c r="E408" s="62"/>
      <c r="F408" s="62"/>
      <c r="G408" s="62"/>
      <c r="H408" s="62"/>
      <c r="I408" s="62"/>
      <c r="J408" s="62"/>
      <c r="K408" s="62"/>
      <c r="L408" s="62"/>
      <c r="M408" s="62"/>
      <c r="N408" s="62"/>
      <c r="O408" s="62"/>
      <c r="P408" s="62"/>
      <c r="Q408" s="62"/>
      <c r="R408" s="62"/>
      <c r="S408" s="62"/>
      <c r="T408" s="62"/>
      <c r="U408" s="62"/>
      <c r="V408" s="62"/>
      <c r="W408" s="62"/>
      <c r="X408" s="62"/>
      <c r="Y408" s="62"/>
      <c r="Z408" s="62"/>
      <c r="AA408" s="62"/>
      <c r="AB408" s="62"/>
      <c r="AC408" s="62"/>
      <c r="AD408" s="62"/>
      <c r="AE408" s="62"/>
      <c r="AF408" s="62"/>
      <c r="AG408" s="62"/>
      <c r="AH408" s="62"/>
      <c r="AI408" s="62"/>
      <c r="AJ408" s="62"/>
    </row>
    <row r="409" spans="1:36">
      <c r="A409" s="62"/>
      <c r="B409" s="62"/>
      <c r="C409" s="62"/>
      <c r="D409" s="62"/>
      <c r="E409" s="62"/>
      <c r="F409" s="62"/>
      <c r="G409" s="62"/>
      <c r="H409" s="62"/>
      <c r="I409" s="62"/>
      <c r="J409" s="62"/>
      <c r="K409" s="62"/>
      <c r="L409" s="62"/>
      <c r="M409" s="62"/>
      <c r="N409" s="62"/>
      <c r="O409" s="62"/>
      <c r="P409" s="62"/>
      <c r="Q409" s="62"/>
      <c r="R409" s="62"/>
      <c r="S409" s="62"/>
      <c r="T409" s="62"/>
      <c r="U409" s="62"/>
      <c r="V409" s="62"/>
      <c r="W409" s="62"/>
      <c r="X409" s="62"/>
      <c r="Y409" s="62"/>
      <c r="Z409" s="62"/>
      <c r="AA409" s="62"/>
      <c r="AB409" s="62"/>
      <c r="AC409" s="62"/>
      <c r="AD409" s="62"/>
      <c r="AE409" s="62"/>
      <c r="AF409" s="62"/>
      <c r="AG409" s="62"/>
      <c r="AH409" s="62"/>
      <c r="AI409" s="62"/>
      <c r="AJ409" s="62"/>
    </row>
    <row r="410" spans="1:36">
      <c r="A410" s="62"/>
      <c r="B410" s="62"/>
      <c r="C410" s="62"/>
      <c r="D410" s="62"/>
      <c r="E410" s="62"/>
      <c r="F410" s="62"/>
      <c r="G410" s="62"/>
      <c r="H410" s="62"/>
      <c r="I410" s="62"/>
      <c r="J410" s="62"/>
      <c r="K410" s="62"/>
      <c r="L410" s="62"/>
      <c r="M410" s="62"/>
      <c r="N410" s="62"/>
      <c r="O410" s="62"/>
      <c r="P410" s="62"/>
      <c r="Q410" s="62"/>
      <c r="R410" s="62"/>
      <c r="S410" s="62"/>
      <c r="T410" s="62"/>
      <c r="U410" s="62"/>
      <c r="V410" s="62"/>
      <c r="W410" s="62"/>
      <c r="X410" s="62"/>
      <c r="Y410" s="62"/>
      <c r="Z410" s="62"/>
      <c r="AA410" s="62"/>
      <c r="AB410" s="62"/>
      <c r="AC410" s="62"/>
      <c r="AD410" s="62"/>
      <c r="AE410" s="62"/>
      <c r="AF410" s="62"/>
      <c r="AG410" s="62"/>
      <c r="AH410" s="62"/>
      <c r="AI410" s="62"/>
      <c r="AJ410" s="62"/>
    </row>
    <row r="411" spans="1:36">
      <c r="A411" s="62"/>
      <c r="B411" s="62"/>
      <c r="C411" s="62"/>
      <c r="D411" s="62"/>
      <c r="E411" s="62"/>
      <c r="F411" s="62"/>
      <c r="G411" s="62"/>
      <c r="H411" s="62"/>
      <c r="I411" s="62"/>
      <c r="J411" s="62"/>
      <c r="K411" s="62"/>
      <c r="L411" s="62"/>
      <c r="M411" s="62"/>
      <c r="N411" s="62"/>
      <c r="O411" s="62"/>
      <c r="P411" s="62"/>
      <c r="Q411" s="62"/>
      <c r="R411" s="62"/>
      <c r="S411" s="62"/>
      <c r="T411" s="62"/>
      <c r="U411" s="62"/>
      <c r="V411" s="62"/>
      <c r="W411" s="62"/>
      <c r="X411" s="62"/>
      <c r="Y411" s="62"/>
      <c r="Z411" s="62"/>
      <c r="AA411" s="62"/>
      <c r="AB411" s="62"/>
      <c r="AC411" s="62"/>
      <c r="AD411" s="62"/>
      <c r="AE411" s="62"/>
      <c r="AF411" s="62"/>
      <c r="AG411" s="62"/>
      <c r="AH411" s="62"/>
      <c r="AI411" s="62"/>
      <c r="AJ411" s="62"/>
    </row>
    <row r="412" spans="1:36">
      <c r="A412" s="62"/>
      <c r="B412" s="62"/>
      <c r="C412" s="62"/>
      <c r="D412" s="62"/>
      <c r="E412" s="62"/>
      <c r="F412" s="62"/>
      <c r="G412" s="62"/>
      <c r="H412" s="62"/>
      <c r="I412" s="62"/>
      <c r="J412" s="62"/>
      <c r="K412" s="62"/>
      <c r="L412" s="62"/>
      <c r="M412" s="62"/>
      <c r="N412" s="62"/>
      <c r="O412" s="62"/>
      <c r="P412" s="62"/>
      <c r="Q412" s="62"/>
      <c r="R412" s="62"/>
      <c r="S412" s="62"/>
      <c r="T412" s="62"/>
      <c r="U412" s="62"/>
      <c r="V412" s="62"/>
      <c r="W412" s="62"/>
      <c r="X412" s="62"/>
      <c r="Y412" s="62"/>
      <c r="Z412" s="62"/>
      <c r="AA412" s="62"/>
      <c r="AB412" s="62"/>
      <c r="AC412" s="62"/>
      <c r="AD412" s="62"/>
      <c r="AE412" s="62"/>
      <c r="AF412" s="62"/>
      <c r="AG412" s="62"/>
      <c r="AH412" s="62"/>
      <c r="AI412" s="62"/>
      <c r="AJ412" s="62"/>
    </row>
    <row r="413" spans="1:36">
      <c r="A413" s="62"/>
      <c r="B413" s="62"/>
      <c r="C413" s="62"/>
      <c r="D413" s="62"/>
      <c r="E413" s="62"/>
      <c r="F413" s="62"/>
      <c r="G413" s="62"/>
      <c r="H413" s="62"/>
      <c r="I413" s="62"/>
      <c r="J413" s="62"/>
      <c r="K413" s="62"/>
      <c r="L413" s="62"/>
      <c r="M413" s="62"/>
      <c r="N413" s="62"/>
      <c r="O413" s="62"/>
      <c r="P413" s="62"/>
      <c r="Q413" s="62"/>
      <c r="R413" s="62"/>
      <c r="S413" s="62"/>
      <c r="T413" s="62"/>
      <c r="U413" s="62"/>
      <c r="V413" s="62"/>
      <c r="W413" s="62"/>
      <c r="X413" s="62"/>
      <c r="Y413" s="62"/>
      <c r="Z413" s="62"/>
      <c r="AA413" s="62"/>
      <c r="AB413" s="62"/>
      <c r="AC413" s="62"/>
      <c r="AD413" s="62"/>
      <c r="AE413" s="62"/>
      <c r="AF413" s="62"/>
      <c r="AG413" s="62"/>
      <c r="AH413" s="62"/>
      <c r="AI413" s="62"/>
      <c r="AJ413" s="62"/>
    </row>
    <row r="414" spans="1:36">
      <c r="A414" s="62"/>
      <c r="B414" s="62"/>
      <c r="C414" s="62"/>
      <c r="D414" s="62"/>
      <c r="E414" s="62"/>
      <c r="F414" s="62"/>
      <c r="G414" s="62"/>
      <c r="H414" s="62"/>
      <c r="I414" s="62"/>
      <c r="J414" s="62"/>
      <c r="K414" s="62"/>
      <c r="L414" s="62"/>
      <c r="M414" s="62"/>
      <c r="N414" s="62"/>
      <c r="O414" s="62"/>
      <c r="P414" s="62"/>
      <c r="Q414" s="62"/>
      <c r="R414" s="62"/>
      <c r="S414" s="62"/>
      <c r="T414" s="62"/>
      <c r="U414" s="62"/>
      <c r="V414" s="62"/>
      <c r="W414" s="62"/>
      <c r="X414" s="62"/>
      <c r="Y414" s="62"/>
      <c r="Z414" s="62"/>
      <c r="AA414" s="62"/>
      <c r="AB414" s="62"/>
      <c r="AC414" s="62"/>
      <c r="AD414" s="62"/>
      <c r="AE414" s="62"/>
      <c r="AF414" s="62"/>
      <c r="AG414" s="62"/>
      <c r="AH414" s="62"/>
      <c r="AI414" s="62"/>
      <c r="AJ414" s="62"/>
    </row>
    <row r="415" spans="1:36">
      <c r="A415" s="62"/>
      <c r="B415" s="62"/>
      <c r="C415" s="62"/>
      <c r="D415" s="62"/>
      <c r="E415" s="62"/>
      <c r="F415" s="62"/>
      <c r="G415" s="62"/>
      <c r="H415" s="62"/>
      <c r="I415" s="62"/>
      <c r="J415" s="62"/>
      <c r="K415" s="62"/>
      <c r="L415" s="62"/>
      <c r="M415" s="62"/>
      <c r="N415" s="62"/>
      <c r="O415" s="62"/>
      <c r="P415" s="62"/>
      <c r="Q415" s="62"/>
      <c r="R415" s="62"/>
      <c r="S415" s="62"/>
      <c r="T415" s="62"/>
      <c r="U415" s="62"/>
      <c r="V415" s="62"/>
      <c r="W415" s="62"/>
      <c r="X415" s="62"/>
      <c r="Y415" s="62"/>
      <c r="Z415" s="62"/>
      <c r="AA415" s="62"/>
      <c r="AB415" s="62"/>
      <c r="AC415" s="62"/>
      <c r="AD415" s="62"/>
      <c r="AE415" s="62"/>
      <c r="AF415" s="62"/>
      <c r="AG415" s="62"/>
      <c r="AH415" s="62"/>
      <c r="AI415" s="62"/>
      <c r="AJ415" s="62"/>
    </row>
    <row r="416" spans="1:36">
      <c r="A416" s="62"/>
      <c r="B416" s="62"/>
      <c r="C416" s="62"/>
      <c r="D416" s="62"/>
      <c r="E416" s="62"/>
      <c r="F416" s="62"/>
      <c r="G416" s="62"/>
      <c r="H416" s="62"/>
      <c r="I416" s="62"/>
      <c r="J416" s="62"/>
      <c r="K416" s="62"/>
      <c r="L416" s="62"/>
      <c r="M416" s="62"/>
      <c r="N416" s="62"/>
      <c r="O416" s="62"/>
      <c r="P416" s="62"/>
      <c r="Q416" s="62"/>
      <c r="R416" s="62"/>
      <c r="S416" s="62"/>
      <c r="T416" s="62"/>
      <c r="U416" s="62"/>
      <c r="V416" s="62"/>
      <c r="W416" s="62"/>
      <c r="X416" s="62"/>
      <c r="Y416" s="62"/>
      <c r="Z416" s="62"/>
      <c r="AA416" s="62"/>
      <c r="AB416" s="62"/>
      <c r="AC416" s="62"/>
      <c r="AD416" s="62"/>
      <c r="AE416" s="62"/>
      <c r="AF416" s="62"/>
      <c r="AG416" s="62"/>
      <c r="AH416" s="62"/>
      <c r="AI416" s="62"/>
      <c r="AJ416" s="62"/>
    </row>
    <row r="417" spans="1:36">
      <c r="A417" s="62"/>
      <c r="B417" s="62"/>
      <c r="C417" s="62"/>
      <c r="D417" s="62"/>
      <c r="E417" s="62"/>
      <c r="F417" s="62"/>
      <c r="G417" s="62"/>
      <c r="H417" s="62"/>
      <c r="I417" s="62"/>
      <c r="J417" s="62"/>
      <c r="K417" s="62"/>
      <c r="L417" s="62"/>
      <c r="M417" s="62"/>
      <c r="N417" s="62"/>
      <c r="O417" s="62"/>
      <c r="P417" s="62"/>
      <c r="Q417" s="62"/>
      <c r="R417" s="62"/>
      <c r="S417" s="62"/>
      <c r="T417" s="62"/>
      <c r="U417" s="62"/>
      <c r="V417" s="62"/>
      <c r="W417" s="62"/>
      <c r="X417" s="62"/>
      <c r="Y417" s="62"/>
      <c r="Z417" s="62"/>
      <c r="AA417" s="62"/>
      <c r="AB417" s="62"/>
      <c r="AC417" s="62"/>
      <c r="AD417" s="62"/>
      <c r="AE417" s="62"/>
      <c r="AF417" s="62"/>
      <c r="AG417" s="62"/>
      <c r="AH417" s="62"/>
      <c r="AI417" s="62"/>
      <c r="AJ417" s="62"/>
    </row>
    <row r="418" spans="1:36">
      <c r="A418" s="62"/>
      <c r="B418" s="62"/>
      <c r="C418" s="62"/>
      <c r="D418" s="62"/>
      <c r="E418" s="62"/>
      <c r="F418" s="62"/>
      <c r="G418" s="62"/>
      <c r="H418" s="62"/>
      <c r="I418" s="62"/>
      <c r="J418" s="62"/>
      <c r="K418" s="62"/>
      <c r="L418" s="62"/>
      <c r="M418" s="62"/>
      <c r="N418" s="62"/>
      <c r="O418" s="62"/>
      <c r="P418" s="62"/>
      <c r="Q418" s="62"/>
      <c r="R418" s="62"/>
      <c r="S418" s="62"/>
      <c r="T418" s="62"/>
      <c r="U418" s="62"/>
      <c r="V418" s="62"/>
      <c r="W418" s="62"/>
      <c r="X418" s="62"/>
      <c r="Y418" s="62"/>
      <c r="Z418" s="62"/>
      <c r="AA418" s="62"/>
      <c r="AB418" s="62"/>
      <c r="AC418" s="62"/>
      <c r="AD418" s="62"/>
      <c r="AE418" s="62"/>
      <c r="AF418" s="62"/>
      <c r="AG418" s="62"/>
      <c r="AH418" s="62"/>
      <c r="AI418" s="62"/>
      <c r="AJ418" s="62"/>
    </row>
    <row r="419" spans="1:36">
      <c r="A419" s="62"/>
      <c r="B419" s="62"/>
      <c r="C419" s="62"/>
      <c r="D419" s="62"/>
      <c r="E419" s="62"/>
      <c r="F419" s="62"/>
      <c r="G419" s="62"/>
      <c r="H419" s="62"/>
      <c r="I419" s="62"/>
      <c r="J419" s="62"/>
      <c r="K419" s="62"/>
      <c r="L419" s="62"/>
      <c r="M419" s="62"/>
      <c r="N419" s="62"/>
      <c r="O419" s="62"/>
      <c r="P419" s="62"/>
      <c r="Q419" s="62"/>
      <c r="R419" s="62"/>
      <c r="S419" s="62"/>
      <c r="T419" s="62"/>
      <c r="U419" s="62"/>
      <c r="V419" s="62"/>
      <c r="W419" s="62"/>
      <c r="X419" s="62"/>
      <c r="Y419" s="62"/>
      <c r="Z419" s="62"/>
      <c r="AA419" s="62"/>
      <c r="AB419" s="62"/>
      <c r="AC419" s="62"/>
      <c r="AD419" s="62"/>
      <c r="AE419" s="62"/>
      <c r="AF419" s="62"/>
      <c r="AG419" s="62"/>
      <c r="AH419" s="62"/>
      <c r="AI419" s="62"/>
      <c r="AJ419" s="62"/>
    </row>
    <row r="420" spans="1:36">
      <c r="A420" s="62"/>
      <c r="B420" s="62"/>
      <c r="C420" s="62"/>
      <c r="D420" s="62"/>
      <c r="E420" s="62"/>
      <c r="F420" s="62"/>
      <c r="G420" s="62"/>
      <c r="H420" s="62"/>
      <c r="I420" s="62"/>
      <c r="J420" s="62"/>
      <c r="K420" s="62"/>
      <c r="L420" s="62"/>
      <c r="M420" s="62"/>
      <c r="N420" s="62"/>
      <c r="O420" s="62"/>
      <c r="P420" s="62"/>
      <c r="Q420" s="62"/>
      <c r="R420" s="62"/>
      <c r="S420" s="62"/>
      <c r="T420" s="62"/>
      <c r="U420" s="62"/>
      <c r="V420" s="62"/>
      <c r="W420" s="62"/>
      <c r="X420" s="62"/>
      <c r="Y420" s="62"/>
      <c r="Z420" s="62"/>
      <c r="AA420" s="62"/>
      <c r="AB420" s="62"/>
      <c r="AC420" s="62"/>
      <c r="AD420" s="62"/>
      <c r="AE420" s="62"/>
      <c r="AF420" s="62"/>
      <c r="AG420" s="62"/>
      <c r="AH420" s="62"/>
      <c r="AI420" s="62"/>
      <c r="AJ420" s="62"/>
    </row>
    <row r="421" spans="1:36">
      <c r="A421" s="62"/>
      <c r="B421" s="62"/>
      <c r="C421" s="62"/>
      <c r="D421" s="62"/>
      <c r="E421" s="62"/>
      <c r="F421" s="62"/>
      <c r="G421" s="62"/>
      <c r="H421" s="62"/>
      <c r="I421" s="62"/>
      <c r="J421" s="62"/>
      <c r="K421" s="62"/>
      <c r="L421" s="62"/>
      <c r="M421" s="62"/>
      <c r="N421" s="62"/>
      <c r="O421" s="62"/>
      <c r="P421" s="62"/>
      <c r="Q421" s="62"/>
      <c r="R421" s="62"/>
      <c r="S421" s="62"/>
      <c r="T421" s="62"/>
      <c r="U421" s="62"/>
      <c r="V421" s="62"/>
      <c r="W421" s="62"/>
      <c r="X421" s="62"/>
      <c r="Y421" s="62"/>
      <c r="Z421" s="62"/>
      <c r="AA421" s="62"/>
      <c r="AB421" s="62"/>
      <c r="AC421" s="62"/>
      <c r="AD421" s="62"/>
      <c r="AE421" s="62"/>
      <c r="AF421" s="62"/>
      <c r="AG421" s="62"/>
      <c r="AH421" s="62"/>
      <c r="AI421" s="62"/>
      <c r="AJ421" s="62"/>
    </row>
    <row r="422" spans="1:36">
      <c r="A422" s="62"/>
      <c r="B422" s="62"/>
      <c r="C422" s="62"/>
      <c r="D422" s="62"/>
      <c r="E422" s="62"/>
      <c r="F422" s="62"/>
      <c r="G422" s="62"/>
      <c r="H422" s="62"/>
      <c r="I422" s="62"/>
      <c r="J422" s="62"/>
      <c r="K422" s="62"/>
      <c r="L422" s="62"/>
      <c r="M422" s="62"/>
      <c r="N422" s="62"/>
      <c r="O422" s="62"/>
      <c r="P422" s="62"/>
      <c r="Q422" s="62"/>
      <c r="R422" s="62"/>
      <c r="S422" s="62"/>
      <c r="T422" s="62"/>
      <c r="U422" s="62"/>
      <c r="V422" s="62"/>
      <c r="W422" s="62"/>
      <c r="X422" s="62"/>
      <c r="Y422" s="62"/>
      <c r="Z422" s="62"/>
      <c r="AA422" s="62"/>
      <c r="AB422" s="62"/>
      <c r="AC422" s="62"/>
      <c r="AD422" s="62"/>
      <c r="AE422" s="62"/>
      <c r="AF422" s="62"/>
      <c r="AG422" s="62"/>
      <c r="AH422" s="62"/>
      <c r="AI422" s="62"/>
      <c r="AJ422" s="62"/>
    </row>
    <row r="423" spans="1:36">
      <c r="A423" s="62"/>
      <c r="B423" s="62"/>
      <c r="C423" s="62"/>
      <c r="D423" s="62"/>
      <c r="E423" s="62"/>
      <c r="F423" s="62"/>
      <c r="G423" s="62"/>
      <c r="H423" s="62"/>
      <c r="I423" s="62"/>
      <c r="J423" s="62"/>
      <c r="K423" s="62"/>
      <c r="L423" s="62"/>
      <c r="M423" s="62"/>
      <c r="N423" s="62"/>
      <c r="O423" s="62"/>
      <c r="P423" s="62"/>
      <c r="Q423" s="62"/>
      <c r="R423" s="62"/>
      <c r="S423" s="62"/>
      <c r="T423" s="62"/>
      <c r="U423" s="62"/>
      <c r="V423" s="62"/>
      <c r="W423" s="62"/>
      <c r="X423" s="62"/>
      <c r="Y423" s="62"/>
      <c r="Z423" s="62"/>
      <c r="AA423" s="62"/>
      <c r="AB423" s="62"/>
      <c r="AC423" s="62"/>
      <c r="AD423" s="62"/>
      <c r="AE423" s="62"/>
      <c r="AF423" s="62"/>
      <c r="AG423" s="62"/>
      <c r="AH423" s="62"/>
      <c r="AI423" s="62"/>
      <c r="AJ423" s="62"/>
    </row>
    <row r="424" spans="1:36">
      <c r="A424" s="62"/>
      <c r="B424" s="62"/>
      <c r="C424" s="62"/>
      <c r="D424" s="62"/>
      <c r="E424" s="62"/>
      <c r="F424" s="62"/>
      <c r="G424" s="62"/>
      <c r="H424" s="62"/>
      <c r="I424" s="62"/>
      <c r="J424" s="62"/>
      <c r="K424" s="62"/>
      <c r="L424" s="62"/>
      <c r="M424" s="62"/>
      <c r="N424" s="62"/>
      <c r="O424" s="62"/>
      <c r="P424" s="62"/>
      <c r="Q424" s="62"/>
      <c r="R424" s="62"/>
      <c r="S424" s="62"/>
      <c r="T424" s="62"/>
      <c r="U424" s="62"/>
      <c r="V424" s="62"/>
      <c r="W424" s="62"/>
      <c r="X424" s="62"/>
      <c r="Y424" s="62"/>
      <c r="Z424" s="62"/>
      <c r="AA424" s="62"/>
      <c r="AB424" s="62"/>
      <c r="AC424" s="62"/>
      <c r="AD424" s="62"/>
      <c r="AE424" s="62"/>
      <c r="AF424" s="62"/>
      <c r="AG424" s="62"/>
      <c r="AH424" s="62"/>
      <c r="AI424" s="62"/>
      <c r="AJ424" s="62"/>
    </row>
    <row r="425" spans="1:36">
      <c r="A425" s="62"/>
      <c r="B425" s="62"/>
      <c r="C425" s="62"/>
      <c r="D425" s="62"/>
      <c r="E425" s="62"/>
      <c r="F425" s="62"/>
      <c r="G425" s="62"/>
      <c r="H425" s="62"/>
      <c r="I425" s="62"/>
      <c r="J425" s="62"/>
      <c r="K425" s="62"/>
      <c r="L425" s="62"/>
      <c r="M425" s="62"/>
      <c r="N425" s="62"/>
      <c r="O425" s="62"/>
      <c r="P425" s="62"/>
      <c r="Q425" s="62"/>
      <c r="R425" s="62"/>
      <c r="S425" s="62"/>
      <c r="T425" s="62"/>
      <c r="U425" s="62"/>
      <c r="V425" s="62"/>
      <c r="W425" s="62"/>
      <c r="X425" s="62"/>
      <c r="Y425" s="62"/>
      <c r="Z425" s="62"/>
      <c r="AA425" s="62"/>
      <c r="AB425" s="62"/>
      <c r="AC425" s="62"/>
      <c r="AD425" s="62"/>
      <c r="AE425" s="62"/>
      <c r="AF425" s="62"/>
      <c r="AG425" s="62"/>
      <c r="AH425" s="62"/>
      <c r="AI425" s="62"/>
      <c r="AJ425" s="62"/>
    </row>
    <row r="426" spans="1:36">
      <c r="A426" s="62"/>
      <c r="B426" s="62"/>
      <c r="C426" s="62"/>
      <c r="D426" s="62"/>
      <c r="E426" s="62"/>
      <c r="F426" s="62"/>
      <c r="G426" s="62"/>
      <c r="H426" s="62"/>
      <c r="I426" s="62"/>
      <c r="J426" s="62"/>
      <c r="K426" s="62"/>
      <c r="L426" s="62"/>
      <c r="M426" s="62"/>
      <c r="N426" s="62"/>
      <c r="O426" s="62"/>
      <c r="P426" s="62"/>
      <c r="Q426" s="62"/>
      <c r="R426" s="62"/>
      <c r="S426" s="62"/>
      <c r="T426" s="62"/>
      <c r="U426" s="62"/>
      <c r="V426" s="62"/>
      <c r="W426" s="62"/>
      <c r="X426" s="62"/>
      <c r="Y426" s="62"/>
      <c r="Z426" s="62"/>
      <c r="AA426" s="62"/>
      <c r="AB426" s="62"/>
      <c r="AC426" s="62"/>
      <c r="AD426" s="62"/>
      <c r="AE426" s="62"/>
      <c r="AF426" s="62"/>
      <c r="AG426" s="62"/>
      <c r="AH426" s="62"/>
      <c r="AI426" s="62"/>
      <c r="AJ426" s="62"/>
    </row>
    <row r="427" spans="1:36">
      <c r="A427" s="62"/>
      <c r="B427" s="62"/>
      <c r="C427" s="62"/>
      <c r="D427" s="62"/>
      <c r="E427" s="62"/>
      <c r="F427" s="62"/>
      <c r="G427" s="62"/>
      <c r="H427" s="62"/>
      <c r="I427" s="62"/>
      <c r="J427" s="62"/>
      <c r="K427" s="62"/>
      <c r="L427" s="62"/>
      <c r="M427" s="62"/>
      <c r="N427" s="62"/>
      <c r="O427" s="62"/>
      <c r="P427" s="62"/>
      <c r="Q427" s="62"/>
      <c r="R427" s="62"/>
      <c r="S427" s="62"/>
      <c r="T427" s="62"/>
      <c r="U427" s="62"/>
      <c r="V427" s="62"/>
      <c r="W427" s="62"/>
      <c r="X427" s="62"/>
      <c r="Y427" s="62"/>
      <c r="Z427" s="62"/>
      <c r="AA427" s="62"/>
      <c r="AB427" s="62"/>
      <c r="AC427" s="62"/>
      <c r="AD427" s="62"/>
      <c r="AE427" s="62"/>
      <c r="AF427" s="62"/>
      <c r="AG427" s="62"/>
      <c r="AH427" s="62"/>
      <c r="AI427" s="62"/>
      <c r="AJ427" s="62"/>
    </row>
    <row r="428" spans="1:36">
      <c r="A428" s="62"/>
      <c r="B428" s="62"/>
      <c r="C428" s="62"/>
      <c r="D428" s="62"/>
      <c r="E428" s="62"/>
      <c r="F428" s="62"/>
      <c r="G428" s="62"/>
      <c r="H428" s="62"/>
      <c r="I428" s="62"/>
      <c r="J428" s="62"/>
      <c r="K428" s="62"/>
      <c r="L428" s="62"/>
      <c r="M428" s="62"/>
      <c r="N428" s="62"/>
      <c r="O428" s="62"/>
      <c r="P428" s="62"/>
      <c r="Q428" s="62"/>
      <c r="R428" s="62"/>
      <c r="S428" s="62"/>
      <c r="T428" s="62"/>
      <c r="U428" s="62"/>
      <c r="V428" s="62"/>
      <c r="W428" s="62"/>
      <c r="X428" s="62"/>
      <c r="Y428" s="62"/>
      <c r="Z428" s="62"/>
      <c r="AA428" s="62"/>
      <c r="AB428" s="62"/>
      <c r="AC428" s="62"/>
      <c r="AD428" s="62"/>
      <c r="AE428" s="62"/>
      <c r="AF428" s="62"/>
      <c r="AG428" s="62"/>
      <c r="AH428" s="62"/>
      <c r="AI428" s="62"/>
      <c r="AJ428" s="62"/>
    </row>
    <row r="429" spans="1:36">
      <c r="A429" s="62"/>
      <c r="B429" s="62"/>
      <c r="C429" s="62"/>
      <c r="D429" s="62"/>
      <c r="E429" s="62"/>
      <c r="F429" s="62"/>
      <c r="G429" s="62"/>
      <c r="H429" s="62"/>
      <c r="I429" s="62"/>
      <c r="J429" s="62"/>
      <c r="K429" s="62"/>
      <c r="L429" s="62"/>
      <c r="M429" s="62"/>
      <c r="N429" s="62"/>
      <c r="O429" s="62"/>
      <c r="P429" s="62"/>
      <c r="Q429" s="62"/>
      <c r="R429" s="62"/>
      <c r="S429" s="62"/>
      <c r="T429" s="62"/>
      <c r="U429" s="62"/>
      <c r="V429" s="62"/>
      <c r="W429" s="62"/>
      <c r="X429" s="62"/>
      <c r="Y429" s="62"/>
      <c r="Z429" s="62"/>
      <c r="AA429" s="62"/>
      <c r="AB429" s="62"/>
      <c r="AC429" s="62"/>
      <c r="AD429" s="62"/>
      <c r="AE429" s="62"/>
      <c r="AF429" s="62"/>
      <c r="AG429" s="62"/>
      <c r="AH429" s="62"/>
      <c r="AI429" s="62"/>
      <c r="AJ429" s="62"/>
    </row>
    <row r="430" spans="1:36">
      <c r="A430" s="62"/>
      <c r="B430" s="62"/>
      <c r="C430" s="62"/>
      <c r="D430" s="62"/>
      <c r="E430" s="62"/>
      <c r="F430" s="62"/>
      <c r="G430" s="62"/>
      <c r="H430" s="62"/>
      <c r="I430" s="62"/>
      <c r="J430" s="62"/>
      <c r="K430" s="62"/>
      <c r="L430" s="62"/>
      <c r="M430" s="62"/>
      <c r="N430" s="62"/>
      <c r="O430" s="62"/>
      <c r="P430" s="62"/>
      <c r="Q430" s="62"/>
      <c r="R430" s="62"/>
      <c r="S430" s="62"/>
      <c r="T430" s="62"/>
      <c r="U430" s="62"/>
      <c r="V430" s="62"/>
      <c r="W430" s="62"/>
      <c r="X430" s="62"/>
      <c r="Y430" s="62"/>
      <c r="Z430" s="62"/>
      <c r="AA430" s="62"/>
      <c r="AB430" s="62"/>
      <c r="AC430" s="62"/>
      <c r="AD430" s="62"/>
      <c r="AE430" s="62"/>
      <c r="AF430" s="62"/>
      <c r="AG430" s="62"/>
      <c r="AH430" s="62"/>
      <c r="AI430" s="62"/>
      <c r="AJ430" s="62"/>
    </row>
    <row r="431" spans="1:36">
      <c r="A431" s="62"/>
      <c r="B431" s="62"/>
      <c r="C431" s="62"/>
      <c r="D431" s="62"/>
      <c r="E431" s="62"/>
      <c r="F431" s="62"/>
      <c r="G431" s="62"/>
      <c r="H431" s="62"/>
      <c r="I431" s="62"/>
      <c r="J431" s="62"/>
      <c r="K431" s="62"/>
      <c r="L431" s="62"/>
      <c r="M431" s="62"/>
      <c r="N431" s="62"/>
      <c r="O431" s="62"/>
      <c r="P431" s="62"/>
      <c r="Q431" s="62"/>
      <c r="R431" s="62"/>
      <c r="S431" s="62"/>
      <c r="T431" s="62"/>
      <c r="U431" s="62"/>
      <c r="V431" s="62"/>
      <c r="W431" s="62"/>
      <c r="X431" s="62"/>
      <c r="Y431" s="62"/>
      <c r="Z431" s="62"/>
      <c r="AA431" s="62"/>
      <c r="AB431" s="62"/>
      <c r="AC431" s="62"/>
      <c r="AD431" s="62"/>
      <c r="AE431" s="62"/>
      <c r="AF431" s="62"/>
      <c r="AG431" s="62"/>
      <c r="AH431" s="62"/>
      <c r="AI431" s="62"/>
      <c r="AJ431" s="62"/>
    </row>
    <row r="432" spans="1:36">
      <c r="A432" s="62"/>
      <c r="B432" s="62"/>
      <c r="C432" s="62"/>
      <c r="D432" s="62"/>
      <c r="E432" s="62"/>
      <c r="F432" s="62"/>
      <c r="G432" s="62"/>
      <c r="H432" s="62"/>
      <c r="I432" s="62"/>
      <c r="J432" s="62"/>
      <c r="K432" s="62"/>
      <c r="L432" s="62"/>
      <c r="M432" s="62"/>
      <c r="N432" s="62"/>
      <c r="O432" s="62"/>
      <c r="P432" s="62"/>
      <c r="Q432" s="62"/>
      <c r="R432" s="62"/>
      <c r="S432" s="62"/>
      <c r="T432" s="62"/>
      <c r="U432" s="62"/>
      <c r="V432" s="62"/>
      <c r="W432" s="62"/>
      <c r="X432" s="62"/>
      <c r="Y432" s="62"/>
      <c r="Z432" s="62"/>
      <c r="AA432" s="62"/>
      <c r="AB432" s="62"/>
      <c r="AC432" s="62"/>
      <c r="AD432" s="62"/>
      <c r="AE432" s="62"/>
      <c r="AF432" s="62"/>
      <c r="AG432" s="62"/>
      <c r="AH432" s="62"/>
      <c r="AI432" s="62"/>
      <c r="AJ432" s="62"/>
    </row>
    <row r="433" spans="1:36">
      <c r="A433" s="62"/>
      <c r="B433" s="62"/>
      <c r="C433" s="62"/>
      <c r="D433" s="62"/>
      <c r="E433" s="62"/>
      <c r="F433" s="62"/>
      <c r="G433" s="62"/>
      <c r="H433" s="62"/>
      <c r="I433" s="62"/>
      <c r="J433" s="62"/>
      <c r="K433" s="62"/>
      <c r="L433" s="62"/>
      <c r="M433" s="62"/>
      <c r="N433" s="62"/>
      <c r="O433" s="62"/>
      <c r="P433" s="62"/>
      <c r="Q433" s="62"/>
      <c r="R433" s="62"/>
      <c r="S433" s="62"/>
      <c r="T433" s="62"/>
      <c r="U433" s="62"/>
      <c r="V433" s="62"/>
      <c r="W433" s="62"/>
      <c r="X433" s="62"/>
      <c r="Y433" s="62"/>
      <c r="Z433" s="62"/>
      <c r="AA433" s="62"/>
      <c r="AB433" s="62"/>
      <c r="AC433" s="62"/>
      <c r="AD433" s="62"/>
      <c r="AE433" s="62"/>
      <c r="AF433" s="62"/>
      <c r="AG433" s="62"/>
      <c r="AH433" s="62"/>
      <c r="AI433" s="62"/>
      <c r="AJ433" s="62"/>
    </row>
    <row r="434" spans="1:36">
      <c r="A434" s="62"/>
      <c r="B434" s="62"/>
      <c r="C434" s="62"/>
      <c r="D434" s="62"/>
      <c r="E434" s="62"/>
      <c r="F434" s="62"/>
      <c r="G434" s="62"/>
      <c r="H434" s="62"/>
      <c r="I434" s="62"/>
      <c r="J434" s="62"/>
      <c r="K434" s="62"/>
      <c r="L434" s="62"/>
      <c r="M434" s="62"/>
      <c r="N434" s="62"/>
      <c r="O434" s="62"/>
      <c r="P434" s="62"/>
      <c r="Q434" s="62"/>
      <c r="R434" s="62"/>
      <c r="S434" s="62"/>
      <c r="T434" s="62"/>
      <c r="U434" s="62"/>
      <c r="V434" s="62"/>
      <c r="W434" s="62"/>
      <c r="X434" s="62"/>
      <c r="Y434" s="62"/>
      <c r="Z434" s="62"/>
      <c r="AA434" s="62"/>
      <c r="AB434" s="62"/>
      <c r="AC434" s="62"/>
      <c r="AD434" s="62"/>
      <c r="AE434" s="62"/>
      <c r="AF434" s="62"/>
      <c r="AG434" s="62"/>
      <c r="AH434" s="62"/>
      <c r="AI434" s="62"/>
      <c r="AJ434" s="62"/>
    </row>
    <row r="435" spans="1:36">
      <c r="A435" s="62"/>
      <c r="B435" s="62"/>
      <c r="C435" s="62"/>
      <c r="D435" s="62"/>
      <c r="E435" s="62"/>
      <c r="F435" s="62"/>
      <c r="G435" s="62"/>
      <c r="H435" s="62"/>
      <c r="I435" s="62"/>
      <c r="J435" s="62"/>
      <c r="K435" s="62"/>
      <c r="L435" s="62"/>
      <c r="M435" s="62"/>
      <c r="N435" s="62"/>
      <c r="O435" s="62"/>
      <c r="P435" s="62"/>
      <c r="Q435" s="62"/>
      <c r="R435" s="62"/>
      <c r="S435" s="62"/>
      <c r="T435" s="62"/>
      <c r="U435" s="62"/>
      <c r="V435" s="62"/>
      <c r="W435" s="62"/>
      <c r="X435" s="62"/>
      <c r="Y435" s="62"/>
      <c r="Z435" s="62"/>
      <c r="AA435" s="62"/>
      <c r="AB435" s="62"/>
      <c r="AC435" s="62"/>
      <c r="AD435" s="62"/>
      <c r="AE435" s="62"/>
      <c r="AF435" s="62"/>
      <c r="AG435" s="62"/>
      <c r="AH435" s="62"/>
      <c r="AI435" s="62"/>
      <c r="AJ435" s="62"/>
    </row>
    <row r="436" spans="1:36">
      <c r="A436" s="62"/>
      <c r="B436" s="62"/>
      <c r="C436" s="62"/>
      <c r="D436" s="62"/>
      <c r="E436" s="62"/>
      <c r="F436" s="62"/>
      <c r="G436" s="62"/>
      <c r="H436" s="62"/>
      <c r="I436" s="62"/>
      <c r="J436" s="62"/>
      <c r="K436" s="62"/>
      <c r="L436" s="62"/>
      <c r="M436" s="62"/>
      <c r="N436" s="62"/>
      <c r="O436" s="62"/>
      <c r="P436" s="62"/>
      <c r="Q436" s="62"/>
      <c r="R436" s="62"/>
      <c r="S436" s="62"/>
      <c r="T436" s="62"/>
      <c r="U436" s="62"/>
      <c r="V436" s="62"/>
      <c r="W436" s="62"/>
      <c r="X436" s="62"/>
      <c r="Y436" s="62"/>
      <c r="Z436" s="62"/>
      <c r="AA436" s="62"/>
      <c r="AB436" s="62"/>
      <c r="AC436" s="62"/>
      <c r="AD436" s="62"/>
      <c r="AE436" s="62"/>
      <c r="AF436" s="62"/>
      <c r="AG436" s="62"/>
      <c r="AH436" s="62"/>
      <c r="AI436" s="62"/>
      <c r="AJ436" s="62"/>
    </row>
    <row r="437" spans="1:36">
      <c r="A437" s="62"/>
      <c r="B437" s="62"/>
      <c r="C437" s="62"/>
      <c r="D437" s="62"/>
      <c r="E437" s="62"/>
      <c r="F437" s="62"/>
      <c r="G437" s="62"/>
      <c r="H437" s="62"/>
      <c r="I437" s="62"/>
      <c r="J437" s="62"/>
      <c r="K437" s="62"/>
      <c r="L437" s="62"/>
      <c r="M437" s="62"/>
      <c r="N437" s="62"/>
      <c r="O437" s="62"/>
      <c r="P437" s="62"/>
      <c r="Q437" s="62"/>
      <c r="R437" s="62"/>
      <c r="S437" s="62"/>
      <c r="T437" s="62"/>
      <c r="U437" s="62"/>
      <c r="V437" s="62"/>
      <c r="W437" s="62"/>
      <c r="X437" s="62"/>
      <c r="Y437" s="62"/>
      <c r="Z437" s="62"/>
      <c r="AA437" s="62"/>
      <c r="AB437" s="62"/>
      <c r="AC437" s="62"/>
      <c r="AD437" s="62"/>
      <c r="AE437" s="62"/>
      <c r="AF437" s="62"/>
      <c r="AG437" s="62"/>
      <c r="AH437" s="62"/>
      <c r="AI437" s="62"/>
      <c r="AJ437" s="62"/>
    </row>
    <row r="438" spans="1:36">
      <c r="A438" s="62"/>
      <c r="B438" s="62"/>
      <c r="C438" s="62"/>
      <c r="D438" s="62"/>
      <c r="E438" s="62"/>
      <c r="F438" s="62"/>
      <c r="G438" s="62"/>
      <c r="H438" s="62"/>
      <c r="I438" s="62"/>
      <c r="J438" s="62"/>
      <c r="K438" s="62"/>
      <c r="L438" s="62"/>
      <c r="M438" s="62"/>
      <c r="N438" s="62"/>
      <c r="O438" s="62"/>
      <c r="P438" s="62"/>
      <c r="Q438" s="62"/>
      <c r="R438" s="62"/>
      <c r="S438" s="62"/>
      <c r="T438" s="62"/>
      <c r="U438" s="62"/>
      <c r="V438" s="62"/>
      <c r="W438" s="62"/>
      <c r="X438" s="62"/>
      <c r="Y438" s="62"/>
      <c r="Z438" s="62"/>
      <c r="AA438" s="62"/>
      <c r="AB438" s="62"/>
      <c r="AC438" s="62"/>
      <c r="AD438" s="62"/>
      <c r="AE438" s="62"/>
      <c r="AF438" s="62"/>
      <c r="AG438" s="62"/>
      <c r="AH438" s="62"/>
      <c r="AI438" s="62"/>
      <c r="AJ438" s="62"/>
    </row>
    <row r="439" spans="1:36">
      <c r="A439" s="62"/>
      <c r="B439" s="62"/>
      <c r="C439" s="62"/>
      <c r="D439" s="62"/>
      <c r="E439" s="62"/>
      <c r="F439" s="62"/>
      <c r="G439" s="62"/>
      <c r="H439" s="62"/>
      <c r="I439" s="62"/>
      <c r="J439" s="62"/>
      <c r="K439" s="62"/>
      <c r="L439" s="62"/>
      <c r="M439" s="62"/>
      <c r="N439" s="62"/>
      <c r="O439" s="62"/>
      <c r="P439" s="62"/>
      <c r="Q439" s="62"/>
      <c r="R439" s="62"/>
      <c r="S439" s="62"/>
      <c r="T439" s="62"/>
      <c r="U439" s="62"/>
      <c r="V439" s="62"/>
      <c r="W439" s="62"/>
      <c r="X439" s="62"/>
      <c r="Y439" s="62"/>
      <c r="Z439" s="62"/>
      <c r="AA439" s="62"/>
      <c r="AB439" s="62"/>
      <c r="AC439" s="62"/>
      <c r="AD439" s="62"/>
      <c r="AE439" s="62"/>
      <c r="AF439" s="62"/>
      <c r="AG439" s="62"/>
      <c r="AH439" s="62"/>
      <c r="AI439" s="62"/>
      <c r="AJ439" s="62"/>
    </row>
    <row r="440" spans="1:36">
      <c r="A440" s="62"/>
      <c r="B440" s="62"/>
      <c r="C440" s="62"/>
      <c r="D440" s="62"/>
      <c r="E440" s="62"/>
      <c r="F440" s="62"/>
      <c r="G440" s="62"/>
      <c r="H440" s="62"/>
      <c r="I440" s="62"/>
      <c r="J440" s="62"/>
      <c r="K440" s="62"/>
      <c r="L440" s="62"/>
      <c r="M440" s="62"/>
      <c r="N440" s="62"/>
      <c r="O440" s="62"/>
      <c r="P440" s="62"/>
      <c r="Q440" s="62"/>
      <c r="R440" s="62"/>
      <c r="S440" s="62"/>
      <c r="T440" s="62"/>
      <c r="U440" s="62"/>
      <c r="V440" s="62"/>
      <c r="W440" s="62"/>
      <c r="X440" s="62"/>
      <c r="Y440" s="62"/>
      <c r="Z440" s="62"/>
      <c r="AA440" s="62"/>
      <c r="AB440" s="62"/>
      <c r="AC440" s="62"/>
      <c r="AD440" s="62"/>
      <c r="AE440" s="62"/>
      <c r="AF440" s="62"/>
      <c r="AG440" s="62"/>
      <c r="AH440" s="62"/>
      <c r="AI440" s="62"/>
      <c r="AJ440" s="62"/>
    </row>
    <row r="441" spans="1:36">
      <c r="A441" s="62"/>
      <c r="B441" s="62"/>
      <c r="C441" s="62"/>
      <c r="D441" s="62"/>
      <c r="E441" s="62"/>
      <c r="F441" s="62"/>
      <c r="G441" s="62"/>
      <c r="H441" s="62"/>
      <c r="I441" s="62"/>
      <c r="J441" s="62"/>
      <c r="K441" s="62"/>
      <c r="L441" s="62"/>
      <c r="M441" s="62"/>
      <c r="N441" s="62"/>
      <c r="O441" s="62"/>
      <c r="P441" s="62"/>
      <c r="Q441" s="62"/>
      <c r="R441" s="62"/>
      <c r="S441" s="62"/>
      <c r="T441" s="62"/>
      <c r="U441" s="62"/>
      <c r="V441" s="62"/>
      <c r="W441" s="62"/>
      <c r="X441" s="62"/>
      <c r="Y441" s="62"/>
      <c r="Z441" s="62"/>
      <c r="AA441" s="62"/>
      <c r="AB441" s="62"/>
      <c r="AC441" s="62"/>
      <c r="AD441" s="62"/>
      <c r="AE441" s="62"/>
      <c r="AF441" s="62"/>
      <c r="AG441" s="62"/>
      <c r="AH441" s="62"/>
      <c r="AI441" s="62"/>
      <c r="AJ441" s="62"/>
    </row>
    <row r="442" spans="1:36">
      <c r="A442" s="62"/>
      <c r="B442" s="62"/>
      <c r="C442" s="62"/>
      <c r="D442" s="62"/>
      <c r="E442" s="62"/>
      <c r="F442" s="62"/>
      <c r="G442" s="62"/>
      <c r="H442" s="62"/>
      <c r="I442" s="62"/>
      <c r="J442" s="62"/>
      <c r="K442" s="62"/>
      <c r="L442" s="62"/>
      <c r="M442" s="62"/>
      <c r="N442" s="62"/>
      <c r="O442" s="62"/>
      <c r="P442" s="62"/>
      <c r="Q442" s="62"/>
      <c r="R442" s="62"/>
      <c r="S442" s="62"/>
      <c r="T442" s="62"/>
      <c r="U442" s="62"/>
      <c r="V442" s="62"/>
      <c r="W442" s="62"/>
      <c r="X442" s="62"/>
      <c r="Y442" s="62"/>
      <c r="Z442" s="62"/>
      <c r="AA442" s="62"/>
      <c r="AB442" s="62"/>
      <c r="AC442" s="62"/>
      <c r="AD442" s="62"/>
      <c r="AE442" s="62"/>
      <c r="AF442" s="62"/>
      <c r="AG442" s="62"/>
      <c r="AH442" s="62"/>
      <c r="AI442" s="62"/>
      <c r="AJ442" s="62"/>
    </row>
    <row r="443" spans="1:36">
      <c r="A443" s="62"/>
      <c r="B443" s="62"/>
      <c r="C443" s="62"/>
      <c r="D443" s="62"/>
      <c r="E443" s="62"/>
      <c r="F443" s="62"/>
      <c r="G443" s="62"/>
      <c r="H443" s="62"/>
      <c r="I443" s="62"/>
      <c r="J443" s="62"/>
      <c r="K443" s="62"/>
      <c r="L443" s="62"/>
      <c r="M443" s="62"/>
      <c r="N443" s="62"/>
      <c r="O443" s="62"/>
      <c r="P443" s="62"/>
      <c r="Q443" s="62"/>
      <c r="R443" s="62"/>
      <c r="S443" s="62"/>
      <c r="T443" s="62"/>
      <c r="U443" s="62"/>
      <c r="V443" s="62"/>
      <c r="W443" s="62"/>
      <c r="X443" s="62"/>
      <c r="Y443" s="62"/>
      <c r="Z443" s="62"/>
      <c r="AA443" s="62"/>
      <c r="AB443" s="62"/>
      <c r="AC443" s="62"/>
      <c r="AD443" s="62"/>
      <c r="AE443" s="62"/>
      <c r="AF443" s="62"/>
      <c r="AG443" s="62"/>
      <c r="AH443" s="62"/>
      <c r="AI443" s="62"/>
      <c r="AJ443" s="62"/>
    </row>
    <row r="444" spans="1:36">
      <c r="A444" s="62"/>
      <c r="B444" s="62"/>
      <c r="C444" s="62"/>
      <c r="D444" s="62"/>
      <c r="E444" s="62"/>
      <c r="F444" s="62"/>
      <c r="G444" s="62"/>
      <c r="H444" s="62"/>
      <c r="I444" s="62"/>
      <c r="J444" s="62"/>
      <c r="K444" s="62"/>
      <c r="L444" s="62"/>
      <c r="M444" s="62"/>
      <c r="N444" s="62"/>
      <c r="O444" s="62"/>
      <c r="P444" s="62"/>
      <c r="Q444" s="62"/>
      <c r="R444" s="62"/>
      <c r="S444" s="62"/>
      <c r="T444" s="62"/>
      <c r="U444" s="62"/>
      <c r="V444" s="62"/>
      <c r="W444" s="62"/>
      <c r="X444" s="62"/>
      <c r="Y444" s="62"/>
      <c r="Z444" s="62"/>
      <c r="AA444" s="62"/>
      <c r="AB444" s="62"/>
      <c r="AC444" s="62"/>
      <c r="AD444" s="62"/>
      <c r="AE444" s="62"/>
      <c r="AF444" s="62"/>
      <c r="AG444" s="62"/>
      <c r="AH444" s="62"/>
      <c r="AI444" s="62"/>
      <c r="AJ444" s="62"/>
    </row>
    <row r="445" spans="1:36">
      <c r="A445" s="62"/>
      <c r="B445" s="62"/>
      <c r="C445" s="62"/>
      <c r="D445" s="62"/>
      <c r="E445" s="62"/>
      <c r="F445" s="62"/>
      <c r="G445" s="62"/>
      <c r="H445" s="62"/>
      <c r="I445" s="62"/>
      <c r="J445" s="62"/>
      <c r="K445" s="62"/>
      <c r="L445" s="62"/>
      <c r="M445" s="62"/>
      <c r="N445" s="62"/>
      <c r="O445" s="62"/>
      <c r="P445" s="62"/>
      <c r="Q445" s="62"/>
      <c r="R445" s="62"/>
      <c r="S445" s="62"/>
      <c r="T445" s="62"/>
      <c r="U445" s="62"/>
      <c r="V445" s="62"/>
      <c r="W445" s="62"/>
      <c r="X445" s="62"/>
      <c r="Y445" s="62"/>
      <c r="Z445" s="62"/>
      <c r="AA445" s="62"/>
      <c r="AB445" s="62"/>
      <c r="AC445" s="62"/>
      <c r="AD445" s="62"/>
      <c r="AE445" s="62"/>
      <c r="AF445" s="62"/>
      <c r="AG445" s="62"/>
      <c r="AH445" s="62"/>
      <c r="AI445" s="62"/>
      <c r="AJ445" s="62"/>
    </row>
    <row r="446" spans="1:36">
      <c r="A446" s="62"/>
      <c r="B446" s="62"/>
      <c r="C446" s="62"/>
      <c r="D446" s="62"/>
      <c r="E446" s="62"/>
      <c r="F446" s="62"/>
      <c r="G446" s="62"/>
      <c r="H446" s="62"/>
      <c r="I446" s="62"/>
      <c r="J446" s="62"/>
      <c r="K446" s="62"/>
      <c r="L446" s="62"/>
      <c r="M446" s="62"/>
      <c r="N446" s="62"/>
      <c r="O446" s="62"/>
      <c r="P446" s="62"/>
      <c r="Q446" s="62"/>
      <c r="R446" s="62"/>
      <c r="S446" s="62"/>
      <c r="T446" s="62"/>
      <c r="U446" s="62"/>
      <c r="V446" s="62"/>
      <c r="W446" s="62"/>
      <c r="X446" s="62"/>
      <c r="Y446" s="62"/>
      <c r="Z446" s="62"/>
      <c r="AA446" s="62"/>
      <c r="AB446" s="62"/>
      <c r="AC446" s="62"/>
      <c r="AD446" s="62"/>
      <c r="AE446" s="62"/>
      <c r="AF446" s="62"/>
      <c r="AG446" s="62"/>
      <c r="AH446" s="62"/>
      <c r="AI446" s="62"/>
      <c r="AJ446" s="62"/>
    </row>
    <row r="447" spans="1:36">
      <c r="A447" s="62"/>
      <c r="B447" s="62"/>
      <c r="C447" s="62"/>
      <c r="D447" s="62"/>
      <c r="E447" s="62"/>
      <c r="F447" s="62"/>
      <c r="G447" s="62"/>
      <c r="H447" s="62"/>
      <c r="I447" s="62"/>
      <c r="J447" s="62"/>
      <c r="K447" s="62"/>
      <c r="L447" s="62"/>
      <c r="M447" s="62"/>
      <c r="N447" s="62"/>
      <c r="O447" s="62"/>
      <c r="P447" s="62"/>
      <c r="Q447" s="62"/>
      <c r="R447" s="62"/>
      <c r="S447" s="62"/>
      <c r="T447" s="62"/>
      <c r="U447" s="62"/>
      <c r="V447" s="62"/>
      <c r="W447" s="62"/>
      <c r="X447" s="62"/>
      <c r="Y447" s="62"/>
      <c r="Z447" s="62"/>
      <c r="AA447" s="62"/>
      <c r="AB447" s="62"/>
      <c r="AC447" s="62"/>
      <c r="AD447" s="62"/>
      <c r="AE447" s="62"/>
      <c r="AF447" s="62"/>
      <c r="AG447" s="62"/>
      <c r="AH447" s="62"/>
      <c r="AI447" s="62"/>
      <c r="AJ447" s="62"/>
    </row>
    <row r="448" spans="1:36">
      <c r="A448" s="62"/>
      <c r="B448" s="62"/>
      <c r="C448" s="62"/>
      <c r="D448" s="62"/>
      <c r="E448" s="62"/>
      <c r="F448" s="62"/>
      <c r="G448" s="62"/>
      <c r="H448" s="62"/>
      <c r="I448" s="62"/>
      <c r="J448" s="62"/>
      <c r="K448" s="62"/>
      <c r="L448" s="62"/>
      <c r="M448" s="62"/>
      <c r="N448" s="62"/>
      <c r="O448" s="62"/>
      <c r="P448" s="62"/>
      <c r="Q448" s="62"/>
      <c r="R448" s="62"/>
      <c r="S448" s="62"/>
      <c r="T448" s="62"/>
      <c r="U448" s="62"/>
      <c r="V448" s="62"/>
      <c r="W448" s="62"/>
      <c r="X448" s="62"/>
      <c r="Y448" s="62"/>
      <c r="Z448" s="62"/>
      <c r="AA448" s="62"/>
      <c r="AB448" s="62"/>
      <c r="AC448" s="62"/>
      <c r="AD448" s="62"/>
      <c r="AE448" s="62"/>
      <c r="AF448" s="62"/>
      <c r="AG448" s="62"/>
      <c r="AH448" s="62"/>
      <c r="AI448" s="62"/>
      <c r="AJ448" s="62"/>
    </row>
    <row r="449" spans="1:36">
      <c r="A449" s="62"/>
      <c r="B449" s="62"/>
      <c r="C449" s="62"/>
      <c r="D449" s="62"/>
      <c r="E449" s="62"/>
      <c r="F449" s="62"/>
      <c r="G449" s="62"/>
      <c r="H449" s="62"/>
      <c r="I449" s="62"/>
      <c r="J449" s="62"/>
      <c r="K449" s="62"/>
      <c r="L449" s="62"/>
      <c r="M449" s="62"/>
      <c r="N449" s="62"/>
      <c r="O449" s="62"/>
      <c r="P449" s="62"/>
      <c r="Q449" s="62"/>
      <c r="R449" s="62"/>
      <c r="S449" s="62"/>
      <c r="T449" s="62"/>
      <c r="U449" s="62"/>
      <c r="V449" s="62"/>
      <c r="W449" s="62"/>
      <c r="X449" s="62"/>
      <c r="Y449" s="62"/>
      <c r="Z449" s="62"/>
      <c r="AA449" s="62"/>
      <c r="AB449" s="62"/>
      <c r="AC449" s="62"/>
      <c r="AD449" s="62"/>
      <c r="AE449" s="62"/>
      <c r="AF449" s="62"/>
      <c r="AG449" s="62"/>
      <c r="AH449" s="62"/>
      <c r="AI449" s="62"/>
      <c r="AJ449" s="62"/>
    </row>
    <row r="450" spans="1:36">
      <c r="A450" s="62"/>
      <c r="B450" s="62"/>
      <c r="C450" s="62"/>
      <c r="D450" s="62"/>
      <c r="E450" s="62"/>
      <c r="F450" s="62"/>
      <c r="G450" s="62"/>
      <c r="H450" s="62"/>
      <c r="I450" s="62"/>
      <c r="J450" s="62"/>
      <c r="K450" s="62"/>
      <c r="L450" s="62"/>
      <c r="M450" s="62"/>
      <c r="N450" s="62"/>
      <c r="O450" s="62"/>
      <c r="P450" s="62"/>
      <c r="Q450" s="62"/>
      <c r="R450" s="62"/>
      <c r="S450" s="62"/>
      <c r="T450" s="62"/>
      <c r="U450" s="62"/>
      <c r="V450" s="62"/>
      <c r="W450" s="62"/>
      <c r="X450" s="62"/>
      <c r="Y450" s="62"/>
      <c r="Z450" s="62"/>
      <c r="AA450" s="62"/>
      <c r="AB450" s="62"/>
      <c r="AC450" s="62"/>
      <c r="AD450" s="62"/>
      <c r="AE450" s="62"/>
      <c r="AF450" s="62"/>
      <c r="AG450" s="62"/>
      <c r="AH450" s="62"/>
      <c r="AI450" s="62"/>
      <c r="AJ450" s="62"/>
    </row>
    <row r="451" spans="1:36">
      <c r="A451" s="62"/>
      <c r="B451" s="62"/>
      <c r="C451" s="62"/>
      <c r="D451" s="62"/>
      <c r="E451" s="62"/>
      <c r="F451" s="62"/>
      <c r="G451" s="62"/>
      <c r="H451" s="62"/>
      <c r="I451" s="62"/>
      <c r="J451" s="62"/>
      <c r="K451" s="62"/>
      <c r="L451" s="62"/>
      <c r="M451" s="62"/>
      <c r="N451" s="62"/>
      <c r="O451" s="62"/>
      <c r="P451" s="62"/>
      <c r="Q451" s="62"/>
      <c r="R451" s="62"/>
      <c r="S451" s="62"/>
      <c r="T451" s="62"/>
      <c r="U451" s="62"/>
      <c r="V451" s="62"/>
      <c r="W451" s="62"/>
      <c r="X451" s="62"/>
      <c r="Y451" s="62"/>
      <c r="Z451" s="62"/>
      <c r="AA451" s="62"/>
      <c r="AB451" s="62"/>
      <c r="AC451" s="62"/>
      <c r="AD451" s="62"/>
      <c r="AE451" s="62"/>
      <c r="AF451" s="62"/>
      <c r="AG451" s="62"/>
      <c r="AH451" s="62"/>
      <c r="AI451" s="62"/>
      <c r="AJ451" s="62"/>
    </row>
    <row r="452" spans="1:36">
      <c r="A452" s="62"/>
      <c r="B452" s="62"/>
      <c r="C452" s="62"/>
      <c r="D452" s="62"/>
      <c r="E452" s="62"/>
      <c r="F452" s="62"/>
      <c r="G452" s="62"/>
      <c r="H452" s="62"/>
      <c r="I452" s="62"/>
      <c r="J452" s="62"/>
      <c r="K452" s="62"/>
      <c r="L452" s="62"/>
      <c r="M452" s="62"/>
      <c r="N452" s="62"/>
      <c r="O452" s="62"/>
      <c r="P452" s="62"/>
      <c r="Q452" s="62"/>
      <c r="R452" s="62"/>
      <c r="S452" s="62"/>
      <c r="T452" s="62"/>
      <c r="U452" s="62"/>
      <c r="V452" s="62"/>
      <c r="W452" s="62"/>
      <c r="X452" s="62"/>
      <c r="Y452" s="62"/>
      <c r="Z452" s="62"/>
      <c r="AA452" s="62"/>
      <c r="AB452" s="62"/>
      <c r="AC452" s="62"/>
      <c r="AD452" s="62"/>
      <c r="AE452" s="62"/>
      <c r="AF452" s="62"/>
      <c r="AG452" s="62"/>
      <c r="AH452" s="62"/>
      <c r="AI452" s="62"/>
      <c r="AJ452" s="62"/>
    </row>
    <row r="453" spans="1:36">
      <c r="A453" s="62"/>
      <c r="B453" s="62"/>
      <c r="C453" s="62"/>
      <c r="D453" s="62"/>
      <c r="E453" s="62"/>
      <c r="F453" s="62"/>
      <c r="G453" s="62"/>
      <c r="H453" s="62"/>
      <c r="I453" s="62"/>
      <c r="J453" s="62"/>
      <c r="K453" s="62"/>
      <c r="L453" s="62"/>
      <c r="M453" s="62"/>
      <c r="N453" s="62"/>
      <c r="O453" s="62"/>
      <c r="P453" s="62"/>
      <c r="Q453" s="62"/>
      <c r="R453" s="62"/>
      <c r="S453" s="62"/>
      <c r="T453" s="62"/>
      <c r="U453" s="62"/>
      <c r="V453" s="62"/>
      <c r="W453" s="62"/>
      <c r="X453" s="62"/>
      <c r="Y453" s="62"/>
      <c r="Z453" s="62"/>
      <c r="AA453" s="62"/>
      <c r="AB453" s="62"/>
      <c r="AC453" s="62"/>
      <c r="AD453" s="62"/>
      <c r="AE453" s="62"/>
      <c r="AF453" s="62"/>
      <c r="AG453" s="62"/>
      <c r="AH453" s="62"/>
      <c r="AI453" s="62"/>
      <c r="AJ453" s="62"/>
    </row>
    <row r="454" spans="1:36">
      <c r="A454" s="62"/>
      <c r="B454" s="62"/>
      <c r="C454" s="62"/>
      <c r="D454" s="62"/>
      <c r="E454" s="62"/>
      <c r="F454" s="62"/>
      <c r="G454" s="62"/>
      <c r="H454" s="62"/>
      <c r="I454" s="62"/>
      <c r="J454" s="62"/>
      <c r="K454" s="62"/>
      <c r="L454" s="62"/>
      <c r="M454" s="62"/>
      <c r="N454" s="62"/>
      <c r="O454" s="62"/>
      <c r="P454" s="62"/>
      <c r="Q454" s="62"/>
      <c r="R454" s="62"/>
      <c r="S454" s="62"/>
      <c r="T454" s="62"/>
      <c r="U454" s="62"/>
      <c r="V454" s="62"/>
      <c r="W454" s="62"/>
      <c r="X454" s="62"/>
      <c r="Y454" s="62"/>
      <c r="Z454" s="62"/>
      <c r="AA454" s="62"/>
      <c r="AB454" s="62"/>
      <c r="AC454" s="62"/>
      <c r="AD454" s="62"/>
      <c r="AE454" s="62"/>
      <c r="AF454" s="62"/>
      <c r="AG454" s="62"/>
      <c r="AH454" s="62"/>
      <c r="AI454" s="62"/>
      <c r="AJ454" s="62"/>
    </row>
    <row r="455" spans="1:36">
      <c r="A455" s="62"/>
      <c r="B455" s="62"/>
      <c r="C455" s="62"/>
      <c r="D455" s="62"/>
      <c r="E455" s="62"/>
      <c r="F455" s="62"/>
      <c r="G455" s="62"/>
      <c r="H455" s="62"/>
      <c r="I455" s="62"/>
      <c r="J455" s="62"/>
      <c r="K455" s="62"/>
      <c r="L455" s="62"/>
      <c r="M455" s="62"/>
      <c r="N455" s="62"/>
      <c r="O455" s="62"/>
      <c r="P455" s="62"/>
      <c r="Q455" s="62"/>
      <c r="R455" s="62"/>
      <c r="S455" s="62"/>
      <c r="T455" s="62"/>
      <c r="U455" s="62"/>
      <c r="V455" s="62"/>
      <c r="W455" s="62"/>
      <c r="X455" s="62"/>
      <c r="Y455" s="62"/>
      <c r="Z455" s="62"/>
      <c r="AA455" s="62"/>
      <c r="AB455" s="62"/>
      <c r="AC455" s="62"/>
      <c r="AD455" s="62"/>
      <c r="AE455" s="62"/>
      <c r="AF455" s="62"/>
      <c r="AG455" s="62"/>
      <c r="AH455" s="62"/>
      <c r="AI455" s="62"/>
      <c r="AJ455" s="62"/>
    </row>
    <row r="456" spans="1:36">
      <c r="A456" s="62"/>
      <c r="B456" s="62"/>
      <c r="C456" s="62"/>
      <c r="D456" s="62"/>
      <c r="E456" s="62"/>
      <c r="F456" s="62"/>
      <c r="G456" s="62"/>
      <c r="H456" s="62"/>
      <c r="I456" s="62"/>
      <c r="J456" s="62"/>
      <c r="K456" s="62"/>
      <c r="L456" s="62"/>
      <c r="M456" s="62"/>
      <c r="N456" s="62"/>
      <c r="O456" s="62"/>
      <c r="P456" s="62"/>
      <c r="Q456" s="62"/>
      <c r="R456" s="62"/>
      <c r="S456" s="62"/>
      <c r="T456" s="62"/>
      <c r="U456" s="62"/>
      <c r="V456" s="62"/>
      <c r="W456" s="62"/>
      <c r="X456" s="62"/>
      <c r="Y456" s="62"/>
      <c r="Z456" s="62"/>
      <c r="AA456" s="62"/>
      <c r="AB456" s="62"/>
      <c r="AC456" s="62"/>
      <c r="AD456" s="62"/>
      <c r="AE456" s="62"/>
      <c r="AF456" s="62"/>
      <c r="AG456" s="62"/>
      <c r="AH456" s="62"/>
      <c r="AI456" s="62"/>
      <c r="AJ456" s="62"/>
    </row>
    <row r="457" spans="1:36">
      <c r="A457" s="62"/>
      <c r="B457" s="62"/>
      <c r="C457" s="62"/>
      <c r="D457" s="62"/>
      <c r="E457" s="62"/>
      <c r="F457" s="62"/>
      <c r="G457" s="62"/>
      <c r="H457" s="62"/>
      <c r="I457" s="62"/>
      <c r="J457" s="62"/>
      <c r="K457" s="62"/>
      <c r="L457" s="62"/>
      <c r="M457" s="62"/>
      <c r="N457" s="62"/>
      <c r="O457" s="62"/>
      <c r="P457" s="62"/>
      <c r="Q457" s="62"/>
      <c r="R457" s="62"/>
      <c r="S457" s="62"/>
      <c r="T457" s="62"/>
      <c r="U457" s="62"/>
      <c r="V457" s="62"/>
      <c r="W457" s="62"/>
      <c r="X457" s="62"/>
      <c r="Y457" s="62"/>
      <c r="Z457" s="62"/>
      <c r="AA457" s="62"/>
      <c r="AB457" s="62"/>
      <c r="AC457" s="62"/>
      <c r="AD457" s="62"/>
      <c r="AE457" s="62"/>
      <c r="AF457" s="62"/>
      <c r="AG457" s="62"/>
      <c r="AH457" s="62"/>
      <c r="AI457" s="62"/>
      <c r="AJ457" s="62"/>
    </row>
    <row r="458" spans="1:36">
      <c r="A458" s="62"/>
      <c r="B458" s="62"/>
      <c r="C458" s="62"/>
      <c r="D458" s="62"/>
      <c r="E458" s="62"/>
      <c r="F458" s="62"/>
      <c r="G458" s="62"/>
      <c r="H458" s="62"/>
      <c r="I458" s="62"/>
      <c r="J458" s="62"/>
      <c r="K458" s="62"/>
      <c r="L458" s="62"/>
      <c r="M458" s="62"/>
      <c r="N458" s="62"/>
      <c r="O458" s="62"/>
      <c r="P458" s="62"/>
      <c r="Q458" s="62"/>
      <c r="R458" s="62"/>
      <c r="S458" s="62"/>
      <c r="T458" s="62"/>
      <c r="U458" s="62"/>
      <c r="V458" s="62"/>
      <c r="W458" s="62"/>
      <c r="X458" s="62"/>
      <c r="Y458" s="62"/>
      <c r="Z458" s="62"/>
      <c r="AA458" s="62"/>
      <c r="AB458" s="62"/>
      <c r="AC458" s="62"/>
      <c r="AD458" s="62"/>
      <c r="AE458" s="62"/>
      <c r="AF458" s="62"/>
      <c r="AG458" s="62"/>
      <c r="AH458" s="62"/>
      <c r="AI458" s="62"/>
      <c r="AJ458" s="62"/>
    </row>
    <row r="459" spans="1:36">
      <c r="A459" s="62"/>
      <c r="B459" s="62"/>
      <c r="C459" s="62"/>
      <c r="D459" s="62"/>
      <c r="E459" s="62"/>
      <c r="F459" s="62"/>
      <c r="G459" s="62"/>
      <c r="H459" s="62"/>
      <c r="I459" s="62"/>
      <c r="J459" s="62"/>
      <c r="K459" s="62"/>
      <c r="L459" s="62"/>
      <c r="M459" s="62"/>
      <c r="N459" s="62"/>
      <c r="O459" s="62"/>
      <c r="P459" s="62"/>
      <c r="Q459" s="62"/>
      <c r="R459" s="62"/>
      <c r="S459" s="62"/>
      <c r="T459" s="62"/>
      <c r="U459" s="62"/>
      <c r="V459" s="62"/>
      <c r="W459" s="62"/>
      <c r="X459" s="62"/>
      <c r="Y459" s="62"/>
      <c r="Z459" s="62"/>
      <c r="AA459" s="62"/>
      <c r="AB459" s="62"/>
      <c r="AC459" s="62"/>
      <c r="AD459" s="62"/>
      <c r="AE459" s="62"/>
      <c r="AF459" s="62"/>
      <c r="AG459" s="62"/>
      <c r="AH459" s="62"/>
      <c r="AI459" s="62"/>
      <c r="AJ459" s="62"/>
    </row>
    <row r="460" spans="1:36">
      <c r="A460" s="62"/>
      <c r="B460" s="62"/>
      <c r="C460" s="62"/>
      <c r="D460" s="62"/>
      <c r="E460" s="62"/>
      <c r="F460" s="62"/>
      <c r="G460" s="62"/>
      <c r="H460" s="62"/>
      <c r="I460" s="62"/>
      <c r="J460" s="62"/>
      <c r="K460" s="62"/>
      <c r="L460" s="62"/>
      <c r="M460" s="62"/>
      <c r="N460" s="62"/>
      <c r="O460" s="62"/>
      <c r="P460" s="62"/>
      <c r="Q460" s="62"/>
      <c r="R460" s="62"/>
      <c r="S460" s="62"/>
      <c r="T460" s="62"/>
      <c r="U460" s="62"/>
      <c r="V460" s="62"/>
      <c r="W460" s="62"/>
      <c r="X460" s="62"/>
      <c r="Y460" s="62"/>
      <c r="Z460" s="62"/>
      <c r="AA460" s="62"/>
      <c r="AB460" s="62"/>
      <c r="AC460" s="62"/>
      <c r="AD460" s="62"/>
      <c r="AE460" s="62"/>
      <c r="AF460" s="62"/>
      <c r="AG460" s="62"/>
      <c r="AH460" s="62"/>
      <c r="AI460" s="62"/>
      <c r="AJ460" s="62"/>
    </row>
    <row r="461" spans="1:36">
      <c r="A461" s="62"/>
      <c r="B461" s="62"/>
      <c r="C461" s="62"/>
      <c r="D461" s="62"/>
      <c r="E461" s="62"/>
      <c r="F461" s="62"/>
      <c r="G461" s="62"/>
      <c r="H461" s="62"/>
      <c r="I461" s="62"/>
      <c r="J461" s="62"/>
      <c r="K461" s="62"/>
      <c r="L461" s="62"/>
      <c r="M461" s="62"/>
      <c r="N461" s="62"/>
      <c r="O461" s="62"/>
      <c r="P461" s="62"/>
      <c r="Q461" s="62"/>
      <c r="R461" s="62"/>
      <c r="S461" s="62"/>
      <c r="T461" s="62"/>
      <c r="U461" s="62"/>
      <c r="V461" s="62"/>
      <c r="W461" s="62"/>
      <c r="X461" s="62"/>
      <c r="Y461" s="62"/>
      <c r="Z461" s="62"/>
      <c r="AA461" s="62"/>
      <c r="AB461" s="62"/>
      <c r="AC461" s="62"/>
      <c r="AD461" s="62"/>
      <c r="AE461" s="62"/>
      <c r="AF461" s="62"/>
      <c r="AG461" s="62"/>
      <c r="AH461" s="62"/>
      <c r="AI461" s="62"/>
      <c r="AJ461" s="62"/>
    </row>
    <row r="462" spans="1:36">
      <c r="A462" s="62"/>
      <c r="B462" s="62"/>
      <c r="C462" s="62"/>
      <c r="D462" s="62"/>
      <c r="E462" s="62"/>
      <c r="F462" s="62"/>
      <c r="G462" s="62"/>
      <c r="H462" s="62"/>
      <c r="I462" s="62"/>
      <c r="J462" s="62"/>
      <c r="K462" s="62"/>
      <c r="L462" s="62"/>
      <c r="M462" s="62"/>
      <c r="N462" s="62"/>
      <c r="O462" s="62"/>
      <c r="P462" s="62"/>
      <c r="Q462" s="62"/>
      <c r="R462" s="62"/>
      <c r="S462" s="62"/>
      <c r="T462" s="62"/>
      <c r="U462" s="62"/>
      <c r="V462" s="62"/>
      <c r="W462" s="62"/>
      <c r="X462" s="62"/>
      <c r="Y462" s="62"/>
      <c r="Z462" s="62"/>
      <c r="AA462" s="62"/>
      <c r="AB462" s="62"/>
      <c r="AC462" s="62"/>
      <c r="AD462" s="62"/>
      <c r="AE462" s="62"/>
      <c r="AF462" s="62"/>
      <c r="AG462" s="62"/>
      <c r="AH462" s="62"/>
      <c r="AI462" s="62"/>
      <c r="AJ462" s="62"/>
    </row>
    <row r="463" spans="1:36">
      <c r="A463" s="62"/>
      <c r="B463" s="62"/>
      <c r="C463" s="62"/>
      <c r="D463" s="62"/>
      <c r="E463" s="62"/>
      <c r="F463" s="62"/>
      <c r="G463" s="62"/>
      <c r="H463" s="62"/>
      <c r="I463" s="62"/>
      <c r="J463" s="62"/>
      <c r="K463" s="62"/>
      <c r="L463" s="62"/>
      <c r="M463" s="62"/>
      <c r="N463" s="62"/>
      <c r="O463" s="62"/>
      <c r="P463" s="62"/>
      <c r="Q463" s="62"/>
      <c r="R463" s="62"/>
      <c r="S463" s="62"/>
      <c r="T463" s="62"/>
      <c r="U463" s="62"/>
      <c r="V463" s="62"/>
      <c r="W463" s="62"/>
      <c r="X463" s="62"/>
      <c r="Y463" s="62"/>
      <c r="Z463" s="62"/>
      <c r="AA463" s="62"/>
      <c r="AB463" s="62"/>
      <c r="AC463" s="62"/>
      <c r="AD463" s="62"/>
      <c r="AE463" s="62"/>
      <c r="AF463" s="62"/>
      <c r="AG463" s="62"/>
      <c r="AH463" s="62"/>
      <c r="AI463" s="62"/>
      <c r="AJ463" s="62"/>
    </row>
    <row r="464" spans="1:36">
      <c r="A464" s="62"/>
      <c r="B464" s="62"/>
      <c r="C464" s="62"/>
      <c r="D464" s="62"/>
      <c r="E464" s="62"/>
      <c r="F464" s="62"/>
      <c r="G464" s="62"/>
      <c r="H464" s="62"/>
      <c r="I464" s="62"/>
      <c r="J464" s="62"/>
      <c r="K464" s="62"/>
      <c r="L464" s="62"/>
      <c r="M464" s="62"/>
      <c r="N464" s="62"/>
      <c r="O464" s="62"/>
      <c r="P464" s="62"/>
      <c r="Q464" s="62"/>
      <c r="R464" s="62"/>
      <c r="S464" s="62"/>
      <c r="T464" s="62"/>
      <c r="U464" s="62"/>
      <c r="V464" s="62"/>
      <c r="W464" s="62"/>
      <c r="X464" s="62"/>
      <c r="Y464" s="62"/>
      <c r="Z464" s="62"/>
      <c r="AA464" s="62"/>
      <c r="AB464" s="62"/>
      <c r="AC464" s="62"/>
      <c r="AD464" s="62"/>
      <c r="AE464" s="62"/>
      <c r="AF464" s="62"/>
      <c r="AG464" s="62"/>
      <c r="AH464" s="62"/>
      <c r="AI464" s="62"/>
      <c r="AJ464" s="62"/>
    </row>
    <row r="465" spans="1:36">
      <c r="A465" s="62"/>
      <c r="B465" s="62"/>
      <c r="C465" s="62"/>
      <c r="D465" s="62"/>
      <c r="E465" s="62"/>
      <c r="F465" s="62"/>
      <c r="G465" s="62"/>
      <c r="H465" s="62"/>
      <c r="I465" s="62"/>
      <c r="J465" s="62"/>
      <c r="K465" s="62"/>
      <c r="L465" s="62"/>
      <c r="M465" s="62"/>
      <c r="N465" s="62"/>
      <c r="O465" s="62"/>
      <c r="P465" s="62"/>
      <c r="Q465" s="62"/>
      <c r="R465" s="62"/>
      <c r="S465" s="62"/>
      <c r="T465" s="62"/>
      <c r="U465" s="62"/>
      <c r="V465" s="62"/>
      <c r="W465" s="62"/>
      <c r="X465" s="62"/>
      <c r="Y465" s="62"/>
      <c r="Z465" s="62"/>
      <c r="AA465" s="62"/>
      <c r="AB465" s="62"/>
      <c r="AC465" s="62"/>
      <c r="AD465" s="62"/>
      <c r="AE465" s="62"/>
      <c r="AF465" s="62"/>
      <c r="AG465" s="62"/>
      <c r="AH465" s="62"/>
      <c r="AI465" s="62"/>
      <c r="AJ465" s="62"/>
    </row>
    <row r="466" spans="1:36">
      <c r="A466" s="62"/>
      <c r="B466" s="62"/>
      <c r="C466" s="62"/>
      <c r="D466" s="62"/>
      <c r="E466" s="62"/>
      <c r="F466" s="62"/>
      <c r="G466" s="62"/>
      <c r="H466" s="62"/>
      <c r="I466" s="62"/>
      <c r="J466" s="62"/>
      <c r="K466" s="62"/>
      <c r="L466" s="62"/>
      <c r="M466" s="62"/>
      <c r="N466" s="62"/>
      <c r="O466" s="62"/>
      <c r="P466" s="62"/>
      <c r="Q466" s="62"/>
      <c r="R466" s="62"/>
      <c r="S466" s="62"/>
      <c r="T466" s="62"/>
      <c r="U466" s="62"/>
      <c r="V466" s="62"/>
      <c r="W466" s="62"/>
      <c r="X466" s="62"/>
      <c r="Y466" s="62"/>
      <c r="Z466" s="62"/>
      <c r="AA466" s="62"/>
      <c r="AB466" s="62"/>
      <c r="AC466" s="62"/>
      <c r="AD466" s="62"/>
      <c r="AE466" s="62"/>
      <c r="AF466" s="62"/>
      <c r="AG466" s="62"/>
      <c r="AH466" s="62"/>
      <c r="AI466" s="62"/>
      <c r="AJ466" s="62"/>
    </row>
    <row r="467" spans="1:36">
      <c r="A467" s="62"/>
      <c r="B467" s="62"/>
      <c r="C467" s="62"/>
      <c r="D467" s="62"/>
      <c r="E467" s="62"/>
      <c r="F467" s="62"/>
      <c r="G467" s="62"/>
      <c r="H467" s="62"/>
      <c r="I467" s="62"/>
      <c r="J467" s="62"/>
      <c r="K467" s="62"/>
      <c r="L467" s="62"/>
      <c r="M467" s="62"/>
      <c r="N467" s="62"/>
      <c r="O467" s="62"/>
      <c r="P467" s="62"/>
      <c r="Q467" s="62"/>
      <c r="R467" s="62"/>
      <c r="S467" s="62"/>
      <c r="T467" s="62"/>
      <c r="U467" s="62"/>
      <c r="V467" s="62"/>
      <c r="W467" s="62"/>
      <c r="X467" s="62"/>
      <c r="Y467" s="62"/>
      <c r="Z467" s="62"/>
      <c r="AA467" s="62"/>
      <c r="AB467" s="62"/>
      <c r="AC467" s="62"/>
      <c r="AD467" s="62"/>
      <c r="AE467" s="62"/>
      <c r="AF467" s="62"/>
      <c r="AG467" s="62"/>
      <c r="AH467" s="62"/>
      <c r="AI467" s="62"/>
      <c r="AJ467" s="62"/>
    </row>
    <row r="468" spans="1:36">
      <c r="A468" s="62"/>
      <c r="B468" s="62"/>
      <c r="C468" s="62"/>
      <c r="D468" s="62"/>
      <c r="E468" s="62"/>
      <c r="F468" s="62"/>
      <c r="G468" s="62"/>
      <c r="H468" s="62"/>
      <c r="I468" s="62"/>
      <c r="J468" s="62"/>
      <c r="K468" s="62"/>
      <c r="L468" s="62"/>
      <c r="M468" s="62"/>
      <c r="N468" s="62"/>
      <c r="O468" s="62"/>
      <c r="P468" s="62"/>
      <c r="Q468" s="62"/>
      <c r="R468" s="62"/>
      <c r="S468" s="62"/>
      <c r="T468" s="62"/>
      <c r="U468" s="62"/>
      <c r="V468" s="62"/>
      <c r="W468" s="62"/>
      <c r="X468" s="62"/>
      <c r="Y468" s="62"/>
      <c r="Z468" s="62"/>
      <c r="AA468" s="62"/>
      <c r="AB468" s="62"/>
      <c r="AC468" s="62"/>
      <c r="AD468" s="62"/>
      <c r="AE468" s="62"/>
      <c r="AF468" s="62"/>
      <c r="AG468" s="62"/>
      <c r="AH468" s="62"/>
      <c r="AI468" s="62"/>
      <c r="AJ468" s="62"/>
    </row>
    <row r="469" spans="1:36">
      <c r="A469" s="62"/>
      <c r="B469" s="62"/>
      <c r="C469" s="62"/>
      <c r="D469" s="62"/>
      <c r="E469" s="62"/>
      <c r="F469" s="62"/>
      <c r="G469" s="62"/>
      <c r="H469" s="62"/>
      <c r="I469" s="62"/>
      <c r="J469" s="62"/>
      <c r="K469" s="62"/>
      <c r="L469" s="62"/>
      <c r="M469" s="62"/>
      <c r="N469" s="62"/>
      <c r="O469" s="62"/>
      <c r="P469" s="62"/>
      <c r="Q469" s="62"/>
      <c r="R469" s="62"/>
      <c r="S469" s="62"/>
      <c r="T469" s="62"/>
      <c r="U469" s="62"/>
      <c r="V469" s="62"/>
      <c r="W469" s="62"/>
      <c r="X469" s="62"/>
      <c r="Y469" s="62"/>
      <c r="Z469" s="62"/>
      <c r="AA469" s="62"/>
      <c r="AB469" s="62"/>
      <c r="AC469" s="62"/>
      <c r="AD469" s="62"/>
      <c r="AE469" s="62"/>
      <c r="AF469" s="62"/>
      <c r="AG469" s="62"/>
      <c r="AH469" s="62"/>
      <c r="AI469" s="62"/>
      <c r="AJ469" s="62"/>
    </row>
    <row r="470" spans="1:36">
      <c r="A470" s="62"/>
      <c r="B470" s="62"/>
      <c r="C470" s="62"/>
      <c r="D470" s="62"/>
      <c r="E470" s="62"/>
      <c r="F470" s="62"/>
      <c r="G470" s="62"/>
      <c r="H470" s="62"/>
      <c r="I470" s="62"/>
      <c r="J470" s="62"/>
      <c r="K470" s="62"/>
      <c r="L470" s="62"/>
      <c r="M470" s="62"/>
      <c r="N470" s="62"/>
      <c r="O470" s="62"/>
      <c r="P470" s="62"/>
      <c r="Q470" s="62"/>
      <c r="R470" s="62"/>
      <c r="S470" s="62"/>
      <c r="T470" s="62"/>
      <c r="U470" s="62"/>
      <c r="V470" s="62"/>
      <c r="W470" s="62"/>
      <c r="X470" s="62"/>
      <c r="Y470" s="62"/>
      <c r="Z470" s="62"/>
      <c r="AA470" s="62"/>
      <c r="AB470" s="62"/>
      <c r="AC470" s="62"/>
      <c r="AD470" s="62"/>
      <c r="AE470" s="62"/>
      <c r="AF470" s="62"/>
      <c r="AG470" s="62"/>
      <c r="AH470" s="62"/>
      <c r="AI470" s="62"/>
      <c r="AJ470" s="62"/>
    </row>
    <row r="471" spans="1:36">
      <c r="A471" s="62"/>
      <c r="B471" s="62"/>
      <c r="C471" s="62"/>
      <c r="D471" s="62"/>
      <c r="E471" s="62"/>
      <c r="F471" s="62"/>
      <c r="G471" s="62"/>
      <c r="H471" s="62"/>
      <c r="I471" s="62"/>
      <c r="J471" s="62"/>
      <c r="K471" s="62"/>
      <c r="L471" s="62"/>
      <c r="M471" s="62"/>
      <c r="N471" s="62"/>
      <c r="O471" s="62"/>
      <c r="P471" s="62"/>
      <c r="Q471" s="62"/>
      <c r="R471" s="62"/>
      <c r="S471" s="62"/>
      <c r="T471" s="62"/>
      <c r="U471" s="62"/>
      <c r="V471" s="62"/>
      <c r="W471" s="62"/>
      <c r="X471" s="62"/>
      <c r="Y471" s="62"/>
      <c r="Z471" s="62"/>
      <c r="AA471" s="62"/>
      <c r="AB471" s="62"/>
      <c r="AC471" s="62"/>
      <c r="AD471" s="62"/>
      <c r="AE471" s="62"/>
      <c r="AF471" s="62"/>
      <c r="AG471" s="62"/>
      <c r="AH471" s="62"/>
      <c r="AI471" s="62"/>
      <c r="AJ471" s="62"/>
    </row>
    <row r="472" spans="1:36">
      <c r="A472" s="62"/>
      <c r="B472" s="62"/>
      <c r="C472" s="62"/>
      <c r="D472" s="62"/>
      <c r="E472" s="62"/>
      <c r="F472" s="62"/>
      <c r="G472" s="62"/>
      <c r="H472" s="62"/>
      <c r="I472" s="62"/>
      <c r="J472" s="62"/>
      <c r="K472" s="62"/>
      <c r="L472" s="62"/>
      <c r="M472" s="62"/>
      <c r="N472" s="62"/>
      <c r="O472" s="62"/>
      <c r="P472" s="62"/>
      <c r="Q472" s="62"/>
      <c r="R472" s="62"/>
      <c r="S472" s="62"/>
      <c r="T472" s="62"/>
      <c r="U472" s="62"/>
      <c r="V472" s="62"/>
      <c r="W472" s="62"/>
      <c r="X472" s="62"/>
      <c r="Y472" s="62"/>
      <c r="Z472" s="62"/>
      <c r="AA472" s="62"/>
      <c r="AB472" s="62"/>
      <c r="AC472" s="62"/>
      <c r="AD472" s="62"/>
      <c r="AE472" s="62"/>
      <c r="AF472" s="62"/>
      <c r="AG472" s="62"/>
      <c r="AH472" s="62"/>
      <c r="AI472" s="62"/>
      <c r="AJ472" s="62"/>
    </row>
    <row r="473" spans="1:36">
      <c r="A473" s="62"/>
      <c r="B473" s="62"/>
      <c r="C473" s="62"/>
      <c r="D473" s="62"/>
      <c r="E473" s="62"/>
      <c r="F473" s="62"/>
      <c r="G473" s="62"/>
      <c r="H473" s="62"/>
      <c r="I473" s="62"/>
      <c r="J473" s="62"/>
      <c r="K473" s="62"/>
      <c r="L473" s="62"/>
      <c r="M473" s="62"/>
      <c r="N473" s="62"/>
      <c r="O473" s="62"/>
      <c r="P473" s="62"/>
      <c r="Q473" s="62"/>
      <c r="R473" s="62"/>
      <c r="S473" s="62"/>
      <c r="T473" s="62"/>
      <c r="U473" s="62"/>
      <c r="V473" s="62"/>
      <c r="W473" s="62"/>
      <c r="X473" s="62"/>
      <c r="Y473" s="62"/>
      <c r="Z473" s="62"/>
      <c r="AA473" s="62"/>
      <c r="AB473" s="62"/>
      <c r="AC473" s="62"/>
      <c r="AD473" s="62"/>
      <c r="AE473" s="62"/>
      <c r="AF473" s="62"/>
      <c r="AG473" s="62"/>
      <c r="AH473" s="62"/>
      <c r="AI473" s="62"/>
      <c r="AJ473" s="62"/>
    </row>
    <row r="474" spans="1:36">
      <c r="A474" s="62"/>
      <c r="B474" s="62"/>
      <c r="C474" s="62"/>
      <c r="D474" s="62"/>
      <c r="E474" s="62"/>
      <c r="F474" s="62"/>
      <c r="G474" s="62"/>
      <c r="H474" s="62"/>
      <c r="I474" s="62"/>
      <c r="J474" s="62"/>
      <c r="K474" s="62"/>
      <c r="L474" s="62"/>
      <c r="M474" s="62"/>
      <c r="N474" s="62"/>
      <c r="O474" s="62"/>
      <c r="P474" s="62"/>
      <c r="Q474" s="62"/>
      <c r="R474" s="62"/>
      <c r="S474" s="62"/>
      <c r="T474" s="62"/>
      <c r="U474" s="62"/>
      <c r="V474" s="62"/>
      <c r="W474" s="62"/>
      <c r="X474" s="62"/>
      <c r="Y474" s="62"/>
      <c r="Z474" s="62"/>
      <c r="AA474" s="62"/>
      <c r="AB474" s="62"/>
      <c r="AC474" s="62"/>
      <c r="AD474" s="62"/>
      <c r="AE474" s="62"/>
      <c r="AF474" s="62"/>
      <c r="AG474" s="62"/>
      <c r="AH474" s="62"/>
      <c r="AI474" s="62"/>
      <c r="AJ474" s="62"/>
    </row>
    <row r="475" spans="1:36">
      <c r="A475" s="62"/>
      <c r="B475" s="62"/>
      <c r="C475" s="62"/>
      <c r="D475" s="62"/>
      <c r="E475" s="62"/>
      <c r="F475" s="62"/>
      <c r="G475" s="62"/>
      <c r="H475" s="62"/>
      <c r="I475" s="62"/>
      <c r="J475" s="62"/>
      <c r="K475" s="62"/>
      <c r="L475" s="62"/>
      <c r="M475" s="62"/>
      <c r="N475" s="62"/>
      <c r="O475" s="62"/>
      <c r="P475" s="62"/>
      <c r="Q475" s="62"/>
      <c r="R475" s="62"/>
      <c r="S475" s="62"/>
      <c r="T475" s="62"/>
      <c r="U475" s="62"/>
      <c r="V475" s="62"/>
      <c r="W475" s="62"/>
      <c r="X475" s="62"/>
      <c r="Y475" s="62"/>
      <c r="Z475" s="62"/>
      <c r="AA475" s="62"/>
      <c r="AB475" s="62"/>
      <c r="AC475" s="62"/>
      <c r="AD475" s="62"/>
      <c r="AE475" s="62"/>
      <c r="AF475" s="62"/>
      <c r="AG475" s="62"/>
      <c r="AH475" s="62"/>
      <c r="AI475" s="62"/>
      <c r="AJ475" s="62"/>
    </row>
    <row r="476" spans="1:36">
      <c r="A476" s="62"/>
      <c r="B476" s="62"/>
      <c r="C476" s="62"/>
      <c r="D476" s="62"/>
      <c r="E476" s="62"/>
      <c r="F476" s="62"/>
      <c r="G476" s="62"/>
      <c r="H476" s="62"/>
      <c r="I476" s="62"/>
      <c r="J476" s="62"/>
      <c r="K476" s="62"/>
      <c r="L476" s="62"/>
      <c r="M476" s="62"/>
      <c r="N476" s="62"/>
      <c r="O476" s="62"/>
      <c r="P476" s="62"/>
      <c r="Q476" s="62"/>
      <c r="R476" s="62"/>
      <c r="S476" s="62"/>
      <c r="T476" s="62"/>
      <c r="U476" s="62"/>
      <c r="V476" s="62"/>
      <c r="W476" s="62"/>
      <c r="X476" s="62"/>
      <c r="Y476" s="62"/>
      <c r="Z476" s="62"/>
      <c r="AA476" s="62"/>
      <c r="AB476" s="62"/>
      <c r="AC476" s="62"/>
      <c r="AD476" s="62"/>
      <c r="AE476" s="62"/>
      <c r="AF476" s="62"/>
      <c r="AG476" s="62"/>
      <c r="AH476" s="62"/>
      <c r="AI476" s="62"/>
      <c r="AJ476" s="62"/>
    </row>
    <row r="477" spans="1:36">
      <c r="A477" s="62"/>
      <c r="B477" s="62"/>
      <c r="C477" s="62"/>
      <c r="D477" s="62"/>
      <c r="E477" s="62"/>
      <c r="F477" s="62"/>
      <c r="G477" s="62"/>
      <c r="H477" s="62"/>
      <c r="I477" s="62"/>
      <c r="J477" s="62"/>
      <c r="K477" s="62"/>
      <c r="L477" s="62"/>
      <c r="M477" s="62"/>
      <c r="N477" s="62"/>
      <c r="O477" s="62"/>
      <c r="P477" s="62"/>
      <c r="Q477" s="62"/>
      <c r="R477" s="62"/>
      <c r="S477" s="62"/>
      <c r="T477" s="62"/>
      <c r="U477" s="62"/>
      <c r="V477" s="62"/>
      <c r="W477" s="62"/>
      <c r="X477" s="62"/>
      <c r="Y477" s="62"/>
      <c r="Z477" s="62"/>
      <c r="AA477" s="62"/>
      <c r="AB477" s="62"/>
      <c r="AC477" s="62"/>
      <c r="AD477" s="62"/>
      <c r="AE477" s="62"/>
      <c r="AF477" s="62"/>
      <c r="AG477" s="62"/>
      <c r="AH477" s="62"/>
      <c r="AI477" s="62"/>
      <c r="AJ477" s="62"/>
    </row>
    <row r="478" spans="1:36">
      <c r="A478" s="62"/>
      <c r="B478" s="62"/>
      <c r="C478" s="62"/>
      <c r="D478" s="62"/>
      <c r="E478" s="62"/>
      <c r="F478" s="62"/>
      <c r="G478" s="62"/>
      <c r="H478" s="62"/>
      <c r="I478" s="62"/>
      <c r="J478" s="62"/>
      <c r="K478" s="62"/>
      <c r="L478" s="62"/>
      <c r="M478" s="62"/>
      <c r="N478" s="62"/>
      <c r="O478" s="62"/>
      <c r="P478" s="62"/>
      <c r="Q478" s="62"/>
      <c r="R478" s="62"/>
      <c r="S478" s="62"/>
      <c r="T478" s="62"/>
      <c r="U478" s="62"/>
      <c r="V478" s="62"/>
      <c r="W478" s="62"/>
      <c r="X478" s="62"/>
      <c r="Y478" s="62"/>
      <c r="Z478" s="62"/>
      <c r="AA478" s="62"/>
      <c r="AB478" s="62"/>
      <c r="AC478" s="62"/>
      <c r="AD478" s="62"/>
      <c r="AE478" s="62"/>
      <c r="AF478" s="62"/>
      <c r="AG478" s="62"/>
      <c r="AH478" s="62"/>
      <c r="AI478" s="62"/>
      <c r="AJ478" s="62"/>
    </row>
    <row r="479" spans="1:36">
      <c r="A479" s="62"/>
      <c r="B479" s="62"/>
      <c r="C479" s="62"/>
      <c r="D479" s="62"/>
      <c r="E479" s="62"/>
      <c r="F479" s="62"/>
      <c r="G479" s="62"/>
      <c r="H479" s="62"/>
      <c r="I479" s="62"/>
      <c r="J479" s="62"/>
      <c r="K479" s="62"/>
      <c r="L479" s="62"/>
      <c r="M479" s="62"/>
      <c r="N479" s="62"/>
      <c r="O479" s="62"/>
      <c r="P479" s="62"/>
      <c r="Q479" s="62"/>
      <c r="R479" s="62"/>
      <c r="S479" s="62"/>
      <c r="T479" s="62"/>
      <c r="U479" s="62"/>
      <c r="V479" s="62"/>
      <c r="W479" s="62"/>
      <c r="X479" s="62"/>
      <c r="Y479" s="62"/>
      <c r="Z479" s="62"/>
      <c r="AA479" s="62"/>
      <c r="AB479" s="62"/>
      <c r="AC479" s="62"/>
      <c r="AD479" s="62"/>
      <c r="AE479" s="62"/>
      <c r="AF479" s="62"/>
      <c r="AG479" s="62"/>
      <c r="AH479" s="62"/>
      <c r="AI479" s="62"/>
      <c r="AJ479" s="62"/>
    </row>
    <row r="480" spans="1:36">
      <c r="A480" s="62"/>
      <c r="B480" s="62"/>
      <c r="C480" s="62"/>
      <c r="D480" s="62"/>
      <c r="E480" s="62"/>
      <c r="F480" s="62"/>
      <c r="G480" s="62"/>
      <c r="H480" s="62"/>
      <c r="I480" s="62"/>
      <c r="J480" s="62"/>
      <c r="K480" s="62"/>
      <c r="L480" s="62"/>
      <c r="M480" s="62"/>
      <c r="N480" s="62"/>
      <c r="O480" s="62"/>
      <c r="P480" s="62"/>
      <c r="Q480" s="62"/>
      <c r="R480" s="62"/>
      <c r="S480" s="62"/>
      <c r="T480" s="62"/>
      <c r="U480" s="62"/>
      <c r="V480" s="62"/>
      <c r="W480" s="62"/>
      <c r="X480" s="62"/>
      <c r="Y480" s="62"/>
      <c r="Z480" s="62"/>
      <c r="AA480" s="62"/>
      <c r="AB480" s="62"/>
      <c r="AC480" s="62"/>
      <c r="AD480" s="62"/>
      <c r="AE480" s="62"/>
      <c r="AF480" s="62"/>
      <c r="AG480" s="62"/>
      <c r="AH480" s="62"/>
      <c r="AI480" s="62"/>
      <c r="AJ480" s="62"/>
    </row>
    <row r="481" spans="1:36">
      <c r="A481" s="62"/>
      <c r="B481" s="62"/>
      <c r="C481" s="62"/>
      <c r="D481" s="62"/>
      <c r="E481" s="62"/>
      <c r="F481" s="62"/>
      <c r="G481" s="62"/>
      <c r="H481" s="62"/>
      <c r="I481" s="62"/>
      <c r="J481" s="62"/>
      <c r="K481" s="62"/>
      <c r="L481" s="62"/>
      <c r="M481" s="62"/>
      <c r="N481" s="62"/>
      <c r="O481" s="62"/>
      <c r="P481" s="62"/>
      <c r="Q481" s="62"/>
      <c r="R481" s="62"/>
      <c r="S481" s="62"/>
      <c r="T481" s="62"/>
      <c r="U481" s="62"/>
      <c r="V481" s="62"/>
      <c r="W481" s="62"/>
      <c r="X481" s="62"/>
      <c r="Y481" s="62"/>
      <c r="Z481" s="62"/>
      <c r="AA481" s="62"/>
      <c r="AB481" s="62"/>
      <c r="AC481" s="62"/>
      <c r="AD481" s="62"/>
      <c r="AE481" s="62"/>
      <c r="AF481" s="62"/>
      <c r="AG481" s="62"/>
      <c r="AH481" s="62"/>
      <c r="AI481" s="62"/>
      <c r="AJ481" s="62"/>
    </row>
    <row r="482" spans="1:36">
      <c r="A482" s="62"/>
      <c r="B482" s="62"/>
      <c r="C482" s="62"/>
      <c r="D482" s="62"/>
      <c r="E482" s="62"/>
      <c r="F482" s="62"/>
      <c r="G482" s="62"/>
      <c r="H482" s="62"/>
      <c r="I482" s="62"/>
      <c r="J482" s="62"/>
      <c r="K482" s="62"/>
      <c r="L482" s="62"/>
      <c r="M482" s="62"/>
      <c r="N482" s="62"/>
      <c r="O482" s="62"/>
      <c r="P482" s="62"/>
      <c r="Q482" s="62"/>
      <c r="R482" s="62"/>
      <c r="S482" s="62"/>
      <c r="T482" s="62"/>
      <c r="U482" s="62"/>
      <c r="V482" s="62"/>
      <c r="W482" s="62"/>
      <c r="X482" s="62"/>
      <c r="Y482" s="62"/>
      <c r="Z482" s="62"/>
      <c r="AA482" s="62"/>
      <c r="AB482" s="62"/>
      <c r="AC482" s="62"/>
      <c r="AD482" s="62"/>
      <c r="AE482" s="62"/>
      <c r="AF482" s="62"/>
      <c r="AG482" s="62"/>
      <c r="AH482" s="62"/>
      <c r="AI482" s="62"/>
      <c r="AJ482" s="62"/>
    </row>
    <row r="483" spans="1:36">
      <c r="A483" s="62"/>
      <c r="B483" s="62"/>
      <c r="C483" s="62"/>
      <c r="D483" s="62"/>
      <c r="E483" s="62"/>
      <c r="F483" s="62"/>
      <c r="G483" s="62"/>
      <c r="H483" s="62"/>
      <c r="I483" s="62"/>
      <c r="J483" s="62"/>
      <c r="K483" s="62"/>
      <c r="L483" s="62"/>
      <c r="M483" s="62"/>
      <c r="N483" s="62"/>
      <c r="O483" s="62"/>
      <c r="P483" s="62"/>
      <c r="Q483" s="62"/>
      <c r="R483" s="62"/>
      <c r="S483" s="62"/>
      <c r="T483" s="62"/>
      <c r="U483" s="62"/>
      <c r="V483" s="62"/>
      <c r="W483" s="62"/>
      <c r="X483" s="62"/>
      <c r="Y483" s="62"/>
      <c r="Z483" s="62"/>
      <c r="AA483" s="62"/>
      <c r="AB483" s="62"/>
      <c r="AC483" s="62"/>
      <c r="AD483" s="62"/>
      <c r="AE483" s="62"/>
      <c r="AF483" s="62"/>
      <c r="AG483" s="62"/>
      <c r="AH483" s="62"/>
      <c r="AI483" s="62"/>
      <c r="AJ483" s="62"/>
    </row>
    <row r="484" spans="1:36">
      <c r="A484" s="62"/>
      <c r="B484" s="62"/>
      <c r="C484" s="62"/>
      <c r="D484" s="62"/>
      <c r="E484" s="62"/>
      <c r="F484" s="62"/>
      <c r="G484" s="62"/>
      <c r="H484" s="62"/>
      <c r="I484" s="62"/>
      <c r="J484" s="62"/>
      <c r="K484" s="62"/>
      <c r="L484" s="62"/>
      <c r="M484" s="62"/>
      <c r="N484" s="62"/>
      <c r="O484" s="62"/>
      <c r="P484" s="62"/>
      <c r="Q484" s="62"/>
      <c r="R484" s="62"/>
      <c r="S484" s="62"/>
      <c r="T484" s="62"/>
      <c r="U484" s="62"/>
      <c r="V484" s="62"/>
      <c r="W484" s="62"/>
      <c r="X484" s="62"/>
      <c r="Y484" s="62"/>
      <c r="Z484" s="62"/>
      <c r="AA484" s="62"/>
      <c r="AB484" s="62"/>
      <c r="AC484" s="62"/>
      <c r="AD484" s="62"/>
      <c r="AE484" s="62"/>
      <c r="AF484" s="62"/>
      <c r="AG484" s="62"/>
      <c r="AH484" s="62"/>
      <c r="AI484" s="62"/>
      <c r="AJ484" s="62"/>
    </row>
    <row r="485" spans="1:36">
      <c r="A485" s="62"/>
      <c r="B485" s="62"/>
      <c r="C485" s="62"/>
      <c r="D485" s="62"/>
      <c r="E485" s="62"/>
      <c r="F485" s="62"/>
      <c r="G485" s="62"/>
      <c r="H485" s="62"/>
      <c r="I485" s="62"/>
      <c r="J485" s="62"/>
      <c r="K485" s="62"/>
      <c r="L485" s="62"/>
      <c r="M485" s="62"/>
      <c r="N485" s="62"/>
      <c r="O485" s="62"/>
      <c r="P485" s="62"/>
      <c r="Q485" s="62"/>
      <c r="R485" s="62"/>
      <c r="S485" s="62"/>
      <c r="T485" s="62"/>
      <c r="U485" s="62"/>
      <c r="V485" s="62"/>
      <c r="W485" s="62"/>
      <c r="X485" s="62"/>
      <c r="Y485" s="62"/>
      <c r="Z485" s="62"/>
      <c r="AA485" s="62"/>
      <c r="AB485" s="62"/>
      <c r="AC485" s="62"/>
      <c r="AD485" s="62"/>
      <c r="AE485" s="62"/>
      <c r="AF485" s="62"/>
      <c r="AG485" s="62"/>
      <c r="AH485" s="62"/>
      <c r="AI485" s="62"/>
      <c r="AJ485" s="62"/>
    </row>
    <row r="486" spans="1:36">
      <c r="A486" s="62"/>
      <c r="B486" s="62"/>
      <c r="C486" s="62"/>
      <c r="D486" s="62"/>
      <c r="E486" s="62"/>
      <c r="F486" s="62"/>
      <c r="G486" s="62"/>
      <c r="H486" s="62"/>
      <c r="I486" s="62"/>
      <c r="J486" s="62"/>
      <c r="K486" s="62"/>
      <c r="L486" s="62"/>
      <c r="M486" s="62"/>
      <c r="N486" s="62"/>
      <c r="O486" s="62"/>
      <c r="P486" s="62"/>
      <c r="Q486" s="62"/>
      <c r="R486" s="62"/>
      <c r="S486" s="62"/>
      <c r="T486" s="62"/>
      <c r="U486" s="62"/>
      <c r="V486" s="62"/>
      <c r="W486" s="62"/>
      <c r="X486" s="62"/>
      <c r="Y486" s="62"/>
      <c r="Z486" s="62"/>
      <c r="AA486" s="62"/>
      <c r="AB486" s="62"/>
      <c r="AC486" s="62"/>
      <c r="AD486" s="62"/>
      <c r="AE486" s="62"/>
      <c r="AF486" s="62"/>
      <c r="AG486" s="62"/>
      <c r="AH486" s="62"/>
      <c r="AI486" s="62"/>
      <c r="AJ486" s="62"/>
    </row>
    <row r="487" spans="1:36">
      <c r="A487" s="62"/>
      <c r="B487" s="62"/>
      <c r="C487" s="62"/>
      <c r="D487" s="62"/>
      <c r="E487" s="62"/>
      <c r="F487" s="62"/>
      <c r="G487" s="62"/>
      <c r="H487" s="62"/>
      <c r="I487" s="62"/>
      <c r="J487" s="62"/>
      <c r="K487" s="62"/>
      <c r="L487" s="62"/>
      <c r="M487" s="62"/>
      <c r="N487" s="62"/>
      <c r="O487" s="62"/>
      <c r="P487" s="62"/>
      <c r="Q487" s="62"/>
      <c r="R487" s="62"/>
      <c r="S487" s="62"/>
      <c r="T487" s="62"/>
      <c r="U487" s="62"/>
      <c r="V487" s="62"/>
      <c r="W487" s="62"/>
      <c r="X487" s="62"/>
      <c r="Y487" s="62"/>
      <c r="Z487" s="62"/>
      <c r="AA487" s="62"/>
      <c r="AB487" s="62"/>
      <c r="AC487" s="62"/>
      <c r="AD487" s="62"/>
      <c r="AE487" s="62"/>
      <c r="AF487" s="62"/>
      <c r="AG487" s="62"/>
      <c r="AH487" s="62"/>
      <c r="AI487" s="62"/>
      <c r="AJ487" s="62"/>
    </row>
    <row r="488" spans="1:36">
      <c r="A488" s="62"/>
      <c r="B488" s="62"/>
      <c r="C488" s="62"/>
      <c r="D488" s="62"/>
      <c r="E488" s="62"/>
      <c r="F488" s="62"/>
      <c r="G488" s="62"/>
      <c r="H488" s="62"/>
      <c r="I488" s="62"/>
      <c r="J488" s="62"/>
      <c r="K488" s="62"/>
      <c r="L488" s="62"/>
      <c r="M488" s="62"/>
      <c r="N488" s="62"/>
      <c r="O488" s="62"/>
      <c r="P488" s="62"/>
      <c r="Q488" s="62"/>
      <c r="R488" s="62"/>
      <c r="S488" s="62"/>
      <c r="T488" s="62"/>
      <c r="U488" s="62"/>
      <c r="V488" s="62"/>
      <c r="W488" s="62"/>
      <c r="X488" s="62"/>
      <c r="Y488" s="62"/>
      <c r="Z488" s="62"/>
      <c r="AA488" s="62"/>
      <c r="AB488" s="62"/>
      <c r="AC488" s="62"/>
      <c r="AD488" s="62"/>
      <c r="AE488" s="62"/>
      <c r="AF488" s="62"/>
      <c r="AG488" s="62"/>
      <c r="AH488" s="62"/>
      <c r="AI488" s="62"/>
      <c r="AJ488" s="62"/>
    </row>
    <row r="489" spans="1:36">
      <c r="A489" s="62"/>
      <c r="B489" s="62"/>
      <c r="C489" s="62"/>
      <c r="D489" s="62"/>
      <c r="E489" s="62"/>
      <c r="F489" s="62"/>
      <c r="G489" s="62"/>
      <c r="H489" s="62"/>
      <c r="I489" s="62"/>
      <c r="J489" s="62"/>
      <c r="K489" s="62"/>
      <c r="L489" s="62"/>
      <c r="M489" s="62"/>
      <c r="N489" s="62"/>
      <c r="O489" s="62"/>
      <c r="P489" s="62"/>
      <c r="Q489" s="62"/>
      <c r="R489" s="62"/>
      <c r="S489" s="62"/>
      <c r="T489" s="62"/>
      <c r="U489" s="62"/>
      <c r="V489" s="62"/>
      <c r="W489" s="62"/>
      <c r="X489" s="62"/>
      <c r="Y489" s="62"/>
      <c r="Z489" s="62"/>
      <c r="AA489" s="62"/>
      <c r="AB489" s="62"/>
      <c r="AC489" s="62"/>
      <c r="AD489" s="62"/>
      <c r="AE489" s="62"/>
      <c r="AF489" s="62"/>
      <c r="AG489" s="62"/>
      <c r="AH489" s="62"/>
      <c r="AI489" s="62"/>
      <c r="AJ489" s="62"/>
    </row>
    <row r="490" spans="1:36">
      <c r="A490" s="62"/>
      <c r="B490" s="62"/>
      <c r="C490" s="62"/>
      <c r="D490" s="62"/>
      <c r="E490" s="62"/>
      <c r="F490" s="62"/>
      <c r="G490" s="62"/>
      <c r="H490" s="62"/>
      <c r="I490" s="62"/>
      <c r="J490" s="62"/>
      <c r="K490" s="62"/>
      <c r="L490" s="62"/>
      <c r="M490" s="62"/>
      <c r="N490" s="62"/>
      <c r="O490" s="62"/>
      <c r="P490" s="62"/>
      <c r="Q490" s="62"/>
      <c r="R490" s="62"/>
      <c r="S490" s="62"/>
      <c r="T490" s="62"/>
      <c r="U490" s="62"/>
      <c r="V490" s="62"/>
      <c r="W490" s="62"/>
      <c r="X490" s="62"/>
      <c r="Y490" s="62"/>
      <c r="Z490" s="62"/>
      <c r="AA490" s="62"/>
      <c r="AB490" s="62"/>
      <c r="AC490" s="62"/>
      <c r="AD490" s="62"/>
      <c r="AE490" s="62"/>
      <c r="AF490" s="62"/>
      <c r="AG490" s="62"/>
      <c r="AH490" s="62"/>
      <c r="AI490" s="62"/>
      <c r="AJ490" s="62"/>
    </row>
    <row r="491" spans="1:36">
      <c r="A491" s="62"/>
      <c r="B491" s="62"/>
      <c r="C491" s="62"/>
      <c r="D491" s="62"/>
      <c r="E491" s="62"/>
      <c r="F491" s="62"/>
      <c r="G491" s="62"/>
      <c r="H491" s="62"/>
      <c r="I491" s="62"/>
      <c r="J491" s="62"/>
      <c r="K491" s="62"/>
      <c r="L491" s="62"/>
      <c r="M491" s="62"/>
      <c r="N491" s="62"/>
      <c r="O491" s="62"/>
      <c r="P491" s="62"/>
      <c r="Q491" s="62"/>
      <c r="R491" s="62"/>
      <c r="S491" s="62"/>
      <c r="T491" s="62"/>
      <c r="U491" s="62"/>
      <c r="V491" s="62"/>
      <c r="W491" s="62"/>
      <c r="X491" s="62"/>
      <c r="Y491" s="62"/>
      <c r="Z491" s="62"/>
      <c r="AA491" s="62"/>
      <c r="AB491" s="62"/>
      <c r="AC491" s="62"/>
      <c r="AD491" s="62"/>
      <c r="AE491" s="62"/>
      <c r="AF491" s="62"/>
      <c r="AG491" s="62"/>
      <c r="AH491" s="62"/>
      <c r="AI491" s="62"/>
      <c r="AJ491" s="62"/>
    </row>
    <row r="492" spans="1:36">
      <c r="A492" s="62"/>
      <c r="B492" s="62"/>
      <c r="C492" s="62"/>
      <c r="D492" s="62"/>
      <c r="E492" s="62"/>
      <c r="F492" s="62"/>
      <c r="G492" s="62"/>
      <c r="H492" s="62"/>
      <c r="I492" s="62"/>
      <c r="J492" s="62"/>
      <c r="K492" s="62"/>
      <c r="L492" s="62"/>
      <c r="M492" s="62"/>
      <c r="N492" s="62"/>
      <c r="O492" s="62"/>
      <c r="P492" s="62"/>
      <c r="Q492" s="62"/>
      <c r="R492" s="62"/>
      <c r="S492" s="62"/>
      <c r="T492" s="62"/>
      <c r="U492" s="62"/>
      <c r="V492" s="62"/>
      <c r="W492" s="62"/>
      <c r="X492" s="62"/>
      <c r="Y492" s="62"/>
      <c r="Z492" s="62"/>
      <c r="AA492" s="62"/>
      <c r="AB492" s="62"/>
      <c r="AC492" s="62"/>
      <c r="AD492" s="62"/>
      <c r="AE492" s="62"/>
      <c r="AF492" s="62"/>
      <c r="AG492" s="62"/>
      <c r="AH492" s="62"/>
      <c r="AI492" s="62"/>
      <c r="AJ492" s="62"/>
    </row>
    <row r="493" spans="1:36">
      <c r="A493" s="62"/>
      <c r="B493" s="62"/>
      <c r="C493" s="62"/>
      <c r="D493" s="62"/>
      <c r="E493" s="62"/>
      <c r="F493" s="62"/>
      <c r="G493" s="62"/>
      <c r="H493" s="62"/>
      <c r="I493" s="62"/>
      <c r="J493" s="62"/>
      <c r="K493" s="62"/>
      <c r="L493" s="62"/>
      <c r="M493" s="62"/>
      <c r="N493" s="62"/>
      <c r="O493" s="62"/>
      <c r="P493" s="62"/>
      <c r="Q493" s="62"/>
      <c r="R493" s="62"/>
      <c r="S493" s="62"/>
      <c r="T493" s="62"/>
      <c r="U493" s="62"/>
      <c r="V493" s="62"/>
      <c r="W493" s="62"/>
      <c r="X493" s="62"/>
      <c r="Y493" s="62"/>
      <c r="Z493" s="62"/>
      <c r="AA493" s="62"/>
      <c r="AB493" s="62"/>
      <c r="AC493" s="62"/>
      <c r="AD493" s="62"/>
      <c r="AE493" s="62"/>
      <c r="AF493" s="62"/>
      <c r="AG493" s="62"/>
      <c r="AH493" s="62"/>
      <c r="AI493" s="62"/>
      <c r="AJ493" s="62"/>
    </row>
    <row r="494" spans="1:36">
      <c r="A494" s="62"/>
      <c r="B494" s="62"/>
      <c r="C494" s="62"/>
      <c r="D494" s="62"/>
      <c r="E494" s="62"/>
      <c r="F494" s="62"/>
      <c r="G494" s="62"/>
      <c r="H494" s="62"/>
      <c r="I494" s="62"/>
      <c r="J494" s="62"/>
      <c r="K494" s="62"/>
      <c r="L494" s="62"/>
      <c r="M494" s="62"/>
      <c r="N494" s="62"/>
      <c r="O494" s="62"/>
      <c r="P494" s="62"/>
      <c r="Q494" s="62"/>
      <c r="R494" s="62"/>
      <c r="S494" s="62"/>
      <c r="T494" s="62"/>
      <c r="U494" s="62"/>
      <c r="V494" s="62"/>
      <c r="W494" s="62"/>
      <c r="X494" s="62"/>
      <c r="Y494" s="62"/>
      <c r="Z494" s="62"/>
      <c r="AA494" s="62"/>
      <c r="AB494" s="62"/>
      <c r="AC494" s="62"/>
      <c r="AD494" s="62"/>
      <c r="AE494" s="62"/>
      <c r="AF494" s="62"/>
      <c r="AG494" s="62"/>
      <c r="AH494" s="62"/>
      <c r="AI494" s="62"/>
      <c r="AJ494" s="62"/>
    </row>
    <row r="495" spans="1:36">
      <c r="A495" s="62"/>
      <c r="B495" s="62"/>
      <c r="C495" s="62"/>
      <c r="D495" s="62"/>
      <c r="E495" s="62"/>
      <c r="F495" s="62"/>
      <c r="G495" s="62"/>
      <c r="H495" s="62"/>
      <c r="I495" s="62"/>
      <c r="J495" s="62"/>
      <c r="K495" s="62"/>
      <c r="L495" s="62"/>
      <c r="M495" s="62"/>
      <c r="N495" s="62"/>
      <c r="O495" s="62"/>
      <c r="P495" s="62"/>
      <c r="Q495" s="62"/>
      <c r="R495" s="62"/>
      <c r="S495" s="62"/>
      <c r="T495" s="62"/>
      <c r="U495" s="62"/>
      <c r="V495" s="62"/>
      <c r="W495" s="62"/>
      <c r="X495" s="62"/>
      <c r="Y495" s="62"/>
      <c r="Z495" s="62"/>
      <c r="AA495" s="62"/>
      <c r="AB495" s="62"/>
      <c r="AC495" s="62"/>
      <c r="AD495" s="62"/>
      <c r="AE495" s="62"/>
      <c r="AF495" s="62"/>
      <c r="AG495" s="62"/>
      <c r="AH495" s="62"/>
      <c r="AI495" s="62"/>
      <c r="AJ495" s="62"/>
    </row>
    <row r="496" spans="1:36">
      <c r="A496" s="62"/>
      <c r="B496" s="62"/>
      <c r="C496" s="62"/>
      <c r="D496" s="62"/>
      <c r="E496" s="62"/>
      <c r="F496" s="62"/>
      <c r="G496" s="62"/>
      <c r="H496" s="62"/>
      <c r="I496" s="62"/>
      <c r="J496" s="62"/>
      <c r="K496" s="62"/>
      <c r="L496" s="62"/>
      <c r="M496" s="62"/>
      <c r="N496" s="62"/>
      <c r="O496" s="62"/>
      <c r="P496" s="62"/>
      <c r="Q496" s="62"/>
      <c r="R496" s="62"/>
      <c r="S496" s="62"/>
      <c r="T496" s="62"/>
      <c r="U496" s="62"/>
      <c r="V496" s="62"/>
      <c r="W496" s="62"/>
      <c r="X496" s="62"/>
      <c r="Y496" s="62"/>
      <c r="Z496" s="62"/>
      <c r="AA496" s="62"/>
      <c r="AB496" s="62"/>
      <c r="AC496" s="62"/>
      <c r="AD496" s="62"/>
      <c r="AE496" s="62"/>
      <c r="AF496" s="62"/>
      <c r="AG496" s="62"/>
      <c r="AH496" s="62"/>
      <c r="AI496" s="62"/>
      <c r="AJ496" s="62"/>
    </row>
    <row r="497" spans="1:36">
      <c r="A497" s="62"/>
      <c r="B497" s="62"/>
      <c r="C497" s="62"/>
      <c r="D497" s="62"/>
      <c r="E497" s="62"/>
      <c r="F497" s="62"/>
      <c r="G497" s="62"/>
      <c r="H497" s="62"/>
      <c r="I497" s="62"/>
      <c r="J497" s="62"/>
      <c r="K497" s="62"/>
      <c r="L497" s="62"/>
      <c r="M497" s="62"/>
      <c r="N497" s="62"/>
      <c r="O497" s="62"/>
      <c r="P497" s="62"/>
      <c r="Q497" s="62"/>
      <c r="R497" s="62"/>
      <c r="S497" s="62"/>
      <c r="T497" s="62"/>
      <c r="U497" s="62"/>
      <c r="V497" s="62"/>
      <c r="W497" s="62"/>
      <c r="X497" s="62"/>
      <c r="Y497" s="62"/>
      <c r="Z497" s="62"/>
      <c r="AA497" s="62"/>
      <c r="AB497" s="62"/>
      <c r="AC497" s="62"/>
      <c r="AD497" s="62"/>
      <c r="AE497" s="62"/>
      <c r="AF497" s="62"/>
      <c r="AG497" s="62"/>
      <c r="AH497" s="62"/>
      <c r="AI497" s="62"/>
      <c r="AJ497" s="62"/>
    </row>
    <row r="498" spans="1:36">
      <c r="A498" s="62"/>
      <c r="B498" s="62"/>
      <c r="C498" s="62"/>
      <c r="D498" s="62"/>
      <c r="E498" s="62"/>
      <c r="F498" s="62"/>
      <c r="G498" s="62"/>
      <c r="H498" s="62"/>
      <c r="I498" s="62"/>
      <c r="J498" s="62"/>
      <c r="K498" s="62"/>
      <c r="L498" s="62"/>
      <c r="M498" s="62"/>
      <c r="N498" s="62"/>
      <c r="O498" s="62"/>
      <c r="P498" s="62"/>
      <c r="Q498" s="62"/>
      <c r="R498" s="62"/>
      <c r="S498" s="62"/>
      <c r="T498" s="62"/>
      <c r="U498" s="62"/>
      <c r="V498" s="62"/>
      <c r="W498" s="62"/>
      <c r="X498" s="62"/>
      <c r="Y498" s="62"/>
      <c r="Z498" s="62"/>
      <c r="AA498" s="62"/>
      <c r="AB498" s="62"/>
      <c r="AC498" s="62"/>
      <c r="AD498" s="62"/>
      <c r="AE498" s="62"/>
      <c r="AF498" s="62"/>
      <c r="AG498" s="62"/>
      <c r="AH498" s="62"/>
      <c r="AI498" s="62"/>
      <c r="AJ498" s="62"/>
    </row>
    <row r="499" spans="1:36">
      <c r="A499" s="62"/>
      <c r="B499" s="62"/>
      <c r="C499" s="62"/>
      <c r="D499" s="62"/>
      <c r="E499" s="62"/>
      <c r="F499" s="62"/>
      <c r="G499" s="62"/>
      <c r="H499" s="62"/>
      <c r="I499" s="62"/>
      <c r="J499" s="62"/>
      <c r="K499" s="62"/>
      <c r="L499" s="62"/>
      <c r="M499" s="62"/>
      <c r="N499" s="62"/>
      <c r="O499" s="62"/>
      <c r="P499" s="62"/>
      <c r="Q499" s="62"/>
      <c r="R499" s="62"/>
      <c r="S499" s="62"/>
      <c r="T499" s="62"/>
      <c r="U499" s="62"/>
      <c r="V499" s="62"/>
      <c r="W499" s="62"/>
      <c r="X499" s="62"/>
      <c r="Y499" s="62"/>
      <c r="Z499" s="62"/>
      <c r="AA499" s="62"/>
      <c r="AB499" s="62"/>
      <c r="AC499" s="62"/>
      <c r="AD499" s="62"/>
      <c r="AE499" s="62"/>
      <c r="AF499" s="62"/>
      <c r="AG499" s="62"/>
      <c r="AH499" s="62"/>
      <c r="AI499" s="62"/>
      <c r="AJ499" s="62"/>
    </row>
    <row r="500" spans="1:36">
      <c r="A500" s="62"/>
      <c r="B500" s="62"/>
      <c r="C500" s="62"/>
      <c r="D500" s="62"/>
      <c r="E500" s="62"/>
      <c r="F500" s="62"/>
      <c r="G500" s="62"/>
      <c r="H500" s="62"/>
      <c r="I500" s="62"/>
      <c r="J500" s="62"/>
      <c r="K500" s="62"/>
      <c r="L500" s="62"/>
      <c r="M500" s="62"/>
      <c r="N500" s="62"/>
      <c r="O500" s="62"/>
      <c r="P500" s="62"/>
      <c r="Q500" s="62"/>
      <c r="R500" s="62"/>
      <c r="S500" s="62"/>
      <c r="T500" s="62"/>
      <c r="U500" s="62"/>
      <c r="V500" s="62"/>
      <c r="W500" s="62"/>
      <c r="X500" s="62"/>
      <c r="Y500" s="62"/>
      <c r="Z500" s="62"/>
      <c r="AA500" s="62"/>
      <c r="AB500" s="62"/>
      <c r="AC500" s="62"/>
      <c r="AD500" s="62"/>
      <c r="AE500" s="62"/>
      <c r="AF500" s="62"/>
      <c r="AG500" s="62"/>
      <c r="AH500" s="62"/>
      <c r="AI500" s="62"/>
      <c r="AJ500" s="62"/>
    </row>
    <row r="501" spans="1:36">
      <c r="A501" s="62"/>
      <c r="B501" s="62"/>
      <c r="C501" s="62"/>
      <c r="D501" s="62"/>
      <c r="E501" s="62"/>
      <c r="F501" s="62"/>
      <c r="G501" s="62"/>
      <c r="H501" s="62"/>
      <c r="I501" s="62"/>
      <c r="J501" s="62"/>
      <c r="K501" s="62"/>
      <c r="L501" s="62"/>
      <c r="M501" s="62"/>
      <c r="N501" s="62"/>
      <c r="O501" s="62"/>
      <c r="P501" s="62"/>
      <c r="Q501" s="62"/>
      <c r="R501" s="62"/>
      <c r="S501" s="62"/>
      <c r="T501" s="62"/>
      <c r="U501" s="62"/>
      <c r="V501" s="62"/>
      <c r="W501" s="62"/>
      <c r="X501" s="62"/>
      <c r="Y501" s="62"/>
      <c r="Z501" s="62"/>
      <c r="AA501" s="62"/>
      <c r="AB501" s="62"/>
      <c r="AC501" s="62"/>
      <c r="AD501" s="62"/>
      <c r="AE501" s="62"/>
      <c r="AF501" s="62"/>
      <c r="AG501" s="62"/>
      <c r="AH501" s="62"/>
      <c r="AI501" s="62"/>
      <c r="AJ501" s="62"/>
    </row>
    <row r="502" spans="1:36">
      <c r="A502" s="62"/>
      <c r="B502" s="62"/>
      <c r="C502" s="62"/>
      <c r="D502" s="62"/>
      <c r="E502" s="62"/>
      <c r="F502" s="62"/>
      <c r="G502" s="62"/>
      <c r="H502" s="62"/>
      <c r="I502" s="62"/>
      <c r="J502" s="62"/>
      <c r="K502" s="62"/>
      <c r="L502" s="62"/>
      <c r="M502" s="62"/>
      <c r="N502" s="62"/>
      <c r="O502" s="62"/>
      <c r="P502" s="62"/>
      <c r="Q502" s="62"/>
      <c r="R502" s="62"/>
      <c r="S502" s="62"/>
      <c r="T502" s="62"/>
      <c r="U502" s="62"/>
      <c r="V502" s="62"/>
      <c r="W502" s="62"/>
      <c r="X502" s="62"/>
      <c r="Y502" s="62"/>
      <c r="Z502" s="62"/>
      <c r="AA502" s="62"/>
      <c r="AB502" s="62"/>
      <c r="AC502" s="62"/>
      <c r="AD502" s="62"/>
      <c r="AE502" s="62"/>
      <c r="AF502" s="62"/>
      <c r="AG502" s="62"/>
      <c r="AH502" s="62"/>
      <c r="AI502" s="62"/>
      <c r="AJ502" s="62"/>
    </row>
    <row r="503" spans="1:36">
      <c r="A503" s="62"/>
      <c r="B503" s="62"/>
      <c r="C503" s="62"/>
      <c r="D503" s="62"/>
      <c r="E503" s="62"/>
      <c r="F503" s="62"/>
      <c r="G503" s="62"/>
      <c r="H503" s="62"/>
      <c r="I503" s="62"/>
      <c r="J503" s="62"/>
      <c r="K503" s="62"/>
      <c r="L503" s="62"/>
      <c r="M503" s="62"/>
      <c r="N503" s="62"/>
      <c r="O503" s="62"/>
      <c r="P503" s="62"/>
      <c r="Q503" s="62"/>
      <c r="R503" s="62"/>
      <c r="S503" s="62"/>
      <c r="T503" s="62"/>
      <c r="U503" s="62"/>
      <c r="V503" s="62"/>
      <c r="W503" s="62"/>
      <c r="X503" s="62"/>
      <c r="Y503" s="62"/>
      <c r="Z503" s="62"/>
      <c r="AA503" s="62"/>
      <c r="AB503" s="62"/>
      <c r="AC503" s="62"/>
      <c r="AD503" s="62"/>
      <c r="AE503" s="62"/>
      <c r="AF503" s="62"/>
      <c r="AG503" s="62"/>
      <c r="AH503" s="62"/>
      <c r="AI503" s="62"/>
      <c r="AJ503" s="62"/>
    </row>
    <row r="504" spans="1:36">
      <c r="A504" s="62"/>
      <c r="B504" s="62"/>
      <c r="C504" s="62"/>
      <c r="D504" s="62"/>
      <c r="E504" s="62"/>
      <c r="F504" s="62"/>
      <c r="G504" s="62"/>
      <c r="H504" s="62"/>
      <c r="I504" s="62"/>
      <c r="J504" s="62"/>
      <c r="K504" s="62"/>
      <c r="L504" s="62"/>
      <c r="M504" s="62"/>
      <c r="N504" s="62"/>
      <c r="O504" s="62"/>
      <c r="P504" s="62"/>
      <c r="Q504" s="62"/>
      <c r="R504" s="62"/>
      <c r="S504" s="62"/>
      <c r="T504" s="62"/>
      <c r="U504" s="62"/>
      <c r="V504" s="62"/>
      <c r="W504" s="62"/>
      <c r="X504" s="62"/>
      <c r="Y504" s="62"/>
      <c r="Z504" s="62"/>
      <c r="AA504" s="62"/>
      <c r="AB504" s="62"/>
      <c r="AC504" s="62"/>
      <c r="AD504" s="62"/>
      <c r="AE504" s="62"/>
      <c r="AF504" s="62"/>
      <c r="AG504" s="62"/>
      <c r="AH504" s="62"/>
      <c r="AI504" s="62"/>
      <c r="AJ504" s="62"/>
    </row>
    <row r="505" spans="1:36">
      <c r="A505" s="62"/>
      <c r="B505" s="62"/>
      <c r="C505" s="62"/>
      <c r="D505" s="62"/>
      <c r="E505" s="62"/>
      <c r="F505" s="62"/>
      <c r="G505" s="62"/>
      <c r="H505" s="62"/>
      <c r="I505" s="62"/>
      <c r="J505" s="62"/>
      <c r="K505" s="62"/>
      <c r="L505" s="62"/>
      <c r="M505" s="62"/>
      <c r="N505" s="62"/>
      <c r="O505" s="62"/>
      <c r="P505" s="62"/>
      <c r="Q505" s="62"/>
      <c r="R505" s="62"/>
      <c r="S505" s="62"/>
      <c r="T505" s="62"/>
      <c r="U505" s="62"/>
      <c r="V505" s="62"/>
      <c r="W505" s="62"/>
      <c r="X505" s="62"/>
      <c r="Y505" s="62"/>
      <c r="Z505" s="62"/>
      <c r="AA505" s="62"/>
      <c r="AB505" s="62"/>
      <c r="AC505" s="62"/>
      <c r="AD505" s="62"/>
      <c r="AE505" s="62"/>
      <c r="AF505" s="62"/>
      <c r="AG505" s="62"/>
      <c r="AH505" s="62"/>
      <c r="AI505" s="62"/>
      <c r="AJ505" s="62"/>
    </row>
    <row r="506" spans="1:36">
      <c r="A506" s="62"/>
      <c r="B506" s="62"/>
      <c r="C506" s="62"/>
      <c r="D506" s="62"/>
      <c r="E506" s="62"/>
      <c r="F506" s="62"/>
      <c r="G506" s="62"/>
      <c r="H506" s="62"/>
      <c r="I506" s="62"/>
      <c r="J506" s="62"/>
      <c r="K506" s="62"/>
      <c r="L506" s="62"/>
      <c r="M506" s="62"/>
      <c r="N506" s="62"/>
      <c r="O506" s="62"/>
      <c r="P506" s="62"/>
      <c r="Q506" s="62"/>
      <c r="R506" s="62"/>
      <c r="S506" s="62"/>
      <c r="T506" s="62"/>
      <c r="U506" s="62"/>
      <c r="V506" s="62"/>
      <c r="W506" s="62"/>
      <c r="X506" s="62"/>
      <c r="Y506" s="62"/>
      <c r="Z506" s="62"/>
      <c r="AA506" s="62"/>
      <c r="AB506" s="62"/>
      <c r="AC506" s="62"/>
      <c r="AD506" s="62"/>
      <c r="AE506" s="62"/>
      <c r="AF506" s="62"/>
      <c r="AG506" s="62"/>
      <c r="AH506" s="62"/>
      <c r="AI506" s="62"/>
      <c r="AJ506" s="62"/>
    </row>
    <row r="507" spans="1:36">
      <c r="A507" s="62"/>
      <c r="B507" s="62"/>
      <c r="C507" s="62"/>
      <c r="D507" s="62"/>
      <c r="E507" s="62"/>
      <c r="F507" s="62"/>
      <c r="G507" s="62"/>
      <c r="H507" s="62"/>
      <c r="I507" s="62"/>
      <c r="J507" s="62"/>
      <c r="K507" s="62"/>
      <c r="L507" s="62"/>
      <c r="M507" s="62"/>
      <c r="N507" s="62"/>
      <c r="O507" s="62"/>
      <c r="P507" s="62"/>
      <c r="Q507" s="62"/>
      <c r="R507" s="62"/>
      <c r="S507" s="62"/>
      <c r="T507" s="62"/>
      <c r="U507" s="62"/>
      <c r="V507" s="62"/>
      <c r="W507" s="62"/>
      <c r="X507" s="62"/>
      <c r="Y507" s="62"/>
      <c r="Z507" s="62"/>
      <c r="AA507" s="62"/>
      <c r="AB507" s="62"/>
      <c r="AC507" s="62"/>
      <c r="AD507" s="62"/>
      <c r="AE507" s="62"/>
      <c r="AF507" s="62"/>
      <c r="AG507" s="62"/>
      <c r="AH507" s="62"/>
      <c r="AI507" s="62"/>
      <c r="AJ507" s="62"/>
    </row>
    <row r="508" spans="1:36">
      <c r="A508" s="62"/>
      <c r="B508" s="62"/>
      <c r="C508" s="62"/>
      <c r="D508" s="62"/>
      <c r="E508" s="62"/>
      <c r="F508" s="62"/>
      <c r="G508" s="62"/>
      <c r="H508" s="62"/>
      <c r="I508" s="62"/>
      <c r="J508" s="62"/>
      <c r="K508" s="62"/>
      <c r="L508" s="62"/>
      <c r="M508" s="62"/>
      <c r="N508" s="62"/>
      <c r="O508" s="62"/>
      <c r="P508" s="62"/>
      <c r="Q508" s="62"/>
      <c r="R508" s="62"/>
      <c r="S508" s="62"/>
      <c r="T508" s="62"/>
      <c r="U508" s="62"/>
      <c r="V508" s="62"/>
      <c r="W508" s="62"/>
      <c r="X508" s="62"/>
      <c r="Y508" s="62"/>
      <c r="Z508" s="62"/>
      <c r="AA508" s="62"/>
      <c r="AB508" s="62"/>
      <c r="AC508" s="62"/>
      <c r="AD508" s="62"/>
      <c r="AE508" s="62"/>
      <c r="AF508" s="62"/>
      <c r="AG508" s="62"/>
      <c r="AH508" s="62"/>
      <c r="AI508" s="62"/>
      <c r="AJ508" s="62"/>
    </row>
    <row r="509" spans="1:36">
      <c r="A509" s="62"/>
      <c r="B509" s="62"/>
      <c r="C509" s="62"/>
      <c r="D509" s="62"/>
      <c r="E509" s="62"/>
      <c r="F509" s="62"/>
      <c r="G509" s="62"/>
      <c r="H509" s="62"/>
      <c r="I509" s="62"/>
      <c r="J509" s="62"/>
      <c r="K509" s="62"/>
      <c r="L509" s="62"/>
      <c r="M509" s="62"/>
      <c r="N509" s="62"/>
      <c r="O509" s="62"/>
      <c r="P509" s="62"/>
      <c r="Q509" s="62"/>
      <c r="R509" s="62"/>
      <c r="S509" s="62"/>
      <c r="T509" s="62"/>
      <c r="U509" s="62"/>
      <c r="V509" s="62"/>
      <c r="W509" s="62"/>
      <c r="X509" s="62"/>
      <c r="Y509" s="62"/>
      <c r="Z509" s="62"/>
      <c r="AA509" s="62"/>
      <c r="AB509" s="62"/>
      <c r="AC509" s="62"/>
      <c r="AD509" s="62"/>
      <c r="AE509" s="62"/>
      <c r="AF509" s="62"/>
      <c r="AG509" s="62"/>
      <c r="AH509" s="62"/>
      <c r="AI509" s="62"/>
      <c r="AJ509" s="62"/>
    </row>
    <row r="510" spans="1:36">
      <c r="A510" s="62"/>
      <c r="B510" s="62"/>
      <c r="C510" s="62"/>
      <c r="D510" s="62"/>
      <c r="E510" s="62"/>
      <c r="F510" s="62"/>
      <c r="G510" s="62"/>
      <c r="H510" s="62"/>
      <c r="I510" s="62"/>
      <c r="J510" s="62"/>
      <c r="K510" s="62"/>
      <c r="L510" s="62"/>
      <c r="M510" s="62"/>
      <c r="N510" s="62"/>
      <c r="O510" s="62"/>
      <c r="P510" s="62"/>
      <c r="Q510" s="62"/>
      <c r="R510" s="62"/>
      <c r="S510" s="62"/>
      <c r="T510" s="62"/>
      <c r="U510" s="62"/>
      <c r="V510" s="62"/>
      <c r="W510" s="62"/>
      <c r="X510" s="62"/>
      <c r="Y510" s="62"/>
      <c r="Z510" s="62"/>
      <c r="AA510" s="62"/>
      <c r="AB510" s="62"/>
      <c r="AC510" s="62"/>
      <c r="AD510" s="62"/>
      <c r="AE510" s="62"/>
      <c r="AF510" s="62"/>
      <c r="AG510" s="62"/>
      <c r="AH510" s="62"/>
      <c r="AI510" s="62"/>
      <c r="AJ510" s="62"/>
    </row>
    <row r="511" spans="1:36">
      <c r="A511" s="62"/>
      <c r="B511" s="62"/>
      <c r="C511" s="62"/>
      <c r="D511" s="62"/>
      <c r="E511" s="62"/>
      <c r="F511" s="62"/>
      <c r="G511" s="62"/>
      <c r="H511" s="62"/>
      <c r="I511" s="62"/>
      <c r="J511" s="62"/>
      <c r="K511" s="62"/>
      <c r="L511" s="62"/>
      <c r="M511" s="62"/>
      <c r="N511" s="62"/>
      <c r="O511" s="62"/>
      <c r="P511" s="62"/>
      <c r="Q511" s="62"/>
      <c r="R511" s="62"/>
      <c r="S511" s="62"/>
      <c r="T511" s="62"/>
      <c r="U511" s="62"/>
      <c r="V511" s="62"/>
      <c r="W511" s="62"/>
      <c r="X511" s="62"/>
      <c r="Y511" s="62"/>
      <c r="Z511" s="62"/>
      <c r="AA511" s="62"/>
      <c r="AB511" s="62"/>
      <c r="AC511" s="62"/>
      <c r="AD511" s="62"/>
      <c r="AE511" s="62"/>
      <c r="AF511" s="62"/>
      <c r="AG511" s="62"/>
      <c r="AH511" s="62"/>
      <c r="AI511" s="62"/>
      <c r="AJ511" s="62"/>
    </row>
    <row r="512" spans="1:36">
      <c r="A512" s="62"/>
      <c r="B512" s="62"/>
      <c r="C512" s="62"/>
      <c r="D512" s="62"/>
      <c r="E512" s="62"/>
      <c r="F512" s="62"/>
      <c r="G512" s="62"/>
      <c r="H512" s="62"/>
      <c r="I512" s="62"/>
      <c r="J512" s="62"/>
      <c r="K512" s="62"/>
      <c r="L512" s="62"/>
      <c r="M512" s="62"/>
      <c r="N512" s="62"/>
      <c r="O512" s="62"/>
      <c r="P512" s="62"/>
      <c r="Q512" s="62"/>
      <c r="R512" s="62"/>
      <c r="S512" s="62"/>
      <c r="T512" s="62"/>
      <c r="U512" s="62"/>
      <c r="V512" s="62"/>
      <c r="W512" s="62"/>
      <c r="X512" s="62"/>
      <c r="Y512" s="62"/>
      <c r="Z512" s="62"/>
      <c r="AA512" s="62"/>
      <c r="AB512" s="62"/>
      <c r="AC512" s="62"/>
      <c r="AD512" s="62"/>
      <c r="AE512" s="62"/>
      <c r="AF512" s="62"/>
      <c r="AG512" s="62"/>
      <c r="AH512" s="62"/>
      <c r="AI512" s="62"/>
      <c r="AJ512" s="62"/>
    </row>
    <row r="513" spans="1:36">
      <c r="A513" s="62"/>
      <c r="B513" s="62"/>
      <c r="C513" s="62"/>
      <c r="D513" s="62"/>
      <c r="E513" s="62"/>
      <c r="F513" s="62"/>
      <c r="G513" s="62"/>
      <c r="H513" s="62"/>
      <c r="I513" s="62"/>
      <c r="J513" s="62"/>
      <c r="K513" s="62"/>
      <c r="L513" s="62"/>
      <c r="M513" s="62"/>
      <c r="N513" s="62"/>
      <c r="O513" s="62"/>
      <c r="P513" s="62"/>
      <c r="Q513" s="62"/>
      <c r="R513" s="62"/>
      <c r="S513" s="62"/>
      <c r="T513" s="62"/>
      <c r="U513" s="62"/>
      <c r="V513" s="62"/>
      <c r="W513" s="62"/>
      <c r="X513" s="62"/>
      <c r="Y513" s="62"/>
      <c r="Z513" s="62"/>
      <c r="AA513" s="62"/>
      <c r="AB513" s="62"/>
      <c r="AC513" s="62"/>
      <c r="AD513" s="62"/>
      <c r="AE513" s="62"/>
      <c r="AF513" s="62"/>
      <c r="AG513" s="62"/>
      <c r="AH513" s="62"/>
      <c r="AI513" s="62"/>
      <c r="AJ513" s="62"/>
    </row>
    <row r="514" spans="1:36">
      <c r="A514" s="62"/>
      <c r="B514" s="62"/>
      <c r="C514" s="62"/>
      <c r="D514" s="62"/>
      <c r="E514" s="62"/>
      <c r="F514" s="62"/>
      <c r="G514" s="62"/>
      <c r="H514" s="62"/>
      <c r="I514" s="62"/>
      <c r="J514" s="62"/>
      <c r="K514" s="62"/>
      <c r="L514" s="62"/>
      <c r="M514" s="62"/>
      <c r="N514" s="62"/>
      <c r="O514" s="62"/>
      <c r="P514" s="62"/>
      <c r="Q514" s="62"/>
      <c r="R514" s="62"/>
      <c r="S514" s="62"/>
      <c r="T514" s="62"/>
      <c r="U514" s="62"/>
      <c r="V514" s="62"/>
      <c r="W514" s="62"/>
      <c r="X514" s="62"/>
      <c r="Y514" s="62"/>
      <c r="Z514" s="62"/>
      <c r="AA514" s="62"/>
      <c r="AB514" s="62"/>
      <c r="AC514" s="62"/>
      <c r="AD514" s="62"/>
      <c r="AE514" s="62"/>
      <c r="AF514" s="62"/>
      <c r="AG514" s="62"/>
      <c r="AH514" s="62"/>
      <c r="AI514" s="62"/>
      <c r="AJ514" s="62"/>
    </row>
    <row r="515" spans="1:36">
      <c r="A515" s="62"/>
      <c r="B515" s="62"/>
      <c r="C515" s="62"/>
      <c r="D515" s="62"/>
      <c r="E515" s="62"/>
      <c r="F515" s="62"/>
      <c r="G515" s="62"/>
      <c r="H515" s="62"/>
      <c r="I515" s="62"/>
      <c r="J515" s="62"/>
      <c r="K515" s="62"/>
      <c r="L515" s="62"/>
      <c r="M515" s="62"/>
      <c r="N515" s="62"/>
      <c r="O515" s="62"/>
      <c r="P515" s="62"/>
      <c r="Q515" s="62"/>
      <c r="R515" s="62"/>
      <c r="S515" s="62"/>
      <c r="T515" s="62"/>
      <c r="U515" s="62"/>
      <c r="V515" s="62"/>
      <c r="W515" s="62"/>
      <c r="X515" s="62"/>
      <c r="Y515" s="62"/>
      <c r="Z515" s="62"/>
      <c r="AA515" s="62"/>
      <c r="AB515" s="62"/>
      <c r="AC515" s="62"/>
      <c r="AD515" s="62"/>
      <c r="AE515" s="62"/>
      <c r="AF515" s="62"/>
      <c r="AG515" s="62"/>
      <c r="AH515" s="62"/>
      <c r="AI515" s="62"/>
      <c r="AJ515" s="62"/>
    </row>
    <row r="516" spans="1:36">
      <c r="A516" s="62"/>
      <c r="B516" s="62"/>
      <c r="C516" s="62"/>
      <c r="D516" s="62"/>
      <c r="E516" s="62"/>
      <c r="F516" s="62"/>
      <c r="G516" s="62"/>
      <c r="H516" s="62"/>
      <c r="I516" s="62"/>
      <c r="J516" s="62"/>
      <c r="K516" s="62"/>
      <c r="L516" s="62"/>
      <c r="M516" s="62"/>
      <c r="N516" s="62"/>
      <c r="O516" s="62"/>
      <c r="P516" s="62"/>
      <c r="Q516" s="62"/>
      <c r="R516" s="62"/>
      <c r="S516" s="62"/>
      <c r="T516" s="62"/>
      <c r="U516" s="62"/>
      <c r="V516" s="62"/>
      <c r="W516" s="62"/>
      <c r="X516" s="62"/>
      <c r="Y516" s="62"/>
      <c r="Z516" s="62"/>
      <c r="AA516" s="62"/>
      <c r="AB516" s="62"/>
      <c r="AC516" s="62"/>
      <c r="AD516" s="62"/>
      <c r="AE516" s="62"/>
      <c r="AF516" s="62"/>
      <c r="AG516" s="62"/>
      <c r="AH516" s="62"/>
      <c r="AI516" s="62"/>
      <c r="AJ516" s="62"/>
    </row>
    <row r="517" spans="1:36">
      <c r="A517" s="62"/>
      <c r="B517" s="62"/>
      <c r="C517" s="62"/>
      <c r="D517" s="62"/>
      <c r="E517" s="62"/>
      <c r="F517" s="62"/>
      <c r="G517" s="62"/>
      <c r="H517" s="62"/>
      <c r="I517" s="62"/>
      <c r="J517" s="62"/>
      <c r="K517" s="62"/>
      <c r="L517" s="62"/>
      <c r="M517" s="62"/>
      <c r="N517" s="62"/>
      <c r="O517" s="62"/>
      <c r="P517" s="62"/>
      <c r="Q517" s="62"/>
      <c r="R517" s="62"/>
      <c r="S517" s="62"/>
      <c r="T517" s="62"/>
      <c r="U517" s="62"/>
      <c r="V517" s="62"/>
      <c r="W517" s="62"/>
      <c r="X517" s="62"/>
      <c r="Y517" s="62"/>
      <c r="Z517" s="62"/>
      <c r="AA517" s="62"/>
      <c r="AB517" s="62"/>
      <c r="AC517" s="62"/>
      <c r="AD517" s="62"/>
      <c r="AE517" s="62"/>
      <c r="AF517" s="62"/>
      <c r="AG517" s="62"/>
      <c r="AH517" s="62"/>
      <c r="AI517" s="62"/>
      <c r="AJ517" s="62"/>
    </row>
    <row r="518" spans="1:36">
      <c r="A518" s="62"/>
      <c r="B518" s="62"/>
      <c r="C518" s="62"/>
      <c r="D518" s="62"/>
      <c r="E518" s="62"/>
      <c r="F518" s="62"/>
      <c r="G518" s="62"/>
      <c r="H518" s="62"/>
      <c r="I518" s="62"/>
      <c r="J518" s="62"/>
      <c r="K518" s="62"/>
      <c r="L518" s="62"/>
      <c r="M518" s="62"/>
      <c r="N518" s="62"/>
      <c r="O518" s="62"/>
      <c r="P518" s="62"/>
      <c r="Q518" s="62"/>
      <c r="R518" s="62"/>
      <c r="S518" s="62"/>
      <c r="T518" s="62"/>
      <c r="U518" s="62"/>
      <c r="V518" s="62"/>
      <c r="W518" s="62"/>
      <c r="X518" s="62"/>
      <c r="Y518" s="62"/>
      <c r="Z518" s="62"/>
      <c r="AA518" s="62"/>
      <c r="AB518" s="62"/>
      <c r="AC518" s="62"/>
      <c r="AD518" s="62"/>
      <c r="AE518" s="62"/>
      <c r="AF518" s="62"/>
      <c r="AG518" s="62"/>
      <c r="AH518" s="62"/>
      <c r="AI518" s="62"/>
      <c r="AJ518" s="62"/>
    </row>
    <row r="519" spans="1:36">
      <c r="A519" s="62"/>
      <c r="B519" s="62"/>
      <c r="C519" s="62"/>
      <c r="D519" s="62"/>
      <c r="E519" s="62"/>
      <c r="F519" s="62"/>
      <c r="G519" s="62"/>
      <c r="H519" s="62"/>
      <c r="I519" s="62"/>
      <c r="J519" s="62"/>
      <c r="K519" s="62"/>
      <c r="L519" s="62"/>
      <c r="M519" s="62"/>
      <c r="N519" s="62"/>
      <c r="O519" s="62"/>
      <c r="P519" s="62"/>
      <c r="Q519" s="62"/>
      <c r="R519" s="62"/>
      <c r="S519" s="62"/>
      <c r="T519" s="62"/>
      <c r="U519" s="62"/>
      <c r="V519" s="62"/>
      <c r="W519" s="62"/>
      <c r="X519" s="62"/>
      <c r="Y519" s="62"/>
      <c r="Z519" s="62"/>
      <c r="AA519" s="62"/>
      <c r="AB519" s="62"/>
      <c r="AC519" s="62"/>
      <c r="AD519" s="62"/>
      <c r="AE519" s="62"/>
      <c r="AF519" s="62"/>
      <c r="AG519" s="62"/>
      <c r="AH519" s="62"/>
      <c r="AI519" s="62"/>
      <c r="AJ519" s="62"/>
    </row>
    <row r="520" spans="1:36">
      <c r="A520" s="62"/>
      <c r="B520" s="62"/>
      <c r="C520" s="62"/>
      <c r="D520" s="62"/>
      <c r="E520" s="62"/>
      <c r="F520" s="62"/>
      <c r="G520" s="62"/>
      <c r="H520" s="62"/>
      <c r="I520" s="62"/>
      <c r="J520" s="62"/>
      <c r="K520" s="62"/>
      <c r="L520" s="62"/>
      <c r="M520" s="62"/>
      <c r="N520" s="62"/>
      <c r="O520" s="62"/>
      <c r="P520" s="62"/>
      <c r="Q520" s="62"/>
      <c r="R520" s="62"/>
      <c r="S520" s="62"/>
      <c r="T520" s="62"/>
      <c r="U520" s="62"/>
      <c r="V520" s="62"/>
      <c r="W520" s="62"/>
      <c r="X520" s="62"/>
      <c r="Y520" s="62"/>
      <c r="Z520" s="62"/>
      <c r="AA520" s="62"/>
      <c r="AB520" s="62"/>
      <c r="AC520" s="62"/>
      <c r="AD520" s="62"/>
      <c r="AE520" s="62"/>
      <c r="AF520" s="62"/>
      <c r="AG520" s="62"/>
      <c r="AH520" s="62"/>
      <c r="AI520" s="62"/>
      <c r="AJ520" s="62"/>
    </row>
    <row r="521" spans="1:36">
      <c r="A521" s="62"/>
      <c r="B521" s="62"/>
      <c r="C521" s="62"/>
      <c r="D521" s="62"/>
      <c r="E521" s="62"/>
      <c r="F521" s="62"/>
      <c r="G521" s="62"/>
      <c r="H521" s="62"/>
      <c r="I521" s="62"/>
      <c r="J521" s="62"/>
      <c r="K521" s="62"/>
      <c r="L521" s="62"/>
      <c r="M521" s="62"/>
      <c r="N521" s="62"/>
      <c r="O521" s="62"/>
      <c r="P521" s="62"/>
      <c r="Q521" s="62"/>
      <c r="R521" s="62"/>
      <c r="S521" s="62"/>
      <c r="T521" s="62"/>
      <c r="U521" s="62"/>
      <c r="V521" s="62"/>
      <c r="W521" s="62"/>
      <c r="X521" s="62"/>
      <c r="Y521" s="62"/>
      <c r="Z521" s="62"/>
      <c r="AA521" s="62"/>
      <c r="AB521" s="62"/>
      <c r="AC521" s="62"/>
      <c r="AD521" s="62"/>
      <c r="AE521" s="62"/>
      <c r="AF521" s="62"/>
      <c r="AG521" s="62"/>
      <c r="AH521" s="62"/>
      <c r="AI521" s="62"/>
      <c r="AJ521" s="62"/>
    </row>
    <row r="522" spans="1:36">
      <c r="A522" s="62"/>
      <c r="B522" s="62"/>
      <c r="C522" s="62"/>
      <c r="D522" s="62"/>
      <c r="E522" s="62"/>
      <c r="F522" s="62"/>
      <c r="G522" s="62"/>
      <c r="H522" s="62"/>
      <c r="I522" s="62"/>
      <c r="J522" s="62"/>
      <c r="K522" s="62"/>
      <c r="L522" s="62"/>
      <c r="M522" s="62"/>
      <c r="N522" s="62"/>
      <c r="O522" s="62"/>
      <c r="P522" s="62"/>
      <c r="Q522" s="62"/>
      <c r="R522" s="62"/>
      <c r="S522" s="62"/>
      <c r="T522" s="62"/>
      <c r="U522" s="62"/>
      <c r="V522" s="62"/>
      <c r="W522" s="62"/>
      <c r="X522" s="62"/>
      <c r="Y522" s="62"/>
      <c r="Z522" s="62"/>
      <c r="AA522" s="62"/>
      <c r="AB522" s="62"/>
      <c r="AC522" s="62"/>
      <c r="AD522" s="62"/>
      <c r="AE522" s="62"/>
      <c r="AF522" s="62"/>
      <c r="AG522" s="62"/>
      <c r="AH522" s="62"/>
      <c r="AI522" s="62"/>
      <c r="AJ522" s="62"/>
    </row>
    <row r="523" spans="1:36">
      <c r="A523" s="62"/>
      <c r="B523" s="62"/>
      <c r="C523" s="62"/>
      <c r="D523" s="62"/>
      <c r="E523" s="62"/>
      <c r="F523" s="62"/>
      <c r="G523" s="62"/>
      <c r="H523" s="62"/>
      <c r="I523" s="62"/>
      <c r="J523" s="62"/>
      <c r="K523" s="62"/>
      <c r="L523" s="62"/>
      <c r="M523" s="62"/>
      <c r="N523" s="62"/>
      <c r="O523" s="62"/>
      <c r="P523" s="62"/>
      <c r="Q523" s="62"/>
      <c r="R523" s="62"/>
      <c r="S523" s="62"/>
      <c r="T523" s="62"/>
      <c r="U523" s="62"/>
      <c r="V523" s="62"/>
      <c r="W523" s="62"/>
      <c r="X523" s="62"/>
      <c r="Y523" s="62"/>
      <c r="Z523" s="62"/>
      <c r="AA523" s="62"/>
      <c r="AB523" s="62"/>
      <c r="AC523" s="62"/>
      <c r="AD523" s="62"/>
      <c r="AE523" s="62"/>
      <c r="AF523" s="62"/>
      <c r="AG523" s="62"/>
      <c r="AH523" s="62"/>
      <c r="AI523" s="62"/>
      <c r="AJ523" s="62"/>
    </row>
    <row r="524" spans="1:36">
      <c r="A524" s="62"/>
      <c r="B524" s="62"/>
      <c r="C524" s="62"/>
      <c r="D524" s="62"/>
      <c r="E524" s="62"/>
      <c r="F524" s="62"/>
      <c r="G524" s="62"/>
      <c r="H524" s="62"/>
      <c r="I524" s="62"/>
      <c r="J524" s="62"/>
      <c r="K524" s="62"/>
      <c r="L524" s="62"/>
      <c r="M524" s="62"/>
      <c r="N524" s="62"/>
      <c r="O524" s="62"/>
      <c r="P524" s="62"/>
      <c r="Q524" s="62"/>
      <c r="R524" s="62"/>
      <c r="S524" s="62"/>
      <c r="T524" s="62"/>
      <c r="U524" s="62"/>
      <c r="V524" s="62"/>
      <c r="W524" s="62"/>
      <c r="X524" s="62"/>
      <c r="Y524" s="62"/>
      <c r="Z524" s="62"/>
      <c r="AA524" s="62"/>
      <c r="AB524" s="62"/>
      <c r="AC524" s="62"/>
      <c r="AD524" s="62"/>
      <c r="AE524" s="62"/>
      <c r="AF524" s="62"/>
      <c r="AG524" s="62"/>
      <c r="AH524" s="62"/>
      <c r="AI524" s="62"/>
      <c r="AJ524" s="62"/>
    </row>
    <row r="525" spans="1:36">
      <c r="A525" s="62"/>
      <c r="B525" s="62"/>
      <c r="C525" s="62"/>
      <c r="D525" s="62"/>
      <c r="E525" s="62"/>
      <c r="F525" s="62"/>
      <c r="G525" s="62"/>
      <c r="H525" s="62"/>
      <c r="I525" s="62"/>
      <c r="J525" s="62"/>
      <c r="K525" s="62"/>
      <c r="L525" s="62"/>
      <c r="M525" s="62"/>
      <c r="N525" s="62"/>
      <c r="O525" s="62"/>
      <c r="P525" s="62"/>
      <c r="Q525" s="62"/>
      <c r="R525" s="62"/>
      <c r="S525" s="62"/>
      <c r="T525" s="62"/>
      <c r="U525" s="62"/>
      <c r="V525" s="62"/>
      <c r="W525" s="62"/>
      <c r="X525" s="62"/>
      <c r="Y525" s="62"/>
      <c r="Z525" s="62"/>
      <c r="AA525" s="62"/>
      <c r="AB525" s="62"/>
      <c r="AC525" s="62"/>
      <c r="AD525" s="62"/>
      <c r="AE525" s="62"/>
      <c r="AF525" s="62"/>
      <c r="AG525" s="62"/>
      <c r="AH525" s="62"/>
      <c r="AI525" s="62"/>
      <c r="AJ525" s="62"/>
    </row>
    <row r="526" spans="1:36">
      <c r="A526" s="62"/>
      <c r="B526" s="62"/>
      <c r="C526" s="62"/>
      <c r="D526" s="62"/>
      <c r="E526" s="62"/>
      <c r="F526" s="62"/>
      <c r="G526" s="62"/>
      <c r="H526" s="62"/>
      <c r="I526" s="62"/>
      <c r="J526" s="62"/>
      <c r="K526" s="62"/>
      <c r="L526" s="62"/>
      <c r="M526" s="62"/>
      <c r="N526" s="62"/>
      <c r="O526" s="62"/>
      <c r="P526" s="62"/>
      <c r="Q526" s="62"/>
      <c r="R526" s="62"/>
      <c r="S526" s="62"/>
      <c r="T526" s="62"/>
      <c r="U526" s="62"/>
      <c r="V526" s="62"/>
      <c r="W526" s="62"/>
      <c r="X526" s="62"/>
      <c r="Y526" s="62"/>
      <c r="Z526" s="62"/>
      <c r="AA526" s="62"/>
      <c r="AB526" s="62"/>
      <c r="AC526" s="62"/>
      <c r="AD526" s="62"/>
      <c r="AE526" s="62"/>
      <c r="AF526" s="62"/>
      <c r="AG526" s="62"/>
      <c r="AH526" s="62"/>
      <c r="AI526" s="62"/>
      <c r="AJ526" s="62"/>
    </row>
    <row r="527" spans="1:36">
      <c r="A527" s="62"/>
      <c r="B527" s="62"/>
      <c r="C527" s="62"/>
      <c r="D527" s="62"/>
      <c r="E527" s="62"/>
      <c r="F527" s="62"/>
      <c r="G527" s="62"/>
      <c r="H527" s="62"/>
      <c r="I527" s="62"/>
      <c r="J527" s="62"/>
      <c r="K527" s="62"/>
      <c r="L527" s="62"/>
      <c r="M527" s="62"/>
      <c r="N527" s="62"/>
      <c r="O527" s="62"/>
      <c r="P527" s="62"/>
      <c r="Q527" s="62"/>
      <c r="R527" s="62"/>
      <c r="S527" s="62"/>
      <c r="T527" s="62"/>
      <c r="U527" s="62"/>
      <c r="V527" s="62"/>
      <c r="W527" s="62"/>
      <c r="X527" s="62"/>
      <c r="Y527" s="62"/>
      <c r="Z527" s="62"/>
      <c r="AA527" s="62"/>
      <c r="AB527" s="62"/>
      <c r="AC527" s="62"/>
      <c r="AD527" s="62"/>
      <c r="AE527" s="62"/>
      <c r="AF527" s="62"/>
      <c r="AG527" s="62"/>
      <c r="AH527" s="62"/>
      <c r="AI527" s="62"/>
      <c r="AJ527" s="62"/>
    </row>
    <row r="528" spans="1:36">
      <c r="A528" s="62"/>
      <c r="B528" s="62"/>
      <c r="C528" s="62"/>
      <c r="D528" s="62"/>
      <c r="E528" s="62"/>
      <c r="F528" s="62"/>
      <c r="G528" s="62"/>
      <c r="H528" s="62"/>
      <c r="I528" s="62"/>
      <c r="J528" s="62"/>
      <c r="K528" s="62"/>
      <c r="L528" s="62"/>
      <c r="M528" s="62"/>
      <c r="N528" s="62"/>
      <c r="O528" s="62"/>
      <c r="P528" s="62"/>
      <c r="Q528" s="62"/>
      <c r="R528" s="62"/>
      <c r="S528" s="62"/>
      <c r="T528" s="62"/>
      <c r="U528" s="62"/>
      <c r="V528" s="62"/>
      <c r="W528" s="62"/>
      <c r="X528" s="62"/>
      <c r="Y528" s="62"/>
      <c r="Z528" s="62"/>
      <c r="AA528" s="62"/>
      <c r="AB528" s="62"/>
      <c r="AC528" s="62"/>
      <c r="AD528" s="62"/>
      <c r="AE528" s="62"/>
      <c r="AF528" s="62"/>
      <c r="AG528" s="62"/>
      <c r="AH528" s="62"/>
      <c r="AI528" s="62"/>
      <c r="AJ528" s="62"/>
    </row>
    <row r="529" spans="1:36">
      <c r="A529" s="62"/>
      <c r="B529" s="62"/>
      <c r="C529" s="62"/>
      <c r="D529" s="62"/>
      <c r="E529" s="62"/>
      <c r="F529" s="62"/>
      <c r="G529" s="62"/>
      <c r="H529" s="62"/>
      <c r="I529" s="62"/>
      <c r="J529" s="62"/>
      <c r="K529" s="62"/>
      <c r="L529" s="62"/>
      <c r="M529" s="62"/>
      <c r="N529" s="62"/>
      <c r="O529" s="62"/>
      <c r="P529" s="62"/>
      <c r="Q529" s="62"/>
      <c r="R529" s="62"/>
      <c r="S529" s="62"/>
      <c r="T529" s="62"/>
      <c r="U529" s="62"/>
      <c r="V529" s="62"/>
      <c r="W529" s="62"/>
      <c r="X529" s="62"/>
      <c r="Y529" s="62"/>
      <c r="Z529" s="62"/>
      <c r="AA529" s="62"/>
      <c r="AB529" s="62"/>
      <c r="AC529" s="62"/>
      <c r="AD529" s="62"/>
      <c r="AE529" s="62"/>
      <c r="AF529" s="62"/>
      <c r="AG529" s="62"/>
      <c r="AH529" s="62"/>
      <c r="AI529" s="62"/>
      <c r="AJ529" s="62"/>
    </row>
    <row r="530" spans="1:36">
      <c r="A530" s="62"/>
      <c r="B530" s="62"/>
      <c r="C530" s="62"/>
      <c r="D530" s="62"/>
      <c r="E530" s="62"/>
      <c r="F530" s="62"/>
      <c r="G530" s="62"/>
      <c r="H530" s="62"/>
      <c r="I530" s="62"/>
      <c r="J530" s="62"/>
      <c r="K530" s="62"/>
      <c r="L530" s="62"/>
      <c r="M530" s="62"/>
      <c r="N530" s="62"/>
      <c r="O530" s="62"/>
      <c r="P530" s="62"/>
      <c r="Q530" s="62"/>
      <c r="R530" s="62"/>
      <c r="S530" s="62"/>
      <c r="T530" s="62"/>
      <c r="U530" s="62"/>
      <c r="V530" s="62"/>
      <c r="W530" s="62"/>
      <c r="X530" s="62"/>
      <c r="Y530" s="62"/>
      <c r="Z530" s="62"/>
      <c r="AA530" s="62"/>
      <c r="AB530" s="62"/>
      <c r="AC530" s="62"/>
      <c r="AD530" s="62"/>
      <c r="AE530" s="62"/>
      <c r="AF530" s="62"/>
      <c r="AG530" s="62"/>
      <c r="AH530" s="62"/>
      <c r="AI530" s="62"/>
      <c r="AJ530" s="62"/>
    </row>
    <row r="531" spans="1:36">
      <c r="A531" s="62"/>
      <c r="B531" s="62"/>
      <c r="C531" s="62"/>
      <c r="D531" s="62"/>
      <c r="E531" s="62"/>
      <c r="F531" s="62"/>
      <c r="G531" s="62"/>
      <c r="H531" s="62"/>
      <c r="I531" s="62"/>
      <c r="J531" s="62"/>
      <c r="K531" s="62"/>
      <c r="L531" s="62"/>
      <c r="M531" s="62"/>
      <c r="N531" s="62"/>
      <c r="O531" s="62"/>
      <c r="P531" s="62"/>
      <c r="Q531" s="62"/>
      <c r="R531" s="62"/>
      <c r="S531" s="62"/>
      <c r="T531" s="62"/>
      <c r="U531" s="62"/>
      <c r="V531" s="62"/>
      <c r="W531" s="62"/>
      <c r="X531" s="62"/>
      <c r="Y531" s="62"/>
      <c r="Z531" s="62"/>
      <c r="AA531" s="62"/>
      <c r="AB531" s="62"/>
      <c r="AC531" s="62"/>
      <c r="AD531" s="62"/>
      <c r="AE531" s="62"/>
      <c r="AF531" s="62"/>
      <c r="AG531" s="62"/>
      <c r="AH531" s="62"/>
      <c r="AI531" s="62"/>
      <c r="AJ531" s="62"/>
    </row>
    <row r="532" spans="1:36">
      <c r="A532" s="62"/>
      <c r="B532" s="62"/>
      <c r="C532" s="62"/>
      <c r="D532" s="62"/>
      <c r="E532" s="62"/>
      <c r="F532" s="62"/>
      <c r="G532" s="62"/>
      <c r="H532" s="62"/>
      <c r="I532" s="62"/>
      <c r="J532" s="62"/>
      <c r="K532" s="62"/>
      <c r="L532" s="62"/>
      <c r="M532" s="62"/>
      <c r="N532" s="62"/>
      <c r="O532" s="62"/>
      <c r="P532" s="62"/>
      <c r="Q532" s="62"/>
      <c r="R532" s="62"/>
      <c r="S532" s="62"/>
      <c r="T532" s="62"/>
      <c r="U532" s="62"/>
      <c r="V532" s="62"/>
      <c r="W532" s="62"/>
      <c r="X532" s="62"/>
      <c r="Y532" s="62"/>
      <c r="Z532" s="62"/>
      <c r="AA532" s="62"/>
      <c r="AB532" s="62"/>
      <c r="AC532" s="62"/>
      <c r="AD532" s="62"/>
      <c r="AE532" s="62"/>
      <c r="AF532" s="62"/>
      <c r="AG532" s="62"/>
      <c r="AH532" s="62"/>
      <c r="AI532" s="62"/>
      <c r="AJ532" s="62"/>
    </row>
    <row r="533" spans="1:36">
      <c r="A533" s="62"/>
      <c r="B533" s="62"/>
      <c r="C533" s="62"/>
      <c r="D533" s="62"/>
      <c r="E533" s="62"/>
      <c r="F533" s="62"/>
      <c r="G533" s="62"/>
      <c r="H533" s="62"/>
      <c r="I533" s="62"/>
      <c r="J533" s="62"/>
      <c r="K533" s="62"/>
      <c r="L533" s="62"/>
      <c r="M533" s="62"/>
      <c r="N533" s="62"/>
      <c r="O533" s="62"/>
      <c r="P533" s="62"/>
      <c r="Q533" s="62"/>
      <c r="R533" s="62"/>
      <c r="S533" s="62"/>
      <c r="T533" s="62"/>
      <c r="U533" s="62"/>
      <c r="V533" s="62"/>
      <c r="W533" s="62"/>
      <c r="X533" s="62"/>
      <c r="Y533" s="62"/>
      <c r="Z533" s="62"/>
      <c r="AA533" s="62"/>
      <c r="AB533" s="62"/>
      <c r="AC533" s="62"/>
      <c r="AD533" s="62"/>
      <c r="AE533" s="62"/>
      <c r="AF533" s="62"/>
      <c r="AG533" s="62"/>
      <c r="AH533" s="62"/>
      <c r="AI533" s="62"/>
      <c r="AJ533" s="62"/>
    </row>
    <row r="534" spans="1:36">
      <c r="A534" s="62"/>
      <c r="B534" s="62"/>
      <c r="C534" s="62"/>
      <c r="D534" s="62"/>
      <c r="E534" s="62"/>
      <c r="F534" s="62"/>
      <c r="G534" s="62"/>
      <c r="H534" s="62"/>
      <c r="I534" s="62"/>
      <c r="J534" s="62"/>
      <c r="K534" s="62"/>
      <c r="L534" s="62"/>
      <c r="M534" s="62"/>
      <c r="N534" s="62"/>
      <c r="O534" s="62"/>
      <c r="P534" s="62"/>
      <c r="Q534" s="62"/>
      <c r="R534" s="62"/>
      <c r="S534" s="62"/>
      <c r="T534" s="62"/>
      <c r="U534" s="62"/>
      <c r="V534" s="62"/>
      <c r="W534" s="62"/>
      <c r="X534" s="62"/>
      <c r="Y534" s="62"/>
      <c r="Z534" s="62"/>
      <c r="AA534" s="62"/>
      <c r="AB534" s="62"/>
      <c r="AC534" s="62"/>
      <c r="AD534" s="62"/>
      <c r="AE534" s="62"/>
      <c r="AF534" s="62"/>
      <c r="AG534" s="62"/>
      <c r="AH534" s="62"/>
      <c r="AI534" s="62"/>
      <c r="AJ534" s="62"/>
    </row>
    <row r="535" spans="1:36">
      <c r="A535" s="62"/>
      <c r="B535" s="62"/>
      <c r="C535" s="62"/>
      <c r="D535" s="62"/>
      <c r="E535" s="62"/>
      <c r="F535" s="62"/>
      <c r="G535" s="62"/>
      <c r="H535" s="62"/>
      <c r="I535" s="62"/>
      <c r="J535" s="62"/>
      <c r="K535" s="62"/>
      <c r="L535" s="62"/>
      <c r="M535" s="62"/>
      <c r="N535" s="62"/>
      <c r="O535" s="62"/>
      <c r="P535" s="62"/>
      <c r="Q535" s="62"/>
      <c r="R535" s="62"/>
      <c r="S535" s="62"/>
      <c r="T535" s="62"/>
      <c r="U535" s="62"/>
      <c r="V535" s="62"/>
      <c r="W535" s="62"/>
      <c r="X535" s="62"/>
      <c r="Y535" s="62"/>
      <c r="Z535" s="62"/>
      <c r="AA535" s="62"/>
      <c r="AB535" s="62"/>
      <c r="AC535" s="62"/>
      <c r="AD535" s="62"/>
      <c r="AE535" s="62"/>
      <c r="AF535" s="62"/>
      <c r="AG535" s="62"/>
      <c r="AH535" s="62"/>
      <c r="AI535" s="62"/>
      <c r="AJ535" s="62"/>
    </row>
    <row r="536" spans="1:36">
      <c r="A536" s="62"/>
      <c r="B536" s="62"/>
      <c r="C536" s="62"/>
      <c r="D536" s="62"/>
      <c r="E536" s="62"/>
      <c r="F536" s="62"/>
      <c r="G536" s="62"/>
      <c r="H536" s="62"/>
      <c r="I536" s="62"/>
      <c r="J536" s="62"/>
      <c r="K536" s="62"/>
      <c r="L536" s="62"/>
      <c r="M536" s="62"/>
      <c r="N536" s="62"/>
      <c r="O536" s="62"/>
      <c r="P536" s="62"/>
      <c r="Q536" s="62"/>
      <c r="R536" s="62"/>
      <c r="S536" s="62"/>
      <c r="T536" s="62"/>
      <c r="U536" s="62"/>
      <c r="V536" s="62"/>
      <c r="W536" s="62"/>
      <c r="X536" s="62"/>
      <c r="Y536" s="62"/>
      <c r="Z536" s="62"/>
      <c r="AA536" s="62"/>
      <c r="AB536" s="62"/>
      <c r="AC536" s="62"/>
      <c r="AD536" s="62"/>
      <c r="AE536" s="62"/>
      <c r="AF536" s="62"/>
      <c r="AG536" s="62"/>
      <c r="AH536" s="62"/>
      <c r="AI536" s="62"/>
      <c r="AJ536" s="62"/>
    </row>
    <row r="537" spans="1:36">
      <c r="A537" s="62"/>
      <c r="B537" s="62"/>
      <c r="C537" s="62"/>
      <c r="D537" s="62"/>
      <c r="E537" s="62"/>
      <c r="F537" s="62"/>
      <c r="G537" s="62"/>
      <c r="H537" s="62"/>
      <c r="I537" s="62"/>
      <c r="J537" s="62"/>
      <c r="K537" s="62"/>
      <c r="L537" s="62"/>
      <c r="M537" s="62"/>
      <c r="N537" s="62"/>
      <c r="O537" s="62"/>
      <c r="P537" s="62"/>
      <c r="Q537" s="62"/>
      <c r="R537" s="62"/>
      <c r="S537" s="62"/>
      <c r="T537" s="62"/>
      <c r="U537" s="62"/>
      <c r="V537" s="62"/>
      <c r="W537" s="62"/>
      <c r="X537" s="62"/>
      <c r="Y537" s="62"/>
      <c r="Z537" s="62"/>
      <c r="AA537" s="62"/>
      <c r="AB537" s="62"/>
      <c r="AC537" s="62"/>
      <c r="AD537" s="62"/>
      <c r="AE537" s="62"/>
      <c r="AF537" s="62"/>
      <c r="AG537" s="62"/>
      <c r="AH537" s="62"/>
      <c r="AI537" s="62"/>
      <c r="AJ537" s="62"/>
    </row>
    <row r="538" spans="1:36">
      <c r="A538" s="62"/>
      <c r="B538" s="62"/>
      <c r="C538" s="62"/>
      <c r="D538" s="62"/>
      <c r="E538" s="62"/>
      <c r="F538" s="62"/>
      <c r="G538" s="62"/>
      <c r="H538" s="62"/>
      <c r="I538" s="62"/>
      <c r="J538" s="62"/>
      <c r="K538" s="62"/>
      <c r="L538" s="62"/>
      <c r="M538" s="62"/>
      <c r="N538" s="62"/>
      <c r="O538" s="62"/>
      <c r="P538" s="62"/>
      <c r="Q538" s="62"/>
      <c r="R538" s="62"/>
      <c r="S538" s="62"/>
      <c r="T538" s="62"/>
      <c r="U538" s="62"/>
      <c r="V538" s="62"/>
      <c r="W538" s="62"/>
      <c r="X538" s="62"/>
      <c r="Y538" s="62"/>
      <c r="Z538" s="62"/>
      <c r="AA538" s="62"/>
      <c r="AB538" s="62"/>
      <c r="AC538" s="62"/>
      <c r="AD538" s="62"/>
      <c r="AE538" s="62"/>
      <c r="AF538" s="62"/>
      <c r="AG538" s="62"/>
      <c r="AH538" s="62"/>
      <c r="AI538" s="62"/>
      <c r="AJ538" s="62"/>
    </row>
    <row r="539" spans="1:36">
      <c r="A539" s="62"/>
      <c r="B539" s="62"/>
      <c r="C539" s="62"/>
      <c r="D539" s="62"/>
      <c r="E539" s="62"/>
      <c r="F539" s="62"/>
      <c r="G539" s="62"/>
      <c r="H539" s="62"/>
      <c r="I539" s="62"/>
      <c r="J539" s="62"/>
      <c r="K539" s="62"/>
      <c r="L539" s="62"/>
      <c r="M539" s="62"/>
      <c r="N539" s="62"/>
      <c r="O539" s="62"/>
      <c r="P539" s="62"/>
      <c r="Q539" s="62"/>
      <c r="R539" s="62"/>
      <c r="S539" s="62"/>
      <c r="T539" s="62"/>
      <c r="U539" s="62"/>
      <c r="V539" s="62"/>
      <c r="W539" s="62"/>
      <c r="X539" s="62"/>
      <c r="Y539" s="62"/>
      <c r="Z539" s="62"/>
      <c r="AA539" s="62"/>
      <c r="AB539" s="62"/>
      <c r="AC539" s="62"/>
      <c r="AD539" s="62"/>
      <c r="AE539" s="62"/>
      <c r="AF539" s="62"/>
      <c r="AG539" s="62"/>
      <c r="AH539" s="62"/>
      <c r="AI539" s="62"/>
      <c r="AJ539" s="62"/>
    </row>
    <row r="540" spans="1:36">
      <c r="A540" s="62"/>
      <c r="B540" s="62"/>
      <c r="C540" s="62"/>
      <c r="D540" s="62"/>
      <c r="E540" s="62"/>
      <c r="F540" s="62"/>
      <c r="G540" s="62"/>
      <c r="H540" s="62"/>
      <c r="I540" s="62"/>
      <c r="J540" s="62"/>
      <c r="K540" s="62"/>
      <c r="L540" s="62"/>
      <c r="M540" s="62"/>
      <c r="N540" s="62"/>
      <c r="O540" s="62"/>
      <c r="P540" s="62"/>
      <c r="Q540" s="62"/>
      <c r="R540" s="62"/>
      <c r="S540" s="62"/>
      <c r="T540" s="62"/>
      <c r="U540" s="62"/>
      <c r="V540" s="62"/>
      <c r="W540" s="62"/>
      <c r="X540" s="62"/>
      <c r="Y540" s="62"/>
      <c r="Z540" s="62"/>
      <c r="AA540" s="62"/>
      <c r="AB540" s="62"/>
      <c r="AC540" s="62"/>
      <c r="AD540" s="62"/>
      <c r="AE540" s="62"/>
      <c r="AF540" s="62"/>
      <c r="AG540" s="62"/>
      <c r="AH540" s="62"/>
      <c r="AI540" s="62"/>
      <c r="AJ540" s="62"/>
    </row>
    <row r="541" spans="1:36">
      <c r="A541" s="62"/>
      <c r="B541" s="62"/>
      <c r="C541" s="62"/>
      <c r="D541" s="62"/>
      <c r="E541" s="62"/>
      <c r="F541" s="62"/>
      <c r="G541" s="62"/>
      <c r="H541" s="62"/>
      <c r="I541" s="62"/>
      <c r="J541" s="62"/>
      <c r="K541" s="62"/>
      <c r="L541" s="62"/>
      <c r="M541" s="62"/>
      <c r="N541" s="62"/>
      <c r="O541" s="62"/>
      <c r="P541" s="62"/>
      <c r="Q541" s="62"/>
      <c r="R541" s="62"/>
      <c r="S541" s="62"/>
      <c r="T541" s="62"/>
      <c r="U541" s="62"/>
      <c r="V541" s="62"/>
      <c r="W541" s="62"/>
      <c r="X541" s="62"/>
      <c r="Y541" s="62"/>
      <c r="Z541" s="62"/>
      <c r="AA541" s="62"/>
      <c r="AB541" s="62"/>
      <c r="AC541" s="62"/>
      <c r="AD541" s="62"/>
      <c r="AE541" s="62"/>
      <c r="AF541" s="62"/>
      <c r="AG541" s="62"/>
      <c r="AH541" s="62"/>
      <c r="AI541" s="62"/>
      <c r="AJ541" s="62"/>
    </row>
    <row r="542" spans="1:36">
      <c r="A542" s="62"/>
      <c r="B542" s="62"/>
      <c r="C542" s="62"/>
      <c r="D542" s="62"/>
      <c r="E542" s="62"/>
      <c r="F542" s="62"/>
      <c r="G542" s="62"/>
      <c r="H542" s="62"/>
      <c r="I542" s="62"/>
      <c r="J542" s="62"/>
      <c r="K542" s="62"/>
      <c r="L542" s="62"/>
      <c r="M542" s="62"/>
      <c r="N542" s="62"/>
      <c r="O542" s="62"/>
      <c r="P542" s="62"/>
      <c r="Q542" s="62"/>
      <c r="R542" s="62"/>
      <c r="S542" s="62"/>
      <c r="T542" s="62"/>
      <c r="U542" s="62"/>
      <c r="V542" s="62"/>
      <c r="W542" s="62"/>
      <c r="X542" s="62"/>
      <c r="Y542" s="62"/>
      <c r="Z542" s="62"/>
      <c r="AA542" s="62"/>
      <c r="AB542" s="62"/>
      <c r="AC542" s="62"/>
      <c r="AD542" s="62"/>
      <c r="AE542" s="62"/>
      <c r="AF542" s="62"/>
      <c r="AG542" s="62"/>
      <c r="AH542" s="62"/>
      <c r="AI542" s="62"/>
      <c r="AJ542" s="62"/>
    </row>
    <row r="543" spans="1:36">
      <c r="A543" s="62"/>
      <c r="B543" s="62"/>
      <c r="C543" s="62"/>
      <c r="D543" s="62"/>
      <c r="E543" s="62"/>
      <c r="F543" s="62"/>
      <c r="G543" s="62"/>
      <c r="H543" s="62"/>
      <c r="I543" s="62"/>
      <c r="J543" s="62"/>
      <c r="K543" s="62"/>
      <c r="L543" s="62"/>
      <c r="M543" s="62"/>
      <c r="N543" s="62"/>
      <c r="O543" s="62"/>
      <c r="P543" s="62"/>
      <c r="Q543" s="62"/>
      <c r="R543" s="62"/>
      <c r="S543" s="62"/>
      <c r="T543" s="62"/>
      <c r="U543" s="62"/>
      <c r="V543" s="62"/>
      <c r="W543" s="62"/>
      <c r="X543" s="62"/>
      <c r="Y543" s="62"/>
      <c r="Z543" s="62"/>
      <c r="AA543" s="62"/>
      <c r="AB543" s="62"/>
      <c r="AC543" s="62"/>
      <c r="AD543" s="62"/>
      <c r="AE543" s="62"/>
      <c r="AF543" s="62"/>
      <c r="AG543" s="62"/>
      <c r="AH543" s="62"/>
      <c r="AI543" s="62"/>
      <c r="AJ543" s="62"/>
    </row>
    <row r="544" spans="1:36">
      <c r="A544" s="62"/>
      <c r="B544" s="62"/>
      <c r="C544" s="62"/>
      <c r="D544" s="62"/>
      <c r="E544" s="62"/>
      <c r="F544" s="62"/>
      <c r="G544" s="62"/>
      <c r="H544" s="62"/>
      <c r="I544" s="62"/>
      <c r="J544" s="62"/>
      <c r="K544" s="62"/>
      <c r="L544" s="62"/>
      <c r="M544" s="62"/>
      <c r="N544" s="62"/>
      <c r="O544" s="62"/>
      <c r="P544" s="62"/>
      <c r="Q544" s="62"/>
      <c r="R544" s="62"/>
      <c r="S544" s="62"/>
      <c r="T544" s="62"/>
      <c r="U544" s="62"/>
      <c r="V544" s="62"/>
      <c r="W544" s="62"/>
      <c r="X544" s="62"/>
      <c r="Y544" s="62"/>
      <c r="Z544" s="62"/>
      <c r="AA544" s="62"/>
      <c r="AB544" s="62"/>
      <c r="AC544" s="62"/>
      <c r="AD544" s="62"/>
      <c r="AE544" s="62"/>
      <c r="AF544" s="62"/>
      <c r="AG544" s="62"/>
      <c r="AH544" s="62"/>
      <c r="AI544" s="62"/>
      <c r="AJ544" s="62"/>
    </row>
    <row r="545" spans="1:36">
      <c r="A545" s="62"/>
      <c r="B545" s="62"/>
      <c r="C545" s="62"/>
      <c r="D545" s="62"/>
      <c r="E545" s="62"/>
      <c r="F545" s="62"/>
      <c r="G545" s="62"/>
      <c r="H545" s="62"/>
      <c r="I545" s="62"/>
      <c r="J545" s="62"/>
      <c r="K545" s="62"/>
      <c r="L545" s="62"/>
      <c r="M545" s="62"/>
      <c r="N545" s="62"/>
      <c r="O545" s="62"/>
      <c r="P545" s="62"/>
      <c r="Q545" s="62"/>
      <c r="R545" s="62"/>
      <c r="S545" s="62"/>
      <c r="T545" s="62"/>
      <c r="U545" s="62"/>
      <c r="V545" s="62"/>
      <c r="W545" s="62"/>
      <c r="X545" s="62"/>
      <c r="Y545" s="62"/>
      <c r="Z545" s="62"/>
      <c r="AA545" s="62"/>
      <c r="AB545" s="62"/>
      <c r="AC545" s="62"/>
      <c r="AD545" s="62"/>
      <c r="AE545" s="62"/>
      <c r="AF545" s="62"/>
      <c r="AG545" s="62"/>
      <c r="AH545" s="62"/>
      <c r="AI545" s="62"/>
      <c r="AJ545" s="62"/>
    </row>
    <row r="546" spans="1:36">
      <c r="A546" s="62"/>
      <c r="B546" s="62"/>
      <c r="C546" s="62"/>
      <c r="D546" s="62"/>
      <c r="E546" s="62"/>
      <c r="F546" s="62"/>
      <c r="G546" s="62"/>
      <c r="H546" s="62"/>
      <c r="I546" s="62"/>
      <c r="J546" s="62"/>
      <c r="K546" s="62"/>
      <c r="L546" s="62"/>
      <c r="M546" s="62"/>
      <c r="N546" s="62"/>
      <c r="O546" s="62"/>
      <c r="P546" s="62"/>
      <c r="Q546" s="62"/>
      <c r="R546" s="62"/>
      <c r="S546" s="62"/>
      <c r="T546" s="62"/>
      <c r="U546" s="62"/>
      <c r="V546" s="62"/>
      <c r="W546" s="62"/>
      <c r="X546" s="62"/>
      <c r="Y546" s="62"/>
      <c r="Z546" s="62"/>
      <c r="AA546" s="62"/>
      <c r="AB546" s="62"/>
      <c r="AC546" s="62"/>
      <c r="AD546" s="62"/>
      <c r="AE546" s="62"/>
      <c r="AF546" s="62"/>
      <c r="AG546" s="62"/>
      <c r="AH546" s="62"/>
      <c r="AI546" s="62"/>
      <c r="AJ546" s="62"/>
    </row>
    <row r="547" spans="1:36">
      <c r="A547" s="62"/>
      <c r="B547" s="62"/>
      <c r="C547" s="62"/>
      <c r="D547" s="62"/>
      <c r="E547" s="62"/>
      <c r="F547" s="62"/>
      <c r="G547" s="62"/>
      <c r="H547" s="62"/>
      <c r="I547" s="62"/>
      <c r="J547" s="62"/>
      <c r="K547" s="62"/>
      <c r="L547" s="62"/>
      <c r="M547" s="62"/>
      <c r="N547" s="62"/>
      <c r="O547" s="62"/>
      <c r="P547" s="62"/>
      <c r="Q547" s="62"/>
      <c r="R547" s="62"/>
      <c r="S547" s="62"/>
      <c r="T547" s="62"/>
      <c r="U547" s="62"/>
      <c r="V547" s="62"/>
      <c r="W547" s="62"/>
      <c r="X547" s="62"/>
      <c r="Y547" s="62"/>
      <c r="Z547" s="62"/>
      <c r="AA547" s="62"/>
      <c r="AB547" s="62"/>
      <c r="AC547" s="62"/>
      <c r="AD547" s="62"/>
      <c r="AE547" s="62"/>
      <c r="AF547" s="62"/>
      <c r="AG547" s="62"/>
      <c r="AH547" s="62"/>
      <c r="AI547" s="62"/>
      <c r="AJ547" s="62"/>
    </row>
    <row r="548" spans="1:36">
      <c r="A548" s="62"/>
      <c r="B548" s="62"/>
      <c r="C548" s="62"/>
      <c r="D548" s="62"/>
      <c r="E548" s="62"/>
      <c r="F548" s="62"/>
      <c r="G548" s="62"/>
      <c r="H548" s="62"/>
      <c r="I548" s="62"/>
      <c r="J548" s="62"/>
      <c r="K548" s="62"/>
      <c r="L548" s="62"/>
      <c r="M548" s="62"/>
      <c r="N548" s="62"/>
      <c r="O548" s="62"/>
      <c r="P548" s="62"/>
      <c r="Q548" s="62"/>
      <c r="R548" s="62"/>
      <c r="S548" s="62"/>
      <c r="T548" s="62"/>
      <c r="U548" s="62"/>
      <c r="V548" s="62"/>
      <c r="W548" s="62"/>
      <c r="X548" s="62"/>
      <c r="Y548" s="62"/>
      <c r="Z548" s="62"/>
      <c r="AA548" s="62"/>
      <c r="AB548" s="62"/>
      <c r="AC548" s="62"/>
      <c r="AD548" s="62"/>
      <c r="AE548" s="62"/>
      <c r="AF548" s="62"/>
      <c r="AG548" s="62"/>
      <c r="AH548" s="62"/>
      <c r="AI548" s="62"/>
      <c r="AJ548" s="62"/>
    </row>
    <row r="549" spans="1:36">
      <c r="A549" s="62"/>
      <c r="B549" s="62"/>
      <c r="C549" s="62"/>
      <c r="D549" s="62"/>
      <c r="E549" s="62"/>
      <c r="F549" s="62"/>
      <c r="G549" s="62"/>
      <c r="H549" s="62"/>
      <c r="I549" s="62"/>
      <c r="J549" s="62"/>
      <c r="K549" s="62"/>
      <c r="L549" s="62"/>
      <c r="M549" s="62"/>
      <c r="N549" s="62"/>
      <c r="O549" s="62"/>
      <c r="P549" s="62"/>
      <c r="Q549" s="62"/>
      <c r="R549" s="62"/>
      <c r="S549" s="62"/>
      <c r="T549" s="62"/>
      <c r="U549" s="62"/>
      <c r="V549" s="62"/>
      <c r="W549" s="62"/>
      <c r="X549" s="62"/>
      <c r="Y549" s="62"/>
      <c r="Z549" s="62"/>
      <c r="AA549" s="62"/>
      <c r="AB549" s="62"/>
      <c r="AC549" s="62"/>
      <c r="AD549" s="62"/>
      <c r="AE549" s="62"/>
      <c r="AF549" s="62"/>
      <c r="AG549" s="62"/>
      <c r="AH549" s="62"/>
      <c r="AI549" s="62"/>
      <c r="AJ549" s="62"/>
    </row>
    <row r="550" spans="1:36">
      <c r="A550" s="62"/>
      <c r="B550" s="62"/>
      <c r="C550" s="62"/>
      <c r="D550" s="62"/>
      <c r="E550" s="62"/>
      <c r="F550" s="62"/>
      <c r="G550" s="62"/>
      <c r="H550" s="62"/>
      <c r="I550" s="62"/>
      <c r="J550" s="62"/>
      <c r="K550" s="62"/>
      <c r="L550" s="62"/>
      <c r="M550" s="62"/>
      <c r="N550" s="62"/>
      <c r="O550" s="62"/>
      <c r="P550" s="62"/>
      <c r="Q550" s="62"/>
      <c r="R550" s="62"/>
      <c r="S550" s="62"/>
      <c r="T550" s="62"/>
      <c r="U550" s="62"/>
      <c r="V550" s="62"/>
      <c r="W550" s="62"/>
      <c r="X550" s="62"/>
      <c r="Y550" s="62"/>
      <c r="Z550" s="62"/>
      <c r="AA550" s="62"/>
      <c r="AB550" s="62"/>
      <c r="AC550" s="62"/>
      <c r="AD550" s="62"/>
      <c r="AE550" s="62"/>
      <c r="AF550" s="62"/>
      <c r="AG550" s="62"/>
      <c r="AH550" s="62"/>
      <c r="AI550" s="62"/>
      <c r="AJ550" s="62"/>
    </row>
    <row r="551" spans="1:36">
      <c r="A551" s="62"/>
      <c r="B551" s="62"/>
      <c r="C551" s="62"/>
      <c r="D551" s="62"/>
      <c r="E551" s="62"/>
      <c r="F551" s="62"/>
      <c r="G551" s="62"/>
      <c r="H551" s="62"/>
      <c r="I551" s="62"/>
      <c r="J551" s="62"/>
      <c r="K551" s="62"/>
      <c r="L551" s="62"/>
      <c r="M551" s="62"/>
      <c r="N551" s="62"/>
      <c r="O551" s="62"/>
      <c r="P551" s="62"/>
      <c r="Q551" s="62"/>
      <c r="R551" s="62"/>
      <c r="S551" s="62"/>
      <c r="T551" s="62"/>
      <c r="U551" s="62"/>
      <c r="V551" s="62"/>
      <c r="W551" s="62"/>
      <c r="X551" s="62"/>
      <c r="Y551" s="62"/>
      <c r="Z551" s="62"/>
      <c r="AA551" s="62"/>
      <c r="AB551" s="62"/>
      <c r="AC551" s="62"/>
      <c r="AD551" s="62"/>
      <c r="AE551" s="62"/>
      <c r="AF551" s="62"/>
      <c r="AG551" s="62"/>
      <c r="AH551" s="62"/>
      <c r="AI551" s="62"/>
      <c r="AJ551" s="62"/>
    </row>
    <row r="552" spans="1:36">
      <c r="A552" s="62"/>
      <c r="B552" s="62"/>
      <c r="C552" s="62"/>
      <c r="D552" s="62"/>
      <c r="E552" s="62"/>
      <c r="F552" s="62"/>
      <c r="G552" s="62"/>
      <c r="H552" s="62"/>
      <c r="I552" s="62"/>
      <c r="J552" s="62"/>
      <c r="K552" s="62"/>
      <c r="L552" s="62"/>
      <c r="M552" s="62"/>
      <c r="N552" s="62"/>
      <c r="O552" s="62"/>
      <c r="P552" s="62"/>
      <c r="Q552" s="62"/>
      <c r="R552" s="62"/>
      <c r="S552" s="62"/>
      <c r="T552" s="62"/>
      <c r="U552" s="62"/>
      <c r="V552" s="62"/>
      <c r="W552" s="62"/>
      <c r="X552" s="62"/>
      <c r="Y552" s="62"/>
      <c r="Z552" s="62"/>
      <c r="AA552" s="62"/>
      <c r="AB552" s="62"/>
      <c r="AC552" s="62"/>
      <c r="AD552" s="62"/>
      <c r="AE552" s="62"/>
      <c r="AF552" s="62"/>
      <c r="AG552" s="62"/>
      <c r="AH552" s="62"/>
      <c r="AI552" s="62"/>
      <c r="AJ552" s="62"/>
    </row>
    <row r="553" spans="1:36">
      <c r="A553" s="62"/>
      <c r="B553" s="62"/>
      <c r="C553" s="62"/>
      <c r="D553" s="62"/>
      <c r="E553" s="62"/>
      <c r="F553" s="62"/>
      <c r="G553" s="62"/>
      <c r="H553" s="62"/>
      <c r="I553" s="62"/>
      <c r="J553" s="62"/>
      <c r="K553" s="62"/>
      <c r="L553" s="62"/>
      <c r="M553" s="62"/>
      <c r="N553" s="62"/>
      <c r="O553" s="62"/>
      <c r="P553" s="62"/>
      <c r="Q553" s="62"/>
      <c r="R553" s="62"/>
      <c r="S553" s="62"/>
      <c r="T553" s="62"/>
      <c r="U553" s="62"/>
      <c r="V553" s="62"/>
      <c r="W553" s="62"/>
      <c r="X553" s="62"/>
      <c r="Y553" s="62"/>
      <c r="Z553" s="62"/>
      <c r="AA553" s="62"/>
      <c r="AB553" s="62"/>
      <c r="AC553" s="62"/>
      <c r="AD553" s="62"/>
      <c r="AE553" s="62"/>
      <c r="AF553" s="62"/>
      <c r="AG553" s="62"/>
      <c r="AH553" s="62"/>
      <c r="AI553" s="62"/>
      <c r="AJ553" s="62"/>
    </row>
    <row r="554" spans="1:36">
      <c r="A554" s="62"/>
      <c r="B554" s="62"/>
      <c r="C554" s="62"/>
      <c r="D554" s="62"/>
      <c r="E554" s="62"/>
      <c r="F554" s="62"/>
      <c r="G554" s="62"/>
      <c r="H554" s="62"/>
      <c r="I554" s="62"/>
      <c r="J554" s="62"/>
      <c r="K554" s="62"/>
      <c r="L554" s="62"/>
      <c r="M554" s="62"/>
      <c r="N554" s="62"/>
      <c r="O554" s="62"/>
      <c r="P554" s="62"/>
      <c r="Q554" s="62"/>
      <c r="R554" s="62"/>
      <c r="S554" s="62"/>
      <c r="T554" s="62"/>
      <c r="U554" s="62"/>
      <c r="V554" s="62"/>
      <c r="W554" s="62"/>
      <c r="X554" s="62"/>
      <c r="Y554" s="62"/>
      <c r="Z554" s="62"/>
      <c r="AA554" s="62"/>
      <c r="AB554" s="62"/>
      <c r="AC554" s="62"/>
      <c r="AD554" s="62"/>
      <c r="AE554" s="62"/>
      <c r="AF554" s="62"/>
      <c r="AG554" s="62"/>
      <c r="AH554" s="62"/>
      <c r="AI554" s="62"/>
      <c r="AJ554" s="62"/>
    </row>
    <row r="555" spans="1:36">
      <c r="A555" s="62"/>
      <c r="B555" s="62"/>
      <c r="C555" s="62"/>
      <c r="D555" s="62"/>
      <c r="E555" s="62"/>
      <c r="F555" s="62"/>
      <c r="G555" s="62"/>
      <c r="H555" s="62"/>
      <c r="I555" s="62"/>
      <c r="J555" s="62"/>
      <c r="K555" s="62"/>
      <c r="L555" s="62"/>
      <c r="M555" s="62"/>
      <c r="N555" s="62"/>
      <c r="O555" s="62"/>
      <c r="P555" s="62"/>
      <c r="Q555" s="62"/>
      <c r="R555" s="62"/>
      <c r="S555" s="62"/>
      <c r="T555" s="62"/>
      <c r="U555" s="62"/>
      <c r="V555" s="62"/>
      <c r="W555" s="62"/>
      <c r="X555" s="62"/>
      <c r="Y555" s="62"/>
      <c r="Z555" s="62"/>
      <c r="AA555" s="62"/>
      <c r="AB555" s="62"/>
      <c r="AC555" s="62"/>
      <c r="AD555" s="62"/>
      <c r="AE555" s="62"/>
      <c r="AF555" s="62"/>
      <c r="AG555" s="62"/>
      <c r="AH555" s="62"/>
      <c r="AI555" s="62"/>
      <c r="AJ555" s="62"/>
    </row>
    <row r="556" spans="1:36">
      <c r="A556" s="62"/>
      <c r="B556" s="62"/>
      <c r="C556" s="62"/>
      <c r="D556" s="62"/>
      <c r="E556" s="62"/>
      <c r="F556" s="62"/>
      <c r="G556" s="62"/>
      <c r="H556" s="62"/>
      <c r="I556" s="62"/>
      <c r="J556" s="62"/>
      <c r="K556" s="62"/>
      <c r="L556" s="62"/>
      <c r="M556" s="62"/>
      <c r="N556" s="62"/>
      <c r="O556" s="62"/>
      <c r="P556" s="62"/>
      <c r="Q556" s="62"/>
      <c r="R556" s="62"/>
      <c r="S556" s="62"/>
      <c r="T556" s="62"/>
      <c r="U556" s="62"/>
      <c r="V556" s="62"/>
      <c r="W556" s="62"/>
      <c r="X556" s="62"/>
      <c r="Y556" s="62"/>
      <c r="Z556" s="62"/>
      <c r="AA556" s="62"/>
      <c r="AB556" s="62"/>
      <c r="AC556" s="62"/>
      <c r="AD556" s="62"/>
      <c r="AE556" s="62"/>
      <c r="AF556" s="62"/>
      <c r="AG556" s="62"/>
      <c r="AH556" s="62"/>
      <c r="AI556" s="62"/>
      <c r="AJ556" s="62"/>
    </row>
    <row r="557" spans="1:36">
      <c r="A557" s="62"/>
      <c r="B557" s="62"/>
      <c r="C557" s="62"/>
      <c r="D557" s="62"/>
      <c r="E557" s="62"/>
      <c r="F557" s="62"/>
      <c r="G557" s="62"/>
      <c r="H557" s="62"/>
      <c r="I557" s="62"/>
      <c r="J557" s="62"/>
      <c r="K557" s="62"/>
      <c r="L557" s="62"/>
      <c r="M557" s="62"/>
      <c r="N557" s="62"/>
      <c r="O557" s="62"/>
      <c r="P557" s="62"/>
      <c r="Q557" s="62"/>
      <c r="R557" s="62"/>
      <c r="S557" s="62"/>
      <c r="T557" s="62"/>
      <c r="U557" s="62"/>
      <c r="V557" s="62"/>
      <c r="W557" s="62"/>
      <c r="X557" s="62"/>
      <c r="Y557" s="62"/>
      <c r="Z557" s="62"/>
      <c r="AA557" s="62"/>
      <c r="AB557" s="62"/>
      <c r="AC557" s="62"/>
      <c r="AD557" s="62"/>
      <c r="AE557" s="62"/>
      <c r="AF557" s="62"/>
      <c r="AG557" s="62"/>
      <c r="AH557" s="62"/>
      <c r="AI557" s="62"/>
      <c r="AJ557" s="62"/>
    </row>
    <row r="558" spans="1:36">
      <c r="A558" s="62"/>
      <c r="B558" s="62"/>
      <c r="C558" s="62"/>
      <c r="D558" s="62"/>
      <c r="E558" s="62"/>
      <c r="F558" s="62"/>
      <c r="G558" s="62"/>
      <c r="H558" s="62"/>
      <c r="I558" s="62"/>
      <c r="J558" s="62"/>
      <c r="K558" s="62"/>
      <c r="L558" s="62"/>
      <c r="M558" s="62"/>
      <c r="N558" s="62"/>
      <c r="O558" s="62"/>
      <c r="P558" s="62"/>
      <c r="Q558" s="62"/>
      <c r="R558" s="62"/>
      <c r="S558" s="62"/>
      <c r="T558" s="62"/>
      <c r="U558" s="62"/>
      <c r="V558" s="62"/>
      <c r="W558" s="62"/>
      <c r="X558" s="62"/>
      <c r="Y558" s="62"/>
      <c r="Z558" s="62"/>
      <c r="AA558" s="62"/>
      <c r="AB558" s="62"/>
      <c r="AC558" s="62"/>
      <c r="AD558" s="62"/>
      <c r="AE558" s="62"/>
      <c r="AF558" s="62"/>
      <c r="AG558" s="62"/>
      <c r="AH558" s="62"/>
      <c r="AI558" s="62"/>
      <c r="AJ558" s="62"/>
    </row>
    <row r="559" spans="1:36">
      <c r="A559" s="62"/>
      <c r="B559" s="62"/>
      <c r="C559" s="62"/>
      <c r="D559" s="62"/>
      <c r="E559" s="62"/>
      <c r="F559" s="62"/>
      <c r="G559" s="62"/>
      <c r="H559" s="62"/>
      <c r="I559" s="62"/>
      <c r="J559" s="62"/>
      <c r="K559" s="62"/>
      <c r="L559" s="62"/>
      <c r="M559" s="62"/>
      <c r="N559" s="62"/>
      <c r="O559" s="62"/>
      <c r="P559" s="62"/>
      <c r="Q559" s="62"/>
      <c r="R559" s="62"/>
      <c r="S559" s="62"/>
      <c r="T559" s="62"/>
      <c r="U559" s="62"/>
      <c r="V559" s="62"/>
      <c r="W559" s="62"/>
      <c r="X559" s="62"/>
      <c r="Y559" s="62"/>
      <c r="Z559" s="62"/>
      <c r="AA559" s="62"/>
      <c r="AB559" s="62"/>
      <c r="AC559" s="62"/>
      <c r="AD559" s="62"/>
      <c r="AE559" s="62"/>
      <c r="AF559" s="62"/>
      <c r="AG559" s="62"/>
      <c r="AH559" s="62"/>
      <c r="AI559" s="62"/>
      <c r="AJ559" s="62"/>
    </row>
    <row r="560" spans="1:36">
      <c r="A560" s="62"/>
      <c r="B560" s="62"/>
      <c r="C560" s="62"/>
      <c r="D560" s="62"/>
      <c r="E560" s="62"/>
      <c r="F560" s="62"/>
      <c r="G560" s="62"/>
      <c r="H560" s="62"/>
      <c r="I560" s="62"/>
      <c r="J560" s="62"/>
      <c r="K560" s="62"/>
      <c r="L560" s="62"/>
      <c r="M560" s="62"/>
      <c r="N560" s="62"/>
      <c r="O560" s="62"/>
      <c r="P560" s="62"/>
      <c r="Q560" s="62"/>
      <c r="R560" s="62"/>
      <c r="S560" s="62"/>
      <c r="T560" s="62"/>
      <c r="U560" s="62"/>
      <c r="V560" s="62"/>
      <c r="W560" s="62"/>
      <c r="X560" s="62"/>
      <c r="Y560" s="62"/>
      <c r="Z560" s="62"/>
      <c r="AA560" s="62"/>
      <c r="AB560" s="62"/>
      <c r="AC560" s="62"/>
      <c r="AD560" s="62"/>
      <c r="AE560" s="62"/>
      <c r="AF560" s="62"/>
      <c r="AG560" s="62"/>
      <c r="AH560" s="62"/>
      <c r="AI560" s="62"/>
      <c r="AJ560" s="62"/>
    </row>
    <row r="561" spans="1:36">
      <c r="A561" s="62"/>
      <c r="B561" s="62"/>
      <c r="C561" s="62"/>
      <c r="D561" s="62"/>
      <c r="E561" s="62"/>
      <c r="F561" s="62"/>
      <c r="G561" s="62"/>
      <c r="H561" s="62"/>
      <c r="I561" s="62"/>
      <c r="J561" s="62"/>
      <c r="K561" s="62"/>
      <c r="L561" s="62"/>
      <c r="M561" s="62"/>
      <c r="N561" s="62"/>
      <c r="O561" s="62"/>
      <c r="P561" s="62"/>
      <c r="Q561" s="62"/>
      <c r="R561" s="62"/>
      <c r="S561" s="62"/>
      <c r="T561" s="62"/>
      <c r="U561" s="62"/>
      <c r="V561" s="62"/>
      <c r="W561" s="62"/>
      <c r="X561" s="62"/>
      <c r="Y561" s="62"/>
      <c r="Z561" s="62"/>
      <c r="AA561" s="62"/>
      <c r="AB561" s="62"/>
      <c r="AC561" s="62"/>
      <c r="AD561" s="62"/>
      <c r="AE561" s="62"/>
      <c r="AF561" s="62"/>
      <c r="AG561" s="62"/>
      <c r="AH561" s="62"/>
      <c r="AI561" s="62"/>
      <c r="AJ561" s="62"/>
    </row>
    <row r="562" spans="1:36">
      <c r="A562" s="62"/>
      <c r="B562" s="62"/>
      <c r="C562" s="62"/>
      <c r="D562" s="62"/>
      <c r="E562" s="62"/>
      <c r="F562" s="62"/>
      <c r="G562" s="62"/>
      <c r="H562" s="62"/>
      <c r="I562" s="62"/>
      <c r="J562" s="62"/>
      <c r="K562" s="62"/>
      <c r="L562" s="62"/>
      <c r="M562" s="62"/>
      <c r="N562" s="62"/>
      <c r="O562" s="62"/>
      <c r="P562" s="62"/>
      <c r="Q562" s="62"/>
      <c r="R562" s="62"/>
      <c r="S562" s="62"/>
      <c r="T562" s="62"/>
      <c r="U562" s="62"/>
      <c r="V562" s="62"/>
      <c r="W562" s="62"/>
      <c r="X562" s="62"/>
      <c r="Y562" s="62"/>
      <c r="Z562" s="62"/>
      <c r="AA562" s="62"/>
      <c r="AB562" s="62"/>
      <c r="AC562" s="62"/>
      <c r="AD562" s="62"/>
      <c r="AE562" s="62"/>
      <c r="AF562" s="62"/>
      <c r="AG562" s="62"/>
      <c r="AH562" s="62"/>
      <c r="AI562" s="62"/>
      <c r="AJ562" s="62"/>
    </row>
    <row r="563" spans="1:36">
      <c r="A563" s="62"/>
      <c r="B563" s="62"/>
      <c r="C563" s="62"/>
      <c r="D563" s="62"/>
      <c r="E563" s="62"/>
      <c r="F563" s="62"/>
      <c r="G563" s="62"/>
      <c r="H563" s="62"/>
      <c r="I563" s="62"/>
      <c r="J563" s="62"/>
      <c r="K563" s="62"/>
      <c r="L563" s="62"/>
      <c r="M563" s="62"/>
      <c r="N563" s="62"/>
      <c r="O563" s="62"/>
      <c r="P563" s="62"/>
      <c r="Q563" s="62"/>
      <c r="R563" s="62"/>
      <c r="S563" s="62"/>
      <c r="T563" s="62"/>
      <c r="U563" s="62"/>
      <c r="V563" s="62"/>
      <c r="W563" s="62"/>
      <c r="X563" s="62"/>
      <c r="Y563" s="62"/>
      <c r="Z563" s="62"/>
      <c r="AA563" s="62"/>
      <c r="AB563" s="62"/>
      <c r="AC563" s="62"/>
      <c r="AD563" s="62"/>
      <c r="AE563" s="62"/>
      <c r="AF563" s="62"/>
      <c r="AG563" s="62"/>
      <c r="AH563" s="62"/>
      <c r="AI563" s="62"/>
      <c r="AJ563" s="62"/>
    </row>
    <row r="564" spans="1:36">
      <c r="A564" s="62"/>
      <c r="B564" s="62"/>
      <c r="C564" s="62"/>
      <c r="D564" s="62"/>
      <c r="E564" s="62"/>
      <c r="F564" s="62"/>
      <c r="G564" s="62"/>
      <c r="H564" s="62"/>
      <c r="I564" s="62"/>
      <c r="J564" s="62"/>
      <c r="K564" s="62"/>
      <c r="L564" s="62"/>
      <c r="M564" s="62"/>
      <c r="N564" s="62"/>
      <c r="O564" s="62"/>
      <c r="P564" s="62"/>
      <c r="Q564" s="62"/>
      <c r="R564" s="62"/>
      <c r="S564" s="62"/>
      <c r="T564" s="62"/>
      <c r="U564" s="62"/>
      <c r="V564" s="62"/>
      <c r="W564" s="62"/>
      <c r="X564" s="62"/>
      <c r="Y564" s="62"/>
      <c r="Z564" s="62"/>
      <c r="AA564" s="62"/>
      <c r="AB564" s="62"/>
      <c r="AC564" s="62"/>
      <c r="AD564" s="62"/>
      <c r="AE564" s="62"/>
      <c r="AF564" s="62"/>
      <c r="AG564" s="62"/>
      <c r="AH564" s="62"/>
      <c r="AI564" s="62"/>
      <c r="AJ564" s="62"/>
    </row>
    <row r="565" spans="1:36">
      <c r="A565" s="62"/>
      <c r="B565" s="62"/>
      <c r="C565" s="62"/>
      <c r="D565" s="62"/>
      <c r="E565" s="62"/>
      <c r="F565" s="62"/>
      <c r="G565" s="62"/>
      <c r="H565" s="62"/>
      <c r="I565" s="62"/>
      <c r="J565" s="62"/>
      <c r="K565" s="62"/>
      <c r="L565" s="62"/>
      <c r="M565" s="62"/>
      <c r="N565" s="62"/>
      <c r="O565" s="62"/>
      <c r="P565" s="62"/>
      <c r="Q565" s="62"/>
      <c r="R565" s="62"/>
      <c r="S565" s="62"/>
      <c r="T565" s="62"/>
      <c r="U565" s="62"/>
      <c r="V565" s="62"/>
      <c r="W565" s="62"/>
      <c r="X565" s="62"/>
      <c r="Y565" s="62"/>
      <c r="Z565" s="62"/>
      <c r="AA565" s="62"/>
      <c r="AB565" s="62"/>
      <c r="AC565" s="62"/>
      <c r="AD565" s="62"/>
      <c r="AE565" s="62"/>
      <c r="AF565" s="62"/>
      <c r="AG565" s="62"/>
      <c r="AH565" s="62"/>
      <c r="AI565" s="62"/>
      <c r="AJ565" s="62"/>
    </row>
    <row r="566" spans="1:36">
      <c r="A566" s="62"/>
      <c r="B566" s="62"/>
      <c r="C566" s="62"/>
      <c r="D566" s="62"/>
      <c r="E566" s="62"/>
      <c r="F566" s="62"/>
      <c r="G566" s="62"/>
      <c r="H566" s="62"/>
      <c r="I566" s="62"/>
      <c r="J566" s="62"/>
      <c r="K566" s="62"/>
      <c r="L566" s="62"/>
      <c r="M566" s="62"/>
      <c r="N566" s="62"/>
      <c r="O566" s="62"/>
      <c r="P566" s="62"/>
      <c r="Q566" s="62"/>
      <c r="R566" s="62"/>
      <c r="S566" s="62"/>
      <c r="T566" s="62"/>
      <c r="U566" s="62"/>
      <c r="V566" s="62"/>
      <c r="W566" s="62"/>
      <c r="X566" s="62"/>
      <c r="Y566" s="62"/>
      <c r="Z566" s="62"/>
      <c r="AA566" s="62"/>
      <c r="AB566" s="62"/>
      <c r="AC566" s="62"/>
      <c r="AD566" s="62"/>
      <c r="AE566" s="62"/>
      <c r="AF566" s="62"/>
      <c r="AG566" s="62"/>
      <c r="AH566" s="62"/>
      <c r="AI566" s="62"/>
      <c r="AJ566" s="62"/>
    </row>
    <row r="567" spans="1:36">
      <c r="A567" s="62"/>
      <c r="B567" s="62"/>
      <c r="C567" s="62"/>
      <c r="D567" s="62"/>
      <c r="E567" s="62"/>
      <c r="F567" s="62"/>
      <c r="G567" s="62"/>
      <c r="H567" s="62"/>
      <c r="I567" s="62"/>
      <c r="J567" s="62"/>
      <c r="K567" s="62"/>
      <c r="L567" s="62"/>
      <c r="M567" s="62"/>
      <c r="N567" s="62"/>
      <c r="O567" s="62"/>
      <c r="P567" s="62"/>
      <c r="Q567" s="62"/>
      <c r="R567" s="62"/>
      <c r="S567" s="62"/>
      <c r="T567" s="62"/>
      <c r="U567" s="62"/>
      <c r="V567" s="62"/>
      <c r="W567" s="62"/>
      <c r="X567" s="62"/>
      <c r="Y567" s="62"/>
      <c r="Z567" s="62"/>
      <c r="AA567" s="62"/>
      <c r="AB567" s="62"/>
      <c r="AC567" s="62"/>
      <c r="AD567" s="62"/>
      <c r="AE567" s="62"/>
      <c r="AF567" s="62"/>
      <c r="AG567" s="62"/>
      <c r="AH567" s="62"/>
      <c r="AI567" s="62"/>
      <c r="AJ567" s="62"/>
    </row>
    <row r="568" spans="1:36">
      <c r="A568" s="62"/>
      <c r="B568" s="62"/>
      <c r="C568" s="62"/>
      <c r="D568" s="62"/>
      <c r="E568" s="62"/>
      <c r="F568" s="62"/>
      <c r="G568" s="62"/>
      <c r="H568" s="62"/>
      <c r="I568" s="62"/>
      <c r="J568" s="62"/>
      <c r="K568" s="62"/>
      <c r="L568" s="62"/>
      <c r="M568" s="62"/>
      <c r="N568" s="62"/>
      <c r="O568" s="62"/>
      <c r="P568" s="62"/>
      <c r="Q568" s="62"/>
      <c r="R568" s="62"/>
      <c r="S568" s="62"/>
      <c r="T568" s="62"/>
      <c r="U568" s="62"/>
      <c r="V568" s="62"/>
      <c r="W568" s="62"/>
      <c r="X568" s="62"/>
      <c r="Y568" s="62"/>
      <c r="Z568" s="62"/>
      <c r="AA568" s="62"/>
      <c r="AB568" s="62"/>
      <c r="AC568" s="62"/>
      <c r="AD568" s="62"/>
      <c r="AE568" s="62"/>
      <c r="AF568" s="62"/>
      <c r="AG568" s="62"/>
      <c r="AH568" s="62"/>
      <c r="AI568" s="62"/>
      <c r="AJ568" s="62"/>
    </row>
    <row r="569" spans="1:36">
      <c r="A569" s="62"/>
      <c r="B569" s="62"/>
      <c r="C569" s="62"/>
      <c r="D569" s="62"/>
      <c r="E569" s="62"/>
      <c r="F569" s="62"/>
      <c r="G569" s="62"/>
      <c r="H569" s="62"/>
      <c r="I569" s="62"/>
      <c r="J569" s="62"/>
      <c r="K569" s="62"/>
      <c r="L569" s="62"/>
      <c r="M569" s="62"/>
      <c r="N569" s="62"/>
      <c r="O569" s="62"/>
      <c r="P569" s="62"/>
      <c r="Q569" s="62"/>
      <c r="R569" s="62"/>
      <c r="S569" s="62"/>
      <c r="T569" s="62"/>
      <c r="U569" s="62"/>
      <c r="V569" s="62"/>
      <c r="W569" s="62"/>
      <c r="X569" s="62"/>
      <c r="Y569" s="62"/>
      <c r="Z569" s="62"/>
      <c r="AA569" s="62"/>
      <c r="AB569" s="62"/>
      <c r="AC569" s="62"/>
      <c r="AD569" s="62"/>
      <c r="AE569" s="62"/>
      <c r="AF569" s="62"/>
      <c r="AG569" s="62"/>
      <c r="AH569" s="62"/>
      <c r="AI569" s="62"/>
      <c r="AJ569" s="62"/>
    </row>
    <row r="570" spans="1:36">
      <c r="A570" s="62"/>
      <c r="B570" s="62"/>
      <c r="C570" s="62"/>
      <c r="D570" s="62"/>
      <c r="E570" s="62"/>
      <c r="F570" s="62"/>
      <c r="G570" s="62"/>
      <c r="H570" s="62"/>
      <c r="I570" s="62"/>
      <c r="J570" s="62"/>
      <c r="K570" s="62"/>
      <c r="L570" s="62"/>
      <c r="M570" s="62"/>
      <c r="N570" s="62"/>
      <c r="O570" s="62"/>
      <c r="P570" s="62"/>
      <c r="Q570" s="62"/>
      <c r="R570" s="62"/>
      <c r="S570" s="62"/>
      <c r="T570" s="62"/>
      <c r="U570" s="62"/>
      <c r="V570" s="62"/>
      <c r="W570" s="62"/>
      <c r="X570" s="62"/>
      <c r="Y570" s="62"/>
      <c r="Z570" s="62"/>
      <c r="AA570" s="62"/>
      <c r="AB570" s="62"/>
      <c r="AC570" s="62"/>
      <c r="AD570" s="62"/>
      <c r="AE570" s="62"/>
      <c r="AF570" s="62"/>
      <c r="AG570" s="62"/>
      <c r="AH570" s="62"/>
      <c r="AI570" s="62"/>
      <c r="AJ570" s="62"/>
    </row>
    <row r="571" spans="1:36">
      <c r="A571" s="62"/>
      <c r="B571" s="62"/>
      <c r="C571" s="62"/>
      <c r="D571" s="62"/>
      <c r="E571" s="62"/>
      <c r="F571" s="62"/>
      <c r="G571" s="62"/>
      <c r="H571" s="62"/>
      <c r="I571" s="62"/>
      <c r="J571" s="62"/>
      <c r="K571" s="62"/>
      <c r="L571" s="62"/>
      <c r="M571" s="62"/>
      <c r="N571" s="62"/>
      <c r="O571" s="62"/>
      <c r="P571" s="62"/>
      <c r="Q571" s="62"/>
      <c r="R571" s="62"/>
      <c r="S571" s="62"/>
      <c r="T571" s="62"/>
      <c r="U571" s="62"/>
      <c r="V571" s="62"/>
      <c r="W571" s="62"/>
      <c r="X571" s="62"/>
      <c r="Y571" s="62"/>
      <c r="Z571" s="62"/>
      <c r="AA571" s="62"/>
      <c r="AB571" s="62"/>
      <c r="AC571" s="62"/>
      <c r="AD571" s="62"/>
      <c r="AE571" s="62"/>
      <c r="AF571" s="62"/>
      <c r="AG571" s="62"/>
      <c r="AH571" s="62"/>
      <c r="AI571" s="62"/>
      <c r="AJ571" s="62"/>
    </row>
    <row r="572" spans="1:36">
      <c r="A572" s="62"/>
      <c r="B572" s="62"/>
      <c r="C572" s="62"/>
      <c r="D572" s="62"/>
      <c r="E572" s="62"/>
      <c r="F572" s="62"/>
      <c r="G572" s="62"/>
      <c r="H572" s="62"/>
      <c r="I572" s="62"/>
      <c r="J572" s="62"/>
      <c r="K572" s="62"/>
      <c r="L572" s="62"/>
      <c r="M572" s="62"/>
      <c r="N572" s="62"/>
      <c r="O572" s="62"/>
      <c r="P572" s="62"/>
      <c r="Q572" s="62"/>
      <c r="R572" s="62"/>
      <c r="S572" s="62"/>
      <c r="T572" s="62"/>
      <c r="U572" s="62"/>
      <c r="V572" s="62"/>
      <c r="W572" s="62"/>
      <c r="X572" s="62"/>
      <c r="Y572" s="62"/>
      <c r="Z572" s="62"/>
      <c r="AA572" s="62"/>
      <c r="AB572" s="62"/>
      <c r="AC572" s="62"/>
      <c r="AD572" s="62"/>
      <c r="AE572" s="62"/>
      <c r="AF572" s="62"/>
      <c r="AG572" s="62"/>
      <c r="AH572" s="62"/>
      <c r="AI572" s="62"/>
      <c r="AJ572" s="62"/>
    </row>
    <row r="573" spans="1:36">
      <c r="A573" s="62"/>
      <c r="B573" s="62"/>
      <c r="C573" s="62"/>
      <c r="D573" s="62"/>
      <c r="E573" s="62"/>
      <c r="F573" s="62"/>
      <c r="G573" s="62"/>
      <c r="H573" s="62"/>
      <c r="I573" s="62"/>
      <c r="J573" s="62"/>
      <c r="K573" s="62"/>
      <c r="L573" s="62"/>
      <c r="M573" s="62"/>
      <c r="N573" s="62"/>
      <c r="O573" s="62"/>
      <c r="P573" s="62"/>
      <c r="Q573" s="62"/>
      <c r="R573" s="62"/>
      <c r="S573" s="62"/>
      <c r="T573" s="62"/>
      <c r="U573" s="62"/>
      <c r="V573" s="62"/>
      <c r="W573" s="62"/>
      <c r="X573" s="62"/>
      <c r="Y573" s="62"/>
      <c r="Z573" s="62"/>
      <c r="AA573" s="62"/>
      <c r="AB573" s="62"/>
      <c r="AC573" s="62"/>
      <c r="AD573" s="62"/>
      <c r="AE573" s="62"/>
      <c r="AF573" s="62"/>
      <c r="AG573" s="62"/>
      <c r="AH573" s="62"/>
      <c r="AI573" s="62"/>
      <c r="AJ573" s="62"/>
    </row>
    <row r="574" spans="1:36">
      <c r="A574" s="62"/>
      <c r="B574" s="62"/>
      <c r="C574" s="62"/>
      <c r="D574" s="62"/>
      <c r="E574" s="62"/>
      <c r="F574" s="62"/>
      <c r="G574" s="62"/>
      <c r="H574" s="62"/>
      <c r="I574" s="62"/>
      <c r="J574" s="62"/>
      <c r="K574" s="62"/>
      <c r="L574" s="62"/>
      <c r="M574" s="62"/>
      <c r="N574" s="62"/>
      <c r="O574" s="62"/>
      <c r="P574" s="62"/>
      <c r="Q574" s="62"/>
      <c r="R574" s="62"/>
      <c r="S574" s="62"/>
      <c r="T574" s="62"/>
      <c r="U574" s="62"/>
      <c r="V574" s="62"/>
      <c r="W574" s="62"/>
      <c r="X574" s="62"/>
      <c r="Y574" s="62"/>
      <c r="Z574" s="62"/>
      <c r="AA574" s="62"/>
      <c r="AB574" s="62"/>
      <c r="AC574" s="62"/>
      <c r="AD574" s="62"/>
      <c r="AE574" s="62"/>
      <c r="AF574" s="62"/>
      <c r="AG574" s="62"/>
      <c r="AH574" s="62"/>
      <c r="AI574" s="62"/>
      <c r="AJ574" s="62"/>
    </row>
    <row r="575" spans="1:36">
      <c r="A575" s="62"/>
      <c r="B575" s="62"/>
      <c r="C575" s="62"/>
      <c r="D575" s="62"/>
      <c r="E575" s="62"/>
      <c r="F575" s="62"/>
      <c r="G575" s="62"/>
      <c r="H575" s="62"/>
      <c r="I575" s="62"/>
      <c r="J575" s="62"/>
      <c r="K575" s="62"/>
      <c r="L575" s="62"/>
      <c r="M575" s="62"/>
      <c r="N575" s="62"/>
      <c r="O575" s="62"/>
      <c r="P575" s="62"/>
      <c r="Q575" s="62"/>
      <c r="R575" s="62"/>
      <c r="S575" s="62"/>
      <c r="T575" s="62"/>
      <c r="U575" s="62"/>
      <c r="V575" s="62"/>
      <c r="W575" s="62"/>
      <c r="X575" s="62"/>
      <c r="Y575" s="62"/>
      <c r="Z575" s="62"/>
      <c r="AA575" s="62"/>
      <c r="AB575" s="62"/>
      <c r="AC575" s="62"/>
      <c r="AD575" s="62"/>
      <c r="AE575" s="62"/>
      <c r="AF575" s="62"/>
      <c r="AG575" s="62"/>
      <c r="AH575" s="62"/>
      <c r="AI575" s="62"/>
      <c r="AJ575" s="62"/>
    </row>
    <row r="576" spans="1:36">
      <c r="A576" s="62"/>
      <c r="B576" s="62"/>
      <c r="C576" s="62"/>
      <c r="D576" s="62"/>
      <c r="E576" s="62"/>
      <c r="F576" s="62"/>
      <c r="G576" s="62"/>
      <c r="H576" s="62"/>
      <c r="I576" s="62"/>
      <c r="J576" s="62"/>
      <c r="K576" s="62"/>
      <c r="L576" s="62"/>
      <c r="M576" s="62"/>
      <c r="N576" s="62"/>
      <c r="O576" s="62"/>
      <c r="P576" s="62"/>
      <c r="Q576" s="62"/>
      <c r="R576" s="62"/>
      <c r="S576" s="62"/>
      <c r="T576" s="62"/>
      <c r="U576" s="62"/>
      <c r="V576" s="62"/>
      <c r="W576" s="62"/>
      <c r="X576" s="62"/>
      <c r="Y576" s="62"/>
      <c r="Z576" s="62"/>
      <c r="AA576" s="62"/>
      <c r="AB576" s="62"/>
      <c r="AC576" s="62"/>
      <c r="AD576" s="62"/>
      <c r="AE576" s="62"/>
      <c r="AF576" s="62"/>
      <c r="AG576" s="62"/>
      <c r="AH576" s="62"/>
      <c r="AI576" s="62"/>
      <c r="AJ576" s="62"/>
    </row>
    <row r="577" spans="1:36">
      <c r="A577" s="62"/>
      <c r="B577" s="62"/>
      <c r="C577" s="62"/>
      <c r="D577" s="62"/>
      <c r="E577" s="62"/>
      <c r="F577" s="62"/>
      <c r="G577" s="62"/>
      <c r="H577" s="62"/>
      <c r="I577" s="62"/>
      <c r="J577" s="62"/>
      <c r="K577" s="62"/>
      <c r="L577" s="62"/>
      <c r="M577" s="62"/>
      <c r="N577" s="62"/>
      <c r="O577" s="62"/>
      <c r="P577" s="62"/>
      <c r="Q577" s="62"/>
      <c r="R577" s="62"/>
      <c r="S577" s="62"/>
      <c r="T577" s="62"/>
      <c r="U577" s="62"/>
      <c r="V577" s="62"/>
      <c r="W577" s="62"/>
      <c r="X577" s="62"/>
      <c r="Y577" s="62"/>
      <c r="Z577" s="62"/>
      <c r="AA577" s="62"/>
      <c r="AB577" s="62"/>
      <c r="AC577" s="62"/>
      <c r="AD577" s="62"/>
      <c r="AE577" s="62"/>
      <c r="AF577" s="62"/>
      <c r="AG577" s="62"/>
      <c r="AH577" s="62"/>
      <c r="AI577" s="62"/>
      <c r="AJ577" s="62"/>
    </row>
    <row r="578" spans="1:36">
      <c r="A578" s="62"/>
      <c r="B578" s="62"/>
      <c r="C578" s="62"/>
      <c r="D578" s="62"/>
      <c r="E578" s="62"/>
      <c r="F578" s="62"/>
      <c r="G578" s="62"/>
      <c r="H578" s="62"/>
      <c r="I578" s="62"/>
      <c r="J578" s="62"/>
      <c r="K578" s="62"/>
      <c r="L578" s="62"/>
      <c r="M578" s="62"/>
      <c r="N578" s="62"/>
      <c r="O578" s="62"/>
      <c r="P578" s="62"/>
      <c r="Q578" s="62"/>
      <c r="R578" s="62"/>
      <c r="S578" s="62"/>
      <c r="T578" s="62"/>
      <c r="U578" s="62"/>
      <c r="V578" s="62"/>
      <c r="W578" s="62"/>
      <c r="X578" s="62"/>
      <c r="Y578" s="62"/>
      <c r="Z578" s="62"/>
      <c r="AA578" s="62"/>
      <c r="AB578" s="62"/>
      <c r="AC578" s="62"/>
      <c r="AD578" s="62"/>
      <c r="AE578" s="62"/>
      <c r="AF578" s="62"/>
      <c r="AG578" s="62"/>
      <c r="AH578" s="62"/>
      <c r="AI578" s="62"/>
      <c r="AJ578" s="62"/>
    </row>
    <row r="579" spans="1:36">
      <c r="A579" s="62"/>
      <c r="B579" s="62"/>
      <c r="C579" s="62"/>
      <c r="D579" s="62"/>
      <c r="E579" s="62"/>
      <c r="F579" s="62"/>
      <c r="G579" s="62"/>
      <c r="H579" s="62"/>
      <c r="I579" s="62"/>
      <c r="J579" s="62"/>
      <c r="K579" s="62"/>
      <c r="L579" s="62"/>
      <c r="M579" s="62"/>
      <c r="N579" s="62"/>
      <c r="O579" s="62"/>
      <c r="P579" s="62"/>
      <c r="Q579" s="62"/>
      <c r="R579" s="62"/>
      <c r="S579" s="62"/>
      <c r="T579" s="62"/>
      <c r="U579" s="62"/>
      <c r="V579" s="62"/>
      <c r="W579" s="62"/>
      <c r="X579" s="62"/>
      <c r="Y579" s="62"/>
      <c r="Z579" s="62"/>
      <c r="AA579" s="62"/>
      <c r="AB579" s="62"/>
      <c r="AC579" s="62"/>
      <c r="AD579" s="62"/>
      <c r="AE579" s="62"/>
      <c r="AF579" s="62"/>
      <c r="AG579" s="62"/>
      <c r="AH579" s="62"/>
      <c r="AI579" s="62"/>
      <c r="AJ579" s="62"/>
    </row>
    <row r="580" spans="1:36">
      <c r="A580" s="62"/>
      <c r="B580" s="62"/>
      <c r="C580" s="62"/>
      <c r="D580" s="62"/>
      <c r="E580" s="62"/>
      <c r="F580" s="62"/>
      <c r="G580" s="62"/>
      <c r="H580" s="62"/>
      <c r="I580" s="62"/>
      <c r="J580" s="62"/>
      <c r="K580" s="62"/>
      <c r="L580" s="62"/>
      <c r="M580" s="62"/>
      <c r="N580" s="62"/>
      <c r="O580" s="62"/>
      <c r="P580" s="62"/>
      <c r="Q580" s="62"/>
      <c r="R580" s="62"/>
      <c r="S580" s="62"/>
      <c r="T580" s="62"/>
      <c r="U580" s="62"/>
      <c r="V580" s="62"/>
      <c r="W580" s="62"/>
      <c r="X580" s="62"/>
      <c r="Y580" s="62"/>
      <c r="Z580" s="62"/>
      <c r="AA580" s="62"/>
      <c r="AB580" s="62"/>
      <c r="AC580" s="62"/>
      <c r="AD580" s="62"/>
      <c r="AE580" s="62"/>
      <c r="AF580" s="62"/>
      <c r="AG580" s="62"/>
      <c r="AH580" s="62"/>
      <c r="AI580" s="62"/>
      <c r="AJ580" s="62"/>
    </row>
    <row r="581" spans="1:36">
      <c r="A581" s="62"/>
      <c r="B581" s="62"/>
      <c r="C581" s="62"/>
      <c r="D581" s="62"/>
      <c r="E581" s="62"/>
      <c r="F581" s="62"/>
      <c r="G581" s="62"/>
      <c r="H581" s="62"/>
      <c r="I581" s="62"/>
      <c r="J581" s="62"/>
      <c r="K581" s="62"/>
      <c r="L581" s="62"/>
      <c r="M581" s="62"/>
      <c r="N581" s="62"/>
      <c r="O581" s="62"/>
      <c r="P581" s="62"/>
      <c r="Q581" s="62"/>
      <c r="R581" s="62"/>
      <c r="S581" s="62"/>
      <c r="T581" s="62"/>
      <c r="U581" s="62"/>
      <c r="V581" s="62"/>
      <c r="W581" s="62"/>
      <c r="X581" s="62"/>
      <c r="Y581" s="62"/>
      <c r="Z581" s="62"/>
      <c r="AA581" s="62"/>
      <c r="AB581" s="62"/>
      <c r="AC581" s="62"/>
      <c r="AD581" s="62"/>
      <c r="AE581" s="62"/>
      <c r="AF581" s="62"/>
      <c r="AG581" s="62"/>
      <c r="AH581" s="62"/>
      <c r="AI581" s="62"/>
      <c r="AJ581" s="62"/>
    </row>
    <row r="582" spans="1:36">
      <c r="A582" s="62"/>
      <c r="B582" s="62"/>
      <c r="C582" s="62"/>
      <c r="D582" s="62"/>
      <c r="E582" s="62"/>
      <c r="F582" s="62"/>
      <c r="G582" s="62"/>
      <c r="H582" s="62"/>
      <c r="I582" s="62"/>
      <c r="J582" s="62"/>
      <c r="K582" s="62"/>
      <c r="L582" s="62"/>
      <c r="M582" s="62"/>
      <c r="N582" s="62"/>
      <c r="O582" s="62"/>
      <c r="P582" s="62"/>
      <c r="Q582" s="62"/>
      <c r="R582" s="62"/>
      <c r="S582" s="62"/>
      <c r="T582" s="62"/>
      <c r="U582" s="62"/>
      <c r="V582" s="62"/>
      <c r="W582" s="62"/>
      <c r="X582" s="62"/>
      <c r="Y582" s="62"/>
      <c r="Z582" s="62"/>
      <c r="AA582" s="62"/>
      <c r="AB582" s="62"/>
      <c r="AC582" s="62"/>
      <c r="AD582" s="62"/>
      <c r="AE582" s="62"/>
      <c r="AF582" s="62"/>
      <c r="AG582" s="62"/>
      <c r="AH582" s="62"/>
      <c r="AI582" s="62"/>
      <c r="AJ582" s="62"/>
    </row>
    <row r="583" spans="1:36">
      <c r="A583" s="62"/>
      <c r="B583" s="62"/>
      <c r="C583" s="62"/>
      <c r="D583" s="62"/>
      <c r="E583" s="62"/>
      <c r="F583" s="62"/>
      <c r="G583" s="62"/>
      <c r="H583" s="62"/>
      <c r="I583" s="62"/>
      <c r="J583" s="62"/>
      <c r="K583" s="62"/>
      <c r="L583" s="62"/>
      <c r="M583" s="62"/>
      <c r="N583" s="62"/>
      <c r="O583" s="62"/>
      <c r="P583" s="62"/>
      <c r="Q583" s="62"/>
      <c r="R583" s="62"/>
      <c r="S583" s="62"/>
      <c r="T583" s="62"/>
      <c r="U583" s="62"/>
      <c r="V583" s="62"/>
      <c r="W583" s="62"/>
      <c r="X583" s="62"/>
      <c r="Y583" s="62"/>
      <c r="Z583" s="62"/>
      <c r="AA583" s="62"/>
      <c r="AB583" s="62"/>
      <c r="AC583" s="62"/>
      <c r="AD583" s="62"/>
      <c r="AE583" s="62"/>
      <c r="AF583" s="62"/>
      <c r="AG583" s="62"/>
      <c r="AH583" s="62"/>
      <c r="AI583" s="62"/>
      <c r="AJ583" s="62"/>
    </row>
    <row r="584" spans="1:36">
      <c r="A584" s="62"/>
      <c r="B584" s="62"/>
      <c r="C584" s="62"/>
      <c r="D584" s="62"/>
      <c r="E584" s="62"/>
      <c r="F584" s="62"/>
      <c r="G584" s="62"/>
      <c r="H584" s="62"/>
      <c r="I584" s="62"/>
      <c r="J584" s="62"/>
      <c r="K584" s="62"/>
      <c r="L584" s="62"/>
      <c r="M584" s="62"/>
      <c r="N584" s="62"/>
      <c r="O584" s="62"/>
      <c r="P584" s="62"/>
      <c r="Q584" s="62"/>
      <c r="R584" s="62"/>
      <c r="S584" s="62"/>
      <c r="T584" s="62"/>
      <c r="U584" s="62"/>
      <c r="V584" s="62"/>
      <c r="W584" s="62"/>
      <c r="X584" s="62"/>
      <c r="Y584" s="62"/>
      <c r="Z584" s="62"/>
      <c r="AA584" s="62"/>
      <c r="AB584" s="62"/>
      <c r="AC584" s="62"/>
      <c r="AD584" s="62"/>
      <c r="AE584" s="62"/>
      <c r="AF584" s="62"/>
      <c r="AG584" s="62"/>
      <c r="AH584" s="62"/>
      <c r="AI584" s="62"/>
      <c r="AJ584" s="62"/>
    </row>
    <row r="585" spans="1:36">
      <c r="A585" s="62"/>
      <c r="B585" s="62"/>
      <c r="C585" s="62"/>
      <c r="D585" s="62"/>
      <c r="E585" s="62"/>
      <c r="F585" s="62"/>
      <c r="G585" s="62"/>
      <c r="H585" s="62"/>
      <c r="I585" s="62"/>
      <c r="J585" s="62"/>
      <c r="K585" s="62"/>
      <c r="L585" s="62"/>
      <c r="M585" s="62"/>
      <c r="N585" s="62"/>
      <c r="O585" s="62"/>
      <c r="P585" s="62"/>
      <c r="Q585" s="62"/>
      <c r="R585" s="62"/>
      <c r="S585" s="62"/>
      <c r="T585" s="62"/>
      <c r="U585" s="62"/>
      <c r="V585" s="62"/>
      <c r="W585" s="62"/>
      <c r="X585" s="62"/>
      <c r="Y585" s="62"/>
      <c r="Z585" s="62"/>
      <c r="AA585" s="62"/>
      <c r="AB585" s="62"/>
      <c r="AC585" s="62"/>
      <c r="AD585" s="62"/>
      <c r="AE585" s="62"/>
      <c r="AF585" s="62"/>
      <c r="AG585" s="62"/>
      <c r="AH585" s="62"/>
      <c r="AI585" s="62"/>
      <c r="AJ585" s="62"/>
    </row>
    <row r="586" spans="1:36">
      <c r="A586" s="62"/>
      <c r="B586" s="62"/>
      <c r="C586" s="62"/>
      <c r="D586" s="62"/>
      <c r="E586" s="62"/>
      <c r="F586" s="62"/>
      <c r="G586" s="62"/>
      <c r="H586" s="62"/>
      <c r="I586" s="62"/>
      <c r="J586" s="62"/>
      <c r="K586" s="62"/>
      <c r="L586" s="62"/>
      <c r="M586" s="62"/>
      <c r="N586" s="62"/>
      <c r="O586" s="62"/>
      <c r="P586" s="62"/>
      <c r="Q586" s="62"/>
      <c r="R586" s="62"/>
      <c r="S586" s="62"/>
      <c r="T586" s="62"/>
      <c r="U586" s="62"/>
      <c r="V586" s="62"/>
      <c r="W586" s="62"/>
      <c r="X586" s="62"/>
      <c r="Y586" s="62"/>
      <c r="Z586" s="62"/>
      <c r="AA586" s="62"/>
      <c r="AB586" s="62"/>
      <c r="AC586" s="62"/>
      <c r="AD586" s="62"/>
      <c r="AE586" s="62"/>
      <c r="AF586" s="62"/>
      <c r="AG586" s="62"/>
      <c r="AH586" s="62"/>
      <c r="AI586" s="62"/>
      <c r="AJ586" s="62"/>
    </row>
    <row r="587" spans="1:36">
      <c r="A587" s="62"/>
      <c r="B587" s="62"/>
      <c r="C587" s="62"/>
      <c r="D587" s="62"/>
      <c r="E587" s="62"/>
      <c r="F587" s="62"/>
      <c r="G587" s="62"/>
      <c r="H587" s="62"/>
      <c r="I587" s="62"/>
      <c r="J587" s="62"/>
      <c r="K587" s="62"/>
      <c r="L587" s="62"/>
      <c r="M587" s="62"/>
      <c r="N587" s="62"/>
      <c r="O587" s="62"/>
      <c r="P587" s="62"/>
      <c r="Q587" s="62"/>
      <c r="R587" s="62"/>
      <c r="S587" s="62"/>
      <c r="T587" s="62"/>
      <c r="U587" s="62"/>
      <c r="V587" s="62"/>
      <c r="W587" s="62"/>
      <c r="X587" s="62"/>
      <c r="Y587" s="62"/>
      <c r="Z587" s="62"/>
      <c r="AA587" s="62"/>
      <c r="AB587" s="62"/>
      <c r="AC587" s="62"/>
      <c r="AD587" s="62"/>
      <c r="AE587" s="62"/>
      <c r="AF587" s="62"/>
      <c r="AG587" s="62"/>
      <c r="AH587" s="62"/>
      <c r="AI587" s="62"/>
      <c r="AJ587" s="62"/>
    </row>
    <row r="588" spans="1:36">
      <c r="A588" s="62"/>
      <c r="B588" s="62"/>
      <c r="C588" s="62"/>
      <c r="D588" s="62"/>
      <c r="E588" s="62"/>
      <c r="F588" s="62"/>
      <c r="G588" s="62"/>
      <c r="H588" s="62"/>
      <c r="I588" s="62"/>
      <c r="J588" s="62"/>
      <c r="K588" s="62"/>
      <c r="L588" s="62"/>
      <c r="M588" s="62"/>
      <c r="N588" s="62"/>
      <c r="O588" s="62"/>
      <c r="P588" s="62"/>
      <c r="Q588" s="62"/>
      <c r="R588" s="62"/>
      <c r="S588" s="62"/>
      <c r="T588" s="62"/>
      <c r="U588" s="62"/>
      <c r="V588" s="62"/>
      <c r="W588" s="62"/>
      <c r="X588" s="62"/>
      <c r="Y588" s="62"/>
      <c r="Z588" s="62"/>
      <c r="AA588" s="62"/>
      <c r="AB588" s="62"/>
      <c r="AC588" s="62"/>
      <c r="AD588" s="62"/>
      <c r="AE588" s="62"/>
      <c r="AF588" s="62"/>
      <c r="AG588" s="62"/>
      <c r="AH588" s="62"/>
      <c r="AI588" s="62"/>
      <c r="AJ588" s="62"/>
    </row>
    <row r="589" spans="1:36">
      <c r="A589" s="62"/>
      <c r="B589" s="62"/>
      <c r="C589" s="62"/>
      <c r="D589" s="62"/>
      <c r="E589" s="62"/>
      <c r="F589" s="62"/>
      <c r="G589" s="62"/>
      <c r="H589" s="62"/>
      <c r="I589" s="62"/>
      <c r="J589" s="62"/>
      <c r="K589" s="62"/>
      <c r="L589" s="62"/>
      <c r="M589" s="62"/>
      <c r="N589" s="62"/>
      <c r="O589" s="62"/>
      <c r="P589" s="62"/>
      <c r="Q589" s="62"/>
      <c r="R589" s="62"/>
      <c r="S589" s="62"/>
      <c r="T589" s="62"/>
      <c r="U589" s="62"/>
      <c r="V589" s="62"/>
      <c r="W589" s="62"/>
      <c r="X589" s="62"/>
      <c r="Y589" s="62"/>
      <c r="Z589" s="62"/>
      <c r="AA589" s="62"/>
      <c r="AB589" s="62"/>
      <c r="AC589" s="62"/>
      <c r="AD589" s="62"/>
      <c r="AE589" s="62"/>
      <c r="AF589" s="62"/>
      <c r="AG589" s="62"/>
      <c r="AH589" s="62"/>
      <c r="AI589" s="62"/>
      <c r="AJ589" s="62"/>
    </row>
    <row r="590" spans="1:36">
      <c r="A590" s="62"/>
      <c r="B590" s="62"/>
      <c r="C590" s="62"/>
      <c r="D590" s="62"/>
      <c r="E590" s="62"/>
      <c r="F590" s="62"/>
      <c r="G590" s="62"/>
      <c r="H590" s="62"/>
      <c r="I590" s="62"/>
      <c r="J590" s="62"/>
      <c r="K590" s="62"/>
      <c r="L590" s="62"/>
      <c r="M590" s="62"/>
      <c r="N590" s="62"/>
      <c r="O590" s="62"/>
      <c r="P590" s="62"/>
      <c r="Q590" s="62"/>
      <c r="R590" s="62"/>
      <c r="S590" s="62"/>
      <c r="T590" s="62"/>
      <c r="U590" s="62"/>
      <c r="V590" s="62"/>
      <c r="W590" s="62"/>
      <c r="X590" s="62"/>
      <c r="Y590" s="62"/>
      <c r="Z590" s="62"/>
      <c r="AA590" s="62"/>
      <c r="AB590" s="62"/>
      <c r="AC590" s="62"/>
      <c r="AD590" s="62"/>
      <c r="AE590" s="62"/>
      <c r="AF590" s="62"/>
      <c r="AG590" s="62"/>
      <c r="AH590" s="62"/>
      <c r="AI590" s="62"/>
      <c r="AJ590" s="62"/>
    </row>
    <row r="591" spans="1:36">
      <c r="A591" s="62"/>
      <c r="B591" s="62"/>
      <c r="C591" s="62"/>
      <c r="D591" s="62"/>
      <c r="E591" s="62"/>
      <c r="F591" s="62"/>
      <c r="G591" s="62"/>
      <c r="H591" s="62"/>
      <c r="I591" s="62"/>
      <c r="J591" s="62"/>
      <c r="K591" s="62"/>
      <c r="L591" s="62"/>
      <c r="M591" s="62"/>
      <c r="N591" s="62"/>
      <c r="O591" s="62"/>
      <c r="P591" s="62"/>
      <c r="Q591" s="62"/>
      <c r="R591" s="62"/>
      <c r="S591" s="62"/>
      <c r="T591" s="62"/>
      <c r="U591" s="62"/>
      <c r="V591" s="62"/>
      <c r="W591" s="62"/>
      <c r="X591" s="62"/>
      <c r="Y591" s="62"/>
      <c r="Z591" s="62"/>
      <c r="AA591" s="62"/>
      <c r="AB591" s="62"/>
      <c r="AC591" s="62"/>
      <c r="AD591" s="62"/>
      <c r="AE591" s="62"/>
      <c r="AF591" s="62"/>
      <c r="AG591" s="62"/>
      <c r="AH591" s="62"/>
      <c r="AI591" s="62"/>
      <c r="AJ591" s="62"/>
    </row>
    <row r="592" spans="1:36">
      <c r="A592" s="62"/>
      <c r="B592" s="62"/>
      <c r="C592" s="62"/>
      <c r="D592" s="62"/>
      <c r="E592" s="62"/>
      <c r="F592" s="62"/>
      <c r="G592" s="62"/>
      <c r="H592" s="62"/>
      <c r="I592" s="62"/>
      <c r="J592" s="62"/>
      <c r="K592" s="62"/>
      <c r="L592" s="62"/>
      <c r="M592" s="62"/>
      <c r="N592" s="62"/>
      <c r="O592" s="62"/>
      <c r="P592" s="62"/>
      <c r="Q592" s="62"/>
      <c r="R592" s="62"/>
      <c r="S592" s="62"/>
      <c r="T592" s="62"/>
      <c r="U592" s="62"/>
      <c r="V592" s="62"/>
      <c r="W592" s="62"/>
      <c r="X592" s="62"/>
      <c r="Y592" s="62"/>
      <c r="Z592" s="62"/>
      <c r="AA592" s="62"/>
      <c r="AB592" s="62"/>
      <c r="AC592" s="62"/>
      <c r="AD592" s="62"/>
      <c r="AE592" s="62"/>
      <c r="AF592" s="62"/>
      <c r="AG592" s="62"/>
      <c r="AH592" s="62"/>
      <c r="AI592" s="62"/>
      <c r="AJ592" s="62"/>
    </row>
    <row r="593" spans="1:36">
      <c r="A593" s="62"/>
      <c r="B593" s="62"/>
      <c r="C593" s="62"/>
      <c r="D593" s="62"/>
      <c r="E593" s="62"/>
      <c r="F593" s="62"/>
      <c r="G593" s="62"/>
      <c r="H593" s="62"/>
      <c r="I593" s="62"/>
      <c r="J593" s="62"/>
      <c r="K593" s="62"/>
      <c r="L593" s="62"/>
      <c r="M593" s="62"/>
      <c r="N593" s="62"/>
      <c r="O593" s="62"/>
      <c r="P593" s="62"/>
      <c r="Q593" s="62"/>
      <c r="R593" s="62"/>
      <c r="S593" s="62"/>
      <c r="T593" s="62"/>
      <c r="U593" s="62"/>
      <c r="V593" s="62"/>
      <c r="W593" s="62"/>
      <c r="X593" s="62"/>
      <c r="Y593" s="62"/>
      <c r="Z593" s="62"/>
      <c r="AA593" s="62"/>
      <c r="AB593" s="62"/>
      <c r="AC593" s="62"/>
      <c r="AD593" s="62"/>
      <c r="AE593" s="62"/>
      <c r="AF593" s="62"/>
      <c r="AG593" s="62"/>
      <c r="AH593" s="62"/>
      <c r="AI593" s="62"/>
      <c r="AJ593" s="62"/>
    </row>
    <row r="594" spans="1:36">
      <c r="A594" s="62"/>
      <c r="B594" s="62"/>
      <c r="C594" s="62"/>
      <c r="D594" s="62"/>
      <c r="E594" s="62"/>
      <c r="F594" s="62"/>
      <c r="G594" s="62"/>
      <c r="H594" s="62"/>
      <c r="I594" s="62"/>
      <c r="J594" s="62"/>
      <c r="K594" s="62"/>
      <c r="L594" s="62"/>
      <c r="M594" s="62"/>
      <c r="N594" s="62"/>
      <c r="O594" s="62"/>
      <c r="P594" s="62"/>
      <c r="Q594" s="62"/>
      <c r="R594" s="62"/>
      <c r="S594" s="62"/>
      <c r="T594" s="62"/>
      <c r="U594" s="62"/>
      <c r="V594" s="62"/>
      <c r="W594" s="62"/>
      <c r="X594" s="62"/>
      <c r="Y594" s="62"/>
      <c r="Z594" s="62"/>
      <c r="AA594" s="62"/>
      <c r="AB594" s="62"/>
      <c r="AC594" s="62"/>
      <c r="AD594" s="62"/>
      <c r="AE594" s="62"/>
      <c r="AF594" s="62"/>
      <c r="AG594" s="62"/>
      <c r="AH594" s="62"/>
      <c r="AI594" s="62"/>
      <c r="AJ594" s="62"/>
    </row>
    <row r="595" spans="1:36">
      <c r="A595" s="62"/>
      <c r="B595" s="62"/>
      <c r="C595" s="62"/>
      <c r="D595" s="62"/>
      <c r="E595" s="62"/>
      <c r="F595" s="62"/>
      <c r="G595" s="62"/>
      <c r="H595" s="62"/>
      <c r="I595" s="62"/>
      <c r="J595" s="62"/>
      <c r="K595" s="62"/>
      <c r="L595" s="62"/>
      <c r="M595" s="62"/>
      <c r="N595" s="62"/>
      <c r="O595" s="62"/>
      <c r="P595" s="62"/>
      <c r="Q595" s="62"/>
      <c r="R595" s="62"/>
      <c r="S595" s="62"/>
      <c r="T595" s="62"/>
      <c r="U595" s="62"/>
      <c r="V595" s="62"/>
      <c r="W595" s="62"/>
      <c r="X595" s="62"/>
      <c r="Y595" s="62"/>
      <c r="Z595" s="62"/>
      <c r="AA595" s="62"/>
      <c r="AB595" s="62"/>
      <c r="AC595" s="62"/>
      <c r="AD595" s="62"/>
      <c r="AE595" s="62"/>
      <c r="AF595" s="62"/>
      <c r="AG595" s="62"/>
      <c r="AH595" s="62"/>
      <c r="AI595" s="62"/>
      <c r="AJ595" s="62"/>
    </row>
    <row r="596" spans="1:36">
      <c r="A596" s="62"/>
      <c r="B596" s="62"/>
      <c r="C596" s="62"/>
      <c r="D596" s="62"/>
      <c r="E596" s="62"/>
      <c r="F596" s="62"/>
      <c r="G596" s="62"/>
      <c r="H596" s="62"/>
      <c r="I596" s="62"/>
      <c r="J596" s="62"/>
      <c r="K596" s="62"/>
      <c r="L596" s="62"/>
      <c r="M596" s="62"/>
      <c r="N596" s="62"/>
      <c r="O596" s="62"/>
      <c r="P596" s="62"/>
      <c r="Q596" s="62"/>
      <c r="R596" s="62"/>
      <c r="S596" s="62"/>
      <c r="T596" s="62"/>
      <c r="U596" s="62"/>
      <c r="V596" s="62"/>
      <c r="W596" s="62"/>
      <c r="X596" s="62"/>
      <c r="Y596" s="62"/>
      <c r="Z596" s="62"/>
      <c r="AA596" s="62"/>
      <c r="AB596" s="62"/>
      <c r="AC596" s="62"/>
      <c r="AD596" s="62"/>
      <c r="AE596" s="62"/>
      <c r="AF596" s="62"/>
      <c r="AG596" s="62"/>
      <c r="AH596" s="62"/>
      <c r="AI596" s="62"/>
      <c r="AJ596" s="62"/>
    </row>
    <row r="597" spans="1:36">
      <c r="A597" s="62"/>
      <c r="B597" s="62"/>
      <c r="C597" s="62"/>
      <c r="D597" s="62"/>
      <c r="E597" s="62"/>
      <c r="F597" s="62"/>
      <c r="G597" s="62"/>
      <c r="H597" s="62"/>
      <c r="I597" s="62"/>
      <c r="J597" s="62"/>
      <c r="K597" s="62"/>
      <c r="L597" s="62"/>
      <c r="M597" s="62"/>
      <c r="N597" s="62"/>
      <c r="O597" s="62"/>
      <c r="P597" s="62"/>
      <c r="Q597" s="62"/>
      <c r="R597" s="62"/>
      <c r="S597" s="62"/>
      <c r="T597" s="62"/>
      <c r="U597" s="62"/>
      <c r="V597" s="62"/>
      <c r="W597" s="62"/>
      <c r="X597" s="62"/>
      <c r="Y597" s="62"/>
      <c r="Z597" s="62"/>
      <c r="AA597" s="62"/>
      <c r="AB597" s="62"/>
      <c r="AC597" s="62"/>
      <c r="AD597" s="62"/>
      <c r="AE597" s="62"/>
      <c r="AF597" s="62"/>
      <c r="AG597" s="62"/>
      <c r="AH597" s="62"/>
      <c r="AI597" s="62"/>
      <c r="AJ597" s="62"/>
    </row>
    <row r="598" spans="1:36">
      <c r="A598" s="62"/>
      <c r="B598" s="62"/>
      <c r="C598" s="62"/>
      <c r="D598" s="62"/>
      <c r="E598" s="62"/>
      <c r="F598" s="62"/>
      <c r="G598" s="62"/>
      <c r="H598" s="62"/>
      <c r="I598" s="62"/>
      <c r="J598" s="62"/>
      <c r="K598" s="62"/>
      <c r="L598" s="62"/>
      <c r="M598" s="62"/>
      <c r="N598" s="62"/>
      <c r="O598" s="62"/>
      <c r="P598" s="62"/>
      <c r="Q598" s="62"/>
      <c r="R598" s="62"/>
      <c r="S598" s="62"/>
      <c r="T598" s="62"/>
      <c r="U598" s="62"/>
      <c r="V598" s="62"/>
      <c r="W598" s="62"/>
      <c r="X598" s="62"/>
      <c r="Y598" s="62"/>
      <c r="Z598" s="62"/>
      <c r="AA598" s="62"/>
      <c r="AB598" s="62"/>
      <c r="AC598" s="62"/>
      <c r="AD598" s="62"/>
      <c r="AE598" s="62"/>
      <c r="AF598" s="62"/>
      <c r="AG598" s="62"/>
      <c r="AH598" s="62"/>
      <c r="AI598" s="62"/>
      <c r="AJ598" s="62"/>
    </row>
    <row r="599" spans="1:36">
      <c r="A599" s="62"/>
      <c r="B599" s="62"/>
      <c r="C599" s="62"/>
      <c r="D599" s="62"/>
      <c r="E599" s="62"/>
      <c r="F599" s="62"/>
      <c r="G599" s="62"/>
      <c r="H599" s="62"/>
      <c r="I599" s="62"/>
      <c r="J599" s="62"/>
      <c r="K599" s="62"/>
      <c r="L599" s="62"/>
      <c r="M599" s="62"/>
      <c r="N599" s="62"/>
      <c r="O599" s="62"/>
      <c r="P599" s="62"/>
      <c r="Q599" s="62"/>
      <c r="R599" s="62"/>
      <c r="S599" s="62"/>
      <c r="T599" s="62"/>
      <c r="U599" s="62"/>
      <c r="V599" s="62"/>
      <c r="W599" s="62"/>
      <c r="X599" s="62"/>
      <c r="Y599" s="62"/>
      <c r="Z599" s="62"/>
      <c r="AA599" s="62"/>
      <c r="AB599" s="62"/>
      <c r="AC599" s="62"/>
      <c r="AD599" s="62"/>
      <c r="AE599" s="62"/>
      <c r="AF599" s="62"/>
      <c r="AG599" s="62"/>
      <c r="AH599" s="62"/>
      <c r="AI599" s="62"/>
      <c r="AJ599" s="62"/>
    </row>
    <row r="600" spans="1:36">
      <c r="A600" s="62"/>
      <c r="B600" s="62"/>
      <c r="C600" s="62"/>
      <c r="D600" s="62"/>
      <c r="E600" s="62"/>
      <c r="F600" s="62"/>
      <c r="G600" s="62"/>
      <c r="H600" s="62"/>
      <c r="I600" s="62"/>
      <c r="J600" s="62"/>
      <c r="K600" s="62"/>
      <c r="L600" s="62"/>
      <c r="M600" s="62"/>
      <c r="N600" s="62"/>
      <c r="O600" s="62"/>
      <c r="P600" s="62"/>
      <c r="Q600" s="62"/>
      <c r="R600" s="62"/>
      <c r="S600" s="62"/>
      <c r="T600" s="62"/>
      <c r="U600" s="62"/>
      <c r="V600" s="62"/>
      <c r="W600" s="62"/>
      <c r="X600" s="62"/>
      <c r="Y600" s="62"/>
      <c r="Z600" s="62"/>
      <c r="AA600" s="62"/>
      <c r="AB600" s="62"/>
      <c r="AC600" s="62"/>
      <c r="AD600" s="62"/>
      <c r="AE600" s="62"/>
      <c r="AF600" s="62"/>
      <c r="AG600" s="62"/>
      <c r="AH600" s="62"/>
      <c r="AI600" s="62"/>
      <c r="AJ600" s="62"/>
    </row>
    <row r="601" spans="1:36">
      <c r="A601" s="62"/>
      <c r="B601" s="62"/>
      <c r="C601" s="62"/>
      <c r="D601" s="62"/>
      <c r="E601" s="62"/>
      <c r="F601" s="62"/>
      <c r="G601" s="62"/>
      <c r="H601" s="62"/>
      <c r="I601" s="62"/>
      <c r="J601" s="62"/>
      <c r="K601" s="62"/>
      <c r="L601" s="62"/>
      <c r="M601" s="62"/>
      <c r="N601" s="62"/>
      <c r="O601" s="62"/>
      <c r="P601" s="62"/>
      <c r="Q601" s="62"/>
      <c r="R601" s="62"/>
      <c r="S601" s="62"/>
      <c r="T601" s="62"/>
      <c r="U601" s="62"/>
      <c r="V601" s="62"/>
      <c r="W601" s="62"/>
      <c r="X601" s="62"/>
      <c r="Y601" s="62"/>
      <c r="Z601" s="62"/>
      <c r="AA601" s="62"/>
      <c r="AB601" s="62"/>
      <c r="AC601" s="62"/>
      <c r="AD601" s="62"/>
      <c r="AE601" s="62"/>
      <c r="AF601" s="62"/>
      <c r="AG601" s="62"/>
      <c r="AH601" s="62"/>
      <c r="AI601" s="62"/>
      <c r="AJ601" s="62"/>
    </row>
    <row r="602" spans="1:36">
      <c r="A602" s="62"/>
      <c r="B602" s="62"/>
      <c r="C602" s="62"/>
      <c r="D602" s="62"/>
      <c r="E602" s="62"/>
      <c r="F602" s="62"/>
      <c r="G602" s="62"/>
      <c r="H602" s="62"/>
      <c r="I602" s="62"/>
      <c r="J602" s="62"/>
      <c r="K602" s="62"/>
      <c r="L602" s="62"/>
      <c r="M602" s="62"/>
      <c r="N602" s="62"/>
      <c r="O602" s="62"/>
      <c r="P602" s="62"/>
      <c r="Q602" s="62"/>
      <c r="R602" s="62"/>
      <c r="S602" s="62"/>
      <c r="T602" s="62"/>
      <c r="U602" s="62"/>
      <c r="V602" s="62"/>
      <c r="W602" s="62"/>
      <c r="X602" s="62"/>
      <c r="Y602" s="62"/>
      <c r="Z602" s="62"/>
      <c r="AA602" s="62"/>
      <c r="AB602" s="62"/>
      <c r="AC602" s="62"/>
      <c r="AD602" s="62"/>
      <c r="AE602" s="62"/>
      <c r="AF602" s="62"/>
      <c r="AG602" s="62"/>
      <c r="AH602" s="62"/>
      <c r="AI602" s="62"/>
      <c r="AJ602" s="62"/>
    </row>
    <row r="603" spans="1:36">
      <c r="A603" s="62"/>
      <c r="B603" s="62"/>
      <c r="C603" s="62"/>
      <c r="D603" s="62"/>
      <c r="E603" s="62"/>
      <c r="F603" s="62"/>
      <c r="G603" s="62"/>
      <c r="H603" s="62"/>
      <c r="I603" s="62"/>
      <c r="J603" s="62"/>
      <c r="K603" s="62"/>
      <c r="L603" s="62"/>
      <c r="M603" s="62"/>
      <c r="N603" s="62"/>
      <c r="O603" s="62"/>
      <c r="P603" s="62"/>
      <c r="Q603" s="62"/>
      <c r="R603" s="62"/>
      <c r="S603" s="62"/>
      <c r="T603" s="62"/>
      <c r="U603" s="62"/>
      <c r="V603" s="62"/>
      <c r="W603" s="62"/>
      <c r="X603" s="62"/>
      <c r="Y603" s="62"/>
      <c r="Z603" s="62"/>
      <c r="AA603" s="62"/>
      <c r="AB603" s="62"/>
      <c r="AC603" s="62"/>
      <c r="AD603" s="62"/>
      <c r="AE603" s="62"/>
      <c r="AF603" s="62"/>
      <c r="AG603" s="62"/>
      <c r="AH603" s="62"/>
      <c r="AI603" s="62"/>
      <c r="AJ603" s="62"/>
    </row>
    <row r="604" spans="1:36">
      <c r="A604" s="62"/>
      <c r="B604" s="62"/>
      <c r="C604" s="62"/>
      <c r="D604" s="62"/>
      <c r="E604" s="62"/>
      <c r="F604" s="62"/>
      <c r="G604" s="62"/>
      <c r="H604" s="62"/>
      <c r="I604" s="62"/>
      <c r="J604" s="62"/>
      <c r="K604" s="62"/>
      <c r="L604" s="62"/>
      <c r="M604" s="62"/>
      <c r="N604" s="62"/>
      <c r="O604" s="62"/>
      <c r="P604" s="62"/>
      <c r="Q604" s="62"/>
      <c r="R604" s="62"/>
      <c r="S604" s="62"/>
      <c r="T604" s="62"/>
      <c r="U604" s="62"/>
      <c r="V604" s="62"/>
      <c r="W604" s="62"/>
      <c r="X604" s="62"/>
      <c r="Y604" s="62"/>
      <c r="Z604" s="62"/>
      <c r="AA604" s="62"/>
      <c r="AB604" s="62"/>
      <c r="AC604" s="62"/>
      <c r="AD604" s="62"/>
      <c r="AE604" s="62"/>
      <c r="AF604" s="62"/>
      <c r="AG604" s="62"/>
      <c r="AH604" s="62"/>
      <c r="AI604" s="62"/>
      <c r="AJ604" s="62"/>
    </row>
    <row r="605" spans="1:36">
      <c r="A605" s="62"/>
      <c r="B605" s="62"/>
      <c r="C605" s="62"/>
      <c r="D605" s="62"/>
      <c r="E605" s="62"/>
      <c r="F605" s="62"/>
      <c r="G605" s="62"/>
      <c r="H605" s="62"/>
      <c r="I605" s="62"/>
      <c r="J605" s="62"/>
      <c r="K605" s="62"/>
      <c r="L605" s="62"/>
      <c r="M605" s="62"/>
      <c r="N605" s="62"/>
      <c r="O605" s="62"/>
      <c r="P605" s="62"/>
      <c r="Q605" s="62"/>
      <c r="R605" s="62"/>
      <c r="S605" s="62"/>
      <c r="T605" s="62"/>
      <c r="U605" s="62"/>
      <c r="V605" s="62"/>
      <c r="W605" s="62"/>
      <c r="X605" s="62"/>
      <c r="Y605" s="62"/>
      <c r="Z605" s="62"/>
      <c r="AA605" s="62"/>
      <c r="AB605" s="62"/>
      <c r="AC605" s="62"/>
      <c r="AD605" s="62"/>
      <c r="AE605" s="62"/>
      <c r="AF605" s="62"/>
      <c r="AG605" s="62"/>
      <c r="AH605" s="62"/>
      <c r="AI605" s="62"/>
      <c r="AJ605" s="62"/>
    </row>
    <row r="606" spans="1:36">
      <c r="A606" s="62"/>
      <c r="B606" s="62"/>
      <c r="C606" s="62"/>
      <c r="D606" s="62"/>
      <c r="E606" s="62"/>
      <c r="F606" s="62"/>
      <c r="G606" s="62"/>
      <c r="H606" s="62"/>
      <c r="I606" s="62"/>
      <c r="J606" s="62"/>
      <c r="K606" s="62"/>
      <c r="L606" s="62"/>
      <c r="M606" s="62"/>
      <c r="N606" s="62"/>
      <c r="O606" s="62"/>
      <c r="P606" s="62"/>
      <c r="Q606" s="62"/>
      <c r="R606" s="62"/>
      <c r="S606" s="62"/>
      <c r="T606" s="62"/>
      <c r="U606" s="62"/>
      <c r="V606" s="62"/>
      <c r="W606" s="62"/>
      <c r="X606" s="62"/>
      <c r="Y606" s="62"/>
      <c r="Z606" s="62"/>
      <c r="AA606" s="62"/>
      <c r="AB606" s="62"/>
      <c r="AC606" s="62"/>
      <c r="AD606" s="62"/>
      <c r="AE606" s="62"/>
      <c r="AF606" s="62"/>
      <c r="AG606" s="62"/>
      <c r="AH606" s="62"/>
      <c r="AI606" s="62"/>
      <c r="AJ606" s="62"/>
    </row>
    <row r="607" spans="1:36">
      <c r="A607" s="62"/>
      <c r="B607" s="62"/>
      <c r="C607" s="62"/>
      <c r="D607" s="62"/>
      <c r="E607" s="62"/>
      <c r="F607" s="62"/>
      <c r="G607" s="62"/>
      <c r="H607" s="62"/>
      <c r="I607" s="62"/>
      <c r="J607" s="62"/>
      <c r="K607" s="62"/>
      <c r="L607" s="62"/>
      <c r="M607" s="62"/>
      <c r="N607" s="62"/>
      <c r="O607" s="62"/>
      <c r="P607" s="62"/>
      <c r="Q607" s="62"/>
      <c r="R607" s="62"/>
      <c r="S607" s="62"/>
      <c r="T607" s="62"/>
      <c r="U607" s="62"/>
      <c r="V607" s="62"/>
      <c r="W607" s="62"/>
      <c r="X607" s="62"/>
      <c r="Y607" s="62"/>
      <c r="Z607" s="62"/>
      <c r="AA607" s="62"/>
      <c r="AB607" s="62"/>
      <c r="AC607" s="62"/>
      <c r="AD607" s="62"/>
      <c r="AE607" s="62"/>
      <c r="AF607" s="62"/>
      <c r="AG607" s="62"/>
      <c r="AH607" s="62"/>
      <c r="AI607" s="62"/>
      <c r="AJ607" s="62"/>
    </row>
    <row r="608" spans="1:36">
      <c r="A608" s="62"/>
      <c r="B608" s="62"/>
      <c r="C608" s="62"/>
      <c r="D608" s="62"/>
      <c r="E608" s="62"/>
      <c r="F608" s="62"/>
      <c r="G608" s="62"/>
      <c r="H608" s="62"/>
      <c r="I608" s="62"/>
      <c r="J608" s="62"/>
      <c r="K608" s="62"/>
      <c r="L608" s="62"/>
      <c r="M608" s="62"/>
      <c r="N608" s="62"/>
      <c r="O608" s="62"/>
      <c r="P608" s="62"/>
      <c r="Q608" s="62"/>
      <c r="R608" s="62"/>
      <c r="S608" s="62"/>
      <c r="T608" s="62"/>
      <c r="U608" s="62"/>
      <c r="V608" s="62"/>
      <c r="W608" s="62"/>
      <c r="X608" s="62"/>
      <c r="Y608" s="62"/>
      <c r="Z608" s="62"/>
      <c r="AA608" s="62"/>
      <c r="AB608" s="62"/>
      <c r="AC608" s="62"/>
      <c r="AD608" s="62"/>
      <c r="AE608" s="62"/>
      <c r="AF608" s="62"/>
      <c r="AG608" s="62"/>
      <c r="AH608" s="62"/>
      <c r="AI608" s="62"/>
      <c r="AJ608" s="62"/>
    </row>
    <row r="609" spans="1:36">
      <c r="A609" s="62"/>
      <c r="B609" s="62"/>
      <c r="C609" s="62"/>
      <c r="D609" s="62"/>
      <c r="E609" s="62"/>
      <c r="F609" s="62"/>
      <c r="G609" s="62"/>
      <c r="H609" s="62"/>
      <c r="I609" s="62"/>
      <c r="J609" s="62"/>
      <c r="K609" s="62"/>
      <c r="L609" s="62"/>
      <c r="M609" s="62"/>
      <c r="N609" s="62"/>
      <c r="O609" s="62"/>
      <c r="P609" s="62"/>
      <c r="Q609" s="62"/>
      <c r="R609" s="62"/>
      <c r="S609" s="62"/>
      <c r="T609" s="62"/>
      <c r="U609" s="62"/>
      <c r="V609" s="62"/>
      <c r="W609" s="62"/>
      <c r="X609" s="62"/>
      <c r="Y609" s="62"/>
      <c r="Z609" s="62"/>
      <c r="AA609" s="62"/>
      <c r="AB609" s="62"/>
      <c r="AC609" s="62"/>
      <c r="AD609" s="62"/>
      <c r="AE609" s="62"/>
      <c r="AF609" s="62"/>
      <c r="AG609" s="62"/>
      <c r="AH609" s="62"/>
      <c r="AI609" s="62"/>
      <c r="AJ609" s="62"/>
    </row>
    <row r="610" spans="1:36">
      <c r="A610" s="62"/>
      <c r="B610" s="62"/>
      <c r="C610" s="62"/>
      <c r="D610" s="62"/>
      <c r="E610" s="62"/>
      <c r="F610" s="62"/>
      <c r="G610" s="62"/>
      <c r="H610" s="62"/>
      <c r="I610" s="62"/>
      <c r="J610" s="62"/>
      <c r="K610" s="62"/>
      <c r="L610" s="62"/>
      <c r="M610" s="62"/>
      <c r="N610" s="62"/>
      <c r="O610" s="62"/>
      <c r="P610" s="62"/>
      <c r="Q610" s="62"/>
      <c r="R610" s="62"/>
      <c r="S610" s="62"/>
      <c r="T610" s="62"/>
      <c r="U610" s="62"/>
      <c r="V610" s="62"/>
      <c r="W610" s="62"/>
      <c r="X610" s="62"/>
      <c r="Y610" s="62"/>
      <c r="Z610" s="62"/>
      <c r="AA610" s="62"/>
      <c r="AB610" s="62"/>
      <c r="AC610" s="62"/>
      <c r="AD610" s="62"/>
      <c r="AE610" s="62"/>
      <c r="AF610" s="62"/>
      <c r="AG610" s="62"/>
      <c r="AH610" s="62"/>
      <c r="AI610" s="62"/>
      <c r="AJ610" s="62"/>
    </row>
    <row r="611" spans="1:36">
      <c r="A611" s="62"/>
      <c r="B611" s="62"/>
      <c r="C611" s="62"/>
      <c r="D611" s="62"/>
      <c r="E611" s="62"/>
      <c r="F611" s="62"/>
      <c r="G611" s="62"/>
      <c r="H611" s="62"/>
      <c r="I611" s="62"/>
      <c r="J611" s="62"/>
      <c r="K611" s="62"/>
      <c r="L611" s="62"/>
      <c r="M611" s="62"/>
      <c r="N611" s="62"/>
      <c r="O611" s="62"/>
      <c r="P611" s="62"/>
      <c r="Q611" s="62"/>
      <c r="R611" s="62"/>
      <c r="S611" s="62"/>
      <c r="T611" s="62"/>
      <c r="U611" s="62"/>
      <c r="V611" s="62"/>
      <c r="W611" s="62"/>
      <c r="X611" s="62"/>
      <c r="Y611" s="62"/>
      <c r="Z611" s="62"/>
      <c r="AA611" s="62"/>
      <c r="AB611" s="62"/>
      <c r="AC611" s="62"/>
      <c r="AD611" s="62"/>
      <c r="AE611" s="62"/>
      <c r="AF611" s="62"/>
      <c r="AG611" s="62"/>
      <c r="AH611" s="62"/>
      <c r="AI611" s="62"/>
      <c r="AJ611" s="62"/>
    </row>
    <row r="612" spans="1:36">
      <c r="A612" s="62"/>
      <c r="B612" s="62"/>
      <c r="C612" s="62"/>
      <c r="D612" s="62"/>
      <c r="E612" s="62"/>
      <c r="F612" s="62"/>
      <c r="G612" s="62"/>
      <c r="H612" s="62"/>
      <c r="I612" s="62"/>
      <c r="J612" s="62"/>
      <c r="K612" s="62"/>
      <c r="L612" s="62"/>
      <c r="M612" s="62"/>
      <c r="N612" s="62"/>
      <c r="O612" s="62"/>
      <c r="P612" s="62"/>
      <c r="Q612" s="62"/>
      <c r="R612" s="62"/>
      <c r="S612" s="62"/>
      <c r="T612" s="62"/>
      <c r="U612" s="62"/>
      <c r="V612" s="62"/>
      <c r="W612" s="62"/>
      <c r="X612" s="62"/>
      <c r="Y612" s="62"/>
      <c r="Z612" s="62"/>
      <c r="AA612" s="62"/>
      <c r="AB612" s="62"/>
      <c r="AC612" s="62"/>
      <c r="AD612" s="62"/>
      <c r="AE612" s="62"/>
      <c r="AF612" s="62"/>
      <c r="AG612" s="62"/>
      <c r="AH612" s="62"/>
      <c r="AI612" s="62"/>
      <c r="AJ612" s="62"/>
    </row>
    <row r="613" spans="1:36">
      <c r="A613" s="62"/>
      <c r="B613" s="62"/>
      <c r="C613" s="62"/>
      <c r="D613" s="62"/>
      <c r="E613" s="62"/>
      <c r="F613" s="62"/>
      <c r="G613" s="62"/>
      <c r="H613" s="62"/>
      <c r="I613" s="62"/>
      <c r="J613" s="62"/>
      <c r="K613" s="62"/>
      <c r="L613" s="62"/>
      <c r="M613" s="62"/>
      <c r="N613" s="62"/>
      <c r="O613" s="62"/>
      <c r="P613" s="62"/>
      <c r="Q613" s="62"/>
      <c r="R613" s="62"/>
      <c r="S613" s="62"/>
      <c r="T613" s="62"/>
      <c r="U613" s="62"/>
      <c r="V613" s="62"/>
      <c r="W613" s="62"/>
      <c r="X613" s="62"/>
      <c r="Y613" s="62"/>
      <c r="Z613" s="62"/>
      <c r="AA613" s="62"/>
      <c r="AB613" s="62"/>
      <c r="AC613" s="62"/>
      <c r="AD613" s="62"/>
      <c r="AE613" s="62"/>
      <c r="AF613" s="62"/>
      <c r="AG613" s="62"/>
      <c r="AH613" s="62"/>
      <c r="AI613" s="62"/>
      <c r="AJ613" s="62"/>
    </row>
    <row r="614" spans="1:36">
      <c r="A614" s="62"/>
      <c r="B614" s="62"/>
      <c r="C614" s="62"/>
      <c r="D614" s="62"/>
      <c r="E614" s="62"/>
      <c r="F614" s="62"/>
      <c r="G614" s="62"/>
      <c r="H614" s="62"/>
      <c r="I614" s="62"/>
      <c r="J614" s="62"/>
      <c r="K614" s="62"/>
      <c r="L614" s="62"/>
      <c r="M614" s="62"/>
      <c r="N614" s="62"/>
      <c r="O614" s="62"/>
      <c r="P614" s="62"/>
      <c r="Q614" s="62"/>
      <c r="R614" s="62"/>
      <c r="S614" s="62"/>
      <c r="T614" s="62"/>
      <c r="U614" s="62"/>
      <c r="V614" s="62"/>
      <c r="W614" s="62"/>
      <c r="X614" s="62"/>
      <c r="Y614" s="62"/>
      <c r="Z614" s="62"/>
      <c r="AA614" s="62"/>
      <c r="AB614" s="62"/>
      <c r="AC614" s="62"/>
      <c r="AD614" s="62"/>
      <c r="AE614" s="62"/>
      <c r="AF614" s="62"/>
      <c r="AG614" s="62"/>
      <c r="AH614" s="62"/>
      <c r="AI614" s="62"/>
      <c r="AJ614" s="62"/>
    </row>
    <row r="615" spans="1:36">
      <c r="A615" s="62"/>
      <c r="B615" s="62"/>
      <c r="C615" s="62"/>
      <c r="D615" s="62"/>
      <c r="E615" s="62"/>
      <c r="F615" s="62"/>
      <c r="G615" s="62"/>
      <c r="H615" s="62"/>
      <c r="I615" s="62"/>
      <c r="J615" s="62"/>
      <c r="K615" s="62"/>
      <c r="L615" s="62"/>
      <c r="M615" s="62"/>
      <c r="N615" s="62"/>
      <c r="O615" s="62"/>
      <c r="P615" s="62"/>
      <c r="Q615" s="62"/>
      <c r="R615" s="62"/>
      <c r="S615" s="62"/>
      <c r="T615" s="62"/>
      <c r="U615" s="62"/>
      <c r="V615" s="62"/>
      <c r="W615" s="62"/>
      <c r="X615" s="62"/>
      <c r="Y615" s="62"/>
      <c r="Z615" s="62"/>
      <c r="AA615" s="62"/>
      <c r="AB615" s="62"/>
      <c r="AC615" s="62"/>
      <c r="AD615" s="62"/>
      <c r="AE615" s="62"/>
      <c r="AF615" s="62"/>
      <c r="AG615" s="62"/>
      <c r="AH615" s="62"/>
      <c r="AI615" s="62"/>
      <c r="AJ615" s="62"/>
    </row>
    <row r="616" spans="1:36">
      <c r="A616" s="62"/>
      <c r="B616" s="62"/>
      <c r="C616" s="62"/>
      <c r="D616" s="62"/>
      <c r="E616" s="62"/>
      <c r="F616" s="62"/>
      <c r="G616" s="62"/>
      <c r="H616" s="62"/>
      <c r="I616" s="62"/>
      <c r="J616" s="62"/>
      <c r="K616" s="62"/>
      <c r="L616" s="62"/>
      <c r="M616" s="62"/>
      <c r="N616" s="62"/>
      <c r="O616" s="62"/>
      <c r="P616" s="62"/>
      <c r="Q616" s="62"/>
      <c r="R616" s="62"/>
      <c r="S616" s="62"/>
      <c r="T616" s="62"/>
      <c r="U616" s="62"/>
      <c r="V616" s="62"/>
      <c r="W616" s="62"/>
      <c r="X616" s="62"/>
      <c r="Y616" s="62"/>
      <c r="Z616" s="62"/>
      <c r="AA616" s="62"/>
      <c r="AB616" s="62"/>
      <c r="AC616" s="62"/>
      <c r="AD616" s="62"/>
      <c r="AE616" s="62"/>
      <c r="AF616" s="62"/>
      <c r="AG616" s="62"/>
      <c r="AH616" s="62"/>
      <c r="AI616" s="62"/>
      <c r="AJ616" s="62"/>
    </row>
    <row r="617" spans="1:36">
      <c r="A617" s="62"/>
      <c r="B617" s="62"/>
      <c r="C617" s="62"/>
      <c r="D617" s="62"/>
      <c r="E617" s="62"/>
      <c r="F617" s="62"/>
      <c r="G617" s="62"/>
      <c r="H617" s="62"/>
      <c r="I617" s="62"/>
      <c r="J617" s="62"/>
      <c r="K617" s="62"/>
      <c r="L617" s="62"/>
      <c r="M617" s="62"/>
      <c r="N617" s="62"/>
      <c r="O617" s="62"/>
      <c r="P617" s="62"/>
      <c r="Q617" s="62"/>
      <c r="R617" s="62"/>
      <c r="S617" s="62"/>
      <c r="T617" s="62"/>
      <c r="U617" s="62"/>
      <c r="V617" s="62"/>
      <c r="W617" s="62"/>
      <c r="X617" s="62"/>
      <c r="Y617" s="62"/>
      <c r="Z617" s="62"/>
      <c r="AA617" s="62"/>
      <c r="AB617" s="62"/>
      <c r="AC617" s="62"/>
      <c r="AD617" s="62"/>
      <c r="AE617" s="62"/>
      <c r="AF617" s="62"/>
      <c r="AG617" s="62"/>
      <c r="AH617" s="62"/>
      <c r="AI617" s="62"/>
      <c r="AJ617" s="62"/>
    </row>
    <row r="618" spans="1:36">
      <c r="A618" s="62"/>
      <c r="B618" s="62"/>
      <c r="C618" s="62"/>
      <c r="D618" s="62"/>
      <c r="E618" s="62"/>
      <c r="F618" s="62"/>
      <c r="G618" s="62"/>
      <c r="H618" s="62"/>
      <c r="I618" s="62"/>
      <c r="J618" s="62"/>
      <c r="K618" s="62"/>
      <c r="L618" s="62"/>
      <c r="M618" s="62"/>
      <c r="N618" s="62"/>
      <c r="O618" s="62"/>
      <c r="P618" s="62"/>
      <c r="Q618" s="62"/>
      <c r="R618" s="62"/>
      <c r="S618" s="62"/>
      <c r="T618" s="62"/>
      <c r="U618" s="62"/>
      <c r="V618" s="62"/>
      <c r="W618" s="62"/>
      <c r="X618" s="62"/>
      <c r="Y618" s="62"/>
      <c r="Z618" s="62"/>
      <c r="AA618" s="62"/>
      <c r="AB618" s="62"/>
      <c r="AC618" s="62"/>
      <c r="AD618" s="62"/>
      <c r="AE618" s="62"/>
      <c r="AF618" s="62"/>
      <c r="AG618" s="62"/>
      <c r="AH618" s="62"/>
      <c r="AI618" s="62"/>
      <c r="AJ618" s="62"/>
    </row>
    <row r="619" spans="1:36">
      <c r="A619" s="62"/>
      <c r="B619" s="62"/>
      <c r="C619" s="62"/>
      <c r="D619" s="62"/>
      <c r="E619" s="62"/>
      <c r="F619" s="62"/>
      <c r="G619" s="62"/>
      <c r="H619" s="62"/>
      <c r="I619" s="62"/>
      <c r="J619" s="62"/>
      <c r="K619" s="62"/>
      <c r="L619" s="62"/>
      <c r="M619" s="62"/>
      <c r="N619" s="62"/>
      <c r="O619" s="62"/>
      <c r="P619" s="62"/>
      <c r="Q619" s="62"/>
      <c r="R619" s="62"/>
      <c r="S619" s="62"/>
      <c r="T619" s="62"/>
      <c r="U619" s="62"/>
      <c r="V619" s="62"/>
      <c r="W619" s="62"/>
      <c r="X619" s="62"/>
      <c r="Y619" s="62"/>
      <c r="Z619" s="62"/>
      <c r="AA619" s="62"/>
      <c r="AB619" s="62"/>
      <c r="AC619" s="62"/>
      <c r="AD619" s="62"/>
      <c r="AE619" s="62"/>
      <c r="AF619" s="62"/>
      <c r="AG619" s="62"/>
      <c r="AH619" s="62"/>
      <c r="AI619" s="62"/>
      <c r="AJ619" s="62"/>
    </row>
    <row r="620" spans="1:36">
      <c r="A620" s="62"/>
      <c r="B620" s="62"/>
      <c r="C620" s="62"/>
      <c r="D620" s="62"/>
      <c r="E620" s="62"/>
      <c r="F620" s="62"/>
      <c r="G620" s="62"/>
      <c r="H620" s="62"/>
      <c r="I620" s="62"/>
      <c r="J620" s="62"/>
      <c r="K620" s="62"/>
      <c r="L620" s="62"/>
      <c r="M620" s="62"/>
      <c r="N620" s="62"/>
      <c r="O620" s="62"/>
      <c r="P620" s="62"/>
      <c r="Q620" s="62"/>
      <c r="R620" s="62"/>
      <c r="S620" s="62"/>
      <c r="T620" s="62"/>
      <c r="U620" s="62"/>
      <c r="V620" s="62"/>
      <c r="W620" s="62"/>
      <c r="X620" s="62"/>
      <c r="Y620" s="62"/>
      <c r="Z620" s="62"/>
      <c r="AA620" s="62"/>
      <c r="AB620" s="62"/>
      <c r="AC620" s="62"/>
      <c r="AD620" s="62"/>
      <c r="AE620" s="62"/>
      <c r="AF620" s="62"/>
      <c r="AG620" s="62"/>
      <c r="AH620" s="62"/>
      <c r="AI620" s="62"/>
      <c r="AJ620" s="62"/>
    </row>
    <row r="621" spans="1:36">
      <c r="A621" s="62"/>
      <c r="B621" s="62"/>
      <c r="C621" s="62"/>
      <c r="D621" s="62"/>
      <c r="E621" s="62"/>
      <c r="F621" s="62"/>
      <c r="G621" s="62"/>
      <c r="H621" s="62"/>
      <c r="I621" s="62"/>
      <c r="J621" s="62"/>
      <c r="K621" s="62"/>
      <c r="L621" s="62"/>
      <c r="M621" s="62"/>
      <c r="N621" s="62"/>
      <c r="O621" s="62"/>
      <c r="P621" s="62"/>
      <c r="Q621" s="62"/>
      <c r="R621" s="62"/>
      <c r="S621" s="62"/>
      <c r="T621" s="62"/>
      <c r="U621" s="62"/>
      <c r="V621" s="62"/>
      <c r="W621" s="62"/>
      <c r="X621" s="62"/>
      <c r="Y621" s="62"/>
      <c r="Z621" s="62"/>
      <c r="AA621" s="62"/>
      <c r="AB621" s="62"/>
      <c r="AC621" s="62"/>
      <c r="AD621" s="62"/>
      <c r="AE621" s="62"/>
      <c r="AF621" s="62"/>
      <c r="AG621" s="62"/>
      <c r="AH621" s="62"/>
      <c r="AI621" s="62"/>
      <c r="AJ621" s="62"/>
    </row>
    <row r="622" spans="1:36">
      <c r="A622" s="62"/>
      <c r="B622" s="62"/>
      <c r="C622" s="62"/>
      <c r="D622" s="62"/>
      <c r="E622" s="62"/>
      <c r="F622" s="62"/>
      <c r="G622" s="62"/>
      <c r="H622" s="62"/>
      <c r="I622" s="62"/>
      <c r="J622" s="62"/>
      <c r="K622" s="62"/>
      <c r="L622" s="62"/>
      <c r="M622" s="62"/>
      <c r="N622" s="62"/>
      <c r="O622" s="62"/>
      <c r="P622" s="62"/>
      <c r="Q622" s="62"/>
      <c r="R622" s="62"/>
      <c r="S622" s="62"/>
      <c r="T622" s="62"/>
      <c r="U622" s="62"/>
      <c r="V622" s="62"/>
      <c r="W622" s="62"/>
      <c r="X622" s="62"/>
      <c r="Y622" s="62"/>
      <c r="Z622" s="62"/>
      <c r="AA622" s="62"/>
      <c r="AB622" s="62"/>
      <c r="AC622" s="62"/>
      <c r="AD622" s="62"/>
      <c r="AE622" s="62"/>
      <c r="AF622" s="62"/>
      <c r="AG622" s="62"/>
      <c r="AH622" s="62"/>
      <c r="AI622" s="62"/>
      <c r="AJ622" s="62"/>
    </row>
    <row r="623" spans="1:36">
      <c r="A623" s="62"/>
      <c r="B623" s="62"/>
      <c r="C623" s="62"/>
      <c r="D623" s="62"/>
      <c r="E623" s="62"/>
      <c r="F623" s="62"/>
      <c r="G623" s="62"/>
      <c r="H623" s="62"/>
      <c r="I623" s="62"/>
      <c r="J623" s="62"/>
      <c r="K623" s="62"/>
      <c r="L623" s="62"/>
      <c r="M623" s="62"/>
      <c r="N623" s="62"/>
      <c r="O623" s="62"/>
      <c r="P623" s="62"/>
      <c r="Q623" s="62"/>
      <c r="R623" s="62"/>
      <c r="S623" s="62"/>
      <c r="T623" s="62"/>
      <c r="U623" s="62"/>
      <c r="V623" s="62"/>
      <c r="W623" s="62"/>
      <c r="X623" s="62"/>
      <c r="Y623" s="62"/>
      <c r="Z623" s="62"/>
      <c r="AA623" s="62"/>
      <c r="AB623" s="62"/>
      <c r="AC623" s="62"/>
      <c r="AD623" s="62"/>
      <c r="AE623" s="62"/>
      <c r="AF623" s="62"/>
      <c r="AG623" s="62"/>
      <c r="AH623" s="62"/>
      <c r="AI623" s="62"/>
      <c r="AJ623" s="62"/>
    </row>
    <row r="624" spans="1:36">
      <c r="A624" s="62"/>
      <c r="B624" s="62"/>
      <c r="C624" s="62"/>
      <c r="D624" s="62"/>
      <c r="E624" s="62"/>
      <c r="F624" s="62"/>
      <c r="G624" s="62"/>
      <c r="H624" s="62"/>
      <c r="I624" s="62"/>
      <c r="J624" s="62"/>
      <c r="K624" s="62"/>
      <c r="L624" s="62"/>
      <c r="M624" s="62"/>
      <c r="N624" s="62"/>
      <c r="O624" s="62"/>
      <c r="P624" s="62"/>
      <c r="Q624" s="62"/>
      <c r="R624" s="62"/>
      <c r="S624" s="62"/>
      <c r="T624" s="62"/>
      <c r="U624" s="62"/>
      <c r="V624" s="62"/>
      <c r="W624" s="62"/>
      <c r="X624" s="62"/>
      <c r="Y624" s="62"/>
      <c r="Z624" s="62"/>
      <c r="AA624" s="62"/>
      <c r="AB624" s="62"/>
      <c r="AC624" s="62"/>
      <c r="AD624" s="62"/>
      <c r="AE624" s="62"/>
      <c r="AF624" s="62"/>
      <c r="AG624" s="62"/>
      <c r="AH624" s="62"/>
      <c r="AI624" s="62"/>
      <c r="AJ624" s="62"/>
    </row>
    <row r="625" spans="1:36">
      <c r="A625" s="62"/>
      <c r="B625" s="62"/>
      <c r="C625" s="62"/>
      <c r="D625" s="62"/>
      <c r="E625" s="62"/>
      <c r="F625" s="62"/>
      <c r="G625" s="62"/>
      <c r="H625" s="62"/>
      <c r="I625" s="62"/>
      <c r="J625" s="62"/>
      <c r="K625" s="62"/>
      <c r="L625" s="62"/>
      <c r="M625" s="62"/>
      <c r="N625" s="62"/>
      <c r="O625" s="62"/>
      <c r="P625" s="62"/>
      <c r="Q625" s="62"/>
      <c r="R625" s="62"/>
      <c r="S625" s="62"/>
      <c r="T625" s="62"/>
      <c r="U625" s="62"/>
      <c r="V625" s="62"/>
      <c r="W625" s="62"/>
      <c r="X625" s="62"/>
      <c r="Y625" s="62"/>
      <c r="Z625" s="62"/>
      <c r="AA625" s="62"/>
      <c r="AB625" s="62"/>
      <c r="AC625" s="62"/>
      <c r="AD625" s="62"/>
      <c r="AE625" s="62"/>
      <c r="AF625" s="62"/>
      <c r="AG625" s="62"/>
      <c r="AH625" s="62"/>
      <c r="AI625" s="62"/>
      <c r="AJ625" s="62"/>
    </row>
    <row r="626" spans="1:36">
      <c r="A626" s="62"/>
      <c r="B626" s="62"/>
      <c r="C626" s="62"/>
      <c r="D626" s="62"/>
      <c r="E626" s="62"/>
      <c r="F626" s="62"/>
      <c r="G626" s="62"/>
      <c r="H626" s="62"/>
      <c r="I626" s="62"/>
      <c r="J626" s="62"/>
      <c r="K626" s="62"/>
      <c r="L626" s="62"/>
      <c r="M626" s="62"/>
      <c r="N626" s="62"/>
      <c r="O626" s="62"/>
      <c r="P626" s="62"/>
      <c r="Q626" s="62"/>
      <c r="R626" s="62"/>
      <c r="S626" s="62"/>
      <c r="T626" s="62"/>
      <c r="U626" s="62"/>
      <c r="V626" s="62"/>
      <c r="W626" s="62"/>
      <c r="X626" s="62"/>
      <c r="Y626" s="62"/>
      <c r="Z626" s="62"/>
      <c r="AA626" s="62"/>
      <c r="AB626" s="62"/>
      <c r="AC626" s="62"/>
      <c r="AD626" s="62"/>
      <c r="AE626" s="62"/>
      <c r="AF626" s="62"/>
      <c r="AG626" s="62"/>
      <c r="AH626" s="62"/>
      <c r="AI626" s="62"/>
      <c r="AJ626" s="62"/>
    </row>
    <row r="627" spans="1:36">
      <c r="A627" s="62"/>
      <c r="B627" s="62"/>
      <c r="C627" s="62"/>
      <c r="D627" s="62"/>
      <c r="E627" s="62"/>
      <c r="F627" s="62"/>
      <c r="G627" s="62"/>
      <c r="H627" s="62"/>
      <c r="I627" s="62"/>
      <c r="J627" s="62"/>
      <c r="K627" s="62"/>
      <c r="L627" s="62"/>
      <c r="M627" s="62"/>
      <c r="N627" s="62"/>
      <c r="O627" s="62"/>
      <c r="P627" s="62"/>
      <c r="Q627" s="62"/>
      <c r="R627" s="62"/>
      <c r="S627" s="62"/>
      <c r="T627" s="62"/>
      <c r="U627" s="62"/>
      <c r="V627" s="62"/>
      <c r="W627" s="62"/>
      <c r="X627" s="62"/>
      <c r="Y627" s="62"/>
      <c r="Z627" s="62"/>
      <c r="AA627" s="62"/>
      <c r="AB627" s="62"/>
      <c r="AC627" s="62"/>
      <c r="AD627" s="62"/>
      <c r="AE627" s="62"/>
      <c r="AF627" s="62"/>
      <c r="AG627" s="62"/>
      <c r="AH627" s="62"/>
      <c r="AI627" s="62"/>
      <c r="AJ627" s="62"/>
    </row>
    <row r="628" spans="1:36">
      <c r="A628" s="62"/>
      <c r="B628" s="62"/>
      <c r="C628" s="62"/>
      <c r="D628" s="62"/>
      <c r="E628" s="62"/>
      <c r="F628" s="62"/>
      <c r="G628" s="62"/>
      <c r="H628" s="62"/>
      <c r="I628" s="62"/>
      <c r="J628" s="62"/>
      <c r="K628" s="62"/>
      <c r="L628" s="62"/>
      <c r="M628" s="62"/>
      <c r="N628" s="62"/>
      <c r="O628" s="62"/>
      <c r="P628" s="62"/>
      <c r="Q628" s="62"/>
      <c r="R628" s="62"/>
      <c r="S628" s="62"/>
      <c r="T628" s="62"/>
      <c r="U628" s="62"/>
      <c r="V628" s="62"/>
      <c r="W628" s="62"/>
      <c r="X628" s="62"/>
      <c r="Y628" s="62"/>
      <c r="Z628" s="62"/>
      <c r="AA628" s="62"/>
      <c r="AB628" s="62"/>
      <c r="AC628" s="62"/>
      <c r="AD628" s="62"/>
      <c r="AE628" s="62"/>
      <c r="AF628" s="62"/>
      <c r="AG628" s="62"/>
      <c r="AH628" s="62"/>
      <c r="AI628" s="62"/>
      <c r="AJ628" s="62"/>
    </row>
    <row r="629" spans="1:36">
      <c r="A629" s="62"/>
      <c r="B629" s="62"/>
      <c r="C629" s="62"/>
      <c r="D629" s="62"/>
      <c r="E629" s="62"/>
      <c r="F629" s="62"/>
      <c r="G629" s="62"/>
      <c r="H629" s="62"/>
      <c r="I629" s="62"/>
      <c r="J629" s="62"/>
      <c r="K629" s="62"/>
      <c r="L629" s="62"/>
      <c r="M629" s="62"/>
      <c r="N629" s="62"/>
      <c r="O629" s="62"/>
      <c r="P629" s="62"/>
      <c r="Q629" s="62"/>
      <c r="R629" s="62"/>
      <c r="S629" s="62"/>
      <c r="T629" s="62"/>
      <c r="U629" s="62"/>
      <c r="V629" s="62"/>
      <c r="W629" s="62"/>
      <c r="X629" s="62"/>
      <c r="Y629" s="62"/>
      <c r="Z629" s="62"/>
      <c r="AA629" s="62"/>
      <c r="AB629" s="62"/>
      <c r="AC629" s="62"/>
      <c r="AD629" s="62"/>
      <c r="AE629" s="62"/>
      <c r="AF629" s="62"/>
      <c r="AG629" s="62"/>
      <c r="AH629" s="62"/>
      <c r="AI629" s="62"/>
      <c r="AJ629" s="62"/>
    </row>
    <row r="630" spans="1:36">
      <c r="A630" s="62"/>
      <c r="B630" s="62"/>
      <c r="C630" s="62"/>
      <c r="D630" s="62"/>
      <c r="E630" s="62"/>
      <c r="F630" s="62"/>
      <c r="G630" s="62"/>
      <c r="H630" s="62"/>
      <c r="I630" s="62"/>
      <c r="J630" s="62"/>
      <c r="K630" s="62"/>
      <c r="L630" s="62"/>
      <c r="M630" s="62"/>
      <c r="N630" s="62"/>
      <c r="O630" s="62"/>
      <c r="P630" s="62"/>
      <c r="Q630" s="62"/>
      <c r="R630" s="62"/>
      <c r="S630" s="62"/>
      <c r="T630" s="62"/>
      <c r="U630" s="62"/>
      <c r="V630" s="62"/>
      <c r="W630" s="62"/>
      <c r="X630" s="62"/>
      <c r="Y630" s="62"/>
      <c r="Z630" s="62"/>
      <c r="AA630" s="62"/>
      <c r="AB630" s="62"/>
      <c r="AC630" s="62"/>
      <c r="AD630" s="62"/>
      <c r="AE630" s="62"/>
      <c r="AF630" s="62"/>
      <c r="AG630" s="62"/>
      <c r="AH630" s="62"/>
      <c r="AI630" s="62"/>
      <c r="AJ630" s="62"/>
    </row>
    <row r="631" spans="1:36">
      <c r="A631" s="62"/>
      <c r="B631" s="62"/>
      <c r="C631" s="62"/>
      <c r="D631" s="62"/>
      <c r="E631" s="62"/>
      <c r="F631" s="62"/>
      <c r="G631" s="62"/>
      <c r="H631" s="62"/>
      <c r="I631" s="62"/>
      <c r="J631" s="62"/>
      <c r="K631" s="62"/>
      <c r="L631" s="62"/>
      <c r="M631" s="62"/>
      <c r="N631" s="62"/>
      <c r="O631" s="62"/>
      <c r="P631" s="62"/>
      <c r="Q631" s="62"/>
      <c r="R631" s="62"/>
      <c r="S631" s="62"/>
      <c r="T631" s="62"/>
      <c r="U631" s="62"/>
      <c r="V631" s="62"/>
      <c r="W631" s="62"/>
      <c r="X631" s="62"/>
      <c r="Y631" s="62"/>
      <c r="Z631" s="62"/>
      <c r="AA631" s="62"/>
      <c r="AB631" s="62"/>
      <c r="AC631" s="62"/>
      <c r="AD631" s="62"/>
      <c r="AE631" s="62"/>
      <c r="AF631" s="62"/>
      <c r="AG631" s="62"/>
      <c r="AH631" s="62"/>
      <c r="AI631" s="62"/>
      <c r="AJ631" s="62"/>
    </row>
    <row r="632" spans="1:36">
      <c r="A632" s="62"/>
      <c r="B632" s="62"/>
      <c r="C632" s="62"/>
      <c r="D632" s="62"/>
      <c r="E632" s="62"/>
      <c r="F632" s="62"/>
      <c r="G632" s="62"/>
      <c r="H632" s="62"/>
      <c r="I632" s="62"/>
      <c r="J632" s="62"/>
      <c r="K632" s="62"/>
      <c r="L632" s="62"/>
      <c r="M632" s="62"/>
      <c r="N632" s="62"/>
      <c r="O632" s="62"/>
      <c r="P632" s="62"/>
      <c r="Q632" s="62"/>
      <c r="R632" s="62"/>
      <c r="S632" s="62"/>
      <c r="T632" s="62"/>
      <c r="U632" s="62"/>
      <c r="V632" s="62"/>
      <c r="W632" s="62"/>
      <c r="X632" s="62"/>
      <c r="Y632" s="62"/>
      <c r="Z632" s="62"/>
      <c r="AA632" s="62"/>
      <c r="AB632" s="62"/>
      <c r="AC632" s="62"/>
      <c r="AD632" s="62"/>
      <c r="AE632" s="62"/>
      <c r="AF632" s="62"/>
      <c r="AG632" s="62"/>
      <c r="AH632" s="62"/>
      <c r="AI632" s="62"/>
      <c r="AJ632" s="62"/>
    </row>
    <row r="633" spans="1:36">
      <c r="A633" s="62"/>
      <c r="B633" s="62"/>
      <c r="C633" s="62"/>
      <c r="D633" s="62"/>
      <c r="E633" s="62"/>
      <c r="F633" s="62"/>
      <c r="G633" s="62"/>
      <c r="H633" s="62"/>
      <c r="I633" s="62"/>
      <c r="J633" s="62"/>
      <c r="K633" s="62"/>
      <c r="L633" s="62"/>
      <c r="M633" s="62"/>
      <c r="N633" s="62"/>
      <c r="O633" s="62"/>
      <c r="P633" s="62"/>
      <c r="Q633" s="62"/>
      <c r="R633" s="62"/>
      <c r="S633" s="62"/>
      <c r="T633" s="62"/>
      <c r="U633" s="62"/>
      <c r="V633" s="62"/>
      <c r="W633" s="62"/>
      <c r="X633" s="62"/>
      <c r="Y633" s="62"/>
      <c r="Z633" s="62"/>
      <c r="AA633" s="62"/>
      <c r="AB633" s="62"/>
      <c r="AC633" s="62"/>
      <c r="AD633" s="62"/>
      <c r="AE633" s="62"/>
      <c r="AF633" s="62"/>
      <c r="AG633" s="62"/>
      <c r="AH633" s="62"/>
      <c r="AI633" s="62"/>
      <c r="AJ633" s="62"/>
    </row>
    <row r="634" spans="1:36">
      <c r="A634" s="62"/>
      <c r="B634" s="62"/>
      <c r="C634" s="62"/>
      <c r="D634" s="62"/>
      <c r="E634" s="62"/>
      <c r="F634" s="62"/>
      <c r="G634" s="62"/>
      <c r="H634" s="62"/>
      <c r="I634" s="62"/>
      <c r="J634" s="62"/>
      <c r="K634" s="62"/>
      <c r="L634" s="62"/>
      <c r="M634" s="62"/>
      <c r="N634" s="62"/>
      <c r="O634" s="62"/>
      <c r="P634" s="62"/>
      <c r="Q634" s="62"/>
      <c r="R634" s="62"/>
      <c r="S634" s="62"/>
      <c r="T634" s="62"/>
      <c r="U634" s="62"/>
      <c r="V634" s="62"/>
      <c r="W634" s="62"/>
      <c r="X634" s="62"/>
      <c r="Y634" s="62"/>
      <c r="Z634" s="62"/>
      <c r="AA634" s="62"/>
      <c r="AB634" s="62"/>
      <c r="AC634" s="62"/>
      <c r="AD634" s="62"/>
      <c r="AE634" s="62"/>
      <c r="AF634" s="62"/>
      <c r="AG634" s="62"/>
      <c r="AH634" s="62"/>
      <c r="AI634" s="62"/>
      <c r="AJ634" s="62"/>
    </row>
    <row r="635" spans="1:36">
      <c r="A635" s="62"/>
      <c r="B635" s="62"/>
      <c r="C635" s="62"/>
      <c r="D635" s="62"/>
      <c r="E635" s="62"/>
      <c r="F635" s="62"/>
      <c r="G635" s="62"/>
      <c r="H635" s="62"/>
      <c r="I635" s="62"/>
      <c r="J635" s="62"/>
      <c r="K635" s="62"/>
      <c r="L635" s="62"/>
      <c r="M635" s="62"/>
      <c r="N635" s="62"/>
      <c r="O635" s="62"/>
      <c r="P635" s="62"/>
      <c r="Q635" s="62"/>
      <c r="R635" s="62"/>
      <c r="S635" s="62"/>
      <c r="T635" s="62"/>
      <c r="U635" s="62"/>
      <c r="V635" s="62"/>
      <c r="W635" s="62"/>
      <c r="X635" s="62"/>
      <c r="Y635" s="62"/>
      <c r="Z635" s="62"/>
      <c r="AA635" s="62"/>
      <c r="AB635" s="62"/>
      <c r="AC635" s="62"/>
      <c r="AD635" s="62"/>
      <c r="AE635" s="62"/>
      <c r="AF635" s="62"/>
      <c r="AG635" s="62"/>
      <c r="AH635" s="62"/>
      <c r="AI635" s="62"/>
      <c r="AJ635" s="62"/>
    </row>
    <row r="636" spans="1:36">
      <c r="A636" s="62"/>
      <c r="B636" s="62"/>
      <c r="C636" s="62"/>
      <c r="D636" s="62"/>
      <c r="E636" s="62"/>
      <c r="F636" s="62"/>
      <c r="G636" s="62"/>
      <c r="H636" s="62"/>
      <c r="I636" s="62"/>
      <c r="J636" s="62"/>
      <c r="K636" s="62"/>
      <c r="L636" s="62"/>
      <c r="M636" s="62"/>
      <c r="N636" s="62"/>
      <c r="O636" s="62"/>
      <c r="P636" s="62"/>
      <c r="Q636" s="62"/>
      <c r="R636" s="62"/>
      <c r="S636" s="62"/>
      <c r="T636" s="62"/>
      <c r="U636" s="62"/>
      <c r="V636" s="62"/>
      <c r="W636" s="62"/>
      <c r="X636" s="62"/>
      <c r="Y636" s="62"/>
      <c r="Z636" s="62"/>
      <c r="AA636" s="62"/>
      <c r="AB636" s="62"/>
      <c r="AC636" s="62"/>
      <c r="AD636" s="62"/>
      <c r="AE636" s="62"/>
      <c r="AF636" s="62"/>
      <c r="AG636" s="62"/>
      <c r="AH636" s="62"/>
      <c r="AI636" s="62"/>
      <c r="AJ636" s="62"/>
    </row>
    <row r="637" spans="1:36">
      <c r="A637" s="62"/>
      <c r="B637" s="62"/>
      <c r="C637" s="62"/>
      <c r="D637" s="62"/>
      <c r="E637" s="62"/>
      <c r="F637" s="62"/>
      <c r="G637" s="62"/>
      <c r="H637" s="62"/>
      <c r="I637" s="62"/>
      <c r="J637" s="62"/>
      <c r="K637" s="62"/>
      <c r="L637" s="62"/>
      <c r="M637" s="62"/>
      <c r="N637" s="62"/>
      <c r="O637" s="62"/>
      <c r="P637" s="62"/>
      <c r="Q637" s="62"/>
      <c r="R637" s="62"/>
      <c r="S637" s="62"/>
      <c r="T637" s="62"/>
      <c r="U637" s="62"/>
      <c r="V637" s="62"/>
      <c r="W637" s="62"/>
      <c r="X637" s="62"/>
      <c r="Y637" s="62"/>
      <c r="Z637" s="62"/>
      <c r="AA637" s="62"/>
      <c r="AB637" s="62"/>
      <c r="AC637" s="62"/>
      <c r="AD637" s="62"/>
      <c r="AE637" s="62"/>
      <c r="AF637" s="62"/>
      <c r="AG637" s="62"/>
      <c r="AH637" s="62"/>
      <c r="AI637" s="62"/>
      <c r="AJ637" s="62"/>
    </row>
    <row r="638" spans="1:36">
      <c r="A638" s="62"/>
      <c r="B638" s="62"/>
      <c r="C638" s="62"/>
      <c r="D638" s="62"/>
      <c r="E638" s="62"/>
      <c r="F638" s="62"/>
      <c r="G638" s="62"/>
      <c r="H638" s="62"/>
      <c r="I638" s="62"/>
      <c r="J638" s="62"/>
      <c r="K638" s="62"/>
      <c r="L638" s="62"/>
      <c r="M638" s="62"/>
      <c r="N638" s="62"/>
      <c r="O638" s="62"/>
      <c r="P638" s="62"/>
      <c r="Q638" s="62"/>
      <c r="R638" s="62"/>
      <c r="S638" s="62"/>
      <c r="T638" s="62"/>
      <c r="U638" s="62"/>
      <c r="V638" s="62"/>
      <c r="W638" s="62"/>
      <c r="X638" s="62"/>
      <c r="Y638" s="62"/>
      <c r="Z638" s="62"/>
      <c r="AA638" s="62"/>
      <c r="AB638" s="62"/>
      <c r="AC638" s="62"/>
      <c r="AD638" s="62"/>
      <c r="AE638" s="62"/>
      <c r="AF638" s="62"/>
      <c r="AG638" s="62"/>
      <c r="AH638" s="62"/>
      <c r="AI638" s="62"/>
      <c r="AJ638" s="62"/>
    </row>
    <row r="639" spans="1:36">
      <c r="A639" s="62"/>
      <c r="B639" s="62"/>
      <c r="C639" s="62"/>
      <c r="D639" s="62"/>
      <c r="E639" s="62"/>
      <c r="F639" s="62"/>
      <c r="G639" s="62"/>
      <c r="H639" s="62"/>
      <c r="I639" s="62"/>
      <c r="J639" s="62"/>
      <c r="K639" s="62"/>
      <c r="L639" s="62"/>
      <c r="M639" s="62"/>
      <c r="N639" s="62"/>
      <c r="O639" s="62"/>
      <c r="P639" s="62"/>
      <c r="Q639" s="62"/>
      <c r="R639" s="62"/>
      <c r="S639" s="62"/>
      <c r="T639" s="62"/>
      <c r="U639" s="62"/>
      <c r="V639" s="62"/>
      <c r="W639" s="62"/>
      <c r="X639" s="62"/>
      <c r="Y639" s="62"/>
      <c r="Z639" s="62"/>
      <c r="AA639" s="62"/>
      <c r="AB639" s="62"/>
      <c r="AC639" s="62"/>
      <c r="AD639" s="62"/>
      <c r="AE639" s="62"/>
      <c r="AF639" s="62"/>
      <c r="AG639" s="62"/>
      <c r="AH639" s="62"/>
      <c r="AI639" s="62"/>
      <c r="AJ639" s="62"/>
    </row>
    <row r="640" spans="1:36">
      <c r="A640" s="62"/>
      <c r="B640" s="62"/>
      <c r="C640" s="62"/>
      <c r="D640" s="62"/>
      <c r="E640" s="62"/>
      <c r="F640" s="62"/>
      <c r="G640" s="62"/>
      <c r="H640" s="62"/>
      <c r="I640" s="62"/>
      <c r="J640" s="62"/>
      <c r="K640" s="62"/>
      <c r="L640" s="62"/>
      <c r="M640" s="62"/>
      <c r="N640" s="62"/>
      <c r="O640" s="62"/>
      <c r="P640" s="62"/>
      <c r="Q640" s="62"/>
      <c r="R640" s="62"/>
      <c r="S640" s="62"/>
      <c r="T640" s="62"/>
      <c r="U640" s="62"/>
      <c r="V640" s="62"/>
      <c r="W640" s="62"/>
      <c r="X640" s="62"/>
      <c r="Y640" s="62"/>
      <c r="Z640" s="62"/>
      <c r="AA640" s="62"/>
      <c r="AB640" s="62"/>
      <c r="AC640" s="62"/>
      <c r="AD640" s="62"/>
      <c r="AE640" s="62"/>
      <c r="AF640" s="62"/>
      <c r="AG640" s="62"/>
      <c r="AH640" s="62"/>
      <c r="AI640" s="62"/>
      <c r="AJ640" s="62"/>
    </row>
    <row r="641" spans="1:36">
      <c r="A641" s="62"/>
      <c r="B641" s="62"/>
      <c r="C641" s="62"/>
      <c r="D641" s="62"/>
      <c r="E641" s="62"/>
      <c r="F641" s="62"/>
      <c r="G641" s="62"/>
      <c r="H641" s="62"/>
      <c r="I641" s="62"/>
      <c r="J641" s="62"/>
      <c r="K641" s="62"/>
      <c r="L641" s="62"/>
      <c r="M641" s="62"/>
      <c r="N641" s="62"/>
      <c r="O641" s="62"/>
      <c r="P641" s="62"/>
      <c r="Q641" s="62"/>
      <c r="R641" s="62"/>
      <c r="S641" s="62"/>
      <c r="T641" s="62"/>
      <c r="U641" s="62"/>
      <c r="V641" s="62"/>
      <c r="W641" s="62"/>
      <c r="X641" s="62"/>
      <c r="Y641" s="62"/>
      <c r="Z641" s="62"/>
      <c r="AA641" s="62"/>
      <c r="AB641" s="62"/>
      <c r="AC641" s="62"/>
      <c r="AD641" s="62"/>
      <c r="AE641" s="62"/>
      <c r="AF641" s="62"/>
      <c r="AG641" s="62"/>
      <c r="AH641" s="62"/>
      <c r="AI641" s="62"/>
      <c r="AJ641" s="62"/>
    </row>
    <row r="642" spans="1:36">
      <c r="A642" s="62"/>
      <c r="B642" s="62"/>
      <c r="C642" s="62"/>
      <c r="D642" s="62"/>
      <c r="E642" s="62"/>
      <c r="F642" s="62"/>
      <c r="G642" s="62"/>
      <c r="H642" s="62"/>
      <c r="I642" s="62"/>
      <c r="J642" s="62"/>
      <c r="K642" s="62"/>
      <c r="L642" s="62"/>
      <c r="M642" s="62"/>
      <c r="N642" s="62"/>
      <c r="O642" s="62"/>
      <c r="P642" s="62"/>
      <c r="Q642" s="62"/>
      <c r="R642" s="62"/>
      <c r="S642" s="62"/>
      <c r="T642" s="62"/>
      <c r="U642" s="62"/>
      <c r="V642" s="62"/>
      <c r="W642" s="62"/>
      <c r="X642" s="62"/>
      <c r="Y642" s="62"/>
      <c r="Z642" s="62"/>
      <c r="AA642" s="62"/>
      <c r="AB642" s="62"/>
      <c r="AC642" s="62"/>
      <c r="AD642" s="62"/>
      <c r="AE642" s="62"/>
      <c r="AF642" s="62"/>
      <c r="AG642" s="62"/>
      <c r="AH642" s="62"/>
      <c r="AI642" s="62"/>
      <c r="AJ642" s="62"/>
    </row>
    <row r="643" spans="1:36">
      <c r="A643" s="62"/>
      <c r="B643" s="62"/>
      <c r="C643" s="62"/>
      <c r="D643" s="62"/>
      <c r="E643" s="62"/>
      <c r="F643" s="62"/>
      <c r="G643" s="62"/>
      <c r="H643" s="62"/>
      <c r="I643" s="62"/>
      <c r="J643" s="62"/>
      <c r="K643" s="62"/>
      <c r="L643" s="62"/>
      <c r="M643" s="62"/>
      <c r="N643" s="62"/>
      <c r="O643" s="62"/>
      <c r="P643" s="62"/>
      <c r="Q643" s="62"/>
      <c r="R643" s="62"/>
      <c r="S643" s="62"/>
      <c r="T643" s="62"/>
      <c r="U643" s="62"/>
      <c r="V643" s="62"/>
      <c r="W643" s="62"/>
      <c r="X643" s="62"/>
      <c r="Y643" s="62"/>
      <c r="Z643" s="62"/>
      <c r="AA643" s="62"/>
      <c r="AB643" s="62"/>
      <c r="AC643" s="62"/>
      <c r="AD643" s="62"/>
      <c r="AE643" s="62"/>
      <c r="AF643" s="62"/>
      <c r="AG643" s="62"/>
      <c r="AH643" s="62"/>
      <c r="AI643" s="62"/>
      <c r="AJ643" s="62"/>
    </row>
    <row r="644" spans="1:36">
      <c r="A644" s="62"/>
      <c r="B644" s="62"/>
      <c r="C644" s="62"/>
      <c r="D644" s="62"/>
      <c r="E644" s="62"/>
      <c r="F644" s="62"/>
      <c r="G644" s="62"/>
      <c r="H644" s="62"/>
      <c r="I644" s="62"/>
      <c r="J644" s="62"/>
      <c r="K644" s="62"/>
      <c r="L644" s="62"/>
      <c r="M644" s="62"/>
      <c r="N644" s="62"/>
      <c r="O644" s="62"/>
      <c r="P644" s="62"/>
      <c r="Q644" s="62"/>
      <c r="R644" s="62"/>
      <c r="S644" s="62"/>
      <c r="T644" s="62"/>
      <c r="U644" s="62"/>
      <c r="V644" s="62"/>
      <c r="W644" s="62"/>
      <c r="X644" s="62"/>
      <c r="Y644" s="62"/>
      <c r="Z644" s="62"/>
      <c r="AA644" s="62"/>
      <c r="AB644" s="62"/>
      <c r="AC644" s="62"/>
      <c r="AD644" s="62"/>
      <c r="AE644" s="62"/>
      <c r="AF644" s="62"/>
      <c r="AG644" s="62"/>
      <c r="AH644" s="62"/>
      <c r="AI644" s="62"/>
      <c r="AJ644" s="62"/>
    </row>
    <row r="645" spans="1:36">
      <c r="A645" s="62"/>
      <c r="B645" s="62"/>
      <c r="C645" s="62"/>
      <c r="D645" s="62"/>
      <c r="E645" s="62"/>
      <c r="F645" s="62"/>
      <c r="G645" s="62"/>
      <c r="H645" s="62"/>
      <c r="I645" s="62"/>
      <c r="J645" s="62"/>
      <c r="K645" s="62"/>
      <c r="L645" s="62"/>
      <c r="M645" s="62"/>
      <c r="N645" s="62"/>
      <c r="O645" s="62"/>
      <c r="P645" s="62"/>
      <c r="Q645" s="62"/>
      <c r="R645" s="62"/>
      <c r="S645" s="62"/>
      <c r="T645" s="62"/>
      <c r="U645" s="62"/>
      <c r="V645" s="62"/>
      <c r="W645" s="62"/>
      <c r="X645" s="62"/>
      <c r="Y645" s="62"/>
      <c r="Z645" s="62"/>
      <c r="AA645" s="62"/>
      <c r="AB645" s="62"/>
      <c r="AC645" s="62"/>
      <c r="AD645" s="62"/>
      <c r="AE645" s="62"/>
      <c r="AF645" s="62"/>
      <c r="AG645" s="62"/>
      <c r="AH645" s="62"/>
      <c r="AI645" s="62"/>
      <c r="AJ645" s="62"/>
    </row>
    <row r="646" spans="1:36">
      <c r="A646" s="62"/>
      <c r="B646" s="62"/>
      <c r="C646" s="62"/>
      <c r="D646" s="62"/>
      <c r="E646" s="62"/>
      <c r="F646" s="62"/>
      <c r="G646" s="62"/>
      <c r="H646" s="62"/>
      <c r="I646" s="62"/>
      <c r="J646" s="62"/>
      <c r="K646" s="62"/>
      <c r="L646" s="62"/>
      <c r="M646" s="62"/>
      <c r="N646" s="62"/>
      <c r="O646" s="62"/>
      <c r="P646" s="62"/>
      <c r="Q646" s="62"/>
      <c r="R646" s="62"/>
      <c r="S646" s="62"/>
      <c r="T646" s="62"/>
      <c r="U646" s="62"/>
      <c r="V646" s="62"/>
      <c r="W646" s="62"/>
      <c r="X646" s="62"/>
      <c r="Y646" s="62"/>
      <c r="Z646" s="62"/>
      <c r="AA646" s="62"/>
      <c r="AB646" s="62"/>
      <c r="AC646" s="62"/>
      <c r="AD646" s="62"/>
      <c r="AE646" s="62"/>
      <c r="AF646" s="62"/>
      <c r="AG646" s="62"/>
      <c r="AH646" s="62"/>
      <c r="AI646" s="62"/>
      <c r="AJ646" s="62"/>
    </row>
    <row r="647" spans="1:36">
      <c r="A647" s="62"/>
      <c r="B647" s="62"/>
      <c r="C647" s="62"/>
      <c r="D647" s="62"/>
      <c r="E647" s="62"/>
      <c r="F647" s="62"/>
      <c r="G647" s="62"/>
      <c r="H647" s="62"/>
      <c r="I647" s="62"/>
      <c r="J647" s="62"/>
      <c r="K647" s="62"/>
      <c r="L647" s="62"/>
      <c r="M647" s="62"/>
      <c r="N647" s="62"/>
      <c r="O647" s="62"/>
      <c r="P647" s="62"/>
      <c r="Q647" s="62"/>
      <c r="R647" s="62"/>
      <c r="S647" s="62"/>
      <c r="T647" s="62"/>
      <c r="U647" s="62"/>
      <c r="V647" s="62"/>
      <c r="W647" s="62"/>
      <c r="X647" s="62"/>
      <c r="Y647" s="62"/>
      <c r="Z647" s="62"/>
      <c r="AA647" s="62"/>
      <c r="AB647" s="62"/>
      <c r="AC647" s="62"/>
      <c r="AD647" s="62"/>
      <c r="AE647" s="62"/>
      <c r="AF647" s="62"/>
      <c r="AG647" s="62"/>
      <c r="AH647" s="62"/>
      <c r="AI647" s="62"/>
      <c r="AJ647" s="62"/>
    </row>
    <row r="648" spans="1:36">
      <c r="A648" s="62"/>
      <c r="B648" s="62"/>
      <c r="C648" s="62"/>
      <c r="D648" s="62"/>
      <c r="E648" s="62"/>
      <c r="F648" s="62"/>
      <c r="G648" s="62"/>
      <c r="H648" s="62"/>
      <c r="I648" s="62"/>
      <c r="J648" s="62"/>
      <c r="K648" s="62"/>
      <c r="L648" s="62"/>
      <c r="M648" s="62"/>
      <c r="N648" s="62"/>
      <c r="O648" s="62"/>
      <c r="P648" s="62"/>
      <c r="Q648" s="62"/>
      <c r="R648" s="62"/>
      <c r="S648" s="62"/>
      <c r="T648" s="62"/>
      <c r="U648" s="62"/>
      <c r="V648" s="62"/>
      <c r="W648" s="62"/>
      <c r="X648" s="62"/>
      <c r="Y648" s="62"/>
      <c r="Z648" s="62"/>
      <c r="AA648" s="62"/>
      <c r="AB648" s="62"/>
      <c r="AC648" s="62"/>
      <c r="AD648" s="62"/>
      <c r="AE648" s="62"/>
      <c r="AF648" s="62"/>
      <c r="AG648" s="62"/>
      <c r="AH648" s="62"/>
      <c r="AI648" s="62"/>
      <c r="AJ648" s="62"/>
    </row>
    <row r="649" spans="1:36">
      <c r="A649" s="62"/>
      <c r="B649" s="62"/>
      <c r="C649" s="62"/>
      <c r="D649" s="62"/>
      <c r="E649" s="62"/>
      <c r="F649" s="62"/>
      <c r="G649" s="62"/>
      <c r="H649" s="62"/>
      <c r="I649" s="62"/>
      <c r="J649" s="62"/>
      <c r="K649" s="62"/>
      <c r="L649" s="62"/>
      <c r="M649" s="62"/>
      <c r="N649" s="62"/>
      <c r="O649" s="62"/>
      <c r="P649" s="62"/>
      <c r="Q649" s="62"/>
      <c r="R649" s="62"/>
      <c r="S649" s="62"/>
      <c r="T649" s="62"/>
      <c r="U649" s="62"/>
      <c r="V649" s="62"/>
      <c r="W649" s="62"/>
      <c r="X649" s="62"/>
      <c r="Y649" s="62"/>
      <c r="Z649" s="62"/>
      <c r="AA649" s="62"/>
      <c r="AB649" s="62"/>
      <c r="AC649" s="62"/>
      <c r="AD649" s="62"/>
      <c r="AE649" s="62"/>
      <c r="AF649" s="62"/>
      <c r="AG649" s="62"/>
      <c r="AH649" s="62"/>
      <c r="AI649" s="62"/>
      <c r="AJ649" s="62"/>
    </row>
    <row r="650" spans="1:36">
      <c r="A650" s="62"/>
      <c r="B650" s="62"/>
      <c r="C650" s="62"/>
      <c r="D650" s="62"/>
      <c r="E650" s="62"/>
      <c r="F650" s="62"/>
      <c r="G650" s="62"/>
      <c r="H650" s="62"/>
      <c r="I650" s="62"/>
      <c r="J650" s="62"/>
      <c r="K650" s="62"/>
      <c r="L650" s="62"/>
      <c r="M650" s="62"/>
      <c r="N650" s="62"/>
      <c r="O650" s="62"/>
      <c r="P650" s="62"/>
      <c r="Q650" s="62"/>
      <c r="R650" s="62"/>
      <c r="S650" s="62"/>
      <c r="T650" s="62"/>
      <c r="U650" s="62"/>
      <c r="V650" s="62"/>
      <c r="W650" s="62"/>
      <c r="X650" s="62"/>
      <c r="Y650" s="62"/>
      <c r="Z650" s="62"/>
      <c r="AA650" s="62"/>
      <c r="AB650" s="62"/>
      <c r="AC650" s="62"/>
      <c r="AD650" s="62"/>
      <c r="AE650" s="62"/>
      <c r="AF650" s="62"/>
      <c r="AG650" s="62"/>
      <c r="AH650" s="62"/>
      <c r="AI650" s="62"/>
      <c r="AJ650" s="62"/>
    </row>
    <row r="651" spans="1:36">
      <c r="A651" s="62"/>
      <c r="B651" s="62"/>
      <c r="C651" s="62"/>
      <c r="D651" s="62"/>
      <c r="E651" s="62"/>
      <c r="F651" s="62"/>
      <c r="G651" s="62"/>
      <c r="H651" s="62"/>
      <c r="I651" s="62"/>
      <c r="J651" s="62"/>
      <c r="K651" s="62"/>
      <c r="L651" s="62"/>
      <c r="M651" s="62"/>
      <c r="N651" s="62"/>
      <c r="O651" s="62"/>
      <c r="P651" s="62"/>
      <c r="Q651" s="62"/>
      <c r="R651" s="62"/>
      <c r="S651" s="62"/>
      <c r="T651" s="62"/>
      <c r="U651" s="62"/>
      <c r="V651" s="62"/>
      <c r="W651" s="62"/>
      <c r="X651" s="62"/>
      <c r="Y651" s="62"/>
      <c r="Z651" s="62"/>
      <c r="AA651" s="62"/>
      <c r="AB651" s="62"/>
      <c r="AC651" s="62"/>
      <c r="AD651" s="62"/>
      <c r="AE651" s="62"/>
      <c r="AF651" s="62"/>
      <c r="AG651" s="62"/>
      <c r="AH651" s="62"/>
      <c r="AI651" s="62"/>
      <c r="AJ651" s="62"/>
    </row>
    <row r="652" spans="1:36">
      <c r="A652" s="62"/>
      <c r="B652" s="62"/>
      <c r="C652" s="62"/>
      <c r="D652" s="62"/>
      <c r="E652" s="62"/>
      <c r="F652" s="62"/>
      <c r="G652" s="62"/>
      <c r="H652" s="62"/>
      <c r="I652" s="62"/>
      <c r="J652" s="62"/>
      <c r="K652" s="62"/>
      <c r="L652" s="62"/>
      <c r="M652" s="62"/>
      <c r="N652" s="62"/>
      <c r="O652" s="62"/>
      <c r="P652" s="62"/>
      <c r="Q652" s="62"/>
      <c r="R652" s="62"/>
      <c r="S652" s="62"/>
      <c r="T652" s="62"/>
      <c r="U652" s="62"/>
      <c r="V652" s="62"/>
      <c r="W652" s="62"/>
      <c r="X652" s="62"/>
      <c r="Y652" s="62"/>
      <c r="Z652" s="62"/>
      <c r="AA652" s="62"/>
      <c r="AB652" s="62"/>
      <c r="AC652" s="62"/>
      <c r="AD652" s="62"/>
      <c r="AE652" s="62"/>
      <c r="AF652" s="62"/>
      <c r="AG652" s="62"/>
      <c r="AH652" s="62"/>
      <c r="AI652" s="62"/>
      <c r="AJ652" s="62"/>
    </row>
    <row r="653" spans="1:36">
      <c r="A653" s="62"/>
      <c r="B653" s="62"/>
      <c r="C653" s="62"/>
      <c r="D653" s="62"/>
      <c r="E653" s="62"/>
      <c r="F653" s="62"/>
      <c r="G653" s="62"/>
      <c r="H653" s="62"/>
      <c r="I653" s="62"/>
      <c r="J653" s="62"/>
      <c r="K653" s="62"/>
      <c r="L653" s="62"/>
      <c r="M653" s="62"/>
      <c r="N653" s="62"/>
      <c r="O653" s="62"/>
      <c r="P653" s="62"/>
      <c r="Q653" s="62"/>
      <c r="R653" s="62"/>
      <c r="S653" s="62"/>
      <c r="T653" s="62"/>
      <c r="U653" s="62"/>
      <c r="V653" s="62"/>
      <c r="W653" s="62"/>
      <c r="X653" s="62"/>
      <c r="Y653" s="62"/>
      <c r="Z653" s="62"/>
      <c r="AA653" s="62"/>
      <c r="AB653" s="62"/>
      <c r="AC653" s="62"/>
      <c r="AD653" s="62"/>
      <c r="AE653" s="62"/>
      <c r="AF653" s="62"/>
      <c r="AG653" s="62"/>
      <c r="AH653" s="62"/>
      <c r="AI653" s="62"/>
      <c r="AJ653" s="62"/>
    </row>
    <row r="654" spans="1:36">
      <c r="A654" s="62"/>
      <c r="B654" s="62"/>
      <c r="C654" s="62"/>
      <c r="D654" s="62"/>
      <c r="E654" s="62"/>
      <c r="F654" s="62"/>
      <c r="G654" s="62"/>
      <c r="H654" s="62"/>
      <c r="I654" s="62"/>
      <c r="J654" s="62"/>
      <c r="K654" s="62"/>
      <c r="L654" s="62"/>
      <c r="M654" s="62"/>
      <c r="N654" s="62"/>
      <c r="O654" s="62"/>
      <c r="P654" s="62"/>
      <c r="Q654" s="62"/>
      <c r="R654" s="62"/>
      <c r="S654" s="62"/>
      <c r="T654" s="62"/>
      <c r="U654" s="62"/>
      <c r="V654" s="62"/>
      <c r="W654" s="62"/>
      <c r="X654" s="62"/>
      <c r="Y654" s="62"/>
      <c r="Z654" s="62"/>
      <c r="AA654" s="62"/>
      <c r="AB654" s="62"/>
      <c r="AC654" s="62"/>
      <c r="AD654" s="62"/>
      <c r="AE654" s="62"/>
      <c r="AF654" s="62"/>
      <c r="AG654" s="62"/>
      <c r="AH654" s="62"/>
      <c r="AI654" s="62"/>
      <c r="AJ654" s="62"/>
    </row>
    <row r="655" spans="1:36">
      <c r="A655" s="62"/>
      <c r="B655" s="62"/>
      <c r="C655" s="62"/>
      <c r="D655" s="62"/>
      <c r="E655" s="62"/>
      <c r="F655" s="62"/>
      <c r="G655" s="62"/>
      <c r="H655" s="62"/>
      <c r="I655" s="62"/>
      <c r="J655" s="62"/>
      <c r="K655" s="62"/>
      <c r="L655" s="62"/>
      <c r="M655" s="62"/>
      <c r="N655" s="62"/>
      <c r="O655" s="62"/>
      <c r="P655" s="62"/>
      <c r="Q655" s="62"/>
      <c r="R655" s="62"/>
      <c r="S655" s="62"/>
      <c r="T655" s="62"/>
      <c r="U655" s="62"/>
      <c r="V655" s="62"/>
      <c r="W655" s="62"/>
      <c r="X655" s="62"/>
      <c r="Y655" s="62"/>
      <c r="Z655" s="62"/>
      <c r="AA655" s="62"/>
      <c r="AB655" s="62"/>
      <c r="AC655" s="62"/>
      <c r="AD655" s="62"/>
      <c r="AE655" s="62"/>
      <c r="AF655" s="62"/>
      <c r="AG655" s="62"/>
      <c r="AH655" s="62"/>
      <c r="AI655" s="62"/>
      <c r="AJ655" s="62"/>
    </row>
    <row r="656" spans="1:36">
      <c r="A656" s="62"/>
      <c r="B656" s="62"/>
      <c r="C656" s="62"/>
      <c r="D656" s="62"/>
      <c r="E656" s="62"/>
      <c r="F656" s="62"/>
      <c r="G656" s="62"/>
      <c r="H656" s="62"/>
      <c r="I656" s="62"/>
      <c r="J656" s="62"/>
      <c r="K656" s="62"/>
      <c r="L656" s="62"/>
      <c r="M656" s="62"/>
      <c r="N656" s="62"/>
      <c r="O656" s="62"/>
      <c r="P656" s="62"/>
      <c r="Q656" s="62"/>
      <c r="R656" s="62"/>
      <c r="S656" s="62"/>
      <c r="T656" s="62"/>
      <c r="U656" s="62"/>
      <c r="V656" s="62"/>
      <c r="W656" s="62"/>
      <c r="X656" s="62"/>
      <c r="Y656" s="62"/>
      <c r="Z656" s="62"/>
      <c r="AA656" s="62"/>
      <c r="AB656" s="62"/>
      <c r="AC656" s="62"/>
      <c r="AD656" s="62"/>
      <c r="AE656" s="62"/>
      <c r="AF656" s="62"/>
      <c r="AG656" s="62"/>
      <c r="AH656" s="62"/>
      <c r="AI656" s="62"/>
      <c r="AJ656" s="62"/>
    </row>
    <row r="657" spans="1:36">
      <c r="A657" s="62"/>
      <c r="B657" s="62"/>
      <c r="C657" s="62"/>
      <c r="D657" s="62"/>
      <c r="E657" s="62"/>
      <c r="F657" s="62"/>
      <c r="G657" s="62"/>
      <c r="H657" s="62"/>
      <c r="I657" s="62"/>
      <c r="J657" s="62"/>
      <c r="K657" s="62"/>
      <c r="L657" s="62"/>
      <c r="M657" s="62"/>
      <c r="N657" s="62"/>
      <c r="O657" s="62"/>
      <c r="P657" s="62"/>
      <c r="Q657" s="62"/>
      <c r="R657" s="62"/>
      <c r="S657" s="62"/>
      <c r="T657" s="62"/>
      <c r="U657" s="62"/>
      <c r="V657" s="62"/>
      <c r="W657" s="62"/>
      <c r="X657" s="62"/>
      <c r="Y657" s="62"/>
      <c r="Z657" s="62"/>
      <c r="AA657" s="62"/>
      <c r="AB657" s="62"/>
      <c r="AC657" s="62"/>
      <c r="AD657" s="62"/>
      <c r="AE657" s="62"/>
      <c r="AF657" s="62"/>
      <c r="AG657" s="62"/>
      <c r="AH657" s="62"/>
      <c r="AI657" s="62"/>
      <c r="AJ657" s="62"/>
    </row>
    <row r="658" spans="1:36">
      <c r="A658" s="62"/>
      <c r="B658" s="62"/>
      <c r="C658" s="62"/>
      <c r="D658" s="62"/>
      <c r="E658" s="62"/>
      <c r="F658" s="62"/>
      <c r="G658" s="62"/>
      <c r="H658" s="62"/>
      <c r="I658" s="62"/>
      <c r="J658" s="62"/>
      <c r="K658" s="62"/>
      <c r="L658" s="62"/>
      <c r="M658" s="62"/>
      <c r="N658" s="62"/>
      <c r="O658" s="62"/>
      <c r="P658" s="62"/>
      <c r="Q658" s="62"/>
      <c r="R658" s="62"/>
      <c r="S658" s="62"/>
      <c r="T658" s="62"/>
      <c r="U658" s="62"/>
      <c r="V658" s="62"/>
      <c r="W658" s="62"/>
      <c r="X658" s="62"/>
      <c r="Y658" s="62"/>
      <c r="Z658" s="62"/>
      <c r="AA658" s="62"/>
      <c r="AB658" s="62"/>
      <c r="AC658" s="62"/>
      <c r="AD658" s="62"/>
      <c r="AE658" s="62"/>
      <c r="AF658" s="62"/>
      <c r="AG658" s="62"/>
      <c r="AH658" s="62"/>
      <c r="AI658" s="62"/>
      <c r="AJ658" s="62"/>
    </row>
    <row r="659" spans="1:36">
      <c r="A659" s="62"/>
      <c r="B659" s="62"/>
      <c r="C659" s="62"/>
      <c r="D659" s="62"/>
      <c r="E659" s="62"/>
      <c r="F659" s="62"/>
      <c r="G659" s="62"/>
      <c r="H659" s="62"/>
      <c r="I659" s="62"/>
      <c r="J659" s="62"/>
      <c r="K659" s="62"/>
      <c r="L659" s="62"/>
      <c r="M659" s="62"/>
      <c r="N659" s="62"/>
      <c r="O659" s="62"/>
      <c r="P659" s="62"/>
      <c r="Q659" s="62"/>
      <c r="R659" s="62"/>
      <c r="S659" s="62"/>
      <c r="T659" s="62"/>
      <c r="U659" s="62"/>
      <c r="V659" s="62"/>
      <c r="W659" s="62"/>
      <c r="X659" s="62"/>
      <c r="Y659" s="62"/>
      <c r="Z659" s="62"/>
      <c r="AA659" s="62"/>
      <c r="AB659" s="62"/>
      <c r="AC659" s="62"/>
      <c r="AD659" s="62"/>
      <c r="AE659" s="62"/>
      <c r="AF659" s="62"/>
      <c r="AG659" s="62"/>
      <c r="AH659" s="62"/>
      <c r="AI659" s="62"/>
      <c r="AJ659" s="62"/>
    </row>
    <row r="660" spans="1:36">
      <c r="A660" s="62"/>
      <c r="B660" s="62"/>
      <c r="C660" s="62"/>
      <c r="D660" s="62"/>
      <c r="E660" s="62"/>
      <c r="F660" s="62"/>
      <c r="G660" s="62"/>
      <c r="H660" s="62"/>
      <c r="I660" s="62"/>
      <c r="J660" s="62"/>
      <c r="K660" s="62"/>
      <c r="L660" s="62"/>
      <c r="M660" s="62"/>
      <c r="N660" s="62"/>
      <c r="O660" s="62"/>
      <c r="P660" s="62"/>
      <c r="Q660" s="62"/>
      <c r="R660" s="62"/>
      <c r="S660" s="62"/>
      <c r="T660" s="62"/>
      <c r="U660" s="62"/>
      <c r="V660" s="62"/>
      <c r="W660" s="62"/>
      <c r="X660" s="62"/>
      <c r="Y660" s="62"/>
      <c r="Z660" s="62"/>
      <c r="AA660" s="62"/>
      <c r="AB660" s="62"/>
      <c r="AC660" s="62"/>
      <c r="AD660" s="62"/>
      <c r="AE660" s="62"/>
      <c r="AF660" s="62"/>
      <c r="AG660" s="62"/>
      <c r="AH660" s="62"/>
      <c r="AI660" s="62"/>
      <c r="AJ660" s="62"/>
    </row>
    <row r="661" spans="1:36">
      <c r="A661" s="62"/>
      <c r="B661" s="62"/>
      <c r="C661" s="62"/>
      <c r="D661" s="62"/>
      <c r="E661" s="62"/>
      <c r="F661" s="62"/>
      <c r="G661" s="62"/>
      <c r="H661" s="62"/>
      <c r="I661" s="62"/>
      <c r="J661" s="62"/>
      <c r="K661" s="62"/>
      <c r="L661" s="62"/>
      <c r="M661" s="62"/>
      <c r="N661" s="62"/>
      <c r="O661" s="62"/>
      <c r="P661" s="62"/>
      <c r="Q661" s="62"/>
      <c r="R661" s="62"/>
      <c r="S661" s="62"/>
      <c r="T661" s="62"/>
      <c r="U661" s="62"/>
      <c r="V661" s="62"/>
      <c r="W661" s="62"/>
      <c r="X661" s="62"/>
      <c r="Y661" s="62"/>
      <c r="Z661" s="62"/>
      <c r="AA661" s="62"/>
      <c r="AB661" s="62"/>
      <c r="AC661" s="62"/>
      <c r="AD661" s="62"/>
      <c r="AE661" s="62"/>
      <c r="AF661" s="62"/>
      <c r="AG661" s="62"/>
      <c r="AH661" s="62"/>
      <c r="AI661" s="62"/>
      <c r="AJ661" s="62"/>
    </row>
    <row r="662" spans="1:36">
      <c r="A662" s="62"/>
      <c r="B662" s="62"/>
      <c r="C662" s="62"/>
      <c r="D662" s="62"/>
      <c r="E662" s="62"/>
      <c r="F662" s="62"/>
      <c r="G662" s="62"/>
      <c r="H662" s="62"/>
      <c r="I662" s="62"/>
      <c r="J662" s="62"/>
      <c r="K662" s="62"/>
      <c r="L662" s="62"/>
      <c r="M662" s="62"/>
      <c r="N662" s="62"/>
      <c r="O662" s="62"/>
      <c r="P662" s="62"/>
      <c r="Q662" s="62"/>
      <c r="R662" s="62"/>
      <c r="S662" s="62"/>
      <c r="T662" s="62"/>
      <c r="U662" s="62"/>
      <c r="V662" s="62"/>
      <c r="W662" s="62"/>
      <c r="X662" s="62"/>
      <c r="Y662" s="62"/>
      <c r="Z662" s="62"/>
      <c r="AA662" s="62"/>
      <c r="AB662" s="62"/>
      <c r="AC662" s="62"/>
      <c r="AD662" s="62"/>
      <c r="AE662" s="62"/>
      <c r="AF662" s="62"/>
      <c r="AG662" s="62"/>
      <c r="AH662" s="62"/>
      <c r="AI662" s="62"/>
      <c r="AJ662" s="62"/>
    </row>
    <row r="663" spans="1:36">
      <c r="A663" s="62"/>
      <c r="B663" s="62"/>
      <c r="C663" s="62"/>
      <c r="D663" s="62"/>
      <c r="E663" s="62"/>
      <c r="F663" s="62"/>
      <c r="G663" s="62"/>
      <c r="H663" s="62"/>
      <c r="I663" s="62"/>
      <c r="J663" s="62"/>
      <c r="K663" s="62"/>
      <c r="L663" s="62"/>
      <c r="M663" s="62"/>
      <c r="N663" s="62"/>
      <c r="O663" s="62"/>
      <c r="P663" s="62"/>
      <c r="Q663" s="62"/>
      <c r="R663" s="62"/>
      <c r="S663" s="62"/>
      <c r="T663" s="62"/>
      <c r="U663" s="62"/>
      <c r="V663" s="62"/>
      <c r="W663" s="62"/>
      <c r="X663" s="62"/>
      <c r="Y663" s="62"/>
      <c r="Z663" s="62"/>
      <c r="AA663" s="62"/>
      <c r="AB663" s="62"/>
      <c r="AC663" s="62"/>
      <c r="AD663" s="62"/>
      <c r="AE663" s="62"/>
      <c r="AF663" s="62"/>
      <c r="AG663" s="62"/>
      <c r="AH663" s="62"/>
      <c r="AI663" s="62"/>
      <c r="AJ663" s="62"/>
    </row>
    <row r="664" spans="1:36">
      <c r="A664" s="62"/>
      <c r="B664" s="62"/>
      <c r="C664" s="62"/>
      <c r="D664" s="62"/>
      <c r="E664" s="62"/>
      <c r="F664" s="62"/>
      <c r="G664" s="62"/>
      <c r="H664" s="62"/>
      <c r="I664" s="62"/>
      <c r="J664" s="62"/>
      <c r="K664" s="62"/>
      <c r="L664" s="62"/>
      <c r="M664" s="62"/>
      <c r="N664" s="62"/>
      <c r="O664" s="62"/>
      <c r="P664" s="62"/>
      <c r="Q664" s="62"/>
      <c r="R664" s="62"/>
      <c r="S664" s="62"/>
      <c r="T664" s="62"/>
      <c r="U664" s="62"/>
      <c r="V664" s="62"/>
      <c r="W664" s="62"/>
      <c r="X664" s="62"/>
      <c r="Y664" s="62"/>
      <c r="Z664" s="62"/>
      <c r="AA664" s="62"/>
      <c r="AB664" s="62"/>
      <c r="AC664" s="62"/>
      <c r="AD664" s="62"/>
      <c r="AE664" s="62"/>
      <c r="AF664" s="62"/>
      <c r="AG664" s="62"/>
      <c r="AH664" s="62"/>
      <c r="AI664" s="62"/>
      <c r="AJ664" s="62"/>
    </row>
    <row r="665" spans="1:36">
      <c r="A665" s="62"/>
      <c r="B665" s="62"/>
      <c r="C665" s="62"/>
      <c r="D665" s="62"/>
      <c r="E665" s="62"/>
      <c r="F665" s="62"/>
      <c r="G665" s="62"/>
      <c r="H665" s="62"/>
      <c r="I665" s="62"/>
      <c r="J665" s="62"/>
      <c r="K665" s="62"/>
      <c r="L665" s="62"/>
      <c r="M665" s="62"/>
      <c r="N665" s="62"/>
      <c r="O665" s="62"/>
      <c r="P665" s="62"/>
      <c r="Q665" s="62"/>
      <c r="R665" s="62"/>
      <c r="S665" s="62"/>
      <c r="T665" s="62"/>
      <c r="U665" s="62"/>
      <c r="V665" s="62"/>
      <c r="W665" s="62"/>
      <c r="X665" s="62"/>
      <c r="Y665" s="62"/>
      <c r="Z665" s="62"/>
      <c r="AA665" s="62"/>
      <c r="AB665" s="62"/>
      <c r="AC665" s="62"/>
      <c r="AD665" s="62"/>
      <c r="AE665" s="62"/>
      <c r="AF665" s="62"/>
      <c r="AG665" s="62"/>
      <c r="AH665" s="62"/>
      <c r="AI665" s="62"/>
      <c r="AJ665" s="62"/>
    </row>
    <row r="666" spans="1:36">
      <c r="A666" s="62"/>
      <c r="B666" s="62"/>
      <c r="C666" s="62"/>
      <c r="D666" s="62"/>
      <c r="E666" s="62"/>
      <c r="F666" s="62"/>
      <c r="G666" s="62"/>
      <c r="H666" s="62"/>
      <c r="I666" s="62"/>
      <c r="J666" s="62"/>
      <c r="K666" s="62"/>
      <c r="L666" s="62"/>
      <c r="M666" s="62"/>
      <c r="N666" s="62"/>
      <c r="O666" s="62"/>
      <c r="P666" s="62"/>
      <c r="Q666" s="62"/>
      <c r="R666" s="62"/>
      <c r="S666" s="62"/>
      <c r="T666" s="62"/>
      <c r="U666" s="62"/>
      <c r="V666" s="62"/>
      <c r="W666" s="62"/>
      <c r="X666" s="62"/>
      <c r="Y666" s="62"/>
      <c r="Z666" s="62"/>
      <c r="AA666" s="62"/>
      <c r="AB666" s="62"/>
      <c r="AC666" s="62"/>
      <c r="AD666" s="62"/>
      <c r="AE666" s="62"/>
      <c r="AF666" s="62"/>
      <c r="AG666" s="62"/>
      <c r="AH666" s="62"/>
      <c r="AI666" s="62"/>
      <c r="AJ666" s="62"/>
    </row>
    <row r="667" spans="1:36">
      <c r="A667" s="62"/>
      <c r="B667" s="62"/>
      <c r="C667" s="62"/>
      <c r="D667" s="62"/>
      <c r="E667" s="62"/>
      <c r="F667" s="62"/>
      <c r="G667" s="62"/>
      <c r="H667" s="62"/>
      <c r="I667" s="62"/>
      <c r="J667" s="62"/>
      <c r="K667" s="62"/>
      <c r="L667" s="62"/>
      <c r="M667" s="62"/>
      <c r="N667" s="62"/>
      <c r="O667" s="62"/>
      <c r="P667" s="62"/>
      <c r="Q667" s="62"/>
      <c r="R667" s="62"/>
      <c r="S667" s="62"/>
      <c r="T667" s="62"/>
      <c r="U667" s="62"/>
      <c r="V667" s="62"/>
      <c r="W667" s="62"/>
      <c r="X667" s="62"/>
      <c r="Y667" s="62"/>
      <c r="Z667" s="62"/>
      <c r="AA667" s="62"/>
      <c r="AB667" s="62"/>
      <c r="AC667" s="62"/>
      <c r="AD667" s="62"/>
      <c r="AE667" s="62"/>
      <c r="AF667" s="62"/>
      <c r="AG667" s="62"/>
      <c r="AH667" s="62"/>
      <c r="AI667" s="62"/>
      <c r="AJ667" s="62"/>
    </row>
    <row r="668" spans="1:36">
      <c r="A668" s="62"/>
      <c r="B668" s="62"/>
      <c r="C668" s="62"/>
      <c r="D668" s="62"/>
      <c r="E668" s="62"/>
      <c r="F668" s="62"/>
      <c r="G668" s="62"/>
      <c r="H668" s="62"/>
      <c r="I668" s="62"/>
      <c r="J668" s="62"/>
      <c r="K668" s="62"/>
      <c r="L668" s="62"/>
      <c r="M668" s="62"/>
      <c r="N668" s="62"/>
      <c r="O668" s="62"/>
      <c r="P668" s="62"/>
      <c r="Q668" s="62"/>
      <c r="R668" s="62"/>
      <c r="S668" s="62"/>
      <c r="T668" s="62"/>
      <c r="U668" s="62"/>
      <c r="V668" s="62"/>
      <c r="W668" s="62"/>
      <c r="X668" s="62"/>
      <c r="Y668" s="62"/>
      <c r="Z668" s="62"/>
      <c r="AA668" s="62"/>
      <c r="AB668" s="62"/>
      <c r="AC668" s="62"/>
      <c r="AD668" s="62"/>
      <c r="AE668" s="62"/>
      <c r="AF668" s="62"/>
      <c r="AG668" s="62"/>
      <c r="AH668" s="62"/>
      <c r="AI668" s="62"/>
      <c r="AJ668" s="62"/>
    </row>
    <row r="669" spans="1:36">
      <c r="A669" s="62"/>
      <c r="B669" s="62"/>
      <c r="C669" s="62"/>
      <c r="D669" s="62"/>
      <c r="E669" s="62"/>
      <c r="F669" s="62"/>
      <c r="G669" s="62"/>
      <c r="H669" s="62"/>
      <c r="I669" s="62"/>
      <c r="J669" s="62"/>
      <c r="K669" s="62"/>
      <c r="L669" s="62"/>
      <c r="M669" s="62"/>
      <c r="N669" s="62"/>
      <c r="O669" s="62"/>
      <c r="P669" s="62"/>
      <c r="Q669" s="62"/>
      <c r="R669" s="62"/>
      <c r="S669" s="62"/>
      <c r="T669" s="62"/>
      <c r="U669" s="62"/>
      <c r="V669" s="62"/>
      <c r="W669" s="62"/>
      <c r="X669" s="62"/>
      <c r="Y669" s="62"/>
      <c r="Z669" s="62"/>
      <c r="AA669" s="62"/>
      <c r="AB669" s="62"/>
      <c r="AC669" s="62"/>
      <c r="AD669" s="62"/>
      <c r="AE669" s="62"/>
      <c r="AF669" s="62"/>
      <c r="AG669" s="62"/>
      <c r="AH669" s="62"/>
      <c r="AI669" s="62"/>
      <c r="AJ669" s="62"/>
    </row>
    <row r="670" spans="1:36">
      <c r="A670" s="62"/>
      <c r="B670" s="62"/>
      <c r="C670" s="62"/>
      <c r="D670" s="62"/>
      <c r="E670" s="62"/>
      <c r="F670" s="62"/>
      <c r="G670" s="62"/>
      <c r="H670" s="62"/>
      <c r="I670" s="62"/>
      <c r="J670" s="62"/>
      <c r="K670" s="62"/>
      <c r="L670" s="62"/>
      <c r="M670" s="62"/>
      <c r="N670" s="62"/>
      <c r="O670" s="62"/>
      <c r="P670" s="62"/>
      <c r="Q670" s="62"/>
      <c r="R670" s="62"/>
      <c r="S670" s="62"/>
      <c r="T670" s="62"/>
      <c r="U670" s="62"/>
      <c r="V670" s="62"/>
      <c r="W670" s="62"/>
      <c r="X670" s="62"/>
      <c r="Y670" s="62"/>
      <c r="Z670" s="62"/>
      <c r="AA670" s="62"/>
      <c r="AB670" s="62"/>
      <c r="AC670" s="62"/>
      <c r="AD670" s="62"/>
      <c r="AE670" s="62"/>
      <c r="AF670" s="62"/>
      <c r="AG670" s="62"/>
      <c r="AH670" s="62"/>
      <c r="AI670" s="62"/>
      <c r="AJ670" s="62"/>
    </row>
    <row r="671" spans="1:36">
      <c r="A671" s="62"/>
      <c r="B671" s="62"/>
      <c r="C671" s="62"/>
      <c r="D671" s="62"/>
      <c r="E671" s="62"/>
      <c r="F671" s="62"/>
      <c r="G671" s="62"/>
      <c r="H671" s="62"/>
      <c r="I671" s="62"/>
      <c r="J671" s="62"/>
      <c r="K671" s="62"/>
      <c r="L671" s="62"/>
      <c r="M671" s="62"/>
      <c r="N671" s="62"/>
      <c r="O671" s="62"/>
      <c r="P671" s="62"/>
      <c r="Q671" s="62"/>
      <c r="R671" s="62"/>
      <c r="S671" s="62"/>
      <c r="T671" s="62"/>
      <c r="U671" s="62"/>
      <c r="V671" s="62"/>
      <c r="W671" s="62"/>
      <c r="X671" s="62"/>
      <c r="Y671" s="62"/>
      <c r="Z671" s="62"/>
      <c r="AA671" s="62"/>
      <c r="AB671" s="62"/>
      <c r="AC671" s="62"/>
      <c r="AD671" s="62"/>
      <c r="AE671" s="62"/>
      <c r="AF671" s="62"/>
      <c r="AG671" s="62"/>
      <c r="AH671" s="62"/>
      <c r="AI671" s="62"/>
      <c r="AJ671" s="62"/>
    </row>
    <row r="672" spans="1:36">
      <c r="A672" s="62"/>
      <c r="B672" s="62"/>
      <c r="C672" s="62"/>
      <c r="D672" s="62"/>
      <c r="E672" s="62"/>
      <c r="F672" s="62"/>
      <c r="G672" s="62"/>
      <c r="H672" s="62"/>
      <c r="I672" s="62"/>
      <c r="J672" s="62"/>
      <c r="K672" s="62"/>
      <c r="L672" s="62"/>
      <c r="M672" s="62"/>
      <c r="N672" s="62"/>
      <c r="O672" s="62"/>
      <c r="P672" s="62"/>
      <c r="Q672" s="62"/>
      <c r="R672" s="62"/>
      <c r="S672" s="62"/>
      <c r="T672" s="62"/>
      <c r="U672" s="62"/>
      <c r="V672" s="62"/>
      <c r="W672" s="62"/>
      <c r="X672" s="62"/>
      <c r="Y672" s="62"/>
      <c r="Z672" s="62"/>
      <c r="AA672" s="62"/>
      <c r="AB672" s="62"/>
      <c r="AC672" s="62"/>
      <c r="AD672" s="62"/>
      <c r="AE672" s="62"/>
      <c r="AF672" s="62"/>
      <c r="AG672" s="62"/>
      <c r="AH672" s="62"/>
      <c r="AI672" s="62"/>
      <c r="AJ672" s="62"/>
    </row>
    <row r="673" spans="1:36">
      <c r="A673" s="62"/>
      <c r="B673" s="62"/>
      <c r="C673" s="62"/>
      <c r="D673" s="62"/>
      <c r="E673" s="62"/>
      <c r="F673" s="62"/>
      <c r="G673" s="62"/>
      <c r="H673" s="62"/>
      <c r="I673" s="62"/>
      <c r="J673" s="62"/>
      <c r="K673" s="62"/>
      <c r="L673" s="62"/>
      <c r="M673" s="62"/>
      <c r="N673" s="62"/>
      <c r="O673" s="62"/>
      <c r="P673" s="62"/>
      <c r="Q673" s="62"/>
      <c r="R673" s="62"/>
      <c r="S673" s="62"/>
      <c r="T673" s="62"/>
      <c r="U673" s="62"/>
      <c r="V673" s="62"/>
      <c r="W673" s="62"/>
      <c r="X673" s="62"/>
      <c r="Y673" s="62"/>
      <c r="Z673" s="62"/>
      <c r="AA673" s="62"/>
      <c r="AB673" s="62"/>
      <c r="AC673" s="62"/>
      <c r="AD673" s="62"/>
      <c r="AE673" s="62"/>
      <c r="AF673" s="62"/>
      <c r="AG673" s="62"/>
      <c r="AH673" s="62"/>
      <c r="AI673" s="62"/>
      <c r="AJ673" s="62"/>
    </row>
    <row r="674" spans="1:36">
      <c r="A674" s="62"/>
      <c r="B674" s="62"/>
      <c r="C674" s="62"/>
      <c r="D674" s="62"/>
      <c r="E674" s="62"/>
      <c r="F674" s="62"/>
      <c r="G674" s="62"/>
      <c r="H674" s="62"/>
      <c r="I674" s="62"/>
      <c r="J674" s="62"/>
      <c r="K674" s="62"/>
      <c r="L674" s="62"/>
      <c r="M674" s="62"/>
      <c r="N674" s="62"/>
      <c r="O674" s="62"/>
      <c r="P674" s="62"/>
      <c r="Q674" s="62"/>
      <c r="R674" s="62"/>
      <c r="S674" s="62"/>
      <c r="T674" s="62"/>
      <c r="U674" s="62"/>
      <c r="V674" s="62"/>
      <c r="W674" s="62"/>
      <c r="X674" s="62"/>
      <c r="Y674" s="62"/>
      <c r="Z674" s="62"/>
      <c r="AA674" s="62"/>
      <c r="AB674" s="62"/>
      <c r="AC674" s="62"/>
      <c r="AD674" s="62"/>
      <c r="AE674" s="62"/>
      <c r="AF674" s="62"/>
      <c r="AG674" s="62"/>
      <c r="AH674" s="62"/>
      <c r="AI674" s="62"/>
      <c r="AJ674" s="62"/>
    </row>
    <row r="675" spans="1:36">
      <c r="A675" s="62"/>
      <c r="B675" s="62"/>
      <c r="C675" s="62"/>
      <c r="D675" s="62"/>
      <c r="E675" s="62"/>
      <c r="F675" s="62"/>
      <c r="G675" s="62"/>
      <c r="H675" s="62"/>
      <c r="I675" s="62"/>
      <c r="J675" s="62"/>
      <c r="K675" s="62"/>
      <c r="L675" s="62"/>
      <c r="M675" s="62"/>
      <c r="N675" s="62"/>
      <c r="O675" s="62"/>
      <c r="P675" s="62"/>
      <c r="Q675" s="62"/>
      <c r="R675" s="62"/>
      <c r="S675" s="62"/>
      <c r="T675" s="62"/>
      <c r="U675" s="62"/>
      <c r="V675" s="62"/>
      <c r="W675" s="62"/>
      <c r="X675" s="62"/>
      <c r="Y675" s="62"/>
      <c r="Z675" s="62"/>
      <c r="AA675" s="62"/>
      <c r="AB675" s="62"/>
      <c r="AC675" s="62"/>
      <c r="AD675" s="62"/>
      <c r="AE675" s="62"/>
      <c r="AF675" s="62"/>
      <c r="AG675" s="62"/>
      <c r="AH675" s="62"/>
      <c r="AI675" s="62"/>
      <c r="AJ675" s="62"/>
    </row>
    <row r="676" spans="1:36">
      <c r="A676" s="62"/>
      <c r="B676" s="62"/>
      <c r="C676" s="62"/>
      <c r="D676" s="62"/>
      <c r="E676" s="62"/>
      <c r="F676" s="62"/>
      <c r="G676" s="62"/>
      <c r="H676" s="62"/>
      <c r="I676" s="62"/>
      <c r="J676" s="62"/>
      <c r="K676" s="62"/>
      <c r="L676" s="62"/>
      <c r="M676" s="62"/>
      <c r="N676" s="62"/>
      <c r="O676" s="62"/>
      <c r="P676" s="62"/>
      <c r="Q676" s="62"/>
      <c r="R676" s="62"/>
      <c r="S676" s="62"/>
      <c r="T676" s="62"/>
      <c r="U676" s="62"/>
      <c r="V676" s="62"/>
      <c r="W676" s="62"/>
      <c r="X676" s="62"/>
      <c r="Y676" s="62"/>
      <c r="Z676" s="62"/>
      <c r="AA676" s="62"/>
      <c r="AB676" s="62"/>
      <c r="AC676" s="62"/>
      <c r="AD676" s="62"/>
      <c r="AE676" s="62"/>
      <c r="AF676" s="62"/>
      <c r="AG676" s="62"/>
      <c r="AH676" s="62"/>
      <c r="AI676" s="62"/>
      <c r="AJ676" s="62"/>
    </row>
    <row r="677" spans="1:36">
      <c r="A677" s="62"/>
      <c r="B677" s="62"/>
      <c r="C677" s="62"/>
      <c r="D677" s="62"/>
      <c r="E677" s="62"/>
      <c r="F677" s="62"/>
      <c r="G677" s="62"/>
      <c r="H677" s="62"/>
      <c r="I677" s="62"/>
      <c r="J677" s="62"/>
      <c r="K677" s="62"/>
      <c r="L677" s="62"/>
      <c r="M677" s="62"/>
      <c r="N677" s="62"/>
      <c r="O677" s="62"/>
      <c r="P677" s="62"/>
      <c r="Q677" s="62"/>
      <c r="R677" s="62"/>
      <c r="S677" s="62"/>
      <c r="T677" s="62"/>
      <c r="U677" s="62"/>
      <c r="V677" s="62"/>
      <c r="W677" s="62"/>
      <c r="X677" s="62"/>
      <c r="Y677" s="62"/>
      <c r="Z677" s="62"/>
      <c r="AA677" s="62"/>
      <c r="AB677" s="62"/>
      <c r="AC677" s="62"/>
      <c r="AD677" s="62"/>
      <c r="AE677" s="62"/>
      <c r="AF677" s="62"/>
      <c r="AG677" s="62"/>
      <c r="AH677" s="62"/>
      <c r="AI677" s="62"/>
      <c r="AJ677" s="62"/>
    </row>
    <row r="678" spans="1:36">
      <c r="A678" s="62"/>
      <c r="B678" s="62"/>
      <c r="C678" s="62"/>
      <c r="D678" s="62"/>
      <c r="E678" s="62"/>
      <c r="F678" s="62"/>
      <c r="G678" s="62"/>
      <c r="H678" s="62"/>
      <c r="I678" s="62"/>
      <c r="J678" s="62"/>
      <c r="K678" s="62"/>
      <c r="L678" s="62"/>
      <c r="M678" s="62"/>
      <c r="N678" s="62"/>
      <c r="O678" s="62"/>
      <c r="P678" s="62"/>
      <c r="Q678" s="62"/>
      <c r="R678" s="62"/>
      <c r="S678" s="62"/>
      <c r="T678" s="62"/>
      <c r="U678" s="62"/>
      <c r="V678" s="62"/>
      <c r="W678" s="62"/>
      <c r="X678" s="62"/>
      <c r="Y678" s="62"/>
      <c r="Z678" s="62"/>
      <c r="AA678" s="62"/>
      <c r="AB678" s="62"/>
      <c r="AC678" s="62"/>
      <c r="AD678" s="62"/>
      <c r="AE678" s="62"/>
      <c r="AF678" s="62"/>
      <c r="AG678" s="62"/>
      <c r="AH678" s="62"/>
      <c r="AI678" s="62"/>
      <c r="AJ678" s="62"/>
    </row>
    <row r="679" spans="1:36">
      <c r="A679" s="62"/>
      <c r="B679" s="62"/>
      <c r="C679" s="62"/>
      <c r="D679" s="62"/>
      <c r="E679" s="62"/>
      <c r="F679" s="62"/>
      <c r="G679" s="62"/>
      <c r="H679" s="62"/>
      <c r="I679" s="62"/>
      <c r="J679" s="62"/>
      <c r="K679" s="62"/>
      <c r="L679" s="62"/>
      <c r="M679" s="62"/>
      <c r="N679" s="62"/>
      <c r="O679" s="62"/>
      <c r="P679" s="62"/>
      <c r="Q679" s="62"/>
      <c r="R679" s="62"/>
      <c r="S679" s="62"/>
      <c r="T679" s="62"/>
      <c r="U679" s="62"/>
      <c r="V679" s="62"/>
      <c r="W679" s="62"/>
      <c r="X679" s="62"/>
      <c r="Y679" s="62"/>
      <c r="Z679" s="62"/>
      <c r="AA679" s="62"/>
      <c r="AB679" s="62"/>
      <c r="AC679" s="62"/>
      <c r="AD679" s="62"/>
      <c r="AE679" s="62"/>
      <c r="AF679" s="62"/>
      <c r="AG679" s="62"/>
      <c r="AH679" s="62"/>
      <c r="AI679" s="62"/>
      <c r="AJ679" s="62"/>
    </row>
    <row r="680" spans="1:36">
      <c r="A680" s="62"/>
      <c r="B680" s="62"/>
      <c r="C680" s="62"/>
      <c r="D680" s="62"/>
      <c r="E680" s="62"/>
      <c r="F680" s="62"/>
      <c r="G680" s="62"/>
      <c r="H680" s="62"/>
      <c r="I680" s="62"/>
      <c r="J680" s="62"/>
      <c r="K680" s="62"/>
      <c r="L680" s="62"/>
      <c r="M680" s="62"/>
      <c r="N680" s="62"/>
      <c r="O680" s="62"/>
      <c r="P680" s="62"/>
      <c r="Q680" s="62"/>
      <c r="R680" s="62"/>
      <c r="S680" s="62"/>
      <c r="T680" s="62"/>
      <c r="U680" s="62"/>
      <c r="V680" s="62"/>
      <c r="W680" s="62"/>
      <c r="X680" s="62"/>
      <c r="Y680" s="62"/>
      <c r="Z680" s="62"/>
      <c r="AA680" s="62"/>
      <c r="AB680" s="62"/>
      <c r="AC680" s="62"/>
      <c r="AD680" s="62"/>
      <c r="AE680" s="62"/>
      <c r="AF680" s="62"/>
      <c r="AG680" s="62"/>
      <c r="AH680" s="62"/>
      <c r="AI680" s="62"/>
      <c r="AJ680" s="62"/>
    </row>
    <row r="681" spans="1:36">
      <c r="A681" s="62"/>
      <c r="B681" s="62"/>
      <c r="C681" s="62"/>
      <c r="D681" s="62"/>
      <c r="E681" s="62"/>
      <c r="F681" s="62"/>
      <c r="G681" s="62"/>
      <c r="H681" s="62"/>
      <c r="I681" s="62"/>
      <c r="J681" s="62"/>
      <c r="K681" s="62"/>
      <c r="L681" s="62"/>
      <c r="M681" s="62"/>
      <c r="N681" s="62"/>
      <c r="O681" s="62"/>
      <c r="P681" s="62"/>
      <c r="Q681" s="62"/>
      <c r="R681" s="62"/>
      <c r="S681" s="62"/>
      <c r="T681" s="62"/>
      <c r="U681" s="62"/>
      <c r="V681" s="62"/>
      <c r="W681" s="62"/>
      <c r="X681" s="62"/>
      <c r="Y681" s="62"/>
      <c r="Z681" s="62"/>
      <c r="AA681" s="62"/>
      <c r="AB681" s="62"/>
      <c r="AC681" s="62"/>
      <c r="AD681" s="62"/>
      <c r="AE681" s="62"/>
      <c r="AF681" s="62"/>
      <c r="AG681" s="62"/>
      <c r="AH681" s="62"/>
      <c r="AI681" s="62"/>
      <c r="AJ681" s="62"/>
    </row>
    <row r="682" spans="1:36">
      <c r="A682" s="62"/>
      <c r="B682" s="62"/>
      <c r="C682" s="62"/>
      <c r="D682" s="62"/>
      <c r="E682" s="62"/>
      <c r="F682" s="62"/>
      <c r="G682" s="62"/>
      <c r="H682" s="62"/>
      <c r="I682" s="62"/>
      <c r="J682" s="62"/>
      <c r="K682" s="62"/>
      <c r="L682" s="62"/>
      <c r="M682" s="62"/>
      <c r="N682" s="62"/>
      <c r="O682" s="62"/>
      <c r="P682" s="62"/>
      <c r="Q682" s="62"/>
      <c r="R682" s="62"/>
      <c r="S682" s="62"/>
      <c r="T682" s="62"/>
      <c r="U682" s="62"/>
      <c r="V682" s="62"/>
      <c r="W682" s="62"/>
      <c r="X682" s="62"/>
      <c r="Y682" s="62"/>
      <c r="Z682" s="62"/>
      <c r="AA682" s="62"/>
      <c r="AB682" s="62"/>
      <c r="AC682" s="62"/>
      <c r="AD682" s="62"/>
      <c r="AE682" s="62"/>
      <c r="AF682" s="62"/>
      <c r="AG682" s="62"/>
      <c r="AH682" s="62"/>
      <c r="AI682" s="62"/>
      <c r="AJ682" s="62"/>
    </row>
    <row r="683" spans="1:36">
      <c r="A683" s="62"/>
      <c r="B683" s="62"/>
      <c r="C683" s="62"/>
      <c r="D683" s="62"/>
      <c r="E683" s="62"/>
      <c r="F683" s="62"/>
      <c r="G683" s="62"/>
      <c r="H683" s="62"/>
      <c r="I683" s="62"/>
      <c r="J683" s="62"/>
      <c r="K683" s="62"/>
      <c r="L683" s="62"/>
      <c r="M683" s="62"/>
      <c r="N683" s="62"/>
      <c r="O683" s="62"/>
      <c r="P683" s="62"/>
      <c r="Q683" s="62"/>
      <c r="R683" s="62"/>
      <c r="S683" s="62"/>
      <c r="T683" s="62"/>
      <c r="U683" s="62"/>
      <c r="V683" s="62"/>
      <c r="W683" s="62"/>
      <c r="X683" s="62"/>
      <c r="Y683" s="62"/>
      <c r="Z683" s="62"/>
      <c r="AA683" s="62"/>
      <c r="AB683" s="62"/>
      <c r="AC683" s="62"/>
      <c r="AD683" s="62"/>
      <c r="AE683" s="62"/>
      <c r="AF683" s="62"/>
      <c r="AG683" s="62"/>
      <c r="AH683" s="62"/>
      <c r="AI683" s="62"/>
      <c r="AJ683" s="62"/>
    </row>
    <row r="684" spans="1:36">
      <c r="A684" s="62"/>
      <c r="B684" s="62"/>
      <c r="C684" s="62"/>
      <c r="D684" s="62"/>
      <c r="E684" s="62"/>
      <c r="F684" s="62"/>
      <c r="G684" s="62"/>
      <c r="H684" s="62"/>
      <c r="I684" s="62"/>
      <c r="J684" s="62"/>
      <c r="K684" s="62"/>
      <c r="L684" s="62"/>
      <c r="M684" s="62"/>
      <c r="N684" s="62"/>
      <c r="O684" s="62"/>
      <c r="P684" s="62"/>
      <c r="Q684" s="62"/>
      <c r="R684" s="62"/>
      <c r="S684" s="62"/>
      <c r="T684" s="62"/>
      <c r="U684" s="62"/>
      <c r="V684" s="62"/>
      <c r="W684" s="62"/>
      <c r="X684" s="62"/>
      <c r="Y684" s="62"/>
      <c r="Z684" s="62"/>
      <c r="AA684" s="62"/>
      <c r="AB684" s="62"/>
      <c r="AC684" s="62"/>
      <c r="AD684" s="62"/>
      <c r="AE684" s="62"/>
      <c r="AF684" s="62"/>
      <c r="AG684" s="62"/>
      <c r="AH684" s="62"/>
      <c r="AI684" s="62"/>
      <c r="AJ684" s="62"/>
    </row>
    <row r="685" spans="1:36">
      <c r="A685" s="62"/>
      <c r="B685" s="62"/>
      <c r="C685" s="62"/>
      <c r="D685" s="62"/>
      <c r="E685" s="62"/>
      <c r="F685" s="62"/>
      <c r="G685" s="62"/>
      <c r="H685" s="62"/>
      <c r="I685" s="62"/>
      <c r="J685" s="62"/>
      <c r="K685" s="62"/>
      <c r="L685" s="62"/>
      <c r="M685" s="62"/>
      <c r="N685" s="62"/>
      <c r="O685" s="62"/>
      <c r="P685" s="62"/>
      <c r="Q685" s="62"/>
      <c r="R685" s="62"/>
      <c r="S685" s="62"/>
      <c r="T685" s="62"/>
      <c r="U685" s="62"/>
      <c r="V685" s="62"/>
      <c r="W685" s="62"/>
      <c r="X685" s="62"/>
      <c r="Y685" s="62"/>
      <c r="Z685" s="62"/>
      <c r="AA685" s="62"/>
      <c r="AB685" s="62"/>
      <c r="AC685" s="62"/>
      <c r="AD685" s="62"/>
      <c r="AE685" s="62"/>
      <c r="AF685" s="62"/>
      <c r="AG685" s="62"/>
      <c r="AH685" s="62"/>
      <c r="AI685" s="62"/>
      <c r="AJ685" s="62"/>
    </row>
    <row r="686" spans="1:36">
      <c r="A686" s="62"/>
      <c r="B686" s="62"/>
      <c r="C686" s="62"/>
      <c r="D686" s="62"/>
      <c r="E686" s="62"/>
      <c r="F686" s="62"/>
      <c r="G686" s="62"/>
      <c r="H686" s="62"/>
      <c r="I686" s="62"/>
      <c r="J686" s="62"/>
      <c r="K686" s="62"/>
      <c r="L686" s="62"/>
      <c r="M686" s="62"/>
      <c r="N686" s="62"/>
      <c r="O686" s="62"/>
      <c r="P686" s="62"/>
      <c r="Q686" s="62"/>
      <c r="R686" s="62"/>
      <c r="S686" s="62"/>
      <c r="T686" s="62"/>
      <c r="U686" s="62"/>
      <c r="V686" s="62"/>
      <c r="W686" s="62"/>
      <c r="X686" s="62"/>
      <c r="Y686" s="62"/>
      <c r="Z686" s="62"/>
      <c r="AA686" s="62"/>
      <c r="AB686" s="62"/>
      <c r="AC686" s="62"/>
      <c r="AD686" s="62"/>
      <c r="AE686" s="62"/>
      <c r="AF686" s="62"/>
      <c r="AG686" s="62"/>
      <c r="AH686" s="62"/>
      <c r="AI686" s="62"/>
      <c r="AJ686" s="62"/>
    </row>
    <row r="687" spans="1:36">
      <c r="A687" s="62"/>
      <c r="B687" s="62"/>
      <c r="C687" s="62"/>
      <c r="D687" s="62"/>
      <c r="E687" s="62"/>
      <c r="F687" s="62"/>
      <c r="G687" s="62"/>
      <c r="H687" s="62"/>
      <c r="I687" s="62"/>
      <c r="J687" s="62"/>
      <c r="K687" s="62"/>
      <c r="L687" s="62"/>
      <c r="M687" s="62"/>
      <c r="N687" s="62"/>
      <c r="O687" s="62"/>
      <c r="P687" s="62"/>
      <c r="Q687" s="62"/>
      <c r="R687" s="62"/>
      <c r="S687" s="62"/>
      <c r="T687" s="62"/>
      <c r="U687" s="62"/>
      <c r="V687" s="62"/>
      <c r="W687" s="62"/>
      <c r="X687" s="62"/>
      <c r="Y687" s="62"/>
      <c r="Z687" s="62"/>
      <c r="AA687" s="62"/>
      <c r="AB687" s="62"/>
      <c r="AC687" s="62"/>
      <c r="AD687" s="62"/>
      <c r="AE687" s="62"/>
      <c r="AF687" s="62"/>
      <c r="AG687" s="62"/>
      <c r="AH687" s="62"/>
      <c r="AI687" s="62"/>
      <c r="AJ687" s="62"/>
    </row>
    <row r="688" spans="1:36">
      <c r="A688" s="62"/>
      <c r="B688" s="62"/>
      <c r="C688" s="62"/>
      <c r="D688" s="62"/>
      <c r="E688" s="62"/>
      <c r="F688" s="62"/>
      <c r="G688" s="62"/>
      <c r="H688" s="62"/>
      <c r="I688" s="62"/>
      <c r="J688" s="62"/>
      <c r="K688" s="62"/>
      <c r="L688" s="62"/>
      <c r="M688" s="62"/>
      <c r="N688" s="62"/>
      <c r="O688" s="62"/>
      <c r="P688" s="62"/>
      <c r="Q688" s="62"/>
      <c r="R688" s="62"/>
      <c r="S688" s="62"/>
      <c r="T688" s="62"/>
      <c r="U688" s="62"/>
      <c r="V688" s="62"/>
      <c r="W688" s="62"/>
      <c r="X688" s="62"/>
      <c r="Y688" s="62"/>
      <c r="Z688" s="62"/>
      <c r="AA688" s="62"/>
      <c r="AB688" s="62"/>
      <c r="AC688" s="62"/>
      <c r="AD688" s="62"/>
      <c r="AE688" s="62"/>
      <c r="AF688" s="62"/>
      <c r="AG688" s="62"/>
      <c r="AH688" s="62"/>
      <c r="AI688" s="62"/>
      <c r="AJ688" s="62"/>
    </row>
    <row r="689" spans="1:36">
      <c r="A689" s="62"/>
      <c r="B689" s="62"/>
      <c r="C689" s="62"/>
      <c r="D689" s="62"/>
      <c r="E689" s="62"/>
      <c r="F689" s="62"/>
      <c r="G689" s="62"/>
      <c r="H689" s="62"/>
      <c r="I689" s="62"/>
      <c r="J689" s="62"/>
      <c r="K689" s="62"/>
      <c r="L689" s="62"/>
      <c r="M689" s="62"/>
      <c r="N689" s="62"/>
      <c r="O689" s="62"/>
      <c r="P689" s="62"/>
      <c r="Q689" s="62"/>
      <c r="R689" s="62"/>
      <c r="S689" s="62"/>
      <c r="T689" s="62"/>
      <c r="U689" s="62"/>
      <c r="V689" s="62"/>
      <c r="W689" s="62"/>
      <c r="X689" s="62"/>
      <c r="Y689" s="62"/>
      <c r="Z689" s="62"/>
      <c r="AA689" s="62"/>
      <c r="AB689" s="62"/>
      <c r="AC689" s="62"/>
      <c r="AD689" s="62"/>
      <c r="AE689" s="62"/>
      <c r="AF689" s="62"/>
      <c r="AG689" s="62"/>
      <c r="AH689" s="62"/>
      <c r="AI689" s="62"/>
      <c r="AJ689" s="62"/>
    </row>
    <row r="690" spans="1:36">
      <c r="A690" s="62"/>
      <c r="B690" s="62"/>
      <c r="C690" s="62"/>
      <c r="D690" s="62"/>
      <c r="E690" s="62"/>
      <c r="F690" s="62"/>
      <c r="G690" s="62"/>
      <c r="H690" s="62"/>
      <c r="I690" s="62"/>
      <c r="J690" s="62"/>
      <c r="K690" s="62"/>
      <c r="L690" s="62"/>
      <c r="M690" s="62"/>
      <c r="N690" s="62"/>
      <c r="O690" s="62"/>
      <c r="P690" s="62"/>
      <c r="Q690" s="62"/>
      <c r="R690" s="62"/>
      <c r="S690" s="62"/>
      <c r="T690" s="62"/>
      <c r="U690" s="62"/>
      <c r="V690" s="62"/>
      <c r="W690" s="62"/>
      <c r="X690" s="62"/>
      <c r="Y690" s="62"/>
      <c r="Z690" s="62"/>
      <c r="AA690" s="62"/>
      <c r="AB690" s="62"/>
      <c r="AC690" s="62"/>
      <c r="AD690" s="62"/>
      <c r="AE690" s="62"/>
      <c r="AF690" s="62"/>
      <c r="AG690" s="62"/>
      <c r="AH690" s="62"/>
      <c r="AI690" s="62"/>
      <c r="AJ690" s="62"/>
    </row>
    <row r="691" spans="1:36">
      <c r="A691" s="62"/>
      <c r="B691" s="62"/>
      <c r="C691" s="62"/>
      <c r="D691" s="62"/>
      <c r="E691" s="62"/>
      <c r="F691" s="62"/>
      <c r="G691" s="62"/>
      <c r="H691" s="62"/>
      <c r="I691" s="62"/>
      <c r="J691" s="62"/>
      <c r="K691" s="62"/>
      <c r="L691" s="62"/>
      <c r="M691" s="62"/>
      <c r="N691" s="62"/>
      <c r="O691" s="62"/>
      <c r="P691" s="62"/>
      <c r="Q691" s="62"/>
      <c r="R691" s="62"/>
      <c r="S691" s="62"/>
      <c r="T691" s="62"/>
      <c r="U691" s="62"/>
      <c r="V691" s="62"/>
      <c r="W691" s="62"/>
      <c r="X691" s="62"/>
      <c r="Y691" s="62"/>
      <c r="Z691" s="62"/>
      <c r="AA691" s="62"/>
      <c r="AB691" s="62"/>
      <c r="AC691" s="62"/>
      <c r="AD691" s="62"/>
      <c r="AE691" s="62"/>
      <c r="AF691" s="62"/>
      <c r="AG691" s="62"/>
      <c r="AH691" s="62"/>
      <c r="AI691" s="62"/>
      <c r="AJ691" s="62"/>
    </row>
    <row r="692" spans="1:36">
      <c r="A692" s="62"/>
      <c r="B692" s="62"/>
      <c r="C692" s="62"/>
      <c r="D692" s="62"/>
      <c r="E692" s="62"/>
      <c r="F692" s="62"/>
      <c r="G692" s="62"/>
      <c r="H692" s="62"/>
      <c r="I692" s="62"/>
      <c r="J692" s="62"/>
      <c r="K692" s="62"/>
      <c r="L692" s="62"/>
      <c r="M692" s="62"/>
      <c r="N692" s="62"/>
      <c r="O692" s="62"/>
      <c r="P692" s="62"/>
      <c r="Q692" s="62"/>
      <c r="R692" s="62"/>
      <c r="S692" s="62"/>
      <c r="T692" s="62"/>
      <c r="U692" s="62"/>
      <c r="V692" s="62"/>
      <c r="W692" s="62"/>
      <c r="X692" s="62"/>
      <c r="Y692" s="62"/>
      <c r="Z692" s="62"/>
      <c r="AA692" s="62"/>
      <c r="AB692" s="62"/>
      <c r="AC692" s="62"/>
      <c r="AD692" s="62"/>
      <c r="AE692" s="62"/>
      <c r="AF692" s="62"/>
      <c r="AG692" s="62"/>
      <c r="AH692" s="62"/>
      <c r="AI692" s="62"/>
      <c r="AJ692" s="62"/>
    </row>
    <row r="693" spans="1:36">
      <c r="A693" s="62"/>
      <c r="B693" s="62"/>
      <c r="C693" s="62"/>
      <c r="D693" s="62"/>
      <c r="E693" s="62"/>
      <c r="F693" s="62"/>
      <c r="G693" s="62"/>
      <c r="H693" s="62"/>
      <c r="I693" s="62"/>
      <c r="J693" s="62"/>
      <c r="K693" s="62"/>
      <c r="L693" s="62"/>
      <c r="M693" s="62"/>
      <c r="N693" s="62"/>
      <c r="O693" s="62"/>
      <c r="P693" s="62"/>
      <c r="Q693" s="62"/>
      <c r="R693" s="62"/>
      <c r="S693" s="62"/>
      <c r="T693" s="62"/>
      <c r="U693" s="62"/>
      <c r="V693" s="62"/>
      <c r="W693" s="62"/>
      <c r="X693" s="62"/>
      <c r="Y693" s="62"/>
      <c r="Z693" s="62"/>
      <c r="AA693" s="62"/>
      <c r="AB693" s="62"/>
      <c r="AC693" s="62"/>
      <c r="AD693" s="62"/>
      <c r="AE693" s="62"/>
      <c r="AF693" s="62"/>
      <c r="AG693" s="62"/>
      <c r="AH693" s="62"/>
      <c r="AI693" s="62"/>
      <c r="AJ693" s="62"/>
    </row>
    <row r="694" spans="1:36">
      <c r="A694" s="62"/>
      <c r="B694" s="62"/>
      <c r="C694" s="62"/>
      <c r="D694" s="62"/>
      <c r="E694" s="62"/>
      <c r="F694" s="62"/>
      <c r="G694" s="62"/>
      <c r="H694" s="62"/>
      <c r="I694" s="62"/>
      <c r="J694" s="62"/>
      <c r="K694" s="62"/>
      <c r="L694" s="62"/>
      <c r="M694" s="62"/>
      <c r="N694" s="62"/>
      <c r="O694" s="62"/>
      <c r="P694" s="62"/>
      <c r="Q694" s="62"/>
      <c r="R694" s="62"/>
      <c r="S694" s="62"/>
      <c r="T694" s="62"/>
      <c r="U694" s="62"/>
      <c r="V694" s="62"/>
      <c r="W694" s="62"/>
      <c r="X694" s="62"/>
      <c r="Y694" s="62"/>
      <c r="Z694" s="62"/>
      <c r="AA694" s="62"/>
      <c r="AB694" s="62"/>
      <c r="AC694" s="62"/>
      <c r="AD694" s="62"/>
      <c r="AE694" s="62"/>
      <c r="AF694" s="62"/>
      <c r="AG694" s="62"/>
      <c r="AH694" s="62"/>
      <c r="AI694" s="62"/>
      <c r="AJ694" s="62"/>
    </row>
    <row r="695" spans="1:36">
      <c r="A695" s="62"/>
      <c r="B695" s="62"/>
      <c r="C695" s="62"/>
      <c r="D695" s="62"/>
      <c r="E695" s="62"/>
      <c r="F695" s="62"/>
      <c r="G695" s="62"/>
      <c r="H695" s="62"/>
      <c r="I695" s="62"/>
      <c r="J695" s="62"/>
      <c r="K695" s="62"/>
      <c r="L695" s="62"/>
      <c r="M695" s="62"/>
      <c r="N695" s="62"/>
      <c r="O695" s="62"/>
      <c r="P695" s="62"/>
      <c r="Q695" s="62"/>
      <c r="R695" s="62"/>
      <c r="S695" s="62"/>
      <c r="T695" s="62"/>
      <c r="U695" s="62"/>
      <c r="V695" s="62"/>
      <c r="W695" s="62"/>
      <c r="X695" s="62"/>
      <c r="Y695" s="62"/>
      <c r="Z695" s="62"/>
      <c r="AA695" s="62"/>
      <c r="AB695" s="62"/>
      <c r="AC695" s="62"/>
      <c r="AD695" s="62"/>
      <c r="AE695" s="62"/>
      <c r="AF695" s="62"/>
      <c r="AG695" s="62"/>
      <c r="AH695" s="62"/>
      <c r="AI695" s="62"/>
      <c r="AJ695" s="62"/>
    </row>
    <row r="696" spans="1:36">
      <c r="A696" s="62"/>
      <c r="B696" s="62"/>
      <c r="C696" s="62"/>
      <c r="D696" s="62"/>
      <c r="E696" s="62"/>
      <c r="F696" s="62"/>
      <c r="G696" s="62"/>
      <c r="H696" s="62"/>
      <c r="I696" s="62"/>
      <c r="J696" s="62"/>
      <c r="K696" s="62"/>
      <c r="L696" s="62"/>
      <c r="M696" s="62"/>
      <c r="N696" s="62"/>
      <c r="O696" s="62"/>
      <c r="P696" s="62"/>
      <c r="Q696" s="62"/>
      <c r="R696" s="62"/>
      <c r="S696" s="62"/>
      <c r="T696" s="62"/>
      <c r="U696" s="62"/>
      <c r="V696" s="62"/>
      <c r="W696" s="62"/>
      <c r="X696" s="62"/>
      <c r="Y696" s="62"/>
      <c r="Z696" s="62"/>
      <c r="AA696" s="62"/>
      <c r="AB696" s="62"/>
      <c r="AC696" s="62"/>
      <c r="AD696" s="62"/>
      <c r="AE696" s="62"/>
      <c r="AF696" s="62"/>
      <c r="AG696" s="62"/>
      <c r="AH696" s="62"/>
      <c r="AI696" s="62"/>
      <c r="AJ696" s="62"/>
    </row>
    <row r="697" spans="1:36">
      <c r="A697" s="62"/>
      <c r="B697" s="62"/>
      <c r="C697" s="62"/>
      <c r="D697" s="62"/>
      <c r="E697" s="62"/>
      <c r="F697" s="62"/>
      <c r="G697" s="62"/>
      <c r="H697" s="62"/>
      <c r="I697" s="62"/>
      <c r="J697" s="62"/>
      <c r="K697" s="62"/>
      <c r="L697" s="62"/>
      <c r="M697" s="62"/>
      <c r="N697" s="62"/>
      <c r="O697" s="62"/>
      <c r="P697" s="62"/>
      <c r="Q697" s="62"/>
      <c r="R697" s="62"/>
      <c r="S697" s="62"/>
      <c r="T697" s="62"/>
      <c r="U697" s="62"/>
      <c r="V697" s="62"/>
      <c r="W697" s="62"/>
      <c r="X697" s="62"/>
      <c r="Y697" s="62"/>
      <c r="Z697" s="62"/>
      <c r="AA697" s="62"/>
      <c r="AB697" s="62"/>
      <c r="AC697" s="62"/>
      <c r="AD697" s="62"/>
      <c r="AE697" s="62"/>
      <c r="AF697" s="62"/>
      <c r="AG697" s="62"/>
      <c r="AH697" s="62"/>
      <c r="AI697" s="62"/>
      <c r="AJ697" s="62"/>
    </row>
    <row r="698" spans="1:36">
      <c r="A698" s="62"/>
      <c r="B698" s="62"/>
      <c r="C698" s="62"/>
      <c r="D698" s="62"/>
      <c r="E698" s="62"/>
      <c r="F698" s="62"/>
      <c r="G698" s="62"/>
      <c r="H698" s="62"/>
      <c r="I698" s="62"/>
      <c r="J698" s="62"/>
      <c r="K698" s="62"/>
      <c r="L698" s="62"/>
      <c r="M698" s="62"/>
      <c r="N698" s="62"/>
      <c r="O698" s="62"/>
      <c r="P698" s="62"/>
      <c r="Q698" s="62"/>
      <c r="R698" s="62"/>
      <c r="S698" s="62"/>
      <c r="T698" s="62"/>
      <c r="U698" s="62"/>
      <c r="V698" s="62"/>
      <c r="W698" s="62"/>
      <c r="X698" s="62"/>
      <c r="Y698" s="62"/>
      <c r="Z698" s="62"/>
      <c r="AA698" s="62"/>
      <c r="AB698" s="62"/>
      <c r="AC698" s="62"/>
      <c r="AD698" s="62"/>
      <c r="AE698" s="62"/>
      <c r="AF698" s="62"/>
      <c r="AG698" s="62"/>
      <c r="AH698" s="62"/>
      <c r="AI698" s="62"/>
      <c r="AJ698" s="62"/>
    </row>
    <row r="699" spans="1:36">
      <c r="A699" s="62"/>
      <c r="B699" s="62"/>
      <c r="C699" s="62"/>
      <c r="D699" s="62"/>
      <c r="E699" s="62"/>
      <c r="F699" s="62"/>
      <c r="G699" s="62"/>
      <c r="H699" s="62"/>
      <c r="I699" s="62"/>
      <c r="J699" s="62"/>
      <c r="K699" s="62"/>
      <c r="L699" s="62"/>
      <c r="M699" s="62"/>
      <c r="N699" s="62"/>
      <c r="O699" s="62"/>
      <c r="P699" s="62"/>
      <c r="Q699" s="62"/>
      <c r="R699" s="62"/>
      <c r="S699" s="62"/>
      <c r="T699" s="62"/>
      <c r="U699" s="62"/>
      <c r="V699" s="62"/>
      <c r="W699" s="62"/>
      <c r="X699" s="62"/>
      <c r="Y699" s="62"/>
      <c r="Z699" s="62"/>
      <c r="AA699" s="62"/>
      <c r="AB699" s="62"/>
      <c r="AC699" s="62"/>
      <c r="AD699" s="62"/>
      <c r="AE699" s="62"/>
      <c r="AF699" s="62"/>
      <c r="AG699" s="62"/>
      <c r="AH699" s="62"/>
      <c r="AI699" s="62"/>
      <c r="AJ699" s="62"/>
    </row>
    <row r="700" spans="1:36">
      <c r="A700" s="62"/>
      <c r="B700" s="62"/>
      <c r="C700" s="62"/>
      <c r="D700" s="62"/>
      <c r="E700" s="62"/>
      <c r="F700" s="62"/>
      <c r="G700" s="62"/>
      <c r="H700" s="62"/>
      <c r="I700" s="62"/>
      <c r="J700" s="62"/>
      <c r="K700" s="62"/>
      <c r="L700" s="62"/>
      <c r="M700" s="62"/>
      <c r="N700" s="62"/>
      <c r="O700" s="62"/>
      <c r="P700" s="62"/>
      <c r="Q700" s="62"/>
      <c r="R700" s="62"/>
      <c r="S700" s="62"/>
      <c r="T700" s="62"/>
      <c r="U700" s="62"/>
      <c r="V700" s="62"/>
      <c r="W700" s="62"/>
      <c r="X700" s="62"/>
      <c r="Y700" s="62"/>
      <c r="Z700" s="62"/>
      <c r="AA700" s="62"/>
      <c r="AB700" s="62"/>
      <c r="AC700" s="62"/>
      <c r="AD700" s="62"/>
      <c r="AE700" s="62"/>
      <c r="AF700" s="62"/>
      <c r="AG700" s="62"/>
      <c r="AH700" s="62"/>
      <c r="AI700" s="62"/>
      <c r="AJ700" s="62"/>
    </row>
    <row r="701" spans="1:36">
      <c r="A701" s="62"/>
      <c r="B701" s="62"/>
      <c r="C701" s="62"/>
      <c r="D701" s="62"/>
      <c r="E701" s="62"/>
      <c r="F701" s="62"/>
      <c r="G701" s="62"/>
      <c r="H701" s="62"/>
      <c r="I701" s="62"/>
      <c r="J701" s="62"/>
      <c r="K701" s="62"/>
      <c r="L701" s="62"/>
      <c r="M701" s="62"/>
      <c r="N701" s="62"/>
      <c r="O701" s="62"/>
      <c r="P701" s="62"/>
      <c r="Q701" s="62"/>
      <c r="R701" s="62"/>
      <c r="S701" s="62"/>
      <c r="T701" s="62"/>
      <c r="U701" s="62"/>
      <c r="V701" s="62"/>
      <c r="W701" s="62"/>
      <c r="X701" s="62"/>
      <c r="Y701" s="62"/>
      <c r="Z701" s="62"/>
      <c r="AA701" s="62"/>
      <c r="AB701" s="62"/>
      <c r="AC701" s="62"/>
      <c r="AD701" s="62"/>
      <c r="AE701" s="62"/>
      <c r="AF701" s="62"/>
      <c r="AG701" s="62"/>
      <c r="AH701" s="62"/>
      <c r="AI701" s="62"/>
      <c r="AJ701" s="62"/>
    </row>
    <row r="702" spans="1:36">
      <c r="A702" s="62"/>
      <c r="B702" s="62"/>
      <c r="C702" s="62"/>
      <c r="D702" s="62"/>
      <c r="E702" s="62"/>
      <c r="F702" s="62"/>
      <c r="G702" s="62"/>
      <c r="H702" s="62"/>
      <c r="I702" s="62"/>
      <c r="J702" s="62"/>
      <c r="K702" s="62"/>
      <c r="L702" s="62"/>
      <c r="M702" s="62"/>
      <c r="N702" s="62"/>
      <c r="O702" s="62"/>
      <c r="P702" s="62"/>
      <c r="Q702" s="62"/>
      <c r="R702" s="62"/>
      <c r="S702" s="62"/>
      <c r="T702" s="62"/>
      <c r="U702" s="62"/>
      <c r="V702" s="62"/>
      <c r="W702" s="62"/>
      <c r="X702" s="62"/>
      <c r="Y702" s="62"/>
      <c r="Z702" s="62"/>
      <c r="AA702" s="62"/>
      <c r="AB702" s="62"/>
      <c r="AC702" s="62"/>
      <c r="AD702" s="62"/>
      <c r="AE702" s="62"/>
      <c r="AF702" s="62"/>
      <c r="AG702" s="62"/>
      <c r="AH702" s="62"/>
      <c r="AI702" s="62"/>
      <c r="AJ702" s="62"/>
    </row>
    <row r="703" spans="1:36">
      <c r="A703" s="62"/>
      <c r="B703" s="62"/>
      <c r="C703" s="62"/>
      <c r="D703" s="62"/>
      <c r="E703" s="62"/>
      <c r="F703" s="62"/>
      <c r="G703" s="62"/>
      <c r="H703" s="62"/>
      <c r="I703" s="62"/>
      <c r="J703" s="62"/>
      <c r="K703" s="62"/>
      <c r="L703" s="62"/>
      <c r="M703" s="62"/>
      <c r="N703" s="62"/>
      <c r="O703" s="62"/>
      <c r="P703" s="62"/>
      <c r="Q703" s="62"/>
      <c r="R703" s="62"/>
      <c r="S703" s="62"/>
      <c r="T703" s="62"/>
      <c r="U703" s="62"/>
      <c r="V703" s="62"/>
      <c r="W703" s="62"/>
      <c r="X703" s="62"/>
      <c r="Y703" s="62"/>
      <c r="Z703" s="62"/>
      <c r="AA703" s="62"/>
      <c r="AB703" s="62"/>
      <c r="AC703" s="62"/>
      <c r="AD703" s="62"/>
      <c r="AE703" s="62"/>
      <c r="AF703" s="62"/>
      <c r="AG703" s="62"/>
      <c r="AH703" s="62"/>
      <c r="AI703" s="62"/>
      <c r="AJ703" s="62"/>
    </row>
    <row r="704" spans="1:36">
      <c r="A704" s="62"/>
      <c r="B704" s="62"/>
      <c r="C704" s="62"/>
      <c r="D704" s="62"/>
      <c r="E704" s="62"/>
      <c r="F704" s="62"/>
      <c r="G704" s="62"/>
      <c r="H704" s="62"/>
      <c r="I704" s="62"/>
      <c r="J704" s="62"/>
      <c r="K704" s="62"/>
      <c r="L704" s="62"/>
      <c r="M704" s="62"/>
      <c r="N704" s="62"/>
      <c r="O704" s="62"/>
      <c r="P704" s="62"/>
      <c r="Q704" s="62"/>
      <c r="R704" s="62"/>
      <c r="S704" s="62"/>
      <c r="T704" s="62"/>
      <c r="U704" s="62"/>
      <c r="V704" s="62"/>
      <c r="W704" s="62"/>
      <c r="X704" s="62"/>
      <c r="Y704" s="62"/>
      <c r="Z704" s="62"/>
      <c r="AA704" s="62"/>
      <c r="AB704" s="62"/>
      <c r="AC704" s="62"/>
      <c r="AD704" s="62"/>
      <c r="AE704" s="62"/>
      <c r="AF704" s="62"/>
      <c r="AG704" s="62"/>
      <c r="AH704" s="62"/>
      <c r="AI704" s="62"/>
      <c r="AJ704" s="62"/>
    </row>
    <row r="705" spans="1:36">
      <c r="A705" s="62"/>
      <c r="B705" s="62"/>
      <c r="C705" s="62"/>
      <c r="D705" s="62"/>
      <c r="E705" s="62"/>
      <c r="F705" s="62"/>
      <c r="G705" s="62"/>
      <c r="H705" s="62"/>
      <c r="I705" s="62"/>
      <c r="J705" s="62"/>
      <c r="K705" s="62"/>
      <c r="L705" s="62"/>
      <c r="M705" s="62"/>
      <c r="N705" s="62"/>
      <c r="O705" s="62"/>
      <c r="P705" s="62"/>
      <c r="Q705" s="62"/>
      <c r="R705" s="62"/>
      <c r="S705" s="62"/>
      <c r="T705" s="62"/>
      <c r="U705" s="62"/>
      <c r="V705" s="62"/>
      <c r="W705" s="62"/>
      <c r="X705" s="62"/>
      <c r="Y705" s="62"/>
      <c r="Z705" s="62"/>
      <c r="AA705" s="62"/>
      <c r="AB705" s="62"/>
      <c r="AC705" s="62"/>
      <c r="AD705" s="62"/>
      <c r="AE705" s="62"/>
      <c r="AF705" s="62"/>
      <c r="AG705" s="62"/>
      <c r="AH705" s="62"/>
      <c r="AI705" s="62"/>
      <c r="AJ705" s="62"/>
    </row>
    <row r="706" spans="1:36">
      <c r="A706" s="62"/>
      <c r="B706" s="62"/>
      <c r="C706" s="62"/>
      <c r="D706" s="62"/>
      <c r="E706" s="62"/>
      <c r="F706" s="62"/>
      <c r="G706" s="62"/>
      <c r="H706" s="62"/>
      <c r="I706" s="62"/>
      <c r="J706" s="62"/>
      <c r="K706" s="62"/>
      <c r="L706" s="62"/>
      <c r="M706" s="62"/>
      <c r="N706" s="62"/>
      <c r="O706" s="62"/>
      <c r="P706" s="62"/>
      <c r="Q706" s="62"/>
      <c r="R706" s="62"/>
      <c r="S706" s="62"/>
      <c r="T706" s="62"/>
      <c r="U706" s="62"/>
      <c r="V706" s="62"/>
      <c r="W706" s="62"/>
      <c r="X706" s="62"/>
      <c r="Y706" s="62"/>
      <c r="Z706" s="62"/>
      <c r="AA706" s="62"/>
      <c r="AB706" s="62"/>
      <c r="AC706" s="62"/>
      <c r="AD706" s="62"/>
      <c r="AE706" s="62"/>
      <c r="AF706" s="62"/>
      <c r="AG706" s="62"/>
      <c r="AH706" s="62"/>
      <c r="AI706" s="62"/>
      <c r="AJ706" s="62"/>
    </row>
    <row r="707" spans="1:36">
      <c r="A707" s="62"/>
      <c r="B707" s="62"/>
      <c r="C707" s="62"/>
      <c r="D707" s="62"/>
      <c r="E707" s="62"/>
      <c r="F707" s="62"/>
      <c r="G707" s="62"/>
      <c r="H707" s="62"/>
      <c r="I707" s="62"/>
      <c r="J707" s="62"/>
      <c r="K707" s="62"/>
      <c r="L707" s="62"/>
      <c r="M707" s="62"/>
      <c r="N707" s="62"/>
      <c r="O707" s="62"/>
      <c r="P707" s="62"/>
      <c r="Q707" s="62"/>
      <c r="R707" s="62"/>
      <c r="S707" s="62"/>
      <c r="T707" s="62"/>
      <c r="U707" s="62"/>
      <c r="V707" s="62"/>
      <c r="W707" s="62"/>
      <c r="X707" s="62"/>
      <c r="Y707" s="62"/>
      <c r="Z707" s="62"/>
      <c r="AA707" s="62"/>
      <c r="AB707" s="62"/>
      <c r="AC707" s="62"/>
      <c r="AD707" s="62"/>
      <c r="AE707" s="62"/>
      <c r="AF707" s="62"/>
      <c r="AG707" s="62"/>
      <c r="AH707" s="62"/>
      <c r="AI707" s="62"/>
      <c r="AJ707" s="62"/>
    </row>
    <row r="708" spans="1:36">
      <c r="A708" s="62"/>
      <c r="B708" s="62"/>
      <c r="C708" s="62"/>
      <c r="D708" s="62"/>
      <c r="E708" s="62"/>
      <c r="F708" s="62"/>
      <c r="G708" s="62"/>
      <c r="H708" s="62"/>
      <c r="I708" s="62"/>
      <c r="J708" s="62"/>
      <c r="K708" s="62"/>
      <c r="L708" s="62"/>
      <c r="M708" s="62"/>
      <c r="N708" s="62"/>
      <c r="O708" s="62"/>
      <c r="P708" s="62"/>
      <c r="Q708" s="62"/>
      <c r="R708" s="62"/>
      <c r="S708" s="62"/>
      <c r="T708" s="62"/>
      <c r="U708" s="62"/>
      <c r="V708" s="62"/>
      <c r="W708" s="62"/>
      <c r="X708" s="62"/>
      <c r="Y708" s="62"/>
      <c r="Z708" s="62"/>
      <c r="AA708" s="62"/>
      <c r="AB708" s="62"/>
      <c r="AC708" s="62"/>
      <c r="AD708" s="62"/>
      <c r="AE708" s="62"/>
      <c r="AF708" s="62"/>
      <c r="AG708" s="62"/>
      <c r="AH708" s="62"/>
      <c r="AI708" s="62"/>
      <c r="AJ708" s="62"/>
    </row>
    <row r="709" spans="1:36">
      <c r="A709" s="62"/>
      <c r="B709" s="62"/>
      <c r="C709" s="62"/>
      <c r="D709" s="62"/>
      <c r="E709" s="62"/>
      <c r="F709" s="62"/>
      <c r="G709" s="62"/>
      <c r="H709" s="62"/>
      <c r="I709" s="62"/>
      <c r="J709" s="62"/>
      <c r="K709" s="62"/>
      <c r="L709" s="62"/>
      <c r="M709" s="62"/>
      <c r="N709" s="62"/>
      <c r="O709" s="62"/>
      <c r="P709" s="62"/>
      <c r="Q709" s="62"/>
      <c r="R709" s="62"/>
      <c r="S709" s="62"/>
      <c r="T709" s="62"/>
      <c r="U709" s="62"/>
      <c r="V709" s="62"/>
      <c r="W709" s="62"/>
      <c r="X709" s="62"/>
      <c r="Y709" s="62"/>
      <c r="Z709" s="62"/>
      <c r="AA709" s="62"/>
      <c r="AB709" s="62"/>
      <c r="AC709" s="62"/>
      <c r="AD709" s="62"/>
      <c r="AE709" s="62"/>
      <c r="AF709" s="62"/>
      <c r="AG709" s="62"/>
      <c r="AH709" s="62"/>
      <c r="AI709" s="62"/>
      <c r="AJ709" s="62"/>
    </row>
    <row r="710" spans="1:36">
      <c r="A710" s="62"/>
      <c r="B710" s="62"/>
      <c r="C710" s="62"/>
      <c r="D710" s="62"/>
      <c r="E710" s="62"/>
      <c r="F710" s="62"/>
      <c r="G710" s="62"/>
      <c r="H710" s="62"/>
      <c r="I710" s="62"/>
      <c r="J710" s="62"/>
      <c r="K710" s="62"/>
      <c r="L710" s="62"/>
      <c r="M710" s="62"/>
      <c r="N710" s="62"/>
      <c r="O710" s="62"/>
      <c r="P710" s="62"/>
      <c r="Q710" s="62"/>
      <c r="R710" s="62"/>
      <c r="S710" s="62"/>
      <c r="T710" s="62"/>
      <c r="U710" s="62"/>
      <c r="V710" s="62"/>
      <c r="W710" s="62"/>
      <c r="X710" s="62"/>
      <c r="Y710" s="62"/>
      <c r="Z710" s="62"/>
      <c r="AA710" s="62"/>
      <c r="AB710" s="62"/>
      <c r="AC710" s="62"/>
      <c r="AD710" s="62"/>
      <c r="AE710" s="62"/>
      <c r="AF710" s="62"/>
      <c r="AG710" s="62"/>
      <c r="AH710" s="62"/>
      <c r="AI710" s="62"/>
      <c r="AJ710" s="62"/>
    </row>
    <row r="711" spans="1:36">
      <c r="A711" s="62"/>
      <c r="B711" s="62"/>
      <c r="C711" s="62"/>
      <c r="D711" s="62"/>
      <c r="E711" s="62"/>
      <c r="F711" s="62"/>
      <c r="G711" s="62"/>
      <c r="H711" s="62"/>
      <c r="I711" s="62"/>
      <c r="J711" s="62"/>
      <c r="K711" s="62"/>
      <c r="L711" s="62"/>
      <c r="M711" s="62"/>
      <c r="N711" s="62"/>
      <c r="O711" s="62"/>
      <c r="P711" s="62"/>
      <c r="Q711" s="62"/>
      <c r="R711" s="62"/>
      <c r="S711" s="62"/>
      <c r="T711" s="62"/>
      <c r="U711" s="62"/>
      <c r="V711" s="62"/>
      <c r="W711" s="62"/>
      <c r="X711" s="62"/>
      <c r="Y711" s="62"/>
      <c r="Z711" s="62"/>
      <c r="AA711" s="62"/>
      <c r="AB711" s="62"/>
      <c r="AC711" s="62"/>
      <c r="AD711" s="62"/>
      <c r="AE711" s="62"/>
      <c r="AF711" s="62"/>
      <c r="AG711" s="62"/>
      <c r="AH711" s="62"/>
      <c r="AI711" s="62"/>
      <c r="AJ711" s="62"/>
    </row>
    <row r="712" spans="1:36">
      <c r="A712" s="62"/>
      <c r="B712" s="62"/>
      <c r="C712" s="62"/>
      <c r="D712" s="62"/>
      <c r="E712" s="62"/>
      <c r="F712" s="62"/>
      <c r="G712" s="62"/>
      <c r="H712" s="62"/>
      <c r="I712" s="62"/>
      <c r="J712" s="62"/>
      <c r="K712" s="62"/>
      <c r="L712" s="62"/>
      <c r="M712" s="62"/>
      <c r="N712" s="62"/>
      <c r="O712" s="62"/>
      <c r="P712" s="62"/>
      <c r="Q712" s="62"/>
      <c r="R712" s="62"/>
      <c r="S712" s="62"/>
      <c r="T712" s="62"/>
      <c r="U712" s="62"/>
      <c r="V712" s="62"/>
      <c r="W712" s="62"/>
      <c r="X712" s="62"/>
      <c r="Y712" s="62"/>
      <c r="Z712" s="62"/>
      <c r="AA712" s="62"/>
      <c r="AB712" s="62"/>
      <c r="AC712" s="62"/>
      <c r="AD712" s="62"/>
      <c r="AE712" s="62"/>
      <c r="AF712" s="62"/>
      <c r="AG712" s="62"/>
      <c r="AH712" s="62"/>
      <c r="AI712" s="62"/>
      <c r="AJ712" s="62"/>
    </row>
    <row r="713" spans="1:36">
      <c r="A713" s="62"/>
      <c r="B713" s="62"/>
      <c r="C713" s="62"/>
      <c r="D713" s="62"/>
      <c r="E713" s="62"/>
      <c r="F713" s="62"/>
      <c r="G713" s="62"/>
      <c r="H713" s="62"/>
      <c r="I713" s="62"/>
      <c r="J713" s="62"/>
      <c r="K713" s="62"/>
      <c r="L713" s="62"/>
      <c r="M713" s="62"/>
      <c r="N713" s="62"/>
      <c r="O713" s="62"/>
      <c r="P713" s="62"/>
      <c r="Q713" s="62"/>
      <c r="R713" s="62"/>
      <c r="S713" s="62"/>
      <c r="T713" s="62"/>
      <c r="U713" s="62"/>
      <c r="V713" s="62"/>
      <c r="W713" s="62"/>
      <c r="X713" s="62"/>
      <c r="Y713" s="62"/>
      <c r="Z713" s="62"/>
      <c r="AA713" s="62"/>
      <c r="AB713" s="62"/>
      <c r="AC713" s="62"/>
      <c r="AD713" s="62"/>
      <c r="AE713" s="62"/>
      <c r="AF713" s="62"/>
      <c r="AG713" s="62"/>
      <c r="AH713" s="62"/>
      <c r="AI713" s="62"/>
      <c r="AJ713" s="62"/>
    </row>
    <row r="714" spans="1:36">
      <c r="A714" s="62"/>
      <c r="B714" s="62"/>
      <c r="C714" s="62"/>
      <c r="D714" s="62"/>
      <c r="E714" s="62"/>
      <c r="F714" s="62"/>
      <c r="G714" s="62"/>
      <c r="H714" s="62"/>
      <c r="I714" s="62"/>
      <c r="J714" s="62"/>
      <c r="K714" s="62"/>
      <c r="L714" s="62"/>
      <c r="M714" s="62"/>
      <c r="N714" s="62"/>
      <c r="O714" s="62"/>
      <c r="P714" s="62"/>
      <c r="Q714" s="62"/>
      <c r="R714" s="62"/>
      <c r="S714" s="62"/>
      <c r="T714" s="62"/>
      <c r="U714" s="62"/>
      <c r="V714" s="62"/>
      <c r="W714" s="62"/>
      <c r="X714" s="62"/>
      <c r="Y714" s="62"/>
      <c r="Z714" s="62"/>
      <c r="AA714" s="62"/>
      <c r="AB714" s="62"/>
      <c r="AC714" s="62"/>
      <c r="AD714" s="62"/>
      <c r="AE714" s="62"/>
      <c r="AF714" s="62"/>
      <c r="AG714" s="62"/>
      <c r="AH714" s="62"/>
      <c r="AI714" s="62"/>
      <c r="AJ714" s="62"/>
    </row>
    <row r="715" spans="1:36">
      <c r="A715" s="62"/>
      <c r="B715" s="62"/>
      <c r="C715" s="62"/>
      <c r="D715" s="62"/>
      <c r="E715" s="62"/>
      <c r="F715" s="62"/>
      <c r="G715" s="62"/>
      <c r="H715" s="62"/>
      <c r="I715" s="62"/>
      <c r="J715" s="62"/>
      <c r="K715" s="62"/>
      <c r="L715" s="62"/>
      <c r="M715" s="62"/>
      <c r="N715" s="62"/>
      <c r="O715" s="62"/>
      <c r="P715" s="62"/>
      <c r="Q715" s="62"/>
      <c r="R715" s="62"/>
      <c r="S715" s="62"/>
      <c r="T715" s="62"/>
      <c r="U715" s="62"/>
      <c r="V715" s="62"/>
      <c r="W715" s="62"/>
      <c r="X715" s="62"/>
      <c r="Y715" s="62"/>
      <c r="Z715" s="62"/>
      <c r="AA715" s="62"/>
      <c r="AB715" s="62"/>
      <c r="AC715" s="62"/>
      <c r="AD715" s="62"/>
      <c r="AE715" s="62"/>
      <c r="AF715" s="62"/>
      <c r="AG715" s="62"/>
      <c r="AH715" s="62"/>
      <c r="AI715" s="62"/>
      <c r="AJ715" s="62"/>
    </row>
    <row r="716" spans="1:36">
      <c r="A716" s="62"/>
      <c r="B716" s="62"/>
      <c r="C716" s="62"/>
      <c r="D716" s="62"/>
      <c r="E716" s="62"/>
      <c r="F716" s="62"/>
      <c r="G716" s="62"/>
      <c r="H716" s="62"/>
      <c r="I716" s="62"/>
      <c r="J716" s="62"/>
      <c r="K716" s="62"/>
      <c r="L716" s="62"/>
      <c r="M716" s="62"/>
      <c r="N716" s="62"/>
      <c r="O716" s="62"/>
      <c r="P716" s="62"/>
      <c r="Q716" s="62"/>
      <c r="R716" s="62"/>
      <c r="S716" s="62"/>
      <c r="T716" s="62"/>
      <c r="U716" s="62"/>
      <c r="V716" s="62"/>
      <c r="W716" s="62"/>
      <c r="X716" s="62"/>
      <c r="Y716" s="62"/>
      <c r="Z716" s="62"/>
      <c r="AA716" s="62"/>
      <c r="AB716" s="62"/>
      <c r="AC716" s="62"/>
      <c r="AD716" s="62"/>
      <c r="AE716" s="62"/>
      <c r="AF716" s="62"/>
      <c r="AG716" s="62"/>
      <c r="AH716" s="62"/>
      <c r="AI716" s="62"/>
      <c r="AJ716" s="62"/>
    </row>
    <row r="717" spans="1:36">
      <c r="A717" s="62"/>
      <c r="B717" s="62"/>
      <c r="C717" s="62"/>
      <c r="D717" s="62"/>
      <c r="E717" s="62"/>
      <c r="F717" s="62"/>
      <c r="G717" s="62"/>
      <c r="H717" s="62"/>
      <c r="I717" s="62"/>
      <c r="J717" s="62"/>
      <c r="K717" s="62"/>
      <c r="L717" s="62"/>
      <c r="M717" s="62"/>
      <c r="N717" s="62"/>
      <c r="O717" s="62"/>
      <c r="P717" s="62"/>
      <c r="Q717" s="62"/>
      <c r="R717" s="62"/>
      <c r="S717" s="62"/>
      <c r="T717" s="62"/>
      <c r="U717" s="62"/>
      <c r="V717" s="62"/>
      <c r="W717" s="62"/>
      <c r="X717" s="62"/>
      <c r="Y717" s="62"/>
      <c r="Z717" s="62"/>
      <c r="AA717" s="62"/>
      <c r="AB717" s="62"/>
      <c r="AC717" s="62"/>
      <c r="AD717" s="62"/>
      <c r="AE717" s="62"/>
      <c r="AF717" s="62"/>
      <c r="AG717" s="62"/>
      <c r="AH717" s="62"/>
      <c r="AI717" s="62"/>
      <c r="AJ717" s="62"/>
    </row>
    <row r="718" spans="1:36">
      <c r="A718" s="62"/>
      <c r="B718" s="62"/>
      <c r="C718" s="62"/>
      <c r="D718" s="62"/>
      <c r="E718" s="62"/>
      <c r="F718" s="62"/>
      <c r="G718" s="62"/>
      <c r="H718" s="62"/>
      <c r="I718" s="62"/>
      <c r="J718" s="62"/>
      <c r="K718" s="62"/>
      <c r="L718" s="62"/>
      <c r="M718" s="62"/>
      <c r="N718" s="62"/>
      <c r="O718" s="62"/>
      <c r="P718" s="62"/>
      <c r="Q718" s="62"/>
      <c r="R718" s="62"/>
      <c r="S718" s="62"/>
      <c r="T718" s="62"/>
      <c r="U718" s="62"/>
      <c r="V718" s="62"/>
      <c r="W718" s="62"/>
      <c r="X718" s="62"/>
      <c r="Y718" s="62"/>
      <c r="Z718" s="62"/>
      <c r="AA718" s="62"/>
      <c r="AB718" s="62"/>
      <c r="AC718" s="62"/>
      <c r="AD718" s="62"/>
      <c r="AE718" s="62"/>
      <c r="AF718" s="62"/>
      <c r="AG718" s="62"/>
      <c r="AH718" s="62"/>
      <c r="AI718" s="62"/>
      <c r="AJ718" s="62"/>
    </row>
    <row r="719" spans="1:36">
      <c r="A719" s="62"/>
      <c r="B719" s="62"/>
      <c r="C719" s="62"/>
      <c r="D719" s="62"/>
      <c r="E719" s="62"/>
      <c r="F719" s="62"/>
      <c r="G719" s="62"/>
      <c r="H719" s="62"/>
      <c r="I719" s="62"/>
      <c r="J719" s="62"/>
      <c r="K719" s="62"/>
      <c r="L719" s="62"/>
      <c r="M719" s="62"/>
      <c r="N719" s="62"/>
      <c r="O719" s="62"/>
      <c r="P719" s="62"/>
      <c r="Q719" s="62"/>
      <c r="R719" s="62"/>
      <c r="S719" s="62"/>
      <c r="T719" s="62"/>
      <c r="U719" s="62"/>
      <c r="V719" s="62"/>
      <c r="W719" s="62"/>
      <c r="X719" s="62"/>
      <c r="Y719" s="62"/>
      <c r="Z719" s="62"/>
      <c r="AA719" s="62"/>
      <c r="AB719" s="62"/>
      <c r="AC719" s="62"/>
      <c r="AD719" s="62"/>
      <c r="AE719" s="62"/>
      <c r="AF719" s="62"/>
      <c r="AG719" s="62"/>
      <c r="AH719" s="62"/>
      <c r="AI719" s="62"/>
      <c r="AJ719" s="62"/>
    </row>
    <row r="720" spans="1:36">
      <c r="A720" s="62"/>
      <c r="B720" s="62"/>
      <c r="C720" s="62"/>
      <c r="D720" s="62"/>
      <c r="E720" s="62"/>
      <c r="F720" s="62"/>
      <c r="G720" s="62"/>
      <c r="H720" s="62"/>
      <c r="I720" s="62"/>
      <c r="J720" s="62"/>
      <c r="K720" s="62"/>
      <c r="L720" s="62"/>
      <c r="M720" s="62"/>
      <c r="N720" s="62"/>
      <c r="O720" s="62"/>
      <c r="P720" s="62"/>
      <c r="Q720" s="62"/>
      <c r="R720" s="62"/>
      <c r="S720" s="62"/>
      <c r="T720" s="62"/>
      <c r="U720" s="62"/>
      <c r="V720" s="62"/>
      <c r="W720" s="62"/>
      <c r="X720" s="62"/>
      <c r="Y720" s="62"/>
      <c r="Z720" s="62"/>
      <c r="AA720" s="62"/>
      <c r="AB720" s="62"/>
      <c r="AC720" s="62"/>
      <c r="AD720" s="62"/>
      <c r="AE720" s="62"/>
      <c r="AF720" s="62"/>
      <c r="AG720" s="62"/>
      <c r="AH720" s="62"/>
      <c r="AI720" s="62"/>
      <c r="AJ720" s="62"/>
    </row>
    <row r="721" spans="1:36">
      <c r="A721" s="62"/>
      <c r="B721" s="62"/>
      <c r="C721" s="62"/>
      <c r="D721" s="62"/>
      <c r="E721" s="62"/>
      <c r="F721" s="62"/>
      <c r="G721" s="62"/>
      <c r="H721" s="62"/>
      <c r="I721" s="62"/>
      <c r="J721" s="62"/>
      <c r="K721" s="62"/>
      <c r="L721" s="62"/>
      <c r="M721" s="62"/>
      <c r="N721" s="62"/>
      <c r="O721" s="62"/>
      <c r="P721" s="62"/>
      <c r="Q721" s="62"/>
      <c r="R721" s="62"/>
      <c r="S721" s="62"/>
      <c r="T721" s="62"/>
      <c r="U721" s="62"/>
      <c r="V721" s="62"/>
      <c r="W721" s="62"/>
      <c r="X721" s="62"/>
      <c r="Y721" s="62"/>
      <c r="Z721" s="62"/>
      <c r="AA721" s="62"/>
      <c r="AB721" s="62"/>
      <c r="AC721" s="62"/>
      <c r="AD721" s="62"/>
      <c r="AE721" s="62"/>
      <c r="AF721" s="62"/>
      <c r="AG721" s="62"/>
      <c r="AH721" s="62"/>
      <c r="AI721" s="62"/>
      <c r="AJ721" s="62"/>
    </row>
    <row r="722" spans="1:36">
      <c r="A722" s="62"/>
      <c r="B722" s="62"/>
      <c r="C722" s="62"/>
      <c r="D722" s="62"/>
      <c r="E722" s="62"/>
      <c r="F722" s="62"/>
      <c r="G722" s="62"/>
      <c r="H722" s="62"/>
      <c r="I722" s="62"/>
      <c r="J722" s="62"/>
      <c r="K722" s="62"/>
      <c r="L722" s="62"/>
      <c r="M722" s="62"/>
      <c r="N722" s="62"/>
      <c r="O722" s="62"/>
      <c r="P722" s="62"/>
      <c r="Q722" s="62"/>
      <c r="R722" s="62"/>
      <c r="S722" s="62"/>
      <c r="T722" s="62"/>
      <c r="U722" s="62"/>
      <c r="V722" s="62"/>
      <c r="W722" s="62"/>
      <c r="X722" s="62"/>
      <c r="Y722" s="62"/>
      <c r="Z722" s="62"/>
      <c r="AA722" s="62"/>
      <c r="AB722" s="62"/>
      <c r="AC722" s="62"/>
      <c r="AD722" s="62"/>
      <c r="AE722" s="62"/>
      <c r="AF722" s="62"/>
      <c r="AG722" s="62"/>
      <c r="AH722" s="62"/>
      <c r="AI722" s="62"/>
      <c r="AJ722" s="62"/>
    </row>
    <row r="723" spans="1:36">
      <c r="A723" s="62"/>
      <c r="B723" s="62"/>
      <c r="C723" s="62"/>
      <c r="D723" s="62"/>
      <c r="E723" s="62"/>
      <c r="F723" s="62"/>
      <c r="G723" s="62"/>
      <c r="H723" s="62"/>
      <c r="I723" s="62"/>
      <c r="J723" s="62"/>
      <c r="K723" s="62"/>
      <c r="L723" s="62"/>
      <c r="M723" s="62"/>
      <c r="N723" s="62"/>
      <c r="O723" s="62"/>
      <c r="P723" s="62"/>
      <c r="Q723" s="62"/>
      <c r="R723" s="62"/>
      <c r="S723" s="62"/>
      <c r="T723" s="62"/>
      <c r="U723" s="62"/>
      <c r="V723" s="62"/>
      <c r="W723" s="62"/>
      <c r="X723" s="62"/>
      <c r="Y723" s="62"/>
      <c r="Z723" s="62"/>
      <c r="AA723" s="62"/>
      <c r="AB723" s="62"/>
      <c r="AC723" s="62"/>
      <c r="AD723" s="62"/>
      <c r="AE723" s="62"/>
      <c r="AF723" s="62"/>
      <c r="AG723" s="62"/>
      <c r="AH723" s="62"/>
      <c r="AI723" s="62"/>
      <c r="AJ723" s="62"/>
    </row>
    <row r="724" spans="1:36">
      <c r="A724" s="62"/>
      <c r="B724" s="62"/>
      <c r="C724" s="62"/>
      <c r="D724" s="62"/>
      <c r="E724" s="62"/>
      <c r="F724" s="62"/>
      <c r="G724" s="62"/>
      <c r="H724" s="62"/>
      <c r="I724" s="62"/>
      <c r="J724" s="62"/>
      <c r="K724" s="62"/>
      <c r="L724" s="62"/>
      <c r="M724" s="62"/>
      <c r="N724" s="62"/>
      <c r="O724" s="62"/>
      <c r="P724" s="62"/>
      <c r="Q724" s="62"/>
      <c r="R724" s="62"/>
      <c r="S724" s="62"/>
      <c r="T724" s="62"/>
      <c r="U724" s="62"/>
      <c r="V724" s="62"/>
      <c r="W724" s="62"/>
      <c r="X724" s="62"/>
      <c r="Y724" s="62"/>
      <c r="Z724" s="62"/>
      <c r="AA724" s="62"/>
      <c r="AB724" s="62"/>
      <c r="AC724" s="62"/>
      <c r="AD724" s="62"/>
      <c r="AE724" s="62"/>
      <c r="AF724" s="62"/>
      <c r="AG724" s="62"/>
      <c r="AH724" s="62"/>
      <c r="AI724" s="62"/>
      <c r="AJ724" s="62"/>
    </row>
    <row r="725" spans="1:36">
      <c r="A725" s="62"/>
      <c r="B725" s="62"/>
      <c r="C725" s="62"/>
      <c r="D725" s="62"/>
      <c r="E725" s="62"/>
      <c r="F725" s="62"/>
      <c r="G725" s="62"/>
      <c r="H725" s="62"/>
      <c r="I725" s="62"/>
      <c r="J725" s="62"/>
      <c r="K725" s="62"/>
      <c r="L725" s="62"/>
      <c r="M725" s="62"/>
      <c r="N725" s="62"/>
      <c r="O725" s="62"/>
      <c r="P725" s="62"/>
      <c r="Q725" s="62"/>
      <c r="R725" s="62"/>
      <c r="S725" s="62"/>
      <c r="T725" s="62"/>
      <c r="U725" s="62"/>
      <c r="V725" s="62"/>
      <c r="W725" s="62"/>
      <c r="X725" s="62"/>
      <c r="Y725" s="62"/>
      <c r="Z725" s="62"/>
      <c r="AA725" s="62"/>
      <c r="AB725" s="62"/>
      <c r="AC725" s="62"/>
      <c r="AD725" s="62"/>
      <c r="AE725" s="62"/>
      <c r="AF725" s="62"/>
      <c r="AG725" s="62"/>
      <c r="AH725" s="62"/>
      <c r="AI725" s="62"/>
      <c r="AJ725" s="62"/>
    </row>
    <row r="726" spans="1:36">
      <c r="A726" s="62"/>
      <c r="B726" s="62"/>
      <c r="C726" s="62"/>
      <c r="D726" s="62"/>
      <c r="E726" s="62"/>
      <c r="F726" s="62"/>
      <c r="G726" s="62"/>
      <c r="H726" s="62"/>
      <c r="I726" s="62"/>
      <c r="J726" s="62"/>
      <c r="K726" s="62"/>
      <c r="L726" s="62"/>
      <c r="M726" s="62"/>
      <c r="N726" s="62"/>
      <c r="O726" s="62"/>
      <c r="P726" s="62"/>
      <c r="Q726" s="62"/>
      <c r="R726" s="62"/>
      <c r="S726" s="62"/>
      <c r="T726" s="62"/>
      <c r="U726" s="62"/>
      <c r="V726" s="62"/>
      <c r="W726" s="62"/>
      <c r="X726" s="62"/>
      <c r="Y726" s="62"/>
      <c r="Z726" s="62"/>
      <c r="AA726" s="62"/>
      <c r="AB726" s="62"/>
      <c r="AC726" s="62"/>
      <c r="AD726" s="62"/>
      <c r="AE726" s="62"/>
      <c r="AF726" s="62"/>
      <c r="AG726" s="62"/>
      <c r="AH726" s="62"/>
      <c r="AI726" s="62"/>
      <c r="AJ726" s="62"/>
    </row>
    <row r="727" spans="1:36">
      <c r="A727" s="62"/>
      <c r="B727" s="62"/>
      <c r="C727" s="62"/>
      <c r="D727" s="62"/>
      <c r="E727" s="62"/>
      <c r="F727" s="62"/>
      <c r="G727" s="62"/>
      <c r="H727" s="62"/>
      <c r="I727" s="62"/>
      <c r="J727" s="62"/>
      <c r="K727" s="62"/>
      <c r="L727" s="62"/>
      <c r="M727" s="62"/>
      <c r="N727" s="62"/>
      <c r="O727" s="62"/>
      <c r="P727" s="62"/>
      <c r="Q727" s="62"/>
      <c r="R727" s="62"/>
      <c r="S727" s="62"/>
      <c r="T727" s="62"/>
      <c r="U727" s="62"/>
      <c r="V727" s="62"/>
      <c r="W727" s="62"/>
      <c r="X727" s="62"/>
      <c r="Y727" s="62"/>
      <c r="Z727" s="62"/>
      <c r="AA727" s="62"/>
      <c r="AB727" s="62"/>
      <c r="AC727" s="62"/>
      <c r="AD727" s="62"/>
      <c r="AE727" s="62"/>
      <c r="AF727" s="62"/>
      <c r="AG727" s="62"/>
      <c r="AH727" s="62"/>
      <c r="AI727" s="62"/>
      <c r="AJ727" s="62"/>
    </row>
    <row r="728" spans="1:36">
      <c r="A728" s="62"/>
      <c r="B728" s="62"/>
      <c r="C728" s="62"/>
      <c r="D728" s="62"/>
      <c r="E728" s="62"/>
      <c r="F728" s="62"/>
      <c r="G728" s="62"/>
      <c r="H728" s="62"/>
      <c r="I728" s="62"/>
      <c r="J728" s="62"/>
      <c r="K728" s="62"/>
      <c r="L728" s="62"/>
      <c r="M728" s="62"/>
      <c r="N728" s="62"/>
      <c r="O728" s="62"/>
      <c r="P728" s="62"/>
      <c r="Q728" s="62"/>
      <c r="R728" s="62"/>
      <c r="S728" s="62"/>
      <c r="T728" s="62"/>
      <c r="U728" s="62"/>
      <c r="V728" s="62"/>
      <c r="W728" s="62"/>
      <c r="X728" s="62"/>
      <c r="Y728" s="62"/>
      <c r="Z728" s="62"/>
      <c r="AA728" s="62"/>
      <c r="AB728" s="62"/>
      <c r="AC728" s="62"/>
      <c r="AD728" s="62"/>
      <c r="AE728" s="62"/>
      <c r="AF728" s="62"/>
      <c r="AG728" s="62"/>
      <c r="AH728" s="62"/>
      <c r="AI728" s="62"/>
      <c r="AJ728" s="62"/>
    </row>
    <row r="729" spans="1:36">
      <c r="A729" s="62"/>
      <c r="B729" s="62"/>
      <c r="C729" s="62"/>
      <c r="D729" s="62"/>
      <c r="E729" s="62"/>
      <c r="F729" s="62"/>
      <c r="G729" s="62"/>
      <c r="H729" s="62"/>
      <c r="I729" s="62"/>
      <c r="J729" s="62"/>
      <c r="K729" s="62"/>
      <c r="L729" s="62"/>
      <c r="M729" s="62"/>
      <c r="N729" s="62"/>
      <c r="O729" s="62"/>
      <c r="P729" s="62"/>
      <c r="Q729" s="62"/>
      <c r="R729" s="62"/>
      <c r="S729" s="62"/>
      <c r="T729" s="62"/>
      <c r="U729" s="62"/>
      <c r="V729" s="62"/>
      <c r="W729" s="62"/>
      <c r="X729" s="62"/>
      <c r="Y729" s="62"/>
      <c r="Z729" s="62"/>
      <c r="AA729" s="62"/>
      <c r="AB729" s="62"/>
      <c r="AC729" s="62"/>
      <c r="AD729" s="62"/>
      <c r="AE729" s="62"/>
      <c r="AF729" s="62"/>
      <c r="AG729" s="62"/>
      <c r="AH729" s="62"/>
      <c r="AI729" s="62"/>
      <c r="AJ729" s="62"/>
    </row>
    <row r="730" spans="1:36">
      <c r="A730" s="62"/>
      <c r="B730" s="62"/>
      <c r="C730" s="62"/>
      <c r="D730" s="62"/>
      <c r="E730" s="62"/>
      <c r="F730" s="62"/>
      <c r="G730" s="62"/>
      <c r="H730" s="62"/>
      <c r="I730" s="62"/>
      <c r="J730" s="62"/>
      <c r="K730" s="62"/>
      <c r="L730" s="62"/>
      <c r="M730" s="62"/>
      <c r="N730" s="62"/>
      <c r="O730" s="62"/>
      <c r="P730" s="62"/>
      <c r="Q730" s="62"/>
      <c r="R730" s="62"/>
      <c r="S730" s="62"/>
      <c r="T730" s="62"/>
      <c r="U730" s="62"/>
      <c r="V730" s="62"/>
      <c r="W730" s="62"/>
      <c r="X730" s="62"/>
      <c r="Y730" s="62"/>
      <c r="Z730" s="62"/>
      <c r="AA730" s="62"/>
      <c r="AB730" s="62"/>
      <c r="AC730" s="62"/>
      <c r="AD730" s="62"/>
      <c r="AE730" s="62"/>
      <c r="AF730" s="62"/>
      <c r="AG730" s="62"/>
      <c r="AH730" s="62"/>
      <c r="AI730" s="62"/>
      <c r="AJ730" s="62"/>
    </row>
    <row r="731" spans="1:36">
      <c r="A731" s="62"/>
      <c r="B731" s="62"/>
      <c r="C731" s="62"/>
      <c r="D731" s="62"/>
      <c r="E731" s="62"/>
      <c r="F731" s="62"/>
      <c r="G731" s="62"/>
      <c r="H731" s="62"/>
      <c r="I731" s="62"/>
      <c r="J731" s="62"/>
      <c r="K731" s="62"/>
      <c r="L731" s="62"/>
      <c r="M731" s="62"/>
      <c r="N731" s="62"/>
      <c r="O731" s="62"/>
      <c r="P731" s="62"/>
      <c r="Q731" s="62"/>
      <c r="R731" s="62"/>
      <c r="S731" s="62"/>
      <c r="T731" s="62"/>
      <c r="U731" s="62"/>
      <c r="V731" s="62"/>
      <c r="W731" s="62"/>
      <c r="X731" s="62"/>
      <c r="Y731" s="62"/>
      <c r="Z731" s="62"/>
      <c r="AA731" s="62"/>
      <c r="AB731" s="62"/>
      <c r="AC731" s="62"/>
      <c r="AD731" s="62"/>
      <c r="AE731" s="62"/>
      <c r="AF731" s="62"/>
      <c r="AG731" s="62"/>
      <c r="AH731" s="62"/>
      <c r="AI731" s="62"/>
      <c r="AJ731" s="62"/>
    </row>
    <row r="732" spans="1:36">
      <c r="A732" s="62"/>
      <c r="B732" s="62"/>
      <c r="C732" s="62"/>
      <c r="D732" s="62"/>
      <c r="E732" s="62"/>
      <c r="F732" s="62"/>
      <c r="G732" s="62"/>
      <c r="H732" s="62"/>
      <c r="I732" s="62"/>
      <c r="J732" s="62"/>
      <c r="K732" s="62"/>
      <c r="L732" s="62"/>
      <c r="M732" s="62"/>
      <c r="N732" s="62"/>
      <c r="O732" s="62"/>
      <c r="P732" s="62"/>
      <c r="Q732" s="62"/>
      <c r="R732" s="62"/>
      <c r="S732" s="62"/>
      <c r="T732" s="62"/>
      <c r="U732" s="62"/>
      <c r="V732" s="62"/>
      <c r="W732" s="62"/>
      <c r="X732" s="62"/>
      <c r="Y732" s="62"/>
      <c r="Z732" s="62"/>
      <c r="AA732" s="62"/>
      <c r="AB732" s="62"/>
      <c r="AC732" s="62"/>
      <c r="AD732" s="62"/>
      <c r="AE732" s="62"/>
      <c r="AF732" s="62"/>
      <c r="AG732" s="62"/>
      <c r="AH732" s="62"/>
      <c r="AI732" s="62"/>
      <c r="AJ732" s="62"/>
    </row>
    <row r="733" spans="1:36">
      <c r="A733" s="62"/>
      <c r="B733" s="62"/>
      <c r="C733" s="62"/>
      <c r="D733" s="62"/>
      <c r="E733" s="62"/>
      <c r="F733" s="62"/>
      <c r="G733" s="62"/>
      <c r="H733" s="62"/>
      <c r="I733" s="62"/>
      <c r="J733" s="62"/>
      <c r="K733" s="62"/>
      <c r="L733" s="62"/>
      <c r="M733" s="62"/>
      <c r="N733" s="62"/>
      <c r="O733" s="62"/>
      <c r="P733" s="62"/>
      <c r="Q733" s="62"/>
      <c r="R733" s="62"/>
      <c r="S733" s="62"/>
      <c r="T733" s="62"/>
      <c r="U733" s="62"/>
      <c r="V733" s="62"/>
      <c r="W733" s="62"/>
      <c r="X733" s="62"/>
      <c r="Y733" s="62"/>
      <c r="Z733" s="62"/>
      <c r="AA733" s="62"/>
      <c r="AB733" s="62"/>
      <c r="AC733" s="62"/>
      <c r="AD733" s="62"/>
      <c r="AE733" s="62"/>
      <c r="AF733" s="62"/>
      <c r="AG733" s="62"/>
      <c r="AH733" s="62"/>
      <c r="AI733" s="62"/>
      <c r="AJ733" s="62"/>
    </row>
    <row r="734" spans="1:36">
      <c r="A734" s="62"/>
      <c r="B734" s="62"/>
      <c r="C734" s="62"/>
      <c r="D734" s="62"/>
      <c r="E734" s="62"/>
      <c r="F734" s="62"/>
      <c r="G734" s="62"/>
      <c r="H734" s="62"/>
      <c r="I734" s="62"/>
      <c r="J734" s="62"/>
      <c r="K734" s="62"/>
      <c r="L734" s="62"/>
      <c r="M734" s="62"/>
      <c r="N734" s="62"/>
      <c r="O734" s="62"/>
      <c r="P734" s="62"/>
      <c r="Q734" s="62"/>
      <c r="R734" s="62"/>
      <c r="S734" s="62"/>
      <c r="T734" s="62"/>
      <c r="U734" s="62"/>
      <c r="V734" s="62"/>
      <c r="W734" s="62"/>
      <c r="X734" s="62"/>
      <c r="Y734" s="62"/>
      <c r="Z734" s="62"/>
      <c r="AA734" s="62"/>
      <c r="AB734" s="62"/>
      <c r="AC734" s="62"/>
      <c r="AD734" s="62"/>
      <c r="AE734" s="62"/>
      <c r="AF734" s="62"/>
      <c r="AG734" s="62"/>
      <c r="AH734" s="62"/>
      <c r="AI734" s="62"/>
      <c r="AJ734" s="62"/>
    </row>
    <row r="735" spans="1:36">
      <c r="A735" s="62"/>
      <c r="B735" s="62"/>
      <c r="C735" s="62"/>
      <c r="D735" s="62"/>
      <c r="E735" s="62"/>
      <c r="F735" s="62"/>
      <c r="G735" s="62"/>
      <c r="H735" s="62"/>
      <c r="I735" s="62"/>
      <c r="J735" s="62"/>
      <c r="K735" s="62"/>
      <c r="L735" s="62"/>
      <c r="M735" s="62"/>
      <c r="N735" s="62"/>
      <c r="O735" s="62"/>
      <c r="P735" s="62"/>
      <c r="Q735" s="62"/>
      <c r="R735" s="62"/>
      <c r="S735" s="62"/>
      <c r="T735" s="62"/>
      <c r="U735" s="62"/>
      <c r="V735" s="62"/>
      <c r="W735" s="62"/>
      <c r="X735" s="62"/>
      <c r="Y735" s="62"/>
      <c r="Z735" s="62"/>
      <c r="AA735" s="62"/>
      <c r="AB735" s="62"/>
      <c r="AC735" s="62"/>
      <c r="AD735" s="62"/>
      <c r="AE735" s="62"/>
      <c r="AF735" s="62"/>
      <c r="AG735" s="62"/>
      <c r="AH735" s="62"/>
      <c r="AI735" s="62"/>
      <c r="AJ735" s="62"/>
    </row>
    <row r="736" spans="1:36">
      <c r="A736" s="62"/>
      <c r="B736" s="62"/>
      <c r="C736" s="62"/>
      <c r="D736" s="62"/>
      <c r="E736" s="62"/>
      <c r="F736" s="62"/>
      <c r="G736" s="62"/>
      <c r="H736" s="62"/>
      <c r="I736" s="62"/>
      <c r="J736" s="62"/>
      <c r="K736" s="62"/>
      <c r="L736" s="62"/>
      <c r="M736" s="62"/>
      <c r="N736" s="62"/>
      <c r="O736" s="62"/>
      <c r="P736" s="62"/>
      <c r="Q736" s="62"/>
      <c r="R736" s="62"/>
      <c r="S736" s="62"/>
      <c r="T736" s="62"/>
      <c r="U736" s="62"/>
      <c r="V736" s="62"/>
      <c r="W736" s="62"/>
      <c r="X736" s="62"/>
      <c r="Y736" s="62"/>
      <c r="Z736" s="62"/>
      <c r="AA736" s="62"/>
      <c r="AB736" s="62"/>
      <c r="AC736" s="62"/>
      <c r="AD736" s="62"/>
      <c r="AE736" s="62"/>
      <c r="AF736" s="62"/>
      <c r="AG736" s="62"/>
      <c r="AH736" s="62"/>
      <c r="AI736" s="62"/>
      <c r="AJ736" s="62"/>
    </row>
    <row r="737" spans="1:36">
      <c r="A737" s="62"/>
      <c r="B737" s="62"/>
      <c r="C737" s="62"/>
      <c r="D737" s="62"/>
      <c r="E737" s="62"/>
      <c r="F737" s="62"/>
      <c r="G737" s="62"/>
      <c r="H737" s="62"/>
      <c r="I737" s="62"/>
      <c r="J737" s="62"/>
      <c r="K737" s="62"/>
      <c r="L737" s="62"/>
      <c r="M737" s="62"/>
      <c r="N737" s="62"/>
      <c r="O737" s="62"/>
      <c r="P737" s="62"/>
      <c r="Q737" s="62"/>
      <c r="R737" s="62"/>
      <c r="S737" s="62"/>
      <c r="T737" s="62"/>
      <c r="U737" s="62"/>
      <c r="V737" s="62"/>
      <c r="W737" s="62"/>
      <c r="X737" s="62"/>
      <c r="Y737" s="62"/>
      <c r="Z737" s="62"/>
      <c r="AA737" s="62"/>
      <c r="AB737" s="62"/>
      <c r="AC737" s="62"/>
      <c r="AD737" s="62"/>
      <c r="AE737" s="62"/>
      <c r="AF737" s="62"/>
      <c r="AG737" s="62"/>
      <c r="AH737" s="62"/>
      <c r="AI737" s="62"/>
      <c r="AJ737" s="62"/>
    </row>
    <row r="738" spans="1:36">
      <c r="A738" s="62"/>
      <c r="B738" s="62"/>
      <c r="C738" s="62"/>
      <c r="D738" s="62"/>
      <c r="E738" s="62"/>
      <c r="F738" s="62"/>
      <c r="G738" s="62"/>
      <c r="H738" s="62"/>
      <c r="I738" s="62"/>
      <c r="J738" s="62"/>
      <c r="K738" s="62"/>
      <c r="L738" s="62"/>
      <c r="M738" s="62"/>
      <c r="N738" s="62"/>
      <c r="O738" s="62"/>
      <c r="P738" s="62"/>
      <c r="Q738" s="62"/>
      <c r="R738" s="62"/>
      <c r="S738" s="62"/>
      <c r="T738" s="62"/>
      <c r="U738" s="62"/>
      <c r="V738" s="62"/>
      <c r="W738" s="62"/>
      <c r="X738" s="62"/>
      <c r="Y738" s="62"/>
      <c r="Z738" s="62"/>
      <c r="AA738" s="62"/>
      <c r="AB738" s="62"/>
      <c r="AC738" s="62"/>
      <c r="AD738" s="62"/>
      <c r="AE738" s="62"/>
      <c r="AF738" s="62"/>
      <c r="AG738" s="62"/>
      <c r="AH738" s="62"/>
      <c r="AI738" s="62"/>
      <c r="AJ738" s="62"/>
    </row>
    <row r="739" spans="1:36">
      <c r="A739" s="62"/>
      <c r="B739" s="62"/>
      <c r="C739" s="62"/>
      <c r="D739" s="62"/>
      <c r="E739" s="62"/>
      <c r="F739" s="62"/>
      <c r="G739" s="62"/>
      <c r="H739" s="62"/>
      <c r="I739" s="62"/>
      <c r="J739" s="62"/>
      <c r="K739" s="62"/>
      <c r="L739" s="62"/>
      <c r="M739" s="62"/>
      <c r="N739" s="62"/>
      <c r="O739" s="62"/>
      <c r="P739" s="62"/>
      <c r="Q739" s="62"/>
      <c r="R739" s="62"/>
      <c r="S739" s="62"/>
      <c r="T739" s="62"/>
      <c r="U739" s="62"/>
      <c r="V739" s="62"/>
      <c r="W739" s="62"/>
      <c r="X739" s="62"/>
      <c r="Y739" s="62"/>
      <c r="Z739" s="62"/>
      <c r="AA739" s="62"/>
      <c r="AB739" s="62"/>
      <c r="AC739" s="62"/>
      <c r="AD739" s="62"/>
      <c r="AE739" s="62"/>
      <c r="AF739" s="62"/>
      <c r="AG739" s="62"/>
      <c r="AH739" s="62"/>
      <c r="AI739" s="62"/>
      <c r="AJ739" s="62"/>
    </row>
    <row r="740" spans="1:36">
      <c r="A740" s="62"/>
      <c r="B740" s="62"/>
      <c r="C740" s="62"/>
      <c r="D740" s="62"/>
      <c r="E740" s="62"/>
      <c r="F740" s="62"/>
      <c r="G740" s="62"/>
      <c r="H740" s="62"/>
      <c r="I740" s="62"/>
      <c r="J740" s="62"/>
      <c r="K740" s="62"/>
      <c r="L740" s="62"/>
      <c r="M740" s="62"/>
      <c r="N740" s="62"/>
      <c r="O740" s="62"/>
      <c r="P740" s="62"/>
      <c r="Q740" s="62"/>
      <c r="R740" s="62"/>
      <c r="S740" s="62"/>
      <c r="T740" s="62"/>
      <c r="U740" s="62"/>
      <c r="V740" s="62"/>
      <c r="W740" s="62"/>
      <c r="X740" s="62"/>
      <c r="Y740" s="62"/>
      <c r="Z740" s="62"/>
      <c r="AA740" s="62"/>
      <c r="AB740" s="62"/>
      <c r="AC740" s="62"/>
      <c r="AD740" s="62"/>
      <c r="AE740" s="62"/>
      <c r="AF740" s="62"/>
      <c r="AG740" s="62"/>
      <c r="AH740" s="62"/>
      <c r="AI740" s="62"/>
      <c r="AJ740" s="62"/>
    </row>
    <row r="741" spans="1:36">
      <c r="A741" s="62"/>
      <c r="B741" s="62"/>
      <c r="C741" s="62"/>
      <c r="D741" s="62"/>
      <c r="E741" s="62"/>
      <c r="F741" s="62"/>
      <c r="G741" s="62"/>
      <c r="H741" s="62"/>
      <c r="I741" s="62"/>
      <c r="J741" s="62"/>
      <c r="K741" s="62"/>
      <c r="L741" s="62"/>
      <c r="M741" s="62"/>
      <c r="N741" s="62"/>
      <c r="O741" s="62"/>
      <c r="P741" s="62"/>
      <c r="Q741" s="62"/>
      <c r="R741" s="62"/>
      <c r="S741" s="62"/>
      <c r="T741" s="62"/>
      <c r="U741" s="62"/>
      <c r="V741" s="62"/>
      <c r="W741" s="62"/>
      <c r="X741" s="62"/>
      <c r="Y741" s="62"/>
      <c r="Z741" s="62"/>
      <c r="AA741" s="62"/>
      <c r="AB741" s="62"/>
      <c r="AC741" s="62"/>
      <c r="AD741" s="62"/>
      <c r="AE741" s="62"/>
      <c r="AF741" s="62"/>
      <c r="AG741" s="62"/>
      <c r="AH741" s="62"/>
      <c r="AI741" s="62"/>
      <c r="AJ741" s="62"/>
    </row>
    <row r="742" spans="1:36">
      <c r="A742" s="62"/>
      <c r="B742" s="62"/>
      <c r="C742" s="62"/>
      <c r="D742" s="62"/>
      <c r="E742" s="62"/>
      <c r="F742" s="62"/>
      <c r="G742" s="62"/>
      <c r="H742" s="62"/>
      <c r="I742" s="62"/>
      <c r="J742" s="62"/>
      <c r="K742" s="62"/>
      <c r="L742" s="62"/>
      <c r="M742" s="62"/>
      <c r="N742" s="62"/>
      <c r="O742" s="62"/>
      <c r="P742" s="62"/>
      <c r="Q742" s="62"/>
      <c r="R742" s="62"/>
      <c r="S742" s="62"/>
      <c r="T742" s="62"/>
      <c r="U742" s="62"/>
      <c r="V742" s="62"/>
      <c r="W742" s="62"/>
      <c r="X742" s="62"/>
      <c r="Y742" s="62"/>
      <c r="Z742" s="62"/>
      <c r="AA742" s="62"/>
      <c r="AB742" s="62"/>
      <c r="AC742" s="62"/>
      <c r="AD742" s="62"/>
      <c r="AE742" s="62"/>
      <c r="AF742" s="62"/>
      <c r="AG742" s="62"/>
      <c r="AH742" s="62"/>
      <c r="AI742" s="62"/>
      <c r="AJ742" s="62"/>
    </row>
    <row r="743" spans="1:36">
      <c r="A743" s="62"/>
      <c r="B743" s="62"/>
      <c r="C743" s="62"/>
      <c r="D743" s="62"/>
      <c r="E743" s="62"/>
      <c r="F743" s="62"/>
      <c r="G743" s="62"/>
      <c r="H743" s="62"/>
      <c r="I743" s="62"/>
      <c r="J743" s="62"/>
      <c r="K743" s="62"/>
      <c r="L743" s="62"/>
      <c r="M743" s="62"/>
      <c r="N743" s="62"/>
      <c r="O743" s="62"/>
      <c r="P743" s="62"/>
      <c r="Q743" s="62"/>
      <c r="R743" s="62"/>
      <c r="S743" s="62"/>
      <c r="T743" s="62"/>
      <c r="U743" s="62"/>
      <c r="V743" s="62"/>
      <c r="W743" s="62"/>
      <c r="X743" s="62"/>
      <c r="Y743" s="62"/>
      <c r="Z743" s="62"/>
      <c r="AA743" s="62"/>
      <c r="AB743" s="62"/>
      <c r="AC743" s="62"/>
      <c r="AD743" s="62"/>
      <c r="AE743" s="62"/>
      <c r="AF743" s="62"/>
      <c r="AG743" s="62"/>
      <c r="AH743" s="62"/>
      <c r="AI743" s="62"/>
      <c r="AJ743" s="62"/>
    </row>
    <row r="744" spans="1:36">
      <c r="A744" s="62"/>
      <c r="B744" s="62"/>
      <c r="C744" s="62"/>
      <c r="D744" s="62"/>
      <c r="E744" s="62"/>
      <c r="F744" s="62"/>
      <c r="G744" s="62"/>
      <c r="H744" s="62"/>
      <c r="I744" s="62"/>
      <c r="J744" s="62"/>
      <c r="K744" s="62"/>
      <c r="L744" s="62"/>
      <c r="M744" s="62"/>
      <c r="N744" s="62"/>
      <c r="O744" s="62"/>
      <c r="P744" s="62"/>
      <c r="Q744" s="62"/>
      <c r="R744" s="62"/>
      <c r="S744" s="62"/>
      <c r="T744" s="62"/>
      <c r="U744" s="62"/>
      <c r="V744" s="62"/>
      <c r="W744" s="62"/>
      <c r="X744" s="62"/>
      <c r="Y744" s="62"/>
      <c r="Z744" s="62"/>
      <c r="AA744" s="62"/>
      <c r="AB744" s="62"/>
      <c r="AC744" s="62"/>
      <c r="AD744" s="62"/>
      <c r="AE744" s="62"/>
      <c r="AF744" s="62"/>
      <c r="AG744" s="62"/>
      <c r="AH744" s="62"/>
      <c r="AI744" s="62"/>
      <c r="AJ744" s="62"/>
    </row>
    <row r="745" spans="1:36">
      <c r="A745" s="62"/>
      <c r="B745" s="62"/>
      <c r="C745" s="62"/>
      <c r="D745" s="62"/>
      <c r="E745" s="62"/>
      <c r="F745" s="62"/>
      <c r="G745" s="62"/>
      <c r="H745" s="62"/>
      <c r="I745" s="62"/>
      <c r="J745" s="62"/>
      <c r="K745" s="62"/>
      <c r="L745" s="62"/>
      <c r="M745" s="62"/>
      <c r="N745" s="62"/>
      <c r="O745" s="62"/>
      <c r="P745" s="62"/>
      <c r="Q745" s="62"/>
      <c r="R745" s="62"/>
      <c r="S745" s="62"/>
      <c r="T745" s="62"/>
      <c r="U745" s="62"/>
      <c r="V745" s="62"/>
      <c r="W745" s="62"/>
      <c r="X745" s="62"/>
      <c r="Y745" s="62"/>
      <c r="Z745" s="62"/>
      <c r="AA745" s="62"/>
      <c r="AB745" s="62"/>
      <c r="AC745" s="62"/>
      <c r="AD745" s="62"/>
      <c r="AE745" s="62"/>
      <c r="AF745" s="62"/>
      <c r="AG745" s="62"/>
      <c r="AH745" s="62"/>
      <c r="AI745" s="62"/>
      <c r="AJ745" s="62"/>
    </row>
    <row r="746" spans="1:36">
      <c r="A746" s="62"/>
      <c r="B746" s="62"/>
      <c r="C746" s="62"/>
      <c r="D746" s="62"/>
      <c r="E746" s="62"/>
      <c r="F746" s="62"/>
      <c r="G746" s="62"/>
      <c r="H746" s="62"/>
      <c r="I746" s="62"/>
      <c r="J746" s="62"/>
      <c r="K746" s="62"/>
      <c r="L746" s="62"/>
      <c r="M746" s="62"/>
      <c r="N746" s="62"/>
      <c r="O746" s="62"/>
      <c r="P746" s="62"/>
      <c r="Q746" s="62"/>
      <c r="R746" s="62"/>
      <c r="S746" s="62"/>
      <c r="T746" s="62"/>
      <c r="U746" s="62"/>
      <c r="V746" s="62"/>
      <c r="W746" s="62"/>
      <c r="X746" s="62"/>
      <c r="Y746" s="62"/>
      <c r="Z746" s="62"/>
      <c r="AA746" s="62"/>
      <c r="AB746" s="62"/>
      <c r="AC746" s="62"/>
      <c r="AD746" s="62"/>
      <c r="AE746" s="62"/>
      <c r="AF746" s="62"/>
      <c r="AG746" s="62"/>
      <c r="AH746" s="62"/>
      <c r="AI746" s="62"/>
      <c r="AJ746" s="62"/>
    </row>
    <row r="747" spans="1:36">
      <c r="A747" s="62"/>
      <c r="B747" s="62"/>
      <c r="C747" s="62"/>
      <c r="D747" s="62"/>
      <c r="E747" s="62"/>
      <c r="F747" s="62"/>
      <c r="G747" s="62"/>
      <c r="H747" s="62"/>
      <c r="I747" s="62"/>
      <c r="J747" s="62"/>
      <c r="K747" s="62"/>
      <c r="L747" s="62"/>
      <c r="M747" s="62"/>
      <c r="N747" s="62"/>
      <c r="O747" s="62"/>
      <c r="P747" s="62"/>
      <c r="Q747" s="62"/>
      <c r="R747" s="62"/>
      <c r="S747" s="62"/>
      <c r="T747" s="62"/>
      <c r="U747" s="62"/>
      <c r="V747" s="62"/>
      <c r="W747" s="62"/>
      <c r="X747" s="62"/>
      <c r="Y747" s="62"/>
      <c r="Z747" s="62"/>
      <c r="AA747" s="62"/>
      <c r="AB747" s="62"/>
      <c r="AC747" s="62"/>
      <c r="AD747" s="62"/>
      <c r="AE747" s="62"/>
      <c r="AF747" s="62"/>
      <c r="AG747" s="62"/>
      <c r="AH747" s="62"/>
      <c r="AI747" s="62"/>
      <c r="AJ747" s="62"/>
    </row>
    <row r="748" spans="1:36">
      <c r="A748" s="62"/>
      <c r="B748" s="62"/>
      <c r="C748" s="62"/>
      <c r="D748" s="62"/>
      <c r="E748" s="62"/>
      <c r="F748" s="62"/>
      <c r="G748" s="62"/>
      <c r="H748" s="62"/>
      <c r="I748" s="62"/>
      <c r="J748" s="62"/>
      <c r="K748" s="62"/>
      <c r="L748" s="62"/>
      <c r="M748" s="62"/>
      <c r="N748" s="62"/>
      <c r="O748" s="62"/>
      <c r="P748" s="62"/>
      <c r="Q748" s="62"/>
      <c r="R748" s="62"/>
      <c r="S748" s="62"/>
      <c r="T748" s="62"/>
      <c r="U748" s="62"/>
      <c r="V748" s="62"/>
      <c r="W748" s="62"/>
      <c r="X748" s="62"/>
      <c r="Y748" s="62"/>
      <c r="Z748" s="62"/>
      <c r="AA748" s="62"/>
      <c r="AB748" s="62"/>
      <c r="AC748" s="62"/>
      <c r="AD748" s="62"/>
      <c r="AE748" s="62"/>
      <c r="AF748" s="62"/>
      <c r="AG748" s="62"/>
      <c r="AH748" s="62"/>
      <c r="AI748" s="62"/>
      <c r="AJ748" s="62"/>
    </row>
    <row r="749" spans="1:36">
      <c r="A749" s="62"/>
      <c r="B749" s="62"/>
      <c r="C749" s="62"/>
      <c r="D749" s="62"/>
      <c r="E749" s="62"/>
      <c r="F749" s="62"/>
      <c r="G749" s="62"/>
      <c r="H749" s="62"/>
      <c r="I749" s="62"/>
      <c r="J749" s="62"/>
      <c r="K749" s="62"/>
      <c r="L749" s="62"/>
      <c r="M749" s="62"/>
      <c r="N749" s="62"/>
      <c r="O749" s="62"/>
      <c r="P749" s="62"/>
      <c r="Q749" s="62"/>
      <c r="R749" s="62"/>
      <c r="S749" s="62"/>
      <c r="T749" s="62"/>
      <c r="U749" s="62"/>
      <c r="V749" s="62"/>
      <c r="W749" s="62"/>
      <c r="X749" s="62"/>
      <c r="Y749" s="62"/>
      <c r="Z749" s="62"/>
      <c r="AA749" s="62"/>
      <c r="AB749" s="62"/>
      <c r="AC749" s="62"/>
      <c r="AD749" s="62"/>
      <c r="AE749" s="62"/>
      <c r="AF749" s="62"/>
      <c r="AG749" s="62"/>
      <c r="AH749" s="62"/>
      <c r="AI749" s="62"/>
      <c r="AJ749" s="62"/>
    </row>
    <row r="750" spans="1:36">
      <c r="A750" s="62"/>
      <c r="B750" s="62"/>
      <c r="C750" s="62"/>
      <c r="D750" s="62"/>
      <c r="E750" s="62"/>
      <c r="F750" s="62"/>
      <c r="G750" s="62"/>
      <c r="H750" s="62"/>
      <c r="I750" s="62"/>
      <c r="J750" s="62"/>
      <c r="K750" s="62"/>
      <c r="L750" s="62"/>
      <c r="M750" s="62"/>
      <c r="N750" s="62"/>
      <c r="O750" s="62"/>
      <c r="P750" s="62"/>
      <c r="Q750" s="62"/>
      <c r="R750" s="62"/>
      <c r="S750" s="62"/>
      <c r="T750" s="62"/>
      <c r="U750" s="62"/>
      <c r="V750" s="62"/>
      <c r="W750" s="62"/>
      <c r="X750" s="62"/>
      <c r="Y750" s="62"/>
      <c r="Z750" s="62"/>
      <c r="AA750" s="62"/>
      <c r="AB750" s="62"/>
      <c r="AC750" s="62"/>
      <c r="AD750" s="62"/>
      <c r="AE750" s="62"/>
      <c r="AF750" s="62"/>
      <c r="AG750" s="62"/>
      <c r="AH750" s="62"/>
      <c r="AI750" s="62"/>
      <c r="AJ750" s="62"/>
    </row>
    <row r="751" spans="1:36">
      <c r="A751" s="62"/>
      <c r="B751" s="62"/>
      <c r="C751" s="62"/>
      <c r="D751" s="62"/>
      <c r="E751" s="62"/>
      <c r="F751" s="62"/>
      <c r="G751" s="62"/>
      <c r="H751" s="62"/>
      <c r="I751" s="62"/>
      <c r="J751" s="62"/>
      <c r="K751" s="62"/>
      <c r="L751" s="62"/>
      <c r="M751" s="62"/>
      <c r="N751" s="62"/>
      <c r="O751" s="62"/>
      <c r="P751" s="62"/>
      <c r="Q751" s="62"/>
      <c r="R751" s="62"/>
      <c r="S751" s="62"/>
      <c r="T751" s="62"/>
      <c r="U751" s="62"/>
      <c r="V751" s="62"/>
      <c r="W751" s="62"/>
      <c r="X751" s="62"/>
      <c r="Y751" s="62"/>
      <c r="Z751" s="62"/>
      <c r="AA751" s="62"/>
      <c r="AB751" s="62"/>
      <c r="AC751" s="62"/>
      <c r="AD751" s="62"/>
      <c r="AE751" s="62"/>
      <c r="AF751" s="62"/>
      <c r="AG751" s="62"/>
      <c r="AH751" s="62"/>
      <c r="AI751" s="62"/>
      <c r="AJ751" s="62"/>
    </row>
    <row r="752" spans="1:36">
      <c r="A752" s="62"/>
      <c r="B752" s="62"/>
      <c r="C752" s="62"/>
      <c r="D752" s="62"/>
      <c r="E752" s="62"/>
      <c r="F752" s="62"/>
      <c r="G752" s="62"/>
      <c r="H752" s="62"/>
      <c r="I752" s="62"/>
      <c r="J752" s="62"/>
      <c r="K752" s="62"/>
      <c r="L752" s="62"/>
      <c r="M752" s="62"/>
      <c r="N752" s="62"/>
      <c r="O752" s="62"/>
      <c r="P752" s="62"/>
      <c r="Q752" s="62"/>
      <c r="R752" s="62"/>
      <c r="S752" s="62"/>
      <c r="T752" s="62"/>
      <c r="U752" s="62"/>
      <c r="V752" s="62"/>
      <c r="W752" s="62"/>
      <c r="X752" s="62"/>
      <c r="Y752" s="62"/>
      <c r="Z752" s="62"/>
      <c r="AA752" s="62"/>
      <c r="AB752" s="62"/>
      <c r="AC752" s="62"/>
      <c r="AD752" s="62"/>
      <c r="AE752" s="62"/>
      <c r="AF752" s="62"/>
      <c r="AG752" s="62"/>
      <c r="AH752" s="62"/>
      <c r="AI752" s="62"/>
      <c r="AJ752" s="62"/>
    </row>
    <row r="753" spans="1:36">
      <c r="A753" s="62"/>
      <c r="B753" s="62"/>
      <c r="C753" s="62"/>
      <c r="D753" s="62"/>
      <c r="E753" s="62"/>
      <c r="F753" s="62"/>
      <c r="G753" s="62"/>
      <c r="H753" s="62"/>
      <c r="I753" s="62"/>
      <c r="J753" s="62"/>
      <c r="K753" s="62"/>
      <c r="L753" s="62"/>
      <c r="M753" s="62"/>
      <c r="N753" s="62"/>
      <c r="O753" s="62"/>
      <c r="P753" s="62"/>
      <c r="Q753" s="62"/>
      <c r="R753" s="62"/>
      <c r="S753" s="62"/>
      <c r="T753" s="62"/>
      <c r="U753" s="62"/>
      <c r="V753" s="62"/>
      <c r="W753" s="62"/>
      <c r="X753" s="62"/>
      <c r="Y753" s="62"/>
      <c r="Z753" s="62"/>
      <c r="AA753" s="62"/>
      <c r="AB753" s="62"/>
      <c r="AC753" s="62"/>
      <c r="AD753" s="62"/>
      <c r="AE753" s="62"/>
      <c r="AF753" s="62"/>
      <c r="AG753" s="62"/>
      <c r="AH753" s="62"/>
      <c r="AI753" s="62"/>
      <c r="AJ753" s="62"/>
    </row>
    <row r="754" spans="1:36">
      <c r="A754" s="62"/>
      <c r="B754" s="62"/>
      <c r="C754" s="62"/>
      <c r="D754" s="62"/>
      <c r="E754" s="62"/>
      <c r="F754" s="62"/>
      <c r="G754" s="62"/>
      <c r="H754" s="62"/>
      <c r="I754" s="62"/>
      <c r="J754" s="62"/>
      <c r="K754" s="62"/>
      <c r="L754" s="62"/>
      <c r="M754" s="62"/>
      <c r="N754" s="62"/>
      <c r="O754" s="62"/>
      <c r="P754" s="62"/>
      <c r="Q754" s="62"/>
      <c r="R754" s="62"/>
      <c r="S754" s="62"/>
      <c r="T754" s="62"/>
      <c r="U754" s="62"/>
      <c r="V754" s="62"/>
      <c r="W754" s="62"/>
      <c r="X754" s="62"/>
      <c r="Y754" s="62"/>
      <c r="Z754" s="62"/>
      <c r="AA754" s="62"/>
      <c r="AB754" s="62"/>
      <c r="AC754" s="62"/>
      <c r="AD754" s="62"/>
      <c r="AE754" s="62"/>
      <c r="AF754" s="62"/>
      <c r="AG754" s="62"/>
      <c r="AH754" s="62"/>
      <c r="AI754" s="62"/>
      <c r="AJ754" s="62"/>
    </row>
    <row r="755" spans="1:36">
      <c r="A755" s="62"/>
      <c r="B755" s="62"/>
      <c r="C755" s="62"/>
      <c r="D755" s="62"/>
      <c r="E755" s="62"/>
      <c r="F755" s="62"/>
      <c r="G755" s="62"/>
      <c r="H755" s="62"/>
      <c r="I755" s="62"/>
      <c r="J755" s="62"/>
      <c r="K755" s="62"/>
      <c r="L755" s="62"/>
      <c r="M755" s="62"/>
      <c r="N755" s="62"/>
      <c r="O755" s="62"/>
      <c r="P755" s="62"/>
      <c r="Q755" s="62"/>
      <c r="R755" s="62"/>
      <c r="S755" s="62"/>
      <c r="T755" s="62"/>
      <c r="U755" s="62"/>
      <c r="V755" s="62"/>
      <c r="W755" s="62"/>
      <c r="X755" s="62"/>
      <c r="Y755" s="62"/>
      <c r="Z755" s="62"/>
      <c r="AA755" s="62"/>
      <c r="AB755" s="62"/>
      <c r="AC755" s="62"/>
      <c r="AD755" s="62"/>
      <c r="AE755" s="62"/>
      <c r="AF755" s="62"/>
      <c r="AG755" s="62"/>
      <c r="AH755" s="62"/>
      <c r="AI755" s="62"/>
      <c r="AJ755" s="62"/>
    </row>
    <row r="756" spans="1:36">
      <c r="A756" s="62"/>
      <c r="B756" s="62"/>
      <c r="C756" s="62"/>
      <c r="D756" s="62"/>
      <c r="E756" s="62"/>
      <c r="F756" s="62"/>
      <c r="G756" s="62"/>
      <c r="H756" s="62"/>
      <c r="I756" s="62"/>
      <c r="J756" s="62"/>
      <c r="K756" s="62"/>
      <c r="L756" s="62"/>
      <c r="M756" s="62"/>
      <c r="N756" s="62"/>
      <c r="O756" s="62"/>
      <c r="P756" s="62"/>
      <c r="Q756" s="62"/>
      <c r="R756" s="62"/>
      <c r="S756" s="62"/>
      <c r="T756" s="62"/>
      <c r="U756" s="62"/>
      <c r="V756" s="62"/>
      <c r="W756" s="62"/>
      <c r="X756" s="62"/>
      <c r="Y756" s="62"/>
      <c r="Z756" s="62"/>
      <c r="AA756" s="62"/>
      <c r="AB756" s="62"/>
      <c r="AC756" s="62"/>
      <c r="AD756" s="62"/>
      <c r="AE756" s="62"/>
      <c r="AF756" s="62"/>
      <c r="AG756" s="62"/>
      <c r="AH756" s="62"/>
      <c r="AI756" s="62"/>
      <c r="AJ756" s="62"/>
    </row>
    <row r="757" spans="1:36">
      <c r="A757" s="62"/>
      <c r="B757" s="62"/>
      <c r="C757" s="62"/>
      <c r="D757" s="62"/>
      <c r="E757" s="62"/>
      <c r="F757" s="62"/>
      <c r="G757" s="62"/>
      <c r="H757" s="62"/>
      <c r="I757" s="62"/>
      <c r="J757" s="62"/>
      <c r="K757" s="62"/>
      <c r="L757" s="62"/>
      <c r="M757" s="62"/>
      <c r="N757" s="62"/>
      <c r="O757" s="62"/>
      <c r="P757" s="62"/>
      <c r="Q757" s="62"/>
      <c r="R757" s="62"/>
      <c r="S757" s="62"/>
      <c r="T757" s="62"/>
      <c r="U757" s="62"/>
      <c r="V757" s="62"/>
      <c r="W757" s="62"/>
      <c r="X757" s="62"/>
      <c r="Y757" s="62"/>
      <c r="Z757" s="62"/>
      <c r="AA757" s="62"/>
      <c r="AB757" s="62"/>
      <c r="AC757" s="62"/>
      <c r="AD757" s="62"/>
      <c r="AE757" s="62"/>
      <c r="AF757" s="62"/>
      <c r="AG757" s="62"/>
      <c r="AH757" s="62"/>
      <c r="AI757" s="62"/>
      <c r="AJ757" s="62"/>
    </row>
    <row r="758" spans="1:36">
      <c r="A758" s="62"/>
      <c r="B758" s="62"/>
      <c r="C758" s="62"/>
      <c r="D758" s="62"/>
      <c r="E758" s="62"/>
      <c r="F758" s="62"/>
      <c r="G758" s="62"/>
      <c r="H758" s="62"/>
      <c r="I758" s="62"/>
      <c r="J758" s="62"/>
      <c r="K758" s="62"/>
      <c r="L758" s="62"/>
      <c r="M758" s="62"/>
      <c r="N758" s="62"/>
      <c r="O758" s="62"/>
      <c r="P758" s="62"/>
      <c r="Q758" s="62"/>
      <c r="R758" s="62"/>
      <c r="S758" s="62"/>
      <c r="T758" s="62"/>
      <c r="U758" s="62"/>
      <c r="V758" s="62"/>
      <c r="W758" s="62"/>
      <c r="X758" s="62"/>
      <c r="Y758" s="62"/>
      <c r="Z758" s="62"/>
      <c r="AA758" s="62"/>
      <c r="AB758" s="62"/>
      <c r="AC758" s="62"/>
      <c r="AD758" s="62"/>
      <c r="AE758" s="62"/>
      <c r="AF758" s="62"/>
      <c r="AG758" s="62"/>
      <c r="AH758" s="62"/>
      <c r="AI758" s="62"/>
      <c r="AJ758" s="62"/>
    </row>
    <row r="759" spans="1:36">
      <c r="A759" s="62"/>
      <c r="B759" s="62"/>
      <c r="C759" s="62"/>
      <c r="D759" s="62"/>
      <c r="E759" s="62"/>
      <c r="F759" s="62"/>
      <c r="G759" s="62"/>
      <c r="H759" s="62"/>
      <c r="I759" s="62"/>
      <c r="J759" s="62"/>
      <c r="K759" s="62"/>
      <c r="L759" s="62"/>
      <c r="M759" s="62"/>
      <c r="N759" s="62"/>
      <c r="O759" s="62"/>
      <c r="P759" s="62"/>
      <c r="Q759" s="62"/>
      <c r="R759" s="62"/>
      <c r="S759" s="62"/>
      <c r="T759" s="62"/>
      <c r="U759" s="62"/>
      <c r="V759" s="62"/>
      <c r="W759" s="62"/>
      <c r="X759" s="62"/>
      <c r="Y759" s="62"/>
      <c r="Z759" s="62"/>
      <c r="AA759" s="62"/>
      <c r="AB759" s="62"/>
      <c r="AC759" s="62"/>
      <c r="AD759" s="62"/>
      <c r="AE759" s="62"/>
      <c r="AF759" s="62"/>
      <c r="AG759" s="62"/>
      <c r="AH759" s="62"/>
      <c r="AI759" s="62"/>
      <c r="AJ759" s="62"/>
    </row>
    <row r="760" spans="1:36">
      <c r="A760" s="62"/>
      <c r="B760" s="62"/>
      <c r="C760" s="62"/>
      <c r="D760" s="62"/>
      <c r="E760" s="62"/>
      <c r="F760" s="62"/>
      <c r="G760" s="62"/>
      <c r="H760" s="62"/>
      <c r="I760" s="62"/>
      <c r="J760" s="62"/>
      <c r="K760" s="62"/>
      <c r="L760" s="62"/>
      <c r="M760" s="62"/>
      <c r="N760" s="62"/>
      <c r="O760" s="62"/>
      <c r="P760" s="62"/>
      <c r="Q760" s="62"/>
      <c r="R760" s="62"/>
      <c r="S760" s="62"/>
      <c r="T760" s="62"/>
      <c r="U760" s="62"/>
      <c r="V760" s="62"/>
      <c r="W760" s="62"/>
      <c r="X760" s="62"/>
      <c r="Y760" s="62"/>
      <c r="Z760" s="62"/>
      <c r="AA760" s="62"/>
      <c r="AB760" s="62"/>
      <c r="AC760" s="62"/>
      <c r="AD760" s="62"/>
      <c r="AE760" s="62"/>
      <c r="AF760" s="62"/>
      <c r="AG760" s="62"/>
      <c r="AH760" s="62"/>
      <c r="AI760" s="62"/>
      <c r="AJ760" s="62"/>
    </row>
    <row r="761" spans="1:36">
      <c r="A761" s="62"/>
      <c r="B761" s="62"/>
      <c r="C761" s="62"/>
      <c r="D761" s="62"/>
      <c r="E761" s="62"/>
      <c r="F761" s="62"/>
      <c r="G761" s="62"/>
      <c r="H761" s="62"/>
      <c r="I761" s="62"/>
      <c r="J761" s="62"/>
      <c r="K761" s="62"/>
      <c r="L761" s="62"/>
      <c r="M761" s="62"/>
      <c r="N761" s="62"/>
      <c r="O761" s="62"/>
      <c r="P761" s="62"/>
      <c r="Q761" s="62"/>
      <c r="R761" s="62"/>
      <c r="S761" s="62"/>
      <c r="T761" s="62"/>
      <c r="U761" s="62"/>
      <c r="V761" s="62"/>
      <c r="W761" s="62"/>
      <c r="X761" s="62"/>
      <c r="Y761" s="62"/>
      <c r="Z761" s="62"/>
      <c r="AA761" s="62"/>
      <c r="AB761" s="62"/>
      <c r="AC761" s="62"/>
      <c r="AD761" s="62"/>
      <c r="AE761" s="62"/>
      <c r="AF761" s="62"/>
      <c r="AG761" s="62"/>
      <c r="AH761" s="62"/>
      <c r="AI761" s="62"/>
      <c r="AJ761" s="62"/>
    </row>
    <row r="762" spans="1:36">
      <c r="A762" s="62"/>
      <c r="B762" s="62"/>
      <c r="C762" s="62"/>
      <c r="D762" s="62"/>
      <c r="E762" s="62"/>
      <c r="F762" s="62"/>
      <c r="G762" s="62"/>
      <c r="H762" s="62"/>
      <c r="I762" s="62"/>
      <c r="J762" s="62"/>
      <c r="K762" s="62"/>
      <c r="L762" s="62"/>
      <c r="M762" s="62"/>
      <c r="N762" s="62"/>
      <c r="O762" s="62"/>
      <c r="P762" s="62"/>
      <c r="Q762" s="62"/>
      <c r="R762" s="62"/>
      <c r="S762" s="62"/>
      <c r="T762" s="62"/>
      <c r="U762" s="62"/>
      <c r="V762" s="62"/>
      <c r="W762" s="62"/>
      <c r="X762" s="62"/>
      <c r="Y762" s="62"/>
      <c r="Z762" s="62"/>
      <c r="AA762" s="62"/>
      <c r="AB762" s="62"/>
      <c r="AC762" s="62"/>
      <c r="AD762" s="62"/>
      <c r="AE762" s="62"/>
      <c r="AF762" s="62"/>
      <c r="AG762" s="62"/>
      <c r="AH762" s="62"/>
      <c r="AI762" s="62"/>
      <c r="AJ762" s="62"/>
    </row>
    <row r="763" spans="1:36">
      <c r="A763" s="62"/>
      <c r="B763" s="62"/>
      <c r="C763" s="62"/>
      <c r="D763" s="62"/>
      <c r="E763" s="62"/>
      <c r="F763" s="62"/>
      <c r="G763" s="62"/>
      <c r="H763" s="62"/>
      <c r="I763" s="62"/>
      <c r="J763" s="62"/>
      <c r="K763" s="62"/>
      <c r="L763" s="62"/>
      <c r="M763" s="62"/>
      <c r="N763" s="62"/>
      <c r="O763" s="62"/>
      <c r="P763" s="62"/>
      <c r="Q763" s="62"/>
      <c r="R763" s="62"/>
      <c r="S763" s="62"/>
      <c r="T763" s="62"/>
      <c r="U763" s="62"/>
      <c r="V763" s="62"/>
      <c r="W763" s="62"/>
      <c r="X763" s="62"/>
      <c r="Y763" s="62"/>
      <c r="Z763" s="62"/>
      <c r="AA763" s="62"/>
      <c r="AB763" s="62"/>
      <c r="AC763" s="62"/>
      <c r="AD763" s="62"/>
      <c r="AE763" s="62"/>
      <c r="AF763" s="62"/>
      <c r="AG763" s="62"/>
      <c r="AH763" s="62"/>
      <c r="AI763" s="62"/>
      <c r="AJ763" s="62"/>
    </row>
    <row r="764" spans="1:36">
      <c r="A764" s="62"/>
      <c r="B764" s="62"/>
      <c r="C764" s="62"/>
      <c r="D764" s="62"/>
      <c r="E764" s="62"/>
      <c r="F764" s="62"/>
      <c r="G764" s="62"/>
      <c r="H764" s="62"/>
      <c r="I764" s="62"/>
      <c r="J764" s="62"/>
      <c r="K764" s="62"/>
      <c r="L764" s="62"/>
      <c r="M764" s="62"/>
      <c r="N764" s="62"/>
      <c r="O764" s="62"/>
      <c r="P764" s="62"/>
      <c r="Q764" s="62"/>
      <c r="R764" s="62"/>
      <c r="S764" s="62"/>
      <c r="T764" s="62"/>
      <c r="U764" s="62"/>
      <c r="V764" s="62"/>
      <c r="W764" s="62"/>
      <c r="X764" s="62"/>
      <c r="Y764" s="62"/>
      <c r="Z764" s="62"/>
      <c r="AA764" s="62"/>
      <c r="AB764" s="62"/>
      <c r="AC764" s="62"/>
      <c r="AD764" s="62"/>
      <c r="AE764" s="62"/>
      <c r="AF764" s="62"/>
      <c r="AG764" s="62"/>
      <c r="AH764" s="62"/>
      <c r="AI764" s="62"/>
      <c r="AJ764" s="62"/>
    </row>
    <row r="765" spans="1:36">
      <c r="A765" s="62"/>
      <c r="B765" s="62"/>
      <c r="C765" s="62"/>
      <c r="D765" s="62"/>
      <c r="E765" s="62"/>
      <c r="F765" s="62"/>
      <c r="G765" s="62"/>
      <c r="H765" s="62"/>
      <c r="I765" s="62"/>
      <c r="J765" s="62"/>
      <c r="K765" s="62"/>
      <c r="L765" s="62"/>
      <c r="M765" s="62"/>
      <c r="N765" s="62"/>
      <c r="O765" s="62"/>
      <c r="P765" s="62"/>
      <c r="Q765" s="62"/>
      <c r="R765" s="62"/>
      <c r="S765" s="62"/>
      <c r="T765" s="62"/>
      <c r="U765" s="62"/>
      <c r="V765" s="62"/>
      <c r="W765" s="62"/>
      <c r="X765" s="62"/>
      <c r="Y765" s="62"/>
      <c r="Z765" s="62"/>
      <c r="AA765" s="62"/>
      <c r="AB765" s="62"/>
      <c r="AC765" s="62"/>
      <c r="AD765" s="62"/>
      <c r="AE765" s="62"/>
      <c r="AF765" s="62"/>
      <c r="AG765" s="62"/>
      <c r="AH765" s="62"/>
      <c r="AI765" s="62"/>
      <c r="AJ765" s="62"/>
    </row>
    <row r="766" spans="1:36">
      <c r="A766" s="62"/>
      <c r="B766" s="62"/>
      <c r="C766" s="62"/>
      <c r="D766" s="62"/>
      <c r="E766" s="62"/>
      <c r="F766" s="62"/>
      <c r="G766" s="62"/>
      <c r="H766" s="62"/>
      <c r="I766" s="62"/>
      <c r="J766" s="62"/>
      <c r="K766" s="62"/>
      <c r="L766" s="62"/>
      <c r="M766" s="62"/>
      <c r="N766" s="62"/>
      <c r="O766" s="62"/>
      <c r="P766" s="62"/>
      <c r="Q766" s="62"/>
      <c r="R766" s="62"/>
      <c r="S766" s="62"/>
      <c r="T766" s="62"/>
      <c r="U766" s="62"/>
      <c r="V766" s="62"/>
      <c r="W766" s="62"/>
      <c r="X766" s="62"/>
      <c r="Y766" s="62"/>
      <c r="Z766" s="62"/>
      <c r="AA766" s="62"/>
      <c r="AB766" s="62"/>
      <c r="AC766" s="62"/>
      <c r="AD766" s="62"/>
      <c r="AE766" s="62"/>
      <c r="AF766" s="62"/>
      <c r="AG766" s="62"/>
      <c r="AH766" s="62"/>
      <c r="AI766" s="62"/>
      <c r="AJ766" s="62"/>
    </row>
    <row r="767" spans="1:36">
      <c r="A767" s="62"/>
      <c r="B767" s="62"/>
      <c r="C767" s="62"/>
      <c r="D767" s="62"/>
      <c r="E767" s="62"/>
      <c r="F767" s="62"/>
      <c r="G767" s="62"/>
      <c r="H767" s="62"/>
      <c r="I767" s="62"/>
      <c r="J767" s="62"/>
      <c r="K767" s="62"/>
      <c r="L767" s="62"/>
      <c r="M767" s="62"/>
      <c r="N767" s="62"/>
      <c r="O767" s="62"/>
      <c r="P767" s="62"/>
      <c r="Q767" s="62"/>
      <c r="R767" s="62"/>
      <c r="S767" s="62"/>
      <c r="T767" s="62"/>
      <c r="U767" s="62"/>
      <c r="V767" s="62"/>
      <c r="W767" s="62"/>
      <c r="X767" s="62"/>
      <c r="Y767" s="62"/>
      <c r="Z767" s="62"/>
      <c r="AA767" s="62"/>
      <c r="AB767" s="62"/>
      <c r="AC767" s="62"/>
      <c r="AD767" s="62"/>
      <c r="AE767" s="62"/>
      <c r="AF767" s="62"/>
      <c r="AG767" s="62"/>
      <c r="AH767" s="62"/>
      <c r="AI767" s="62"/>
      <c r="AJ767" s="62"/>
    </row>
    <row r="768" spans="1:36">
      <c r="A768" s="62"/>
      <c r="B768" s="62"/>
      <c r="C768" s="62"/>
      <c r="D768" s="62"/>
      <c r="E768" s="62"/>
      <c r="F768" s="62"/>
      <c r="G768" s="62"/>
      <c r="H768" s="62"/>
      <c r="I768" s="62"/>
      <c r="J768" s="62"/>
      <c r="K768" s="62"/>
      <c r="L768" s="62"/>
      <c r="M768" s="62"/>
      <c r="N768" s="62"/>
      <c r="O768" s="62"/>
      <c r="P768" s="62"/>
      <c r="Q768" s="62"/>
      <c r="R768" s="62"/>
      <c r="S768" s="62"/>
      <c r="T768" s="62"/>
      <c r="U768" s="62"/>
      <c r="V768" s="62"/>
      <c r="W768" s="62"/>
      <c r="X768" s="62"/>
      <c r="Y768" s="62"/>
      <c r="Z768" s="62"/>
      <c r="AA768" s="62"/>
      <c r="AB768" s="62"/>
      <c r="AC768" s="62"/>
      <c r="AD768" s="62"/>
      <c r="AE768" s="62"/>
      <c r="AF768" s="62"/>
      <c r="AG768" s="62"/>
      <c r="AH768" s="62"/>
      <c r="AI768" s="62"/>
      <c r="AJ768" s="62"/>
    </row>
    <row r="769" spans="1:36">
      <c r="A769" s="62"/>
      <c r="B769" s="62"/>
      <c r="C769" s="62"/>
      <c r="D769" s="62"/>
      <c r="E769" s="62"/>
      <c r="F769" s="62"/>
      <c r="G769" s="62"/>
      <c r="H769" s="62"/>
      <c r="I769" s="62"/>
      <c r="J769" s="62"/>
      <c r="K769" s="62"/>
      <c r="L769" s="62"/>
      <c r="M769" s="62"/>
      <c r="N769" s="62"/>
      <c r="O769" s="62"/>
      <c r="P769" s="62"/>
      <c r="Q769" s="62"/>
      <c r="R769" s="62"/>
      <c r="S769" s="62"/>
      <c r="T769" s="62"/>
      <c r="U769" s="62"/>
      <c r="V769" s="62"/>
      <c r="W769" s="62"/>
      <c r="X769" s="62"/>
      <c r="Y769" s="62"/>
      <c r="Z769" s="62"/>
      <c r="AA769" s="62"/>
      <c r="AB769" s="62"/>
      <c r="AC769" s="62"/>
      <c r="AD769" s="62"/>
      <c r="AE769" s="62"/>
      <c r="AF769" s="62"/>
      <c r="AG769" s="62"/>
      <c r="AH769" s="62"/>
      <c r="AI769" s="62"/>
      <c r="AJ769" s="62"/>
    </row>
    <row r="770" spans="1:36">
      <c r="A770" s="62"/>
      <c r="B770" s="62"/>
      <c r="C770" s="62"/>
      <c r="D770" s="62"/>
      <c r="E770" s="62"/>
      <c r="F770" s="62"/>
      <c r="G770" s="62"/>
      <c r="H770" s="62"/>
      <c r="I770" s="62"/>
      <c r="J770" s="62"/>
      <c r="K770" s="62"/>
      <c r="L770" s="62"/>
      <c r="M770" s="62"/>
      <c r="N770" s="62"/>
      <c r="O770" s="62"/>
      <c r="P770" s="62"/>
      <c r="Q770" s="62"/>
      <c r="R770" s="62"/>
      <c r="S770" s="62"/>
      <c r="T770" s="62"/>
      <c r="U770" s="62"/>
      <c r="V770" s="62"/>
      <c r="W770" s="62"/>
      <c r="X770" s="62"/>
      <c r="Y770" s="62"/>
      <c r="Z770" s="62"/>
      <c r="AA770" s="62"/>
      <c r="AB770" s="62"/>
      <c r="AC770" s="62"/>
      <c r="AD770" s="62"/>
      <c r="AE770" s="62"/>
      <c r="AF770" s="62"/>
      <c r="AG770" s="62"/>
      <c r="AH770" s="62"/>
      <c r="AI770" s="62"/>
      <c r="AJ770" s="62"/>
    </row>
    <row r="771" spans="1:36">
      <c r="A771" s="62"/>
      <c r="B771" s="62"/>
      <c r="C771" s="62"/>
      <c r="D771" s="62"/>
      <c r="E771" s="62"/>
      <c r="F771" s="62"/>
      <c r="G771" s="62"/>
      <c r="H771" s="62"/>
      <c r="I771" s="62"/>
      <c r="J771" s="62"/>
      <c r="K771" s="62"/>
      <c r="L771" s="62"/>
      <c r="M771" s="62"/>
      <c r="N771" s="62"/>
      <c r="O771" s="62"/>
      <c r="P771" s="62"/>
      <c r="Q771" s="62"/>
      <c r="R771" s="62"/>
      <c r="S771" s="62"/>
      <c r="T771" s="62"/>
      <c r="U771" s="62"/>
      <c r="V771" s="62"/>
      <c r="W771" s="62"/>
      <c r="X771" s="62"/>
      <c r="Y771" s="62"/>
      <c r="Z771" s="62"/>
      <c r="AA771" s="62"/>
      <c r="AB771" s="62"/>
      <c r="AC771" s="62"/>
      <c r="AD771" s="62"/>
      <c r="AE771" s="62"/>
      <c r="AF771" s="62"/>
      <c r="AG771" s="62"/>
      <c r="AH771" s="62"/>
      <c r="AI771" s="62"/>
      <c r="AJ771" s="62"/>
    </row>
    <row r="772" spans="1:36">
      <c r="A772" s="62"/>
      <c r="B772" s="62"/>
      <c r="C772" s="62"/>
      <c r="D772" s="62"/>
      <c r="E772" s="62"/>
      <c r="F772" s="62"/>
      <c r="G772" s="62"/>
      <c r="H772" s="62"/>
      <c r="I772" s="62"/>
      <c r="J772" s="62"/>
      <c r="K772" s="62"/>
      <c r="L772" s="62"/>
      <c r="M772" s="62"/>
      <c r="N772" s="62"/>
      <c r="O772" s="62"/>
      <c r="P772" s="62"/>
      <c r="Q772" s="62"/>
      <c r="R772" s="62"/>
      <c r="S772" s="62"/>
      <c r="T772" s="62"/>
      <c r="U772" s="62"/>
      <c r="V772" s="62"/>
      <c r="W772" s="62"/>
      <c r="X772" s="62"/>
      <c r="Y772" s="62"/>
      <c r="Z772" s="62"/>
      <c r="AA772" s="62"/>
      <c r="AB772" s="62"/>
      <c r="AC772" s="62"/>
      <c r="AD772" s="62"/>
      <c r="AE772" s="62"/>
      <c r="AF772" s="62"/>
      <c r="AG772" s="62"/>
      <c r="AH772" s="62"/>
      <c r="AI772" s="62"/>
      <c r="AJ772" s="62"/>
    </row>
    <row r="773" spans="1:36">
      <c r="A773" s="62"/>
      <c r="B773" s="62"/>
      <c r="C773" s="62"/>
      <c r="D773" s="62"/>
      <c r="E773" s="62"/>
      <c r="F773" s="62"/>
      <c r="G773" s="62"/>
      <c r="H773" s="62"/>
      <c r="I773" s="62"/>
      <c r="J773" s="62"/>
      <c r="K773" s="62"/>
      <c r="L773" s="62"/>
      <c r="M773" s="62"/>
      <c r="N773" s="62"/>
      <c r="O773" s="62"/>
      <c r="P773" s="62"/>
      <c r="Q773" s="62"/>
      <c r="R773" s="62"/>
      <c r="S773" s="62"/>
      <c r="T773" s="62"/>
      <c r="U773" s="62"/>
      <c r="V773" s="62"/>
      <c r="W773" s="62"/>
      <c r="X773" s="62"/>
      <c r="Y773" s="62"/>
      <c r="Z773" s="62"/>
      <c r="AA773" s="62"/>
      <c r="AB773" s="62"/>
      <c r="AC773" s="62"/>
      <c r="AD773" s="62"/>
      <c r="AE773" s="62"/>
      <c r="AF773" s="62"/>
      <c r="AG773" s="62"/>
      <c r="AH773" s="62"/>
      <c r="AI773" s="62"/>
      <c r="AJ773" s="62"/>
    </row>
    <row r="774" spans="1:36">
      <c r="A774" s="62"/>
      <c r="B774" s="62"/>
      <c r="C774" s="62"/>
      <c r="D774" s="62"/>
      <c r="E774" s="62"/>
      <c r="F774" s="62"/>
      <c r="G774" s="62"/>
      <c r="H774" s="62"/>
      <c r="I774" s="62"/>
      <c r="J774" s="62"/>
      <c r="K774" s="62"/>
      <c r="L774" s="62"/>
      <c r="M774" s="62"/>
      <c r="N774" s="62"/>
      <c r="O774" s="62"/>
      <c r="P774" s="62"/>
      <c r="Q774" s="62"/>
      <c r="R774" s="62"/>
      <c r="S774" s="62"/>
      <c r="T774" s="62"/>
      <c r="U774" s="62"/>
      <c r="V774" s="62"/>
      <c r="W774" s="62"/>
      <c r="X774" s="62"/>
      <c r="Y774" s="62"/>
      <c r="Z774" s="62"/>
      <c r="AA774" s="62"/>
      <c r="AB774" s="62"/>
      <c r="AC774" s="62"/>
      <c r="AD774" s="62"/>
      <c r="AE774" s="62"/>
      <c r="AF774" s="62"/>
      <c r="AG774" s="62"/>
      <c r="AH774" s="62"/>
      <c r="AI774" s="62"/>
      <c r="AJ774" s="62"/>
    </row>
    <row r="775" spans="1:36">
      <c r="A775" s="62"/>
      <c r="B775" s="62"/>
      <c r="C775" s="62"/>
      <c r="D775" s="62"/>
      <c r="E775" s="62"/>
      <c r="F775" s="62"/>
      <c r="G775" s="62"/>
      <c r="H775" s="62"/>
      <c r="I775" s="62"/>
      <c r="J775" s="62"/>
      <c r="K775" s="62"/>
      <c r="L775" s="62"/>
      <c r="M775" s="62"/>
      <c r="N775" s="62"/>
      <c r="O775" s="62"/>
      <c r="P775" s="62"/>
      <c r="Q775" s="62"/>
      <c r="R775" s="62"/>
      <c r="S775" s="62"/>
      <c r="T775" s="62"/>
      <c r="U775" s="62"/>
      <c r="V775" s="62"/>
      <c r="W775" s="62"/>
      <c r="X775" s="62"/>
      <c r="Y775" s="62"/>
      <c r="Z775" s="62"/>
      <c r="AA775" s="62"/>
      <c r="AB775" s="62"/>
      <c r="AC775" s="62"/>
      <c r="AD775" s="62"/>
      <c r="AE775" s="62"/>
      <c r="AF775" s="62"/>
      <c r="AG775" s="62"/>
      <c r="AH775" s="62"/>
      <c r="AI775" s="62"/>
      <c r="AJ775" s="62"/>
    </row>
    <row r="776" spans="1:36">
      <c r="A776" s="62"/>
      <c r="B776" s="62"/>
      <c r="C776" s="62"/>
      <c r="D776" s="62"/>
      <c r="E776" s="62"/>
      <c r="F776" s="62"/>
      <c r="G776" s="62"/>
      <c r="H776" s="62"/>
      <c r="I776" s="62"/>
      <c r="J776" s="62"/>
      <c r="K776" s="62"/>
      <c r="L776" s="62"/>
      <c r="M776" s="62"/>
      <c r="N776" s="62"/>
      <c r="O776" s="62"/>
      <c r="P776" s="62"/>
      <c r="Q776" s="62"/>
      <c r="R776" s="62"/>
      <c r="S776" s="62"/>
      <c r="T776" s="62"/>
      <c r="U776" s="62"/>
      <c r="V776" s="62"/>
      <c r="W776" s="62"/>
      <c r="X776" s="62"/>
      <c r="Y776" s="62"/>
      <c r="Z776" s="62"/>
      <c r="AA776" s="62"/>
      <c r="AB776" s="62"/>
      <c r="AC776" s="62"/>
      <c r="AD776" s="62"/>
      <c r="AE776" s="62"/>
      <c r="AF776" s="62"/>
      <c r="AG776" s="62"/>
      <c r="AH776" s="62"/>
      <c r="AI776" s="62"/>
      <c r="AJ776" s="62"/>
    </row>
    <row r="777" spans="1:36">
      <c r="A777" s="62"/>
      <c r="B777" s="62"/>
      <c r="C777" s="62"/>
      <c r="D777" s="62"/>
      <c r="E777" s="62"/>
      <c r="F777" s="62"/>
      <c r="G777" s="62"/>
      <c r="H777" s="62"/>
      <c r="I777" s="62"/>
      <c r="J777" s="62"/>
      <c r="K777" s="62"/>
      <c r="L777" s="62"/>
      <c r="M777" s="62"/>
      <c r="N777" s="62"/>
      <c r="O777" s="62"/>
      <c r="P777" s="62"/>
      <c r="Q777" s="62"/>
      <c r="R777" s="62"/>
      <c r="S777" s="62"/>
      <c r="T777" s="62"/>
      <c r="U777" s="62"/>
      <c r="V777" s="62"/>
      <c r="W777" s="62"/>
      <c r="X777" s="62"/>
      <c r="Y777" s="62"/>
      <c r="Z777" s="62"/>
      <c r="AA777" s="62"/>
      <c r="AB777" s="62"/>
      <c r="AC777" s="62"/>
      <c r="AD777" s="62"/>
      <c r="AE777" s="62"/>
      <c r="AF777" s="62"/>
      <c r="AG777" s="62"/>
      <c r="AH777" s="62"/>
      <c r="AI777" s="62"/>
      <c r="AJ777" s="62"/>
    </row>
    <row r="778" spans="1:36">
      <c r="A778" s="62"/>
      <c r="B778" s="62"/>
      <c r="C778" s="62"/>
      <c r="D778" s="62"/>
      <c r="E778" s="62"/>
      <c r="F778" s="62"/>
      <c r="G778" s="62"/>
      <c r="H778" s="62"/>
      <c r="I778" s="62"/>
      <c r="J778" s="62"/>
      <c r="K778" s="62"/>
      <c r="L778" s="62"/>
      <c r="M778" s="62"/>
      <c r="N778" s="62"/>
      <c r="O778" s="62"/>
      <c r="P778" s="62"/>
      <c r="Q778" s="62"/>
      <c r="R778" s="62"/>
      <c r="S778" s="62"/>
      <c r="T778" s="62"/>
      <c r="U778" s="62"/>
      <c r="V778" s="62"/>
      <c r="W778" s="62"/>
      <c r="X778" s="62"/>
      <c r="Y778" s="62"/>
      <c r="Z778" s="62"/>
      <c r="AA778" s="62"/>
      <c r="AB778" s="62"/>
      <c r="AC778" s="62"/>
      <c r="AD778" s="62"/>
      <c r="AE778" s="62"/>
      <c r="AF778" s="62"/>
      <c r="AG778" s="62"/>
      <c r="AH778" s="62"/>
      <c r="AI778" s="62"/>
      <c r="AJ778" s="62"/>
    </row>
    <row r="779" spans="1:36">
      <c r="A779" s="62"/>
      <c r="B779" s="62"/>
      <c r="C779" s="62"/>
      <c r="D779" s="62"/>
      <c r="E779" s="62"/>
      <c r="F779" s="62"/>
      <c r="G779" s="62"/>
      <c r="H779" s="62"/>
      <c r="I779" s="62"/>
      <c r="J779" s="62"/>
      <c r="K779" s="62"/>
      <c r="L779" s="62"/>
      <c r="M779" s="62"/>
      <c r="N779" s="62"/>
      <c r="O779" s="62"/>
      <c r="P779" s="62"/>
      <c r="Q779" s="62"/>
      <c r="R779" s="62"/>
      <c r="S779" s="62"/>
      <c r="T779" s="62"/>
      <c r="U779" s="62"/>
      <c r="V779" s="62"/>
      <c r="W779" s="62"/>
      <c r="X779" s="62"/>
      <c r="Y779" s="62"/>
      <c r="Z779" s="62"/>
      <c r="AA779" s="62"/>
      <c r="AB779" s="62"/>
      <c r="AC779" s="62"/>
      <c r="AD779" s="62"/>
      <c r="AE779" s="62"/>
      <c r="AF779" s="62"/>
      <c r="AG779" s="62"/>
      <c r="AH779" s="62"/>
      <c r="AI779" s="62"/>
      <c r="AJ779" s="62"/>
    </row>
    <row r="780" spans="1:36">
      <c r="A780" s="62"/>
      <c r="B780" s="62"/>
      <c r="C780" s="62"/>
      <c r="D780" s="62"/>
      <c r="E780" s="62"/>
      <c r="F780" s="62"/>
      <c r="G780" s="62"/>
      <c r="H780" s="62"/>
      <c r="I780" s="62"/>
      <c r="J780" s="62"/>
      <c r="K780" s="62"/>
      <c r="L780" s="62"/>
      <c r="M780" s="62"/>
      <c r="N780" s="62"/>
      <c r="O780" s="62"/>
      <c r="P780" s="62"/>
      <c r="Q780" s="62"/>
      <c r="R780" s="62"/>
      <c r="S780" s="62"/>
      <c r="T780" s="62"/>
      <c r="U780" s="62"/>
      <c r="V780" s="62"/>
      <c r="W780" s="62"/>
      <c r="X780" s="62"/>
      <c r="Y780" s="62"/>
      <c r="Z780" s="62"/>
      <c r="AA780" s="62"/>
      <c r="AB780" s="62"/>
      <c r="AC780" s="62"/>
      <c r="AD780" s="62"/>
      <c r="AE780" s="62"/>
      <c r="AF780" s="62"/>
      <c r="AG780" s="62"/>
      <c r="AH780" s="62"/>
      <c r="AI780" s="62"/>
      <c r="AJ780" s="62"/>
    </row>
    <row r="781" spans="1:36">
      <c r="A781" s="62"/>
      <c r="B781" s="62"/>
      <c r="C781" s="62"/>
      <c r="D781" s="62"/>
      <c r="E781" s="62"/>
      <c r="F781" s="62"/>
      <c r="G781" s="62"/>
      <c r="H781" s="62"/>
      <c r="I781" s="62"/>
      <c r="J781" s="62"/>
      <c r="K781" s="62"/>
      <c r="L781" s="62"/>
      <c r="M781" s="62"/>
      <c r="N781" s="62"/>
      <c r="O781" s="62"/>
      <c r="P781" s="62"/>
      <c r="Q781" s="62"/>
      <c r="R781" s="62"/>
      <c r="S781" s="62"/>
      <c r="T781" s="62"/>
      <c r="U781" s="62"/>
      <c r="V781" s="62"/>
      <c r="W781" s="62"/>
      <c r="X781" s="62"/>
      <c r="Y781" s="62"/>
      <c r="Z781" s="62"/>
      <c r="AA781" s="62"/>
      <c r="AB781" s="62"/>
      <c r="AC781" s="62"/>
      <c r="AD781" s="62"/>
      <c r="AE781" s="62"/>
      <c r="AF781" s="62"/>
      <c r="AG781" s="62"/>
      <c r="AH781" s="62"/>
      <c r="AI781" s="62"/>
      <c r="AJ781" s="62"/>
    </row>
    <row r="782" spans="1:36">
      <c r="A782" s="62"/>
      <c r="B782" s="62"/>
      <c r="C782" s="62"/>
      <c r="D782" s="62"/>
      <c r="E782" s="62"/>
      <c r="F782" s="62"/>
      <c r="G782" s="62"/>
      <c r="H782" s="62"/>
      <c r="I782" s="62"/>
      <c r="J782" s="62"/>
      <c r="K782" s="62"/>
      <c r="L782" s="62"/>
      <c r="M782" s="62"/>
      <c r="N782" s="62"/>
      <c r="O782" s="62"/>
      <c r="P782" s="62"/>
      <c r="Q782" s="62"/>
      <c r="R782" s="62"/>
      <c r="S782" s="62"/>
      <c r="T782" s="62"/>
      <c r="U782" s="62"/>
      <c r="V782" s="62"/>
      <c r="W782" s="62"/>
      <c r="X782" s="62"/>
      <c r="Y782" s="62"/>
      <c r="Z782" s="62"/>
      <c r="AA782" s="62"/>
      <c r="AB782" s="62"/>
      <c r="AC782" s="62"/>
      <c r="AD782" s="62"/>
      <c r="AE782" s="62"/>
      <c r="AF782" s="62"/>
      <c r="AG782" s="62"/>
      <c r="AH782" s="62"/>
      <c r="AI782" s="62"/>
      <c r="AJ782" s="62"/>
    </row>
    <row r="783" spans="1:36">
      <c r="A783" s="62"/>
      <c r="B783" s="62"/>
      <c r="C783" s="62"/>
      <c r="D783" s="62"/>
      <c r="E783" s="62"/>
      <c r="F783" s="62"/>
      <c r="G783" s="62"/>
      <c r="H783" s="62"/>
      <c r="I783" s="62"/>
      <c r="J783" s="62"/>
      <c r="K783" s="62"/>
      <c r="L783" s="62"/>
      <c r="M783" s="62"/>
      <c r="N783" s="62"/>
      <c r="O783" s="62"/>
      <c r="P783" s="62"/>
      <c r="Q783" s="62"/>
      <c r="R783" s="62"/>
      <c r="S783" s="62"/>
      <c r="T783" s="62"/>
      <c r="U783" s="62"/>
      <c r="V783" s="62"/>
      <c r="W783" s="62"/>
      <c r="X783" s="62"/>
      <c r="Y783" s="62"/>
      <c r="Z783" s="62"/>
      <c r="AA783" s="62"/>
      <c r="AB783" s="62"/>
      <c r="AC783" s="62"/>
      <c r="AD783" s="62"/>
      <c r="AE783" s="62"/>
      <c r="AF783" s="62"/>
      <c r="AG783" s="62"/>
      <c r="AH783" s="62"/>
      <c r="AI783" s="62"/>
      <c r="AJ783" s="62"/>
    </row>
    <row r="784" spans="1:36">
      <c r="A784" s="62"/>
      <c r="B784" s="62"/>
      <c r="C784" s="62"/>
      <c r="D784" s="62"/>
      <c r="E784" s="62"/>
      <c r="F784" s="62"/>
      <c r="G784" s="62"/>
      <c r="H784" s="62"/>
      <c r="I784" s="62"/>
      <c r="J784" s="62"/>
      <c r="K784" s="62"/>
      <c r="L784" s="62"/>
      <c r="M784" s="62"/>
      <c r="N784" s="62"/>
      <c r="O784" s="62"/>
      <c r="P784" s="62"/>
      <c r="Q784" s="62"/>
      <c r="R784" s="62"/>
      <c r="S784" s="62"/>
      <c r="T784" s="62"/>
      <c r="U784" s="62"/>
      <c r="V784" s="62"/>
      <c r="W784" s="62"/>
      <c r="X784" s="62"/>
      <c r="Y784" s="62"/>
      <c r="Z784" s="62"/>
      <c r="AA784" s="62"/>
      <c r="AB784" s="62"/>
      <c r="AC784" s="62"/>
      <c r="AD784" s="62"/>
      <c r="AE784" s="62"/>
      <c r="AF784" s="62"/>
      <c r="AG784" s="62"/>
      <c r="AH784" s="62"/>
      <c r="AI784" s="62"/>
      <c r="AJ784" s="62"/>
    </row>
    <row r="785" spans="1:36">
      <c r="A785" s="62"/>
      <c r="B785" s="62"/>
      <c r="C785" s="62"/>
      <c r="D785" s="62"/>
      <c r="E785" s="62"/>
      <c r="F785" s="62"/>
      <c r="G785" s="62"/>
      <c r="H785" s="62"/>
      <c r="I785" s="62"/>
      <c r="J785" s="62"/>
      <c r="K785" s="62"/>
      <c r="L785" s="62"/>
      <c r="M785" s="62"/>
      <c r="N785" s="62"/>
      <c r="O785" s="62"/>
      <c r="P785" s="62"/>
      <c r="Q785" s="62"/>
      <c r="R785" s="62"/>
      <c r="S785" s="62"/>
      <c r="T785" s="62"/>
      <c r="U785" s="62"/>
      <c r="V785" s="62"/>
      <c r="W785" s="62"/>
      <c r="X785" s="62"/>
      <c r="Y785" s="62"/>
      <c r="Z785" s="62"/>
      <c r="AA785" s="62"/>
      <c r="AB785" s="62"/>
      <c r="AC785" s="62"/>
      <c r="AD785" s="62"/>
      <c r="AE785" s="62"/>
      <c r="AF785" s="62"/>
      <c r="AG785" s="62"/>
      <c r="AH785" s="62"/>
      <c r="AI785" s="62"/>
      <c r="AJ785" s="62"/>
    </row>
    <row r="786" spans="1:36">
      <c r="A786" s="62"/>
      <c r="B786" s="62"/>
      <c r="C786" s="62"/>
      <c r="D786" s="62"/>
      <c r="E786" s="62"/>
      <c r="F786" s="62"/>
      <c r="G786" s="62"/>
      <c r="H786" s="62"/>
      <c r="I786" s="62"/>
      <c r="J786" s="62"/>
      <c r="K786" s="62"/>
      <c r="L786" s="62"/>
      <c r="M786" s="62"/>
      <c r="N786" s="62"/>
      <c r="O786" s="62"/>
      <c r="P786" s="62"/>
      <c r="Q786" s="62"/>
      <c r="R786" s="62"/>
      <c r="S786" s="62"/>
      <c r="T786" s="62"/>
      <c r="U786" s="62"/>
      <c r="V786" s="62"/>
      <c r="W786" s="62"/>
      <c r="X786" s="62"/>
      <c r="Y786" s="62"/>
      <c r="Z786" s="62"/>
      <c r="AA786" s="62"/>
      <c r="AB786" s="62"/>
      <c r="AC786" s="62"/>
      <c r="AD786" s="62"/>
      <c r="AE786" s="62"/>
      <c r="AF786" s="62"/>
      <c r="AG786" s="62"/>
      <c r="AH786" s="62"/>
      <c r="AI786" s="62"/>
      <c r="AJ786" s="62"/>
    </row>
    <row r="787" spans="1:36">
      <c r="A787" s="62"/>
      <c r="B787" s="62"/>
      <c r="C787" s="62"/>
      <c r="D787" s="62"/>
      <c r="E787" s="62"/>
      <c r="F787" s="62"/>
      <c r="G787" s="62"/>
      <c r="H787" s="62"/>
      <c r="I787" s="62"/>
      <c r="J787" s="62"/>
      <c r="K787" s="62"/>
      <c r="L787" s="62"/>
      <c r="M787" s="62"/>
      <c r="N787" s="62"/>
      <c r="O787" s="62"/>
      <c r="P787" s="62"/>
      <c r="Q787" s="62"/>
      <c r="R787" s="62"/>
      <c r="S787" s="62"/>
      <c r="T787" s="62"/>
      <c r="U787" s="62"/>
      <c r="V787" s="62"/>
      <c r="W787" s="62"/>
      <c r="X787" s="62"/>
      <c r="Y787" s="62"/>
      <c r="Z787" s="62"/>
      <c r="AA787" s="62"/>
      <c r="AB787" s="62"/>
      <c r="AC787" s="62"/>
      <c r="AD787" s="62"/>
      <c r="AE787" s="62"/>
      <c r="AF787" s="62"/>
      <c r="AG787" s="62"/>
      <c r="AH787" s="62"/>
      <c r="AI787" s="62"/>
      <c r="AJ787" s="62"/>
    </row>
    <row r="788" spans="1:36">
      <c r="A788" s="62"/>
      <c r="B788" s="62"/>
      <c r="C788" s="62"/>
      <c r="D788" s="62"/>
      <c r="E788" s="62"/>
      <c r="F788" s="62"/>
      <c r="G788" s="62"/>
      <c r="H788" s="62"/>
      <c r="I788" s="62"/>
      <c r="J788" s="62"/>
      <c r="K788" s="62"/>
      <c r="L788" s="62"/>
      <c r="M788" s="62"/>
      <c r="N788" s="62"/>
      <c r="O788" s="62"/>
      <c r="P788" s="62"/>
      <c r="Q788" s="62"/>
      <c r="R788" s="62"/>
      <c r="S788" s="62"/>
      <c r="T788" s="62"/>
      <c r="U788" s="62"/>
      <c r="V788" s="62"/>
      <c r="W788" s="62"/>
      <c r="X788" s="62"/>
      <c r="Y788" s="62"/>
      <c r="Z788" s="62"/>
      <c r="AA788" s="62"/>
      <c r="AB788" s="62"/>
      <c r="AC788" s="62"/>
      <c r="AD788" s="62"/>
      <c r="AE788" s="62"/>
      <c r="AF788" s="62"/>
      <c r="AG788" s="62"/>
      <c r="AH788" s="62"/>
      <c r="AI788" s="62"/>
      <c r="AJ788" s="62"/>
    </row>
    <row r="789" spans="1:36">
      <c r="A789" s="62"/>
      <c r="B789" s="62"/>
      <c r="C789" s="62"/>
      <c r="D789" s="62"/>
      <c r="E789" s="62"/>
      <c r="F789" s="62"/>
      <c r="G789" s="62"/>
      <c r="H789" s="62"/>
      <c r="I789" s="62"/>
      <c r="J789" s="62"/>
      <c r="K789" s="62"/>
      <c r="L789" s="62"/>
      <c r="M789" s="62"/>
      <c r="N789" s="62"/>
      <c r="O789" s="62"/>
      <c r="P789" s="62"/>
      <c r="Q789" s="62"/>
      <c r="R789" s="62"/>
      <c r="S789" s="62"/>
      <c r="T789" s="62"/>
      <c r="U789" s="62"/>
      <c r="V789" s="62"/>
      <c r="W789" s="62"/>
      <c r="X789" s="62"/>
      <c r="Y789" s="62"/>
      <c r="Z789" s="62"/>
      <c r="AA789" s="62"/>
      <c r="AB789" s="62"/>
      <c r="AC789" s="62"/>
      <c r="AD789" s="62"/>
      <c r="AE789" s="62"/>
      <c r="AF789" s="62"/>
      <c r="AG789" s="62"/>
      <c r="AH789" s="62"/>
      <c r="AI789" s="62"/>
      <c r="AJ789" s="62"/>
    </row>
    <row r="790" spans="1:36">
      <c r="A790" s="62"/>
      <c r="B790" s="62"/>
      <c r="C790" s="62"/>
      <c r="D790" s="62"/>
      <c r="E790" s="62"/>
      <c r="F790" s="62"/>
      <c r="G790" s="62"/>
      <c r="H790" s="62"/>
      <c r="I790" s="62"/>
      <c r="J790" s="62"/>
      <c r="K790" s="62"/>
      <c r="L790" s="62"/>
      <c r="M790" s="62"/>
      <c r="N790" s="62"/>
      <c r="O790" s="62"/>
      <c r="P790" s="62"/>
      <c r="Q790" s="62"/>
      <c r="R790" s="62"/>
      <c r="S790" s="62"/>
      <c r="T790" s="62"/>
      <c r="U790" s="62"/>
      <c r="V790" s="62"/>
      <c r="W790" s="62"/>
      <c r="X790" s="62"/>
      <c r="Y790" s="62"/>
      <c r="Z790" s="62"/>
      <c r="AA790" s="62"/>
      <c r="AB790" s="62"/>
      <c r="AC790" s="62"/>
      <c r="AD790" s="62"/>
      <c r="AE790" s="62"/>
      <c r="AF790" s="62"/>
      <c r="AG790" s="62"/>
      <c r="AH790" s="62"/>
      <c r="AI790" s="62"/>
      <c r="AJ790" s="62"/>
    </row>
    <row r="791" spans="1:36">
      <c r="A791" s="62"/>
      <c r="B791" s="62"/>
      <c r="C791" s="62"/>
      <c r="D791" s="62"/>
      <c r="E791" s="62"/>
      <c r="F791" s="62"/>
      <c r="G791" s="62"/>
      <c r="H791" s="62"/>
      <c r="I791" s="62"/>
      <c r="J791" s="62"/>
      <c r="K791" s="62"/>
      <c r="L791" s="62"/>
      <c r="M791" s="62"/>
      <c r="N791" s="62"/>
      <c r="O791" s="62"/>
      <c r="P791" s="62"/>
      <c r="Q791" s="62"/>
      <c r="R791" s="62"/>
      <c r="S791" s="62"/>
      <c r="T791" s="62"/>
      <c r="U791" s="62"/>
      <c r="V791" s="62"/>
      <c r="W791" s="62"/>
      <c r="X791" s="62"/>
      <c r="Y791" s="62"/>
      <c r="Z791" s="62"/>
      <c r="AA791" s="62"/>
      <c r="AB791" s="62"/>
      <c r="AC791" s="62"/>
      <c r="AD791" s="62"/>
      <c r="AE791" s="62"/>
      <c r="AF791" s="62"/>
      <c r="AG791" s="62"/>
      <c r="AH791" s="62"/>
      <c r="AI791" s="62"/>
      <c r="AJ791" s="62"/>
    </row>
    <row r="792" spans="1:36">
      <c r="A792" s="62"/>
      <c r="B792" s="62"/>
      <c r="C792" s="62"/>
      <c r="D792" s="62"/>
      <c r="E792" s="62"/>
      <c r="F792" s="62"/>
      <c r="G792" s="62"/>
      <c r="H792" s="62"/>
      <c r="I792" s="62"/>
      <c r="J792" s="62"/>
      <c r="K792" s="62"/>
      <c r="L792" s="62"/>
      <c r="M792" s="62"/>
      <c r="N792" s="62"/>
      <c r="O792" s="62"/>
      <c r="P792" s="62"/>
      <c r="Q792" s="62"/>
      <c r="R792" s="62"/>
      <c r="S792" s="62"/>
      <c r="T792" s="62"/>
      <c r="U792" s="62"/>
      <c r="V792" s="62"/>
      <c r="W792" s="62"/>
      <c r="X792" s="62"/>
      <c r="Y792" s="62"/>
      <c r="Z792" s="62"/>
      <c r="AA792" s="62"/>
      <c r="AB792" s="62"/>
      <c r="AC792" s="62"/>
      <c r="AD792" s="62"/>
      <c r="AE792" s="62"/>
      <c r="AF792" s="62"/>
      <c r="AG792" s="62"/>
      <c r="AH792" s="62"/>
      <c r="AI792" s="62"/>
      <c r="AJ792" s="62"/>
    </row>
    <row r="793" spans="1:36">
      <c r="A793" s="62"/>
      <c r="B793" s="62"/>
      <c r="C793" s="62"/>
      <c r="D793" s="62"/>
      <c r="E793" s="62"/>
      <c r="F793" s="62"/>
      <c r="G793" s="62"/>
      <c r="H793" s="62"/>
      <c r="I793" s="62"/>
      <c r="J793" s="62"/>
      <c r="K793" s="62"/>
      <c r="L793" s="62"/>
      <c r="M793" s="62"/>
      <c r="N793" s="62"/>
      <c r="O793" s="62"/>
      <c r="P793" s="62"/>
      <c r="Q793" s="62"/>
      <c r="R793" s="62"/>
      <c r="S793" s="62"/>
      <c r="T793" s="62"/>
      <c r="U793" s="62"/>
      <c r="V793" s="62"/>
      <c r="W793" s="62"/>
      <c r="X793" s="62"/>
      <c r="Y793" s="62"/>
      <c r="Z793" s="62"/>
      <c r="AA793" s="62"/>
      <c r="AB793" s="62"/>
      <c r="AC793" s="62"/>
      <c r="AD793" s="62"/>
      <c r="AE793" s="62"/>
      <c r="AF793" s="62"/>
      <c r="AG793" s="62"/>
      <c r="AH793" s="62"/>
      <c r="AI793" s="62"/>
      <c r="AJ793" s="62"/>
    </row>
    <row r="794" spans="1:36">
      <c r="A794" s="62"/>
      <c r="B794" s="62"/>
      <c r="C794" s="62"/>
      <c r="D794" s="62"/>
      <c r="E794" s="62"/>
      <c r="F794" s="62"/>
      <c r="G794" s="62"/>
      <c r="H794" s="62"/>
      <c r="I794" s="62"/>
      <c r="J794" s="62"/>
      <c r="K794" s="62"/>
      <c r="L794" s="62"/>
      <c r="M794" s="62"/>
      <c r="N794" s="62"/>
      <c r="O794" s="62"/>
      <c r="P794" s="62"/>
      <c r="Q794" s="62"/>
      <c r="R794" s="62"/>
      <c r="S794" s="62"/>
      <c r="T794" s="62"/>
      <c r="U794" s="62"/>
      <c r="V794" s="62"/>
      <c r="W794" s="62"/>
      <c r="X794" s="62"/>
      <c r="Y794" s="62"/>
      <c r="Z794" s="62"/>
      <c r="AA794" s="62"/>
      <c r="AB794" s="62"/>
      <c r="AC794" s="62"/>
      <c r="AD794" s="62"/>
      <c r="AE794" s="62"/>
      <c r="AF794" s="62"/>
      <c r="AG794" s="62"/>
      <c r="AH794" s="62"/>
      <c r="AI794" s="62"/>
      <c r="AJ794" s="62"/>
    </row>
    <row r="795" spans="1:36">
      <c r="A795" s="62"/>
      <c r="B795" s="62"/>
      <c r="C795" s="62"/>
      <c r="D795" s="62"/>
      <c r="E795" s="62"/>
      <c r="F795" s="62"/>
      <c r="G795" s="62"/>
      <c r="H795" s="62"/>
      <c r="I795" s="62"/>
      <c r="J795" s="62"/>
      <c r="K795" s="62"/>
      <c r="L795" s="62"/>
      <c r="M795" s="62"/>
      <c r="N795" s="62"/>
      <c r="O795" s="62"/>
      <c r="P795" s="62"/>
      <c r="Q795" s="62"/>
      <c r="R795" s="62"/>
      <c r="S795" s="62"/>
      <c r="T795" s="62"/>
      <c r="U795" s="62"/>
      <c r="V795" s="62"/>
      <c r="W795" s="62"/>
      <c r="X795" s="62"/>
      <c r="Y795" s="62"/>
      <c r="Z795" s="62"/>
      <c r="AA795" s="62"/>
      <c r="AB795" s="62"/>
      <c r="AC795" s="62"/>
      <c r="AD795" s="62"/>
      <c r="AE795" s="62"/>
      <c r="AF795" s="62"/>
      <c r="AG795" s="62"/>
      <c r="AH795" s="62"/>
      <c r="AI795" s="62"/>
      <c r="AJ795" s="62"/>
    </row>
    <row r="796" spans="1:36">
      <c r="A796" s="62"/>
      <c r="B796" s="62"/>
      <c r="C796" s="62"/>
      <c r="D796" s="62"/>
      <c r="E796" s="62"/>
      <c r="F796" s="62"/>
      <c r="G796" s="62"/>
      <c r="H796" s="62"/>
      <c r="I796" s="62"/>
      <c r="J796" s="62"/>
      <c r="K796" s="62"/>
      <c r="L796" s="62"/>
      <c r="M796" s="62"/>
      <c r="N796" s="62"/>
      <c r="O796" s="62"/>
      <c r="P796" s="62"/>
      <c r="Q796" s="62"/>
      <c r="R796" s="62"/>
      <c r="S796" s="62"/>
      <c r="T796" s="62"/>
      <c r="U796" s="62"/>
      <c r="V796" s="62"/>
      <c r="W796" s="62"/>
      <c r="X796" s="62"/>
      <c r="Y796" s="62"/>
      <c r="Z796" s="62"/>
      <c r="AA796" s="62"/>
      <c r="AB796" s="62"/>
      <c r="AC796" s="62"/>
      <c r="AD796" s="62"/>
      <c r="AE796" s="62"/>
      <c r="AF796" s="62"/>
      <c r="AG796" s="62"/>
      <c r="AH796" s="62"/>
      <c r="AI796" s="62"/>
      <c r="AJ796" s="62"/>
    </row>
    <row r="797" spans="1:36">
      <c r="A797" s="62"/>
      <c r="B797" s="62"/>
      <c r="C797" s="62"/>
      <c r="D797" s="62"/>
      <c r="E797" s="62"/>
      <c r="F797" s="62"/>
      <c r="G797" s="62"/>
      <c r="H797" s="62"/>
      <c r="I797" s="62"/>
      <c r="J797" s="62"/>
      <c r="K797" s="62"/>
      <c r="L797" s="62"/>
      <c r="M797" s="62"/>
      <c r="N797" s="62"/>
      <c r="O797" s="62"/>
      <c r="P797" s="62"/>
      <c r="Q797" s="62"/>
      <c r="R797" s="62"/>
      <c r="S797" s="62"/>
      <c r="T797" s="62"/>
      <c r="U797" s="62"/>
      <c r="V797" s="62"/>
      <c r="W797" s="62"/>
      <c r="X797" s="62"/>
      <c r="Y797" s="62"/>
      <c r="Z797" s="62"/>
      <c r="AA797" s="62"/>
      <c r="AB797" s="62"/>
      <c r="AC797" s="62"/>
      <c r="AD797" s="62"/>
      <c r="AE797" s="62"/>
      <c r="AF797" s="62"/>
      <c r="AG797" s="62"/>
      <c r="AH797" s="62"/>
      <c r="AI797" s="62"/>
      <c r="AJ797" s="62"/>
    </row>
    <row r="798" spans="1:36">
      <c r="A798" s="62"/>
      <c r="B798" s="62"/>
      <c r="C798" s="62"/>
      <c r="D798" s="62"/>
      <c r="E798" s="62"/>
      <c r="F798" s="62"/>
      <c r="G798" s="62"/>
      <c r="H798" s="62"/>
      <c r="I798" s="62"/>
      <c r="J798" s="62"/>
      <c r="K798" s="62"/>
      <c r="L798" s="62"/>
      <c r="M798" s="62"/>
      <c r="N798" s="62"/>
      <c r="O798" s="62"/>
      <c r="P798" s="62"/>
      <c r="Q798" s="62"/>
      <c r="R798" s="62"/>
      <c r="S798" s="62"/>
      <c r="T798" s="62"/>
      <c r="U798" s="62"/>
      <c r="V798" s="62"/>
      <c r="W798" s="62"/>
      <c r="X798" s="62"/>
      <c r="Y798" s="62"/>
      <c r="Z798" s="62"/>
      <c r="AA798" s="62"/>
      <c r="AB798" s="62"/>
      <c r="AC798" s="62"/>
      <c r="AD798" s="62"/>
      <c r="AE798" s="62"/>
      <c r="AF798" s="62"/>
      <c r="AG798" s="62"/>
      <c r="AH798" s="62"/>
      <c r="AI798" s="62"/>
      <c r="AJ798" s="62"/>
    </row>
    <row r="799" spans="1:36">
      <c r="A799" s="62"/>
      <c r="B799" s="62"/>
      <c r="C799" s="62"/>
      <c r="D799" s="62"/>
      <c r="E799" s="62"/>
      <c r="F799" s="62"/>
      <c r="G799" s="62"/>
      <c r="H799" s="62"/>
      <c r="I799" s="62"/>
      <c r="J799" s="62"/>
      <c r="K799" s="62"/>
      <c r="L799" s="62"/>
      <c r="M799" s="62"/>
      <c r="N799" s="62"/>
      <c r="O799" s="62"/>
      <c r="P799" s="62"/>
      <c r="Q799" s="62"/>
      <c r="R799" s="62"/>
      <c r="S799" s="62"/>
      <c r="T799" s="62"/>
      <c r="U799" s="62"/>
      <c r="V799" s="62"/>
      <c r="W799" s="62"/>
      <c r="X799" s="62"/>
      <c r="Y799" s="62"/>
      <c r="Z799" s="62"/>
      <c r="AA799" s="62"/>
      <c r="AB799" s="62"/>
      <c r="AC799" s="62"/>
      <c r="AD799" s="62"/>
      <c r="AE799" s="62"/>
      <c r="AF799" s="62"/>
      <c r="AG799" s="62"/>
      <c r="AH799" s="62"/>
      <c r="AI799" s="62"/>
      <c r="AJ799" s="62"/>
    </row>
    <row r="800" spans="1:36">
      <c r="A800" s="62"/>
      <c r="B800" s="62"/>
      <c r="C800" s="62"/>
      <c r="D800" s="62"/>
      <c r="E800" s="62"/>
      <c r="F800" s="62"/>
      <c r="G800" s="62"/>
      <c r="H800" s="62"/>
      <c r="I800" s="62"/>
      <c r="J800" s="62"/>
      <c r="K800" s="62"/>
      <c r="L800" s="62"/>
      <c r="M800" s="62"/>
      <c r="N800" s="62"/>
      <c r="O800" s="62"/>
      <c r="P800" s="62"/>
      <c r="Q800" s="62"/>
      <c r="R800" s="62"/>
      <c r="S800" s="62"/>
      <c r="T800" s="62"/>
      <c r="U800" s="62"/>
      <c r="V800" s="62"/>
      <c r="W800" s="62"/>
      <c r="X800" s="62"/>
      <c r="Y800" s="62"/>
      <c r="Z800" s="62"/>
      <c r="AA800" s="62"/>
      <c r="AB800" s="62"/>
      <c r="AC800" s="62"/>
      <c r="AD800" s="62"/>
      <c r="AE800" s="62"/>
      <c r="AF800" s="62"/>
      <c r="AG800" s="62"/>
      <c r="AH800" s="62"/>
      <c r="AI800" s="62"/>
      <c r="AJ800" s="62"/>
    </row>
    <row r="801" spans="1:36">
      <c r="A801" s="62"/>
      <c r="B801" s="62"/>
      <c r="C801" s="62"/>
      <c r="D801" s="62"/>
      <c r="E801" s="62"/>
      <c r="F801" s="62"/>
      <c r="G801" s="62"/>
      <c r="H801" s="62"/>
      <c r="I801" s="62"/>
      <c r="J801" s="62"/>
      <c r="K801" s="62"/>
      <c r="L801" s="62"/>
      <c r="M801" s="62"/>
      <c r="N801" s="62"/>
      <c r="O801" s="62"/>
      <c r="P801" s="62"/>
      <c r="Q801" s="62"/>
      <c r="R801" s="62"/>
      <c r="S801" s="62"/>
      <c r="T801" s="62"/>
      <c r="U801" s="62"/>
      <c r="V801" s="62"/>
      <c r="W801" s="62"/>
      <c r="X801" s="62"/>
      <c r="Y801" s="62"/>
      <c r="Z801" s="62"/>
      <c r="AA801" s="62"/>
      <c r="AB801" s="62"/>
      <c r="AC801" s="62"/>
      <c r="AD801" s="62"/>
      <c r="AE801" s="62"/>
      <c r="AF801" s="62"/>
      <c r="AG801" s="62"/>
      <c r="AH801" s="62"/>
      <c r="AI801" s="62"/>
      <c r="AJ801" s="62"/>
    </row>
    <row r="802" spans="1:36">
      <c r="A802" s="62"/>
      <c r="B802" s="62"/>
      <c r="C802" s="62"/>
      <c r="D802" s="62"/>
      <c r="E802" s="62"/>
      <c r="F802" s="62"/>
      <c r="G802" s="62"/>
      <c r="H802" s="62"/>
      <c r="I802" s="62"/>
      <c r="J802" s="62"/>
      <c r="K802" s="62"/>
      <c r="L802" s="62"/>
      <c r="M802" s="62"/>
      <c r="N802" s="62"/>
      <c r="O802" s="62"/>
      <c r="P802" s="62"/>
      <c r="Q802" s="62"/>
      <c r="R802" s="62"/>
      <c r="S802" s="62"/>
      <c r="T802" s="62"/>
      <c r="U802" s="62"/>
      <c r="V802" s="62"/>
      <c r="W802" s="62"/>
      <c r="X802" s="62"/>
      <c r="Y802" s="62"/>
      <c r="Z802" s="62"/>
      <c r="AA802" s="62"/>
      <c r="AB802" s="62"/>
      <c r="AC802" s="62"/>
      <c r="AD802" s="62"/>
      <c r="AE802" s="62"/>
      <c r="AF802" s="62"/>
      <c r="AG802" s="62"/>
      <c r="AH802" s="62"/>
      <c r="AI802" s="62"/>
      <c r="AJ802" s="62"/>
    </row>
    <row r="803" spans="1:36">
      <c r="A803" s="62"/>
      <c r="B803" s="62"/>
      <c r="C803" s="62"/>
      <c r="D803" s="62"/>
      <c r="E803" s="62"/>
      <c r="F803" s="62"/>
      <c r="G803" s="62"/>
      <c r="H803" s="62"/>
      <c r="I803" s="62"/>
      <c r="J803" s="62"/>
      <c r="K803" s="62"/>
      <c r="L803" s="62"/>
      <c r="M803" s="62"/>
      <c r="N803" s="62"/>
      <c r="O803" s="62"/>
      <c r="P803" s="62"/>
      <c r="Q803" s="62"/>
      <c r="R803" s="62"/>
      <c r="S803" s="62"/>
      <c r="T803" s="62"/>
      <c r="U803" s="62"/>
      <c r="V803" s="62"/>
      <c r="W803" s="62"/>
      <c r="X803" s="62"/>
      <c r="Y803" s="62"/>
      <c r="Z803" s="62"/>
      <c r="AA803" s="62"/>
      <c r="AB803" s="62"/>
      <c r="AC803" s="62"/>
      <c r="AD803" s="62"/>
      <c r="AE803" s="62"/>
      <c r="AF803" s="62"/>
      <c r="AG803" s="62"/>
      <c r="AH803" s="62"/>
      <c r="AI803" s="62"/>
      <c r="AJ803" s="62"/>
    </row>
    <row r="804" spans="1:36">
      <c r="A804" s="62"/>
      <c r="B804" s="62"/>
      <c r="C804" s="62"/>
      <c r="D804" s="62"/>
      <c r="E804" s="62"/>
      <c r="F804" s="62"/>
      <c r="G804" s="62"/>
      <c r="H804" s="62"/>
      <c r="I804" s="62"/>
      <c r="J804" s="62"/>
      <c r="K804" s="62"/>
      <c r="L804" s="62"/>
      <c r="M804" s="62"/>
      <c r="N804" s="62"/>
      <c r="O804" s="62"/>
      <c r="P804" s="62"/>
      <c r="Q804" s="62"/>
      <c r="R804" s="62"/>
      <c r="S804" s="62"/>
      <c r="T804" s="62"/>
      <c r="U804" s="62"/>
      <c r="V804" s="62"/>
      <c r="W804" s="62"/>
      <c r="X804" s="62"/>
      <c r="Y804" s="62"/>
      <c r="Z804" s="62"/>
      <c r="AA804" s="62"/>
      <c r="AB804" s="62"/>
      <c r="AC804" s="62"/>
      <c r="AD804" s="62"/>
      <c r="AE804" s="62"/>
      <c r="AF804" s="62"/>
      <c r="AG804" s="62"/>
      <c r="AH804" s="62"/>
      <c r="AI804" s="62"/>
      <c r="AJ804" s="62"/>
    </row>
    <row r="805" spans="1:36">
      <c r="A805" s="62"/>
      <c r="B805" s="62"/>
      <c r="C805" s="62"/>
      <c r="D805" s="62"/>
      <c r="E805" s="62"/>
      <c r="F805" s="62"/>
      <c r="G805" s="62"/>
      <c r="H805" s="62"/>
      <c r="I805" s="62"/>
      <c r="J805" s="62"/>
      <c r="K805" s="62"/>
      <c r="L805" s="62"/>
      <c r="M805" s="62"/>
      <c r="N805" s="62"/>
      <c r="O805" s="62"/>
      <c r="P805" s="62"/>
      <c r="Q805" s="62"/>
      <c r="R805" s="62"/>
      <c r="S805" s="62"/>
      <c r="T805" s="62"/>
      <c r="U805" s="62"/>
      <c r="V805" s="62"/>
      <c r="W805" s="62"/>
      <c r="X805" s="62"/>
      <c r="Y805" s="62"/>
      <c r="Z805" s="62"/>
      <c r="AA805" s="62"/>
      <c r="AB805" s="62"/>
      <c r="AC805" s="62"/>
      <c r="AD805" s="62"/>
      <c r="AE805" s="62"/>
      <c r="AF805" s="62"/>
      <c r="AG805" s="62"/>
      <c r="AH805" s="62"/>
      <c r="AI805" s="62"/>
      <c r="AJ805" s="62"/>
    </row>
    <row r="806" spans="1:36">
      <c r="A806" s="62"/>
      <c r="B806" s="62"/>
      <c r="C806" s="62"/>
      <c r="D806" s="62"/>
      <c r="E806" s="62"/>
      <c r="F806" s="62"/>
      <c r="G806" s="62"/>
      <c r="H806" s="62"/>
      <c r="I806" s="62"/>
      <c r="J806" s="62"/>
      <c r="K806" s="62"/>
      <c r="L806" s="62"/>
      <c r="M806" s="62"/>
      <c r="N806" s="62"/>
      <c r="O806" s="62"/>
      <c r="P806" s="62"/>
      <c r="Q806" s="62"/>
      <c r="R806" s="62"/>
      <c r="S806" s="62"/>
      <c r="T806" s="62"/>
      <c r="U806" s="62"/>
      <c r="V806" s="62"/>
      <c r="W806" s="62"/>
      <c r="X806" s="62"/>
      <c r="Y806" s="62"/>
      <c r="Z806" s="62"/>
      <c r="AA806" s="62"/>
      <c r="AB806" s="62"/>
      <c r="AC806" s="62"/>
      <c r="AD806" s="62"/>
      <c r="AE806" s="62"/>
      <c r="AF806" s="62"/>
      <c r="AG806" s="62"/>
      <c r="AH806" s="62"/>
      <c r="AI806" s="62"/>
      <c r="AJ806" s="62"/>
    </row>
    <row r="807" spans="1:36">
      <c r="A807" s="62"/>
      <c r="B807" s="62"/>
      <c r="C807" s="62"/>
      <c r="D807" s="62"/>
      <c r="E807" s="62"/>
      <c r="F807" s="62"/>
      <c r="G807" s="62"/>
      <c r="H807" s="62"/>
      <c r="I807" s="62"/>
      <c r="J807" s="62"/>
      <c r="K807" s="62"/>
      <c r="L807" s="62"/>
      <c r="M807" s="62"/>
      <c r="N807" s="62"/>
      <c r="O807" s="62"/>
      <c r="P807" s="62"/>
      <c r="Q807" s="62"/>
      <c r="R807" s="62"/>
      <c r="S807" s="62"/>
      <c r="T807" s="62"/>
      <c r="U807" s="62"/>
      <c r="V807" s="62"/>
      <c r="W807" s="62"/>
      <c r="X807" s="62"/>
      <c r="Y807" s="62"/>
      <c r="Z807" s="62"/>
      <c r="AA807" s="62"/>
      <c r="AB807" s="62"/>
      <c r="AC807" s="62"/>
      <c r="AD807" s="62"/>
      <c r="AE807" s="62"/>
      <c r="AF807" s="62"/>
      <c r="AG807" s="62"/>
      <c r="AH807" s="62"/>
      <c r="AI807" s="62"/>
      <c r="AJ807" s="62"/>
    </row>
    <row r="808" spans="1:36">
      <c r="A808" s="62"/>
      <c r="B808" s="62"/>
      <c r="C808" s="62"/>
      <c r="D808" s="62"/>
      <c r="E808" s="62"/>
      <c r="F808" s="62"/>
      <c r="G808" s="62"/>
      <c r="H808" s="62"/>
      <c r="I808" s="62"/>
      <c r="J808" s="62"/>
      <c r="K808" s="62"/>
      <c r="L808" s="62"/>
      <c r="M808" s="62"/>
      <c r="N808" s="62"/>
      <c r="O808" s="62"/>
      <c r="P808" s="62"/>
      <c r="Q808" s="62"/>
      <c r="R808" s="62"/>
      <c r="S808" s="62"/>
      <c r="T808" s="62"/>
      <c r="U808" s="62"/>
      <c r="V808" s="62"/>
      <c r="W808" s="62"/>
      <c r="X808" s="62"/>
      <c r="Y808" s="62"/>
      <c r="Z808" s="62"/>
      <c r="AA808" s="62"/>
      <c r="AB808" s="62"/>
      <c r="AC808" s="62"/>
      <c r="AD808" s="62"/>
      <c r="AE808" s="62"/>
      <c r="AF808" s="62"/>
      <c r="AG808" s="62"/>
      <c r="AH808" s="62"/>
      <c r="AI808" s="62"/>
      <c r="AJ808" s="62"/>
    </row>
    <row r="809" spans="1:36">
      <c r="A809" s="62"/>
      <c r="B809" s="62"/>
      <c r="C809" s="62"/>
      <c r="D809" s="62"/>
      <c r="E809" s="62"/>
      <c r="F809" s="62"/>
      <c r="G809" s="62"/>
      <c r="H809" s="62"/>
      <c r="I809" s="62"/>
      <c r="J809" s="62"/>
      <c r="K809" s="62"/>
      <c r="L809" s="62"/>
      <c r="M809" s="62"/>
      <c r="N809" s="62"/>
      <c r="O809" s="62"/>
      <c r="P809" s="62"/>
      <c r="Q809" s="62"/>
      <c r="R809" s="62"/>
      <c r="S809" s="62"/>
      <c r="T809" s="62"/>
      <c r="U809" s="62"/>
      <c r="V809" s="62"/>
      <c r="W809" s="62"/>
      <c r="X809" s="62"/>
      <c r="Y809" s="62"/>
      <c r="Z809" s="62"/>
      <c r="AA809" s="62"/>
      <c r="AB809" s="62"/>
      <c r="AC809" s="62"/>
      <c r="AD809" s="62"/>
      <c r="AE809" s="62"/>
      <c r="AF809" s="62"/>
      <c r="AG809" s="62"/>
      <c r="AH809" s="62"/>
      <c r="AI809" s="62"/>
      <c r="AJ809" s="62"/>
    </row>
    <row r="810" spans="1:36">
      <c r="A810" s="62"/>
      <c r="B810" s="62"/>
      <c r="C810" s="62"/>
      <c r="D810" s="62"/>
      <c r="E810" s="62"/>
      <c r="F810" s="62"/>
      <c r="G810" s="62"/>
      <c r="H810" s="62"/>
      <c r="I810" s="62"/>
      <c r="J810" s="62"/>
      <c r="K810" s="62"/>
      <c r="L810" s="62"/>
      <c r="M810" s="62"/>
      <c r="N810" s="62"/>
      <c r="O810" s="62"/>
      <c r="P810" s="62"/>
      <c r="Q810" s="62"/>
      <c r="R810" s="62"/>
      <c r="S810" s="62"/>
      <c r="T810" s="62"/>
      <c r="U810" s="62"/>
      <c r="V810" s="62"/>
      <c r="W810" s="62"/>
      <c r="X810" s="62"/>
      <c r="Y810" s="62"/>
      <c r="Z810" s="62"/>
      <c r="AA810" s="62"/>
      <c r="AB810" s="62"/>
      <c r="AC810" s="62"/>
      <c r="AD810" s="62"/>
      <c r="AE810" s="62"/>
      <c r="AF810" s="62"/>
      <c r="AG810" s="62"/>
      <c r="AH810" s="62"/>
      <c r="AI810" s="62"/>
      <c r="AJ810" s="62"/>
    </row>
    <row r="811" spans="1:36">
      <c r="A811" s="62"/>
      <c r="B811" s="62"/>
      <c r="C811" s="62"/>
      <c r="D811" s="62"/>
      <c r="E811" s="62"/>
      <c r="F811" s="62"/>
      <c r="G811" s="62"/>
      <c r="H811" s="62"/>
      <c r="I811" s="62"/>
      <c r="J811" s="62"/>
      <c r="K811" s="62"/>
      <c r="L811" s="62"/>
      <c r="M811" s="62"/>
      <c r="N811" s="62"/>
      <c r="O811" s="62"/>
      <c r="P811" s="62"/>
      <c r="Q811" s="62"/>
      <c r="R811" s="62"/>
      <c r="S811" s="62"/>
      <c r="T811" s="62"/>
      <c r="U811" s="62"/>
      <c r="V811" s="62"/>
      <c r="W811" s="62"/>
      <c r="X811" s="62"/>
      <c r="Y811" s="62"/>
      <c r="Z811" s="62"/>
      <c r="AA811" s="62"/>
      <c r="AB811" s="62"/>
      <c r="AC811" s="62"/>
      <c r="AD811" s="62"/>
      <c r="AE811" s="62"/>
      <c r="AF811" s="62"/>
      <c r="AG811" s="62"/>
      <c r="AH811" s="62"/>
      <c r="AI811" s="62"/>
      <c r="AJ811" s="62"/>
    </row>
    <row r="812" spans="1:36">
      <c r="A812" s="62"/>
      <c r="B812" s="62"/>
      <c r="C812" s="62"/>
      <c r="D812" s="62"/>
      <c r="E812" s="62"/>
      <c r="F812" s="62"/>
      <c r="G812" s="62"/>
      <c r="H812" s="62"/>
      <c r="I812" s="62"/>
      <c r="J812" s="62"/>
      <c r="K812" s="62"/>
      <c r="L812" s="62"/>
      <c r="M812" s="62"/>
      <c r="N812" s="62"/>
      <c r="O812" s="62"/>
      <c r="P812" s="62"/>
      <c r="Q812" s="62"/>
      <c r="R812" s="62"/>
      <c r="S812" s="62"/>
      <c r="T812" s="62"/>
      <c r="U812" s="62"/>
      <c r="V812" s="62"/>
      <c r="W812" s="62"/>
      <c r="X812" s="62"/>
      <c r="Y812" s="62"/>
      <c r="Z812" s="62"/>
      <c r="AA812" s="62"/>
      <c r="AB812" s="62"/>
      <c r="AC812" s="62"/>
      <c r="AD812" s="62"/>
      <c r="AE812" s="62"/>
      <c r="AF812" s="62"/>
      <c r="AG812" s="62"/>
      <c r="AH812" s="62"/>
      <c r="AI812" s="62"/>
      <c r="AJ812" s="62"/>
    </row>
    <row r="813" spans="1:36">
      <c r="A813" s="62"/>
      <c r="B813" s="62"/>
      <c r="C813" s="62"/>
      <c r="D813" s="62"/>
      <c r="E813" s="62"/>
      <c r="F813" s="62"/>
      <c r="G813" s="62"/>
      <c r="H813" s="62"/>
      <c r="I813" s="62"/>
      <c r="J813" s="62"/>
      <c r="K813" s="62"/>
      <c r="L813" s="62"/>
      <c r="M813" s="62"/>
      <c r="N813" s="62"/>
      <c r="O813" s="62"/>
      <c r="P813" s="62"/>
      <c r="Q813" s="62"/>
      <c r="R813" s="62"/>
      <c r="S813" s="62"/>
      <c r="T813" s="62"/>
      <c r="U813" s="62"/>
      <c r="V813" s="62"/>
      <c r="W813" s="62"/>
      <c r="X813" s="62"/>
      <c r="Y813" s="62"/>
      <c r="Z813" s="62"/>
      <c r="AA813" s="62"/>
      <c r="AB813" s="62"/>
      <c r="AC813" s="62"/>
      <c r="AD813" s="62"/>
      <c r="AE813" s="62"/>
      <c r="AF813" s="62"/>
      <c r="AG813" s="62"/>
      <c r="AH813" s="62"/>
      <c r="AI813" s="62"/>
      <c r="AJ813" s="62"/>
    </row>
    <row r="814" spans="1:36">
      <c r="A814" s="62"/>
      <c r="B814" s="62"/>
      <c r="C814" s="62"/>
      <c r="D814" s="62"/>
      <c r="E814" s="62"/>
      <c r="F814" s="62"/>
      <c r="G814" s="62"/>
      <c r="H814" s="62"/>
      <c r="I814" s="62"/>
      <c r="J814" s="62"/>
      <c r="K814" s="62"/>
      <c r="L814" s="62"/>
      <c r="M814" s="62"/>
      <c r="N814" s="62"/>
      <c r="O814" s="62"/>
      <c r="P814" s="62"/>
      <c r="Q814" s="62"/>
      <c r="R814" s="62"/>
      <c r="S814" s="62"/>
      <c r="T814" s="62"/>
      <c r="U814" s="62"/>
      <c r="V814" s="62"/>
      <c r="W814" s="62"/>
      <c r="X814" s="62"/>
      <c r="Y814" s="62"/>
      <c r="Z814" s="62"/>
      <c r="AA814" s="62"/>
      <c r="AB814" s="62"/>
      <c r="AC814" s="62"/>
      <c r="AD814" s="62"/>
      <c r="AE814" s="62"/>
      <c r="AF814" s="62"/>
      <c r="AG814" s="62"/>
      <c r="AH814" s="62"/>
      <c r="AI814" s="62"/>
      <c r="AJ814" s="62"/>
    </row>
    <row r="815" spans="1:36">
      <c r="A815" s="62"/>
      <c r="B815" s="62"/>
      <c r="C815" s="62"/>
      <c r="D815" s="62"/>
      <c r="E815" s="62"/>
      <c r="F815" s="62"/>
      <c r="G815" s="62"/>
      <c r="H815" s="62"/>
      <c r="I815" s="62"/>
      <c r="J815" s="62"/>
      <c r="K815" s="62"/>
      <c r="L815" s="62"/>
      <c r="M815" s="62"/>
      <c r="N815" s="62"/>
      <c r="O815" s="62"/>
      <c r="P815" s="62"/>
      <c r="Q815" s="62"/>
      <c r="R815" s="62"/>
      <c r="S815" s="62"/>
      <c r="T815" s="62"/>
      <c r="U815" s="62"/>
      <c r="V815" s="62"/>
      <c r="W815" s="62"/>
      <c r="X815" s="62"/>
      <c r="Y815" s="62"/>
      <c r="Z815" s="62"/>
      <c r="AA815" s="62"/>
      <c r="AB815" s="62"/>
      <c r="AC815" s="62"/>
      <c r="AD815" s="62"/>
      <c r="AE815" s="62"/>
      <c r="AF815" s="62"/>
      <c r="AG815" s="62"/>
      <c r="AH815" s="62"/>
      <c r="AI815" s="62"/>
      <c r="AJ815" s="62"/>
    </row>
    <row r="816" spans="1:36">
      <c r="A816" s="62"/>
      <c r="B816" s="62"/>
      <c r="C816" s="62"/>
      <c r="D816" s="62"/>
      <c r="E816" s="62"/>
      <c r="F816" s="62"/>
      <c r="G816" s="62"/>
      <c r="H816" s="62"/>
      <c r="I816" s="62"/>
      <c r="J816" s="62"/>
      <c r="K816" s="62"/>
      <c r="L816" s="62"/>
      <c r="M816" s="62"/>
      <c r="N816" s="62"/>
      <c r="O816" s="62"/>
      <c r="P816" s="62"/>
      <c r="Q816" s="62"/>
      <c r="R816" s="62"/>
      <c r="S816" s="62"/>
      <c r="T816" s="62"/>
      <c r="U816" s="62"/>
      <c r="V816" s="62"/>
      <c r="W816" s="62"/>
      <c r="X816" s="62"/>
      <c r="Y816" s="62"/>
      <c r="Z816" s="62"/>
      <c r="AA816" s="62"/>
      <c r="AB816" s="62"/>
      <c r="AC816" s="62"/>
      <c r="AD816" s="62"/>
      <c r="AE816" s="62"/>
      <c r="AF816" s="62"/>
      <c r="AG816" s="62"/>
      <c r="AH816" s="62"/>
      <c r="AI816" s="62"/>
      <c r="AJ816" s="62"/>
    </row>
    <row r="817" spans="1:36">
      <c r="A817" s="62"/>
      <c r="B817" s="62"/>
      <c r="C817" s="62"/>
      <c r="D817" s="62"/>
      <c r="E817" s="62"/>
      <c r="F817" s="62"/>
      <c r="G817" s="62"/>
      <c r="H817" s="62"/>
      <c r="I817" s="62"/>
      <c r="J817" s="62"/>
      <c r="K817" s="62"/>
      <c r="L817" s="62"/>
      <c r="M817" s="62"/>
      <c r="N817" s="62"/>
      <c r="O817" s="62"/>
      <c r="P817" s="62"/>
      <c r="Q817" s="62"/>
      <c r="R817" s="62"/>
      <c r="S817" s="62"/>
      <c r="T817" s="62"/>
      <c r="U817" s="62"/>
      <c r="V817" s="62"/>
      <c r="W817" s="62"/>
      <c r="X817" s="62"/>
      <c r="Y817" s="62"/>
      <c r="Z817" s="62"/>
      <c r="AA817" s="62"/>
      <c r="AB817" s="62"/>
      <c r="AC817" s="62"/>
      <c r="AD817" s="62"/>
      <c r="AE817" s="62"/>
      <c r="AF817" s="62"/>
      <c r="AG817" s="62"/>
      <c r="AH817" s="62"/>
      <c r="AI817" s="62"/>
      <c r="AJ817" s="62"/>
    </row>
    <row r="818" spans="1:36">
      <c r="A818" s="62"/>
      <c r="B818" s="62"/>
      <c r="C818" s="62"/>
      <c r="D818" s="62"/>
      <c r="E818" s="62"/>
      <c r="F818" s="62"/>
      <c r="G818" s="62"/>
      <c r="H818" s="62"/>
      <c r="I818" s="62"/>
      <c r="J818" s="62"/>
      <c r="K818" s="62"/>
      <c r="L818" s="62"/>
      <c r="M818" s="62"/>
      <c r="N818" s="62"/>
      <c r="O818" s="62"/>
      <c r="P818" s="62"/>
      <c r="Q818" s="62"/>
      <c r="R818" s="62"/>
      <c r="S818" s="62"/>
      <c r="T818" s="62"/>
      <c r="U818" s="62"/>
      <c r="V818" s="62"/>
      <c r="W818" s="62"/>
      <c r="X818" s="62"/>
      <c r="Y818" s="62"/>
      <c r="Z818" s="62"/>
      <c r="AA818" s="62"/>
      <c r="AB818" s="62"/>
      <c r="AC818" s="62"/>
      <c r="AD818" s="62"/>
      <c r="AE818" s="62"/>
      <c r="AF818" s="62"/>
      <c r="AG818" s="62"/>
      <c r="AH818" s="62"/>
      <c r="AI818" s="62"/>
      <c r="AJ818" s="62"/>
    </row>
    <row r="819" spans="1:36">
      <c r="A819" s="62"/>
      <c r="B819" s="62"/>
      <c r="C819" s="62"/>
      <c r="D819" s="62"/>
      <c r="E819" s="62"/>
      <c r="F819" s="62"/>
      <c r="G819" s="62"/>
      <c r="H819" s="62"/>
      <c r="I819" s="62"/>
      <c r="J819" s="62"/>
      <c r="K819" s="62"/>
      <c r="L819" s="62"/>
      <c r="M819" s="62"/>
      <c r="N819" s="62"/>
      <c r="O819" s="62"/>
      <c r="P819" s="62"/>
      <c r="Q819" s="62"/>
      <c r="R819" s="62"/>
      <c r="S819" s="62"/>
      <c r="T819" s="62"/>
      <c r="U819" s="62"/>
      <c r="V819" s="62"/>
      <c r="W819" s="62"/>
      <c r="X819" s="62"/>
      <c r="Y819" s="62"/>
      <c r="Z819" s="62"/>
      <c r="AA819" s="62"/>
      <c r="AB819" s="62"/>
      <c r="AC819" s="62"/>
      <c r="AD819" s="62"/>
      <c r="AE819" s="62"/>
      <c r="AF819" s="62"/>
      <c r="AG819" s="62"/>
      <c r="AH819" s="62"/>
      <c r="AI819" s="62"/>
      <c r="AJ819" s="62"/>
    </row>
    <row r="820" spans="1:36">
      <c r="A820" s="62"/>
      <c r="B820" s="62"/>
      <c r="C820" s="62"/>
      <c r="D820" s="62"/>
      <c r="E820" s="62"/>
      <c r="F820" s="62"/>
      <c r="G820" s="62"/>
      <c r="H820" s="62"/>
      <c r="I820" s="62"/>
      <c r="J820" s="62"/>
      <c r="K820" s="62"/>
      <c r="L820" s="62"/>
      <c r="M820" s="62"/>
      <c r="N820" s="62"/>
      <c r="O820" s="62"/>
      <c r="P820" s="62"/>
      <c r="Q820" s="62"/>
      <c r="R820" s="62"/>
      <c r="S820" s="62"/>
      <c r="T820" s="62"/>
      <c r="U820" s="62"/>
      <c r="V820" s="62"/>
      <c r="W820" s="62"/>
      <c r="X820" s="62"/>
      <c r="Y820" s="62"/>
      <c r="Z820" s="62"/>
      <c r="AA820" s="62"/>
      <c r="AB820" s="62"/>
      <c r="AC820" s="62"/>
      <c r="AD820" s="62"/>
      <c r="AE820" s="62"/>
      <c r="AF820" s="62"/>
      <c r="AG820" s="62"/>
      <c r="AH820" s="62"/>
      <c r="AI820" s="62"/>
      <c r="AJ820" s="62"/>
    </row>
    <row r="821" spans="1:36">
      <c r="A821" s="62"/>
      <c r="B821" s="62"/>
      <c r="C821" s="62"/>
      <c r="D821" s="62"/>
      <c r="E821" s="62"/>
      <c r="F821" s="62"/>
      <c r="G821" s="62"/>
      <c r="H821" s="62"/>
      <c r="I821" s="62"/>
      <c r="J821" s="62"/>
      <c r="K821" s="62"/>
      <c r="L821" s="62"/>
      <c r="M821" s="62"/>
      <c r="N821" s="62"/>
      <c r="O821" s="62"/>
      <c r="P821" s="62"/>
      <c r="Q821" s="62"/>
      <c r="R821" s="62"/>
      <c r="S821" s="62"/>
      <c r="T821" s="62"/>
      <c r="U821" s="62"/>
      <c r="V821" s="62"/>
      <c r="W821" s="62"/>
      <c r="X821" s="62"/>
      <c r="Y821" s="62"/>
      <c r="Z821" s="62"/>
      <c r="AA821" s="62"/>
      <c r="AB821" s="62"/>
      <c r="AC821" s="62"/>
      <c r="AD821" s="62"/>
      <c r="AE821" s="62"/>
      <c r="AF821" s="62"/>
      <c r="AG821" s="62"/>
      <c r="AH821" s="62"/>
      <c r="AI821" s="62"/>
      <c r="AJ821" s="62"/>
    </row>
    <row r="822" spans="1:36">
      <c r="A822" s="62"/>
      <c r="B822" s="62"/>
      <c r="C822" s="62"/>
      <c r="D822" s="62"/>
      <c r="E822" s="62"/>
      <c r="F822" s="62"/>
      <c r="G822" s="62"/>
      <c r="H822" s="62"/>
      <c r="I822" s="62"/>
      <c r="J822" s="62"/>
      <c r="K822" s="62"/>
      <c r="L822" s="62"/>
      <c r="M822" s="62"/>
      <c r="N822" s="62"/>
      <c r="O822" s="62"/>
      <c r="P822" s="62"/>
      <c r="Q822" s="62"/>
      <c r="R822" s="62"/>
      <c r="S822" s="62"/>
      <c r="T822" s="62"/>
      <c r="U822" s="62"/>
      <c r="V822" s="62"/>
      <c r="W822" s="62"/>
      <c r="X822" s="62"/>
      <c r="Y822" s="62"/>
      <c r="Z822" s="62"/>
      <c r="AA822" s="62"/>
      <c r="AB822" s="62"/>
      <c r="AC822" s="62"/>
      <c r="AD822" s="62"/>
      <c r="AE822" s="62"/>
      <c r="AF822" s="62"/>
      <c r="AG822" s="62"/>
      <c r="AH822" s="62"/>
      <c r="AI822" s="62"/>
      <c r="AJ822" s="62"/>
    </row>
    <row r="823" spans="1:36">
      <c r="A823" s="62"/>
      <c r="B823" s="62"/>
      <c r="C823" s="62"/>
      <c r="D823" s="62"/>
      <c r="E823" s="62"/>
      <c r="F823" s="62"/>
      <c r="G823" s="62"/>
      <c r="H823" s="62"/>
      <c r="I823" s="62"/>
      <c r="J823" s="62"/>
      <c r="K823" s="62"/>
      <c r="L823" s="62"/>
      <c r="M823" s="62"/>
      <c r="N823" s="62"/>
      <c r="O823" s="62"/>
      <c r="P823" s="62"/>
      <c r="Q823" s="62"/>
      <c r="R823" s="62"/>
      <c r="S823" s="62"/>
      <c r="T823" s="62"/>
      <c r="U823" s="62"/>
      <c r="V823" s="62"/>
      <c r="W823" s="62"/>
      <c r="X823" s="62"/>
      <c r="Y823" s="62"/>
      <c r="Z823" s="62"/>
      <c r="AA823" s="62"/>
      <c r="AB823" s="62"/>
      <c r="AC823" s="62"/>
      <c r="AD823" s="62"/>
      <c r="AE823" s="62"/>
      <c r="AF823" s="62"/>
      <c r="AG823" s="62"/>
      <c r="AH823" s="62"/>
      <c r="AI823" s="62"/>
      <c r="AJ823" s="62"/>
    </row>
    <row r="824" spans="1:36">
      <c r="A824" s="62"/>
      <c r="B824" s="62"/>
      <c r="C824" s="62"/>
      <c r="D824" s="62"/>
      <c r="E824" s="62"/>
      <c r="F824" s="62"/>
      <c r="G824" s="62"/>
      <c r="H824" s="62"/>
      <c r="I824" s="62"/>
      <c r="J824" s="62"/>
      <c r="K824" s="62"/>
      <c r="L824" s="62"/>
      <c r="M824" s="62"/>
      <c r="N824" s="62"/>
      <c r="O824" s="62"/>
      <c r="P824" s="62"/>
      <c r="Q824" s="62"/>
      <c r="R824" s="62"/>
      <c r="S824" s="62"/>
      <c r="T824" s="62"/>
      <c r="U824" s="62"/>
      <c r="V824" s="62"/>
      <c r="W824" s="62"/>
      <c r="X824" s="62"/>
      <c r="Y824" s="62"/>
      <c r="Z824" s="62"/>
      <c r="AA824" s="62"/>
      <c r="AB824" s="62"/>
      <c r="AC824" s="62"/>
      <c r="AD824" s="62"/>
      <c r="AE824" s="62"/>
      <c r="AF824" s="62"/>
      <c r="AG824" s="62"/>
      <c r="AH824" s="62"/>
      <c r="AI824" s="62"/>
      <c r="AJ824" s="62"/>
    </row>
    <row r="825" spans="1:36">
      <c r="A825" s="62"/>
      <c r="B825" s="62"/>
      <c r="C825" s="62"/>
      <c r="D825" s="62"/>
      <c r="E825" s="62"/>
      <c r="F825" s="62"/>
      <c r="G825" s="62"/>
      <c r="H825" s="62"/>
      <c r="I825" s="62"/>
      <c r="J825" s="62"/>
      <c r="K825" s="62"/>
      <c r="L825" s="62"/>
      <c r="M825" s="62"/>
      <c r="N825" s="62"/>
      <c r="O825" s="62"/>
      <c r="P825" s="62"/>
      <c r="Q825" s="62"/>
      <c r="R825" s="62"/>
      <c r="S825" s="62"/>
      <c r="T825" s="62"/>
      <c r="U825" s="62"/>
      <c r="V825" s="62"/>
      <c r="W825" s="62"/>
      <c r="X825" s="62"/>
      <c r="Y825" s="62"/>
      <c r="Z825" s="62"/>
      <c r="AA825" s="62"/>
      <c r="AB825" s="62"/>
      <c r="AC825" s="62"/>
      <c r="AD825" s="62"/>
      <c r="AE825" s="62"/>
      <c r="AF825" s="62"/>
      <c r="AG825" s="62"/>
      <c r="AH825" s="62"/>
      <c r="AI825" s="62"/>
      <c r="AJ825" s="62"/>
    </row>
    <row r="826" spans="1:36">
      <c r="A826" s="62"/>
      <c r="B826" s="62"/>
      <c r="C826" s="62"/>
      <c r="D826" s="62"/>
      <c r="E826" s="62"/>
      <c r="F826" s="62"/>
      <c r="G826" s="62"/>
      <c r="H826" s="62"/>
      <c r="I826" s="62"/>
      <c r="J826" s="62"/>
      <c r="K826" s="62"/>
      <c r="L826" s="62"/>
      <c r="M826" s="62"/>
      <c r="N826" s="62"/>
      <c r="O826" s="62"/>
      <c r="P826" s="62"/>
      <c r="Q826" s="62"/>
      <c r="R826" s="62"/>
      <c r="S826" s="62"/>
      <c r="T826" s="62"/>
      <c r="U826" s="62"/>
      <c r="V826" s="62"/>
      <c r="W826" s="62"/>
      <c r="X826" s="62"/>
      <c r="Y826" s="62"/>
      <c r="Z826" s="62"/>
      <c r="AA826" s="62"/>
      <c r="AB826" s="62"/>
      <c r="AC826" s="62"/>
      <c r="AD826" s="62"/>
      <c r="AE826" s="62"/>
      <c r="AF826" s="62"/>
      <c r="AG826" s="62"/>
      <c r="AH826" s="62"/>
      <c r="AI826" s="62"/>
      <c r="AJ826" s="62"/>
    </row>
    <row r="827" spans="1:36">
      <c r="A827" s="62"/>
      <c r="B827" s="62"/>
      <c r="C827" s="62"/>
      <c r="D827" s="62"/>
      <c r="E827" s="62"/>
      <c r="F827" s="62"/>
      <c r="G827" s="62"/>
      <c r="H827" s="62"/>
      <c r="I827" s="62"/>
      <c r="J827" s="62"/>
      <c r="K827" s="62"/>
      <c r="L827" s="62"/>
      <c r="M827" s="62"/>
      <c r="N827" s="62"/>
      <c r="O827" s="62"/>
      <c r="P827" s="62"/>
      <c r="Q827" s="62"/>
      <c r="R827" s="62"/>
      <c r="S827" s="62"/>
      <c r="T827" s="62"/>
      <c r="U827" s="62"/>
      <c r="V827" s="62"/>
      <c r="W827" s="62"/>
      <c r="X827" s="62"/>
      <c r="Y827" s="62"/>
      <c r="Z827" s="62"/>
      <c r="AA827" s="62"/>
      <c r="AB827" s="62"/>
      <c r="AC827" s="62"/>
      <c r="AD827" s="62"/>
      <c r="AE827" s="62"/>
      <c r="AF827" s="62"/>
      <c r="AG827" s="62"/>
      <c r="AH827" s="62"/>
      <c r="AI827" s="62"/>
      <c r="AJ827" s="62"/>
    </row>
    <row r="828" spans="1:36">
      <c r="A828" s="62"/>
      <c r="B828" s="62"/>
      <c r="C828" s="62"/>
      <c r="D828" s="62"/>
      <c r="E828" s="62"/>
      <c r="F828" s="62"/>
      <c r="G828" s="62"/>
      <c r="H828" s="62"/>
      <c r="I828" s="62"/>
      <c r="J828" s="62"/>
      <c r="K828" s="62"/>
      <c r="L828" s="62"/>
      <c r="M828" s="62"/>
      <c r="N828" s="62"/>
      <c r="O828" s="62"/>
      <c r="P828" s="62"/>
      <c r="Q828" s="62"/>
      <c r="R828" s="62"/>
      <c r="S828" s="62"/>
      <c r="T828" s="62"/>
      <c r="U828" s="62"/>
      <c r="V828" s="62"/>
      <c r="W828" s="62"/>
      <c r="X828" s="62"/>
      <c r="Y828" s="62"/>
      <c r="Z828" s="62"/>
      <c r="AA828" s="62"/>
      <c r="AB828" s="62"/>
      <c r="AC828" s="62"/>
      <c r="AD828" s="62"/>
      <c r="AE828" s="62"/>
      <c r="AF828" s="62"/>
      <c r="AG828" s="62"/>
      <c r="AH828" s="62"/>
      <c r="AI828" s="62"/>
      <c r="AJ828" s="62"/>
    </row>
    <row r="829" spans="1:36">
      <c r="A829" s="62"/>
      <c r="B829" s="62"/>
      <c r="C829" s="62"/>
      <c r="D829" s="62"/>
      <c r="E829" s="62"/>
      <c r="F829" s="62"/>
      <c r="G829" s="62"/>
      <c r="H829" s="62"/>
      <c r="I829" s="62"/>
      <c r="J829" s="62"/>
      <c r="K829" s="62"/>
      <c r="L829" s="62"/>
      <c r="M829" s="62"/>
      <c r="N829" s="62"/>
      <c r="O829" s="62"/>
      <c r="P829" s="62"/>
      <c r="Q829" s="62"/>
      <c r="R829" s="62"/>
      <c r="S829" s="62"/>
      <c r="T829" s="62"/>
      <c r="U829" s="62"/>
      <c r="V829" s="62"/>
      <c r="W829" s="62"/>
      <c r="X829" s="62"/>
      <c r="Y829" s="62"/>
      <c r="Z829" s="62"/>
      <c r="AA829" s="62"/>
      <c r="AB829" s="62"/>
      <c r="AC829" s="62"/>
      <c r="AD829" s="62"/>
      <c r="AE829" s="62"/>
      <c r="AF829" s="62"/>
      <c r="AG829" s="62"/>
      <c r="AH829" s="62"/>
      <c r="AI829" s="62"/>
      <c r="AJ829" s="62"/>
    </row>
    <row r="830" spans="1:36">
      <c r="A830" s="62"/>
      <c r="B830" s="62"/>
      <c r="C830" s="62"/>
      <c r="D830" s="62"/>
      <c r="E830" s="62"/>
      <c r="F830" s="62"/>
      <c r="G830" s="62"/>
      <c r="H830" s="62"/>
      <c r="I830" s="62"/>
      <c r="J830" s="62"/>
      <c r="K830" s="62"/>
      <c r="L830" s="62"/>
      <c r="M830" s="62"/>
      <c r="N830" s="62"/>
      <c r="O830" s="62"/>
      <c r="P830" s="62"/>
      <c r="Q830" s="62"/>
      <c r="R830" s="62"/>
      <c r="S830" s="62"/>
      <c r="T830" s="62"/>
      <c r="U830" s="62"/>
      <c r="V830" s="62"/>
      <c r="W830" s="62"/>
      <c r="X830" s="62"/>
      <c r="Y830" s="62"/>
      <c r="Z830" s="62"/>
      <c r="AA830" s="62"/>
      <c r="AB830" s="62"/>
      <c r="AC830" s="62"/>
      <c r="AD830" s="62"/>
      <c r="AE830" s="62"/>
      <c r="AF830" s="62"/>
      <c r="AG830" s="62"/>
      <c r="AH830" s="62"/>
      <c r="AI830" s="62"/>
      <c r="AJ830" s="62"/>
    </row>
    <row r="831" spans="1:36">
      <c r="A831" s="62"/>
      <c r="B831" s="62"/>
      <c r="C831" s="62"/>
      <c r="D831" s="62"/>
      <c r="E831" s="62"/>
      <c r="F831" s="62"/>
      <c r="G831" s="62"/>
      <c r="H831" s="62"/>
      <c r="I831" s="62"/>
      <c r="J831" s="62"/>
      <c r="K831" s="62"/>
      <c r="L831" s="62"/>
      <c r="M831" s="62"/>
      <c r="N831" s="62"/>
      <c r="O831" s="62"/>
      <c r="P831" s="62"/>
      <c r="Q831" s="62"/>
      <c r="R831" s="62"/>
      <c r="S831" s="62"/>
      <c r="T831" s="62"/>
      <c r="U831" s="62"/>
      <c r="V831" s="62"/>
      <c r="W831" s="62"/>
      <c r="X831" s="62"/>
      <c r="Y831" s="62"/>
      <c r="Z831" s="62"/>
      <c r="AA831" s="62"/>
      <c r="AB831" s="62"/>
      <c r="AC831" s="62"/>
      <c r="AD831" s="62"/>
      <c r="AE831" s="62"/>
      <c r="AF831" s="62"/>
      <c r="AG831" s="62"/>
      <c r="AH831" s="62"/>
      <c r="AI831" s="62"/>
      <c r="AJ831" s="62"/>
    </row>
    <row r="832" spans="1:36">
      <c r="A832" s="62"/>
      <c r="B832" s="62"/>
      <c r="C832" s="62"/>
      <c r="D832" s="62"/>
      <c r="E832" s="62"/>
      <c r="F832" s="62"/>
      <c r="G832" s="62"/>
      <c r="H832" s="62"/>
      <c r="I832" s="62"/>
      <c r="J832" s="62"/>
      <c r="K832" s="62"/>
      <c r="L832" s="62"/>
      <c r="M832" s="62"/>
      <c r="N832" s="62"/>
      <c r="O832" s="62"/>
      <c r="P832" s="62"/>
      <c r="Q832" s="62"/>
      <c r="R832" s="62"/>
      <c r="S832" s="62"/>
      <c r="T832" s="62"/>
      <c r="U832" s="62"/>
      <c r="V832" s="62"/>
      <c r="W832" s="62"/>
      <c r="X832" s="62"/>
      <c r="Y832" s="62"/>
      <c r="Z832" s="62"/>
      <c r="AA832" s="62"/>
      <c r="AB832" s="62"/>
      <c r="AC832" s="62"/>
      <c r="AD832" s="62"/>
      <c r="AE832" s="62"/>
      <c r="AF832" s="62"/>
      <c r="AG832" s="62"/>
      <c r="AH832" s="62"/>
      <c r="AI832" s="62"/>
      <c r="AJ832" s="62"/>
    </row>
    <row r="833" spans="1:36">
      <c r="A833" s="62"/>
      <c r="B833" s="62"/>
      <c r="C833" s="62"/>
      <c r="D833" s="62"/>
      <c r="E833" s="62"/>
      <c r="F833" s="62"/>
      <c r="G833" s="62"/>
      <c r="H833" s="62"/>
      <c r="I833" s="62"/>
      <c r="J833" s="62"/>
      <c r="K833" s="62"/>
      <c r="L833" s="62"/>
      <c r="M833" s="62"/>
      <c r="N833" s="62"/>
      <c r="O833" s="62"/>
      <c r="P833" s="62"/>
      <c r="Q833" s="62"/>
      <c r="R833" s="62"/>
      <c r="S833" s="62"/>
      <c r="T833" s="62"/>
      <c r="U833" s="62"/>
      <c r="V833" s="62"/>
      <c r="W833" s="62"/>
      <c r="X833" s="62"/>
      <c r="Y833" s="62"/>
      <c r="Z833" s="62"/>
      <c r="AA833" s="62"/>
      <c r="AB833" s="62"/>
      <c r="AC833" s="62"/>
      <c r="AD833" s="62"/>
      <c r="AE833" s="62"/>
      <c r="AF833" s="62"/>
      <c r="AG833" s="62"/>
      <c r="AH833" s="62"/>
      <c r="AI833" s="62"/>
      <c r="AJ833" s="62"/>
    </row>
    <row r="834" spans="1:36">
      <c r="A834" s="62"/>
      <c r="B834" s="62"/>
      <c r="C834" s="62"/>
      <c r="D834" s="62"/>
      <c r="E834" s="62"/>
      <c r="F834" s="62"/>
      <c r="G834" s="62"/>
      <c r="H834" s="62"/>
      <c r="I834" s="62"/>
      <c r="J834" s="62"/>
      <c r="K834" s="62"/>
      <c r="L834" s="62"/>
      <c r="M834" s="62"/>
      <c r="N834" s="62"/>
      <c r="O834" s="62"/>
      <c r="P834" s="62"/>
      <c r="Q834" s="62"/>
      <c r="R834" s="62"/>
      <c r="S834" s="62"/>
      <c r="T834" s="62"/>
      <c r="U834" s="62"/>
      <c r="V834" s="62"/>
      <c r="W834" s="62"/>
      <c r="X834" s="62"/>
      <c r="Y834" s="62"/>
      <c r="Z834" s="62"/>
      <c r="AA834" s="62"/>
      <c r="AB834" s="62"/>
      <c r="AC834" s="62"/>
      <c r="AD834" s="62"/>
      <c r="AE834" s="62"/>
      <c r="AF834" s="62"/>
      <c r="AG834" s="62"/>
      <c r="AH834" s="62"/>
      <c r="AI834" s="62"/>
      <c r="AJ834" s="62"/>
    </row>
    <row r="835" spans="1:36">
      <c r="A835" s="62"/>
      <c r="B835" s="62"/>
      <c r="C835" s="62"/>
      <c r="D835" s="62"/>
      <c r="E835" s="62"/>
      <c r="F835" s="62"/>
      <c r="G835" s="62"/>
      <c r="H835" s="62"/>
      <c r="I835" s="62"/>
      <c r="J835" s="62"/>
      <c r="K835" s="62"/>
      <c r="L835" s="62"/>
      <c r="M835" s="62"/>
      <c r="N835" s="62"/>
      <c r="O835" s="62"/>
      <c r="P835" s="62"/>
      <c r="Q835" s="62"/>
      <c r="R835" s="62"/>
      <c r="S835" s="62"/>
      <c r="T835" s="62"/>
      <c r="U835" s="62"/>
      <c r="V835" s="62"/>
      <c r="W835" s="62"/>
      <c r="X835" s="62"/>
      <c r="Y835" s="62"/>
      <c r="Z835" s="62"/>
      <c r="AA835" s="62"/>
      <c r="AB835" s="62"/>
      <c r="AC835" s="62"/>
      <c r="AD835" s="62"/>
      <c r="AE835" s="62"/>
      <c r="AF835" s="62"/>
      <c r="AG835" s="62"/>
      <c r="AH835" s="62"/>
      <c r="AI835" s="62"/>
      <c r="AJ835" s="62"/>
    </row>
    <row r="836" spans="1:36">
      <c r="A836" s="62"/>
      <c r="B836" s="62"/>
      <c r="C836" s="62"/>
      <c r="D836" s="62"/>
      <c r="E836" s="62"/>
      <c r="F836" s="62"/>
      <c r="G836" s="62"/>
      <c r="H836" s="62"/>
      <c r="I836" s="62"/>
      <c r="J836" s="62"/>
      <c r="K836" s="62"/>
      <c r="L836" s="62"/>
      <c r="M836" s="62"/>
      <c r="N836" s="62"/>
      <c r="O836" s="62"/>
      <c r="P836" s="62"/>
      <c r="Q836" s="62"/>
      <c r="R836" s="62"/>
      <c r="S836" s="62"/>
      <c r="T836" s="62"/>
      <c r="U836" s="62"/>
      <c r="V836" s="62"/>
      <c r="W836" s="62"/>
      <c r="X836" s="62"/>
      <c r="Y836" s="62"/>
      <c r="Z836" s="62"/>
      <c r="AA836" s="62"/>
      <c r="AB836" s="62"/>
      <c r="AC836" s="62"/>
      <c r="AD836" s="62"/>
      <c r="AE836" s="62"/>
      <c r="AF836" s="62"/>
      <c r="AG836" s="62"/>
      <c r="AH836" s="62"/>
      <c r="AI836" s="62"/>
      <c r="AJ836" s="62"/>
    </row>
    <row r="837" spans="1:36">
      <c r="A837" s="62"/>
      <c r="B837" s="62"/>
      <c r="C837" s="62"/>
      <c r="D837" s="62"/>
      <c r="E837" s="62"/>
      <c r="F837" s="62"/>
      <c r="G837" s="62"/>
      <c r="H837" s="62"/>
      <c r="I837" s="62"/>
      <c r="J837" s="62"/>
      <c r="K837" s="62"/>
      <c r="L837" s="62"/>
      <c r="M837" s="62"/>
      <c r="N837" s="62"/>
      <c r="O837" s="62"/>
      <c r="P837" s="62"/>
      <c r="Q837" s="62"/>
      <c r="R837" s="62"/>
      <c r="S837" s="62"/>
      <c r="T837" s="62"/>
      <c r="U837" s="62"/>
      <c r="V837" s="62"/>
      <c r="W837" s="62"/>
      <c r="X837" s="62"/>
      <c r="Y837" s="62"/>
      <c r="Z837" s="62"/>
      <c r="AA837" s="62"/>
      <c r="AB837" s="62"/>
      <c r="AC837" s="62"/>
      <c r="AD837" s="62"/>
      <c r="AE837" s="62"/>
      <c r="AF837" s="62"/>
      <c r="AG837" s="62"/>
      <c r="AH837" s="62"/>
      <c r="AI837" s="62"/>
      <c r="AJ837" s="62"/>
    </row>
    <row r="838" spans="1:36">
      <c r="A838" s="62"/>
      <c r="B838" s="62"/>
      <c r="C838" s="62"/>
      <c r="D838" s="62"/>
      <c r="E838" s="62"/>
      <c r="F838" s="62"/>
      <c r="G838" s="62"/>
      <c r="H838" s="62"/>
      <c r="I838" s="62"/>
      <c r="J838" s="62"/>
      <c r="K838" s="62"/>
      <c r="L838" s="62"/>
      <c r="M838" s="62"/>
      <c r="N838" s="62"/>
      <c r="O838" s="62"/>
      <c r="P838" s="62"/>
      <c r="Q838" s="62"/>
      <c r="R838" s="62"/>
      <c r="S838" s="62"/>
      <c r="T838" s="62"/>
      <c r="U838" s="62"/>
      <c r="V838" s="62"/>
      <c r="W838" s="62"/>
      <c r="X838" s="62"/>
      <c r="Y838" s="62"/>
      <c r="Z838" s="62"/>
      <c r="AA838" s="62"/>
      <c r="AB838" s="62"/>
      <c r="AC838" s="62"/>
      <c r="AD838" s="62"/>
      <c r="AE838" s="62"/>
      <c r="AF838" s="62"/>
      <c r="AG838" s="62"/>
      <c r="AH838" s="62"/>
      <c r="AI838" s="62"/>
      <c r="AJ838" s="62"/>
    </row>
    <row r="839" spans="1:36">
      <c r="A839" s="62"/>
      <c r="B839" s="62"/>
      <c r="C839" s="62"/>
      <c r="D839" s="62"/>
      <c r="E839" s="62"/>
      <c r="F839" s="62"/>
      <c r="G839" s="62"/>
      <c r="H839" s="62"/>
      <c r="I839" s="62"/>
      <c r="J839" s="62"/>
      <c r="K839" s="62"/>
      <c r="L839" s="62"/>
      <c r="M839" s="62"/>
      <c r="N839" s="62"/>
      <c r="O839" s="62"/>
      <c r="P839" s="62"/>
      <c r="Q839" s="62"/>
      <c r="R839" s="62"/>
      <c r="S839" s="62"/>
      <c r="T839" s="62"/>
      <c r="U839" s="62"/>
      <c r="V839" s="62"/>
      <c r="W839" s="62"/>
      <c r="X839" s="62"/>
      <c r="Y839" s="62"/>
      <c r="Z839" s="62"/>
      <c r="AA839" s="62"/>
      <c r="AB839" s="62"/>
      <c r="AC839" s="62"/>
      <c r="AD839" s="62"/>
      <c r="AE839" s="62"/>
      <c r="AF839" s="62"/>
      <c r="AG839" s="62"/>
      <c r="AH839" s="62"/>
      <c r="AI839" s="62"/>
      <c r="AJ839" s="62"/>
    </row>
    <row r="840" spans="1:36">
      <c r="A840" s="62"/>
      <c r="B840" s="62"/>
      <c r="C840" s="62"/>
      <c r="D840" s="62"/>
      <c r="E840" s="62"/>
      <c r="F840" s="62"/>
      <c r="G840" s="62"/>
      <c r="H840" s="62"/>
      <c r="I840" s="62"/>
      <c r="J840" s="62"/>
      <c r="K840" s="62"/>
      <c r="L840" s="62"/>
      <c r="M840" s="62"/>
      <c r="N840" s="62"/>
      <c r="O840" s="62"/>
      <c r="P840" s="62"/>
      <c r="Q840" s="62"/>
      <c r="R840" s="62"/>
      <c r="S840" s="62"/>
      <c r="T840" s="62"/>
      <c r="U840" s="62"/>
      <c r="V840" s="62"/>
      <c r="W840" s="62"/>
      <c r="X840" s="62"/>
      <c r="Y840" s="62"/>
      <c r="Z840" s="62"/>
      <c r="AA840" s="62"/>
      <c r="AB840" s="62"/>
      <c r="AC840" s="62"/>
      <c r="AD840" s="62"/>
      <c r="AE840" s="62"/>
      <c r="AF840" s="62"/>
      <c r="AG840" s="62"/>
      <c r="AH840" s="62"/>
      <c r="AI840" s="62"/>
      <c r="AJ840" s="62"/>
    </row>
    <row r="841" spans="1:36">
      <c r="A841" s="62"/>
      <c r="B841" s="62"/>
      <c r="C841" s="62"/>
      <c r="D841" s="62"/>
      <c r="E841" s="62"/>
      <c r="F841" s="62"/>
      <c r="G841" s="62"/>
      <c r="H841" s="62"/>
      <c r="I841" s="62"/>
      <c r="J841" s="62"/>
      <c r="K841" s="62"/>
      <c r="L841" s="62"/>
      <c r="M841" s="62"/>
      <c r="N841" s="62"/>
      <c r="O841" s="62"/>
      <c r="P841" s="62"/>
      <c r="Q841" s="62"/>
      <c r="R841" s="62"/>
      <c r="S841" s="62"/>
      <c r="T841" s="62"/>
      <c r="U841" s="62"/>
      <c r="V841" s="62"/>
      <c r="W841" s="62"/>
      <c r="X841" s="62"/>
      <c r="Y841" s="62"/>
      <c r="Z841" s="62"/>
      <c r="AA841" s="62"/>
      <c r="AB841" s="62"/>
      <c r="AC841" s="62"/>
      <c r="AD841" s="62"/>
      <c r="AE841" s="62"/>
      <c r="AF841" s="62"/>
      <c r="AG841" s="62"/>
      <c r="AH841" s="62"/>
      <c r="AI841" s="62"/>
      <c r="AJ841" s="62"/>
    </row>
    <row r="842" spans="1:36">
      <c r="A842" s="62"/>
      <c r="B842" s="62"/>
      <c r="C842" s="62"/>
      <c r="D842" s="62"/>
      <c r="E842" s="62"/>
      <c r="F842" s="62"/>
      <c r="G842" s="62"/>
      <c r="H842" s="62"/>
      <c r="I842" s="62"/>
      <c r="J842" s="62"/>
      <c r="K842" s="62"/>
      <c r="L842" s="62"/>
      <c r="M842" s="62"/>
      <c r="N842" s="62"/>
      <c r="O842" s="62"/>
      <c r="P842" s="62"/>
      <c r="Q842" s="62"/>
      <c r="R842" s="62"/>
      <c r="S842" s="62"/>
      <c r="T842" s="62"/>
      <c r="U842" s="62"/>
      <c r="V842" s="62"/>
      <c r="W842" s="62"/>
      <c r="X842" s="62"/>
      <c r="Y842" s="62"/>
      <c r="Z842" s="62"/>
      <c r="AA842" s="62"/>
      <c r="AB842" s="62"/>
      <c r="AC842" s="62"/>
      <c r="AD842" s="62"/>
      <c r="AE842" s="62"/>
      <c r="AF842" s="62"/>
      <c r="AG842" s="62"/>
      <c r="AH842" s="62"/>
      <c r="AI842" s="62"/>
      <c r="AJ842" s="62"/>
    </row>
    <row r="843" spans="1:36">
      <c r="A843" s="62"/>
      <c r="B843" s="62"/>
      <c r="C843" s="62"/>
      <c r="D843" s="62"/>
      <c r="E843" s="62"/>
      <c r="F843" s="62"/>
      <c r="G843" s="62"/>
      <c r="H843" s="62"/>
      <c r="I843" s="62"/>
      <c r="J843" s="62"/>
      <c r="K843" s="62"/>
      <c r="L843" s="62"/>
      <c r="M843" s="62"/>
      <c r="N843" s="62"/>
      <c r="O843" s="62"/>
      <c r="P843" s="62"/>
      <c r="Q843" s="62"/>
      <c r="R843" s="62"/>
      <c r="S843" s="62"/>
      <c r="T843" s="62"/>
      <c r="U843" s="62"/>
      <c r="V843" s="62"/>
      <c r="W843" s="62"/>
      <c r="X843" s="62"/>
      <c r="Y843" s="62"/>
      <c r="Z843" s="62"/>
      <c r="AA843" s="62"/>
      <c r="AB843" s="62"/>
      <c r="AC843" s="62"/>
      <c r="AD843" s="62"/>
      <c r="AE843" s="62"/>
      <c r="AF843" s="62"/>
      <c r="AG843" s="62"/>
      <c r="AH843" s="62"/>
      <c r="AI843" s="62"/>
      <c r="AJ843" s="62"/>
    </row>
    <row r="844" spans="1:36">
      <c r="A844" s="62"/>
      <c r="B844" s="62"/>
      <c r="C844" s="62"/>
      <c r="D844" s="62"/>
      <c r="E844" s="62"/>
      <c r="F844" s="62"/>
      <c r="G844" s="62"/>
      <c r="H844" s="62"/>
      <c r="I844" s="62"/>
      <c r="J844" s="62"/>
      <c r="K844" s="62"/>
      <c r="L844" s="62"/>
      <c r="M844" s="62"/>
      <c r="N844" s="62"/>
      <c r="O844" s="62"/>
      <c r="P844" s="62"/>
      <c r="Q844" s="62"/>
      <c r="R844" s="62"/>
      <c r="S844" s="62"/>
      <c r="T844" s="62"/>
      <c r="U844" s="62"/>
      <c r="V844" s="62"/>
      <c r="W844" s="62"/>
      <c r="X844" s="62"/>
      <c r="Y844" s="62"/>
      <c r="Z844" s="62"/>
      <c r="AA844" s="62"/>
      <c r="AB844" s="62"/>
      <c r="AC844" s="62"/>
      <c r="AD844" s="62"/>
      <c r="AE844" s="62"/>
      <c r="AF844" s="62"/>
      <c r="AG844" s="62"/>
      <c r="AH844" s="62"/>
      <c r="AI844" s="62"/>
      <c r="AJ844" s="62"/>
    </row>
    <row r="845" spans="1:36">
      <c r="A845" s="62"/>
      <c r="B845" s="62"/>
      <c r="C845" s="62"/>
      <c r="D845" s="62"/>
      <c r="E845" s="62"/>
      <c r="F845" s="62"/>
      <c r="G845" s="62"/>
      <c r="H845" s="62"/>
      <c r="I845" s="62"/>
      <c r="J845" s="62"/>
      <c r="K845" s="62"/>
      <c r="L845" s="62"/>
      <c r="M845" s="62"/>
      <c r="N845" s="62"/>
      <c r="O845" s="62"/>
      <c r="P845" s="62"/>
      <c r="Q845" s="62"/>
      <c r="R845" s="62"/>
      <c r="S845" s="62"/>
      <c r="T845" s="62"/>
      <c r="U845" s="62"/>
      <c r="V845" s="62"/>
      <c r="W845" s="62"/>
      <c r="X845" s="62"/>
      <c r="Y845" s="62"/>
      <c r="Z845" s="62"/>
      <c r="AA845" s="62"/>
      <c r="AB845" s="62"/>
      <c r="AC845" s="62"/>
      <c r="AD845" s="62"/>
      <c r="AE845" s="62"/>
      <c r="AF845" s="62"/>
      <c r="AG845" s="62"/>
      <c r="AH845" s="62"/>
      <c r="AI845" s="62"/>
      <c r="AJ845" s="62"/>
    </row>
    <row r="846" spans="1:36">
      <c r="A846" s="62"/>
      <c r="B846" s="62"/>
      <c r="C846" s="62"/>
      <c r="D846" s="62"/>
      <c r="E846" s="62"/>
      <c r="F846" s="62"/>
      <c r="G846" s="62"/>
      <c r="H846" s="62"/>
      <c r="I846" s="62"/>
      <c r="J846" s="62"/>
      <c r="K846" s="62"/>
      <c r="L846" s="62"/>
      <c r="M846" s="62"/>
      <c r="N846" s="62"/>
      <c r="O846" s="62"/>
      <c r="P846" s="62"/>
      <c r="Q846" s="62"/>
      <c r="R846" s="62"/>
      <c r="S846" s="62"/>
      <c r="T846" s="62"/>
      <c r="U846" s="62"/>
      <c r="V846" s="62"/>
      <c r="W846" s="62"/>
      <c r="X846" s="62"/>
      <c r="Y846" s="62"/>
      <c r="Z846" s="62"/>
      <c r="AA846" s="62"/>
      <c r="AB846" s="62"/>
      <c r="AC846" s="62"/>
      <c r="AD846" s="62"/>
      <c r="AE846" s="62"/>
      <c r="AF846" s="62"/>
      <c r="AG846" s="62"/>
      <c r="AH846" s="62"/>
      <c r="AI846" s="62"/>
      <c r="AJ846" s="62"/>
    </row>
    <row r="847" spans="1:36">
      <c r="A847" s="62"/>
      <c r="B847" s="62"/>
      <c r="C847" s="62"/>
      <c r="D847" s="62"/>
      <c r="E847" s="62"/>
      <c r="F847" s="62"/>
      <c r="G847" s="62"/>
      <c r="H847" s="62"/>
      <c r="I847" s="62"/>
      <c r="J847" s="62"/>
      <c r="K847" s="62"/>
      <c r="L847" s="62"/>
      <c r="M847" s="62"/>
      <c r="N847" s="62"/>
      <c r="O847" s="62"/>
      <c r="P847" s="62"/>
      <c r="Q847" s="62"/>
      <c r="R847" s="62"/>
      <c r="S847" s="62"/>
      <c r="T847" s="62"/>
      <c r="U847" s="62"/>
      <c r="V847" s="62"/>
      <c r="W847" s="62"/>
      <c r="X847" s="62"/>
      <c r="Y847" s="62"/>
      <c r="Z847" s="62"/>
      <c r="AA847" s="62"/>
      <c r="AB847" s="62"/>
      <c r="AC847" s="62"/>
      <c r="AD847" s="62"/>
      <c r="AE847" s="62"/>
      <c r="AF847" s="62"/>
      <c r="AG847" s="62"/>
      <c r="AH847" s="62"/>
      <c r="AI847" s="62"/>
      <c r="AJ847" s="62"/>
    </row>
    <row r="848" spans="1:36">
      <c r="A848" s="62"/>
      <c r="B848" s="62"/>
      <c r="C848" s="62"/>
      <c r="D848" s="62"/>
      <c r="E848" s="62"/>
      <c r="F848" s="62"/>
      <c r="G848" s="62"/>
      <c r="H848" s="62"/>
      <c r="I848" s="62"/>
      <c r="J848" s="62"/>
      <c r="K848" s="62"/>
      <c r="L848" s="62"/>
      <c r="M848" s="62"/>
      <c r="N848" s="62"/>
      <c r="O848" s="62"/>
      <c r="P848" s="62"/>
      <c r="Q848" s="62"/>
      <c r="R848" s="62"/>
      <c r="S848" s="62"/>
      <c r="T848" s="62"/>
      <c r="U848" s="62"/>
      <c r="V848" s="62"/>
      <c r="W848" s="62"/>
      <c r="X848" s="62"/>
      <c r="Y848" s="62"/>
      <c r="Z848" s="62"/>
      <c r="AA848" s="62"/>
      <c r="AB848" s="62"/>
      <c r="AC848" s="62"/>
      <c r="AD848" s="62"/>
      <c r="AE848" s="62"/>
      <c r="AF848" s="62"/>
      <c r="AG848" s="62"/>
      <c r="AH848" s="62"/>
      <c r="AI848" s="62"/>
      <c r="AJ848" s="62"/>
    </row>
    <row r="849" spans="1:36">
      <c r="A849" s="62"/>
      <c r="B849" s="62"/>
      <c r="C849" s="62"/>
      <c r="D849" s="62"/>
      <c r="E849" s="62"/>
      <c r="F849" s="62"/>
      <c r="G849" s="62"/>
      <c r="H849" s="62"/>
      <c r="I849" s="62"/>
      <c r="J849" s="62"/>
      <c r="K849" s="62"/>
      <c r="L849" s="62"/>
      <c r="M849" s="62"/>
      <c r="N849" s="62"/>
      <c r="O849" s="62"/>
      <c r="P849" s="62"/>
      <c r="Q849" s="62"/>
      <c r="R849" s="62"/>
      <c r="S849" s="62"/>
      <c r="T849" s="62"/>
      <c r="U849" s="62"/>
      <c r="V849" s="62"/>
      <c r="W849" s="62"/>
      <c r="X849" s="62"/>
      <c r="Y849" s="62"/>
      <c r="Z849" s="62"/>
      <c r="AA849" s="62"/>
      <c r="AB849" s="62"/>
      <c r="AC849" s="62"/>
      <c r="AD849" s="62"/>
      <c r="AE849" s="62"/>
      <c r="AF849" s="62"/>
      <c r="AG849" s="62"/>
      <c r="AH849" s="62"/>
      <c r="AI849" s="62"/>
      <c r="AJ849" s="62"/>
    </row>
    <row r="850" spans="1:36">
      <c r="A850" s="62"/>
      <c r="B850" s="62"/>
      <c r="C850" s="62"/>
      <c r="D850" s="62"/>
      <c r="E850" s="62"/>
      <c r="F850" s="62"/>
      <c r="G850" s="62"/>
      <c r="H850" s="62"/>
      <c r="I850" s="62"/>
      <c r="J850" s="62"/>
      <c r="K850" s="62"/>
      <c r="L850" s="62"/>
      <c r="M850" s="62"/>
      <c r="N850" s="62"/>
      <c r="O850" s="62"/>
      <c r="P850" s="62"/>
      <c r="Q850" s="62"/>
      <c r="R850" s="62"/>
      <c r="S850" s="62"/>
      <c r="T850" s="62"/>
      <c r="U850" s="62"/>
      <c r="V850" s="62"/>
      <c r="W850" s="62"/>
      <c r="X850" s="62"/>
      <c r="Y850" s="62"/>
      <c r="Z850" s="62"/>
      <c r="AA850" s="62"/>
      <c r="AB850" s="62"/>
      <c r="AC850" s="62"/>
      <c r="AD850" s="62"/>
      <c r="AE850" s="62"/>
      <c r="AF850" s="62"/>
      <c r="AG850" s="62"/>
      <c r="AH850" s="62"/>
      <c r="AI850" s="62"/>
      <c r="AJ850" s="62"/>
    </row>
    <row r="851" spans="1:36">
      <c r="A851" s="62"/>
      <c r="B851" s="62"/>
      <c r="C851" s="62"/>
      <c r="D851" s="62"/>
      <c r="E851" s="62"/>
      <c r="F851" s="62"/>
      <c r="G851" s="62"/>
      <c r="H851" s="62"/>
      <c r="I851" s="62"/>
      <c r="J851" s="62"/>
      <c r="K851" s="62"/>
      <c r="L851" s="62"/>
      <c r="M851" s="62"/>
      <c r="N851" s="62"/>
      <c r="O851" s="62"/>
      <c r="P851" s="62"/>
      <c r="Q851" s="62"/>
      <c r="R851" s="62"/>
      <c r="S851" s="62"/>
      <c r="T851" s="62"/>
      <c r="U851" s="62"/>
      <c r="V851" s="62"/>
      <c r="W851" s="62"/>
      <c r="X851" s="62"/>
      <c r="Y851" s="62"/>
      <c r="Z851" s="62"/>
      <c r="AA851" s="62"/>
      <c r="AB851" s="62"/>
      <c r="AC851" s="62"/>
      <c r="AD851" s="62"/>
      <c r="AE851" s="62"/>
      <c r="AF851" s="62"/>
      <c r="AG851" s="62"/>
      <c r="AH851" s="62"/>
      <c r="AI851" s="62"/>
      <c r="AJ851" s="62"/>
    </row>
    <row r="852" spans="1:36">
      <c r="A852" s="62"/>
      <c r="B852" s="62"/>
      <c r="C852" s="62"/>
      <c r="D852" s="62"/>
      <c r="E852" s="62"/>
      <c r="F852" s="62"/>
      <c r="G852" s="62"/>
      <c r="H852" s="62"/>
      <c r="I852" s="62"/>
      <c r="J852" s="62"/>
      <c r="K852" s="62"/>
      <c r="L852" s="62"/>
      <c r="M852" s="62"/>
      <c r="N852" s="62"/>
      <c r="O852" s="62"/>
      <c r="P852" s="62"/>
      <c r="Q852" s="62"/>
      <c r="R852" s="62"/>
      <c r="S852" s="62"/>
      <c r="T852" s="62"/>
      <c r="U852" s="62"/>
      <c r="V852" s="62"/>
      <c r="W852" s="62"/>
      <c r="X852" s="62"/>
      <c r="Y852" s="62"/>
      <c r="Z852" s="62"/>
      <c r="AA852" s="62"/>
      <c r="AB852" s="62"/>
      <c r="AC852" s="62"/>
      <c r="AD852" s="62"/>
      <c r="AE852" s="62"/>
      <c r="AF852" s="62"/>
      <c r="AG852" s="62"/>
      <c r="AH852" s="62"/>
      <c r="AI852" s="62"/>
      <c r="AJ852" s="62"/>
    </row>
    <row r="853" spans="1:36">
      <c r="A853" s="62"/>
      <c r="B853" s="62"/>
      <c r="C853" s="62"/>
      <c r="D853" s="62"/>
      <c r="E853" s="62"/>
      <c r="F853" s="62"/>
      <c r="G853" s="62"/>
      <c r="H853" s="62"/>
      <c r="I853" s="62"/>
      <c r="J853" s="62"/>
      <c r="K853" s="62"/>
      <c r="L853" s="62"/>
      <c r="M853" s="62"/>
      <c r="N853" s="62"/>
      <c r="O853" s="62"/>
      <c r="P853" s="62"/>
      <c r="Q853" s="62"/>
      <c r="R853" s="62"/>
      <c r="S853" s="62"/>
      <c r="T853" s="62"/>
      <c r="U853" s="62"/>
      <c r="V853" s="62"/>
      <c r="W853" s="62"/>
      <c r="X853" s="62"/>
      <c r="Y853" s="62"/>
      <c r="Z853" s="62"/>
      <c r="AA853" s="62"/>
      <c r="AB853" s="62"/>
      <c r="AC853" s="62"/>
      <c r="AD853" s="62"/>
      <c r="AE853" s="62"/>
      <c r="AF853" s="62"/>
      <c r="AG853" s="62"/>
      <c r="AH853" s="62"/>
      <c r="AI853" s="62"/>
      <c r="AJ853" s="62"/>
    </row>
    <row r="854" spans="1:36">
      <c r="A854" s="62"/>
      <c r="B854" s="62"/>
      <c r="C854" s="62"/>
      <c r="D854" s="62"/>
      <c r="E854" s="62"/>
      <c r="F854" s="62"/>
      <c r="G854" s="62"/>
      <c r="H854" s="62"/>
      <c r="I854" s="62"/>
      <c r="J854" s="62"/>
      <c r="K854" s="62"/>
      <c r="L854" s="62"/>
      <c r="M854" s="62"/>
      <c r="N854" s="62"/>
      <c r="O854" s="62"/>
      <c r="P854" s="62"/>
      <c r="Q854" s="62"/>
      <c r="R854" s="62"/>
      <c r="S854" s="62"/>
      <c r="T854" s="62"/>
      <c r="U854" s="62"/>
      <c r="V854" s="62"/>
      <c r="W854" s="62"/>
      <c r="X854" s="62"/>
      <c r="Y854" s="62"/>
      <c r="Z854" s="62"/>
      <c r="AA854" s="62"/>
      <c r="AB854" s="62"/>
      <c r="AC854" s="62"/>
      <c r="AD854" s="62"/>
      <c r="AE854" s="62"/>
      <c r="AF854" s="62"/>
      <c r="AG854" s="62"/>
      <c r="AH854" s="62"/>
      <c r="AI854" s="62"/>
      <c r="AJ854" s="62"/>
    </row>
    <row r="855" spans="1:36">
      <c r="A855" s="62"/>
      <c r="B855" s="62"/>
      <c r="C855" s="62"/>
      <c r="D855" s="62"/>
      <c r="E855" s="62"/>
      <c r="F855" s="62"/>
      <c r="G855" s="62"/>
      <c r="H855" s="62"/>
      <c r="I855" s="62"/>
      <c r="J855" s="62"/>
      <c r="K855" s="62"/>
      <c r="L855" s="62"/>
      <c r="M855" s="62"/>
      <c r="N855" s="62"/>
      <c r="O855" s="62"/>
      <c r="P855" s="62"/>
      <c r="Q855" s="62"/>
      <c r="R855" s="62"/>
      <c r="S855" s="62"/>
      <c r="T855" s="62"/>
      <c r="U855" s="62"/>
      <c r="V855" s="62"/>
      <c r="W855" s="62"/>
      <c r="X855" s="62"/>
      <c r="Y855" s="62"/>
      <c r="Z855" s="62"/>
      <c r="AA855" s="62"/>
      <c r="AB855" s="62"/>
      <c r="AC855" s="62"/>
      <c r="AD855" s="62"/>
      <c r="AE855" s="62"/>
      <c r="AF855" s="62"/>
      <c r="AG855" s="62"/>
      <c r="AH855" s="62"/>
      <c r="AI855" s="62"/>
      <c r="AJ855" s="62"/>
    </row>
    <row r="856" spans="1:36">
      <c r="A856" s="62"/>
      <c r="B856" s="62"/>
      <c r="C856" s="62"/>
      <c r="D856" s="62"/>
      <c r="E856" s="62"/>
      <c r="F856" s="62"/>
      <c r="G856" s="62"/>
      <c r="H856" s="62"/>
      <c r="I856" s="62"/>
      <c r="J856" s="62"/>
      <c r="K856" s="62"/>
      <c r="L856" s="62"/>
      <c r="M856" s="62"/>
      <c r="N856" s="62"/>
      <c r="O856" s="62"/>
      <c r="P856" s="62"/>
      <c r="Q856" s="62"/>
      <c r="R856" s="62"/>
      <c r="S856" s="62"/>
      <c r="T856" s="62"/>
      <c r="U856" s="62"/>
      <c r="V856" s="62"/>
      <c r="W856" s="62"/>
      <c r="X856" s="62"/>
      <c r="Y856" s="62"/>
      <c r="Z856" s="62"/>
      <c r="AA856" s="62"/>
      <c r="AB856" s="62"/>
      <c r="AC856" s="62"/>
      <c r="AD856" s="62"/>
      <c r="AE856" s="62"/>
      <c r="AF856" s="62"/>
      <c r="AG856" s="62"/>
      <c r="AH856" s="62"/>
      <c r="AI856" s="62"/>
      <c r="AJ856" s="62"/>
    </row>
    <row r="857" spans="1:36">
      <c r="A857" s="62"/>
      <c r="B857" s="62"/>
      <c r="C857" s="62"/>
      <c r="D857" s="62"/>
      <c r="E857" s="62"/>
      <c r="F857" s="62"/>
      <c r="G857" s="62"/>
      <c r="H857" s="62"/>
      <c r="I857" s="62"/>
      <c r="J857" s="62"/>
      <c r="K857" s="62"/>
      <c r="L857" s="62"/>
      <c r="M857" s="62"/>
      <c r="N857" s="62"/>
      <c r="O857" s="62"/>
      <c r="P857" s="62"/>
      <c r="Q857" s="62"/>
      <c r="R857" s="62"/>
      <c r="S857" s="62"/>
      <c r="T857" s="62"/>
      <c r="U857" s="62"/>
      <c r="V857" s="62"/>
      <c r="W857" s="62"/>
      <c r="X857" s="62"/>
      <c r="Y857" s="62"/>
      <c r="Z857" s="62"/>
      <c r="AA857" s="62"/>
      <c r="AB857" s="62"/>
      <c r="AC857" s="62"/>
      <c r="AD857" s="62"/>
      <c r="AE857" s="62"/>
      <c r="AF857" s="62"/>
      <c r="AG857" s="62"/>
      <c r="AH857" s="62"/>
      <c r="AI857" s="62"/>
      <c r="AJ857" s="62"/>
    </row>
    <row r="858" spans="1:36">
      <c r="A858" s="62"/>
      <c r="B858" s="62"/>
      <c r="C858" s="62"/>
      <c r="D858" s="62"/>
      <c r="E858" s="62"/>
      <c r="F858" s="62"/>
      <c r="G858" s="62"/>
      <c r="H858" s="62"/>
      <c r="I858" s="62"/>
      <c r="J858" s="62"/>
      <c r="K858" s="62"/>
      <c r="L858" s="62"/>
      <c r="M858" s="62"/>
      <c r="N858" s="62"/>
      <c r="O858" s="62"/>
      <c r="P858" s="62"/>
      <c r="Q858" s="62"/>
      <c r="R858" s="62"/>
      <c r="S858" s="62"/>
      <c r="T858" s="62"/>
      <c r="U858" s="62"/>
      <c r="V858" s="62"/>
      <c r="W858" s="62"/>
      <c r="X858" s="62"/>
      <c r="Y858" s="62"/>
      <c r="Z858" s="62"/>
      <c r="AA858" s="62"/>
      <c r="AB858" s="62"/>
      <c r="AC858" s="62"/>
      <c r="AD858" s="62"/>
      <c r="AE858" s="62"/>
      <c r="AF858" s="62"/>
      <c r="AG858" s="62"/>
      <c r="AH858" s="62"/>
      <c r="AI858" s="62"/>
      <c r="AJ858" s="62"/>
    </row>
    <row r="859" spans="1:36">
      <c r="A859" s="62"/>
      <c r="B859" s="62"/>
      <c r="C859" s="62"/>
      <c r="D859" s="62"/>
      <c r="E859" s="62"/>
      <c r="F859" s="62"/>
      <c r="G859" s="62"/>
      <c r="H859" s="62"/>
      <c r="I859" s="62"/>
      <c r="J859" s="62"/>
      <c r="K859" s="62"/>
      <c r="L859" s="62"/>
      <c r="M859" s="62"/>
      <c r="N859" s="62"/>
      <c r="O859" s="62"/>
      <c r="P859" s="62"/>
      <c r="Q859" s="62"/>
      <c r="R859" s="62"/>
      <c r="S859" s="62"/>
      <c r="T859" s="62"/>
      <c r="U859" s="62"/>
      <c r="V859" s="62"/>
      <c r="W859" s="62"/>
      <c r="X859" s="62"/>
      <c r="Y859" s="62"/>
      <c r="Z859" s="62"/>
      <c r="AA859" s="62"/>
      <c r="AB859" s="62"/>
      <c r="AC859" s="62"/>
      <c r="AD859" s="62"/>
      <c r="AE859" s="62"/>
      <c r="AF859" s="62"/>
      <c r="AG859" s="62"/>
      <c r="AH859" s="62"/>
      <c r="AI859" s="62"/>
      <c r="AJ859" s="62"/>
    </row>
    <row r="860" spans="1:36">
      <c r="A860" s="62"/>
      <c r="B860" s="62"/>
      <c r="C860" s="62"/>
      <c r="D860" s="62"/>
      <c r="E860" s="62"/>
      <c r="F860" s="62"/>
      <c r="G860" s="62"/>
      <c r="H860" s="62"/>
      <c r="I860" s="62"/>
      <c r="J860" s="62"/>
      <c r="K860" s="62"/>
      <c r="L860" s="62"/>
      <c r="M860" s="62"/>
      <c r="N860" s="62"/>
      <c r="O860" s="62"/>
      <c r="P860" s="62"/>
      <c r="Q860" s="62"/>
      <c r="R860" s="62"/>
      <c r="S860" s="62"/>
      <c r="T860" s="62"/>
      <c r="U860" s="62"/>
      <c r="V860" s="62"/>
      <c r="W860" s="62"/>
      <c r="X860" s="62"/>
      <c r="Y860" s="62"/>
      <c r="Z860" s="62"/>
      <c r="AA860" s="62"/>
      <c r="AB860" s="62"/>
      <c r="AC860" s="62"/>
      <c r="AD860" s="62"/>
      <c r="AE860" s="62"/>
      <c r="AF860" s="62"/>
      <c r="AG860" s="62"/>
      <c r="AH860" s="62"/>
      <c r="AI860" s="62"/>
      <c r="AJ860" s="62"/>
    </row>
    <row r="861" spans="1:36">
      <c r="A861" s="62"/>
      <c r="B861" s="62"/>
      <c r="C861" s="62"/>
      <c r="D861" s="62"/>
      <c r="E861" s="62"/>
      <c r="F861" s="62"/>
      <c r="G861" s="62"/>
      <c r="H861" s="62"/>
      <c r="I861" s="62"/>
      <c r="J861" s="62"/>
      <c r="K861" s="62"/>
      <c r="L861" s="62"/>
      <c r="M861" s="62"/>
      <c r="N861" s="62"/>
      <c r="O861" s="62"/>
      <c r="P861" s="62"/>
      <c r="Q861" s="62"/>
      <c r="R861" s="62"/>
      <c r="S861" s="62"/>
      <c r="T861" s="62"/>
      <c r="U861" s="62"/>
      <c r="V861" s="62"/>
      <c r="W861" s="62"/>
      <c r="X861" s="62"/>
      <c r="Y861" s="62"/>
      <c r="Z861" s="62"/>
      <c r="AA861" s="62"/>
      <c r="AB861" s="62"/>
      <c r="AC861" s="62"/>
      <c r="AD861" s="62"/>
      <c r="AE861" s="62"/>
      <c r="AF861" s="62"/>
      <c r="AG861" s="62"/>
      <c r="AH861" s="62"/>
      <c r="AI861" s="62"/>
      <c r="AJ861" s="62"/>
    </row>
    <row r="862" spans="1:36">
      <c r="A862" s="62"/>
      <c r="B862" s="62"/>
      <c r="C862" s="62"/>
      <c r="D862" s="62"/>
      <c r="E862" s="62"/>
      <c r="F862" s="62"/>
      <c r="G862" s="62"/>
      <c r="H862" s="62"/>
      <c r="I862" s="62"/>
      <c r="J862" s="62"/>
      <c r="K862" s="62"/>
      <c r="L862" s="62"/>
      <c r="M862" s="62"/>
      <c r="N862" s="62"/>
      <c r="O862" s="62"/>
      <c r="P862" s="62"/>
      <c r="Q862" s="62"/>
      <c r="R862" s="62"/>
      <c r="S862" s="62"/>
      <c r="T862" s="62"/>
      <c r="U862" s="62"/>
      <c r="V862" s="62"/>
      <c r="W862" s="62"/>
      <c r="X862" s="62"/>
      <c r="Y862" s="62"/>
      <c r="Z862" s="62"/>
      <c r="AA862" s="62"/>
      <c r="AB862" s="62"/>
      <c r="AC862" s="62"/>
      <c r="AD862" s="62"/>
      <c r="AE862" s="62"/>
      <c r="AF862" s="62"/>
      <c r="AG862" s="62"/>
      <c r="AH862" s="62"/>
      <c r="AI862" s="62"/>
      <c r="AJ862" s="62"/>
    </row>
    <row r="863" spans="1:36">
      <c r="A863" s="62"/>
      <c r="B863" s="62"/>
      <c r="C863" s="62"/>
      <c r="D863" s="62"/>
      <c r="E863" s="62"/>
      <c r="F863" s="62"/>
      <c r="G863" s="62"/>
      <c r="H863" s="62"/>
      <c r="I863" s="62"/>
      <c r="J863" s="62"/>
      <c r="K863" s="62"/>
      <c r="L863" s="62"/>
      <c r="M863" s="62"/>
      <c r="N863" s="62"/>
      <c r="O863" s="62"/>
      <c r="P863" s="62"/>
      <c r="Q863" s="62"/>
      <c r="R863" s="62"/>
      <c r="S863" s="62"/>
      <c r="T863" s="62"/>
      <c r="U863" s="62"/>
      <c r="V863" s="62"/>
      <c r="W863" s="62"/>
      <c r="X863" s="62"/>
      <c r="Y863" s="62"/>
      <c r="Z863" s="62"/>
      <c r="AA863" s="62"/>
      <c r="AB863" s="62"/>
      <c r="AC863" s="62"/>
      <c r="AD863" s="62"/>
      <c r="AE863" s="62"/>
      <c r="AF863" s="62"/>
      <c r="AG863" s="62"/>
      <c r="AH863" s="62"/>
      <c r="AI863" s="62"/>
      <c r="AJ863" s="62"/>
    </row>
    <row r="864" spans="1:36">
      <c r="A864" s="62"/>
      <c r="B864" s="62"/>
      <c r="C864" s="62"/>
      <c r="D864" s="62"/>
      <c r="E864" s="62"/>
      <c r="F864" s="62"/>
      <c r="G864" s="62"/>
      <c r="H864" s="62"/>
      <c r="I864" s="62"/>
      <c r="J864" s="62"/>
      <c r="K864" s="62"/>
      <c r="L864" s="62"/>
      <c r="M864" s="62"/>
      <c r="N864" s="62"/>
      <c r="O864" s="62"/>
      <c r="P864" s="62"/>
      <c r="Q864" s="62"/>
      <c r="R864" s="62"/>
      <c r="S864" s="62"/>
      <c r="T864" s="62"/>
      <c r="U864" s="62"/>
      <c r="V864" s="62"/>
      <c r="W864" s="62"/>
      <c r="X864" s="62"/>
      <c r="Y864" s="62"/>
      <c r="Z864" s="62"/>
      <c r="AA864" s="62"/>
      <c r="AB864" s="62"/>
      <c r="AC864" s="62"/>
      <c r="AD864" s="62"/>
      <c r="AE864" s="62"/>
      <c r="AF864" s="62"/>
      <c r="AG864" s="62"/>
      <c r="AH864" s="62"/>
      <c r="AI864" s="62"/>
      <c r="AJ864" s="62"/>
    </row>
    <row r="865" spans="1:36">
      <c r="A865" s="62"/>
      <c r="B865" s="62"/>
      <c r="C865" s="62"/>
      <c r="D865" s="62"/>
      <c r="E865" s="62"/>
      <c r="F865" s="62"/>
      <c r="G865" s="62"/>
      <c r="H865" s="62"/>
      <c r="I865" s="62"/>
      <c r="J865" s="62"/>
      <c r="K865" s="62"/>
      <c r="L865" s="62"/>
      <c r="M865" s="62"/>
      <c r="N865" s="62"/>
      <c r="O865" s="62"/>
      <c r="P865" s="62"/>
      <c r="Q865" s="62"/>
      <c r="R865" s="62"/>
      <c r="S865" s="62"/>
      <c r="T865" s="62"/>
      <c r="U865" s="62"/>
      <c r="V865" s="62"/>
      <c r="W865" s="62"/>
      <c r="X865" s="62"/>
      <c r="Y865" s="62"/>
      <c r="Z865" s="62"/>
      <c r="AA865" s="62"/>
      <c r="AB865" s="62"/>
      <c r="AC865" s="62"/>
      <c r="AD865" s="62"/>
      <c r="AE865" s="62"/>
      <c r="AF865" s="62"/>
      <c r="AG865" s="62"/>
      <c r="AH865" s="62"/>
      <c r="AI865" s="62"/>
      <c r="AJ865" s="62"/>
    </row>
    <row r="866" spans="1:36">
      <c r="A866" s="62"/>
      <c r="B866" s="62"/>
      <c r="C866" s="62"/>
      <c r="D866" s="62"/>
      <c r="E866" s="62"/>
      <c r="F866" s="62"/>
      <c r="G866" s="62"/>
      <c r="H866" s="62"/>
      <c r="I866" s="62"/>
      <c r="J866" s="62"/>
      <c r="K866" s="62"/>
      <c r="L866" s="62"/>
      <c r="M866" s="62"/>
      <c r="N866" s="62"/>
      <c r="O866" s="62"/>
      <c r="P866" s="62"/>
      <c r="Q866" s="62"/>
      <c r="R866" s="62"/>
      <c r="S866" s="62"/>
      <c r="T866" s="62"/>
      <c r="U866" s="62"/>
      <c r="V866" s="62"/>
      <c r="W866" s="62"/>
      <c r="X866" s="62"/>
      <c r="Y866" s="62"/>
      <c r="Z866" s="62"/>
      <c r="AA866" s="62"/>
      <c r="AB866" s="62"/>
      <c r="AC866" s="62"/>
      <c r="AD866" s="62"/>
      <c r="AE866" s="62"/>
      <c r="AF866" s="62"/>
      <c r="AG866" s="62"/>
      <c r="AH866" s="62"/>
      <c r="AI866" s="62"/>
      <c r="AJ866" s="62"/>
    </row>
    <row r="867" spans="1:36">
      <c r="A867" s="62"/>
      <c r="B867" s="62"/>
      <c r="C867" s="62"/>
      <c r="D867" s="62"/>
      <c r="E867" s="62"/>
      <c r="F867" s="62"/>
      <c r="G867" s="62"/>
      <c r="H867" s="62"/>
      <c r="I867" s="62"/>
      <c r="J867" s="62"/>
      <c r="K867" s="62"/>
      <c r="L867" s="62"/>
      <c r="M867" s="62"/>
      <c r="N867" s="62"/>
      <c r="O867" s="62"/>
      <c r="P867" s="62"/>
      <c r="Q867" s="62"/>
      <c r="R867" s="62"/>
      <c r="S867" s="62"/>
      <c r="T867" s="62"/>
      <c r="U867" s="62"/>
      <c r="V867" s="62"/>
      <c r="W867" s="62"/>
      <c r="X867" s="62"/>
      <c r="Y867" s="62"/>
      <c r="Z867" s="62"/>
      <c r="AA867" s="62"/>
      <c r="AB867" s="62"/>
      <c r="AC867" s="62"/>
      <c r="AD867" s="62"/>
      <c r="AE867" s="62"/>
      <c r="AF867" s="62"/>
      <c r="AG867" s="62"/>
      <c r="AH867" s="62"/>
      <c r="AI867" s="62"/>
      <c r="AJ867" s="62"/>
    </row>
    <row r="868" spans="1:36">
      <c r="A868" s="62"/>
      <c r="B868" s="62"/>
      <c r="C868" s="62"/>
      <c r="D868" s="62"/>
      <c r="E868" s="62"/>
      <c r="F868" s="62"/>
      <c r="G868" s="62"/>
      <c r="H868" s="62"/>
      <c r="I868" s="62"/>
      <c r="J868" s="62"/>
      <c r="K868" s="62"/>
      <c r="L868" s="62"/>
      <c r="M868" s="62"/>
      <c r="N868" s="62"/>
      <c r="O868" s="62"/>
      <c r="P868" s="62"/>
      <c r="Q868" s="62"/>
      <c r="R868" s="62"/>
      <c r="S868" s="62"/>
      <c r="T868" s="62"/>
      <c r="U868" s="62"/>
      <c r="V868" s="62"/>
      <c r="W868" s="62"/>
      <c r="X868" s="62"/>
      <c r="Y868" s="62"/>
      <c r="Z868" s="62"/>
      <c r="AA868" s="62"/>
      <c r="AB868" s="62"/>
      <c r="AC868" s="62"/>
      <c r="AD868" s="62"/>
      <c r="AE868" s="62"/>
      <c r="AF868" s="62"/>
      <c r="AG868" s="62"/>
      <c r="AH868" s="62"/>
      <c r="AI868" s="62"/>
      <c r="AJ868" s="62"/>
    </row>
    <row r="869" spans="1:36">
      <c r="A869" s="62"/>
      <c r="B869" s="62"/>
      <c r="C869" s="62"/>
      <c r="D869" s="62"/>
      <c r="E869" s="62"/>
      <c r="F869" s="62"/>
      <c r="G869" s="62"/>
      <c r="H869" s="62"/>
      <c r="I869" s="62"/>
      <c r="J869" s="62"/>
      <c r="K869" s="62"/>
      <c r="L869" s="62"/>
      <c r="M869" s="62"/>
      <c r="N869" s="62"/>
      <c r="O869" s="62"/>
      <c r="P869" s="62"/>
      <c r="Q869" s="62"/>
      <c r="R869" s="62"/>
      <c r="S869" s="62"/>
      <c r="T869" s="62"/>
      <c r="U869" s="62"/>
      <c r="V869" s="62"/>
      <c r="W869" s="62"/>
      <c r="X869" s="62"/>
      <c r="Y869" s="62"/>
      <c r="Z869" s="62"/>
      <c r="AA869" s="62"/>
      <c r="AB869" s="62"/>
      <c r="AC869" s="62"/>
      <c r="AD869" s="62"/>
      <c r="AE869" s="62"/>
      <c r="AF869" s="62"/>
      <c r="AG869" s="62"/>
      <c r="AH869" s="62"/>
      <c r="AI869" s="62"/>
      <c r="AJ869" s="62"/>
    </row>
    <row r="870" spans="1:36">
      <c r="A870" s="62"/>
      <c r="B870" s="62"/>
      <c r="C870" s="62"/>
      <c r="D870" s="62"/>
      <c r="E870" s="62"/>
      <c r="F870" s="62"/>
      <c r="G870" s="62"/>
      <c r="H870" s="62"/>
      <c r="I870" s="62"/>
      <c r="J870" s="62"/>
      <c r="K870" s="62"/>
      <c r="L870" s="62"/>
      <c r="M870" s="62"/>
      <c r="N870" s="62"/>
      <c r="O870" s="62"/>
      <c r="P870" s="62"/>
      <c r="Q870" s="62"/>
      <c r="R870" s="62"/>
      <c r="S870" s="62"/>
      <c r="T870" s="62"/>
      <c r="U870" s="62"/>
      <c r="V870" s="62"/>
      <c r="W870" s="62"/>
      <c r="X870" s="62"/>
      <c r="Y870" s="62"/>
      <c r="Z870" s="62"/>
      <c r="AA870" s="62"/>
      <c r="AB870" s="62"/>
      <c r="AC870" s="62"/>
      <c r="AD870" s="62"/>
      <c r="AE870" s="62"/>
      <c r="AF870" s="62"/>
      <c r="AG870" s="62"/>
      <c r="AH870" s="62"/>
      <c r="AI870" s="62"/>
      <c r="AJ870" s="62"/>
    </row>
    <row r="871" spans="1:36">
      <c r="A871" s="62"/>
      <c r="B871" s="62"/>
      <c r="C871" s="62"/>
      <c r="D871" s="62"/>
      <c r="E871" s="62"/>
      <c r="F871" s="62"/>
      <c r="G871" s="62"/>
      <c r="H871" s="62"/>
      <c r="I871" s="62"/>
      <c r="J871" s="62"/>
      <c r="K871" s="62"/>
      <c r="L871" s="62"/>
      <c r="M871" s="62"/>
      <c r="N871" s="62"/>
      <c r="O871" s="62"/>
      <c r="P871" s="62"/>
      <c r="Q871" s="62"/>
      <c r="R871" s="62"/>
      <c r="S871" s="62"/>
      <c r="T871" s="62"/>
      <c r="U871" s="62"/>
      <c r="V871" s="62"/>
      <c r="W871" s="62"/>
      <c r="X871" s="62"/>
      <c r="Y871" s="62"/>
      <c r="Z871" s="62"/>
      <c r="AA871" s="62"/>
      <c r="AB871" s="62"/>
      <c r="AC871" s="62"/>
      <c r="AD871" s="62"/>
      <c r="AE871" s="62"/>
      <c r="AF871" s="62"/>
      <c r="AG871" s="62"/>
      <c r="AH871" s="62"/>
      <c r="AI871" s="62"/>
      <c r="AJ871" s="62"/>
    </row>
    <row r="872" spans="1:36">
      <c r="A872" s="62"/>
      <c r="B872" s="62"/>
      <c r="C872" s="62"/>
      <c r="D872" s="62"/>
      <c r="E872" s="62"/>
      <c r="F872" s="62"/>
      <c r="G872" s="62"/>
      <c r="H872" s="62"/>
      <c r="I872" s="62"/>
      <c r="J872" s="62"/>
      <c r="K872" s="62"/>
      <c r="L872" s="62"/>
      <c r="M872" s="62"/>
      <c r="N872" s="62"/>
      <c r="O872" s="62"/>
      <c r="P872" s="62"/>
      <c r="Q872" s="62"/>
      <c r="R872" s="62"/>
      <c r="S872" s="62"/>
      <c r="T872" s="62"/>
      <c r="U872" s="62"/>
      <c r="V872" s="62"/>
      <c r="W872" s="62"/>
      <c r="X872" s="62"/>
      <c r="Y872" s="62"/>
      <c r="Z872" s="62"/>
      <c r="AA872" s="62"/>
      <c r="AB872" s="62"/>
      <c r="AC872" s="62"/>
      <c r="AD872" s="62"/>
      <c r="AE872" s="62"/>
      <c r="AF872" s="62"/>
      <c r="AG872" s="62"/>
      <c r="AH872" s="62"/>
      <c r="AI872" s="62"/>
      <c r="AJ872" s="62"/>
    </row>
    <row r="873" spans="1:36">
      <c r="A873" s="62"/>
      <c r="B873" s="62"/>
      <c r="C873" s="62"/>
      <c r="D873" s="62"/>
      <c r="E873" s="62"/>
      <c r="F873" s="62"/>
      <c r="G873" s="62"/>
      <c r="H873" s="62"/>
      <c r="I873" s="62"/>
      <c r="J873" s="62"/>
      <c r="K873" s="62"/>
      <c r="L873" s="62"/>
      <c r="M873" s="62"/>
      <c r="N873" s="62"/>
      <c r="O873" s="62"/>
      <c r="P873" s="62"/>
      <c r="Q873" s="62"/>
      <c r="R873" s="62"/>
      <c r="S873" s="62"/>
      <c r="T873" s="62"/>
      <c r="U873" s="62"/>
      <c r="V873" s="62"/>
      <c r="W873" s="62"/>
      <c r="X873" s="62"/>
      <c r="Y873" s="62"/>
      <c r="Z873" s="62"/>
      <c r="AA873" s="62"/>
      <c r="AB873" s="62"/>
      <c r="AC873" s="62"/>
      <c r="AD873" s="62"/>
      <c r="AE873" s="62"/>
      <c r="AF873" s="62"/>
      <c r="AG873" s="62"/>
      <c r="AH873" s="62"/>
      <c r="AI873" s="62"/>
      <c r="AJ873" s="62"/>
    </row>
    <row r="874" spans="1:36">
      <c r="A874" s="62"/>
      <c r="B874" s="62"/>
      <c r="C874" s="62"/>
      <c r="D874" s="62"/>
      <c r="E874" s="62"/>
      <c r="F874" s="62"/>
      <c r="G874" s="62"/>
      <c r="H874" s="62"/>
      <c r="I874" s="62"/>
      <c r="J874" s="62"/>
      <c r="K874" s="62"/>
      <c r="L874" s="62"/>
      <c r="M874" s="62"/>
      <c r="N874" s="62"/>
      <c r="O874" s="62"/>
      <c r="P874" s="62"/>
      <c r="Q874" s="62"/>
      <c r="R874" s="62"/>
      <c r="S874" s="62"/>
      <c r="T874" s="62"/>
      <c r="U874" s="62"/>
      <c r="V874" s="62"/>
      <c r="W874" s="62"/>
      <c r="X874" s="62"/>
      <c r="Y874" s="62"/>
      <c r="Z874" s="62"/>
      <c r="AA874" s="62"/>
      <c r="AB874" s="62"/>
      <c r="AC874" s="62"/>
      <c r="AD874" s="62"/>
      <c r="AE874" s="62"/>
      <c r="AF874" s="62"/>
      <c r="AG874" s="62"/>
      <c r="AH874" s="62"/>
      <c r="AI874" s="62"/>
      <c r="AJ874" s="62"/>
    </row>
    <row r="875" spans="1:36">
      <c r="A875" s="62"/>
      <c r="B875" s="62"/>
      <c r="C875" s="62"/>
      <c r="D875" s="62"/>
      <c r="E875" s="62"/>
      <c r="F875" s="62"/>
      <c r="G875" s="62"/>
      <c r="H875" s="62"/>
      <c r="I875" s="62"/>
      <c r="J875" s="62"/>
      <c r="K875" s="62"/>
      <c r="L875" s="62"/>
      <c r="M875" s="62"/>
      <c r="N875" s="62"/>
      <c r="O875" s="62"/>
      <c r="P875" s="62"/>
      <c r="Q875" s="62"/>
      <c r="R875" s="62"/>
      <c r="S875" s="62"/>
      <c r="T875" s="62"/>
      <c r="U875" s="62"/>
      <c r="V875" s="62"/>
      <c r="W875" s="62"/>
      <c r="X875" s="62"/>
      <c r="Y875" s="62"/>
      <c r="Z875" s="62"/>
      <c r="AA875" s="62"/>
      <c r="AB875" s="62"/>
      <c r="AC875" s="62"/>
      <c r="AD875" s="62"/>
      <c r="AE875" s="62"/>
      <c r="AF875" s="62"/>
      <c r="AG875" s="62"/>
      <c r="AH875" s="62"/>
      <c r="AI875" s="62"/>
      <c r="AJ875" s="62"/>
    </row>
    <row r="876" spans="1:36">
      <c r="A876" s="62"/>
      <c r="B876" s="62"/>
      <c r="C876" s="62"/>
      <c r="D876" s="62"/>
      <c r="E876" s="62"/>
      <c r="F876" s="62"/>
      <c r="G876" s="62"/>
      <c r="H876" s="62"/>
      <c r="I876" s="62"/>
      <c r="J876" s="62"/>
      <c r="K876" s="62"/>
      <c r="L876" s="62"/>
      <c r="M876" s="62"/>
      <c r="N876" s="62"/>
      <c r="O876" s="62"/>
      <c r="P876" s="62"/>
      <c r="Q876" s="62"/>
      <c r="R876" s="62"/>
      <c r="S876" s="62"/>
      <c r="T876" s="62"/>
      <c r="U876" s="62"/>
      <c r="V876" s="62"/>
      <c r="W876" s="62"/>
      <c r="X876" s="62"/>
      <c r="Y876" s="62"/>
      <c r="Z876" s="62"/>
      <c r="AA876" s="62"/>
      <c r="AB876" s="62"/>
      <c r="AC876" s="62"/>
      <c r="AD876" s="62"/>
      <c r="AE876" s="62"/>
      <c r="AF876" s="62"/>
      <c r="AG876" s="62"/>
      <c r="AH876" s="62"/>
      <c r="AI876" s="62"/>
      <c r="AJ876" s="62"/>
    </row>
    <row r="877" spans="1:36">
      <c r="A877" s="62"/>
      <c r="B877" s="62"/>
      <c r="C877" s="62"/>
      <c r="D877" s="62"/>
      <c r="E877" s="62"/>
      <c r="F877" s="62"/>
      <c r="G877" s="62"/>
      <c r="H877" s="62"/>
      <c r="I877" s="62"/>
      <c r="J877" s="62"/>
      <c r="K877" s="62"/>
      <c r="L877" s="62"/>
      <c r="M877" s="62"/>
      <c r="N877" s="62"/>
      <c r="O877" s="62"/>
      <c r="P877" s="62"/>
      <c r="Q877" s="62"/>
      <c r="R877" s="62"/>
      <c r="S877" s="62"/>
      <c r="T877" s="62"/>
      <c r="U877" s="62"/>
      <c r="V877" s="62"/>
      <c r="W877" s="62"/>
      <c r="X877" s="62"/>
      <c r="Y877" s="62"/>
      <c r="Z877" s="62"/>
      <c r="AA877" s="62"/>
      <c r="AB877" s="62"/>
      <c r="AC877" s="62"/>
      <c r="AD877" s="62"/>
      <c r="AE877" s="62"/>
      <c r="AF877" s="62"/>
      <c r="AG877" s="62"/>
      <c r="AH877" s="62"/>
      <c r="AI877" s="62"/>
      <c r="AJ877" s="62"/>
    </row>
    <row r="878" spans="1:36">
      <c r="A878" s="62"/>
      <c r="B878" s="62"/>
      <c r="C878" s="62"/>
      <c r="D878" s="62"/>
      <c r="E878" s="62"/>
      <c r="F878" s="62"/>
      <c r="G878" s="62"/>
      <c r="H878" s="62"/>
      <c r="I878" s="62"/>
      <c r="J878" s="62"/>
      <c r="K878" s="62"/>
      <c r="L878" s="62"/>
      <c r="M878" s="62"/>
      <c r="N878" s="62"/>
      <c r="O878" s="62"/>
      <c r="P878" s="62"/>
      <c r="Q878" s="62"/>
      <c r="R878" s="62"/>
      <c r="S878" s="62"/>
      <c r="T878" s="62"/>
      <c r="U878" s="62"/>
      <c r="V878" s="62"/>
      <c r="W878" s="62"/>
      <c r="X878" s="62"/>
      <c r="Y878" s="62"/>
      <c r="Z878" s="62"/>
      <c r="AA878" s="62"/>
      <c r="AB878" s="62"/>
      <c r="AC878" s="62"/>
      <c r="AD878" s="62"/>
      <c r="AE878" s="62"/>
      <c r="AF878" s="62"/>
      <c r="AG878" s="62"/>
      <c r="AH878" s="62"/>
      <c r="AI878" s="62"/>
      <c r="AJ878" s="62"/>
    </row>
    <row r="879" spans="1:36">
      <c r="A879" s="62"/>
      <c r="B879" s="62"/>
      <c r="C879" s="62"/>
      <c r="D879" s="62"/>
      <c r="E879" s="62"/>
      <c r="F879" s="62"/>
      <c r="G879" s="62"/>
      <c r="H879" s="62"/>
      <c r="I879" s="62"/>
      <c r="J879" s="62"/>
      <c r="K879" s="62"/>
      <c r="L879" s="62"/>
      <c r="M879" s="62"/>
      <c r="N879" s="62"/>
      <c r="O879" s="62"/>
      <c r="P879" s="62"/>
      <c r="Q879" s="62"/>
      <c r="R879" s="62"/>
      <c r="S879" s="62"/>
      <c r="T879" s="62"/>
      <c r="U879" s="62"/>
      <c r="V879" s="62"/>
      <c r="W879" s="62"/>
      <c r="X879" s="62"/>
      <c r="Y879" s="62"/>
      <c r="Z879" s="62"/>
      <c r="AA879" s="62"/>
      <c r="AB879" s="62"/>
      <c r="AC879" s="62"/>
      <c r="AD879" s="62"/>
      <c r="AE879" s="62"/>
      <c r="AF879" s="62"/>
      <c r="AG879" s="62"/>
      <c r="AH879" s="62"/>
      <c r="AI879" s="62"/>
      <c r="AJ879" s="62"/>
    </row>
    <row r="880" spans="1:36">
      <c r="A880" s="62"/>
      <c r="B880" s="62"/>
      <c r="C880" s="62"/>
      <c r="D880" s="62"/>
      <c r="E880" s="62"/>
      <c r="F880" s="62"/>
      <c r="G880" s="62"/>
      <c r="H880" s="62"/>
      <c r="I880" s="62"/>
      <c r="J880" s="62"/>
      <c r="K880" s="62"/>
      <c r="L880" s="62"/>
      <c r="M880" s="62"/>
      <c r="N880" s="62"/>
      <c r="O880" s="62"/>
      <c r="P880" s="62"/>
      <c r="Q880" s="62"/>
      <c r="R880" s="62"/>
      <c r="S880" s="62"/>
      <c r="T880" s="62"/>
      <c r="U880" s="62"/>
      <c r="V880" s="62"/>
      <c r="W880" s="62"/>
      <c r="X880" s="62"/>
      <c r="Y880" s="62"/>
      <c r="Z880" s="62"/>
      <c r="AA880" s="62"/>
      <c r="AB880" s="62"/>
      <c r="AC880" s="62"/>
      <c r="AD880" s="62"/>
      <c r="AE880" s="62"/>
      <c r="AF880" s="62"/>
      <c r="AG880" s="62"/>
      <c r="AH880" s="62"/>
      <c r="AI880" s="62"/>
      <c r="AJ880" s="62"/>
    </row>
    <row r="881" spans="1:36">
      <c r="A881" s="62"/>
      <c r="B881" s="62"/>
      <c r="C881" s="62"/>
      <c r="D881" s="62"/>
      <c r="E881" s="62"/>
      <c r="F881" s="62"/>
      <c r="G881" s="62"/>
      <c r="H881" s="62"/>
      <c r="I881" s="62"/>
      <c r="J881" s="62"/>
      <c r="K881" s="62"/>
      <c r="L881" s="62"/>
      <c r="M881" s="62"/>
      <c r="N881" s="62"/>
      <c r="O881" s="62"/>
      <c r="P881" s="62"/>
      <c r="Q881" s="62"/>
      <c r="R881" s="62"/>
      <c r="S881" s="62"/>
      <c r="T881" s="62"/>
      <c r="U881" s="62"/>
      <c r="V881" s="62"/>
      <c r="W881" s="62"/>
      <c r="X881" s="62"/>
      <c r="Y881" s="62"/>
      <c r="Z881" s="62"/>
      <c r="AA881" s="62"/>
      <c r="AB881" s="62"/>
      <c r="AC881" s="62"/>
      <c r="AD881" s="62"/>
      <c r="AE881" s="62"/>
      <c r="AF881" s="62"/>
      <c r="AG881" s="62"/>
      <c r="AH881" s="62"/>
      <c r="AI881" s="62"/>
      <c r="AJ881" s="62"/>
    </row>
    <row r="882" spans="1:36">
      <c r="A882" s="62"/>
      <c r="B882" s="62"/>
      <c r="C882" s="62"/>
      <c r="D882" s="62"/>
      <c r="E882" s="62"/>
      <c r="F882" s="62"/>
      <c r="G882" s="62"/>
      <c r="H882" s="62"/>
      <c r="I882" s="62"/>
      <c r="J882" s="62"/>
      <c r="K882" s="62"/>
      <c r="L882" s="62"/>
      <c r="M882" s="62"/>
      <c r="N882" s="62"/>
      <c r="O882" s="62"/>
      <c r="P882" s="62"/>
      <c r="Q882" s="62"/>
      <c r="R882" s="62"/>
      <c r="S882" s="62"/>
      <c r="T882" s="62"/>
      <c r="U882" s="62"/>
      <c r="V882" s="62"/>
      <c r="W882" s="62"/>
      <c r="X882" s="62"/>
      <c r="Y882" s="62"/>
      <c r="Z882" s="62"/>
      <c r="AA882" s="62"/>
      <c r="AB882" s="62"/>
      <c r="AC882" s="62"/>
      <c r="AD882" s="62"/>
      <c r="AE882" s="62"/>
      <c r="AF882" s="62"/>
      <c r="AG882" s="62"/>
      <c r="AH882" s="62"/>
      <c r="AI882" s="62"/>
      <c r="AJ882" s="62"/>
    </row>
    <row r="883" spans="1:36">
      <c r="A883" s="62"/>
      <c r="B883" s="62"/>
      <c r="C883" s="62"/>
      <c r="D883" s="62"/>
      <c r="E883" s="62"/>
      <c r="F883" s="62"/>
      <c r="G883" s="62"/>
      <c r="H883" s="62"/>
      <c r="I883" s="62"/>
      <c r="J883" s="62"/>
      <c r="K883" s="62"/>
      <c r="L883" s="62"/>
      <c r="M883" s="62"/>
      <c r="N883" s="62"/>
      <c r="O883" s="62"/>
      <c r="P883" s="62"/>
      <c r="Q883" s="62"/>
      <c r="R883" s="62"/>
      <c r="S883" s="62"/>
      <c r="T883" s="62"/>
      <c r="U883" s="62"/>
      <c r="V883" s="62"/>
      <c r="W883" s="62"/>
      <c r="X883" s="62"/>
      <c r="Y883" s="62"/>
      <c r="Z883" s="62"/>
      <c r="AA883" s="62"/>
      <c r="AB883" s="62"/>
      <c r="AC883" s="62"/>
      <c r="AD883" s="62"/>
      <c r="AE883" s="62"/>
      <c r="AF883" s="62"/>
      <c r="AG883" s="62"/>
      <c r="AH883" s="62"/>
      <c r="AI883" s="62"/>
      <c r="AJ883" s="62"/>
    </row>
    <row r="884" spans="1:36">
      <c r="A884" s="62"/>
      <c r="B884" s="62"/>
      <c r="C884" s="62"/>
      <c r="D884" s="62"/>
      <c r="E884" s="62"/>
      <c r="F884" s="62"/>
      <c r="G884" s="62"/>
      <c r="H884" s="62"/>
      <c r="I884" s="62"/>
      <c r="J884" s="62"/>
      <c r="K884" s="62"/>
      <c r="L884" s="62"/>
      <c r="M884" s="62"/>
      <c r="N884" s="62"/>
      <c r="O884" s="62"/>
      <c r="P884" s="62"/>
      <c r="Q884" s="62"/>
      <c r="R884" s="62"/>
      <c r="S884" s="62"/>
      <c r="T884" s="62"/>
      <c r="U884" s="62"/>
      <c r="V884" s="62"/>
      <c r="W884" s="62"/>
      <c r="X884" s="62"/>
      <c r="Y884" s="62"/>
      <c r="Z884" s="62"/>
      <c r="AA884" s="62"/>
      <c r="AB884" s="62"/>
      <c r="AC884" s="62"/>
      <c r="AD884" s="62"/>
      <c r="AE884" s="62"/>
      <c r="AF884" s="62"/>
      <c r="AG884" s="62"/>
      <c r="AH884" s="62"/>
      <c r="AI884" s="62"/>
      <c r="AJ884" s="62"/>
    </row>
    <row r="885" spans="1:36">
      <c r="A885" s="62"/>
      <c r="B885" s="62"/>
      <c r="C885" s="62"/>
      <c r="D885" s="62"/>
      <c r="E885" s="62"/>
      <c r="F885" s="62"/>
      <c r="G885" s="62"/>
      <c r="H885" s="62"/>
      <c r="I885" s="62"/>
      <c r="J885" s="62"/>
      <c r="K885" s="62"/>
      <c r="L885" s="62"/>
      <c r="M885" s="62"/>
      <c r="N885" s="62"/>
      <c r="O885" s="62"/>
      <c r="P885" s="62"/>
      <c r="Q885" s="62"/>
      <c r="R885" s="62"/>
      <c r="S885" s="62"/>
      <c r="T885" s="62"/>
      <c r="U885" s="62"/>
      <c r="V885" s="62"/>
      <c r="W885" s="62"/>
      <c r="X885" s="62"/>
      <c r="Y885" s="62"/>
      <c r="Z885" s="62"/>
      <c r="AA885" s="62"/>
      <c r="AB885" s="62"/>
      <c r="AC885" s="62"/>
      <c r="AD885" s="62"/>
      <c r="AE885" s="62"/>
      <c r="AF885" s="62"/>
      <c r="AG885" s="62"/>
      <c r="AH885" s="62"/>
      <c r="AI885" s="62"/>
      <c r="AJ885" s="62"/>
    </row>
    <row r="886" spans="1:36">
      <c r="A886" s="62"/>
      <c r="B886" s="62"/>
      <c r="C886" s="62"/>
      <c r="D886" s="62"/>
      <c r="E886" s="62"/>
      <c r="F886" s="62"/>
      <c r="G886" s="62"/>
      <c r="H886" s="62"/>
      <c r="I886" s="62"/>
      <c r="J886" s="62"/>
      <c r="K886" s="62"/>
      <c r="L886" s="62"/>
      <c r="M886" s="62"/>
      <c r="N886" s="62"/>
      <c r="O886" s="62"/>
      <c r="P886" s="62"/>
      <c r="Q886" s="62"/>
      <c r="R886" s="62"/>
      <c r="S886" s="62"/>
      <c r="T886" s="62"/>
      <c r="U886" s="62"/>
      <c r="V886" s="62"/>
      <c r="W886" s="62"/>
      <c r="X886" s="62"/>
      <c r="Y886" s="62"/>
      <c r="Z886" s="62"/>
      <c r="AA886" s="62"/>
      <c r="AB886" s="62"/>
      <c r="AC886" s="62"/>
      <c r="AD886" s="62"/>
      <c r="AE886" s="62"/>
      <c r="AF886" s="62"/>
      <c r="AG886" s="62"/>
      <c r="AH886" s="62"/>
      <c r="AI886" s="62"/>
      <c r="AJ886" s="62"/>
    </row>
    <row r="887" spans="1:36">
      <c r="A887" s="62"/>
      <c r="B887" s="62"/>
      <c r="C887" s="62"/>
      <c r="D887" s="62"/>
      <c r="E887" s="62"/>
      <c r="F887" s="62"/>
      <c r="G887" s="62"/>
      <c r="H887" s="62"/>
      <c r="I887" s="62"/>
      <c r="J887" s="62"/>
      <c r="K887" s="62"/>
      <c r="L887" s="62"/>
      <c r="M887" s="62"/>
      <c r="N887" s="62"/>
      <c r="O887" s="62"/>
      <c r="P887" s="62"/>
      <c r="Q887" s="62"/>
      <c r="R887" s="62"/>
      <c r="S887" s="62"/>
      <c r="T887" s="62"/>
      <c r="U887" s="62"/>
      <c r="V887" s="62"/>
      <c r="W887" s="62"/>
      <c r="X887" s="62"/>
      <c r="Y887" s="62"/>
      <c r="Z887" s="62"/>
      <c r="AA887" s="62"/>
      <c r="AB887" s="62"/>
      <c r="AC887" s="62"/>
      <c r="AD887" s="62"/>
      <c r="AE887" s="62"/>
      <c r="AF887" s="62"/>
      <c r="AG887" s="62"/>
      <c r="AH887" s="62"/>
      <c r="AI887" s="62"/>
      <c r="AJ887" s="62"/>
    </row>
    <row r="888" spans="1:36">
      <c r="A888" s="62"/>
      <c r="B888" s="62"/>
      <c r="C888" s="62"/>
      <c r="D888" s="62"/>
      <c r="E888" s="62"/>
      <c r="F888" s="62"/>
      <c r="G888" s="62"/>
      <c r="H888" s="62"/>
      <c r="I888" s="62"/>
      <c r="J888" s="62"/>
      <c r="K888" s="62"/>
      <c r="L888" s="62"/>
      <c r="M888" s="62"/>
      <c r="N888" s="62"/>
      <c r="O888" s="62"/>
      <c r="P888" s="62"/>
      <c r="Q888" s="62"/>
      <c r="R888" s="62"/>
      <c r="S888" s="62"/>
      <c r="T888" s="62"/>
      <c r="U888" s="62"/>
      <c r="V888" s="62"/>
      <c r="W888" s="62"/>
      <c r="X888" s="62"/>
      <c r="Y888" s="62"/>
      <c r="Z888" s="62"/>
      <c r="AA888" s="62"/>
      <c r="AB888" s="62"/>
      <c r="AC888" s="62"/>
      <c r="AD888" s="62"/>
      <c r="AE888" s="62"/>
      <c r="AF888" s="62"/>
      <c r="AG888" s="62"/>
      <c r="AH888" s="62"/>
      <c r="AI888" s="62"/>
      <c r="AJ888" s="62"/>
    </row>
    <row r="889" spans="1:36">
      <c r="A889" s="62"/>
      <c r="B889" s="62"/>
      <c r="C889" s="62"/>
      <c r="D889" s="62"/>
      <c r="E889" s="62"/>
      <c r="F889" s="62"/>
      <c r="G889" s="62"/>
      <c r="H889" s="62"/>
      <c r="I889" s="62"/>
      <c r="J889" s="62"/>
      <c r="K889" s="62"/>
      <c r="L889" s="62"/>
      <c r="M889" s="62"/>
      <c r="N889" s="62"/>
      <c r="O889" s="62"/>
      <c r="P889" s="62"/>
      <c r="Q889" s="62"/>
      <c r="R889" s="62"/>
      <c r="S889" s="62"/>
      <c r="T889" s="62"/>
      <c r="U889" s="62"/>
      <c r="V889" s="62"/>
      <c r="W889" s="62"/>
      <c r="X889" s="62"/>
      <c r="Y889" s="62"/>
      <c r="Z889" s="62"/>
      <c r="AA889" s="62"/>
      <c r="AB889" s="62"/>
      <c r="AC889" s="62"/>
      <c r="AD889" s="62"/>
      <c r="AE889" s="62"/>
      <c r="AF889" s="62"/>
      <c r="AG889" s="62"/>
      <c r="AH889" s="62"/>
      <c r="AI889" s="62"/>
      <c r="AJ889" s="62"/>
    </row>
    <row r="890" spans="1:36">
      <c r="A890" s="62"/>
      <c r="B890" s="62"/>
      <c r="C890" s="62"/>
      <c r="D890" s="62"/>
      <c r="E890" s="62"/>
      <c r="F890" s="62"/>
      <c r="G890" s="62"/>
      <c r="H890" s="62"/>
      <c r="I890" s="62"/>
      <c r="J890" s="62"/>
      <c r="K890" s="62"/>
      <c r="L890" s="62"/>
      <c r="M890" s="62"/>
      <c r="N890" s="62"/>
      <c r="O890" s="62"/>
      <c r="P890" s="62"/>
      <c r="Q890" s="62"/>
      <c r="R890" s="62"/>
      <c r="S890" s="62"/>
      <c r="T890" s="62"/>
      <c r="U890" s="62"/>
      <c r="V890" s="62"/>
      <c r="W890" s="62"/>
      <c r="X890" s="62"/>
      <c r="Y890" s="62"/>
      <c r="Z890" s="62"/>
      <c r="AA890" s="62"/>
      <c r="AB890" s="62"/>
      <c r="AC890" s="62"/>
      <c r="AD890" s="62"/>
      <c r="AE890" s="62"/>
      <c r="AF890" s="62"/>
      <c r="AG890" s="62"/>
      <c r="AH890" s="62"/>
      <c r="AI890" s="62"/>
      <c r="AJ890" s="62"/>
    </row>
    <row r="891" spans="1:36">
      <c r="A891" s="62"/>
      <c r="B891" s="62"/>
      <c r="C891" s="62"/>
      <c r="D891" s="62"/>
      <c r="E891" s="62"/>
      <c r="F891" s="62"/>
      <c r="G891" s="62"/>
      <c r="H891" s="62"/>
      <c r="I891" s="62"/>
      <c r="J891" s="62"/>
      <c r="K891" s="62"/>
      <c r="L891" s="62"/>
      <c r="M891" s="62"/>
      <c r="N891" s="62"/>
      <c r="O891" s="62"/>
      <c r="P891" s="62"/>
      <c r="Q891" s="62"/>
      <c r="R891" s="62"/>
      <c r="S891" s="62"/>
      <c r="T891" s="62"/>
      <c r="U891" s="62"/>
      <c r="V891" s="62"/>
      <c r="W891" s="62"/>
      <c r="X891" s="62"/>
      <c r="Y891" s="62"/>
      <c r="Z891" s="62"/>
      <c r="AA891" s="62"/>
      <c r="AB891" s="62"/>
      <c r="AC891" s="62"/>
      <c r="AD891" s="62"/>
      <c r="AE891" s="62"/>
      <c r="AF891" s="62"/>
      <c r="AG891" s="62"/>
      <c r="AH891" s="62"/>
      <c r="AI891" s="62"/>
      <c r="AJ891" s="62"/>
    </row>
    <row r="892" spans="1:36">
      <c r="A892" s="62"/>
      <c r="B892" s="62"/>
      <c r="C892" s="62"/>
      <c r="D892" s="62"/>
      <c r="E892" s="62"/>
      <c r="F892" s="62"/>
      <c r="G892" s="62"/>
      <c r="H892" s="62"/>
      <c r="I892" s="62"/>
      <c r="J892" s="62"/>
      <c r="K892" s="62"/>
      <c r="L892" s="62"/>
      <c r="M892" s="62"/>
      <c r="N892" s="62"/>
      <c r="O892" s="62"/>
      <c r="P892" s="62"/>
      <c r="Q892" s="62"/>
      <c r="R892" s="62"/>
      <c r="S892" s="62"/>
      <c r="T892" s="62"/>
      <c r="U892" s="62"/>
      <c r="V892" s="62"/>
      <c r="W892" s="62"/>
      <c r="X892" s="62"/>
      <c r="Y892" s="62"/>
      <c r="Z892" s="62"/>
      <c r="AA892" s="62"/>
      <c r="AB892" s="62"/>
      <c r="AC892" s="62"/>
      <c r="AD892" s="62"/>
      <c r="AE892" s="62"/>
      <c r="AF892" s="62"/>
      <c r="AG892" s="62"/>
      <c r="AH892" s="62"/>
      <c r="AI892" s="62"/>
      <c r="AJ892" s="62"/>
    </row>
    <row r="893" spans="1:36">
      <c r="A893" s="62"/>
      <c r="B893" s="62"/>
      <c r="C893" s="62"/>
      <c r="D893" s="62"/>
      <c r="E893" s="62"/>
      <c r="F893" s="62"/>
      <c r="G893" s="62"/>
      <c r="H893" s="62"/>
      <c r="I893" s="62"/>
      <c r="J893" s="62"/>
      <c r="K893" s="62"/>
      <c r="L893" s="62"/>
      <c r="M893" s="62"/>
      <c r="N893" s="62"/>
      <c r="O893" s="62"/>
      <c r="P893" s="62"/>
      <c r="Q893" s="62"/>
      <c r="R893" s="62"/>
      <c r="S893" s="62"/>
      <c r="T893" s="62"/>
      <c r="U893" s="62"/>
      <c r="V893" s="62"/>
      <c r="W893" s="62"/>
      <c r="X893" s="62"/>
      <c r="Y893" s="62"/>
      <c r="Z893" s="62"/>
      <c r="AA893" s="62"/>
      <c r="AB893" s="62"/>
      <c r="AC893" s="62"/>
      <c r="AD893" s="62"/>
      <c r="AE893" s="62"/>
      <c r="AF893" s="62"/>
      <c r="AG893" s="62"/>
      <c r="AH893" s="62"/>
      <c r="AI893" s="62"/>
      <c r="AJ893" s="62"/>
    </row>
    <row r="894" spans="1:36">
      <c r="A894" s="62"/>
      <c r="B894" s="62"/>
      <c r="C894" s="62"/>
      <c r="D894" s="62"/>
      <c r="E894" s="62"/>
      <c r="F894" s="62"/>
      <c r="G894" s="62"/>
      <c r="H894" s="62"/>
      <c r="I894" s="62"/>
      <c r="J894" s="62"/>
      <c r="K894" s="62"/>
      <c r="L894" s="62"/>
      <c r="M894" s="62"/>
      <c r="N894" s="62"/>
      <c r="O894" s="62"/>
      <c r="P894" s="62"/>
      <c r="Q894" s="62"/>
      <c r="R894" s="62"/>
      <c r="S894" s="62"/>
      <c r="T894" s="62"/>
      <c r="U894" s="62"/>
      <c r="V894" s="62"/>
      <c r="W894" s="62"/>
      <c r="X894" s="62"/>
      <c r="Y894" s="62"/>
      <c r="Z894" s="62"/>
      <c r="AA894" s="62"/>
      <c r="AB894" s="62"/>
      <c r="AC894" s="62"/>
      <c r="AD894" s="62"/>
      <c r="AE894" s="62"/>
      <c r="AF894" s="62"/>
      <c r="AG894" s="62"/>
      <c r="AH894" s="62"/>
      <c r="AI894" s="62"/>
      <c r="AJ894" s="62"/>
    </row>
    <row r="895" spans="1:36">
      <c r="A895" s="62"/>
      <c r="B895" s="62"/>
      <c r="C895" s="62"/>
      <c r="D895" s="62"/>
      <c r="E895" s="62"/>
      <c r="F895" s="62"/>
      <c r="G895" s="62"/>
      <c r="H895" s="62"/>
      <c r="I895" s="62"/>
      <c r="J895" s="62"/>
      <c r="K895" s="62"/>
      <c r="L895" s="62"/>
      <c r="M895" s="62"/>
      <c r="N895" s="62"/>
      <c r="O895" s="62"/>
      <c r="P895" s="62"/>
      <c r="Q895" s="62"/>
      <c r="R895" s="62"/>
      <c r="S895" s="62"/>
      <c r="T895" s="62"/>
      <c r="U895" s="62"/>
      <c r="V895" s="62"/>
      <c r="W895" s="62"/>
      <c r="X895" s="62"/>
      <c r="Y895" s="62"/>
      <c r="Z895" s="62"/>
      <c r="AA895" s="62"/>
      <c r="AB895" s="62"/>
      <c r="AC895" s="62"/>
      <c r="AD895" s="62"/>
      <c r="AE895" s="62"/>
      <c r="AF895" s="62"/>
      <c r="AG895" s="62"/>
      <c r="AH895" s="62"/>
      <c r="AI895" s="62"/>
      <c r="AJ895" s="62"/>
    </row>
    <row r="896" spans="1:36">
      <c r="A896" s="62"/>
      <c r="B896" s="62"/>
      <c r="C896" s="62"/>
      <c r="D896" s="62"/>
      <c r="E896" s="62"/>
      <c r="F896" s="62"/>
      <c r="G896" s="62"/>
      <c r="H896" s="62"/>
      <c r="I896" s="62"/>
      <c r="J896" s="62"/>
      <c r="K896" s="62"/>
      <c r="L896" s="62"/>
      <c r="M896" s="62"/>
      <c r="N896" s="62"/>
      <c r="O896" s="62"/>
      <c r="P896" s="62"/>
      <c r="Q896" s="62"/>
      <c r="R896" s="62"/>
      <c r="S896" s="62"/>
      <c r="T896" s="62"/>
      <c r="U896" s="62"/>
      <c r="V896" s="62"/>
      <c r="W896" s="62"/>
      <c r="X896" s="62"/>
      <c r="Y896" s="62"/>
      <c r="Z896" s="62"/>
      <c r="AA896" s="62"/>
      <c r="AB896" s="62"/>
      <c r="AC896" s="62"/>
      <c r="AD896" s="62"/>
      <c r="AE896" s="62"/>
      <c r="AF896" s="62"/>
      <c r="AG896" s="62"/>
      <c r="AH896" s="62"/>
      <c r="AI896" s="62"/>
      <c r="AJ896" s="62"/>
    </row>
    <row r="897" spans="1:36">
      <c r="A897" s="62"/>
      <c r="B897" s="62"/>
      <c r="C897" s="62"/>
      <c r="D897" s="62"/>
      <c r="E897" s="62"/>
      <c r="F897" s="62"/>
      <c r="G897" s="62"/>
      <c r="H897" s="62"/>
      <c r="I897" s="62"/>
      <c r="J897" s="62"/>
      <c r="K897" s="62"/>
      <c r="L897" s="62"/>
      <c r="M897" s="62"/>
      <c r="N897" s="62"/>
      <c r="O897" s="62"/>
      <c r="P897" s="62"/>
      <c r="Q897" s="62"/>
      <c r="R897" s="62"/>
      <c r="S897" s="62"/>
      <c r="T897" s="62"/>
      <c r="U897" s="62"/>
      <c r="V897" s="62"/>
      <c r="W897" s="62"/>
      <c r="X897" s="62"/>
      <c r="Y897" s="62"/>
      <c r="Z897" s="62"/>
      <c r="AA897" s="62"/>
      <c r="AB897" s="62"/>
      <c r="AC897" s="62"/>
      <c r="AD897" s="62"/>
      <c r="AE897" s="62"/>
      <c r="AF897" s="62"/>
      <c r="AG897" s="62"/>
      <c r="AH897" s="62"/>
      <c r="AI897" s="62"/>
      <c r="AJ897" s="62"/>
    </row>
    <row r="898" spans="1:36">
      <c r="A898" s="62"/>
      <c r="B898" s="62"/>
      <c r="C898" s="62"/>
      <c r="D898" s="62"/>
      <c r="E898" s="62"/>
      <c r="F898" s="62"/>
      <c r="G898" s="62"/>
      <c r="H898" s="62"/>
      <c r="I898" s="62"/>
      <c r="J898" s="62"/>
      <c r="K898" s="62"/>
      <c r="L898" s="62"/>
      <c r="M898" s="62"/>
      <c r="N898" s="62"/>
      <c r="O898" s="62"/>
      <c r="P898" s="62"/>
      <c r="Q898" s="62"/>
      <c r="R898" s="62"/>
      <c r="S898" s="62"/>
      <c r="T898" s="62"/>
      <c r="U898" s="62"/>
      <c r="V898" s="62"/>
      <c r="W898" s="62"/>
      <c r="X898" s="62"/>
      <c r="Y898" s="62"/>
      <c r="Z898" s="62"/>
      <c r="AA898" s="62"/>
      <c r="AB898" s="62"/>
      <c r="AC898" s="62"/>
      <c r="AD898" s="62"/>
      <c r="AE898" s="62"/>
      <c r="AF898" s="62"/>
      <c r="AG898" s="62"/>
      <c r="AH898" s="62"/>
      <c r="AI898" s="62"/>
      <c r="AJ898" s="62"/>
    </row>
    <row r="899" spans="1:36">
      <c r="A899" s="62"/>
      <c r="B899" s="62"/>
      <c r="C899" s="62"/>
      <c r="D899" s="62"/>
      <c r="E899" s="62"/>
      <c r="F899" s="62"/>
      <c r="G899" s="62"/>
      <c r="H899" s="62"/>
      <c r="I899" s="62"/>
      <c r="J899" s="62"/>
      <c r="K899" s="62"/>
      <c r="L899" s="62"/>
      <c r="M899" s="62"/>
      <c r="N899" s="62"/>
      <c r="O899" s="62"/>
      <c r="P899" s="62"/>
      <c r="Q899" s="62"/>
      <c r="R899" s="62"/>
      <c r="S899" s="62"/>
      <c r="T899" s="62"/>
      <c r="U899" s="62"/>
      <c r="V899" s="62"/>
      <c r="W899" s="62"/>
      <c r="X899" s="62"/>
      <c r="Y899" s="62"/>
      <c r="Z899" s="62"/>
      <c r="AA899" s="62"/>
      <c r="AB899" s="62"/>
      <c r="AC899" s="62"/>
      <c r="AD899" s="62"/>
      <c r="AE899" s="62"/>
      <c r="AF899" s="62"/>
      <c r="AG899" s="62"/>
      <c r="AH899" s="62"/>
      <c r="AI899" s="62"/>
      <c r="AJ899" s="62"/>
    </row>
    <row r="900" spans="1:36">
      <c r="A900" s="62"/>
      <c r="B900" s="62"/>
      <c r="C900" s="62"/>
      <c r="D900" s="62"/>
      <c r="E900" s="62"/>
      <c r="F900" s="62"/>
      <c r="G900" s="62"/>
      <c r="H900" s="62"/>
      <c r="I900" s="62"/>
      <c r="J900" s="62"/>
      <c r="K900" s="62"/>
      <c r="L900" s="62"/>
      <c r="M900" s="62"/>
      <c r="N900" s="62"/>
      <c r="O900" s="62"/>
      <c r="P900" s="62"/>
      <c r="Q900" s="62"/>
      <c r="R900" s="62"/>
      <c r="S900" s="62"/>
      <c r="T900" s="62"/>
      <c r="U900" s="62"/>
      <c r="V900" s="62"/>
      <c r="W900" s="62"/>
      <c r="X900" s="62"/>
      <c r="Y900" s="62"/>
      <c r="Z900" s="62"/>
      <c r="AA900" s="62"/>
      <c r="AB900" s="62"/>
      <c r="AC900" s="62"/>
      <c r="AD900" s="62"/>
      <c r="AE900" s="62"/>
      <c r="AF900" s="62"/>
      <c r="AG900" s="62"/>
      <c r="AH900" s="62"/>
      <c r="AI900" s="62"/>
      <c r="AJ900" s="62"/>
    </row>
    <row r="901" spans="1:36">
      <c r="A901" s="62"/>
      <c r="B901" s="62"/>
      <c r="C901" s="62"/>
      <c r="D901" s="62"/>
      <c r="E901" s="62"/>
      <c r="F901" s="62"/>
      <c r="G901" s="62"/>
      <c r="H901" s="62"/>
      <c r="I901" s="62"/>
      <c r="J901" s="62"/>
      <c r="K901" s="62"/>
      <c r="L901" s="62"/>
      <c r="M901" s="62"/>
      <c r="N901" s="62"/>
      <c r="O901" s="62"/>
      <c r="P901" s="62"/>
      <c r="Q901" s="62"/>
      <c r="R901" s="62"/>
      <c r="S901" s="62"/>
      <c r="T901" s="62"/>
      <c r="U901" s="62"/>
      <c r="V901" s="62"/>
      <c r="W901" s="62"/>
      <c r="X901" s="62"/>
      <c r="Y901" s="62"/>
      <c r="Z901" s="62"/>
      <c r="AA901" s="62"/>
      <c r="AB901" s="62"/>
      <c r="AC901" s="62"/>
      <c r="AD901" s="62"/>
      <c r="AE901" s="62"/>
      <c r="AF901" s="62"/>
      <c r="AG901" s="62"/>
      <c r="AH901" s="62"/>
      <c r="AI901" s="62"/>
      <c r="AJ901" s="62"/>
    </row>
    <row r="902" spans="1:36">
      <c r="A902" s="62"/>
      <c r="B902" s="62"/>
      <c r="C902" s="62"/>
      <c r="D902" s="62"/>
      <c r="E902" s="62"/>
      <c r="F902" s="62"/>
      <c r="G902" s="62"/>
      <c r="H902" s="62"/>
      <c r="I902" s="62"/>
      <c r="J902" s="62"/>
      <c r="K902" s="62"/>
      <c r="L902" s="62"/>
      <c r="M902" s="62"/>
      <c r="N902" s="62"/>
      <c r="O902" s="62"/>
      <c r="P902" s="62"/>
      <c r="Q902" s="62"/>
      <c r="R902" s="62"/>
      <c r="S902" s="62"/>
      <c r="T902" s="62"/>
      <c r="U902" s="62"/>
      <c r="V902" s="62"/>
      <c r="W902" s="62"/>
      <c r="X902" s="62"/>
      <c r="Y902" s="62"/>
      <c r="Z902" s="62"/>
      <c r="AA902" s="62"/>
      <c r="AB902" s="62"/>
      <c r="AC902" s="62"/>
      <c r="AD902" s="62"/>
      <c r="AE902" s="62"/>
      <c r="AF902" s="62"/>
      <c r="AG902" s="62"/>
      <c r="AH902" s="62"/>
      <c r="AI902" s="62"/>
      <c r="AJ902" s="62"/>
    </row>
    <row r="903" spans="1:36">
      <c r="A903" s="62"/>
      <c r="B903" s="62"/>
      <c r="C903" s="62"/>
      <c r="D903" s="62"/>
      <c r="E903" s="62"/>
      <c r="F903" s="62"/>
      <c r="G903" s="62"/>
      <c r="H903" s="62"/>
      <c r="I903" s="62"/>
      <c r="J903" s="62"/>
      <c r="K903" s="62"/>
      <c r="L903" s="62"/>
      <c r="M903" s="62"/>
      <c r="N903" s="62"/>
      <c r="O903" s="62"/>
      <c r="P903" s="62"/>
      <c r="Q903" s="62"/>
      <c r="R903" s="62"/>
      <c r="S903" s="62"/>
      <c r="T903" s="62"/>
      <c r="U903" s="62"/>
      <c r="V903" s="62"/>
      <c r="W903" s="62"/>
      <c r="X903" s="62"/>
      <c r="Y903" s="62"/>
      <c r="Z903" s="62"/>
      <c r="AA903" s="62"/>
      <c r="AB903" s="62"/>
      <c r="AC903" s="62"/>
      <c r="AD903" s="62"/>
      <c r="AE903" s="62"/>
      <c r="AF903" s="62"/>
      <c r="AG903" s="62"/>
      <c r="AH903" s="62"/>
      <c r="AI903" s="62"/>
      <c r="AJ903" s="62"/>
    </row>
    <row r="904" spans="1:36">
      <c r="A904" s="62"/>
      <c r="B904" s="62"/>
      <c r="C904" s="62"/>
      <c r="D904" s="62"/>
      <c r="E904" s="62"/>
      <c r="F904" s="62"/>
      <c r="G904" s="62"/>
      <c r="H904" s="62"/>
      <c r="I904" s="62"/>
      <c r="J904" s="62"/>
      <c r="K904" s="62"/>
      <c r="L904" s="62"/>
      <c r="M904" s="62"/>
      <c r="N904" s="62"/>
      <c r="O904" s="62"/>
      <c r="P904" s="62"/>
      <c r="Q904" s="62"/>
      <c r="R904" s="62"/>
      <c r="S904" s="62"/>
      <c r="T904" s="62"/>
      <c r="U904" s="62"/>
      <c r="V904" s="62"/>
      <c r="W904" s="62"/>
      <c r="X904" s="62"/>
      <c r="Y904" s="62"/>
      <c r="Z904" s="62"/>
      <c r="AA904" s="62"/>
      <c r="AB904" s="62"/>
      <c r="AC904" s="62"/>
      <c r="AD904" s="62"/>
      <c r="AE904" s="62"/>
      <c r="AF904" s="62"/>
      <c r="AG904" s="62"/>
      <c r="AH904" s="62"/>
      <c r="AI904" s="62"/>
      <c r="AJ904" s="62"/>
    </row>
    <row r="905" spans="1:36">
      <c r="A905" s="62"/>
      <c r="B905" s="62"/>
      <c r="C905" s="62"/>
      <c r="D905" s="62"/>
      <c r="E905" s="62"/>
      <c r="F905" s="62"/>
      <c r="G905" s="62"/>
      <c r="H905" s="62"/>
      <c r="I905" s="62"/>
      <c r="J905" s="62"/>
      <c r="K905" s="62"/>
      <c r="L905" s="62"/>
      <c r="M905" s="62"/>
      <c r="N905" s="62"/>
      <c r="O905" s="62"/>
      <c r="P905" s="62"/>
      <c r="Q905" s="62"/>
      <c r="R905" s="62"/>
      <c r="S905" s="62"/>
      <c r="T905" s="62"/>
      <c r="U905" s="62"/>
      <c r="V905" s="62"/>
      <c r="W905" s="62"/>
      <c r="X905" s="62"/>
      <c r="Y905" s="62"/>
      <c r="Z905" s="62"/>
      <c r="AA905" s="62"/>
      <c r="AB905" s="62"/>
      <c r="AC905" s="62"/>
      <c r="AD905" s="62"/>
      <c r="AE905" s="62"/>
      <c r="AF905" s="62"/>
      <c r="AG905" s="62"/>
      <c r="AH905" s="62"/>
      <c r="AI905" s="62"/>
      <c r="AJ905" s="62"/>
    </row>
    <row r="906" spans="1:36">
      <c r="A906" s="62"/>
      <c r="B906" s="62"/>
      <c r="C906" s="62"/>
      <c r="D906" s="62"/>
      <c r="E906" s="62"/>
      <c r="F906" s="62"/>
      <c r="G906" s="62"/>
      <c r="H906" s="62"/>
      <c r="I906" s="62"/>
      <c r="J906" s="62"/>
      <c r="K906" s="62"/>
      <c r="L906" s="62"/>
      <c r="M906" s="62"/>
      <c r="N906" s="62"/>
      <c r="O906" s="62"/>
      <c r="P906" s="62"/>
      <c r="Q906" s="62"/>
      <c r="R906" s="62"/>
      <c r="S906" s="62"/>
      <c r="T906" s="62"/>
      <c r="U906" s="62"/>
      <c r="V906" s="62"/>
      <c r="W906" s="62"/>
      <c r="X906" s="62"/>
      <c r="Y906" s="62"/>
      <c r="Z906" s="62"/>
      <c r="AA906" s="62"/>
      <c r="AB906" s="62"/>
      <c r="AC906" s="62"/>
      <c r="AD906" s="62"/>
      <c r="AE906" s="62"/>
      <c r="AF906" s="62"/>
      <c r="AG906" s="62"/>
      <c r="AH906" s="62"/>
      <c r="AI906" s="62"/>
      <c r="AJ906" s="62"/>
    </row>
    <row r="907" spans="1:36">
      <c r="A907" s="62"/>
      <c r="B907" s="62"/>
      <c r="C907" s="62"/>
      <c r="D907" s="62"/>
      <c r="E907" s="62"/>
      <c r="F907" s="62"/>
      <c r="G907" s="62"/>
      <c r="H907" s="62"/>
      <c r="I907" s="62"/>
      <c r="J907" s="62"/>
      <c r="K907" s="62"/>
      <c r="L907" s="62"/>
      <c r="M907" s="62"/>
      <c r="N907" s="62"/>
      <c r="O907" s="62"/>
      <c r="P907" s="62"/>
      <c r="Q907" s="62"/>
      <c r="R907" s="62"/>
      <c r="S907" s="62"/>
      <c r="T907" s="62"/>
      <c r="U907" s="62"/>
      <c r="V907" s="62"/>
      <c r="W907" s="62"/>
      <c r="X907" s="62"/>
      <c r="Y907" s="62"/>
      <c r="Z907" s="62"/>
      <c r="AA907" s="62"/>
      <c r="AB907" s="62"/>
      <c r="AC907" s="62"/>
      <c r="AD907" s="62"/>
      <c r="AE907" s="62"/>
      <c r="AF907" s="62"/>
      <c r="AG907" s="62"/>
      <c r="AH907" s="62"/>
      <c r="AI907" s="62"/>
      <c r="AJ907" s="62"/>
    </row>
    <row r="908" spans="1:36">
      <c r="A908" s="62"/>
      <c r="B908" s="62"/>
      <c r="C908" s="62"/>
      <c r="D908" s="62"/>
      <c r="E908" s="62"/>
      <c r="F908" s="62"/>
      <c r="G908" s="62"/>
      <c r="H908" s="62"/>
      <c r="I908" s="62"/>
      <c r="J908" s="62"/>
      <c r="K908" s="62"/>
      <c r="L908" s="62"/>
      <c r="M908" s="62"/>
      <c r="N908" s="62"/>
      <c r="O908" s="62"/>
      <c r="P908" s="62"/>
      <c r="Q908" s="62"/>
      <c r="R908" s="62"/>
      <c r="S908" s="62"/>
      <c r="T908" s="62"/>
      <c r="U908" s="62"/>
      <c r="V908" s="62"/>
      <c r="W908" s="62"/>
      <c r="X908" s="62"/>
      <c r="Y908" s="62"/>
      <c r="Z908" s="62"/>
      <c r="AA908" s="62"/>
      <c r="AB908" s="62"/>
      <c r="AC908" s="62"/>
      <c r="AD908" s="62"/>
      <c r="AE908" s="62"/>
      <c r="AF908" s="62"/>
      <c r="AG908" s="62"/>
      <c r="AH908" s="62"/>
      <c r="AI908" s="62"/>
      <c r="AJ908" s="62"/>
    </row>
    <row r="909" spans="1:36">
      <c r="A909" s="62"/>
      <c r="B909" s="62"/>
      <c r="C909" s="62"/>
      <c r="D909" s="62"/>
      <c r="E909" s="62"/>
      <c r="F909" s="62"/>
      <c r="G909" s="62"/>
      <c r="H909" s="62"/>
      <c r="I909" s="62"/>
      <c r="J909" s="62"/>
      <c r="K909" s="62"/>
      <c r="L909" s="62"/>
      <c r="M909" s="62"/>
      <c r="N909" s="62"/>
      <c r="O909" s="62"/>
      <c r="P909" s="62"/>
      <c r="Q909" s="62"/>
      <c r="R909" s="62"/>
      <c r="S909" s="62"/>
      <c r="T909" s="62"/>
      <c r="U909" s="62"/>
      <c r="V909" s="62"/>
      <c r="W909" s="62"/>
      <c r="X909" s="62"/>
      <c r="Y909" s="62"/>
      <c r="Z909" s="62"/>
      <c r="AA909" s="62"/>
      <c r="AB909" s="62"/>
      <c r="AC909" s="62"/>
      <c r="AD909" s="62"/>
      <c r="AE909" s="62"/>
      <c r="AF909" s="62"/>
      <c r="AG909" s="62"/>
      <c r="AH909" s="62"/>
      <c r="AI909" s="62"/>
      <c r="AJ909" s="62"/>
    </row>
    <row r="910" spans="1:36">
      <c r="A910" s="62"/>
      <c r="B910" s="62"/>
      <c r="C910" s="62"/>
      <c r="D910" s="62"/>
      <c r="E910" s="62"/>
      <c r="F910" s="62"/>
      <c r="G910" s="62"/>
      <c r="H910" s="62"/>
      <c r="I910" s="62"/>
      <c r="J910" s="62"/>
      <c r="K910" s="62"/>
      <c r="L910" s="62"/>
      <c r="M910" s="62"/>
      <c r="N910" s="62"/>
      <c r="O910" s="62"/>
      <c r="P910" s="62"/>
      <c r="Q910" s="62"/>
      <c r="R910" s="62"/>
      <c r="S910" s="62"/>
      <c r="T910" s="62"/>
      <c r="U910" s="62"/>
      <c r="V910" s="62"/>
      <c r="W910" s="62"/>
      <c r="X910" s="62"/>
      <c r="Y910" s="62"/>
      <c r="Z910" s="62"/>
      <c r="AA910" s="62"/>
      <c r="AB910" s="62"/>
      <c r="AC910" s="62"/>
      <c r="AD910" s="62"/>
      <c r="AE910" s="62"/>
      <c r="AF910" s="62"/>
      <c r="AG910" s="62"/>
      <c r="AH910" s="62"/>
      <c r="AI910" s="62"/>
      <c r="AJ910" s="62"/>
    </row>
    <row r="911" spans="1:36">
      <c r="A911" s="62"/>
      <c r="B911" s="62"/>
      <c r="C911" s="62"/>
      <c r="D911" s="62"/>
      <c r="E911" s="62"/>
      <c r="F911" s="62"/>
      <c r="G911" s="62"/>
      <c r="H911" s="62"/>
      <c r="I911" s="62"/>
      <c r="J911" s="62"/>
      <c r="K911" s="62"/>
      <c r="L911" s="62"/>
      <c r="M911" s="62"/>
      <c r="N911" s="62"/>
      <c r="O911" s="62"/>
      <c r="P911" s="62"/>
      <c r="Q911" s="62"/>
      <c r="R911" s="62"/>
      <c r="S911" s="62"/>
      <c r="T911" s="62"/>
      <c r="U911" s="62"/>
      <c r="V911" s="62"/>
      <c r="W911" s="62"/>
      <c r="X911" s="62"/>
      <c r="Y911" s="62"/>
      <c r="Z911" s="62"/>
      <c r="AA911" s="62"/>
      <c r="AB911" s="62"/>
      <c r="AC911" s="62"/>
      <c r="AD911" s="62"/>
      <c r="AE911" s="62"/>
      <c r="AF911" s="62"/>
      <c r="AG911" s="62"/>
      <c r="AH911" s="62"/>
      <c r="AI911" s="62"/>
      <c r="AJ911" s="62"/>
    </row>
    <row r="912" spans="1:36">
      <c r="A912" s="62"/>
      <c r="B912" s="62"/>
      <c r="C912" s="62"/>
      <c r="D912" s="62"/>
      <c r="E912" s="62"/>
      <c r="F912" s="62"/>
      <c r="G912" s="62"/>
      <c r="H912" s="62"/>
      <c r="I912" s="62"/>
      <c r="J912" s="62"/>
      <c r="K912" s="62"/>
      <c r="L912" s="62"/>
      <c r="M912" s="62"/>
      <c r="N912" s="62"/>
      <c r="O912" s="62"/>
      <c r="P912" s="62"/>
      <c r="Q912" s="62"/>
      <c r="R912" s="62"/>
      <c r="S912" s="62"/>
      <c r="T912" s="62"/>
      <c r="U912" s="62"/>
      <c r="V912" s="62"/>
      <c r="W912" s="62"/>
      <c r="X912" s="62"/>
      <c r="Y912" s="62"/>
      <c r="Z912" s="62"/>
      <c r="AA912" s="62"/>
      <c r="AB912" s="62"/>
      <c r="AC912" s="62"/>
      <c r="AD912" s="62"/>
      <c r="AE912" s="62"/>
      <c r="AF912" s="62"/>
      <c r="AG912" s="62"/>
      <c r="AH912" s="62"/>
      <c r="AI912" s="62"/>
      <c r="AJ912" s="62"/>
    </row>
    <row r="913" spans="1:36">
      <c r="A913" s="62"/>
      <c r="B913" s="62"/>
      <c r="C913" s="62"/>
      <c r="D913" s="62"/>
      <c r="E913" s="62"/>
      <c r="F913" s="62"/>
      <c r="G913" s="62"/>
      <c r="H913" s="62"/>
      <c r="I913" s="62"/>
      <c r="J913" s="62"/>
      <c r="K913" s="62"/>
      <c r="L913" s="62"/>
      <c r="M913" s="62"/>
      <c r="N913" s="62"/>
      <c r="O913" s="62"/>
      <c r="P913" s="62"/>
      <c r="Q913" s="62"/>
      <c r="R913" s="62"/>
      <c r="S913" s="62"/>
      <c r="T913" s="62"/>
      <c r="U913" s="62"/>
      <c r="V913" s="62"/>
      <c r="W913" s="62"/>
      <c r="X913" s="62"/>
      <c r="Y913" s="62"/>
      <c r="Z913" s="62"/>
      <c r="AA913" s="62"/>
      <c r="AB913" s="62"/>
      <c r="AC913" s="62"/>
      <c r="AD913" s="62"/>
      <c r="AE913" s="62"/>
      <c r="AF913" s="62"/>
      <c r="AG913" s="62"/>
      <c r="AH913" s="62"/>
      <c r="AI913" s="62"/>
      <c r="AJ913" s="62"/>
    </row>
    <row r="914" spans="1:36">
      <c r="A914" s="62"/>
      <c r="B914" s="62"/>
      <c r="C914" s="62"/>
      <c r="D914" s="62"/>
      <c r="E914" s="62"/>
      <c r="F914" s="62"/>
      <c r="G914" s="62"/>
      <c r="H914" s="62"/>
      <c r="I914" s="62"/>
      <c r="J914" s="62"/>
      <c r="K914" s="62"/>
      <c r="L914" s="62"/>
      <c r="M914" s="62"/>
      <c r="N914" s="62"/>
      <c r="O914" s="62"/>
      <c r="P914" s="62"/>
      <c r="Q914" s="62"/>
      <c r="R914" s="62"/>
      <c r="S914" s="62"/>
      <c r="T914" s="62"/>
      <c r="U914" s="62"/>
      <c r="V914" s="62"/>
      <c r="W914" s="62"/>
      <c r="X914" s="62"/>
      <c r="Y914" s="62"/>
      <c r="Z914" s="62"/>
      <c r="AA914" s="62"/>
      <c r="AB914" s="62"/>
      <c r="AC914" s="62"/>
      <c r="AD914" s="62"/>
      <c r="AE914" s="62"/>
      <c r="AF914" s="62"/>
      <c r="AG914" s="62"/>
      <c r="AH914" s="62"/>
      <c r="AI914" s="62"/>
      <c r="AJ914" s="62"/>
    </row>
    <row r="915" spans="1:36">
      <c r="A915" s="62"/>
      <c r="B915" s="62"/>
      <c r="C915" s="62"/>
      <c r="D915" s="62"/>
      <c r="E915" s="62"/>
      <c r="F915" s="62"/>
      <c r="G915" s="62"/>
      <c r="H915" s="62"/>
      <c r="I915" s="62"/>
      <c r="J915" s="62"/>
      <c r="K915" s="62"/>
      <c r="L915" s="62"/>
      <c r="M915" s="62"/>
      <c r="N915" s="62"/>
      <c r="O915" s="62"/>
      <c r="P915" s="62"/>
      <c r="Q915" s="62"/>
      <c r="R915" s="62"/>
      <c r="S915" s="62"/>
      <c r="T915" s="62"/>
      <c r="U915" s="62"/>
      <c r="V915" s="62"/>
      <c r="W915" s="62"/>
      <c r="X915" s="62"/>
      <c r="Y915" s="62"/>
      <c r="Z915" s="62"/>
      <c r="AA915" s="62"/>
      <c r="AB915" s="62"/>
      <c r="AC915" s="62"/>
      <c r="AD915" s="62"/>
      <c r="AE915" s="62"/>
      <c r="AF915" s="62"/>
      <c r="AG915" s="62"/>
      <c r="AH915" s="62"/>
      <c r="AI915" s="62"/>
      <c r="AJ915" s="62"/>
    </row>
    <row r="916" spans="1:36">
      <c r="A916" s="62"/>
      <c r="B916" s="62"/>
      <c r="C916" s="62"/>
      <c r="D916" s="62"/>
      <c r="E916" s="62"/>
      <c r="F916" s="62"/>
      <c r="G916" s="62"/>
      <c r="H916" s="62"/>
      <c r="I916" s="62"/>
      <c r="J916" s="62"/>
      <c r="K916" s="62"/>
      <c r="L916" s="62"/>
      <c r="M916" s="62"/>
      <c r="N916" s="62"/>
      <c r="O916" s="62"/>
      <c r="P916" s="62"/>
      <c r="Q916" s="62"/>
      <c r="R916" s="62"/>
      <c r="S916" s="62"/>
      <c r="T916" s="62"/>
      <c r="U916" s="62"/>
      <c r="V916" s="62"/>
      <c r="W916" s="62"/>
      <c r="X916" s="62"/>
      <c r="Y916" s="62"/>
      <c r="Z916" s="62"/>
      <c r="AA916" s="62"/>
      <c r="AB916" s="62"/>
      <c r="AC916" s="62"/>
      <c r="AD916" s="62"/>
      <c r="AE916" s="62"/>
      <c r="AF916" s="62"/>
      <c r="AG916" s="62"/>
      <c r="AH916" s="62"/>
      <c r="AI916" s="62"/>
      <c r="AJ916" s="62"/>
    </row>
    <row r="917" spans="1:36">
      <c r="A917" s="62"/>
      <c r="B917" s="62"/>
      <c r="C917" s="62"/>
      <c r="D917" s="62"/>
      <c r="E917" s="62"/>
      <c r="F917" s="62"/>
      <c r="G917" s="62"/>
      <c r="H917" s="62"/>
      <c r="I917" s="62"/>
      <c r="J917" s="62"/>
      <c r="K917" s="62"/>
      <c r="L917" s="62"/>
      <c r="M917" s="62"/>
      <c r="N917" s="62"/>
      <c r="O917" s="62"/>
      <c r="P917" s="62"/>
      <c r="Q917" s="62"/>
      <c r="R917" s="62"/>
      <c r="S917" s="62"/>
      <c r="T917" s="62"/>
      <c r="U917" s="62"/>
      <c r="V917" s="62"/>
      <c r="W917" s="62"/>
      <c r="X917" s="62"/>
      <c r="Y917" s="62"/>
      <c r="Z917" s="62"/>
      <c r="AA917" s="62"/>
      <c r="AB917" s="62"/>
      <c r="AC917" s="62"/>
      <c r="AD917" s="62"/>
      <c r="AE917" s="62"/>
      <c r="AF917" s="62"/>
      <c r="AG917" s="62"/>
      <c r="AH917" s="62"/>
      <c r="AI917" s="62"/>
      <c r="AJ917" s="62"/>
    </row>
    <row r="918" spans="1:36">
      <c r="A918" s="62"/>
      <c r="B918" s="62"/>
      <c r="C918" s="62"/>
      <c r="D918" s="62"/>
      <c r="E918" s="62"/>
      <c r="F918" s="62"/>
      <c r="G918" s="62"/>
      <c r="H918" s="62"/>
      <c r="I918" s="62"/>
      <c r="J918" s="62"/>
      <c r="K918" s="62"/>
      <c r="L918" s="62"/>
      <c r="M918" s="62"/>
      <c r="N918" s="62"/>
      <c r="O918" s="62"/>
      <c r="P918" s="62"/>
      <c r="Q918" s="62"/>
      <c r="R918" s="62"/>
      <c r="S918" s="62"/>
      <c r="T918" s="62"/>
      <c r="U918" s="62"/>
      <c r="V918" s="62"/>
      <c r="W918" s="62"/>
      <c r="X918" s="62"/>
      <c r="Y918" s="62"/>
      <c r="Z918" s="62"/>
      <c r="AA918" s="62"/>
      <c r="AB918" s="62"/>
      <c r="AC918" s="62"/>
      <c r="AD918" s="62"/>
      <c r="AE918" s="62"/>
      <c r="AF918" s="62"/>
      <c r="AG918" s="62"/>
      <c r="AH918" s="62"/>
      <c r="AI918" s="62"/>
      <c r="AJ918" s="62"/>
    </row>
    <row r="919" spans="1:36">
      <c r="A919" s="62"/>
      <c r="B919" s="62"/>
      <c r="C919" s="62"/>
      <c r="D919" s="62"/>
      <c r="E919" s="62"/>
      <c r="F919" s="62"/>
      <c r="G919" s="62"/>
      <c r="H919" s="62"/>
      <c r="I919" s="62"/>
      <c r="J919" s="62"/>
      <c r="K919" s="62"/>
      <c r="L919" s="62"/>
      <c r="M919" s="62"/>
      <c r="N919" s="62"/>
      <c r="O919" s="62"/>
      <c r="P919" s="62"/>
      <c r="Q919" s="62"/>
      <c r="R919" s="62"/>
      <c r="S919" s="62"/>
      <c r="T919" s="62"/>
      <c r="U919" s="62"/>
      <c r="V919" s="62"/>
      <c r="W919" s="62"/>
      <c r="X919" s="62"/>
      <c r="Y919" s="62"/>
      <c r="Z919" s="62"/>
      <c r="AA919" s="62"/>
      <c r="AB919" s="62"/>
      <c r="AC919" s="62"/>
      <c r="AD919" s="62"/>
      <c r="AE919" s="62"/>
      <c r="AF919" s="62"/>
      <c r="AG919" s="62"/>
      <c r="AH919" s="62"/>
      <c r="AI919" s="62"/>
      <c r="AJ919" s="62"/>
    </row>
    <row r="920" spans="1:36">
      <c r="A920" s="62"/>
      <c r="B920" s="62"/>
      <c r="C920" s="62"/>
      <c r="D920" s="62"/>
      <c r="E920" s="62"/>
      <c r="F920" s="62"/>
      <c r="G920" s="62"/>
      <c r="H920" s="62"/>
      <c r="I920" s="62"/>
      <c r="J920" s="62"/>
      <c r="K920" s="62"/>
      <c r="L920" s="62"/>
      <c r="M920" s="62"/>
      <c r="N920" s="62"/>
      <c r="O920" s="62"/>
      <c r="P920" s="62"/>
      <c r="Q920" s="62"/>
      <c r="R920" s="62"/>
      <c r="S920" s="62"/>
      <c r="T920" s="62"/>
      <c r="U920" s="62"/>
      <c r="V920" s="62"/>
      <c r="W920" s="62"/>
      <c r="X920" s="62"/>
      <c r="Y920" s="62"/>
      <c r="Z920" s="62"/>
      <c r="AA920" s="62"/>
      <c r="AB920" s="62"/>
      <c r="AC920" s="62"/>
      <c r="AD920" s="62"/>
      <c r="AE920" s="62"/>
      <c r="AF920" s="62"/>
      <c r="AG920" s="62"/>
      <c r="AH920" s="62"/>
      <c r="AI920" s="62"/>
      <c r="AJ920" s="62"/>
    </row>
    <row r="921" spans="1:36">
      <c r="A921" s="62"/>
      <c r="B921" s="62"/>
      <c r="C921" s="62"/>
      <c r="D921" s="62"/>
      <c r="E921" s="62"/>
      <c r="F921" s="62"/>
      <c r="G921" s="62"/>
      <c r="H921" s="62"/>
      <c r="I921" s="62"/>
      <c r="J921" s="62"/>
      <c r="K921" s="62"/>
      <c r="L921" s="62"/>
      <c r="M921" s="62"/>
      <c r="N921" s="62"/>
      <c r="O921" s="62"/>
      <c r="P921" s="62"/>
      <c r="Q921" s="62"/>
      <c r="R921" s="62"/>
      <c r="S921" s="62"/>
      <c r="T921" s="62"/>
      <c r="U921" s="62"/>
      <c r="V921" s="62"/>
      <c r="W921" s="62"/>
      <c r="X921" s="62"/>
      <c r="Y921" s="62"/>
      <c r="Z921" s="62"/>
      <c r="AA921" s="62"/>
      <c r="AB921" s="62"/>
      <c r="AC921" s="62"/>
      <c r="AD921" s="62"/>
      <c r="AE921" s="62"/>
      <c r="AF921" s="62"/>
      <c r="AG921" s="62"/>
      <c r="AH921" s="62"/>
      <c r="AI921" s="62"/>
      <c r="AJ921" s="62"/>
    </row>
    <row r="922" spans="1:36">
      <c r="A922" s="62"/>
      <c r="B922" s="62"/>
      <c r="C922" s="62"/>
      <c r="D922" s="62"/>
      <c r="E922" s="62"/>
      <c r="F922" s="62"/>
      <c r="G922" s="62"/>
      <c r="H922" s="62"/>
      <c r="I922" s="62"/>
      <c r="J922" s="62"/>
      <c r="K922" s="62"/>
      <c r="L922" s="62"/>
      <c r="M922" s="62"/>
      <c r="N922" s="62"/>
      <c r="O922" s="62"/>
      <c r="P922" s="62"/>
      <c r="Q922" s="62"/>
      <c r="R922" s="62"/>
      <c r="S922" s="62"/>
      <c r="T922" s="62"/>
      <c r="U922" s="62"/>
      <c r="V922" s="62"/>
      <c r="W922" s="62"/>
      <c r="X922" s="62"/>
      <c r="Y922" s="62"/>
      <c r="Z922" s="62"/>
      <c r="AA922" s="62"/>
      <c r="AB922" s="62"/>
      <c r="AC922" s="62"/>
      <c r="AD922" s="62"/>
      <c r="AE922" s="62"/>
      <c r="AF922" s="62"/>
      <c r="AG922" s="62"/>
      <c r="AH922" s="62"/>
      <c r="AI922" s="62"/>
      <c r="AJ922" s="62"/>
    </row>
    <row r="923" spans="1:36">
      <c r="A923" s="62"/>
      <c r="B923" s="62"/>
      <c r="C923" s="62"/>
      <c r="D923" s="62"/>
      <c r="E923" s="62"/>
      <c r="F923" s="62"/>
      <c r="G923" s="62"/>
      <c r="H923" s="62"/>
      <c r="I923" s="62"/>
      <c r="J923" s="62"/>
      <c r="K923" s="62"/>
      <c r="L923" s="62"/>
      <c r="M923" s="62"/>
      <c r="N923" s="62"/>
      <c r="O923" s="62"/>
      <c r="P923" s="62"/>
      <c r="Q923" s="62"/>
      <c r="R923" s="62"/>
      <c r="S923" s="62"/>
      <c r="T923" s="62"/>
      <c r="U923" s="62"/>
      <c r="V923" s="62"/>
      <c r="W923" s="62"/>
      <c r="X923" s="62"/>
      <c r="Y923" s="62"/>
      <c r="Z923" s="62"/>
      <c r="AA923" s="62"/>
      <c r="AB923" s="62"/>
      <c r="AC923" s="62"/>
      <c r="AD923" s="62"/>
      <c r="AE923" s="62"/>
      <c r="AF923" s="62"/>
      <c r="AG923" s="62"/>
      <c r="AH923" s="62"/>
      <c r="AI923" s="62"/>
      <c r="AJ923" s="62"/>
    </row>
    <row r="924" spans="1:36">
      <c r="A924" s="62"/>
      <c r="B924" s="62"/>
      <c r="C924" s="62"/>
      <c r="D924" s="62"/>
      <c r="E924" s="62"/>
      <c r="F924" s="62"/>
      <c r="G924" s="62"/>
      <c r="H924" s="62"/>
      <c r="I924" s="62"/>
      <c r="J924" s="62"/>
      <c r="K924" s="62"/>
      <c r="L924" s="62"/>
      <c r="M924" s="62"/>
      <c r="N924" s="62"/>
      <c r="O924" s="62"/>
      <c r="P924" s="62"/>
      <c r="Q924" s="62"/>
      <c r="R924" s="62"/>
      <c r="S924" s="62"/>
      <c r="T924" s="62"/>
      <c r="U924" s="62"/>
      <c r="V924" s="62"/>
      <c r="W924" s="62"/>
      <c r="X924" s="62"/>
      <c r="Y924" s="62"/>
      <c r="Z924" s="62"/>
      <c r="AA924" s="62"/>
      <c r="AB924" s="62"/>
      <c r="AC924" s="62"/>
      <c r="AD924" s="62"/>
      <c r="AE924" s="62"/>
      <c r="AF924" s="62"/>
      <c r="AG924" s="62"/>
      <c r="AH924" s="62"/>
      <c r="AI924" s="62"/>
      <c r="AJ924" s="62"/>
    </row>
    <row r="925" spans="1:36">
      <c r="A925" s="62"/>
      <c r="B925" s="62"/>
      <c r="C925" s="62"/>
      <c r="D925" s="62"/>
      <c r="E925" s="62"/>
      <c r="F925" s="62"/>
      <c r="G925" s="62"/>
      <c r="H925" s="62"/>
      <c r="I925" s="62"/>
      <c r="J925" s="62"/>
      <c r="K925" s="62"/>
      <c r="L925" s="62"/>
      <c r="M925" s="62"/>
      <c r="N925" s="62"/>
      <c r="O925" s="62"/>
      <c r="P925" s="62"/>
      <c r="Q925" s="62"/>
      <c r="R925" s="62"/>
      <c r="S925" s="62"/>
      <c r="T925" s="62"/>
      <c r="U925" s="62"/>
      <c r="V925" s="62"/>
      <c r="W925" s="62"/>
      <c r="X925" s="62"/>
      <c r="Y925" s="62"/>
      <c r="Z925" s="62"/>
      <c r="AA925" s="62"/>
      <c r="AB925" s="62"/>
      <c r="AC925" s="62"/>
      <c r="AD925" s="62"/>
      <c r="AE925" s="62"/>
      <c r="AF925" s="62"/>
      <c r="AG925" s="62"/>
      <c r="AH925" s="62"/>
      <c r="AI925" s="62"/>
      <c r="AJ925" s="62"/>
    </row>
    <row r="926" spans="1:36">
      <c r="A926" s="62"/>
      <c r="B926" s="62"/>
      <c r="C926" s="62"/>
      <c r="D926" s="62"/>
      <c r="E926" s="62"/>
      <c r="F926" s="62"/>
      <c r="G926" s="62"/>
      <c r="H926" s="62"/>
      <c r="I926" s="62"/>
      <c r="J926" s="62"/>
      <c r="K926" s="62"/>
      <c r="L926" s="62"/>
      <c r="M926" s="62"/>
      <c r="N926" s="62"/>
      <c r="O926" s="62"/>
      <c r="P926" s="62"/>
      <c r="Q926" s="62"/>
      <c r="R926" s="62"/>
      <c r="S926" s="62"/>
      <c r="T926" s="62"/>
      <c r="U926" s="62"/>
      <c r="V926" s="62"/>
      <c r="W926" s="62"/>
      <c r="X926" s="62"/>
      <c r="Y926" s="62"/>
      <c r="Z926" s="62"/>
      <c r="AA926" s="62"/>
      <c r="AB926" s="62"/>
      <c r="AC926" s="62"/>
      <c r="AD926" s="62"/>
      <c r="AE926" s="62"/>
      <c r="AF926" s="62"/>
      <c r="AG926" s="62"/>
      <c r="AH926" s="62"/>
      <c r="AI926" s="62"/>
      <c r="AJ926" s="62"/>
    </row>
    <row r="927" spans="1:36">
      <c r="A927" s="62"/>
      <c r="B927" s="62"/>
      <c r="C927" s="62"/>
      <c r="D927" s="62"/>
      <c r="E927" s="62"/>
      <c r="F927" s="62"/>
      <c r="G927" s="62"/>
      <c r="H927" s="62"/>
      <c r="I927" s="62"/>
      <c r="J927" s="62"/>
      <c r="K927" s="62"/>
      <c r="L927" s="62"/>
      <c r="M927" s="62"/>
      <c r="N927" s="62"/>
      <c r="O927" s="62"/>
      <c r="P927" s="62"/>
      <c r="Q927" s="62"/>
      <c r="R927" s="62"/>
      <c r="S927" s="62"/>
      <c r="T927" s="62"/>
      <c r="U927" s="62"/>
      <c r="V927" s="62"/>
      <c r="W927" s="62"/>
      <c r="X927" s="62"/>
      <c r="Y927" s="62"/>
      <c r="Z927" s="62"/>
      <c r="AA927" s="62"/>
      <c r="AB927" s="62"/>
      <c r="AC927" s="62"/>
      <c r="AD927" s="62"/>
      <c r="AE927" s="62"/>
      <c r="AF927" s="62"/>
      <c r="AG927" s="62"/>
      <c r="AH927" s="62"/>
      <c r="AI927" s="62"/>
      <c r="AJ927" s="62"/>
    </row>
    <row r="928" spans="1:36">
      <c r="A928" s="62"/>
      <c r="B928" s="62"/>
      <c r="C928" s="62"/>
      <c r="D928" s="62"/>
      <c r="E928" s="62"/>
      <c r="F928" s="62"/>
      <c r="G928" s="62"/>
      <c r="H928" s="62"/>
      <c r="I928" s="62"/>
      <c r="J928" s="62"/>
      <c r="K928" s="62"/>
      <c r="L928" s="62"/>
      <c r="M928" s="62"/>
      <c r="N928" s="62"/>
      <c r="O928" s="62"/>
      <c r="P928" s="62"/>
      <c r="Q928" s="62"/>
      <c r="R928" s="62"/>
      <c r="S928" s="62"/>
      <c r="T928" s="62"/>
      <c r="U928" s="62"/>
      <c r="V928" s="62"/>
      <c r="W928" s="62"/>
      <c r="X928" s="62"/>
      <c r="Y928" s="62"/>
      <c r="Z928" s="62"/>
      <c r="AA928" s="62"/>
      <c r="AB928" s="62"/>
      <c r="AC928" s="62"/>
      <c r="AD928" s="62"/>
      <c r="AE928" s="62"/>
      <c r="AF928" s="62"/>
      <c r="AG928" s="62"/>
      <c r="AH928" s="62"/>
      <c r="AI928" s="62"/>
      <c r="AJ928" s="62"/>
    </row>
    <row r="929" spans="1:36">
      <c r="A929" s="62"/>
      <c r="B929" s="62"/>
      <c r="C929" s="62"/>
      <c r="D929" s="62"/>
      <c r="E929" s="62"/>
      <c r="F929" s="62"/>
      <c r="G929" s="62"/>
      <c r="H929" s="62"/>
      <c r="I929" s="62"/>
      <c r="J929" s="62"/>
      <c r="K929" s="62"/>
      <c r="L929" s="62"/>
      <c r="M929" s="62"/>
      <c r="N929" s="62"/>
      <c r="O929" s="62"/>
      <c r="P929" s="62"/>
      <c r="Q929" s="62"/>
      <c r="R929" s="62"/>
      <c r="S929" s="62"/>
      <c r="T929" s="62"/>
      <c r="U929" s="62"/>
      <c r="V929" s="62"/>
      <c r="W929" s="62"/>
      <c r="X929" s="62"/>
      <c r="Y929" s="62"/>
      <c r="Z929" s="62"/>
      <c r="AA929" s="62"/>
      <c r="AB929" s="62"/>
      <c r="AC929" s="62"/>
      <c r="AD929" s="62"/>
      <c r="AE929" s="62"/>
      <c r="AF929" s="62"/>
      <c r="AG929" s="62"/>
      <c r="AH929" s="62"/>
      <c r="AI929" s="62"/>
      <c r="AJ929" s="62"/>
    </row>
    <row r="930" spans="1:36">
      <c r="A930" s="62"/>
      <c r="B930" s="62"/>
      <c r="C930" s="62"/>
      <c r="D930" s="62"/>
      <c r="E930" s="62"/>
      <c r="F930" s="62"/>
      <c r="G930" s="62"/>
      <c r="H930" s="62"/>
      <c r="I930" s="62"/>
      <c r="J930" s="62"/>
      <c r="K930" s="62"/>
      <c r="L930" s="62"/>
      <c r="M930" s="62"/>
      <c r="N930" s="62"/>
      <c r="O930" s="62"/>
      <c r="P930" s="62"/>
      <c r="Q930" s="62"/>
      <c r="R930" s="62"/>
      <c r="S930" s="62"/>
      <c r="T930" s="62"/>
      <c r="U930" s="62"/>
      <c r="V930" s="62"/>
      <c r="W930" s="62"/>
      <c r="X930" s="62"/>
      <c r="Y930" s="62"/>
      <c r="Z930" s="62"/>
      <c r="AA930" s="62"/>
      <c r="AB930" s="62"/>
      <c r="AC930" s="62"/>
      <c r="AD930" s="62"/>
      <c r="AE930" s="62"/>
      <c r="AF930" s="62"/>
      <c r="AG930" s="62"/>
      <c r="AH930" s="62"/>
      <c r="AI930" s="62"/>
      <c r="AJ930" s="62"/>
    </row>
    <row r="931" spans="1:36">
      <c r="A931" s="62"/>
      <c r="B931" s="62"/>
      <c r="C931" s="62"/>
      <c r="D931" s="62"/>
      <c r="E931" s="62"/>
      <c r="F931" s="62"/>
      <c r="G931" s="62"/>
      <c r="H931" s="62"/>
      <c r="I931" s="62"/>
      <c r="J931" s="62"/>
      <c r="K931" s="62"/>
      <c r="L931" s="62"/>
      <c r="M931" s="62"/>
      <c r="N931" s="62"/>
      <c r="O931" s="62"/>
      <c r="P931" s="62"/>
      <c r="Q931" s="62"/>
      <c r="R931" s="62"/>
      <c r="S931" s="62"/>
      <c r="T931" s="62"/>
      <c r="U931" s="62"/>
      <c r="V931" s="62"/>
      <c r="W931" s="62"/>
      <c r="X931" s="62"/>
      <c r="Y931" s="62"/>
      <c r="Z931" s="62"/>
      <c r="AA931" s="62"/>
      <c r="AB931" s="62"/>
      <c r="AC931" s="62"/>
      <c r="AD931" s="62"/>
      <c r="AE931" s="62"/>
      <c r="AF931" s="62"/>
      <c r="AG931" s="62"/>
      <c r="AH931" s="62"/>
      <c r="AI931" s="62"/>
      <c r="AJ931" s="62"/>
    </row>
    <row r="932" spans="1:36">
      <c r="A932" s="62"/>
      <c r="B932" s="62"/>
      <c r="C932" s="62"/>
      <c r="D932" s="62"/>
      <c r="E932" s="62"/>
      <c r="F932" s="62"/>
      <c r="G932" s="62"/>
      <c r="H932" s="62"/>
      <c r="I932" s="62"/>
      <c r="J932" s="62"/>
      <c r="K932" s="62"/>
      <c r="L932" s="62"/>
      <c r="M932" s="62"/>
      <c r="N932" s="62"/>
      <c r="O932" s="62"/>
      <c r="P932" s="62"/>
      <c r="Q932" s="62"/>
      <c r="R932" s="62"/>
      <c r="S932" s="62"/>
      <c r="T932" s="62"/>
      <c r="U932" s="62"/>
      <c r="V932" s="62"/>
      <c r="W932" s="62"/>
      <c r="X932" s="62"/>
      <c r="Y932" s="62"/>
      <c r="Z932" s="62"/>
      <c r="AA932" s="62"/>
      <c r="AB932" s="62"/>
      <c r="AC932" s="62"/>
      <c r="AD932" s="62"/>
      <c r="AE932" s="62"/>
      <c r="AF932" s="62"/>
      <c r="AG932" s="62"/>
      <c r="AH932" s="62"/>
      <c r="AI932" s="62"/>
      <c r="AJ932" s="62"/>
    </row>
    <row r="933" spans="1:36">
      <c r="A933" s="62"/>
      <c r="B933" s="62"/>
      <c r="C933" s="62"/>
      <c r="D933" s="62"/>
      <c r="E933" s="62"/>
      <c r="F933" s="62"/>
      <c r="G933" s="62"/>
      <c r="H933" s="62"/>
      <c r="I933" s="62"/>
      <c r="J933" s="62"/>
      <c r="K933" s="62"/>
      <c r="L933" s="62"/>
      <c r="M933" s="62"/>
      <c r="N933" s="62"/>
      <c r="O933" s="62"/>
      <c r="P933" s="62"/>
      <c r="Q933" s="62"/>
      <c r="R933" s="62"/>
      <c r="S933" s="62"/>
      <c r="T933" s="62"/>
      <c r="U933" s="62"/>
      <c r="V933" s="62"/>
      <c r="W933" s="62"/>
      <c r="X933" s="62"/>
      <c r="Y933" s="62"/>
      <c r="Z933" s="62"/>
      <c r="AA933" s="62"/>
      <c r="AB933" s="62"/>
      <c r="AC933" s="62"/>
      <c r="AD933" s="62"/>
      <c r="AE933" s="62"/>
      <c r="AF933" s="62"/>
      <c r="AG933" s="62"/>
      <c r="AH933" s="62"/>
      <c r="AI933" s="62"/>
      <c r="AJ933" s="62"/>
    </row>
    <row r="934" spans="1:36">
      <c r="A934" s="62"/>
      <c r="B934" s="62"/>
      <c r="C934" s="62"/>
      <c r="D934" s="62"/>
      <c r="E934" s="62"/>
      <c r="F934" s="62"/>
      <c r="G934" s="62"/>
      <c r="H934" s="62"/>
      <c r="I934" s="62"/>
      <c r="J934" s="62"/>
      <c r="K934" s="62"/>
      <c r="L934" s="62"/>
      <c r="M934" s="62"/>
      <c r="N934" s="62"/>
      <c r="O934" s="62"/>
      <c r="P934" s="62"/>
      <c r="Q934" s="62"/>
      <c r="R934" s="62"/>
      <c r="S934" s="62"/>
      <c r="T934" s="62"/>
      <c r="U934" s="62"/>
      <c r="V934" s="62"/>
      <c r="W934" s="62"/>
      <c r="X934" s="62"/>
      <c r="Y934" s="62"/>
      <c r="Z934" s="62"/>
      <c r="AA934" s="62"/>
      <c r="AB934" s="62"/>
      <c r="AC934" s="62"/>
      <c r="AD934" s="62"/>
      <c r="AE934" s="62"/>
      <c r="AF934" s="62"/>
      <c r="AG934" s="62"/>
      <c r="AH934" s="62"/>
      <c r="AI934" s="62"/>
      <c r="AJ934" s="62"/>
    </row>
    <row r="935" spans="1:36">
      <c r="A935" s="62"/>
      <c r="B935" s="62"/>
      <c r="C935" s="62"/>
      <c r="D935" s="62"/>
      <c r="E935" s="62"/>
      <c r="F935" s="62"/>
      <c r="G935" s="62"/>
      <c r="H935" s="62"/>
      <c r="I935" s="62"/>
      <c r="J935" s="62"/>
      <c r="K935" s="62"/>
      <c r="L935" s="62"/>
      <c r="M935" s="62"/>
      <c r="N935" s="62"/>
      <c r="O935" s="62"/>
      <c r="P935" s="62"/>
      <c r="Q935" s="62"/>
      <c r="R935" s="62"/>
      <c r="S935" s="62"/>
      <c r="T935" s="62"/>
      <c r="U935" s="62"/>
      <c r="V935" s="62"/>
      <c r="W935" s="62"/>
      <c r="X935" s="62"/>
      <c r="Y935" s="62"/>
      <c r="Z935" s="62"/>
      <c r="AA935" s="62"/>
      <c r="AB935" s="62"/>
      <c r="AC935" s="62"/>
      <c r="AD935" s="62"/>
      <c r="AE935" s="62"/>
      <c r="AF935" s="62"/>
      <c r="AG935" s="62"/>
      <c r="AH935" s="62"/>
      <c r="AI935" s="62"/>
      <c r="AJ935" s="62"/>
    </row>
    <row r="936" spans="1:36">
      <c r="A936" s="62"/>
      <c r="B936" s="62"/>
      <c r="C936" s="62"/>
      <c r="D936" s="62"/>
      <c r="E936" s="62"/>
      <c r="F936" s="62"/>
      <c r="G936" s="62"/>
      <c r="H936" s="62"/>
      <c r="I936" s="62"/>
      <c r="J936" s="62"/>
      <c r="K936" s="62"/>
      <c r="L936" s="62"/>
      <c r="M936" s="62"/>
      <c r="N936" s="62"/>
      <c r="O936" s="62"/>
      <c r="P936" s="62"/>
      <c r="Q936" s="62"/>
      <c r="R936" s="62"/>
      <c r="S936" s="62"/>
      <c r="T936" s="62"/>
      <c r="U936" s="62"/>
      <c r="V936" s="62"/>
      <c r="W936" s="62"/>
      <c r="X936" s="62"/>
      <c r="Y936" s="62"/>
      <c r="Z936" s="62"/>
      <c r="AA936" s="62"/>
      <c r="AB936" s="62"/>
      <c r="AC936" s="62"/>
      <c r="AD936" s="62"/>
      <c r="AE936" s="62"/>
      <c r="AF936" s="62"/>
      <c r="AG936" s="62"/>
      <c r="AH936" s="62"/>
      <c r="AI936" s="62"/>
      <c r="AJ936" s="62"/>
    </row>
    <row r="937" spans="1:36">
      <c r="A937" s="62"/>
      <c r="B937" s="62"/>
      <c r="C937" s="62"/>
      <c r="D937" s="62"/>
      <c r="E937" s="62"/>
      <c r="F937" s="62"/>
      <c r="G937" s="62"/>
      <c r="H937" s="62"/>
      <c r="I937" s="62"/>
      <c r="J937" s="62"/>
      <c r="K937" s="62"/>
      <c r="L937" s="62"/>
      <c r="M937" s="62"/>
      <c r="N937" s="62"/>
      <c r="O937" s="62"/>
      <c r="P937" s="62"/>
      <c r="Q937" s="62"/>
      <c r="R937" s="62"/>
      <c r="S937" s="62"/>
      <c r="T937" s="62"/>
      <c r="U937" s="62"/>
      <c r="V937" s="62"/>
      <c r="W937" s="62"/>
      <c r="X937" s="62"/>
      <c r="Y937" s="62"/>
      <c r="Z937" s="62"/>
      <c r="AA937" s="62"/>
      <c r="AB937" s="62"/>
      <c r="AC937" s="62"/>
      <c r="AD937" s="62"/>
      <c r="AE937" s="62"/>
      <c r="AF937" s="62"/>
      <c r="AG937" s="62"/>
      <c r="AH937" s="62"/>
      <c r="AI937" s="62"/>
      <c r="AJ937" s="62"/>
    </row>
    <row r="938" spans="1:36">
      <c r="A938" s="62"/>
      <c r="B938" s="62"/>
      <c r="C938" s="62"/>
      <c r="D938" s="62"/>
      <c r="E938" s="62"/>
      <c r="F938" s="62"/>
      <c r="G938" s="62"/>
      <c r="H938" s="62"/>
      <c r="I938" s="62"/>
      <c r="J938" s="62"/>
      <c r="K938" s="62"/>
      <c r="L938" s="62"/>
      <c r="M938" s="62"/>
      <c r="N938" s="62"/>
      <c r="O938" s="62"/>
      <c r="P938" s="62"/>
      <c r="Q938" s="62"/>
      <c r="R938" s="62"/>
      <c r="S938" s="62"/>
      <c r="T938" s="62"/>
      <c r="U938" s="62"/>
      <c r="V938" s="62"/>
      <c r="W938" s="62"/>
      <c r="X938" s="62"/>
      <c r="Y938" s="62"/>
      <c r="Z938" s="62"/>
      <c r="AA938" s="62"/>
      <c r="AB938" s="62"/>
      <c r="AC938" s="62"/>
      <c r="AD938" s="62"/>
      <c r="AE938" s="62"/>
      <c r="AF938" s="62"/>
      <c r="AG938" s="62"/>
      <c r="AH938" s="62"/>
      <c r="AI938" s="62"/>
      <c r="AJ938" s="62"/>
    </row>
    <row r="939" spans="1:36">
      <c r="A939" s="62"/>
      <c r="B939" s="62"/>
      <c r="C939" s="62"/>
      <c r="D939" s="62"/>
      <c r="E939" s="62"/>
      <c r="F939" s="62"/>
      <c r="G939" s="62"/>
      <c r="H939" s="62"/>
      <c r="I939" s="62"/>
      <c r="J939" s="62"/>
      <c r="K939" s="62"/>
      <c r="L939" s="62"/>
      <c r="M939" s="62"/>
      <c r="N939" s="62"/>
      <c r="O939" s="62"/>
      <c r="P939" s="62"/>
      <c r="Q939" s="62"/>
      <c r="R939" s="62"/>
      <c r="S939" s="62"/>
      <c r="T939" s="62"/>
      <c r="U939" s="62"/>
      <c r="V939" s="62"/>
      <c r="W939" s="62"/>
      <c r="X939" s="62"/>
      <c r="Y939" s="62"/>
      <c r="Z939" s="62"/>
      <c r="AA939" s="62"/>
      <c r="AB939" s="62"/>
      <c r="AC939" s="62"/>
      <c r="AD939" s="62"/>
      <c r="AE939" s="62"/>
      <c r="AF939" s="62"/>
      <c r="AG939" s="62"/>
      <c r="AH939" s="62"/>
      <c r="AI939" s="62"/>
      <c r="AJ939" s="62"/>
    </row>
    <row r="940" spans="1:36">
      <c r="A940" s="62"/>
      <c r="B940" s="62"/>
      <c r="C940" s="62"/>
      <c r="D940" s="62"/>
      <c r="E940" s="62"/>
      <c r="F940" s="62"/>
      <c r="G940" s="62"/>
      <c r="H940" s="62"/>
      <c r="I940" s="62"/>
      <c r="J940" s="62"/>
      <c r="K940" s="62"/>
      <c r="L940" s="62"/>
      <c r="M940" s="62"/>
      <c r="N940" s="62"/>
      <c r="O940" s="62"/>
      <c r="P940" s="62"/>
      <c r="Q940" s="62"/>
      <c r="R940" s="62"/>
      <c r="S940" s="62"/>
      <c r="T940" s="62"/>
      <c r="U940" s="62"/>
      <c r="V940" s="62"/>
      <c r="W940" s="62"/>
      <c r="X940" s="62"/>
      <c r="Y940" s="62"/>
      <c r="Z940" s="62"/>
      <c r="AA940" s="62"/>
      <c r="AB940" s="62"/>
      <c r="AC940" s="62"/>
      <c r="AD940" s="62"/>
      <c r="AE940" s="62"/>
      <c r="AF940" s="62"/>
      <c r="AG940" s="62"/>
      <c r="AH940" s="62"/>
      <c r="AI940" s="62"/>
      <c r="AJ940" s="62"/>
    </row>
    <row r="941" spans="1:36">
      <c r="A941" s="62"/>
      <c r="B941" s="62"/>
      <c r="C941" s="62"/>
      <c r="D941" s="62"/>
      <c r="E941" s="62"/>
      <c r="F941" s="62"/>
      <c r="G941" s="62"/>
      <c r="H941" s="62"/>
      <c r="I941" s="62"/>
      <c r="J941" s="62"/>
      <c r="K941" s="62"/>
      <c r="L941" s="62"/>
      <c r="M941" s="62"/>
      <c r="N941" s="62"/>
      <c r="O941" s="62"/>
      <c r="P941" s="62"/>
      <c r="Q941" s="62"/>
      <c r="R941" s="62"/>
      <c r="S941" s="62"/>
      <c r="T941" s="62"/>
      <c r="U941" s="62"/>
      <c r="V941" s="62"/>
      <c r="W941" s="62"/>
      <c r="X941" s="62"/>
      <c r="Y941" s="62"/>
      <c r="Z941" s="62"/>
      <c r="AA941" s="62"/>
      <c r="AB941" s="62"/>
      <c r="AC941" s="62"/>
      <c r="AD941" s="62"/>
      <c r="AE941" s="62"/>
      <c r="AF941" s="62"/>
      <c r="AG941" s="62"/>
      <c r="AH941" s="62"/>
      <c r="AI941" s="62"/>
      <c r="AJ941" s="62"/>
    </row>
    <row r="942" spans="1:36">
      <c r="A942" s="62"/>
      <c r="B942" s="62"/>
      <c r="C942" s="62"/>
      <c r="D942" s="62"/>
      <c r="E942" s="62"/>
      <c r="F942" s="62"/>
      <c r="G942" s="62"/>
      <c r="H942" s="62"/>
      <c r="I942" s="62"/>
      <c r="J942" s="62"/>
      <c r="K942" s="62"/>
      <c r="L942" s="62"/>
      <c r="M942" s="62"/>
      <c r="N942" s="62"/>
      <c r="O942" s="62"/>
      <c r="P942" s="62"/>
      <c r="Q942" s="62"/>
      <c r="R942" s="62"/>
      <c r="S942" s="62"/>
      <c r="T942" s="62"/>
      <c r="U942" s="62"/>
      <c r="V942" s="62"/>
      <c r="W942" s="62"/>
      <c r="X942" s="62"/>
      <c r="Y942" s="62"/>
      <c r="Z942" s="62"/>
      <c r="AA942" s="62"/>
      <c r="AB942" s="62"/>
      <c r="AC942" s="62"/>
      <c r="AD942" s="62"/>
      <c r="AE942" s="62"/>
      <c r="AF942" s="62"/>
      <c r="AG942" s="62"/>
      <c r="AH942" s="62"/>
      <c r="AI942" s="62"/>
      <c r="AJ942" s="62"/>
    </row>
    <row r="943" spans="1:36">
      <c r="A943" s="62"/>
      <c r="B943" s="62"/>
      <c r="C943" s="62"/>
      <c r="D943" s="62"/>
      <c r="E943" s="62"/>
      <c r="F943" s="62"/>
      <c r="G943" s="62"/>
      <c r="H943" s="62"/>
      <c r="I943" s="62"/>
      <c r="J943" s="62"/>
      <c r="K943" s="62"/>
      <c r="L943" s="62"/>
      <c r="M943" s="62"/>
      <c r="N943" s="62"/>
      <c r="O943" s="62"/>
      <c r="P943" s="62"/>
      <c r="Q943" s="62"/>
      <c r="R943" s="62"/>
      <c r="S943" s="62"/>
      <c r="T943" s="62"/>
      <c r="U943" s="62"/>
      <c r="V943" s="62"/>
      <c r="W943" s="62"/>
      <c r="X943" s="62"/>
      <c r="Y943" s="62"/>
      <c r="Z943" s="62"/>
      <c r="AA943" s="62"/>
      <c r="AB943" s="62"/>
      <c r="AC943" s="62"/>
      <c r="AD943" s="62"/>
      <c r="AE943" s="62"/>
      <c r="AF943" s="62"/>
      <c r="AG943" s="62"/>
      <c r="AH943" s="62"/>
      <c r="AI943" s="62"/>
      <c r="AJ943" s="62"/>
    </row>
    <row r="944" spans="1:36">
      <c r="A944" s="62"/>
      <c r="B944" s="62"/>
      <c r="C944" s="62"/>
      <c r="D944" s="62"/>
      <c r="E944" s="62"/>
      <c r="F944" s="62"/>
      <c r="G944" s="62"/>
      <c r="H944" s="62"/>
      <c r="I944" s="62"/>
      <c r="J944" s="62"/>
      <c r="K944" s="62"/>
      <c r="L944" s="62"/>
      <c r="M944" s="62"/>
      <c r="N944" s="62"/>
      <c r="O944" s="62"/>
      <c r="P944" s="62"/>
      <c r="Q944" s="62"/>
      <c r="R944" s="62"/>
      <c r="S944" s="62"/>
      <c r="T944" s="62"/>
      <c r="U944" s="62"/>
      <c r="V944" s="62"/>
      <c r="W944" s="62"/>
      <c r="X944" s="62"/>
      <c r="Y944" s="62"/>
      <c r="Z944" s="62"/>
      <c r="AA944" s="62"/>
      <c r="AB944" s="62"/>
      <c r="AC944" s="62"/>
      <c r="AD944" s="62"/>
      <c r="AE944" s="62"/>
      <c r="AF944" s="62"/>
      <c r="AG944" s="62"/>
      <c r="AH944" s="62"/>
      <c r="AI944" s="62"/>
      <c r="AJ944" s="62"/>
    </row>
    <row r="945" spans="1:36">
      <c r="A945" s="62"/>
      <c r="B945" s="62"/>
      <c r="C945" s="62"/>
      <c r="D945" s="62"/>
      <c r="E945" s="62"/>
      <c r="F945" s="62"/>
      <c r="G945" s="62"/>
      <c r="H945" s="62"/>
      <c r="I945" s="62"/>
      <c r="J945" s="62"/>
      <c r="K945" s="62"/>
      <c r="L945" s="62"/>
      <c r="M945" s="62"/>
      <c r="N945" s="62"/>
      <c r="O945" s="62"/>
      <c r="P945" s="62"/>
      <c r="Q945" s="62"/>
      <c r="R945" s="62"/>
      <c r="S945" s="62"/>
      <c r="T945" s="62"/>
      <c r="U945" s="62"/>
      <c r="V945" s="62"/>
      <c r="W945" s="62"/>
      <c r="X945" s="62"/>
      <c r="Y945" s="62"/>
      <c r="Z945" s="62"/>
      <c r="AA945" s="62"/>
      <c r="AB945" s="62"/>
      <c r="AC945" s="62"/>
      <c r="AD945" s="62"/>
      <c r="AE945" s="62"/>
      <c r="AF945" s="62"/>
      <c r="AG945" s="62"/>
      <c r="AH945" s="62"/>
      <c r="AI945" s="62"/>
      <c r="AJ945" s="62"/>
    </row>
    <row r="946" spans="1:36">
      <c r="A946" s="62"/>
      <c r="B946" s="62"/>
      <c r="C946" s="62"/>
      <c r="D946" s="62"/>
      <c r="E946" s="62"/>
      <c r="F946" s="62"/>
      <c r="G946" s="62"/>
      <c r="H946" s="62"/>
      <c r="I946" s="62"/>
      <c r="J946" s="62"/>
      <c r="K946" s="62"/>
      <c r="L946" s="62"/>
      <c r="M946" s="62"/>
      <c r="N946" s="62"/>
      <c r="O946" s="62"/>
      <c r="P946" s="62"/>
      <c r="Q946" s="62"/>
      <c r="R946" s="62"/>
      <c r="S946" s="62"/>
      <c r="T946" s="62"/>
      <c r="U946" s="62"/>
      <c r="V946" s="62"/>
      <c r="W946" s="62"/>
      <c r="X946" s="62"/>
      <c r="Y946" s="62"/>
      <c r="Z946" s="62"/>
      <c r="AA946" s="62"/>
      <c r="AB946" s="62"/>
      <c r="AC946" s="62"/>
      <c r="AD946" s="62"/>
      <c r="AE946" s="62"/>
      <c r="AF946" s="62"/>
      <c r="AG946" s="62"/>
      <c r="AH946" s="62"/>
      <c r="AI946" s="62"/>
      <c r="AJ946" s="62"/>
    </row>
    <row r="947" spans="1:36">
      <c r="A947" s="62"/>
      <c r="B947" s="62"/>
      <c r="C947" s="62"/>
      <c r="D947" s="62"/>
      <c r="E947" s="62"/>
      <c r="F947" s="62"/>
      <c r="G947" s="62"/>
      <c r="H947" s="62"/>
      <c r="I947" s="62"/>
      <c r="J947" s="62"/>
      <c r="K947" s="62"/>
      <c r="L947" s="62"/>
      <c r="M947" s="62"/>
      <c r="N947" s="62"/>
      <c r="O947" s="62"/>
      <c r="P947" s="62"/>
      <c r="Q947" s="62"/>
      <c r="R947" s="62"/>
      <c r="S947" s="62"/>
      <c r="T947" s="62"/>
      <c r="U947" s="62"/>
      <c r="V947" s="62"/>
      <c r="W947" s="62"/>
      <c r="X947" s="62"/>
      <c r="Y947" s="62"/>
      <c r="Z947" s="62"/>
      <c r="AA947" s="62"/>
      <c r="AB947" s="62"/>
      <c r="AC947" s="62"/>
      <c r="AD947" s="62"/>
      <c r="AE947" s="62"/>
      <c r="AF947" s="62"/>
      <c r="AG947" s="62"/>
      <c r="AH947" s="62"/>
      <c r="AI947" s="62"/>
      <c r="AJ947" s="62"/>
    </row>
    <row r="948" spans="1:36">
      <c r="A948" s="62"/>
      <c r="B948" s="62"/>
      <c r="C948" s="62"/>
      <c r="D948" s="62"/>
      <c r="E948" s="62"/>
      <c r="F948" s="62"/>
      <c r="G948" s="62"/>
      <c r="H948" s="62"/>
      <c r="I948" s="62"/>
      <c r="J948" s="62"/>
      <c r="K948" s="62"/>
      <c r="L948" s="62"/>
      <c r="M948" s="62"/>
      <c r="N948" s="62"/>
      <c r="O948" s="62"/>
      <c r="P948" s="62"/>
      <c r="Q948" s="62"/>
      <c r="R948" s="62"/>
      <c r="S948" s="62"/>
      <c r="T948" s="62"/>
      <c r="U948" s="62"/>
      <c r="V948" s="62"/>
      <c r="W948" s="62"/>
      <c r="X948" s="62"/>
      <c r="Y948" s="62"/>
      <c r="Z948" s="62"/>
      <c r="AA948" s="62"/>
      <c r="AB948" s="62"/>
      <c r="AC948" s="62"/>
      <c r="AD948" s="62"/>
      <c r="AE948" s="62"/>
      <c r="AF948" s="62"/>
      <c r="AG948" s="62"/>
      <c r="AH948" s="62"/>
      <c r="AI948" s="62"/>
      <c r="AJ948" s="62"/>
    </row>
    <row r="949" spans="1:36">
      <c r="A949" s="62"/>
      <c r="B949" s="62"/>
      <c r="C949" s="62"/>
      <c r="D949" s="62"/>
      <c r="E949" s="62"/>
      <c r="F949" s="62"/>
      <c r="G949" s="62"/>
      <c r="H949" s="62"/>
      <c r="I949" s="62"/>
      <c r="J949" s="62"/>
      <c r="K949" s="62"/>
      <c r="L949" s="62"/>
      <c r="M949" s="62"/>
      <c r="N949" s="62"/>
      <c r="O949" s="62"/>
      <c r="P949" s="62"/>
      <c r="Q949" s="62"/>
      <c r="R949" s="62"/>
      <c r="S949" s="62"/>
      <c r="T949" s="62"/>
      <c r="U949" s="62"/>
      <c r="V949" s="62"/>
      <c r="W949" s="62"/>
      <c r="X949" s="62"/>
      <c r="Y949" s="62"/>
      <c r="Z949" s="62"/>
      <c r="AA949" s="62"/>
      <c r="AB949" s="62"/>
      <c r="AC949" s="62"/>
      <c r="AD949" s="62"/>
      <c r="AE949" s="62"/>
      <c r="AF949" s="62"/>
      <c r="AG949" s="62"/>
      <c r="AH949" s="62"/>
      <c r="AI949" s="62"/>
      <c r="AJ949" s="62"/>
    </row>
    <row r="950" spans="1:36">
      <c r="A950" s="62"/>
      <c r="B950" s="62"/>
      <c r="C950" s="62"/>
      <c r="D950" s="62"/>
      <c r="E950" s="62"/>
      <c r="F950" s="62"/>
      <c r="G950" s="62"/>
      <c r="H950" s="62"/>
      <c r="I950" s="62"/>
      <c r="J950" s="62"/>
      <c r="K950" s="62"/>
      <c r="L950" s="62"/>
      <c r="M950" s="62"/>
      <c r="N950" s="62"/>
      <c r="O950" s="62"/>
      <c r="P950" s="62"/>
      <c r="Q950" s="62"/>
      <c r="R950" s="62"/>
      <c r="S950" s="62"/>
      <c r="T950" s="62"/>
      <c r="U950" s="62"/>
      <c r="V950" s="62"/>
      <c r="W950" s="62"/>
      <c r="X950" s="62"/>
      <c r="Y950" s="62"/>
      <c r="Z950" s="62"/>
      <c r="AA950" s="62"/>
      <c r="AB950" s="62"/>
      <c r="AC950" s="62"/>
      <c r="AD950" s="62"/>
      <c r="AE950" s="62"/>
      <c r="AF950" s="62"/>
      <c r="AG950" s="62"/>
      <c r="AH950" s="62"/>
      <c r="AI950" s="62"/>
      <c r="AJ950" s="62"/>
    </row>
    <row r="951" spans="1:36">
      <c r="A951" s="62"/>
      <c r="B951" s="62"/>
      <c r="C951" s="62"/>
      <c r="D951" s="62"/>
      <c r="E951" s="62"/>
      <c r="F951" s="62"/>
      <c r="G951" s="62"/>
      <c r="H951" s="62"/>
      <c r="I951" s="62"/>
      <c r="J951" s="62"/>
      <c r="K951" s="62"/>
      <c r="L951" s="62"/>
      <c r="M951" s="62"/>
      <c r="N951" s="62"/>
      <c r="O951" s="62"/>
      <c r="P951" s="62"/>
      <c r="Q951" s="62"/>
      <c r="R951" s="62"/>
      <c r="S951" s="62"/>
      <c r="T951" s="62"/>
      <c r="U951" s="62"/>
      <c r="V951" s="62"/>
      <c r="W951" s="62"/>
      <c r="X951" s="62"/>
      <c r="Y951" s="62"/>
      <c r="Z951" s="62"/>
      <c r="AA951" s="62"/>
      <c r="AB951" s="62"/>
      <c r="AC951" s="62"/>
      <c r="AD951" s="62"/>
      <c r="AE951" s="62"/>
      <c r="AF951" s="62"/>
      <c r="AG951" s="62"/>
      <c r="AH951" s="62"/>
      <c r="AI951" s="62"/>
      <c r="AJ951" s="62"/>
    </row>
    <row r="952" spans="1:36">
      <c r="A952" s="62"/>
      <c r="B952" s="62"/>
      <c r="C952" s="62"/>
      <c r="D952" s="62"/>
      <c r="E952" s="62"/>
      <c r="F952" s="62"/>
      <c r="G952" s="62"/>
      <c r="H952" s="62"/>
      <c r="I952" s="62"/>
      <c r="J952" s="62"/>
      <c r="K952" s="62"/>
      <c r="L952" s="62"/>
      <c r="M952" s="62"/>
      <c r="N952" s="62"/>
      <c r="O952" s="62"/>
      <c r="P952" s="62"/>
      <c r="Q952" s="62"/>
      <c r="R952" s="62"/>
      <c r="S952" s="62"/>
      <c r="T952" s="62"/>
      <c r="U952" s="62"/>
      <c r="V952" s="62"/>
      <c r="W952" s="62"/>
      <c r="X952" s="62"/>
      <c r="Y952" s="62"/>
      <c r="Z952" s="62"/>
      <c r="AA952" s="62"/>
      <c r="AB952" s="62"/>
      <c r="AC952" s="62"/>
      <c r="AD952" s="62"/>
      <c r="AE952" s="62"/>
      <c r="AF952" s="62"/>
      <c r="AG952" s="62"/>
      <c r="AH952" s="62"/>
      <c r="AI952" s="62"/>
      <c r="AJ952" s="62"/>
    </row>
    <row r="953" spans="1:36">
      <c r="A953" s="62"/>
      <c r="B953" s="62"/>
      <c r="C953" s="62"/>
      <c r="D953" s="62"/>
      <c r="E953" s="62"/>
      <c r="F953" s="62"/>
      <c r="G953" s="62"/>
      <c r="H953" s="62"/>
      <c r="I953" s="62"/>
      <c r="J953" s="62"/>
      <c r="K953" s="62"/>
      <c r="L953" s="62"/>
      <c r="M953" s="62"/>
      <c r="N953" s="62"/>
      <c r="O953" s="62"/>
      <c r="P953" s="62"/>
      <c r="Q953" s="62"/>
      <c r="R953" s="62"/>
      <c r="S953" s="62"/>
      <c r="T953" s="62"/>
      <c r="U953" s="62"/>
      <c r="V953" s="62"/>
      <c r="W953" s="62"/>
      <c r="X953" s="62"/>
      <c r="Y953" s="62"/>
      <c r="Z953" s="62"/>
      <c r="AA953" s="62"/>
      <c r="AB953" s="62"/>
      <c r="AC953" s="62"/>
      <c r="AD953" s="62"/>
      <c r="AE953" s="62"/>
      <c r="AF953" s="62"/>
      <c r="AG953" s="62"/>
      <c r="AH953" s="62"/>
      <c r="AI953" s="62"/>
      <c r="AJ953" s="62"/>
    </row>
    <row r="954" spans="1:36">
      <c r="A954" s="62"/>
      <c r="B954" s="62"/>
      <c r="C954" s="62"/>
      <c r="D954" s="62"/>
      <c r="E954" s="62"/>
      <c r="F954" s="62"/>
      <c r="G954" s="62"/>
      <c r="H954" s="62"/>
      <c r="I954" s="62"/>
      <c r="J954" s="62"/>
      <c r="K954" s="62"/>
      <c r="L954" s="62"/>
      <c r="M954" s="62"/>
      <c r="N954" s="62"/>
      <c r="O954" s="62"/>
      <c r="P954" s="62"/>
      <c r="Q954" s="62"/>
      <c r="R954" s="62"/>
      <c r="S954" s="62"/>
      <c r="T954" s="62"/>
      <c r="U954" s="62"/>
      <c r="V954" s="62"/>
      <c r="W954" s="62"/>
      <c r="X954" s="62"/>
      <c r="Y954" s="62"/>
      <c r="Z954" s="62"/>
      <c r="AA954" s="62"/>
      <c r="AB954" s="62"/>
      <c r="AC954" s="62"/>
      <c r="AD954" s="62"/>
      <c r="AE954" s="62"/>
      <c r="AF954" s="62"/>
      <c r="AG954" s="62"/>
      <c r="AH954" s="62"/>
      <c r="AI954" s="62"/>
      <c r="AJ954" s="62"/>
    </row>
    <row r="955" spans="1:36">
      <c r="A955" s="62"/>
      <c r="B955" s="62"/>
      <c r="C955" s="62"/>
      <c r="D955" s="62"/>
      <c r="E955" s="62"/>
      <c r="F955" s="62"/>
      <c r="G955" s="62"/>
      <c r="H955" s="62"/>
      <c r="I955" s="62"/>
      <c r="J955" s="62"/>
      <c r="K955" s="62"/>
      <c r="L955" s="62"/>
      <c r="M955" s="62"/>
      <c r="N955" s="62"/>
      <c r="O955" s="62"/>
      <c r="P955" s="62"/>
      <c r="Q955" s="62"/>
      <c r="R955" s="62"/>
      <c r="S955" s="62"/>
      <c r="T955" s="62"/>
      <c r="U955" s="62"/>
      <c r="V955" s="62"/>
      <c r="W955" s="62"/>
      <c r="X955" s="62"/>
      <c r="Y955" s="62"/>
      <c r="Z955" s="62"/>
      <c r="AA955" s="62"/>
      <c r="AB955" s="62"/>
      <c r="AC955" s="62"/>
      <c r="AD955" s="62"/>
      <c r="AE955" s="62"/>
      <c r="AF955" s="62"/>
      <c r="AG955" s="62"/>
      <c r="AH955" s="62"/>
      <c r="AI955" s="62"/>
      <c r="AJ955" s="62"/>
    </row>
    <row r="956" spans="1:36">
      <c r="A956" s="62"/>
      <c r="B956" s="62"/>
      <c r="C956" s="62"/>
      <c r="D956" s="62"/>
      <c r="E956" s="62"/>
      <c r="F956" s="62"/>
      <c r="G956" s="62"/>
      <c r="H956" s="62"/>
      <c r="I956" s="62"/>
      <c r="J956" s="62"/>
      <c r="K956" s="62"/>
      <c r="L956" s="62"/>
      <c r="M956" s="62"/>
      <c r="N956" s="62"/>
      <c r="O956" s="62"/>
      <c r="P956" s="62"/>
      <c r="Q956" s="62"/>
      <c r="R956" s="62"/>
      <c r="S956" s="62"/>
      <c r="T956" s="62"/>
      <c r="U956" s="62"/>
      <c r="V956" s="62"/>
      <c r="W956" s="62"/>
      <c r="X956" s="62"/>
      <c r="Y956" s="62"/>
      <c r="Z956" s="62"/>
      <c r="AA956" s="62"/>
      <c r="AB956" s="62"/>
      <c r="AC956" s="62"/>
      <c r="AD956" s="62"/>
      <c r="AE956" s="62"/>
      <c r="AF956" s="62"/>
      <c r="AG956" s="62"/>
      <c r="AH956" s="62"/>
      <c r="AI956" s="62"/>
      <c r="AJ956" s="62"/>
    </row>
    <row r="957" spans="1:36">
      <c r="A957" s="62"/>
      <c r="B957" s="62"/>
      <c r="C957" s="62"/>
      <c r="D957" s="62"/>
      <c r="E957" s="62"/>
      <c r="F957" s="62"/>
      <c r="G957" s="62"/>
      <c r="H957" s="62"/>
      <c r="I957" s="62"/>
      <c r="J957" s="62"/>
      <c r="K957" s="62"/>
      <c r="L957" s="62"/>
      <c r="M957" s="62"/>
      <c r="N957" s="62"/>
      <c r="O957" s="62"/>
      <c r="P957" s="62"/>
      <c r="Q957" s="62"/>
      <c r="R957" s="62"/>
      <c r="S957" s="62"/>
      <c r="T957" s="62"/>
      <c r="U957" s="62"/>
      <c r="V957" s="62"/>
      <c r="W957" s="62"/>
      <c r="X957" s="62"/>
      <c r="Y957" s="62"/>
      <c r="Z957" s="62"/>
      <c r="AA957" s="62"/>
      <c r="AB957" s="62"/>
      <c r="AC957" s="62"/>
      <c r="AD957" s="62"/>
      <c r="AE957" s="62"/>
      <c r="AF957" s="62"/>
      <c r="AG957" s="62"/>
      <c r="AH957" s="62"/>
      <c r="AI957" s="62"/>
      <c r="AJ957" s="62"/>
    </row>
    <row r="958" spans="1:36">
      <c r="A958" s="62"/>
      <c r="B958" s="62"/>
      <c r="C958" s="62"/>
      <c r="D958" s="62"/>
      <c r="E958" s="62"/>
      <c r="F958" s="62"/>
      <c r="G958" s="62"/>
      <c r="H958" s="62"/>
      <c r="I958" s="62"/>
      <c r="J958" s="62"/>
      <c r="K958" s="62"/>
      <c r="L958" s="62"/>
      <c r="M958" s="62"/>
      <c r="N958" s="62"/>
      <c r="O958" s="62"/>
      <c r="P958" s="62"/>
      <c r="Q958" s="62"/>
      <c r="R958" s="62"/>
      <c r="S958" s="62"/>
      <c r="T958" s="62"/>
      <c r="U958" s="62"/>
      <c r="V958" s="62"/>
      <c r="W958" s="62"/>
      <c r="X958" s="62"/>
      <c r="Y958" s="62"/>
      <c r="Z958" s="62"/>
      <c r="AA958" s="62"/>
      <c r="AB958" s="62"/>
      <c r="AC958" s="62"/>
      <c r="AD958" s="62"/>
      <c r="AE958" s="62"/>
      <c r="AF958" s="62"/>
      <c r="AG958" s="62"/>
      <c r="AH958" s="62"/>
      <c r="AI958" s="62"/>
      <c r="AJ958" s="62"/>
    </row>
    <row r="959" spans="1:36">
      <c r="A959" s="62"/>
      <c r="B959" s="62"/>
      <c r="C959" s="62"/>
      <c r="D959" s="62"/>
      <c r="E959" s="62"/>
      <c r="F959" s="62"/>
      <c r="G959" s="62"/>
      <c r="H959" s="62"/>
      <c r="I959" s="62"/>
      <c r="J959" s="62"/>
      <c r="K959" s="62"/>
      <c r="L959" s="62"/>
      <c r="M959" s="62"/>
      <c r="N959" s="62"/>
      <c r="O959" s="62"/>
      <c r="P959" s="62"/>
      <c r="Q959" s="62"/>
      <c r="R959" s="62"/>
      <c r="S959" s="62"/>
      <c r="T959" s="62"/>
      <c r="U959" s="62"/>
      <c r="V959" s="62"/>
      <c r="W959" s="62"/>
      <c r="X959" s="62"/>
      <c r="Y959" s="62"/>
      <c r="Z959" s="62"/>
      <c r="AA959" s="62"/>
      <c r="AB959" s="62"/>
      <c r="AC959" s="62"/>
      <c r="AD959" s="62"/>
      <c r="AE959" s="62"/>
      <c r="AF959" s="62"/>
      <c r="AG959" s="62"/>
      <c r="AH959" s="62"/>
      <c r="AI959" s="62"/>
      <c r="AJ959" s="62"/>
    </row>
    <row r="960" spans="1:36">
      <c r="A960" s="62"/>
      <c r="B960" s="62"/>
      <c r="C960" s="62"/>
      <c r="D960" s="62"/>
      <c r="E960" s="62"/>
      <c r="F960" s="62"/>
      <c r="G960" s="62"/>
      <c r="H960" s="62"/>
      <c r="I960" s="62"/>
      <c r="J960" s="62"/>
      <c r="K960" s="62"/>
      <c r="L960" s="62"/>
      <c r="M960" s="62"/>
      <c r="N960" s="62"/>
      <c r="O960" s="62"/>
      <c r="P960" s="62"/>
      <c r="Q960" s="62"/>
      <c r="R960" s="62"/>
      <c r="S960" s="62"/>
      <c r="T960" s="62"/>
      <c r="U960" s="62"/>
      <c r="V960" s="62"/>
      <c r="W960" s="62"/>
      <c r="X960" s="62"/>
      <c r="Y960" s="62"/>
      <c r="Z960" s="62"/>
      <c r="AA960" s="62"/>
      <c r="AB960" s="62"/>
      <c r="AC960" s="62"/>
      <c r="AD960" s="62"/>
      <c r="AE960" s="62"/>
      <c r="AF960" s="62"/>
      <c r="AG960" s="62"/>
      <c r="AH960" s="62"/>
      <c r="AI960" s="62"/>
      <c r="AJ960" s="62"/>
    </row>
    <row r="961" spans="1:36">
      <c r="A961" s="62"/>
      <c r="B961" s="62"/>
      <c r="C961" s="62"/>
      <c r="D961" s="62"/>
      <c r="E961" s="62"/>
      <c r="F961" s="62"/>
      <c r="G961" s="62"/>
      <c r="H961" s="62"/>
      <c r="I961" s="62"/>
      <c r="J961" s="62"/>
      <c r="K961" s="62"/>
      <c r="L961" s="62"/>
      <c r="M961" s="62"/>
      <c r="N961" s="62"/>
      <c r="O961" s="62"/>
      <c r="P961" s="62"/>
      <c r="Q961" s="62"/>
      <c r="R961" s="62"/>
      <c r="S961" s="62"/>
      <c r="T961" s="62"/>
      <c r="U961" s="62"/>
      <c r="V961" s="62"/>
      <c r="W961" s="62"/>
      <c r="X961" s="62"/>
      <c r="Y961" s="62"/>
      <c r="Z961" s="62"/>
      <c r="AA961" s="62"/>
      <c r="AB961" s="62"/>
      <c r="AC961" s="62"/>
      <c r="AD961" s="62"/>
      <c r="AE961" s="62"/>
      <c r="AF961" s="62"/>
      <c r="AG961" s="62"/>
      <c r="AH961" s="62"/>
      <c r="AI961" s="62"/>
      <c r="AJ961" s="62"/>
    </row>
    <row r="962" spans="1:36">
      <c r="A962" s="62"/>
      <c r="B962" s="62"/>
      <c r="C962" s="62"/>
      <c r="D962" s="62"/>
      <c r="E962" s="62"/>
      <c r="F962" s="62"/>
      <c r="G962" s="62"/>
      <c r="H962" s="62"/>
      <c r="I962" s="62"/>
      <c r="J962" s="62"/>
      <c r="K962" s="62"/>
      <c r="L962" s="62"/>
      <c r="M962" s="62"/>
      <c r="N962" s="62"/>
      <c r="O962" s="62"/>
      <c r="P962" s="62"/>
      <c r="Q962" s="62"/>
      <c r="R962" s="62"/>
      <c r="S962" s="62"/>
      <c r="T962" s="62"/>
      <c r="U962" s="62"/>
      <c r="V962" s="62"/>
      <c r="W962" s="62"/>
      <c r="X962" s="62"/>
      <c r="Y962" s="62"/>
      <c r="Z962" s="62"/>
      <c r="AA962" s="62"/>
      <c r="AB962" s="62"/>
      <c r="AC962" s="62"/>
      <c r="AD962" s="62"/>
      <c r="AE962" s="62"/>
      <c r="AF962" s="62"/>
      <c r="AG962" s="62"/>
      <c r="AH962" s="62"/>
      <c r="AI962" s="62"/>
      <c r="AJ962" s="62"/>
    </row>
    <row r="963" spans="1:36">
      <c r="A963" s="62"/>
      <c r="B963" s="62"/>
      <c r="C963" s="62"/>
      <c r="D963" s="62"/>
      <c r="E963" s="62"/>
      <c r="F963" s="62"/>
      <c r="G963" s="62"/>
      <c r="H963" s="62"/>
      <c r="I963" s="62"/>
      <c r="J963" s="62"/>
      <c r="K963" s="62"/>
      <c r="L963" s="62"/>
      <c r="M963" s="62"/>
      <c r="N963" s="62"/>
      <c r="O963" s="62"/>
      <c r="P963" s="62"/>
      <c r="Q963" s="62"/>
      <c r="R963" s="62"/>
      <c r="S963" s="62"/>
      <c r="T963" s="62"/>
      <c r="U963" s="62"/>
      <c r="V963" s="62"/>
      <c r="W963" s="62"/>
      <c r="X963" s="62"/>
      <c r="Y963" s="62"/>
      <c r="Z963" s="62"/>
      <c r="AA963" s="62"/>
      <c r="AB963" s="62"/>
      <c r="AC963" s="62"/>
      <c r="AD963" s="62"/>
      <c r="AE963" s="62"/>
      <c r="AF963" s="62"/>
      <c r="AG963" s="62"/>
      <c r="AH963" s="62"/>
      <c r="AI963" s="62"/>
      <c r="AJ963" s="62"/>
    </row>
    <row r="964" spans="1:36">
      <c r="A964" s="62"/>
      <c r="B964" s="62"/>
      <c r="C964" s="62"/>
      <c r="D964" s="62"/>
      <c r="E964" s="62"/>
      <c r="F964" s="62"/>
      <c r="G964" s="62"/>
      <c r="H964" s="62"/>
      <c r="I964" s="62"/>
      <c r="J964" s="62"/>
      <c r="K964" s="62"/>
      <c r="L964" s="62"/>
      <c r="M964" s="62"/>
      <c r="N964" s="62"/>
      <c r="O964" s="62"/>
      <c r="P964" s="62"/>
      <c r="Q964" s="62"/>
      <c r="R964" s="62"/>
      <c r="S964" s="62"/>
      <c r="T964" s="62"/>
      <c r="U964" s="62"/>
      <c r="V964" s="62"/>
      <c r="W964" s="62"/>
      <c r="X964" s="62"/>
      <c r="Y964" s="62"/>
      <c r="Z964" s="62"/>
      <c r="AA964" s="62"/>
      <c r="AB964" s="62"/>
      <c r="AC964" s="62"/>
      <c r="AD964" s="62"/>
      <c r="AE964" s="62"/>
      <c r="AF964" s="62"/>
      <c r="AG964" s="62"/>
      <c r="AH964" s="62"/>
      <c r="AI964" s="62"/>
      <c r="AJ964" s="62"/>
    </row>
    <row r="965" spans="1:36">
      <c r="A965" s="62"/>
      <c r="B965" s="62"/>
      <c r="C965" s="62"/>
      <c r="D965" s="62"/>
      <c r="E965" s="62"/>
      <c r="F965" s="62"/>
      <c r="G965" s="62"/>
      <c r="H965" s="62"/>
      <c r="I965" s="62"/>
      <c r="J965" s="62"/>
      <c r="K965" s="62"/>
      <c r="L965" s="62"/>
      <c r="M965" s="62"/>
      <c r="N965" s="62"/>
      <c r="O965" s="62"/>
      <c r="P965" s="62"/>
      <c r="Q965" s="62"/>
      <c r="R965" s="62"/>
      <c r="S965" s="62"/>
      <c r="T965" s="62"/>
      <c r="U965" s="62"/>
      <c r="V965" s="62"/>
      <c r="W965" s="62"/>
      <c r="X965" s="62"/>
      <c r="Y965" s="62"/>
      <c r="Z965" s="62"/>
      <c r="AA965" s="62"/>
      <c r="AB965" s="62"/>
      <c r="AC965" s="62"/>
      <c r="AD965" s="62"/>
      <c r="AE965" s="62"/>
      <c r="AF965" s="62"/>
      <c r="AG965" s="62"/>
      <c r="AH965" s="62"/>
      <c r="AI965" s="62"/>
      <c r="AJ965" s="62"/>
    </row>
    <row r="966" spans="1:36">
      <c r="A966" s="62"/>
      <c r="B966" s="62"/>
      <c r="C966" s="62"/>
      <c r="D966" s="62"/>
      <c r="E966" s="62"/>
      <c r="F966" s="62"/>
      <c r="G966" s="62"/>
      <c r="H966" s="62"/>
      <c r="I966" s="62"/>
      <c r="J966" s="62"/>
      <c r="K966" s="62"/>
      <c r="L966" s="62"/>
      <c r="M966" s="62"/>
      <c r="N966" s="62"/>
      <c r="O966" s="62"/>
      <c r="P966" s="62"/>
      <c r="Q966" s="62"/>
      <c r="R966" s="62"/>
      <c r="S966" s="62"/>
      <c r="T966" s="62"/>
      <c r="U966" s="62"/>
      <c r="V966" s="62"/>
      <c r="W966" s="62"/>
      <c r="X966" s="62"/>
      <c r="Y966" s="62"/>
      <c r="Z966" s="62"/>
      <c r="AA966" s="62"/>
      <c r="AB966" s="62"/>
      <c r="AC966" s="62"/>
      <c r="AD966" s="62"/>
      <c r="AE966" s="62"/>
      <c r="AF966" s="62"/>
      <c r="AG966" s="62"/>
      <c r="AH966" s="62"/>
      <c r="AI966" s="62"/>
      <c r="AJ966" s="62"/>
    </row>
    <row r="967" spans="1:36">
      <c r="A967" s="62"/>
      <c r="B967" s="62"/>
      <c r="C967" s="62"/>
      <c r="D967" s="62"/>
      <c r="E967" s="62"/>
      <c r="F967" s="62"/>
      <c r="G967" s="62"/>
      <c r="H967" s="62"/>
      <c r="I967" s="62"/>
      <c r="J967" s="62"/>
      <c r="K967" s="62"/>
      <c r="L967" s="62"/>
      <c r="M967" s="62"/>
      <c r="N967" s="62"/>
      <c r="O967" s="62"/>
      <c r="P967" s="62"/>
      <c r="Q967" s="62"/>
      <c r="R967" s="62"/>
      <c r="S967" s="62"/>
      <c r="T967" s="62"/>
      <c r="U967" s="62"/>
      <c r="V967" s="62"/>
      <c r="W967" s="62"/>
      <c r="X967" s="62"/>
      <c r="Y967" s="62"/>
      <c r="Z967" s="62"/>
      <c r="AA967" s="62"/>
      <c r="AB967" s="62"/>
      <c r="AC967" s="62"/>
      <c r="AD967" s="62"/>
      <c r="AE967" s="62"/>
      <c r="AF967" s="62"/>
      <c r="AG967" s="62"/>
      <c r="AH967" s="62"/>
      <c r="AI967" s="62"/>
      <c r="AJ967" s="62"/>
    </row>
    <row r="968" spans="1:36">
      <c r="A968" s="62"/>
      <c r="B968" s="62"/>
      <c r="C968" s="62"/>
      <c r="D968" s="62"/>
      <c r="E968" s="62"/>
      <c r="F968" s="62"/>
      <c r="G968" s="62"/>
      <c r="H968" s="62"/>
      <c r="I968" s="62"/>
      <c r="J968" s="62"/>
      <c r="K968" s="62"/>
      <c r="L968" s="62"/>
      <c r="M968" s="62"/>
      <c r="N968" s="62"/>
      <c r="O968" s="62"/>
      <c r="P968" s="62"/>
      <c r="Q968" s="62"/>
      <c r="R968" s="62"/>
      <c r="S968" s="62"/>
      <c r="T968" s="62"/>
      <c r="U968" s="62"/>
      <c r="V968" s="62"/>
      <c r="W968" s="62"/>
      <c r="X968" s="62"/>
      <c r="Y968" s="62"/>
      <c r="Z968" s="62"/>
      <c r="AA968" s="62"/>
      <c r="AB968" s="62"/>
      <c r="AC968" s="62"/>
      <c r="AD968" s="62"/>
      <c r="AE968" s="62"/>
      <c r="AF968" s="62"/>
      <c r="AG968" s="62"/>
      <c r="AH968" s="62"/>
      <c r="AI968" s="62"/>
      <c r="AJ968" s="62"/>
    </row>
    <row r="969" spans="1:36">
      <c r="A969" s="62"/>
      <c r="B969" s="62"/>
      <c r="C969" s="62"/>
      <c r="D969" s="62"/>
      <c r="E969" s="62"/>
      <c r="F969" s="62"/>
      <c r="G969" s="62"/>
      <c r="H969" s="62"/>
      <c r="I969" s="62"/>
      <c r="J969" s="62"/>
      <c r="K969" s="62"/>
      <c r="L969" s="62"/>
      <c r="M969" s="62"/>
      <c r="N969" s="62"/>
      <c r="O969" s="62"/>
      <c r="P969" s="62"/>
      <c r="Q969" s="62"/>
      <c r="R969" s="62"/>
      <c r="S969" s="62"/>
      <c r="T969" s="62"/>
      <c r="U969" s="62"/>
      <c r="V969" s="62"/>
      <c r="W969" s="62"/>
      <c r="X969" s="62"/>
      <c r="Y969" s="62"/>
      <c r="Z969" s="62"/>
      <c r="AA969" s="62"/>
      <c r="AB969" s="62"/>
      <c r="AC969" s="62"/>
      <c r="AD969" s="62"/>
      <c r="AE969" s="62"/>
      <c r="AF969" s="62"/>
      <c r="AG969" s="62"/>
      <c r="AH969" s="62"/>
      <c r="AI969" s="62"/>
      <c r="AJ969" s="62"/>
    </row>
    <row r="970" spans="1:36">
      <c r="A970" s="62"/>
      <c r="B970" s="62"/>
      <c r="C970" s="62"/>
      <c r="D970" s="62"/>
      <c r="E970" s="62"/>
      <c r="F970" s="62"/>
      <c r="G970" s="62"/>
      <c r="H970" s="62"/>
      <c r="I970" s="62"/>
      <c r="J970" s="62"/>
      <c r="K970" s="62"/>
      <c r="L970" s="62"/>
      <c r="M970" s="62"/>
      <c r="N970" s="62"/>
      <c r="O970" s="62"/>
      <c r="P970" s="62"/>
      <c r="Q970" s="62"/>
      <c r="R970" s="62"/>
      <c r="S970" s="62"/>
      <c r="T970" s="62"/>
      <c r="U970" s="62"/>
      <c r="V970" s="62"/>
      <c r="W970" s="62"/>
      <c r="X970" s="62"/>
      <c r="Y970" s="62"/>
      <c r="Z970" s="62"/>
      <c r="AA970" s="62"/>
      <c r="AB970" s="62"/>
      <c r="AC970" s="62"/>
      <c r="AD970" s="62"/>
      <c r="AE970" s="62"/>
      <c r="AF970" s="62"/>
      <c r="AG970" s="62"/>
      <c r="AH970" s="62"/>
      <c r="AI970" s="62"/>
      <c r="AJ970" s="62"/>
    </row>
    <row r="971" spans="1:36">
      <c r="A971" s="62"/>
      <c r="B971" s="62"/>
      <c r="C971" s="62"/>
      <c r="D971" s="62"/>
      <c r="E971" s="62"/>
      <c r="F971" s="62"/>
      <c r="G971" s="62"/>
      <c r="H971" s="62"/>
      <c r="I971" s="62"/>
      <c r="J971" s="62"/>
      <c r="K971" s="62"/>
      <c r="L971" s="62"/>
      <c r="M971" s="62"/>
      <c r="N971" s="62"/>
      <c r="O971" s="62"/>
      <c r="P971" s="62"/>
      <c r="Q971" s="62"/>
      <c r="R971" s="62"/>
      <c r="S971" s="62"/>
      <c r="T971" s="62"/>
      <c r="U971" s="62"/>
      <c r="V971" s="62"/>
      <c r="W971" s="62"/>
      <c r="X971" s="62"/>
      <c r="Y971" s="62"/>
      <c r="Z971" s="62"/>
      <c r="AA971" s="62"/>
      <c r="AB971" s="62"/>
      <c r="AC971" s="62"/>
      <c r="AD971" s="62"/>
      <c r="AE971" s="62"/>
      <c r="AF971" s="62"/>
      <c r="AG971" s="62"/>
      <c r="AH971" s="62"/>
      <c r="AI971" s="62"/>
      <c r="AJ971" s="62"/>
    </row>
    <row r="972" spans="1:36">
      <c r="A972" s="62"/>
      <c r="B972" s="62"/>
      <c r="C972" s="62"/>
      <c r="D972" s="62"/>
      <c r="E972" s="62"/>
      <c r="F972" s="62"/>
      <c r="G972" s="62"/>
      <c r="H972" s="62"/>
      <c r="I972" s="62"/>
      <c r="J972" s="62"/>
      <c r="K972" s="62"/>
      <c r="L972" s="62"/>
      <c r="M972" s="62"/>
      <c r="N972" s="62"/>
      <c r="O972" s="62"/>
      <c r="P972" s="62"/>
      <c r="Q972" s="62"/>
      <c r="R972" s="62"/>
      <c r="S972" s="62"/>
      <c r="T972" s="62"/>
      <c r="U972" s="62"/>
      <c r="V972" s="62"/>
      <c r="W972" s="62"/>
      <c r="X972" s="62"/>
      <c r="Y972" s="62"/>
      <c r="Z972" s="62"/>
      <c r="AA972" s="62"/>
      <c r="AB972" s="62"/>
      <c r="AC972" s="62"/>
      <c r="AD972" s="62"/>
      <c r="AE972" s="62"/>
      <c r="AF972" s="62"/>
      <c r="AG972" s="62"/>
      <c r="AH972" s="62"/>
      <c r="AI972" s="62"/>
      <c r="AJ972" s="62"/>
    </row>
    <row r="973" spans="1:36">
      <c r="A973" s="62"/>
      <c r="B973" s="62"/>
      <c r="C973" s="62"/>
      <c r="D973" s="62"/>
      <c r="E973" s="62"/>
      <c r="F973" s="62"/>
      <c r="G973" s="62"/>
      <c r="H973" s="62"/>
      <c r="I973" s="62"/>
      <c r="J973" s="62"/>
      <c r="K973" s="62"/>
      <c r="L973" s="62"/>
      <c r="M973" s="62"/>
      <c r="N973" s="62"/>
      <c r="O973" s="62"/>
      <c r="P973" s="62"/>
      <c r="Q973" s="62"/>
      <c r="R973" s="62"/>
      <c r="S973" s="62"/>
      <c r="T973" s="62"/>
      <c r="U973" s="62"/>
      <c r="V973" s="62"/>
      <c r="W973" s="62"/>
      <c r="X973" s="62"/>
      <c r="Y973" s="62"/>
      <c r="Z973" s="62"/>
      <c r="AA973" s="62"/>
      <c r="AB973" s="62"/>
      <c r="AC973" s="62"/>
      <c r="AD973" s="62"/>
      <c r="AE973" s="62"/>
      <c r="AF973" s="62"/>
      <c r="AG973" s="62"/>
      <c r="AH973" s="62"/>
      <c r="AI973" s="62"/>
      <c r="AJ973" s="62"/>
    </row>
    <row r="974" spans="1:36">
      <c r="A974" s="62"/>
      <c r="B974" s="62"/>
      <c r="C974" s="62"/>
      <c r="D974" s="62"/>
      <c r="E974" s="62"/>
      <c r="F974" s="62"/>
      <c r="G974" s="62"/>
      <c r="H974" s="62"/>
      <c r="I974" s="62"/>
      <c r="J974" s="62"/>
      <c r="K974" s="62"/>
      <c r="L974" s="62"/>
      <c r="M974" s="62"/>
      <c r="N974" s="62"/>
      <c r="O974" s="62"/>
      <c r="P974" s="62"/>
      <c r="Q974" s="62"/>
      <c r="R974" s="62"/>
      <c r="S974" s="62"/>
      <c r="T974" s="62"/>
      <c r="U974" s="62"/>
      <c r="V974" s="62"/>
      <c r="W974" s="62"/>
      <c r="X974" s="62"/>
      <c r="Y974" s="62"/>
      <c r="Z974" s="62"/>
      <c r="AA974" s="62"/>
      <c r="AB974" s="62"/>
      <c r="AC974" s="62"/>
      <c r="AD974" s="62"/>
      <c r="AE974" s="62"/>
      <c r="AF974" s="62"/>
      <c r="AG974" s="62"/>
      <c r="AH974" s="62"/>
      <c r="AI974" s="62"/>
      <c r="AJ974" s="62"/>
    </row>
    <row r="975" spans="1:36">
      <c r="A975" s="62"/>
      <c r="B975" s="62"/>
      <c r="C975" s="62"/>
      <c r="D975" s="62"/>
      <c r="E975" s="62"/>
      <c r="F975" s="62"/>
      <c r="G975" s="62"/>
      <c r="H975" s="62"/>
      <c r="I975" s="62"/>
      <c r="J975" s="62"/>
      <c r="K975" s="62"/>
      <c r="L975" s="62"/>
      <c r="M975" s="62"/>
      <c r="N975" s="62"/>
      <c r="O975" s="62"/>
      <c r="P975" s="62"/>
      <c r="Q975" s="62"/>
      <c r="R975" s="62"/>
      <c r="S975" s="62"/>
      <c r="T975" s="62"/>
      <c r="U975" s="62"/>
      <c r="V975" s="62"/>
      <c r="W975" s="62"/>
      <c r="X975" s="62"/>
      <c r="Y975" s="62"/>
      <c r="Z975" s="62"/>
      <c r="AA975" s="62"/>
      <c r="AB975" s="62"/>
      <c r="AC975" s="62"/>
      <c r="AD975" s="62"/>
      <c r="AE975" s="62"/>
      <c r="AF975" s="62"/>
      <c r="AG975" s="62"/>
      <c r="AH975" s="62"/>
      <c r="AI975" s="62"/>
      <c r="AJ975" s="62"/>
    </row>
    <row r="976" spans="1:36">
      <c r="A976" s="62"/>
      <c r="B976" s="62"/>
      <c r="C976" s="62"/>
      <c r="D976" s="62"/>
      <c r="E976" s="62"/>
      <c r="F976" s="62"/>
      <c r="G976" s="62"/>
      <c r="H976" s="62"/>
      <c r="I976" s="62"/>
      <c r="J976" s="62"/>
      <c r="K976" s="62"/>
      <c r="L976" s="62"/>
      <c r="M976" s="62"/>
      <c r="N976" s="62"/>
      <c r="O976" s="62"/>
      <c r="P976" s="62"/>
      <c r="Q976" s="62"/>
      <c r="R976" s="62"/>
      <c r="S976" s="62"/>
      <c r="T976" s="62"/>
      <c r="U976" s="62"/>
      <c r="V976" s="62"/>
      <c r="W976" s="62"/>
      <c r="X976" s="62"/>
      <c r="Y976" s="62"/>
      <c r="Z976" s="62"/>
      <c r="AA976" s="62"/>
      <c r="AB976" s="62"/>
      <c r="AC976" s="62"/>
      <c r="AD976" s="62"/>
      <c r="AE976" s="62"/>
      <c r="AF976" s="62"/>
      <c r="AG976" s="62"/>
      <c r="AH976" s="62"/>
      <c r="AI976" s="62"/>
      <c r="AJ976" s="62"/>
    </row>
    <row r="977" spans="1:36">
      <c r="A977" s="62"/>
      <c r="B977" s="62"/>
      <c r="C977" s="62"/>
      <c r="D977" s="62"/>
      <c r="E977" s="62"/>
      <c r="F977" s="62"/>
      <c r="G977" s="62"/>
      <c r="H977" s="62"/>
      <c r="I977" s="62"/>
      <c r="J977" s="62"/>
      <c r="K977" s="62"/>
      <c r="L977" s="62"/>
      <c r="M977" s="62"/>
      <c r="N977" s="62"/>
      <c r="O977" s="62"/>
      <c r="P977" s="62"/>
      <c r="Q977" s="62"/>
      <c r="R977" s="62"/>
      <c r="S977" s="62"/>
      <c r="T977" s="62"/>
      <c r="U977" s="62"/>
      <c r="V977" s="62"/>
      <c r="W977" s="62"/>
      <c r="X977" s="62"/>
      <c r="Y977" s="62"/>
      <c r="Z977" s="62"/>
      <c r="AA977" s="62"/>
      <c r="AB977" s="62"/>
      <c r="AC977" s="62"/>
      <c r="AD977" s="62"/>
      <c r="AE977" s="62"/>
      <c r="AF977" s="62"/>
      <c r="AG977" s="62"/>
      <c r="AH977" s="62"/>
      <c r="AI977" s="62"/>
      <c r="AJ977" s="62"/>
    </row>
    <row r="978" spans="1:36">
      <c r="A978" s="62"/>
      <c r="B978" s="62"/>
      <c r="C978" s="62"/>
      <c r="D978" s="62"/>
      <c r="E978" s="62"/>
      <c r="F978" s="62"/>
      <c r="G978" s="62"/>
      <c r="H978" s="62"/>
      <c r="I978" s="62"/>
      <c r="J978" s="62"/>
      <c r="K978" s="62"/>
      <c r="L978" s="62"/>
      <c r="M978" s="62"/>
      <c r="N978" s="62"/>
      <c r="O978" s="62"/>
      <c r="P978" s="62"/>
      <c r="Q978" s="62"/>
      <c r="R978" s="62"/>
      <c r="S978" s="62"/>
      <c r="T978" s="62"/>
      <c r="U978" s="62"/>
      <c r="V978" s="62"/>
      <c r="W978" s="62"/>
      <c r="X978" s="62"/>
      <c r="Y978" s="62"/>
      <c r="Z978" s="62"/>
      <c r="AA978" s="62"/>
      <c r="AB978" s="62"/>
      <c r="AC978" s="62"/>
      <c r="AD978" s="62"/>
      <c r="AE978" s="62"/>
      <c r="AF978" s="62"/>
      <c r="AG978" s="62"/>
      <c r="AH978" s="62"/>
      <c r="AI978" s="62"/>
      <c r="AJ978" s="62"/>
    </row>
    <row r="979" spans="1:36">
      <c r="A979" s="62"/>
      <c r="B979" s="62"/>
      <c r="C979" s="62"/>
      <c r="D979" s="62"/>
      <c r="E979" s="62"/>
      <c r="F979" s="62"/>
      <c r="G979" s="62"/>
      <c r="H979" s="62"/>
      <c r="I979" s="62"/>
      <c r="J979" s="62"/>
      <c r="K979" s="62"/>
      <c r="L979" s="62"/>
      <c r="M979" s="62"/>
      <c r="N979" s="62"/>
      <c r="O979" s="62"/>
      <c r="P979" s="62"/>
      <c r="Q979" s="62"/>
      <c r="R979" s="62"/>
      <c r="S979" s="62"/>
      <c r="T979" s="62"/>
      <c r="U979" s="62"/>
      <c r="V979" s="62"/>
      <c r="W979" s="62"/>
      <c r="X979" s="62"/>
      <c r="Y979" s="62"/>
      <c r="Z979" s="62"/>
      <c r="AA979" s="62"/>
      <c r="AB979" s="62"/>
      <c r="AC979" s="62"/>
      <c r="AD979" s="62"/>
      <c r="AE979" s="62"/>
      <c r="AF979" s="62"/>
      <c r="AG979" s="62"/>
      <c r="AH979" s="62"/>
      <c r="AI979" s="62"/>
      <c r="AJ979" s="62"/>
    </row>
    <row r="980" spans="1:36">
      <c r="A980" s="62"/>
      <c r="B980" s="62"/>
      <c r="C980" s="62"/>
      <c r="D980" s="62"/>
      <c r="E980" s="62"/>
      <c r="F980" s="62"/>
      <c r="G980" s="62"/>
      <c r="H980" s="62"/>
      <c r="I980" s="62"/>
      <c r="J980" s="62"/>
      <c r="K980" s="62"/>
      <c r="L980" s="62"/>
      <c r="M980" s="62"/>
      <c r="N980" s="62"/>
      <c r="O980" s="62"/>
      <c r="P980" s="62"/>
      <c r="Q980" s="62"/>
      <c r="R980" s="62"/>
      <c r="S980" s="62"/>
      <c r="T980" s="62"/>
      <c r="U980" s="62"/>
      <c r="V980" s="62"/>
      <c r="W980" s="62"/>
      <c r="X980" s="62"/>
      <c r="Y980" s="62"/>
      <c r="Z980" s="62"/>
      <c r="AA980" s="62"/>
      <c r="AB980" s="62"/>
      <c r="AC980" s="62"/>
      <c r="AD980" s="62"/>
      <c r="AE980" s="62"/>
      <c r="AF980" s="62"/>
      <c r="AG980" s="62"/>
      <c r="AH980" s="62"/>
      <c r="AI980" s="62"/>
      <c r="AJ980" s="62"/>
    </row>
    <row r="981" spans="1:36">
      <c r="A981" s="62"/>
      <c r="B981" s="62"/>
      <c r="C981" s="62"/>
      <c r="D981" s="62"/>
      <c r="E981" s="62"/>
      <c r="F981" s="62"/>
      <c r="G981" s="62"/>
      <c r="H981" s="62"/>
      <c r="I981" s="62"/>
      <c r="J981" s="62"/>
      <c r="K981" s="62"/>
      <c r="L981" s="62"/>
      <c r="M981" s="62"/>
      <c r="N981" s="62"/>
      <c r="O981" s="62"/>
      <c r="P981" s="62"/>
      <c r="Q981" s="62"/>
      <c r="R981" s="62"/>
      <c r="S981" s="62"/>
      <c r="T981" s="62"/>
      <c r="U981" s="62"/>
      <c r="V981" s="62"/>
      <c r="W981" s="62"/>
      <c r="X981" s="62"/>
      <c r="Y981" s="62"/>
      <c r="Z981" s="62"/>
      <c r="AA981" s="62"/>
      <c r="AB981" s="62"/>
      <c r="AC981" s="62"/>
      <c r="AD981" s="62"/>
      <c r="AE981" s="62"/>
      <c r="AF981" s="62"/>
      <c r="AG981" s="62"/>
      <c r="AH981" s="62"/>
      <c r="AI981" s="62"/>
      <c r="AJ981" s="62"/>
    </row>
    <row r="982" spans="1:36">
      <c r="A982" s="62"/>
      <c r="B982" s="62"/>
      <c r="C982" s="62"/>
      <c r="D982" s="62"/>
      <c r="E982" s="62"/>
      <c r="F982" s="62"/>
      <c r="G982" s="62"/>
      <c r="H982" s="62"/>
      <c r="I982" s="62"/>
      <c r="J982" s="62"/>
      <c r="K982" s="62"/>
      <c r="L982" s="62"/>
      <c r="M982" s="62"/>
      <c r="N982" s="62"/>
      <c r="O982" s="62"/>
      <c r="P982" s="62"/>
      <c r="Q982" s="62"/>
      <c r="R982" s="62"/>
      <c r="S982" s="62"/>
      <c r="T982" s="62"/>
      <c r="U982" s="62"/>
      <c r="V982" s="62"/>
      <c r="W982" s="62"/>
      <c r="X982" s="62"/>
      <c r="Y982" s="62"/>
      <c r="Z982" s="62"/>
      <c r="AA982" s="62"/>
      <c r="AB982" s="62"/>
      <c r="AC982" s="62"/>
      <c r="AD982" s="62"/>
      <c r="AE982" s="62"/>
      <c r="AF982" s="62"/>
      <c r="AG982" s="62"/>
      <c r="AH982" s="62"/>
      <c r="AI982" s="62"/>
      <c r="AJ982" s="62"/>
    </row>
    <row r="983" spans="1:36">
      <c r="A983" s="62"/>
      <c r="B983" s="62"/>
      <c r="C983" s="62"/>
      <c r="D983" s="62"/>
      <c r="E983" s="62"/>
      <c r="F983" s="62"/>
      <c r="G983" s="62"/>
      <c r="H983" s="62"/>
      <c r="I983" s="62"/>
      <c r="J983" s="62"/>
      <c r="K983" s="62"/>
      <c r="L983" s="62"/>
      <c r="M983" s="62"/>
      <c r="N983" s="62"/>
      <c r="O983" s="62"/>
      <c r="P983" s="62"/>
      <c r="Q983" s="62"/>
      <c r="R983" s="62"/>
      <c r="S983" s="62"/>
      <c r="T983" s="62"/>
      <c r="U983" s="62"/>
      <c r="V983" s="62"/>
      <c r="W983" s="62"/>
      <c r="X983" s="62"/>
      <c r="Y983" s="62"/>
      <c r="Z983" s="62"/>
      <c r="AA983" s="62"/>
      <c r="AB983" s="62"/>
      <c r="AC983" s="62"/>
      <c r="AD983" s="62"/>
      <c r="AE983" s="62"/>
      <c r="AF983" s="62"/>
      <c r="AG983" s="62"/>
      <c r="AH983" s="62"/>
      <c r="AI983" s="62"/>
      <c r="AJ983" s="62"/>
    </row>
    <row r="984" spans="1:36">
      <c r="A984" s="62"/>
      <c r="B984" s="62"/>
      <c r="C984" s="62"/>
      <c r="D984" s="62"/>
      <c r="E984" s="62"/>
      <c r="F984" s="62"/>
      <c r="G984" s="62"/>
      <c r="H984" s="62"/>
      <c r="I984" s="62"/>
      <c r="J984" s="62"/>
      <c r="K984" s="62"/>
      <c r="L984" s="62"/>
      <c r="M984" s="62"/>
      <c r="N984" s="62"/>
      <c r="O984" s="62"/>
      <c r="P984" s="62"/>
      <c r="Q984" s="62"/>
      <c r="R984" s="62"/>
      <c r="S984" s="62"/>
      <c r="T984" s="62"/>
      <c r="U984" s="62"/>
      <c r="V984" s="62"/>
      <c r="W984" s="62"/>
      <c r="X984" s="62"/>
      <c r="Y984" s="62"/>
      <c r="Z984" s="62"/>
      <c r="AA984" s="62"/>
      <c r="AB984" s="62"/>
      <c r="AC984" s="62"/>
      <c r="AD984" s="62"/>
      <c r="AE984" s="62"/>
      <c r="AF984" s="62"/>
      <c r="AG984" s="62"/>
      <c r="AH984" s="62"/>
      <c r="AI984" s="62"/>
      <c r="AJ984" s="62"/>
    </row>
    <row r="985" spans="1:36">
      <c r="A985" s="62"/>
      <c r="B985" s="62"/>
      <c r="C985" s="62"/>
      <c r="D985" s="62"/>
      <c r="E985" s="62"/>
      <c r="F985" s="62"/>
      <c r="G985" s="62"/>
      <c r="H985" s="62"/>
      <c r="I985" s="62"/>
      <c r="J985" s="62"/>
      <c r="K985" s="62"/>
      <c r="L985" s="62"/>
      <c r="M985" s="62"/>
      <c r="N985" s="62"/>
      <c r="O985" s="62"/>
      <c r="P985" s="62"/>
      <c r="Q985" s="62"/>
      <c r="R985" s="62"/>
      <c r="S985" s="62"/>
      <c r="T985" s="62"/>
      <c r="U985" s="62"/>
      <c r="V985" s="62"/>
      <c r="W985" s="62"/>
      <c r="X985" s="62"/>
      <c r="Y985" s="62"/>
      <c r="Z985" s="62"/>
      <c r="AA985" s="62"/>
      <c r="AB985" s="62"/>
      <c r="AC985" s="62"/>
      <c r="AD985" s="62"/>
      <c r="AE985" s="62"/>
      <c r="AF985" s="62"/>
      <c r="AG985" s="62"/>
      <c r="AH985" s="62"/>
      <c r="AI985" s="62"/>
      <c r="AJ985" s="62"/>
    </row>
    <row r="986" spans="1:36">
      <c r="A986" s="62"/>
      <c r="B986" s="62"/>
      <c r="C986" s="62"/>
      <c r="D986" s="62"/>
      <c r="E986" s="62"/>
      <c r="F986" s="62"/>
      <c r="G986" s="62"/>
      <c r="H986" s="62"/>
      <c r="I986" s="62"/>
      <c r="J986" s="62"/>
      <c r="K986" s="62"/>
      <c r="L986" s="62"/>
      <c r="M986" s="62"/>
      <c r="N986" s="62"/>
      <c r="O986" s="62"/>
      <c r="P986" s="62"/>
      <c r="Q986" s="62"/>
      <c r="R986" s="62"/>
      <c r="S986" s="62"/>
      <c r="T986" s="62"/>
      <c r="U986" s="62"/>
      <c r="V986" s="62"/>
      <c r="W986" s="62"/>
      <c r="X986" s="62"/>
      <c r="Y986" s="62"/>
      <c r="Z986" s="62"/>
      <c r="AA986" s="62"/>
      <c r="AB986" s="62"/>
      <c r="AC986" s="62"/>
      <c r="AD986" s="62"/>
      <c r="AE986" s="62"/>
      <c r="AF986" s="62"/>
      <c r="AG986" s="62"/>
      <c r="AH986" s="62"/>
      <c r="AI986" s="62"/>
      <c r="AJ986" s="62"/>
    </row>
    <row r="987" spans="1:36">
      <c r="A987" s="62"/>
      <c r="B987" s="62"/>
      <c r="C987" s="62"/>
      <c r="D987" s="62"/>
      <c r="E987" s="62"/>
      <c r="F987" s="62"/>
      <c r="G987" s="62"/>
      <c r="H987" s="62"/>
      <c r="I987" s="62"/>
      <c r="J987" s="62"/>
      <c r="K987" s="62"/>
      <c r="L987" s="62"/>
      <c r="M987" s="62"/>
      <c r="N987" s="62"/>
      <c r="O987" s="62"/>
      <c r="P987" s="62"/>
      <c r="Q987" s="62"/>
      <c r="R987" s="62"/>
      <c r="S987" s="62"/>
      <c r="T987" s="62"/>
      <c r="U987" s="62"/>
      <c r="V987" s="62"/>
      <c r="W987" s="62"/>
      <c r="X987" s="62"/>
      <c r="Y987" s="62"/>
      <c r="Z987" s="62"/>
      <c r="AA987" s="62"/>
      <c r="AB987" s="62"/>
      <c r="AC987" s="62"/>
      <c r="AD987" s="62"/>
      <c r="AE987" s="62"/>
      <c r="AF987" s="62"/>
      <c r="AG987" s="62"/>
      <c r="AH987" s="62"/>
      <c r="AI987" s="62"/>
      <c r="AJ987" s="62"/>
    </row>
    <row r="988" spans="1:36">
      <c r="A988" s="62"/>
      <c r="B988" s="62"/>
      <c r="C988" s="62"/>
      <c r="D988" s="62"/>
      <c r="E988" s="62"/>
      <c r="F988" s="62"/>
      <c r="G988" s="62"/>
      <c r="H988" s="62"/>
      <c r="I988" s="62"/>
      <c r="J988" s="62"/>
      <c r="K988" s="62"/>
      <c r="L988" s="62"/>
      <c r="M988" s="62"/>
      <c r="N988" s="62"/>
      <c r="O988" s="62"/>
      <c r="P988" s="62"/>
      <c r="Q988" s="62"/>
      <c r="R988" s="62"/>
      <c r="S988" s="62"/>
      <c r="T988" s="62"/>
      <c r="U988" s="62"/>
      <c r="V988" s="62"/>
      <c r="W988" s="62"/>
      <c r="X988" s="62"/>
      <c r="Y988" s="62"/>
      <c r="Z988" s="62"/>
      <c r="AA988" s="62"/>
      <c r="AB988" s="62"/>
      <c r="AC988" s="62"/>
      <c r="AD988" s="62"/>
      <c r="AE988" s="62"/>
      <c r="AF988" s="62"/>
      <c r="AG988" s="62"/>
      <c r="AH988" s="62"/>
      <c r="AI988" s="62"/>
      <c r="AJ988" s="62"/>
    </row>
    <row r="989" spans="1:36">
      <c r="A989" s="62"/>
      <c r="B989" s="62"/>
      <c r="C989" s="62"/>
      <c r="D989" s="62"/>
      <c r="E989" s="62"/>
      <c r="F989" s="62"/>
      <c r="G989" s="62"/>
      <c r="H989" s="62"/>
      <c r="I989" s="62"/>
      <c r="J989" s="62"/>
      <c r="K989" s="62"/>
      <c r="L989" s="62"/>
      <c r="M989" s="62"/>
      <c r="N989" s="62"/>
      <c r="O989" s="62"/>
      <c r="P989" s="62"/>
      <c r="Q989" s="62"/>
      <c r="R989" s="62"/>
      <c r="S989" s="62"/>
      <c r="T989" s="62"/>
      <c r="U989" s="62"/>
      <c r="V989" s="62"/>
      <c r="W989" s="62"/>
      <c r="X989" s="62"/>
      <c r="Y989" s="62"/>
      <c r="Z989" s="62"/>
      <c r="AA989" s="62"/>
      <c r="AB989" s="62"/>
      <c r="AC989" s="62"/>
      <c r="AD989" s="62"/>
      <c r="AE989" s="62"/>
      <c r="AF989" s="62"/>
      <c r="AG989" s="62"/>
      <c r="AH989" s="62"/>
      <c r="AI989" s="62"/>
      <c r="AJ989" s="62"/>
    </row>
    <row r="990" spans="1:36">
      <c r="A990" s="62"/>
      <c r="B990" s="62"/>
      <c r="C990" s="62"/>
      <c r="D990" s="62"/>
      <c r="E990" s="62"/>
      <c r="F990" s="62"/>
      <c r="G990" s="62"/>
      <c r="H990" s="62"/>
      <c r="I990" s="62"/>
      <c r="J990" s="62"/>
      <c r="K990" s="62"/>
      <c r="L990" s="62"/>
      <c r="M990" s="62"/>
      <c r="N990" s="62"/>
      <c r="O990" s="62"/>
      <c r="P990" s="62"/>
      <c r="Q990" s="62"/>
      <c r="R990" s="62"/>
      <c r="S990" s="62"/>
      <c r="T990" s="62"/>
      <c r="U990" s="62"/>
      <c r="V990" s="62"/>
      <c r="W990" s="62"/>
      <c r="X990" s="62"/>
      <c r="Y990" s="62"/>
      <c r="Z990" s="62"/>
      <c r="AA990" s="62"/>
      <c r="AB990" s="62"/>
      <c r="AC990" s="62"/>
      <c r="AD990" s="62"/>
      <c r="AE990" s="62"/>
      <c r="AF990" s="62"/>
      <c r="AG990" s="62"/>
      <c r="AH990" s="62"/>
      <c r="AI990" s="62"/>
      <c r="AJ990" s="62"/>
    </row>
    <row r="991" spans="1:36">
      <c r="A991" s="62"/>
      <c r="B991" s="62"/>
      <c r="C991" s="62"/>
      <c r="D991" s="62"/>
      <c r="E991" s="62"/>
      <c r="F991" s="62"/>
      <c r="G991" s="62"/>
      <c r="H991" s="62"/>
      <c r="I991" s="62"/>
      <c r="J991" s="62"/>
      <c r="K991" s="62"/>
      <c r="L991" s="62"/>
      <c r="M991" s="62"/>
      <c r="N991" s="62"/>
      <c r="O991" s="62"/>
      <c r="P991" s="62"/>
      <c r="Q991" s="62"/>
      <c r="R991" s="62"/>
      <c r="S991" s="62"/>
      <c r="T991" s="62"/>
      <c r="U991" s="62"/>
      <c r="V991" s="62"/>
      <c r="W991" s="62"/>
      <c r="X991" s="62"/>
      <c r="Y991" s="62"/>
      <c r="Z991" s="62"/>
      <c r="AA991" s="62"/>
      <c r="AB991" s="62"/>
      <c r="AC991" s="62"/>
      <c r="AD991" s="62"/>
      <c r="AE991" s="62"/>
      <c r="AF991" s="62"/>
      <c r="AG991" s="62"/>
      <c r="AH991" s="62"/>
      <c r="AI991" s="62"/>
      <c r="AJ991" s="62"/>
    </row>
    <row r="992" spans="1:36">
      <c r="A992" s="62"/>
      <c r="B992" s="62"/>
      <c r="C992" s="62"/>
      <c r="D992" s="62"/>
      <c r="E992" s="62"/>
      <c r="F992" s="62"/>
      <c r="G992" s="62"/>
      <c r="H992" s="62"/>
      <c r="I992" s="62"/>
      <c r="J992" s="62"/>
      <c r="K992" s="62"/>
      <c r="L992" s="62"/>
      <c r="M992" s="62"/>
      <c r="N992" s="62"/>
      <c r="O992" s="62"/>
      <c r="P992" s="62"/>
      <c r="Q992" s="62"/>
      <c r="R992" s="62"/>
      <c r="S992" s="62"/>
      <c r="T992" s="62"/>
      <c r="U992" s="62"/>
      <c r="V992" s="62"/>
      <c r="W992" s="62"/>
      <c r="X992" s="62"/>
      <c r="Y992" s="62"/>
      <c r="Z992" s="62"/>
      <c r="AA992" s="62"/>
      <c r="AB992" s="62"/>
      <c r="AC992" s="62"/>
      <c r="AD992" s="62"/>
      <c r="AE992" s="62"/>
      <c r="AF992" s="62"/>
      <c r="AG992" s="62"/>
      <c r="AH992" s="62"/>
      <c r="AI992" s="62"/>
      <c r="AJ992" s="62"/>
    </row>
    <row r="993" spans="1:36">
      <c r="A993" s="62"/>
      <c r="B993" s="62"/>
      <c r="C993" s="62"/>
      <c r="D993" s="62"/>
      <c r="E993" s="62"/>
      <c r="F993" s="62"/>
      <c r="G993" s="62"/>
      <c r="H993" s="62"/>
      <c r="I993" s="62"/>
      <c r="J993" s="62"/>
      <c r="K993" s="62"/>
      <c r="L993" s="62"/>
      <c r="M993" s="62"/>
      <c r="N993" s="62"/>
      <c r="O993" s="62"/>
      <c r="P993" s="62"/>
      <c r="Q993" s="62"/>
      <c r="R993" s="62"/>
      <c r="S993" s="62"/>
      <c r="T993" s="62"/>
      <c r="U993" s="62"/>
      <c r="V993" s="62"/>
      <c r="W993" s="62"/>
      <c r="X993" s="62"/>
      <c r="Y993" s="62"/>
      <c r="Z993" s="62"/>
      <c r="AA993" s="62"/>
      <c r="AB993" s="62"/>
      <c r="AC993" s="62"/>
      <c r="AD993" s="62"/>
      <c r="AE993" s="62"/>
      <c r="AF993" s="62"/>
      <c r="AG993" s="62"/>
      <c r="AH993" s="62"/>
      <c r="AI993" s="62"/>
      <c r="AJ993" s="62"/>
    </row>
    <row r="994" spans="1:36">
      <c r="A994" s="62"/>
      <c r="B994" s="62"/>
      <c r="C994" s="62"/>
      <c r="D994" s="62"/>
      <c r="E994" s="62"/>
      <c r="F994" s="62"/>
      <c r="G994" s="62"/>
      <c r="H994" s="62"/>
      <c r="I994" s="62"/>
      <c r="J994" s="62"/>
      <c r="K994" s="62"/>
      <c r="L994" s="62"/>
      <c r="M994" s="62"/>
      <c r="N994" s="62"/>
      <c r="O994" s="62"/>
      <c r="P994" s="62"/>
      <c r="Q994" s="62"/>
      <c r="R994" s="62"/>
      <c r="S994" s="62"/>
      <c r="T994" s="62"/>
      <c r="U994" s="62"/>
      <c r="V994" s="62"/>
      <c r="W994" s="62"/>
      <c r="X994" s="62"/>
      <c r="Y994" s="62"/>
      <c r="Z994" s="62"/>
      <c r="AA994" s="62"/>
      <c r="AB994" s="62"/>
      <c r="AC994" s="62"/>
      <c r="AD994" s="62"/>
      <c r="AE994" s="62"/>
      <c r="AF994" s="62"/>
      <c r="AG994" s="62"/>
      <c r="AH994" s="62"/>
      <c r="AI994" s="62"/>
      <c r="AJ994" s="62"/>
    </row>
    <row r="995" spans="1:36">
      <c r="A995" s="62"/>
      <c r="B995" s="62"/>
      <c r="C995" s="62"/>
      <c r="D995" s="62"/>
      <c r="E995" s="62"/>
      <c r="F995" s="62"/>
      <c r="G995" s="62"/>
      <c r="H995" s="62"/>
      <c r="I995" s="62"/>
      <c r="J995" s="62"/>
      <c r="K995" s="62"/>
      <c r="L995" s="62"/>
      <c r="M995" s="62"/>
      <c r="N995" s="62"/>
      <c r="O995" s="62"/>
      <c r="P995" s="62"/>
      <c r="Q995" s="62"/>
      <c r="R995" s="62"/>
      <c r="S995" s="62"/>
      <c r="T995" s="62"/>
      <c r="U995" s="62"/>
      <c r="V995" s="62"/>
      <c r="W995" s="62"/>
      <c r="X995" s="62"/>
      <c r="Y995" s="62"/>
      <c r="Z995" s="62"/>
      <c r="AA995" s="62"/>
      <c r="AB995" s="62"/>
      <c r="AC995" s="62"/>
      <c r="AD995" s="62"/>
      <c r="AE995" s="62"/>
      <c r="AF995" s="62"/>
      <c r="AG995" s="62"/>
      <c r="AH995" s="62"/>
      <c r="AI995" s="62"/>
      <c r="AJ995" s="62"/>
    </row>
    <row r="996" spans="1:36">
      <c r="A996" s="62"/>
      <c r="B996" s="62"/>
      <c r="C996" s="62"/>
      <c r="D996" s="62"/>
      <c r="E996" s="62"/>
      <c r="F996" s="62"/>
      <c r="G996" s="62"/>
      <c r="H996" s="62"/>
      <c r="I996" s="62"/>
      <c r="J996" s="62"/>
      <c r="K996" s="62"/>
      <c r="L996" s="62"/>
      <c r="M996" s="62"/>
      <c r="N996" s="62"/>
      <c r="O996" s="62"/>
      <c r="P996" s="62"/>
      <c r="Q996" s="62"/>
      <c r="R996" s="62"/>
      <c r="S996" s="62"/>
      <c r="T996" s="62"/>
      <c r="U996" s="62"/>
      <c r="V996" s="62"/>
      <c r="W996" s="62"/>
      <c r="X996" s="62"/>
      <c r="Y996" s="62"/>
      <c r="Z996" s="62"/>
      <c r="AA996" s="62"/>
      <c r="AB996" s="62"/>
      <c r="AC996" s="62"/>
      <c r="AD996" s="62"/>
      <c r="AE996" s="62"/>
      <c r="AF996" s="62"/>
      <c r="AG996" s="62"/>
      <c r="AH996" s="62"/>
      <c r="AI996" s="62"/>
      <c r="AJ996" s="62"/>
    </row>
    <row r="997" spans="1:36">
      <c r="A997" s="62"/>
      <c r="B997" s="62"/>
      <c r="C997" s="62"/>
      <c r="D997" s="62"/>
      <c r="E997" s="62"/>
      <c r="F997" s="62"/>
      <c r="G997" s="62"/>
      <c r="H997" s="62"/>
      <c r="I997" s="62"/>
      <c r="J997" s="62"/>
      <c r="K997" s="62"/>
      <c r="L997" s="62"/>
      <c r="M997" s="62"/>
      <c r="N997" s="62"/>
      <c r="O997" s="62"/>
      <c r="P997" s="62"/>
      <c r="Q997" s="62"/>
      <c r="R997" s="62"/>
      <c r="S997" s="62"/>
      <c r="T997" s="62"/>
      <c r="U997" s="62"/>
      <c r="V997" s="62"/>
      <c r="W997" s="62"/>
      <c r="X997" s="62"/>
      <c r="Y997" s="62"/>
      <c r="Z997" s="62"/>
      <c r="AA997" s="62"/>
      <c r="AB997" s="62"/>
      <c r="AC997" s="62"/>
      <c r="AD997" s="62"/>
      <c r="AE997" s="62"/>
      <c r="AF997" s="62"/>
      <c r="AG997" s="62"/>
      <c r="AH997" s="62"/>
      <c r="AI997" s="62"/>
      <c r="AJ997" s="62"/>
    </row>
    <row r="998" spans="1:36">
      <c r="A998" s="62"/>
      <c r="B998" s="62"/>
      <c r="C998" s="62"/>
      <c r="D998" s="62"/>
      <c r="E998" s="62"/>
      <c r="F998" s="62"/>
      <c r="G998" s="62"/>
      <c r="H998" s="62"/>
      <c r="I998" s="62"/>
      <c r="J998" s="62"/>
      <c r="K998" s="62"/>
      <c r="L998" s="62"/>
      <c r="M998" s="62"/>
      <c r="N998" s="62"/>
      <c r="O998" s="62"/>
      <c r="P998" s="62"/>
      <c r="Q998" s="62"/>
      <c r="R998" s="62"/>
      <c r="S998" s="62"/>
      <c r="T998" s="62"/>
      <c r="U998" s="62"/>
      <c r="V998" s="62"/>
      <c r="W998" s="62"/>
      <c r="X998" s="62"/>
      <c r="Y998" s="62"/>
      <c r="Z998" s="62"/>
      <c r="AA998" s="62"/>
      <c r="AB998" s="62"/>
      <c r="AC998" s="62"/>
      <c r="AD998" s="62"/>
      <c r="AE998" s="62"/>
      <c r="AF998" s="62"/>
      <c r="AG998" s="62"/>
      <c r="AH998" s="62"/>
      <c r="AI998" s="62"/>
      <c r="AJ998" s="62"/>
    </row>
    <row r="999" spans="1:36">
      <c r="A999" s="62"/>
      <c r="B999" s="62"/>
      <c r="C999" s="62"/>
      <c r="D999" s="62"/>
      <c r="E999" s="62"/>
      <c r="F999" s="62"/>
      <c r="G999" s="62"/>
      <c r="H999" s="62"/>
      <c r="I999" s="62"/>
      <c r="J999" s="62"/>
      <c r="K999" s="62"/>
      <c r="L999" s="62"/>
      <c r="M999" s="62"/>
      <c r="N999" s="62"/>
      <c r="O999" s="62"/>
      <c r="P999" s="62"/>
      <c r="Q999" s="62"/>
      <c r="R999" s="62"/>
      <c r="S999" s="62"/>
      <c r="T999" s="62"/>
      <c r="U999" s="62"/>
      <c r="V999" s="62"/>
      <c r="W999" s="62"/>
      <c r="X999" s="62"/>
      <c r="Y999" s="62"/>
      <c r="Z999" s="62"/>
      <c r="AA999" s="62"/>
      <c r="AB999" s="62"/>
      <c r="AC999" s="62"/>
      <c r="AD999" s="62"/>
      <c r="AE999" s="62"/>
      <c r="AF999" s="62"/>
      <c r="AG999" s="62"/>
      <c r="AH999" s="62"/>
      <c r="AI999" s="62"/>
      <c r="AJ999" s="62"/>
    </row>
  </sheetData>
  <mergeCells count="14">
    <mergeCell ref="A2:B2"/>
    <mergeCell ref="C2:AI2"/>
    <mergeCell ref="A3:B3"/>
    <mergeCell ref="C3:AI3"/>
    <mergeCell ref="A4:B4"/>
    <mergeCell ref="C4:AI4"/>
    <mergeCell ref="A5:B5"/>
    <mergeCell ref="A6:B6"/>
    <mergeCell ref="E6:O6"/>
    <mergeCell ref="A7:B7"/>
    <mergeCell ref="A8:A10"/>
    <mergeCell ref="B8:B10"/>
    <mergeCell ref="C5:AI5"/>
    <mergeCell ref="R6:AI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 summaryRight="0"/>
  </sheetPr>
  <dimension ref="A1:Z557"/>
  <sheetViews>
    <sheetView workbookViewId="0"/>
  </sheetViews>
  <sheetFormatPr defaultColWidth="12.6640625" defaultRowHeight="15.75" customHeight="1"/>
  <cols>
    <col min="1" max="1" width="18.21875" customWidth="1"/>
    <col min="2" max="2" width="30.88671875" customWidth="1"/>
  </cols>
  <sheetData>
    <row r="1" spans="1:26">
      <c r="A1" s="55"/>
      <c r="B1" s="55"/>
      <c r="C1" s="55" t="s">
        <v>3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spans="1:26">
      <c r="A2" s="57" t="s">
        <v>0</v>
      </c>
      <c r="B2" s="57" t="s">
        <v>1</v>
      </c>
      <c r="C2" s="57">
        <v>2015</v>
      </c>
      <c r="D2" s="57">
        <v>2016</v>
      </c>
      <c r="E2" s="57">
        <v>2017</v>
      </c>
      <c r="F2" s="57">
        <v>2018</v>
      </c>
      <c r="G2" s="57">
        <v>2019</v>
      </c>
      <c r="H2" s="57">
        <v>2020</v>
      </c>
      <c r="I2" s="57">
        <v>2021</v>
      </c>
      <c r="J2" s="57">
        <v>2022</v>
      </c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spans="1:26">
      <c r="A3" s="55" t="s">
        <v>4</v>
      </c>
      <c r="B3" s="55"/>
      <c r="C3" s="55"/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spans="1:26">
      <c r="A4" s="55"/>
      <c r="B4" s="114" t="s">
        <v>11</v>
      </c>
      <c r="C4" s="114">
        <v>6220.5029999999997</v>
      </c>
      <c r="D4" s="114">
        <v>6938.8649999999998</v>
      </c>
      <c r="E4" s="114">
        <v>7171.3940000000002</v>
      </c>
      <c r="F4" s="114">
        <v>8230.2579999999998</v>
      </c>
      <c r="G4" s="114">
        <v>8310.3490000000002</v>
      </c>
      <c r="H4" s="114">
        <v>8389.8240000000005</v>
      </c>
      <c r="I4" s="114">
        <v>6427.1679999999997</v>
      </c>
      <c r="J4" s="114">
        <v>6079.3410000000003</v>
      </c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spans="1:26">
      <c r="A5" s="55"/>
      <c r="B5" s="55" t="s">
        <v>16</v>
      </c>
      <c r="C5" s="55"/>
      <c r="D5" s="55"/>
      <c r="E5" s="55">
        <v>9.2145360000000007</v>
      </c>
      <c r="F5" s="55">
        <v>2.7640180000000001</v>
      </c>
      <c r="G5" s="55">
        <v>0.92135199999999995</v>
      </c>
      <c r="H5" s="55"/>
      <c r="I5" s="55">
        <v>2.763703</v>
      </c>
      <c r="J5" s="55">
        <v>1.842516</v>
      </c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spans="1:26">
      <c r="A6" s="55"/>
      <c r="B6" s="55" t="s">
        <v>17</v>
      </c>
      <c r="C6" s="55">
        <v>3562.288</v>
      </c>
      <c r="D6" s="55">
        <v>3525.2260000000001</v>
      </c>
      <c r="E6" s="55">
        <v>2795.348</v>
      </c>
      <c r="F6" s="55">
        <v>3110.482</v>
      </c>
      <c r="G6" s="55">
        <v>3632.9929999999999</v>
      </c>
      <c r="H6" s="55">
        <v>3866.17</v>
      </c>
      <c r="I6" s="55">
        <v>2719.9389999999999</v>
      </c>
      <c r="J6" s="55">
        <v>3087.9029999999998</v>
      </c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spans="1:26">
      <c r="A7" s="55"/>
      <c r="B7" s="55" t="s">
        <v>26</v>
      </c>
      <c r="C7" s="55">
        <v>1082.701</v>
      </c>
      <c r="D7" s="55">
        <v>1076.259</v>
      </c>
      <c r="E7" s="55">
        <v>985.00909999999999</v>
      </c>
      <c r="F7" s="55">
        <v>1034.7829999999999</v>
      </c>
      <c r="G7" s="55">
        <v>1073.4849999999999</v>
      </c>
      <c r="H7" s="55">
        <v>1087.328</v>
      </c>
      <c r="I7" s="55">
        <v>1105.7829999999999</v>
      </c>
      <c r="J7" s="55">
        <v>1069.848</v>
      </c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spans="1:26">
      <c r="A8" s="55"/>
      <c r="B8" s="55" t="s">
        <v>29</v>
      </c>
      <c r="C8" s="55">
        <v>2932.8049999999998</v>
      </c>
      <c r="D8" s="55">
        <v>2859.2559999999999</v>
      </c>
      <c r="E8" s="55">
        <v>2790.1280000000002</v>
      </c>
      <c r="F8" s="55">
        <v>2923.3690000000001</v>
      </c>
      <c r="G8" s="55">
        <v>2717.4110000000001</v>
      </c>
      <c r="H8" s="55">
        <v>2256.9360000000001</v>
      </c>
      <c r="I8" s="55">
        <v>3414.4380000000001</v>
      </c>
      <c r="J8" s="55">
        <v>3353.857</v>
      </c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spans="1:26">
      <c r="A9" s="57" t="s">
        <v>60</v>
      </c>
      <c r="B9" s="57"/>
      <c r="C9" s="57">
        <f t="shared" ref="C9:J9" si="0">SUM(C4:C8)</f>
        <v>13798.296999999999</v>
      </c>
      <c r="D9" s="57">
        <f t="shared" si="0"/>
        <v>14399.606</v>
      </c>
      <c r="E9" s="57">
        <f t="shared" si="0"/>
        <v>13751.093636000001</v>
      </c>
      <c r="F9" s="57">
        <f t="shared" si="0"/>
        <v>15301.656018</v>
      </c>
      <c r="G9" s="57">
        <f t="shared" si="0"/>
        <v>15735.159352000001</v>
      </c>
      <c r="H9" s="57">
        <f t="shared" si="0"/>
        <v>15600.258</v>
      </c>
      <c r="I9" s="57">
        <f t="shared" si="0"/>
        <v>13670.091702999998</v>
      </c>
      <c r="J9" s="57">
        <f t="shared" si="0"/>
        <v>13592.791515999999</v>
      </c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spans="1:26">
      <c r="A10" s="55" t="s">
        <v>30</v>
      </c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spans="1:26">
      <c r="A11" s="55"/>
      <c r="B11" s="55" t="s">
        <v>11</v>
      </c>
      <c r="C11" s="55">
        <v>3996.502</v>
      </c>
      <c r="D11" s="55">
        <v>4057.174</v>
      </c>
      <c r="E11" s="55">
        <v>4047.4670000000001</v>
      </c>
      <c r="F11" s="55">
        <v>3810.0459999999998</v>
      </c>
      <c r="G11" s="55">
        <v>4153.2939999999999</v>
      </c>
      <c r="H11" s="55">
        <v>5062.22</v>
      </c>
      <c r="I11" s="55">
        <v>5047.84</v>
      </c>
      <c r="J11" s="55">
        <v>4842.32</v>
      </c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spans="1:26">
      <c r="A12" s="55"/>
      <c r="B12" s="55" t="s">
        <v>16</v>
      </c>
      <c r="C12" s="55">
        <v>81.983159999999998</v>
      </c>
      <c r="D12" s="55">
        <v>107.1362</v>
      </c>
      <c r="E12" s="55">
        <v>105.2771</v>
      </c>
      <c r="F12" s="55">
        <v>84.780770000000004</v>
      </c>
      <c r="G12" s="55">
        <v>104.33929999999999</v>
      </c>
      <c r="H12" s="55">
        <v>124.8283</v>
      </c>
      <c r="I12" s="55">
        <v>103.40389999999999</v>
      </c>
      <c r="J12" s="55">
        <v>100.61669999999999</v>
      </c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spans="1:26">
      <c r="A13" s="55"/>
      <c r="B13" s="55" t="s">
        <v>17</v>
      </c>
      <c r="C13" s="55">
        <v>1827.4580000000001</v>
      </c>
      <c r="D13" s="55">
        <v>1633.212</v>
      </c>
      <c r="E13" s="55">
        <v>1370.1859999999999</v>
      </c>
      <c r="F13" s="55">
        <v>1364.3869999999999</v>
      </c>
      <c r="G13" s="55">
        <v>1626.586</v>
      </c>
      <c r="H13" s="55">
        <v>1873.3920000000001</v>
      </c>
      <c r="I13" s="55">
        <v>995.84879999999998</v>
      </c>
      <c r="J13" s="55">
        <v>1047.3620000000001</v>
      </c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spans="1:26">
      <c r="A14" s="55"/>
      <c r="B14" s="55" t="s">
        <v>26</v>
      </c>
      <c r="C14" s="55">
        <v>44.704709999999999</v>
      </c>
      <c r="D14" s="55">
        <v>38.186680000000003</v>
      </c>
      <c r="E14" s="55">
        <v>38.185020000000002</v>
      </c>
      <c r="F14" s="55">
        <v>45.637390000000003</v>
      </c>
      <c r="G14" s="55">
        <v>51.231459999999998</v>
      </c>
      <c r="H14" s="55">
        <v>43.772089999999999</v>
      </c>
      <c r="I14" s="55">
        <v>55.879390000000001</v>
      </c>
      <c r="J14" s="55">
        <v>47.499850000000002</v>
      </c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spans="1:26">
      <c r="A15" s="55"/>
      <c r="B15" s="55" t="s">
        <v>29</v>
      </c>
      <c r="C15" s="55">
        <v>2932.8049999999998</v>
      </c>
      <c r="D15" s="55">
        <v>2859.2559999999999</v>
      </c>
      <c r="E15" s="55">
        <v>2790.1280000000002</v>
      </c>
      <c r="F15" s="55">
        <v>2923.3690000000001</v>
      </c>
      <c r="G15" s="55">
        <v>2717.4110000000001</v>
      </c>
      <c r="H15" s="55">
        <v>2256.9360000000001</v>
      </c>
      <c r="I15" s="55">
        <v>3414.4380000000001</v>
      </c>
      <c r="J15" s="55">
        <v>3353.857</v>
      </c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spans="1:26">
      <c r="A16" s="55" t="s">
        <v>61</v>
      </c>
      <c r="B16" s="55"/>
      <c r="C16" s="57">
        <f t="shared" ref="C16:J16" si="1">SUM(C11:C15)</f>
        <v>8883.452870000001</v>
      </c>
      <c r="D16" s="57">
        <f t="shared" si="1"/>
        <v>8694.9648799999995</v>
      </c>
      <c r="E16" s="57">
        <f t="shared" si="1"/>
        <v>8351.2431199999992</v>
      </c>
      <c r="F16" s="57">
        <f t="shared" si="1"/>
        <v>8228.2201599999989</v>
      </c>
      <c r="G16" s="57">
        <f t="shared" si="1"/>
        <v>8652.8617599999998</v>
      </c>
      <c r="H16" s="57">
        <f t="shared" si="1"/>
        <v>9361.1483900000003</v>
      </c>
      <c r="I16" s="57">
        <f t="shared" si="1"/>
        <v>9617.4100900000012</v>
      </c>
      <c r="J16" s="57">
        <f t="shared" si="1"/>
        <v>9391.6555499999995</v>
      </c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spans="1:26">
      <c r="A17" s="55" t="s">
        <v>31</v>
      </c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spans="1:26">
      <c r="A18" s="55"/>
      <c r="B18" s="55" t="s">
        <v>11</v>
      </c>
      <c r="C18" s="55">
        <v>3896.6379999999999</v>
      </c>
      <c r="D18" s="55">
        <v>4239.4629999999997</v>
      </c>
      <c r="E18" s="55">
        <v>4682.7709999999997</v>
      </c>
      <c r="F18" s="55">
        <v>4902.0219999999999</v>
      </c>
      <c r="G18" s="55">
        <v>4975.634</v>
      </c>
      <c r="H18" s="55">
        <v>4497.4170000000004</v>
      </c>
      <c r="I18" s="55">
        <v>4016.498</v>
      </c>
      <c r="J18" s="55">
        <v>3602.7240000000002</v>
      </c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spans="1:26">
      <c r="A19" s="55"/>
      <c r="B19" s="55" t="s">
        <v>16</v>
      </c>
      <c r="C19" s="55">
        <v>12.903919999999999</v>
      </c>
      <c r="D19" s="55">
        <v>14.74681</v>
      </c>
      <c r="E19" s="55">
        <v>16.58859</v>
      </c>
      <c r="F19" s="55">
        <v>13.82424</v>
      </c>
      <c r="G19" s="55">
        <v>24.881039999999999</v>
      </c>
      <c r="H19" s="55">
        <v>23.961500000000001</v>
      </c>
      <c r="I19" s="55">
        <v>9.2175399999999996</v>
      </c>
      <c r="J19" s="55">
        <v>21.201350000000001</v>
      </c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spans="1:26">
      <c r="A20" s="55"/>
      <c r="B20" s="55" t="s">
        <v>17</v>
      </c>
      <c r="C20" s="55">
        <v>648.19709999999998</v>
      </c>
      <c r="D20" s="55">
        <v>648.12519999999995</v>
      </c>
      <c r="E20" s="55">
        <v>678.57119999999998</v>
      </c>
      <c r="F20" s="55">
        <v>826.83360000000005</v>
      </c>
      <c r="G20" s="55">
        <v>576.36559999999997</v>
      </c>
      <c r="H20" s="55">
        <v>545.93359999999996</v>
      </c>
      <c r="I20" s="55">
        <v>508.25420000000003</v>
      </c>
      <c r="J20" s="55">
        <v>479.75040000000001</v>
      </c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spans="1:26">
      <c r="A21" s="55"/>
      <c r="B21" s="55" t="s">
        <v>32</v>
      </c>
      <c r="C21" s="55"/>
      <c r="D21" s="55"/>
      <c r="E21" s="55"/>
      <c r="F21" s="55"/>
      <c r="G21" s="55">
        <v>0.92135299999999998</v>
      </c>
      <c r="H21" s="55">
        <v>0.92135299999999998</v>
      </c>
      <c r="I21" s="55">
        <v>0.92136099999999999</v>
      </c>
      <c r="J21" s="55">
        <v>1.842714</v>
      </c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spans="1:26">
      <c r="A22" s="55"/>
      <c r="B22" s="55" t="s">
        <v>29</v>
      </c>
      <c r="C22" s="55">
        <v>2312.09</v>
      </c>
      <c r="D22" s="55">
        <v>2421.7399999999998</v>
      </c>
      <c r="E22" s="55">
        <v>2329.5410000000002</v>
      </c>
      <c r="F22" s="55">
        <v>2140.6370000000002</v>
      </c>
      <c r="G22" s="55">
        <v>2250.0529999999999</v>
      </c>
      <c r="H22" s="55">
        <v>2512.4549999999999</v>
      </c>
      <c r="I22" s="55">
        <v>2677.22</v>
      </c>
      <c r="J22" s="55">
        <v>2793.2060000000001</v>
      </c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spans="1:26">
      <c r="A23" s="55" t="s">
        <v>62</v>
      </c>
      <c r="B23" s="55"/>
      <c r="C23" s="57">
        <f t="shared" ref="C23:J23" si="2">SUM(C18:C22)</f>
        <v>6869.8290200000001</v>
      </c>
      <c r="D23" s="57">
        <f t="shared" si="2"/>
        <v>7324.0750099999987</v>
      </c>
      <c r="E23" s="57">
        <f t="shared" si="2"/>
        <v>7707.4717900000005</v>
      </c>
      <c r="F23" s="57">
        <f t="shared" si="2"/>
        <v>7883.3168399999995</v>
      </c>
      <c r="G23" s="57">
        <f t="shared" si="2"/>
        <v>7827.8549929999999</v>
      </c>
      <c r="H23" s="57">
        <f t="shared" si="2"/>
        <v>7580.6884530000007</v>
      </c>
      <c r="I23" s="57">
        <f t="shared" si="2"/>
        <v>7212.1111010000004</v>
      </c>
      <c r="J23" s="57">
        <f t="shared" si="2"/>
        <v>6898.7244640000008</v>
      </c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spans="1:26">
      <c r="A24" s="55" t="s">
        <v>33</v>
      </c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spans="1:26">
      <c r="A25" s="55"/>
      <c r="B25" s="55" t="s">
        <v>11</v>
      </c>
      <c r="C25" s="55">
        <v>1052.3489999999999</v>
      </c>
      <c r="D25" s="55">
        <v>1135.9390000000001</v>
      </c>
      <c r="E25" s="55">
        <v>1343.7739999999999</v>
      </c>
      <c r="F25" s="55">
        <v>1248.5809999999999</v>
      </c>
      <c r="G25" s="55">
        <v>1089.721</v>
      </c>
      <c r="H25" s="55">
        <v>893.50139999999999</v>
      </c>
      <c r="I25" s="55">
        <v>853.45</v>
      </c>
      <c r="J25" s="55">
        <v>856.94330000000002</v>
      </c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spans="1:26">
      <c r="A26" s="55"/>
      <c r="B26" s="55" t="s">
        <v>17</v>
      </c>
      <c r="C26" s="55">
        <v>2386.4650000000001</v>
      </c>
      <c r="D26" s="55">
        <v>3221.1819999999998</v>
      </c>
      <c r="E26" s="55">
        <v>3047.752</v>
      </c>
      <c r="F26" s="55">
        <v>3398.4560000000001</v>
      </c>
      <c r="G26" s="55">
        <v>2671.8029999999999</v>
      </c>
      <c r="H26" s="55">
        <v>2274.4989999999998</v>
      </c>
      <c r="I26" s="55">
        <v>2110.9169999999999</v>
      </c>
      <c r="J26" s="55">
        <v>1533.19</v>
      </c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spans="1:26">
      <c r="A27" s="55"/>
      <c r="B27" s="55" t="s">
        <v>34</v>
      </c>
      <c r="C27" s="55">
        <v>2769.5140000000001</v>
      </c>
      <c r="D27" s="55">
        <v>2960.904</v>
      </c>
      <c r="E27" s="55">
        <v>2934.7150000000001</v>
      </c>
      <c r="F27" s="55">
        <v>2704.509</v>
      </c>
      <c r="G27" s="55">
        <v>2707.5740000000001</v>
      </c>
      <c r="H27" s="55">
        <v>2754.7739999999999</v>
      </c>
      <c r="I27" s="55">
        <v>2682.84</v>
      </c>
      <c r="J27" s="55">
        <v>2708.1309999999999</v>
      </c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spans="1:26">
      <c r="A28" s="55"/>
      <c r="B28" s="55" t="s">
        <v>29</v>
      </c>
      <c r="C28" s="55">
        <v>2361.6379999999999</v>
      </c>
      <c r="D28" s="55">
        <v>2258.8910000000001</v>
      </c>
      <c r="E28" s="55">
        <v>2437.7060000000001</v>
      </c>
      <c r="F28" s="55">
        <v>1911.579</v>
      </c>
      <c r="G28" s="55">
        <v>1917.9690000000001</v>
      </c>
      <c r="H28" s="55">
        <v>1853.7380000000001</v>
      </c>
      <c r="I28" s="55">
        <v>1986.4079999999999</v>
      </c>
      <c r="J28" s="55">
        <v>2276.9929999999999</v>
      </c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spans="1:26">
      <c r="A29" s="55" t="s">
        <v>63</v>
      </c>
      <c r="B29" s="55"/>
      <c r="C29" s="57">
        <f t="shared" ref="C29:J29" si="3">SUM(C24:C28)</f>
        <v>8569.9660000000003</v>
      </c>
      <c r="D29" s="57">
        <f t="shared" si="3"/>
        <v>9576.9159999999993</v>
      </c>
      <c r="E29" s="57">
        <f t="shared" si="3"/>
        <v>9763.9470000000001</v>
      </c>
      <c r="F29" s="57">
        <f t="shared" si="3"/>
        <v>9263.125</v>
      </c>
      <c r="G29" s="57">
        <f t="shared" si="3"/>
        <v>8387.0669999999991</v>
      </c>
      <c r="H29" s="57">
        <f t="shared" si="3"/>
        <v>7776.5124000000005</v>
      </c>
      <c r="I29" s="57">
        <f t="shared" si="3"/>
        <v>7633.6149999999998</v>
      </c>
      <c r="J29" s="57">
        <f t="shared" si="3"/>
        <v>7375.2572999999993</v>
      </c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spans="1:26">
      <c r="A30" s="55" t="s">
        <v>35</v>
      </c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spans="1:26">
      <c r="A31" s="55"/>
      <c r="B31" s="55" t="s">
        <v>11</v>
      </c>
      <c r="C31" s="55">
        <v>22129.48</v>
      </c>
      <c r="D31" s="55">
        <v>23464.22</v>
      </c>
      <c r="E31" s="55">
        <v>22873.24</v>
      </c>
      <c r="F31" s="55">
        <v>23679.78</v>
      </c>
      <c r="G31" s="55">
        <v>21906.63</v>
      </c>
      <c r="H31" s="55">
        <v>21574.61</v>
      </c>
      <c r="I31" s="55">
        <v>20914.330000000002</v>
      </c>
      <c r="J31" s="55">
        <v>20104.05</v>
      </c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spans="1:26">
      <c r="A32" s="55"/>
      <c r="B32" s="55" t="s">
        <v>16</v>
      </c>
      <c r="C32" s="55">
        <v>386.55810000000002</v>
      </c>
      <c r="D32" s="55">
        <v>412.45580000000001</v>
      </c>
      <c r="E32" s="55">
        <v>481.81209999999999</v>
      </c>
      <c r="F32" s="55">
        <v>488.24590000000001</v>
      </c>
      <c r="G32" s="55">
        <v>561.15909999999997</v>
      </c>
      <c r="H32" s="55">
        <v>560.26930000000004</v>
      </c>
      <c r="I32" s="55">
        <v>560.34479999999996</v>
      </c>
      <c r="J32" s="55">
        <v>570.44989999999996</v>
      </c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spans="1:26">
      <c r="A33" s="55"/>
      <c r="B33" s="55" t="s">
        <v>17</v>
      </c>
      <c r="C33" s="55">
        <v>1405.4459999999999</v>
      </c>
      <c r="D33" s="55">
        <v>1351.787</v>
      </c>
      <c r="E33" s="55">
        <v>1295.2570000000001</v>
      </c>
      <c r="F33" s="55">
        <v>1493.3040000000001</v>
      </c>
      <c r="G33" s="55">
        <v>1788.36</v>
      </c>
      <c r="H33" s="55">
        <v>2300.098</v>
      </c>
      <c r="I33" s="55">
        <v>2297.9690000000001</v>
      </c>
      <c r="J33" s="55">
        <v>2210.181</v>
      </c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spans="1:26">
      <c r="A34" s="55"/>
      <c r="B34" s="55" t="s">
        <v>32</v>
      </c>
      <c r="C34" s="55">
        <v>4.6217499999999996</v>
      </c>
      <c r="D34" s="55">
        <v>11.084899999999999</v>
      </c>
      <c r="E34" s="55">
        <v>27.692620000000002</v>
      </c>
      <c r="F34" s="55">
        <v>40.613840000000003</v>
      </c>
      <c r="G34" s="55">
        <v>59.058239999999998</v>
      </c>
      <c r="H34" s="55">
        <v>78.421679999999995</v>
      </c>
      <c r="I34" s="55">
        <v>91.343950000000007</v>
      </c>
      <c r="J34" s="55">
        <v>87.655270000000002</v>
      </c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spans="1:26">
      <c r="A35" s="55"/>
      <c r="B35" s="55" t="s">
        <v>26</v>
      </c>
      <c r="C35" s="55">
        <v>1664.011</v>
      </c>
      <c r="D35" s="55">
        <v>1610.4549999999999</v>
      </c>
      <c r="E35" s="55">
        <v>1531.098</v>
      </c>
      <c r="F35" s="55">
        <v>1555.998</v>
      </c>
      <c r="G35" s="55">
        <v>1479.4760000000001</v>
      </c>
      <c r="H35" s="55">
        <v>1444.335</v>
      </c>
      <c r="I35" s="55">
        <v>1619.62</v>
      </c>
      <c r="J35" s="55">
        <v>1594.6379999999999</v>
      </c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spans="1:26">
      <c r="A36" s="55"/>
      <c r="B36" s="55" t="s">
        <v>29</v>
      </c>
      <c r="C36" s="55">
        <v>9815.4249999999993</v>
      </c>
      <c r="D36" s="55">
        <v>9967.8009999999995</v>
      </c>
      <c r="E36" s="55">
        <v>9807.482</v>
      </c>
      <c r="F36" s="55">
        <v>9771.2099999999991</v>
      </c>
      <c r="G36" s="55">
        <v>10561.06</v>
      </c>
      <c r="H36" s="55">
        <v>11637.57</v>
      </c>
      <c r="I36" s="55">
        <v>12224.89</v>
      </c>
      <c r="J36" s="55">
        <v>12919.78</v>
      </c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spans="1:26">
      <c r="A37" s="55" t="s">
        <v>64</v>
      </c>
      <c r="B37" s="55"/>
      <c r="C37" s="57">
        <f t="shared" ref="C37:J37" si="4">SUM(C32:C36)</f>
        <v>13276.061849999998</v>
      </c>
      <c r="D37" s="57">
        <f t="shared" si="4"/>
        <v>13353.583699999999</v>
      </c>
      <c r="E37" s="57">
        <f t="shared" si="4"/>
        <v>13143.34172</v>
      </c>
      <c r="F37" s="57">
        <f t="shared" si="4"/>
        <v>13349.371739999999</v>
      </c>
      <c r="G37" s="57">
        <f t="shared" si="4"/>
        <v>14449.11334</v>
      </c>
      <c r="H37" s="57">
        <f t="shared" si="4"/>
        <v>16020.69398</v>
      </c>
      <c r="I37" s="57">
        <f t="shared" si="4"/>
        <v>16794.167750000001</v>
      </c>
      <c r="J37" s="57">
        <f t="shared" si="4"/>
        <v>17382.704170000001</v>
      </c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spans="1:26">
      <c r="A38" s="55" t="s">
        <v>36</v>
      </c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spans="1:26">
      <c r="A39" s="55"/>
      <c r="B39" s="55" t="s">
        <v>11</v>
      </c>
      <c r="C39" s="55">
        <v>17277.11</v>
      </c>
      <c r="D39" s="55">
        <v>18158.87</v>
      </c>
      <c r="E39" s="55">
        <v>17461.95</v>
      </c>
      <c r="F39" s="55">
        <v>17880.939999999999</v>
      </c>
      <c r="G39" s="55">
        <v>17674.02</v>
      </c>
      <c r="H39" s="55">
        <v>17973.68</v>
      </c>
      <c r="I39" s="55">
        <v>15776.27</v>
      </c>
      <c r="J39" s="55">
        <v>16421.009999999998</v>
      </c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spans="1:26">
      <c r="A40" s="55"/>
      <c r="B40" s="55" t="s">
        <v>16</v>
      </c>
      <c r="C40" s="55">
        <v>1595.249</v>
      </c>
      <c r="D40" s="55">
        <v>1595.241</v>
      </c>
      <c r="E40" s="55">
        <v>1581.3889999999999</v>
      </c>
      <c r="F40" s="55">
        <v>1580.462</v>
      </c>
      <c r="G40" s="55">
        <v>1609.152</v>
      </c>
      <c r="H40" s="55">
        <v>1598.9929999999999</v>
      </c>
      <c r="I40" s="55">
        <v>1595.27</v>
      </c>
      <c r="J40" s="55">
        <v>1574.921</v>
      </c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spans="1:26">
      <c r="A41" s="55"/>
      <c r="B41" s="55" t="s">
        <v>17</v>
      </c>
      <c r="C41" s="55">
        <v>7570.67</v>
      </c>
      <c r="D41" s="55">
        <v>7378.5649999999996</v>
      </c>
      <c r="E41" s="55">
        <v>6131.1120000000001</v>
      </c>
      <c r="F41" s="55">
        <v>6313.9350000000004</v>
      </c>
      <c r="G41" s="55">
        <v>7575.65</v>
      </c>
      <c r="H41" s="55">
        <v>8717.1180000000004</v>
      </c>
      <c r="I41" s="55">
        <v>5321.5389999999998</v>
      </c>
      <c r="J41" s="55">
        <v>4881.8829999999998</v>
      </c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spans="1:26">
      <c r="A42" s="55"/>
      <c r="B42" s="55" t="s">
        <v>32</v>
      </c>
      <c r="C42" s="55">
        <v>4.6220999999999997</v>
      </c>
      <c r="D42" s="55">
        <v>5.5509919999999999</v>
      </c>
      <c r="E42" s="55"/>
      <c r="F42" s="55"/>
      <c r="G42" s="55"/>
      <c r="H42" s="55"/>
      <c r="I42" s="55">
        <v>0.924315</v>
      </c>
      <c r="J42" s="55">
        <v>2.772923</v>
      </c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spans="1:26">
      <c r="A43" s="55"/>
      <c r="B43" s="55" t="s">
        <v>26</v>
      </c>
      <c r="C43" s="55">
        <v>437.87029999999999</v>
      </c>
      <c r="D43" s="55">
        <v>558.05359999999996</v>
      </c>
      <c r="E43" s="55">
        <v>556.92409999999995</v>
      </c>
      <c r="F43" s="55">
        <v>629.89670000000001</v>
      </c>
      <c r="G43" s="55">
        <v>584.61519999999996</v>
      </c>
      <c r="H43" s="55">
        <v>608.56939999999997</v>
      </c>
      <c r="I43" s="55">
        <v>603.88130000000001</v>
      </c>
      <c r="J43" s="55">
        <v>592.8827</v>
      </c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spans="1:26">
      <c r="A44" s="55"/>
      <c r="B44" s="55" t="s">
        <v>29</v>
      </c>
      <c r="C44" s="55">
        <v>13541.62</v>
      </c>
      <c r="D44" s="55">
        <v>13665.68</v>
      </c>
      <c r="E44" s="55">
        <v>14017.17</v>
      </c>
      <c r="F44" s="55">
        <v>13180.12</v>
      </c>
      <c r="G44" s="55">
        <v>13494.04</v>
      </c>
      <c r="H44" s="55">
        <v>14571.74</v>
      </c>
      <c r="I44" s="55">
        <v>20134.72</v>
      </c>
      <c r="J44" s="55">
        <v>18942.990000000002</v>
      </c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spans="1:26">
      <c r="A45" s="55" t="s">
        <v>65</v>
      </c>
      <c r="B45" s="55"/>
      <c r="C45" s="57">
        <f t="shared" ref="C45:J45" si="5">SUM(C40:C44)</f>
        <v>23150.0314</v>
      </c>
      <c r="D45" s="57">
        <f t="shared" si="5"/>
        <v>23203.090592</v>
      </c>
      <c r="E45" s="57">
        <f t="shared" si="5"/>
        <v>22286.595099999999</v>
      </c>
      <c r="F45" s="57">
        <f t="shared" si="5"/>
        <v>21704.413700000001</v>
      </c>
      <c r="G45" s="57">
        <f t="shared" si="5"/>
        <v>23263.457200000001</v>
      </c>
      <c r="H45" s="57">
        <f t="shared" si="5"/>
        <v>25496.420400000003</v>
      </c>
      <c r="I45" s="57">
        <f t="shared" si="5"/>
        <v>27656.334615</v>
      </c>
      <c r="J45" s="57">
        <f t="shared" si="5"/>
        <v>25995.449623</v>
      </c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spans="1:26">
      <c r="A46" s="55" t="s">
        <v>37</v>
      </c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spans="1:26">
      <c r="A47" s="55"/>
      <c r="B47" s="55" t="s">
        <v>11</v>
      </c>
      <c r="C47" s="55">
        <v>3773.5250000000001</v>
      </c>
      <c r="D47" s="55">
        <v>3345.4920000000002</v>
      </c>
      <c r="E47" s="55">
        <v>2963.3090000000002</v>
      </c>
      <c r="F47" s="55">
        <v>2500.5619999999999</v>
      </c>
      <c r="G47" s="55">
        <v>2566.9229999999998</v>
      </c>
      <c r="H47" s="55">
        <v>1597.3420000000001</v>
      </c>
      <c r="I47" s="55">
        <v>1222.596</v>
      </c>
      <c r="J47" s="55">
        <v>1668.117</v>
      </c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spans="1:26">
      <c r="A48" s="55"/>
      <c r="B48" s="55" t="s">
        <v>17</v>
      </c>
      <c r="C48" s="55">
        <v>3355.7689999999998</v>
      </c>
      <c r="D48" s="55">
        <v>3257.761</v>
      </c>
      <c r="E48" s="55">
        <v>3601.5459999999998</v>
      </c>
      <c r="F48" s="55">
        <v>3110.6779999999999</v>
      </c>
      <c r="G48" s="55">
        <v>3571.9029999999998</v>
      </c>
      <c r="H48" s="55">
        <v>4499.5559999999996</v>
      </c>
      <c r="I48" s="55">
        <v>3613.0129999999999</v>
      </c>
      <c r="J48" s="55">
        <v>3456.0030000000002</v>
      </c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spans="1:26">
      <c r="A49" s="55"/>
      <c r="B49" s="55" t="s">
        <v>29</v>
      </c>
      <c r="C49" s="55">
        <v>4669.2939999999999</v>
      </c>
      <c r="D49" s="55">
        <v>4973.8410000000003</v>
      </c>
      <c r="E49" s="55">
        <v>5339.4059999999999</v>
      </c>
      <c r="F49" s="55">
        <v>6353.4889999999996</v>
      </c>
      <c r="G49" s="55">
        <v>5769.7759999999998</v>
      </c>
      <c r="H49" s="55">
        <v>6517.5519999999997</v>
      </c>
      <c r="I49" s="55">
        <v>7124.9359999999997</v>
      </c>
      <c r="J49" s="55">
        <v>6207.5060000000003</v>
      </c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spans="1:26">
      <c r="A50" s="55" t="s">
        <v>66</v>
      </c>
      <c r="B50" s="55"/>
      <c r="C50" s="57">
        <f t="shared" ref="C50:J50" si="6">SUM(C45:C49)</f>
        <v>34948.619400000003</v>
      </c>
      <c r="D50" s="57">
        <f t="shared" si="6"/>
        <v>34780.184591999998</v>
      </c>
      <c r="E50" s="57">
        <f t="shared" si="6"/>
        <v>34190.856099999997</v>
      </c>
      <c r="F50" s="57">
        <f t="shared" si="6"/>
        <v>33669.142700000004</v>
      </c>
      <c r="G50" s="57">
        <f t="shared" si="6"/>
        <v>35172.059199999996</v>
      </c>
      <c r="H50" s="57">
        <f t="shared" si="6"/>
        <v>38110.8704</v>
      </c>
      <c r="I50" s="57">
        <f t="shared" si="6"/>
        <v>39616.879614999998</v>
      </c>
      <c r="J50" s="57">
        <f t="shared" si="6"/>
        <v>37327.075622999997</v>
      </c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spans="1:26">
      <c r="A51" s="55" t="s">
        <v>38</v>
      </c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spans="1:26">
      <c r="A52" s="55"/>
      <c r="B52" s="55" t="s">
        <v>11</v>
      </c>
      <c r="C52" s="55">
        <v>345.27870000000001</v>
      </c>
      <c r="D52" s="55">
        <v>379.11739999999998</v>
      </c>
      <c r="E52" s="55">
        <v>309.50659999999999</v>
      </c>
      <c r="F52" s="55">
        <v>418.49239999999998</v>
      </c>
      <c r="G52" s="55">
        <v>369.03550000000001</v>
      </c>
      <c r="H52" s="55">
        <v>193.23</v>
      </c>
      <c r="I52" s="55">
        <v>137.35560000000001</v>
      </c>
      <c r="J52" s="55">
        <v>109.87739999999999</v>
      </c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spans="1:26">
      <c r="A53" s="55"/>
      <c r="B53" s="55" t="s">
        <v>17</v>
      </c>
      <c r="C53" s="55">
        <v>38.471969999999999</v>
      </c>
      <c r="D53" s="55">
        <v>41.218249999999998</v>
      </c>
      <c r="E53" s="55">
        <v>74.191500000000005</v>
      </c>
      <c r="F53" s="55">
        <v>104.4212</v>
      </c>
      <c r="G53" s="55">
        <v>119.9892</v>
      </c>
      <c r="H53" s="55">
        <v>170.3416</v>
      </c>
      <c r="I53" s="55">
        <v>78.770579999999995</v>
      </c>
      <c r="J53" s="55">
        <v>52.217140000000001</v>
      </c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spans="1:26">
      <c r="A54" s="55"/>
      <c r="B54" s="55" t="s">
        <v>29</v>
      </c>
      <c r="C54" s="55">
        <v>133.72239999999999</v>
      </c>
      <c r="D54" s="55">
        <v>211.58269999999999</v>
      </c>
      <c r="E54" s="55">
        <v>210.65549999999999</v>
      </c>
      <c r="F54" s="55">
        <v>141.96010000000001</v>
      </c>
      <c r="G54" s="55">
        <v>191.41640000000001</v>
      </c>
      <c r="H54" s="55">
        <v>273.84230000000002</v>
      </c>
      <c r="I54" s="55">
        <v>312.30869999999999</v>
      </c>
      <c r="J54" s="55">
        <v>331.54020000000003</v>
      </c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spans="1:26">
      <c r="A55" s="55" t="s">
        <v>67</v>
      </c>
      <c r="B55" s="55"/>
      <c r="C55" s="57">
        <f t="shared" ref="C55:J55" si="7">SUM(C50:C54)</f>
        <v>35466.092470000003</v>
      </c>
      <c r="D55" s="57">
        <f t="shared" si="7"/>
        <v>35412.102941999998</v>
      </c>
      <c r="E55" s="57">
        <f t="shared" si="7"/>
        <v>34785.209699999999</v>
      </c>
      <c r="F55" s="57">
        <f t="shared" si="7"/>
        <v>34334.0164</v>
      </c>
      <c r="G55" s="57">
        <f t="shared" si="7"/>
        <v>35852.5003</v>
      </c>
      <c r="H55" s="57">
        <f t="shared" si="7"/>
        <v>38748.284299999999</v>
      </c>
      <c r="I55" s="57">
        <f t="shared" si="7"/>
        <v>40145.314494999999</v>
      </c>
      <c r="J55" s="57">
        <f t="shared" si="7"/>
        <v>37820.710362999998</v>
      </c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spans="1:26">
      <c r="A56" s="55" t="s">
        <v>39</v>
      </c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spans="1:26">
      <c r="A57" s="55"/>
      <c r="B57" s="55" t="s">
        <v>11</v>
      </c>
      <c r="C57" s="55">
        <v>21909.18</v>
      </c>
      <c r="D57" s="55">
        <v>21702.2</v>
      </c>
      <c r="E57" s="55">
        <v>21527.42</v>
      </c>
      <c r="F57" s="55">
        <v>22607.89</v>
      </c>
      <c r="G57" s="55">
        <v>23295.31</v>
      </c>
      <c r="H57" s="55">
        <v>23659.52</v>
      </c>
      <c r="I57" s="55">
        <v>19521.11</v>
      </c>
      <c r="J57" s="55">
        <v>19809.48</v>
      </c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spans="1:26">
      <c r="A58" s="55"/>
      <c r="B58" s="55" t="s">
        <v>16</v>
      </c>
      <c r="C58" s="55">
        <v>6179.9340000000002</v>
      </c>
      <c r="D58" s="55">
        <v>6177.0749999999998</v>
      </c>
      <c r="E58" s="55">
        <v>6154.8320000000003</v>
      </c>
      <c r="F58" s="55">
        <v>6212.1989999999996</v>
      </c>
      <c r="G58" s="55">
        <v>6235.3410000000003</v>
      </c>
      <c r="H58" s="55">
        <v>6242.7139999999999</v>
      </c>
      <c r="I58" s="55">
        <v>6299.1949999999997</v>
      </c>
      <c r="J58" s="55">
        <v>6316.8010000000004</v>
      </c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spans="1:26">
      <c r="A59" s="55"/>
      <c r="B59" s="55" t="s">
        <v>17</v>
      </c>
      <c r="C59" s="55">
        <v>3787.8130000000001</v>
      </c>
      <c r="D59" s="55">
        <v>3515.8290000000002</v>
      </c>
      <c r="E59" s="55">
        <v>4552.7650000000003</v>
      </c>
      <c r="F59" s="55">
        <v>4457.33</v>
      </c>
      <c r="G59" s="55">
        <v>4716.183</v>
      </c>
      <c r="H59" s="55">
        <v>4951.1040000000003</v>
      </c>
      <c r="I59" s="55">
        <v>3364.8029999999999</v>
      </c>
      <c r="J59" s="55">
        <v>3658.5859999999998</v>
      </c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spans="1:26">
      <c r="A60" s="55"/>
      <c r="B60" s="55" t="s">
        <v>26</v>
      </c>
      <c r="C60" s="55">
        <v>2996.1779999999999</v>
      </c>
      <c r="D60" s="55">
        <v>2978.6010000000001</v>
      </c>
      <c r="E60" s="55">
        <v>3001.72</v>
      </c>
      <c r="F60" s="55">
        <v>3091.6320000000001</v>
      </c>
      <c r="G60" s="55">
        <v>3083.3220000000001</v>
      </c>
      <c r="H60" s="55">
        <v>3016.598</v>
      </c>
      <c r="I60" s="55">
        <v>3087.1080000000002</v>
      </c>
      <c r="J60" s="55">
        <v>3036.1039999999998</v>
      </c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spans="1:26">
      <c r="A61" s="55" t="s">
        <v>68</v>
      </c>
      <c r="B61" s="55"/>
      <c r="C61" s="57">
        <f t="shared" ref="C61:J61" si="8">SUM(C56:C60)</f>
        <v>34873.105000000003</v>
      </c>
      <c r="D61" s="57">
        <f t="shared" si="8"/>
        <v>34373.705000000002</v>
      </c>
      <c r="E61" s="57">
        <f t="shared" si="8"/>
        <v>35236.737000000001</v>
      </c>
      <c r="F61" s="57">
        <f t="shared" si="8"/>
        <v>36369.050999999999</v>
      </c>
      <c r="G61" s="57">
        <f t="shared" si="8"/>
        <v>37330.156000000003</v>
      </c>
      <c r="H61" s="57">
        <f t="shared" si="8"/>
        <v>37869.936000000002</v>
      </c>
      <c r="I61" s="57">
        <f t="shared" si="8"/>
        <v>32272.216</v>
      </c>
      <c r="J61" s="57">
        <f t="shared" si="8"/>
        <v>32820.970999999998</v>
      </c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spans="1:26">
      <c r="A62" s="55" t="s">
        <v>41</v>
      </c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spans="1:26">
      <c r="A63" s="55"/>
      <c r="B63" s="55" t="s">
        <v>11</v>
      </c>
      <c r="C63" s="55">
        <v>3029.4670000000001</v>
      </c>
      <c r="D63" s="55">
        <v>2917.77</v>
      </c>
      <c r="E63" s="55">
        <v>3091.248</v>
      </c>
      <c r="F63" s="55">
        <v>3151.7759999999998</v>
      </c>
      <c r="G63" s="55">
        <v>3125.366</v>
      </c>
      <c r="H63" s="55">
        <v>2627.5140000000001</v>
      </c>
      <c r="I63" s="55">
        <v>1650.231</v>
      </c>
      <c r="J63" s="55">
        <v>1819.069</v>
      </c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spans="1:26">
      <c r="A64" s="55"/>
      <c r="B64" s="55" t="s">
        <v>16</v>
      </c>
      <c r="C64" s="55">
        <v>200.7533</v>
      </c>
      <c r="D64" s="55">
        <v>210.08340000000001</v>
      </c>
      <c r="E64" s="55">
        <v>197.0068</v>
      </c>
      <c r="F64" s="55">
        <v>214.7474</v>
      </c>
      <c r="G64" s="55">
        <v>218.4795</v>
      </c>
      <c r="H64" s="55">
        <v>201.67330000000001</v>
      </c>
      <c r="I64" s="55">
        <v>245.54740000000001</v>
      </c>
      <c r="J64" s="55">
        <v>220.3443</v>
      </c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spans="1:26">
      <c r="A65" s="55"/>
      <c r="B65" s="55" t="s">
        <v>17</v>
      </c>
      <c r="C65" s="55">
        <v>2543.3389999999999</v>
      </c>
      <c r="D65" s="55">
        <v>2427.8870000000002</v>
      </c>
      <c r="E65" s="55">
        <v>2626.326</v>
      </c>
      <c r="F65" s="55">
        <v>2595.625</v>
      </c>
      <c r="G65" s="55">
        <v>2700.7579999999998</v>
      </c>
      <c r="H65" s="55">
        <v>2700.9589999999998</v>
      </c>
      <c r="I65" s="55">
        <v>2179.6729999999998</v>
      </c>
      <c r="J65" s="55">
        <v>2326.047</v>
      </c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spans="1:26">
      <c r="A66" s="55"/>
      <c r="B66" s="55" t="s">
        <v>26</v>
      </c>
      <c r="C66" s="55">
        <v>56.020919999999997</v>
      </c>
      <c r="D66" s="55">
        <v>65.359129999999993</v>
      </c>
      <c r="E66" s="55">
        <v>73.760069999999999</v>
      </c>
      <c r="F66" s="55">
        <v>87.766170000000002</v>
      </c>
      <c r="G66" s="55">
        <v>97.10239</v>
      </c>
      <c r="H66" s="55">
        <v>68.156999999999996</v>
      </c>
      <c r="I66" s="55">
        <v>64.424210000000002</v>
      </c>
      <c r="J66" s="55">
        <v>72.826149999999998</v>
      </c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spans="1:26">
      <c r="A67" s="55" t="s">
        <v>69</v>
      </c>
      <c r="B67" s="55"/>
      <c r="C67" s="57">
        <f t="shared" ref="C67:J67" si="9">SUM(C62:C66)</f>
        <v>5829.5802199999998</v>
      </c>
      <c r="D67" s="57">
        <f t="shared" si="9"/>
        <v>5621.0995300000004</v>
      </c>
      <c r="E67" s="57">
        <f t="shared" si="9"/>
        <v>5988.34087</v>
      </c>
      <c r="F67" s="57">
        <f t="shared" si="9"/>
        <v>6049.9145699999999</v>
      </c>
      <c r="G67" s="57">
        <f t="shared" si="9"/>
        <v>6141.7058899999993</v>
      </c>
      <c r="H67" s="57">
        <f t="shared" si="9"/>
        <v>5598.3033000000005</v>
      </c>
      <c r="I67" s="57">
        <f t="shared" si="9"/>
        <v>4139.8756100000001</v>
      </c>
      <c r="J67" s="57">
        <f t="shared" si="9"/>
        <v>4438.2864499999996</v>
      </c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spans="1:26">
      <c r="A68" s="55" t="s">
        <v>44</v>
      </c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spans="1:26">
      <c r="A69" s="55"/>
      <c r="B69" s="55" t="s">
        <v>11</v>
      </c>
      <c r="C69" s="55">
        <v>556.79089999999997</v>
      </c>
      <c r="D69" s="55">
        <v>581.52739999999994</v>
      </c>
      <c r="E69" s="55">
        <v>478.7842</v>
      </c>
      <c r="F69" s="55">
        <v>610.84799999999996</v>
      </c>
      <c r="G69" s="55">
        <v>522.89260000000002</v>
      </c>
      <c r="H69" s="55">
        <v>433.03530000000001</v>
      </c>
      <c r="I69" s="55">
        <v>323.84829999999999</v>
      </c>
      <c r="J69" s="55">
        <v>277.07339999999999</v>
      </c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spans="1:26">
      <c r="A70" s="55"/>
      <c r="B70" s="55" t="s">
        <v>17</v>
      </c>
      <c r="C70" s="55">
        <v>883.60350000000005</v>
      </c>
      <c r="D70" s="55">
        <v>1046.8389999999999</v>
      </c>
      <c r="E70" s="55">
        <v>915.37080000000003</v>
      </c>
      <c r="F70" s="55">
        <v>875.9</v>
      </c>
      <c r="G70" s="55">
        <v>878.69399999999996</v>
      </c>
      <c r="H70" s="55">
        <v>957.68809999999996</v>
      </c>
      <c r="I70" s="55">
        <v>602.93619999999999</v>
      </c>
      <c r="J70" s="55">
        <v>605.83590000000004</v>
      </c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spans="1:26">
      <c r="A71" s="55"/>
      <c r="B71" s="55" t="s">
        <v>29</v>
      </c>
      <c r="C71" s="55">
        <v>2011.7550000000001</v>
      </c>
      <c r="D71" s="55">
        <v>1955.84</v>
      </c>
      <c r="E71" s="55">
        <v>2022.01</v>
      </c>
      <c r="F71" s="55">
        <v>2061.5279999999998</v>
      </c>
      <c r="G71" s="55">
        <v>2402.8009999999999</v>
      </c>
      <c r="H71" s="55">
        <v>2623.87</v>
      </c>
      <c r="I71" s="55">
        <v>2820.1030000000001</v>
      </c>
      <c r="J71" s="55">
        <v>2819.1550000000002</v>
      </c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spans="1:26">
      <c r="A72" s="55" t="s">
        <v>70</v>
      </c>
      <c r="B72" s="55"/>
      <c r="C72" s="57">
        <f t="shared" ref="C72:J72" si="10">SUM(C67:C71)</f>
        <v>9281.7296200000001</v>
      </c>
      <c r="D72" s="57">
        <f t="shared" si="10"/>
        <v>9205.3059300000004</v>
      </c>
      <c r="E72" s="57">
        <f t="shared" si="10"/>
        <v>9404.505869999999</v>
      </c>
      <c r="F72" s="57">
        <f t="shared" si="10"/>
        <v>9598.1905699999988</v>
      </c>
      <c r="G72" s="57">
        <f t="shared" si="10"/>
        <v>9946.0934899999993</v>
      </c>
      <c r="H72" s="57">
        <f t="shared" si="10"/>
        <v>9612.8967000000011</v>
      </c>
      <c r="I72" s="57">
        <f t="shared" si="10"/>
        <v>7886.7631099999999</v>
      </c>
      <c r="J72" s="57">
        <f t="shared" si="10"/>
        <v>8140.3507499999996</v>
      </c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spans="1:26">
      <c r="A73" s="55" t="s">
        <v>45</v>
      </c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spans="1:26">
      <c r="A74" s="55"/>
      <c r="B74" s="55" t="s">
        <v>11</v>
      </c>
      <c r="C74" s="55">
        <v>738.90629999999999</v>
      </c>
      <c r="D74" s="55">
        <v>639.40899999999999</v>
      </c>
      <c r="E74" s="55">
        <v>614.86220000000003</v>
      </c>
      <c r="F74" s="55">
        <v>810.49680000000001</v>
      </c>
      <c r="G74" s="55">
        <v>793.09590000000003</v>
      </c>
      <c r="H74" s="55">
        <v>641.53729999999996</v>
      </c>
      <c r="I74" s="55">
        <v>467.8546</v>
      </c>
      <c r="J74" s="55">
        <v>390.21429999999998</v>
      </c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spans="1:26">
      <c r="A75" s="55"/>
      <c r="B75" s="55" t="s">
        <v>17</v>
      </c>
      <c r="C75" s="55">
        <v>396.44409999999999</v>
      </c>
      <c r="D75" s="55">
        <v>471.94639999999998</v>
      </c>
      <c r="E75" s="55">
        <v>450.87240000000003</v>
      </c>
      <c r="F75" s="55">
        <v>385.21859999999998</v>
      </c>
      <c r="G75" s="55">
        <v>318.7903</v>
      </c>
      <c r="H75" s="55">
        <v>431.19479999999999</v>
      </c>
      <c r="I75" s="55">
        <v>262.97559999999999</v>
      </c>
      <c r="J75" s="55">
        <v>204.36930000000001</v>
      </c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spans="1:26">
      <c r="A76" s="55"/>
      <c r="B76" s="55" t="s">
        <v>29</v>
      </c>
      <c r="C76" s="55">
        <v>709.33079999999995</v>
      </c>
      <c r="D76" s="55">
        <v>834.45950000000005</v>
      </c>
      <c r="E76" s="55">
        <v>852.56219999999996</v>
      </c>
      <c r="F76" s="55">
        <v>666.38210000000004</v>
      </c>
      <c r="G76" s="55">
        <v>635.5059</v>
      </c>
      <c r="H76" s="55">
        <v>774.35490000000004</v>
      </c>
      <c r="I76" s="55">
        <v>978.24440000000004</v>
      </c>
      <c r="J76" s="55">
        <v>1000.005</v>
      </c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spans="1:26">
      <c r="A77" s="55" t="s">
        <v>71</v>
      </c>
      <c r="B77" s="55"/>
      <c r="C77" s="57">
        <f t="shared" ref="C77:J77" si="11">SUM(C72:C76)</f>
        <v>11126.410820000001</v>
      </c>
      <c r="D77" s="57">
        <f t="shared" si="11"/>
        <v>11151.120830000002</v>
      </c>
      <c r="E77" s="57">
        <f t="shared" si="11"/>
        <v>11322.802669999999</v>
      </c>
      <c r="F77" s="57">
        <f t="shared" si="11"/>
        <v>11460.288070000001</v>
      </c>
      <c r="G77" s="57">
        <f t="shared" si="11"/>
        <v>11693.48559</v>
      </c>
      <c r="H77" s="57">
        <f t="shared" si="11"/>
        <v>11459.983700000001</v>
      </c>
      <c r="I77" s="57">
        <f t="shared" si="11"/>
        <v>9595.8377099999998</v>
      </c>
      <c r="J77" s="57">
        <f t="shared" si="11"/>
        <v>9734.9393499999987</v>
      </c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spans="1:26">
      <c r="A78" s="55" t="s">
        <v>46</v>
      </c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spans="1:26">
      <c r="A79" s="55"/>
      <c r="B79" s="55" t="s">
        <v>11</v>
      </c>
      <c r="C79" s="55">
        <v>3598.5569999999998</v>
      </c>
      <c r="D79" s="55">
        <v>3160.3519999999999</v>
      </c>
      <c r="E79" s="55">
        <v>3084.7730000000001</v>
      </c>
      <c r="F79" s="55">
        <v>2830.56</v>
      </c>
      <c r="G79" s="55">
        <v>2865.6039999999998</v>
      </c>
      <c r="H79" s="55">
        <v>2328</v>
      </c>
      <c r="I79" s="55">
        <v>1126.412</v>
      </c>
      <c r="J79" s="55">
        <v>1292.932</v>
      </c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spans="1:26">
      <c r="A80" s="55"/>
      <c r="B80" s="55" t="s">
        <v>17</v>
      </c>
      <c r="C80" s="55">
        <v>4460.6850000000004</v>
      </c>
      <c r="D80" s="55">
        <v>4409.5439999999999</v>
      </c>
      <c r="E80" s="55">
        <v>4967.8280000000004</v>
      </c>
      <c r="F80" s="55">
        <v>5759.241</v>
      </c>
      <c r="G80" s="55">
        <v>6607.2020000000002</v>
      </c>
      <c r="H80" s="55">
        <v>6445.0230000000001</v>
      </c>
      <c r="I80" s="55">
        <v>2579.0630000000001</v>
      </c>
      <c r="J80" s="55">
        <v>2347.7640000000001</v>
      </c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spans="1:26">
      <c r="A81" s="55"/>
      <c r="B81" s="55" t="s">
        <v>29</v>
      </c>
      <c r="C81" s="55">
        <v>7727.0649999999996</v>
      </c>
      <c r="D81" s="55">
        <v>8025.6689999999999</v>
      </c>
      <c r="E81" s="55">
        <v>7061.0050000000001</v>
      </c>
      <c r="F81" s="55">
        <v>6427.5029999999997</v>
      </c>
      <c r="G81" s="55">
        <v>6597.5550000000003</v>
      </c>
      <c r="H81" s="55">
        <v>7668.98</v>
      </c>
      <c r="I81" s="55">
        <v>12780.86</v>
      </c>
      <c r="J81" s="55">
        <v>12713.95</v>
      </c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spans="1:26">
      <c r="A82" s="55" t="s">
        <v>72</v>
      </c>
      <c r="B82" s="55"/>
      <c r="C82" s="57">
        <f t="shared" ref="C82:J82" si="12">SUM(C77:C81)</f>
        <v>26912.717820000002</v>
      </c>
      <c r="D82" s="57">
        <f t="shared" si="12"/>
        <v>26746.685830000002</v>
      </c>
      <c r="E82" s="57">
        <f t="shared" si="12"/>
        <v>26436.408670000001</v>
      </c>
      <c r="F82" s="57">
        <f t="shared" si="12"/>
        <v>26477.592070000002</v>
      </c>
      <c r="G82" s="57">
        <f t="shared" si="12"/>
        <v>27763.846590000001</v>
      </c>
      <c r="H82" s="57">
        <f t="shared" si="12"/>
        <v>27901.986700000001</v>
      </c>
      <c r="I82" s="57">
        <f t="shared" si="12"/>
        <v>26082.172709999999</v>
      </c>
      <c r="J82" s="57">
        <f t="shared" si="12"/>
        <v>26089.585350000001</v>
      </c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spans="1:26">
      <c r="A83" s="55" t="s">
        <v>47</v>
      </c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spans="1:26">
      <c r="A84" s="55"/>
      <c r="B84" s="55" t="s">
        <v>11</v>
      </c>
      <c r="C84" s="55">
        <v>2676.7080000000001</v>
      </c>
      <c r="D84" s="55">
        <v>2764.143</v>
      </c>
      <c r="E84" s="55">
        <v>2870.223</v>
      </c>
      <c r="F84" s="55">
        <v>3404.0120000000002</v>
      </c>
      <c r="G84" s="55">
        <v>3485.8440000000001</v>
      </c>
      <c r="H84" s="55">
        <v>3117.453</v>
      </c>
      <c r="I84" s="55">
        <v>2997.3960000000002</v>
      </c>
      <c r="J84" s="55">
        <v>3069.9360000000001</v>
      </c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spans="1:26">
      <c r="A85" s="55"/>
      <c r="B85" s="55" t="s">
        <v>16</v>
      </c>
      <c r="C85" s="55">
        <v>459.2697</v>
      </c>
      <c r="D85" s="55">
        <v>471.34879999999998</v>
      </c>
      <c r="E85" s="55">
        <v>465.77300000000002</v>
      </c>
      <c r="F85" s="55">
        <v>476.00740000000002</v>
      </c>
      <c r="G85" s="55">
        <v>485.30040000000002</v>
      </c>
      <c r="H85" s="55">
        <v>502.971</v>
      </c>
      <c r="I85" s="55">
        <v>495.52850000000001</v>
      </c>
      <c r="J85" s="55">
        <v>462.06139999999999</v>
      </c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spans="1:26">
      <c r="A86" s="55"/>
      <c r="B86" s="55" t="s">
        <v>17</v>
      </c>
      <c r="C86" s="55">
        <v>925.4923</v>
      </c>
      <c r="D86" s="55">
        <v>1158.9369999999999</v>
      </c>
      <c r="E86" s="55">
        <v>959.89980000000003</v>
      </c>
      <c r="F86" s="55">
        <v>909.61329999999998</v>
      </c>
      <c r="G86" s="55">
        <v>986.80460000000005</v>
      </c>
      <c r="H86" s="55">
        <v>1133.8679999999999</v>
      </c>
      <c r="I86" s="55">
        <v>1201.711</v>
      </c>
      <c r="J86" s="55">
        <v>1018.4930000000001</v>
      </c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spans="1:26">
      <c r="A87" s="55"/>
      <c r="B87" s="55" t="s">
        <v>26</v>
      </c>
      <c r="C87" s="55">
        <v>21.399539999999998</v>
      </c>
      <c r="D87" s="55">
        <v>23.260429999999999</v>
      </c>
      <c r="E87" s="55">
        <v>17.677659999999999</v>
      </c>
      <c r="F87" s="55">
        <v>17.677530000000001</v>
      </c>
      <c r="G87" s="55">
        <v>17.677420000000001</v>
      </c>
      <c r="H87" s="55">
        <v>15.816090000000001</v>
      </c>
      <c r="I87" s="55">
        <v>16.74671</v>
      </c>
      <c r="J87" s="55">
        <v>15.81636</v>
      </c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spans="1:26">
      <c r="A88" s="55"/>
      <c r="B88" s="55" t="s">
        <v>29</v>
      </c>
      <c r="C88" s="55">
        <v>963.5136</v>
      </c>
      <c r="D88" s="55">
        <v>954.21230000000003</v>
      </c>
      <c r="E88" s="55">
        <v>944.91300000000001</v>
      </c>
      <c r="F88" s="55">
        <v>864.00609999999995</v>
      </c>
      <c r="G88" s="55">
        <v>928.17150000000004</v>
      </c>
      <c r="H88" s="55">
        <v>1137.442</v>
      </c>
      <c r="I88" s="55">
        <v>1492.7670000000001</v>
      </c>
      <c r="J88" s="55">
        <v>1373.69</v>
      </c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spans="1:26">
      <c r="A89" s="55" t="s">
        <v>73</v>
      </c>
      <c r="B89" s="55"/>
      <c r="C89" s="57">
        <f t="shared" ref="C89:J89" si="13">SUM(C84:C88)</f>
        <v>5046.3831399999999</v>
      </c>
      <c r="D89" s="57">
        <f t="shared" si="13"/>
        <v>5371.9015300000001</v>
      </c>
      <c r="E89" s="57">
        <f t="shared" si="13"/>
        <v>5258.4864600000001</v>
      </c>
      <c r="F89" s="57">
        <f t="shared" si="13"/>
        <v>5671.3163299999997</v>
      </c>
      <c r="G89" s="57">
        <f t="shared" si="13"/>
        <v>5903.7979200000009</v>
      </c>
      <c r="H89" s="57">
        <f t="shared" si="13"/>
        <v>5907.5500899999997</v>
      </c>
      <c r="I89" s="57">
        <f t="shared" si="13"/>
        <v>6204.1492100000005</v>
      </c>
      <c r="J89" s="57">
        <f t="shared" si="13"/>
        <v>5939.99676</v>
      </c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spans="1:26">
      <c r="A90" s="55" t="s">
        <v>48</v>
      </c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spans="1:26">
      <c r="A91" s="55"/>
      <c r="B91" s="55" t="s">
        <v>11</v>
      </c>
      <c r="C91" s="55">
        <v>2528.136</v>
      </c>
      <c r="D91" s="55">
        <v>2249.5569999999998</v>
      </c>
      <c r="E91" s="55">
        <v>2299.1790000000001</v>
      </c>
      <c r="F91" s="55">
        <v>1846.326</v>
      </c>
      <c r="G91" s="55">
        <v>1755.5530000000001</v>
      </c>
      <c r="H91" s="55">
        <v>688.31799999999998</v>
      </c>
      <c r="I91" s="55">
        <v>637.57050000000004</v>
      </c>
      <c r="J91" s="55">
        <v>618.673</v>
      </c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spans="1:26">
      <c r="A92" s="55"/>
      <c r="B92" s="55" t="s">
        <v>17</v>
      </c>
      <c r="C92" s="55">
        <v>2295.614</v>
      </c>
      <c r="D92" s="55">
        <v>2221.9560000000001</v>
      </c>
      <c r="E92" s="55">
        <v>2424.13</v>
      </c>
      <c r="F92" s="55">
        <v>2198.5909999999999</v>
      </c>
      <c r="G92" s="55">
        <v>2495.3119999999999</v>
      </c>
      <c r="H92" s="55">
        <v>3080.7559999999999</v>
      </c>
      <c r="I92" s="55">
        <v>1892.26</v>
      </c>
      <c r="J92" s="55">
        <v>1712.0329999999999</v>
      </c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spans="1:26">
      <c r="A93" s="55"/>
      <c r="B93" s="55" t="s">
        <v>29</v>
      </c>
      <c r="C93" s="55">
        <v>4658.3689999999997</v>
      </c>
      <c r="D93" s="55">
        <v>4734.3509999999997</v>
      </c>
      <c r="E93" s="55">
        <v>4916.5050000000001</v>
      </c>
      <c r="F93" s="55">
        <v>5964.8670000000002</v>
      </c>
      <c r="G93" s="55">
        <v>6010.1270000000004</v>
      </c>
      <c r="H93" s="55">
        <v>6630.5709999999999</v>
      </c>
      <c r="I93" s="55">
        <v>6513.2070000000003</v>
      </c>
      <c r="J93" s="55">
        <v>6157.3180000000002</v>
      </c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spans="1:26">
      <c r="A94" s="55" t="s">
        <v>74</v>
      </c>
      <c r="B94" s="55"/>
      <c r="C94" s="57">
        <f t="shared" ref="C94:J94" si="14">SUM(C89:C93)</f>
        <v>14528.502140000001</v>
      </c>
      <c r="D94" s="57">
        <f t="shared" si="14"/>
        <v>14577.765530000001</v>
      </c>
      <c r="E94" s="57">
        <f t="shared" si="14"/>
        <v>14898.300460000002</v>
      </c>
      <c r="F94" s="57">
        <f t="shared" si="14"/>
        <v>15681.100329999999</v>
      </c>
      <c r="G94" s="57">
        <f t="shared" si="14"/>
        <v>16164.789920000001</v>
      </c>
      <c r="H94" s="57">
        <f t="shared" si="14"/>
        <v>16307.195089999999</v>
      </c>
      <c r="I94" s="57">
        <f t="shared" si="14"/>
        <v>15247.18671</v>
      </c>
      <c r="J94" s="57">
        <f t="shared" si="14"/>
        <v>14428.020759999999</v>
      </c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spans="1:26">
      <c r="A95" s="55" t="s">
        <v>49</v>
      </c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spans="1:26">
      <c r="A96" s="55"/>
      <c r="B96" s="55" t="s">
        <v>11</v>
      </c>
      <c r="C96" s="55">
        <v>2031.712</v>
      </c>
      <c r="D96" s="55">
        <v>2184.1030000000001</v>
      </c>
      <c r="E96" s="55">
        <v>2293.4859999999999</v>
      </c>
      <c r="F96" s="55">
        <v>2752.538</v>
      </c>
      <c r="G96" s="55">
        <v>2762.6750000000002</v>
      </c>
      <c r="H96" s="55">
        <v>2506.277</v>
      </c>
      <c r="I96" s="55">
        <v>1408.576</v>
      </c>
      <c r="J96" s="55">
        <v>1300.799</v>
      </c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spans="1:26">
      <c r="A97" s="55"/>
      <c r="B97" s="55" t="s">
        <v>17</v>
      </c>
      <c r="C97" s="55">
        <v>347.04199999999997</v>
      </c>
      <c r="D97" s="55">
        <v>374.48039999999997</v>
      </c>
      <c r="E97" s="55">
        <v>337.94069999999999</v>
      </c>
      <c r="F97" s="55">
        <v>286.77890000000002</v>
      </c>
      <c r="G97" s="55">
        <v>313.22149999999999</v>
      </c>
      <c r="H97" s="55">
        <v>493.1515</v>
      </c>
      <c r="I97" s="55">
        <v>357.05930000000001</v>
      </c>
      <c r="J97" s="55">
        <v>292.21820000000002</v>
      </c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spans="1:26">
      <c r="A98" s="55"/>
      <c r="B98" s="55" t="s">
        <v>34</v>
      </c>
      <c r="C98" s="55">
        <v>8639.5450000000001</v>
      </c>
      <c r="D98" s="55">
        <v>8093.7560000000003</v>
      </c>
      <c r="E98" s="55">
        <v>7698.9470000000001</v>
      </c>
      <c r="F98" s="55">
        <v>7140.4979999999996</v>
      </c>
      <c r="G98" s="55">
        <v>7419.4470000000001</v>
      </c>
      <c r="H98" s="55">
        <v>7821.7870000000003</v>
      </c>
      <c r="I98" s="55">
        <v>7674.1270000000004</v>
      </c>
      <c r="J98" s="55">
        <v>7234.4340000000002</v>
      </c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spans="1:26">
      <c r="A99" s="55"/>
      <c r="B99" s="55" t="s">
        <v>29</v>
      </c>
      <c r="C99" s="55">
        <v>706.14290000000005</v>
      </c>
      <c r="D99" s="55">
        <v>691.59220000000005</v>
      </c>
      <c r="E99" s="55">
        <v>389.58670000000001</v>
      </c>
      <c r="F99" s="55">
        <v>53.841329999999999</v>
      </c>
      <c r="G99" s="55">
        <v>83.94914</v>
      </c>
      <c r="H99" s="55">
        <v>319.39359999999999</v>
      </c>
      <c r="I99" s="55">
        <v>1309.3530000000001</v>
      </c>
      <c r="J99" s="55">
        <v>1334.0139999999999</v>
      </c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spans="1:26">
      <c r="A100" s="55" t="s">
        <v>75</v>
      </c>
      <c r="B100" s="55"/>
      <c r="C100" s="57">
        <f t="shared" ref="C100:J100" si="15">SUM(C95:C99)</f>
        <v>11724.4419</v>
      </c>
      <c r="D100" s="57">
        <f t="shared" si="15"/>
        <v>11343.9316</v>
      </c>
      <c r="E100" s="57">
        <f t="shared" si="15"/>
        <v>10719.9604</v>
      </c>
      <c r="F100" s="57">
        <f t="shared" si="15"/>
        <v>10233.656229999999</v>
      </c>
      <c r="G100" s="57">
        <f t="shared" si="15"/>
        <v>10579.292640000001</v>
      </c>
      <c r="H100" s="57">
        <f t="shared" si="15"/>
        <v>11140.6091</v>
      </c>
      <c r="I100" s="57">
        <f t="shared" si="15"/>
        <v>10749.115300000001</v>
      </c>
      <c r="J100" s="57">
        <f t="shared" si="15"/>
        <v>10161.465199999999</v>
      </c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spans="1:26">
      <c r="A101" s="55" t="s">
        <v>50</v>
      </c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spans="1:26">
      <c r="A102" s="55"/>
      <c r="B102" s="55" t="s">
        <v>11</v>
      </c>
      <c r="C102" s="55">
        <v>2203.0100000000002</v>
      </c>
      <c r="D102" s="55">
        <v>2068.2139999999999</v>
      </c>
      <c r="E102" s="55">
        <v>2268.4520000000002</v>
      </c>
      <c r="F102" s="55">
        <v>2850.5740000000001</v>
      </c>
      <c r="G102" s="55">
        <v>3151.9270000000001</v>
      </c>
      <c r="H102" s="55">
        <v>3152.6660000000002</v>
      </c>
      <c r="I102" s="55">
        <v>2107.415</v>
      </c>
      <c r="J102" s="55">
        <v>2760.9160000000002</v>
      </c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spans="1:26">
      <c r="A103" s="55"/>
      <c r="B103" s="55" t="s">
        <v>16</v>
      </c>
      <c r="C103" s="55">
        <v>213.28829999999999</v>
      </c>
      <c r="D103" s="55">
        <v>121.07470000000001</v>
      </c>
      <c r="E103" s="55">
        <v>110.82899999999999</v>
      </c>
      <c r="F103" s="55">
        <v>121.07389999999999</v>
      </c>
      <c r="G103" s="55">
        <v>121.074</v>
      </c>
      <c r="H103" s="55">
        <v>123.86799999999999</v>
      </c>
      <c r="I103" s="55">
        <v>125.7324</v>
      </c>
      <c r="J103" s="55">
        <v>174.16909999999999</v>
      </c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spans="1:26">
      <c r="A104" s="55"/>
      <c r="B104" s="55" t="s">
        <v>17</v>
      </c>
      <c r="C104" s="55">
        <v>189.9195</v>
      </c>
      <c r="D104" s="55">
        <v>175.1053</v>
      </c>
      <c r="E104" s="55">
        <v>265.41160000000002</v>
      </c>
      <c r="F104" s="55">
        <v>274.75959999999998</v>
      </c>
      <c r="G104" s="55">
        <v>259.84039999999999</v>
      </c>
      <c r="H104" s="55">
        <v>230.9821</v>
      </c>
      <c r="I104" s="55">
        <v>575.43589999999995</v>
      </c>
      <c r="J104" s="55">
        <v>613.38580000000002</v>
      </c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spans="1:26">
      <c r="A105" s="55"/>
      <c r="B105" s="55" t="s">
        <v>32</v>
      </c>
      <c r="C105" s="55">
        <v>140.64609999999999</v>
      </c>
      <c r="D105" s="55">
        <v>258.94189999999998</v>
      </c>
      <c r="E105" s="55">
        <v>213.30199999999999</v>
      </c>
      <c r="F105" s="55">
        <v>212.36969999999999</v>
      </c>
      <c r="G105" s="55">
        <v>238.4451</v>
      </c>
      <c r="H105" s="55">
        <v>303.64280000000002</v>
      </c>
      <c r="I105" s="55">
        <v>383.74529999999999</v>
      </c>
      <c r="J105" s="55">
        <v>388.4015</v>
      </c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spans="1:26">
      <c r="A106" s="55"/>
      <c r="B106" s="55" t="s">
        <v>26</v>
      </c>
      <c r="C106" s="55">
        <v>4099.7150000000001</v>
      </c>
      <c r="D106" s="55">
        <v>4159.3270000000002</v>
      </c>
      <c r="E106" s="55">
        <v>4162.1109999999999</v>
      </c>
      <c r="F106" s="55">
        <v>4235.6959999999999</v>
      </c>
      <c r="G106" s="55">
        <v>4103.4279999999999</v>
      </c>
      <c r="H106" s="55">
        <v>3661.9760000000001</v>
      </c>
      <c r="I106" s="55">
        <v>3962.7620000000002</v>
      </c>
      <c r="J106" s="55">
        <v>3647.0149999999999</v>
      </c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spans="1:26">
      <c r="A107" s="55"/>
      <c r="B107" s="55" t="s">
        <v>29</v>
      </c>
      <c r="C107" s="55">
        <v>1672.423</v>
      </c>
      <c r="D107" s="55">
        <v>1655.4449999999999</v>
      </c>
      <c r="E107" s="55">
        <v>1982.2670000000001</v>
      </c>
      <c r="F107" s="55">
        <v>926.5086</v>
      </c>
      <c r="G107" s="55">
        <v>932.2749</v>
      </c>
      <c r="H107" s="55">
        <v>1902.2560000000001</v>
      </c>
      <c r="I107" s="55">
        <v>3762.5030000000002</v>
      </c>
      <c r="J107" s="55">
        <v>3034.0059999999999</v>
      </c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spans="1:26">
      <c r="A108" s="55" t="s">
        <v>76</v>
      </c>
      <c r="B108" s="55"/>
      <c r="C108" s="57">
        <f t="shared" ref="C108:J108" si="16">SUM(C103:C107)</f>
        <v>6315.9919</v>
      </c>
      <c r="D108" s="57">
        <f t="shared" si="16"/>
        <v>6369.8939</v>
      </c>
      <c r="E108" s="57">
        <f t="shared" si="16"/>
        <v>6733.9205999999995</v>
      </c>
      <c r="F108" s="57">
        <f t="shared" si="16"/>
        <v>5770.4078</v>
      </c>
      <c r="G108" s="57">
        <f t="shared" si="16"/>
        <v>5655.0624000000007</v>
      </c>
      <c r="H108" s="57">
        <f t="shared" si="16"/>
        <v>6222.7249000000002</v>
      </c>
      <c r="I108" s="57">
        <f t="shared" si="16"/>
        <v>8810.1786000000011</v>
      </c>
      <c r="J108" s="57">
        <f t="shared" si="16"/>
        <v>7856.9773999999998</v>
      </c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spans="1:26">
      <c r="A109" s="55" t="s">
        <v>51</v>
      </c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spans="1:26">
      <c r="A110" s="55"/>
      <c r="B110" s="55" t="s">
        <v>11</v>
      </c>
      <c r="C110" s="55">
        <v>5741.3059999999996</v>
      </c>
      <c r="D110" s="55">
        <v>6000.1639999999998</v>
      </c>
      <c r="E110" s="55">
        <v>6410.6549999999997</v>
      </c>
      <c r="F110" s="55">
        <v>7786.7240000000002</v>
      </c>
      <c r="G110" s="55">
        <v>7697.6559999999999</v>
      </c>
      <c r="H110" s="55">
        <v>7658.433</v>
      </c>
      <c r="I110" s="55">
        <v>4937.4530000000004</v>
      </c>
      <c r="J110" s="55">
        <v>4709.0569999999998</v>
      </c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spans="1:26">
      <c r="A111" s="55"/>
      <c r="B111" s="55" t="s">
        <v>17</v>
      </c>
      <c r="C111" s="55">
        <v>8180.1909999999998</v>
      </c>
      <c r="D111" s="55">
        <v>8782.6190000000006</v>
      </c>
      <c r="E111" s="55">
        <v>9214.9480000000003</v>
      </c>
      <c r="F111" s="55">
        <v>9702.7170000000006</v>
      </c>
      <c r="G111" s="55">
        <v>9447.9830000000002</v>
      </c>
      <c r="H111" s="55">
        <v>9672.0069999999996</v>
      </c>
      <c r="I111" s="55">
        <v>5275.8990000000003</v>
      </c>
      <c r="J111" s="55">
        <v>5517.357</v>
      </c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spans="1:26">
      <c r="A112" s="55"/>
      <c r="B112" s="55" t="s">
        <v>34</v>
      </c>
      <c r="C112" s="55">
        <v>827.91309999999999</v>
      </c>
      <c r="D112" s="55">
        <v>900.50459999999998</v>
      </c>
      <c r="E112" s="55">
        <v>849.9701</v>
      </c>
      <c r="F112" s="55">
        <v>868.33190000000002</v>
      </c>
      <c r="G112" s="55">
        <v>886.72590000000002</v>
      </c>
      <c r="H112" s="55">
        <v>922.55430000000001</v>
      </c>
      <c r="I112" s="55">
        <v>1008.926</v>
      </c>
      <c r="J112" s="55">
        <v>978.59960000000001</v>
      </c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spans="1:26">
      <c r="A113" s="55"/>
      <c r="B113" s="55" t="s">
        <v>26</v>
      </c>
      <c r="C113" s="55"/>
      <c r="D113" s="55"/>
      <c r="E113" s="55"/>
      <c r="F113" s="55"/>
      <c r="G113" s="55"/>
      <c r="H113" s="55"/>
      <c r="I113" s="55">
        <v>0.92067699999999997</v>
      </c>
      <c r="J113" s="55">
        <v>0.92067699999999997</v>
      </c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spans="1:26">
      <c r="A114" s="55"/>
      <c r="B114" s="55" t="s">
        <v>29</v>
      </c>
      <c r="C114" s="55">
        <v>2240.2139999999999</v>
      </c>
      <c r="D114" s="55">
        <v>1725.5319999999999</v>
      </c>
      <c r="E114" s="55">
        <v>1775.489</v>
      </c>
      <c r="F114" s="55">
        <v>1785.1389999999999</v>
      </c>
      <c r="G114" s="55">
        <v>3035.9389999999999</v>
      </c>
      <c r="H114" s="55">
        <v>4540.3959999999997</v>
      </c>
      <c r="I114" s="55">
        <v>11646.8</v>
      </c>
      <c r="J114" s="55">
        <v>10025.209999999999</v>
      </c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spans="1:26">
      <c r="A115" s="55" t="s">
        <v>77</v>
      </c>
      <c r="B115" s="55"/>
      <c r="C115" s="57">
        <f t="shared" ref="C115:J115" si="17">SUM(C110:C114)</f>
        <v>16989.624100000001</v>
      </c>
      <c r="D115" s="57">
        <f t="shared" si="17"/>
        <v>17408.819599999999</v>
      </c>
      <c r="E115" s="57">
        <f t="shared" si="17"/>
        <v>18251.062099999999</v>
      </c>
      <c r="F115" s="57">
        <f t="shared" si="17"/>
        <v>20142.911899999999</v>
      </c>
      <c r="G115" s="57">
        <f t="shared" si="17"/>
        <v>21068.303899999999</v>
      </c>
      <c r="H115" s="57">
        <f t="shared" si="17"/>
        <v>22793.390299999999</v>
      </c>
      <c r="I115" s="57">
        <f t="shared" si="17"/>
        <v>22869.998677</v>
      </c>
      <c r="J115" s="57">
        <f t="shared" si="17"/>
        <v>21231.144276999999</v>
      </c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spans="1:26">
      <c r="A116" s="55" t="s">
        <v>52</v>
      </c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spans="1:26">
      <c r="A117" s="55"/>
      <c r="B117" s="55" t="s">
        <v>11</v>
      </c>
      <c r="C117" s="55">
        <v>1017.252</v>
      </c>
      <c r="D117" s="55">
        <v>1040.9639999999999</v>
      </c>
      <c r="E117" s="55">
        <v>907.65859999999998</v>
      </c>
      <c r="F117" s="55">
        <v>986.24519999999995</v>
      </c>
      <c r="G117" s="55">
        <v>801.02710000000002</v>
      </c>
      <c r="H117" s="55">
        <v>516.39700000000005</v>
      </c>
      <c r="I117" s="55">
        <v>443.18860000000001</v>
      </c>
      <c r="J117" s="55">
        <v>494.30419999999998</v>
      </c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spans="1:26">
      <c r="A118" s="55"/>
      <c r="B118" s="55" t="s">
        <v>17</v>
      </c>
      <c r="C118" s="55">
        <v>4972.3990000000003</v>
      </c>
      <c r="D118" s="55">
        <v>6821.7290000000003</v>
      </c>
      <c r="E118" s="55">
        <v>7409.768</v>
      </c>
      <c r="F118" s="55">
        <v>7977.5649999999996</v>
      </c>
      <c r="G118" s="55">
        <v>7059.7089999999998</v>
      </c>
      <c r="H118" s="55">
        <v>7214.085</v>
      </c>
      <c r="I118" s="55">
        <v>6837.7889999999998</v>
      </c>
      <c r="J118" s="55">
        <v>5707.9219999999996</v>
      </c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spans="1:26">
      <c r="A119" s="55"/>
      <c r="B119" s="55" t="s">
        <v>29</v>
      </c>
      <c r="C119" s="55">
        <v>5192.2719999999999</v>
      </c>
      <c r="D119" s="55">
        <v>4218.1589999999997</v>
      </c>
      <c r="E119" s="55">
        <v>4538.8919999999998</v>
      </c>
      <c r="F119" s="55">
        <v>3560.57</v>
      </c>
      <c r="G119" s="55">
        <v>4360.9610000000002</v>
      </c>
      <c r="H119" s="55">
        <v>4672.7610000000004</v>
      </c>
      <c r="I119" s="55">
        <v>4762.3140000000003</v>
      </c>
      <c r="J119" s="55">
        <v>4611.8440000000001</v>
      </c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spans="1:26">
      <c r="A120" s="55" t="s">
        <v>78</v>
      </c>
      <c r="B120" s="55"/>
      <c r="C120" s="57">
        <f t="shared" ref="C120:J120" si="18">SUM(C115:C119)</f>
        <v>28171.547100000003</v>
      </c>
      <c r="D120" s="57">
        <f t="shared" si="18"/>
        <v>29489.671599999998</v>
      </c>
      <c r="E120" s="57">
        <f t="shared" si="18"/>
        <v>31107.380699999998</v>
      </c>
      <c r="F120" s="57">
        <f t="shared" si="18"/>
        <v>32667.292099999999</v>
      </c>
      <c r="G120" s="57">
        <f t="shared" si="18"/>
        <v>33290.000999999997</v>
      </c>
      <c r="H120" s="57">
        <f t="shared" si="18"/>
        <v>35196.633300000001</v>
      </c>
      <c r="I120" s="57">
        <f t="shared" si="18"/>
        <v>34913.290277</v>
      </c>
      <c r="J120" s="57">
        <f t="shared" si="18"/>
        <v>32045.214476999998</v>
      </c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spans="1:26">
      <c r="A121" s="55" t="s">
        <v>53</v>
      </c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spans="1:26">
      <c r="A122" s="55"/>
      <c r="B122" s="55" t="s">
        <v>11</v>
      </c>
      <c r="C122" s="55">
        <v>13041.46</v>
      </c>
      <c r="D122" s="55">
        <v>12956.63</v>
      </c>
      <c r="E122" s="55">
        <v>13400.01</v>
      </c>
      <c r="F122" s="55">
        <v>16193.66</v>
      </c>
      <c r="G122" s="55">
        <v>16339</v>
      </c>
      <c r="H122" s="55">
        <v>15915.04</v>
      </c>
      <c r="I122" s="55">
        <v>10556.08</v>
      </c>
      <c r="J122" s="55">
        <v>11068.72</v>
      </c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spans="1:26">
      <c r="A123" s="55"/>
      <c r="B123" s="55" t="s">
        <v>16</v>
      </c>
      <c r="C123" s="55">
        <v>762.48339999999996</v>
      </c>
      <c r="D123" s="55">
        <v>849.76649999999995</v>
      </c>
      <c r="E123" s="55">
        <v>862.76020000000005</v>
      </c>
      <c r="F123" s="55">
        <v>894.3528</v>
      </c>
      <c r="G123" s="55">
        <v>905.50509999999997</v>
      </c>
      <c r="H123" s="55">
        <v>924.99680000000001</v>
      </c>
      <c r="I123" s="55">
        <v>918.47630000000004</v>
      </c>
      <c r="J123" s="55">
        <v>874.82569999999998</v>
      </c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spans="1:26">
      <c r="A124" s="55"/>
      <c r="B124" s="55" t="s">
        <v>17</v>
      </c>
      <c r="C124" s="55">
        <v>13805.8</v>
      </c>
      <c r="D124" s="55">
        <v>14160.18</v>
      </c>
      <c r="E124" s="55">
        <v>13129.2</v>
      </c>
      <c r="F124" s="55">
        <v>13773.83</v>
      </c>
      <c r="G124" s="55">
        <v>16238.44</v>
      </c>
      <c r="H124" s="55">
        <v>15680.94</v>
      </c>
      <c r="I124" s="55">
        <v>9171.0869999999995</v>
      </c>
      <c r="J124" s="55">
        <v>8689.9380000000001</v>
      </c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spans="1:26">
      <c r="A125" s="55"/>
      <c r="B125" s="55" t="s">
        <v>32</v>
      </c>
      <c r="C125" s="55">
        <v>2.7858939999999999</v>
      </c>
      <c r="D125" s="55">
        <v>1.858193</v>
      </c>
      <c r="E125" s="55">
        <v>2.7873329999999998</v>
      </c>
      <c r="F125" s="55">
        <v>0.92908299999999999</v>
      </c>
      <c r="G125" s="55">
        <v>4.645238</v>
      </c>
      <c r="H125" s="55">
        <v>6.5014200000000004</v>
      </c>
      <c r="I125" s="55">
        <v>13.00259</v>
      </c>
      <c r="J125" s="55">
        <v>9.2864620000000002</v>
      </c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spans="1:26">
      <c r="A126" s="55"/>
      <c r="B126" s="55" t="s">
        <v>29</v>
      </c>
      <c r="C126" s="55">
        <v>25857.69</v>
      </c>
      <c r="D126" s="55">
        <v>26143.96</v>
      </c>
      <c r="E126" s="55">
        <v>24560.33</v>
      </c>
      <c r="F126" s="55">
        <v>20738.13</v>
      </c>
      <c r="G126" s="55">
        <v>21256.44</v>
      </c>
      <c r="H126" s="55">
        <v>23168.85</v>
      </c>
      <c r="I126" s="55">
        <v>35648.33</v>
      </c>
      <c r="J126" s="55">
        <v>34756.199999999997</v>
      </c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spans="1:26">
      <c r="A127" s="55" t="s">
        <v>79</v>
      </c>
      <c r="B127" s="55"/>
      <c r="C127" s="57">
        <f t="shared" ref="C127:J127" si="19">SUM(C122:C126)</f>
        <v>53470.219293999995</v>
      </c>
      <c r="D127" s="57">
        <f t="shared" si="19"/>
        <v>54112.394692999995</v>
      </c>
      <c r="E127" s="57">
        <f t="shared" si="19"/>
        <v>51955.087533000005</v>
      </c>
      <c r="F127" s="57">
        <f t="shared" si="19"/>
        <v>51600.901882999999</v>
      </c>
      <c r="G127" s="57">
        <f t="shared" si="19"/>
        <v>54744.030337999997</v>
      </c>
      <c r="H127" s="57">
        <f t="shared" si="19"/>
        <v>55696.328220000003</v>
      </c>
      <c r="I127" s="57">
        <f t="shared" si="19"/>
        <v>56306.975890000002</v>
      </c>
      <c r="J127" s="57">
        <f t="shared" si="19"/>
        <v>55398.970161999998</v>
      </c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spans="1:26">
      <c r="A128" s="55" t="s">
        <v>54</v>
      </c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spans="1:26">
      <c r="A129" s="55"/>
      <c r="B129" s="55" t="s">
        <v>11</v>
      </c>
      <c r="C129" s="55">
        <v>4382.3370000000004</v>
      </c>
      <c r="D129" s="55">
        <v>4800.8630000000003</v>
      </c>
      <c r="E129" s="55">
        <v>6283.7290000000003</v>
      </c>
      <c r="F129" s="55">
        <v>7999.6559999999999</v>
      </c>
      <c r="G129" s="55">
        <v>8196.8860000000004</v>
      </c>
      <c r="H129" s="55">
        <v>6754.2550000000001</v>
      </c>
      <c r="I129" s="55">
        <v>4028.8580000000002</v>
      </c>
      <c r="J129" s="55">
        <v>3770.0120000000002</v>
      </c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spans="1:26">
      <c r="A130" s="55"/>
      <c r="B130" s="55" t="s">
        <v>17</v>
      </c>
      <c r="C130" s="55">
        <v>6941.1450000000004</v>
      </c>
      <c r="D130" s="55">
        <v>7218.26</v>
      </c>
      <c r="E130" s="55">
        <v>7044.982</v>
      </c>
      <c r="F130" s="55">
        <v>7392.0190000000002</v>
      </c>
      <c r="G130" s="55">
        <v>8024.7120000000004</v>
      </c>
      <c r="H130" s="55">
        <v>8361.2639999999992</v>
      </c>
      <c r="I130" s="55">
        <v>6180.6080000000002</v>
      </c>
      <c r="J130" s="55">
        <v>5416.8490000000002</v>
      </c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spans="1:26">
      <c r="A131" s="55"/>
      <c r="B131" s="55" t="s">
        <v>34</v>
      </c>
      <c r="C131" s="55">
        <v>5057.2910000000002</v>
      </c>
      <c r="D131" s="55">
        <v>5156.5209999999997</v>
      </c>
      <c r="E131" s="55">
        <v>5314.3490000000002</v>
      </c>
      <c r="F131" s="55">
        <v>5426.83</v>
      </c>
      <c r="G131" s="55">
        <v>5137.7849999999999</v>
      </c>
      <c r="H131" s="55">
        <v>5324.8689999999997</v>
      </c>
      <c r="I131" s="55">
        <v>5533.2929999999997</v>
      </c>
      <c r="J131" s="55">
        <v>5184.8180000000002</v>
      </c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spans="1:26">
      <c r="A132" s="55"/>
      <c r="B132" s="55" t="s">
        <v>29</v>
      </c>
      <c r="C132" s="55">
        <v>4854.3130000000001</v>
      </c>
      <c r="D132" s="55">
        <v>4292.683</v>
      </c>
      <c r="E132" s="55">
        <v>2977.7260000000001</v>
      </c>
      <c r="F132" s="55">
        <v>1950.3330000000001</v>
      </c>
      <c r="G132" s="55">
        <v>2391.0549999999998</v>
      </c>
      <c r="H132" s="55">
        <v>3574.386</v>
      </c>
      <c r="I132" s="55">
        <v>6507.7190000000001</v>
      </c>
      <c r="J132" s="55">
        <v>5504.7889999999998</v>
      </c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spans="1:26">
      <c r="A133" s="55" t="s">
        <v>80</v>
      </c>
      <c r="B133" s="55"/>
      <c r="C133" s="57">
        <f t="shared" ref="C133:J133" si="20">SUM(C128:C132)</f>
        <v>21235.086000000003</v>
      </c>
      <c r="D133" s="57">
        <f t="shared" si="20"/>
        <v>21468.327000000001</v>
      </c>
      <c r="E133" s="57">
        <f t="shared" si="20"/>
        <v>21620.785999999996</v>
      </c>
      <c r="F133" s="57">
        <f t="shared" si="20"/>
        <v>22768.837999999996</v>
      </c>
      <c r="G133" s="57">
        <f t="shared" si="20"/>
        <v>23750.438000000002</v>
      </c>
      <c r="H133" s="57">
        <f t="shared" si="20"/>
        <v>24014.773999999998</v>
      </c>
      <c r="I133" s="57">
        <f t="shared" si="20"/>
        <v>22250.477999999999</v>
      </c>
      <c r="J133" s="57">
        <f t="shared" si="20"/>
        <v>19876.468000000001</v>
      </c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spans="1:26">
      <c r="A134" s="55" t="s">
        <v>55</v>
      </c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spans="1:26">
      <c r="A135" s="55"/>
      <c r="B135" s="55" t="s">
        <v>11</v>
      </c>
      <c r="C135" s="55">
        <v>39.058100000000003</v>
      </c>
      <c r="D135" s="55">
        <v>65.092619999999997</v>
      </c>
      <c r="E135" s="55">
        <v>73.462999999999994</v>
      </c>
      <c r="F135" s="55">
        <v>117.1692</v>
      </c>
      <c r="G135" s="55">
        <v>102.2754</v>
      </c>
      <c r="H135" s="55">
        <v>69.738349999999997</v>
      </c>
      <c r="I135" s="55">
        <v>58.58419</v>
      </c>
      <c r="J135" s="55">
        <v>47.426310000000001</v>
      </c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spans="1:26">
      <c r="A136" s="55"/>
      <c r="B136" s="55" t="s">
        <v>17</v>
      </c>
      <c r="C136" s="55">
        <v>5.579866</v>
      </c>
      <c r="D136" s="55">
        <v>13.018000000000001</v>
      </c>
      <c r="E136" s="55">
        <v>8.3724439999999998</v>
      </c>
      <c r="F136" s="55">
        <v>17.663879999999999</v>
      </c>
      <c r="G136" s="55">
        <v>14.879899999999999</v>
      </c>
      <c r="H136" s="55">
        <v>28.81917</v>
      </c>
      <c r="I136" s="55">
        <v>14.875019999999999</v>
      </c>
      <c r="J136" s="55">
        <v>16.734660000000002</v>
      </c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spans="1:26">
      <c r="A137" s="55"/>
      <c r="B137" s="55" t="s">
        <v>29</v>
      </c>
      <c r="C137" s="55">
        <v>65.089470000000006</v>
      </c>
      <c r="D137" s="55">
        <v>67.876050000000006</v>
      </c>
      <c r="E137" s="55">
        <v>58.577939999999998</v>
      </c>
      <c r="F137" s="55">
        <v>39.051349999999999</v>
      </c>
      <c r="G137" s="55">
        <v>46.503749999999997</v>
      </c>
      <c r="H137" s="55">
        <v>69.746440000000007</v>
      </c>
      <c r="I137" s="55">
        <v>72.536739999999995</v>
      </c>
      <c r="J137" s="55">
        <v>74.392840000000007</v>
      </c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spans="1:26">
      <c r="A138" s="55" t="s">
        <v>81</v>
      </c>
      <c r="B138" s="55"/>
      <c r="C138" s="57">
        <f t="shared" ref="C138:J138" si="21">SUM(C133:C137)</f>
        <v>21344.813436</v>
      </c>
      <c r="D138" s="57">
        <f t="shared" si="21"/>
        <v>21614.31367</v>
      </c>
      <c r="E138" s="57">
        <f t="shared" si="21"/>
        <v>21761.199383999996</v>
      </c>
      <c r="F138" s="57">
        <f t="shared" si="21"/>
        <v>22942.722429999998</v>
      </c>
      <c r="G138" s="57">
        <f t="shared" si="21"/>
        <v>23914.09705</v>
      </c>
      <c r="H138" s="57">
        <f t="shared" si="21"/>
        <v>24183.077959999995</v>
      </c>
      <c r="I138" s="57">
        <f t="shared" si="21"/>
        <v>22396.47395</v>
      </c>
      <c r="J138" s="57">
        <f t="shared" si="21"/>
        <v>20015.021809999998</v>
      </c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spans="1:26">
      <c r="A139" s="55" t="s">
        <v>56</v>
      </c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spans="1:26">
      <c r="A140" s="55"/>
      <c r="B140" s="55" t="s">
        <v>11</v>
      </c>
      <c r="C140" s="55">
        <v>2030.0909999999999</v>
      </c>
      <c r="D140" s="55">
        <v>1824.69</v>
      </c>
      <c r="E140" s="55">
        <v>2085.7779999999998</v>
      </c>
      <c r="F140" s="55">
        <v>2463.2460000000001</v>
      </c>
      <c r="G140" s="55">
        <v>2606.4059999999999</v>
      </c>
      <c r="H140" s="55">
        <v>2005.3040000000001</v>
      </c>
      <c r="I140" s="55">
        <v>1557.9469999999999</v>
      </c>
      <c r="J140" s="55">
        <v>1797.2080000000001</v>
      </c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spans="1:26">
      <c r="A141" s="55"/>
      <c r="B141" s="55" t="s">
        <v>17</v>
      </c>
      <c r="C141" s="55">
        <v>1933.1469999999999</v>
      </c>
      <c r="D141" s="55">
        <v>1902.222</v>
      </c>
      <c r="E141" s="55">
        <v>1994.221</v>
      </c>
      <c r="F141" s="55">
        <v>2084.4369999999999</v>
      </c>
      <c r="G141" s="55">
        <v>2380.5010000000002</v>
      </c>
      <c r="H141" s="55">
        <v>2428.3229999999999</v>
      </c>
      <c r="I141" s="55">
        <v>1506.4559999999999</v>
      </c>
      <c r="J141" s="55">
        <v>1555.2539999999999</v>
      </c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spans="1:26">
      <c r="A142" s="55"/>
      <c r="B142" s="55" t="s">
        <v>29</v>
      </c>
      <c r="C142" s="55">
        <v>5621.7939999999999</v>
      </c>
      <c r="D142" s="55">
        <v>5674.5450000000001</v>
      </c>
      <c r="E142" s="55">
        <v>5229.165</v>
      </c>
      <c r="F142" s="55">
        <v>5016.5929999999998</v>
      </c>
      <c r="G142" s="55">
        <v>5210.098</v>
      </c>
      <c r="H142" s="55">
        <v>6477.6890000000003</v>
      </c>
      <c r="I142" s="55">
        <v>7756.8549999999996</v>
      </c>
      <c r="J142" s="55">
        <v>7211.0659999999998</v>
      </c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spans="1:26">
      <c r="A143" s="55" t="s">
        <v>82</v>
      </c>
      <c r="B143" s="55"/>
      <c r="C143" s="57">
        <f t="shared" ref="C143:J143" si="22">SUM(C138:C142)</f>
        <v>30929.845436000003</v>
      </c>
      <c r="D143" s="57">
        <f t="shared" si="22"/>
        <v>31015.770669999998</v>
      </c>
      <c r="E143" s="57">
        <f t="shared" si="22"/>
        <v>31070.363383999997</v>
      </c>
      <c r="F143" s="57">
        <f t="shared" si="22"/>
        <v>32506.99843</v>
      </c>
      <c r="G143" s="57">
        <f t="shared" si="22"/>
        <v>34111.102050000001</v>
      </c>
      <c r="H143" s="57">
        <f t="shared" si="22"/>
        <v>35094.393959999994</v>
      </c>
      <c r="I143" s="57">
        <f t="shared" si="22"/>
        <v>33217.731950000001</v>
      </c>
      <c r="J143" s="57">
        <f t="shared" si="22"/>
        <v>30578.549809999997</v>
      </c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spans="1:26">
      <c r="A144" s="55" t="s">
        <v>57</v>
      </c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spans="1:26">
      <c r="A145" s="55"/>
      <c r="B145" s="55" t="s">
        <v>11</v>
      </c>
      <c r="C145" s="55">
        <v>2247.8679999999999</v>
      </c>
      <c r="D145" s="55">
        <v>2472.0239999999999</v>
      </c>
      <c r="E145" s="55">
        <v>2486.1010000000001</v>
      </c>
      <c r="F145" s="55">
        <v>3151.241</v>
      </c>
      <c r="G145" s="55">
        <v>2867.5520000000001</v>
      </c>
      <c r="H145" s="55">
        <v>2549.3649999999998</v>
      </c>
      <c r="I145" s="55">
        <v>1945.4349999999999</v>
      </c>
      <c r="J145" s="55">
        <v>1835.4829999999999</v>
      </c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spans="1:26">
      <c r="A146" s="55"/>
      <c r="B146" s="55" t="s">
        <v>16</v>
      </c>
      <c r="C146" s="55">
        <v>140.9562</v>
      </c>
      <c r="D146" s="55">
        <v>172.71510000000001</v>
      </c>
      <c r="E146" s="55">
        <v>155.90299999999999</v>
      </c>
      <c r="F146" s="55">
        <v>155.90049999999999</v>
      </c>
      <c r="G146" s="55">
        <v>170.8391</v>
      </c>
      <c r="H146" s="55">
        <v>181.10239999999999</v>
      </c>
      <c r="I146" s="55">
        <v>172.71010000000001</v>
      </c>
      <c r="J146" s="55">
        <v>184.85820000000001</v>
      </c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spans="1:26">
      <c r="A147" s="55"/>
      <c r="B147" s="55" t="s">
        <v>17</v>
      </c>
      <c r="C147" s="55">
        <v>875.32370000000003</v>
      </c>
      <c r="D147" s="55">
        <v>1039.443</v>
      </c>
      <c r="E147" s="55">
        <v>790.3845</v>
      </c>
      <c r="F147" s="55">
        <v>903.29280000000006</v>
      </c>
      <c r="G147" s="55">
        <v>788.40449999999998</v>
      </c>
      <c r="H147" s="55">
        <v>1001.057</v>
      </c>
      <c r="I147" s="55">
        <v>989.90830000000005</v>
      </c>
      <c r="J147" s="55">
        <v>945.15890000000002</v>
      </c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spans="1:26">
      <c r="A148" s="55"/>
      <c r="B148" s="55" t="s">
        <v>26</v>
      </c>
      <c r="C148" s="55">
        <v>58.796169999999996</v>
      </c>
      <c r="D148" s="55">
        <v>56.927030000000002</v>
      </c>
      <c r="E148" s="55">
        <v>59.72587</v>
      </c>
      <c r="F148" s="55">
        <v>57.862250000000003</v>
      </c>
      <c r="G148" s="55">
        <v>71.849329999999995</v>
      </c>
      <c r="H148" s="55">
        <v>43.862839999999998</v>
      </c>
      <c r="I148" s="55">
        <v>58.799010000000003</v>
      </c>
      <c r="J148" s="55">
        <v>78.384709999999998</v>
      </c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spans="1:26">
      <c r="A149" s="55"/>
      <c r="B149" s="55" t="s">
        <v>29</v>
      </c>
      <c r="C149" s="55">
        <v>2493.9989999999998</v>
      </c>
      <c r="D149" s="55">
        <v>2560.3150000000001</v>
      </c>
      <c r="E149" s="55">
        <v>2713.402</v>
      </c>
      <c r="F149" s="55">
        <v>2283.9369999999999</v>
      </c>
      <c r="G149" s="55">
        <v>2477.9839999999999</v>
      </c>
      <c r="H149" s="55">
        <v>2698.0590000000002</v>
      </c>
      <c r="I149" s="55">
        <v>3577.1419999999998</v>
      </c>
      <c r="J149" s="55">
        <v>3532.45</v>
      </c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spans="1:26">
      <c r="A150" s="55" t="s">
        <v>83</v>
      </c>
      <c r="B150" s="55"/>
      <c r="C150" s="57">
        <f t="shared" ref="C150:J150" si="23">SUM(C145:C149)</f>
        <v>5816.9430699999994</v>
      </c>
      <c r="D150" s="57">
        <f t="shared" si="23"/>
        <v>6301.4241299999994</v>
      </c>
      <c r="E150" s="57">
        <f t="shared" si="23"/>
        <v>6205.5163700000003</v>
      </c>
      <c r="F150" s="57">
        <f t="shared" si="23"/>
        <v>6552.2335499999999</v>
      </c>
      <c r="G150" s="57">
        <f t="shared" si="23"/>
        <v>6376.6289300000008</v>
      </c>
      <c r="H150" s="57">
        <f t="shared" si="23"/>
        <v>6473.4462399999993</v>
      </c>
      <c r="I150" s="57">
        <f t="shared" si="23"/>
        <v>6743.9944099999993</v>
      </c>
      <c r="J150" s="57">
        <f t="shared" si="23"/>
        <v>6576.3348099999994</v>
      </c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spans="1:26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spans="1:26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spans="1:26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spans="1:26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spans="1:26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spans="1:26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spans="1:26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spans="1:26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spans="1:26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spans="1:26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spans="1:26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spans="1:26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spans="1:26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spans="1:26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spans="1:26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spans="1:26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spans="1:26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spans="1:26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spans="1:26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spans="1:26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spans="1:26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spans="1:26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spans="1:26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spans="1:26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spans="1:26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spans="1:26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spans="1:26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spans="1:26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spans="1:26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spans="1:26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spans="1:26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spans="1:26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spans="1:26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spans="1:26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spans="1:26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spans="1:26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spans="1:26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spans="1:26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spans="1:26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spans="1:26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spans="1:26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spans="1:26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spans="1:26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spans="1:26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spans="1:26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spans="1:26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spans="1:26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spans="1:26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spans="1:26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spans="1:26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spans="1:26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spans="1:26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spans="1:26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spans="1:26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spans="1:26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spans="1:26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spans="1:26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spans="1:26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spans="1:26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spans="1:26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spans="1:26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spans="1:26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spans="1:26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spans="1:26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spans="1:26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spans="1:26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spans="1:26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spans="1:26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spans="1:26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spans="1:26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spans="1:26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spans="1:26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spans="1:26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spans="1:26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spans="1:26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spans="1:26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spans="1:26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spans="1:26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spans="1:26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spans="1:26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spans="1:26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spans="1:26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spans="1:26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spans="1:26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spans="1:26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spans="1:26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spans="1:26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spans="1:26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spans="1:26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spans="1:26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spans="1:26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spans="1:26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spans="1:26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spans="1:26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spans="1:26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spans="1:26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spans="1:26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spans="1:26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spans="1:26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spans="1:26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spans="1:26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spans="1:26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spans="1:26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spans="1:26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spans="1:26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spans="1:26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spans="1:26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spans="1:26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spans="1:26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spans="1:26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spans="1:26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spans="1:26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spans="1:26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spans="1:26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spans="1:26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spans="1:26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spans="1:26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spans="1:26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spans="1:26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spans="1:26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spans="1:26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spans="1:26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spans="1:26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spans="1:26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spans="1:26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spans="1:26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spans="1:26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spans="1:26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spans="1:26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spans="1:26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spans="1:26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spans="1:26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spans="1:26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spans="1:26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spans="1:26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spans="1:26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spans="1:26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spans="1:26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spans="1:26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spans="1:26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spans="1:26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spans="1:26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spans="1:26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spans="1:26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spans="1:26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spans="1:26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spans="1:26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spans="1:26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spans="1:26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spans="1:26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spans="1:26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spans="1:26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spans="1:26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spans="1:26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spans="1:26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spans="1:26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spans="1:26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spans="1:26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spans="1:26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spans="1:26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spans="1:26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spans="1:26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spans="1:26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spans="1:26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spans="1:26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spans="1:26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spans="1:26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spans="1:26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spans="1:26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spans="1:26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spans="1:26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spans="1:26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spans="1:26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spans="1:26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spans="1:26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spans="1:26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spans="1:26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spans="1:26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spans="1:26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spans="1:26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spans="1:26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spans="1:26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spans="1:26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spans="1:26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spans="1:26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spans="1:26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spans="1:26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spans="1:26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spans="1:26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spans="1:26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spans="1:26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spans="1:26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spans="1:26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spans="1:26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spans="1:26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spans="1:26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spans="1:26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spans="1:26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spans="1:26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spans="1:26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spans="1:26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spans="1:26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spans="1:26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spans="1:26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spans="1:26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spans="1:26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spans="1:26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spans="1:26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spans="1:26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spans="1:26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spans="1:26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spans="1:26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spans="1:26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spans="1:26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spans="1:26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spans="1:26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spans="1:26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spans="1:26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spans="1:26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spans="1:26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spans="1:26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spans="1:26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spans="1:26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spans="1:26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spans="1:26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spans="1:26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spans="1:26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spans="1:26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spans="1:26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spans="1:26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spans="1:26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spans="1:26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spans="1:26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spans="1:26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spans="1:26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spans="1:26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spans="1:26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spans="1:26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spans="1:26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spans="1:26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spans="1:26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spans="1:26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spans="1:26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spans="1:26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spans="1:26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spans="1:26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spans="1:26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spans="1:26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spans="1:26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spans="1:26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spans="1:26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spans="1:26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spans="1:26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spans="1:26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spans="1:26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spans="1:26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spans="1:26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spans="1:26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spans="1:26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spans="1:26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spans="1:26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spans="1:26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spans="1:26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spans="1:26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spans="1:26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spans="1:26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spans="1:26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spans="1:26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spans="1:26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spans="1:26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spans="1:26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spans="1:26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spans="1:26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spans="1:26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spans="1:26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spans="1:26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spans="1:26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spans="1:26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spans="1:26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spans="1:26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spans="1:26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spans="1:26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spans="1:26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spans="1:26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spans="1:26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spans="1:26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spans="1:26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spans="1:26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spans="1:26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spans="1:26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spans="1:26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spans="1:26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spans="1:26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spans="1:26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spans="1:26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spans="1:26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spans="1:26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spans="1:26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spans="1:26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spans="1:26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spans="1:26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spans="1:26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spans="1:26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spans="1:26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spans="1:26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spans="1:26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spans="1:26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spans="1:26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spans="1:26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spans="1:26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spans="1:26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spans="1:26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spans="1:26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spans="1:26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spans="1:26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spans="1:26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spans="1:26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spans="1:26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spans="1:26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spans="1:26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spans="1:26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spans="1:26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spans="1:26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spans="1:26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spans="1:26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spans="1:26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spans="1:26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spans="1:26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spans="1:26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spans="1:26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spans="1:26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spans="1:26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spans="1:26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spans="1:26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spans="1:26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spans="1:26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spans="1:26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spans="1:26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spans="1:26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spans="1:26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spans="1:26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spans="1:26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spans="1:26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spans="1:26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spans="1:26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spans="1:26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spans="1:26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spans="1:26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spans="1:26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spans="1:26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spans="1:26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spans="1:26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spans="1:26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spans="1:26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spans="1:26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spans="1:26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spans="1:26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spans="1:26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spans="1:26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spans="1:26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spans="1:26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spans="1:26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spans="1:26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spans="1:26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spans="1:26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spans="1:26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spans="1:26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spans="1:26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spans="1:26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spans="1:26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spans="1:26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spans="1:26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spans="1:26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spans="1:26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spans="1:26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spans="1:26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spans="1:26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spans="1:26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spans="1:26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spans="1:26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spans="1:26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spans="1:26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spans="1:26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spans="1:26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spans="1:26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spans="1:26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spans="1:26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spans="1:26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spans="1:26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spans="1:26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spans="1:26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spans="1:26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spans="1:26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spans="1:26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spans="1:26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spans="1:26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spans="1:26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spans="1:26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spans="1:26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spans="1:26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spans="1:26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spans="1:26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spans="1:26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spans="1:26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spans="1:26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spans="1:26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spans="1:26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 summaryRight="0"/>
  </sheetPr>
  <dimension ref="A1:AC993"/>
  <sheetViews>
    <sheetView workbookViewId="0"/>
  </sheetViews>
  <sheetFormatPr defaultColWidth="12.6640625" defaultRowHeight="15.75" customHeight="1"/>
  <cols>
    <col min="1" max="1" width="12" customWidth="1"/>
    <col min="2" max="2" width="11.109375" customWidth="1"/>
    <col min="3" max="3" width="9.21875" customWidth="1"/>
    <col min="4" max="4" width="12" customWidth="1"/>
    <col min="5" max="5" width="14.21875" customWidth="1"/>
    <col min="6" max="6" width="10.44140625" customWidth="1"/>
    <col min="7" max="7" width="14.6640625" customWidth="1"/>
    <col min="8" max="8" width="15.88671875" customWidth="1"/>
    <col min="9" max="9" width="13.88671875" customWidth="1"/>
    <col min="10" max="10" width="12.109375" customWidth="1"/>
    <col min="11" max="11" width="18.21875" customWidth="1"/>
    <col min="12" max="12" width="10.21875" customWidth="1"/>
    <col min="15" max="15" width="10.88671875" customWidth="1"/>
  </cols>
  <sheetData>
    <row r="1" spans="1:29">
      <c r="A1" s="156" t="s">
        <v>84</v>
      </c>
      <c r="B1" s="145"/>
      <c r="C1" s="156" t="s">
        <v>202</v>
      </c>
      <c r="D1" s="147"/>
      <c r="E1" s="147"/>
      <c r="F1" s="147"/>
      <c r="G1" s="147"/>
      <c r="H1" s="147"/>
      <c r="I1" s="147"/>
      <c r="J1" s="147"/>
      <c r="K1" s="147"/>
      <c r="L1" s="147"/>
      <c r="M1" s="147"/>
      <c r="N1" s="147"/>
      <c r="O1" s="147"/>
      <c r="P1" s="147"/>
      <c r="Q1" s="147"/>
      <c r="R1" s="147"/>
      <c r="S1" s="147"/>
      <c r="T1" s="145"/>
      <c r="U1" s="115"/>
      <c r="V1" s="115"/>
      <c r="W1" s="115"/>
      <c r="X1" s="115"/>
      <c r="Y1" s="115"/>
      <c r="Z1" s="115"/>
      <c r="AA1" s="115"/>
      <c r="AB1" s="115"/>
      <c r="AC1" s="115"/>
    </row>
    <row r="2" spans="1:29">
      <c r="A2" s="156" t="s">
        <v>86</v>
      </c>
      <c r="B2" s="145"/>
      <c r="C2" s="156" t="s">
        <v>305</v>
      </c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7"/>
      <c r="O2" s="147"/>
      <c r="P2" s="147"/>
      <c r="Q2" s="147"/>
      <c r="R2" s="147"/>
      <c r="S2" s="147"/>
      <c r="T2" s="145"/>
      <c r="U2" s="115"/>
      <c r="V2" s="115"/>
      <c r="W2" s="115"/>
      <c r="X2" s="115"/>
      <c r="Y2" s="115"/>
      <c r="Z2" s="115"/>
      <c r="AA2" s="115"/>
      <c r="AB2" s="115"/>
      <c r="AC2" s="115"/>
    </row>
    <row r="3" spans="1:29">
      <c r="A3" s="156" t="s">
        <v>204</v>
      </c>
      <c r="B3" s="145"/>
      <c r="C3" s="156" t="s">
        <v>306</v>
      </c>
      <c r="D3" s="147"/>
      <c r="E3" s="147"/>
      <c r="F3" s="147"/>
      <c r="G3" s="147"/>
      <c r="H3" s="147"/>
      <c r="I3" s="147"/>
      <c r="J3" s="147"/>
      <c r="K3" s="147"/>
      <c r="L3" s="147"/>
      <c r="M3" s="147"/>
      <c r="N3" s="147"/>
      <c r="O3" s="147"/>
      <c r="P3" s="147"/>
      <c r="Q3" s="147"/>
      <c r="R3" s="147"/>
      <c r="S3" s="147"/>
      <c r="T3" s="145"/>
      <c r="U3" s="115"/>
      <c r="V3" s="115"/>
      <c r="W3" s="115"/>
      <c r="X3" s="115"/>
      <c r="Y3" s="115"/>
      <c r="Z3" s="115"/>
      <c r="AA3" s="115"/>
      <c r="AB3" s="115"/>
      <c r="AC3" s="115"/>
    </row>
    <row r="4" spans="1:29">
      <c r="A4" s="156" t="s">
        <v>206</v>
      </c>
      <c r="B4" s="145"/>
      <c r="C4" s="156" t="s">
        <v>253</v>
      </c>
      <c r="D4" s="147"/>
      <c r="E4" s="147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5"/>
      <c r="U4" s="115"/>
      <c r="V4" s="115"/>
      <c r="W4" s="115"/>
      <c r="X4" s="115"/>
      <c r="Y4" s="115"/>
      <c r="Z4" s="115"/>
      <c r="AA4" s="115"/>
      <c r="AB4" s="115"/>
      <c r="AC4" s="115"/>
    </row>
    <row r="5" spans="1:29">
      <c r="A5" s="158" t="s">
        <v>208</v>
      </c>
      <c r="B5" s="145"/>
      <c r="C5" s="89" t="s">
        <v>307</v>
      </c>
      <c r="D5" s="89"/>
      <c r="E5" s="158" t="s">
        <v>308</v>
      </c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5"/>
      <c r="U5" s="115"/>
      <c r="V5" s="115"/>
      <c r="W5" s="115"/>
      <c r="X5" s="115"/>
      <c r="Y5" s="115"/>
      <c r="Z5" s="115"/>
      <c r="AA5" s="115"/>
      <c r="AB5" s="115"/>
      <c r="AC5" s="115"/>
    </row>
    <row r="6" spans="1:29">
      <c r="A6" s="159" t="s">
        <v>212</v>
      </c>
      <c r="B6" s="145"/>
      <c r="C6" s="157" t="s">
        <v>304</v>
      </c>
      <c r="D6" s="157" t="s">
        <v>309</v>
      </c>
      <c r="E6" s="157" t="s">
        <v>310</v>
      </c>
      <c r="F6" s="157" t="s">
        <v>89</v>
      </c>
      <c r="G6" s="157" t="s">
        <v>310</v>
      </c>
      <c r="H6" s="90" t="s">
        <v>311</v>
      </c>
      <c r="I6" s="90" t="s">
        <v>312</v>
      </c>
      <c r="J6" s="90" t="s">
        <v>218</v>
      </c>
      <c r="K6" s="116" t="s">
        <v>313</v>
      </c>
      <c r="L6" s="160" t="s">
        <v>304</v>
      </c>
      <c r="M6" s="157" t="s">
        <v>309</v>
      </c>
      <c r="N6" s="157" t="s">
        <v>310</v>
      </c>
      <c r="O6" s="157" t="s">
        <v>89</v>
      </c>
      <c r="P6" s="157" t="s">
        <v>310</v>
      </c>
      <c r="Q6" s="90" t="s">
        <v>311</v>
      </c>
      <c r="R6" s="90" t="s">
        <v>312</v>
      </c>
      <c r="S6" s="90" t="s">
        <v>218</v>
      </c>
      <c r="T6" s="90" t="s">
        <v>313</v>
      </c>
      <c r="U6" s="115"/>
      <c r="V6" s="115"/>
      <c r="W6" s="115"/>
      <c r="X6" s="115"/>
      <c r="Y6" s="115"/>
      <c r="Z6" s="115"/>
      <c r="AA6" s="115"/>
      <c r="AB6" s="115"/>
      <c r="AC6" s="115"/>
    </row>
    <row r="7" spans="1:29">
      <c r="A7" s="157" t="s">
        <v>248</v>
      </c>
      <c r="B7" s="157" t="s">
        <v>221</v>
      </c>
      <c r="C7" s="140"/>
      <c r="D7" s="143"/>
      <c r="E7" s="143"/>
      <c r="F7" s="140"/>
      <c r="G7" s="143"/>
      <c r="H7" s="90" t="s">
        <v>314</v>
      </c>
      <c r="I7" s="90" t="s">
        <v>314</v>
      </c>
      <c r="J7" s="90" t="s">
        <v>315</v>
      </c>
      <c r="K7" s="116" t="s">
        <v>316</v>
      </c>
      <c r="L7" s="133"/>
      <c r="M7" s="143"/>
      <c r="N7" s="143"/>
      <c r="O7" s="140"/>
      <c r="P7" s="143"/>
      <c r="Q7" s="90" t="s">
        <v>314</v>
      </c>
      <c r="R7" s="90" t="s">
        <v>314</v>
      </c>
      <c r="S7" s="90" t="s">
        <v>315</v>
      </c>
      <c r="T7" s="90" t="s">
        <v>316</v>
      </c>
      <c r="U7" s="115"/>
      <c r="V7" s="115"/>
      <c r="W7" s="115"/>
      <c r="X7" s="115"/>
      <c r="Y7" s="115"/>
      <c r="Z7" s="115"/>
      <c r="AA7" s="115"/>
      <c r="AB7" s="115"/>
      <c r="AC7" s="115"/>
    </row>
    <row r="8" spans="1:29">
      <c r="A8" s="140"/>
      <c r="B8" s="140"/>
      <c r="C8" s="140"/>
      <c r="D8" s="90" t="s">
        <v>317</v>
      </c>
      <c r="E8" s="90" t="s">
        <v>317</v>
      </c>
      <c r="F8" s="140"/>
      <c r="G8" s="90" t="s">
        <v>317</v>
      </c>
      <c r="H8" s="102" t="s">
        <v>318</v>
      </c>
      <c r="I8" s="90" t="s">
        <v>319</v>
      </c>
      <c r="J8" s="90" t="s">
        <v>320</v>
      </c>
      <c r="K8" s="116" t="s">
        <v>321</v>
      </c>
      <c r="L8" s="133"/>
      <c r="M8" s="90" t="s">
        <v>317</v>
      </c>
      <c r="N8" s="90" t="s">
        <v>317</v>
      </c>
      <c r="O8" s="140"/>
      <c r="P8" s="90" t="s">
        <v>317</v>
      </c>
      <c r="Q8" s="102" t="s">
        <v>318</v>
      </c>
      <c r="R8" s="90" t="s">
        <v>319</v>
      </c>
      <c r="S8" s="90" t="s">
        <v>320</v>
      </c>
      <c r="T8" s="90" t="s">
        <v>321</v>
      </c>
      <c r="U8" s="115"/>
      <c r="V8" s="115"/>
      <c r="W8" s="115"/>
      <c r="X8" s="115"/>
      <c r="Y8" s="115"/>
      <c r="Z8" s="115"/>
      <c r="AA8" s="115"/>
      <c r="AB8" s="115"/>
      <c r="AC8" s="115"/>
    </row>
    <row r="9" spans="1:29">
      <c r="A9" s="143"/>
      <c r="B9" s="143"/>
      <c r="C9" s="143"/>
      <c r="D9" s="90"/>
      <c r="E9" s="93" t="s">
        <v>322</v>
      </c>
      <c r="F9" s="143"/>
      <c r="G9" s="93" t="s">
        <v>322</v>
      </c>
      <c r="H9" s="93" t="s">
        <v>323</v>
      </c>
      <c r="I9" s="93" t="s">
        <v>324</v>
      </c>
      <c r="J9" s="93" t="s">
        <v>239</v>
      </c>
      <c r="K9" s="116" t="s">
        <v>325</v>
      </c>
      <c r="L9" s="126"/>
      <c r="M9" s="90"/>
      <c r="N9" s="93" t="s">
        <v>322</v>
      </c>
      <c r="O9" s="143"/>
      <c r="P9" s="93" t="s">
        <v>322</v>
      </c>
      <c r="Q9" s="93" t="s">
        <v>323</v>
      </c>
      <c r="R9" s="93" t="s">
        <v>324</v>
      </c>
      <c r="S9" s="93" t="s">
        <v>239</v>
      </c>
      <c r="T9" s="90" t="s">
        <v>325</v>
      </c>
      <c r="U9" s="115"/>
      <c r="V9" s="115"/>
      <c r="W9" s="115"/>
      <c r="X9" s="115"/>
      <c r="Y9" s="115"/>
      <c r="Z9" s="115"/>
      <c r="AA9" s="115"/>
      <c r="AB9" s="115"/>
      <c r="AC9" s="115"/>
    </row>
    <row r="10" spans="1:29">
      <c r="A10" s="90" t="s">
        <v>326</v>
      </c>
      <c r="B10" s="90" t="s">
        <v>327</v>
      </c>
      <c r="C10" s="90">
        <v>2006</v>
      </c>
      <c r="D10" s="117"/>
      <c r="E10" s="74"/>
      <c r="F10" s="151" t="s">
        <v>102</v>
      </c>
      <c r="G10" s="74"/>
      <c r="H10" s="102"/>
      <c r="I10" s="102"/>
      <c r="J10" s="102"/>
      <c r="K10" s="118"/>
      <c r="L10" s="92">
        <v>2006</v>
      </c>
      <c r="M10" s="117"/>
      <c r="N10" s="74"/>
      <c r="O10" s="151" t="s">
        <v>103</v>
      </c>
      <c r="P10" s="74"/>
      <c r="Q10" s="102"/>
      <c r="R10" s="102"/>
      <c r="S10" s="102"/>
      <c r="T10" s="102"/>
      <c r="U10" s="115"/>
      <c r="V10" s="115"/>
      <c r="W10" s="115"/>
      <c r="X10" s="115"/>
      <c r="Y10" s="115"/>
      <c r="Z10" s="115"/>
      <c r="AA10" s="115"/>
      <c r="AB10" s="115"/>
      <c r="AC10" s="115"/>
    </row>
    <row r="11" spans="1:29">
      <c r="A11" s="90" t="s">
        <v>326</v>
      </c>
      <c r="B11" s="90" t="s">
        <v>327</v>
      </c>
      <c r="C11" s="90">
        <v>2010</v>
      </c>
      <c r="D11" s="117"/>
      <c r="E11" s="74"/>
      <c r="F11" s="140"/>
      <c r="G11" s="74"/>
      <c r="H11" s="102"/>
      <c r="I11" s="102"/>
      <c r="J11" s="102"/>
      <c r="K11" s="118"/>
      <c r="L11" s="92">
        <v>2010</v>
      </c>
      <c r="M11" s="117"/>
      <c r="N11" s="74"/>
      <c r="O11" s="140"/>
      <c r="P11" s="74"/>
      <c r="Q11" s="102"/>
      <c r="R11" s="102"/>
      <c r="S11" s="102"/>
      <c r="T11" s="102"/>
      <c r="U11" s="115"/>
      <c r="V11" s="115"/>
      <c r="W11" s="115"/>
      <c r="X11" s="115"/>
      <c r="Y11" s="115"/>
      <c r="Z11" s="115"/>
      <c r="AA11" s="115"/>
      <c r="AB11" s="115"/>
      <c r="AC11" s="115"/>
    </row>
    <row r="12" spans="1:29">
      <c r="A12" s="90" t="s">
        <v>326</v>
      </c>
      <c r="B12" s="90" t="s">
        <v>327</v>
      </c>
      <c r="C12" s="67">
        <v>2011</v>
      </c>
      <c r="D12" s="117"/>
      <c r="E12" s="119">
        <f t="shared" ref="E12:E19" si="0">D12-D11</f>
        <v>0</v>
      </c>
      <c r="F12" s="140"/>
      <c r="G12" s="74">
        <f t="shared" ref="G12:G23" si="1">E12*90%</f>
        <v>0</v>
      </c>
      <c r="H12" s="102">
        <v>0</v>
      </c>
      <c r="I12" s="102">
        <v>130</v>
      </c>
      <c r="J12" s="102">
        <v>0.5</v>
      </c>
      <c r="K12" s="118">
        <f t="shared" ref="K12:K23" si="2">(G12*(H12-I12))*J12</f>
        <v>0</v>
      </c>
      <c r="L12" s="92">
        <v>2011</v>
      </c>
      <c r="M12" s="117"/>
      <c r="N12" s="119">
        <f t="shared" ref="N12:N19" si="3">M12-M11</f>
        <v>0</v>
      </c>
      <c r="O12" s="140"/>
      <c r="P12" s="74">
        <f t="shared" ref="P12:P23" si="4">N12*10%</f>
        <v>0</v>
      </c>
      <c r="Q12" s="102">
        <v>0</v>
      </c>
      <c r="R12" s="102">
        <v>180</v>
      </c>
      <c r="S12" s="102">
        <v>0.5</v>
      </c>
      <c r="T12" s="102">
        <f t="shared" ref="T12:T23" si="5">(P12*(Q12-R12))*S12</f>
        <v>0</v>
      </c>
      <c r="U12" s="115"/>
      <c r="V12" s="115"/>
      <c r="W12" s="115"/>
      <c r="X12" s="115"/>
      <c r="Y12" s="115"/>
      <c r="Z12" s="115"/>
      <c r="AA12" s="115"/>
      <c r="AB12" s="115"/>
      <c r="AC12" s="115"/>
    </row>
    <row r="13" spans="1:29">
      <c r="A13" s="90" t="s">
        <v>326</v>
      </c>
      <c r="B13" s="90" t="s">
        <v>327</v>
      </c>
      <c r="C13" s="67">
        <v>2012</v>
      </c>
      <c r="D13" s="117"/>
      <c r="E13" s="119">
        <f t="shared" si="0"/>
        <v>0</v>
      </c>
      <c r="F13" s="140"/>
      <c r="G13" s="74">
        <f t="shared" si="1"/>
        <v>0</v>
      </c>
      <c r="H13" s="102">
        <v>0</v>
      </c>
      <c r="I13" s="102">
        <v>130</v>
      </c>
      <c r="J13" s="102">
        <v>0.5</v>
      </c>
      <c r="K13" s="118">
        <f t="shared" si="2"/>
        <v>0</v>
      </c>
      <c r="L13" s="92">
        <v>2012</v>
      </c>
      <c r="M13" s="117"/>
      <c r="N13" s="119">
        <f t="shared" si="3"/>
        <v>0</v>
      </c>
      <c r="O13" s="140"/>
      <c r="P13" s="74">
        <f t="shared" si="4"/>
        <v>0</v>
      </c>
      <c r="Q13" s="102">
        <v>0</v>
      </c>
      <c r="R13" s="102">
        <v>180</v>
      </c>
      <c r="S13" s="102">
        <v>0.5</v>
      </c>
      <c r="T13" s="102">
        <f t="shared" si="5"/>
        <v>0</v>
      </c>
      <c r="U13" s="115"/>
      <c r="V13" s="115"/>
      <c r="W13" s="115"/>
      <c r="X13" s="115"/>
      <c r="Y13" s="115"/>
      <c r="Z13" s="115"/>
      <c r="AA13" s="115"/>
      <c r="AB13" s="115"/>
      <c r="AC13" s="115"/>
    </row>
    <row r="14" spans="1:29">
      <c r="A14" s="90" t="s">
        <v>326</v>
      </c>
      <c r="B14" s="90" t="s">
        <v>327</v>
      </c>
      <c r="C14" s="67">
        <v>2013</v>
      </c>
      <c r="D14" s="117"/>
      <c r="E14" s="119">
        <f t="shared" si="0"/>
        <v>0</v>
      </c>
      <c r="F14" s="140"/>
      <c r="G14" s="74">
        <f t="shared" si="1"/>
        <v>0</v>
      </c>
      <c r="H14" s="102">
        <v>0</v>
      </c>
      <c r="I14" s="102">
        <v>130</v>
      </c>
      <c r="J14" s="102">
        <v>0.5</v>
      </c>
      <c r="K14" s="118">
        <f t="shared" si="2"/>
        <v>0</v>
      </c>
      <c r="L14" s="92">
        <v>2013</v>
      </c>
      <c r="M14" s="117"/>
      <c r="N14" s="119">
        <f t="shared" si="3"/>
        <v>0</v>
      </c>
      <c r="O14" s="140"/>
      <c r="P14" s="74">
        <f t="shared" si="4"/>
        <v>0</v>
      </c>
      <c r="Q14" s="102">
        <v>0</v>
      </c>
      <c r="R14" s="102">
        <v>180</v>
      </c>
      <c r="S14" s="102">
        <v>0.5</v>
      </c>
      <c r="T14" s="102">
        <f t="shared" si="5"/>
        <v>0</v>
      </c>
      <c r="U14" s="115"/>
      <c r="V14" s="115"/>
      <c r="W14" s="115"/>
      <c r="X14" s="115"/>
      <c r="Y14" s="115"/>
      <c r="Z14" s="115"/>
      <c r="AA14" s="115"/>
      <c r="AB14" s="115"/>
      <c r="AC14" s="115"/>
    </row>
    <row r="15" spans="1:29">
      <c r="A15" s="90" t="s">
        <v>326</v>
      </c>
      <c r="B15" s="90" t="s">
        <v>327</v>
      </c>
      <c r="C15" s="67">
        <v>2014</v>
      </c>
      <c r="D15" s="117"/>
      <c r="E15" s="119">
        <f t="shared" si="0"/>
        <v>0</v>
      </c>
      <c r="F15" s="140"/>
      <c r="G15" s="74">
        <f t="shared" si="1"/>
        <v>0</v>
      </c>
      <c r="H15" s="102">
        <v>0</v>
      </c>
      <c r="I15" s="102">
        <v>130</v>
      </c>
      <c r="J15" s="102">
        <v>0.5</v>
      </c>
      <c r="K15" s="118">
        <f t="shared" si="2"/>
        <v>0</v>
      </c>
      <c r="L15" s="92">
        <v>2014</v>
      </c>
      <c r="M15" s="117"/>
      <c r="N15" s="119">
        <f t="shared" si="3"/>
        <v>0</v>
      </c>
      <c r="O15" s="140"/>
      <c r="P15" s="74">
        <f t="shared" si="4"/>
        <v>0</v>
      </c>
      <c r="Q15" s="102">
        <v>0</v>
      </c>
      <c r="R15" s="102">
        <v>180</v>
      </c>
      <c r="S15" s="102">
        <v>0.5</v>
      </c>
      <c r="T15" s="102">
        <f t="shared" si="5"/>
        <v>0</v>
      </c>
      <c r="U15" s="115"/>
      <c r="V15" s="115"/>
      <c r="W15" s="115"/>
      <c r="X15" s="115"/>
      <c r="Y15" s="115"/>
      <c r="Z15" s="115"/>
      <c r="AA15" s="115"/>
      <c r="AB15" s="115"/>
      <c r="AC15" s="115"/>
    </row>
    <row r="16" spans="1:29">
      <c r="A16" s="90" t="s">
        <v>326</v>
      </c>
      <c r="B16" s="90" t="s">
        <v>327</v>
      </c>
      <c r="C16" s="67">
        <v>2015</v>
      </c>
      <c r="D16" s="117"/>
      <c r="E16" s="119">
        <f t="shared" si="0"/>
        <v>0</v>
      </c>
      <c r="F16" s="140"/>
      <c r="G16" s="74">
        <f t="shared" si="1"/>
        <v>0</v>
      </c>
      <c r="H16" s="102">
        <v>0</v>
      </c>
      <c r="I16" s="102">
        <v>130</v>
      </c>
      <c r="J16" s="102">
        <v>0.5</v>
      </c>
      <c r="K16" s="118">
        <f t="shared" si="2"/>
        <v>0</v>
      </c>
      <c r="L16" s="92">
        <v>2015</v>
      </c>
      <c r="M16" s="117"/>
      <c r="N16" s="119">
        <f t="shared" si="3"/>
        <v>0</v>
      </c>
      <c r="O16" s="140"/>
      <c r="P16" s="74">
        <f t="shared" si="4"/>
        <v>0</v>
      </c>
      <c r="Q16" s="102">
        <v>0</v>
      </c>
      <c r="R16" s="102">
        <v>180</v>
      </c>
      <c r="S16" s="102">
        <v>0.5</v>
      </c>
      <c r="T16" s="102">
        <f t="shared" si="5"/>
        <v>0</v>
      </c>
      <c r="U16" s="115"/>
      <c r="V16" s="115"/>
      <c r="W16" s="115"/>
      <c r="X16" s="115"/>
      <c r="Y16" s="115"/>
      <c r="Z16" s="115"/>
      <c r="AA16" s="115"/>
      <c r="AB16" s="115"/>
      <c r="AC16" s="115"/>
    </row>
    <row r="17" spans="1:29">
      <c r="A17" s="90" t="s">
        <v>326</v>
      </c>
      <c r="B17" s="90" t="s">
        <v>327</v>
      </c>
      <c r="C17" s="67">
        <v>2016</v>
      </c>
      <c r="D17" s="117"/>
      <c r="E17" s="119">
        <f t="shared" si="0"/>
        <v>0</v>
      </c>
      <c r="F17" s="140"/>
      <c r="G17" s="74">
        <f t="shared" si="1"/>
        <v>0</v>
      </c>
      <c r="H17" s="102">
        <v>0</v>
      </c>
      <c r="I17" s="102">
        <v>130</v>
      </c>
      <c r="J17" s="102">
        <v>0.5</v>
      </c>
      <c r="K17" s="118">
        <f t="shared" si="2"/>
        <v>0</v>
      </c>
      <c r="L17" s="92">
        <v>2016</v>
      </c>
      <c r="M17" s="117"/>
      <c r="N17" s="119">
        <f t="shared" si="3"/>
        <v>0</v>
      </c>
      <c r="O17" s="140"/>
      <c r="P17" s="74">
        <f t="shared" si="4"/>
        <v>0</v>
      </c>
      <c r="Q17" s="102">
        <v>0</v>
      </c>
      <c r="R17" s="102">
        <v>180</v>
      </c>
      <c r="S17" s="102">
        <v>0.5</v>
      </c>
      <c r="T17" s="102">
        <f t="shared" si="5"/>
        <v>0</v>
      </c>
      <c r="U17" s="115"/>
      <c r="V17" s="115"/>
      <c r="W17" s="115"/>
      <c r="X17" s="115"/>
      <c r="Y17" s="115"/>
      <c r="Z17" s="115"/>
      <c r="AA17" s="115"/>
      <c r="AB17" s="115"/>
      <c r="AC17" s="115"/>
    </row>
    <row r="18" spans="1:29">
      <c r="A18" s="90" t="s">
        <v>326</v>
      </c>
      <c r="B18" s="90" t="s">
        <v>327</v>
      </c>
      <c r="C18" s="67">
        <v>2017</v>
      </c>
      <c r="D18" s="117"/>
      <c r="E18" s="119">
        <f t="shared" si="0"/>
        <v>0</v>
      </c>
      <c r="F18" s="140"/>
      <c r="G18" s="74">
        <f t="shared" si="1"/>
        <v>0</v>
      </c>
      <c r="H18" s="102">
        <v>0</v>
      </c>
      <c r="I18" s="102">
        <v>130</v>
      </c>
      <c r="J18" s="102">
        <v>0.5</v>
      </c>
      <c r="K18" s="118">
        <f t="shared" si="2"/>
        <v>0</v>
      </c>
      <c r="L18" s="92">
        <v>2017</v>
      </c>
      <c r="M18" s="117"/>
      <c r="N18" s="119">
        <f t="shared" si="3"/>
        <v>0</v>
      </c>
      <c r="O18" s="140"/>
      <c r="P18" s="74">
        <f t="shared" si="4"/>
        <v>0</v>
      </c>
      <c r="Q18" s="102">
        <v>0</v>
      </c>
      <c r="R18" s="102">
        <v>180</v>
      </c>
      <c r="S18" s="102">
        <v>0.5</v>
      </c>
      <c r="T18" s="102">
        <f t="shared" si="5"/>
        <v>0</v>
      </c>
      <c r="U18" s="115"/>
      <c r="V18" s="115"/>
      <c r="W18" s="115"/>
      <c r="X18" s="115"/>
      <c r="Y18" s="115"/>
      <c r="Z18" s="115"/>
      <c r="AA18" s="115"/>
      <c r="AB18" s="115"/>
      <c r="AC18" s="115"/>
    </row>
    <row r="19" spans="1:29">
      <c r="A19" s="90" t="s">
        <v>326</v>
      </c>
      <c r="B19" s="90" t="s">
        <v>327</v>
      </c>
      <c r="C19" s="67">
        <v>2018</v>
      </c>
      <c r="D19" s="117"/>
      <c r="E19" s="119">
        <f t="shared" si="0"/>
        <v>0</v>
      </c>
      <c r="F19" s="140"/>
      <c r="G19" s="74">
        <f t="shared" si="1"/>
        <v>0</v>
      </c>
      <c r="H19" s="102">
        <v>0</v>
      </c>
      <c r="I19" s="102">
        <v>130</v>
      </c>
      <c r="J19" s="102">
        <v>0.5</v>
      </c>
      <c r="K19" s="118">
        <f t="shared" si="2"/>
        <v>0</v>
      </c>
      <c r="L19" s="92">
        <v>2018</v>
      </c>
      <c r="M19" s="117"/>
      <c r="N19" s="119">
        <f t="shared" si="3"/>
        <v>0</v>
      </c>
      <c r="O19" s="140"/>
      <c r="P19" s="74">
        <f t="shared" si="4"/>
        <v>0</v>
      </c>
      <c r="Q19" s="102">
        <v>0</v>
      </c>
      <c r="R19" s="102">
        <v>180</v>
      </c>
      <c r="S19" s="102">
        <v>0.5</v>
      </c>
      <c r="T19" s="102">
        <f t="shared" si="5"/>
        <v>0</v>
      </c>
      <c r="U19" s="115"/>
      <c r="V19" s="115"/>
      <c r="W19" s="115"/>
      <c r="X19" s="115"/>
      <c r="Y19" s="115"/>
      <c r="Z19" s="115"/>
      <c r="AA19" s="115"/>
      <c r="AB19" s="115"/>
      <c r="AC19" s="115"/>
    </row>
    <row r="20" spans="1:29">
      <c r="A20" s="90" t="s">
        <v>326</v>
      </c>
      <c r="B20" s="90" t="s">
        <v>327</v>
      </c>
      <c r="C20" s="90">
        <v>2019</v>
      </c>
      <c r="D20" s="67"/>
      <c r="E20" s="74"/>
      <c r="F20" s="140"/>
      <c r="G20" s="74">
        <f t="shared" si="1"/>
        <v>0</v>
      </c>
      <c r="H20" s="102">
        <v>0</v>
      </c>
      <c r="I20" s="102">
        <v>130</v>
      </c>
      <c r="J20" s="102">
        <v>0.5</v>
      </c>
      <c r="K20" s="118">
        <f t="shared" si="2"/>
        <v>0</v>
      </c>
      <c r="L20" s="92">
        <v>2019</v>
      </c>
      <c r="M20" s="67"/>
      <c r="N20" s="74"/>
      <c r="O20" s="140"/>
      <c r="P20" s="74">
        <f t="shared" si="4"/>
        <v>0</v>
      </c>
      <c r="Q20" s="102">
        <v>0</v>
      </c>
      <c r="R20" s="102">
        <v>180</v>
      </c>
      <c r="S20" s="102">
        <v>0.5</v>
      </c>
      <c r="T20" s="102">
        <f t="shared" si="5"/>
        <v>0</v>
      </c>
      <c r="U20" s="115"/>
      <c r="V20" s="115"/>
      <c r="W20" s="115"/>
      <c r="X20" s="115"/>
      <c r="Y20" s="115"/>
      <c r="Z20" s="115"/>
      <c r="AA20" s="115"/>
      <c r="AB20" s="115"/>
      <c r="AC20" s="115"/>
    </row>
    <row r="21" spans="1:29">
      <c r="A21" s="90" t="s">
        <v>326</v>
      </c>
      <c r="B21" s="90" t="s">
        <v>327</v>
      </c>
      <c r="C21" s="90">
        <v>2020</v>
      </c>
      <c r="D21" s="67"/>
      <c r="E21" s="74"/>
      <c r="F21" s="140"/>
      <c r="G21" s="74">
        <f t="shared" si="1"/>
        <v>0</v>
      </c>
      <c r="H21" s="102">
        <v>0</v>
      </c>
      <c r="I21" s="102">
        <v>130</v>
      </c>
      <c r="J21" s="102">
        <v>0.5</v>
      </c>
      <c r="K21" s="118">
        <f t="shared" si="2"/>
        <v>0</v>
      </c>
      <c r="L21" s="92">
        <v>2020</v>
      </c>
      <c r="M21" s="67"/>
      <c r="N21" s="74"/>
      <c r="O21" s="140"/>
      <c r="P21" s="74">
        <f t="shared" si="4"/>
        <v>0</v>
      </c>
      <c r="Q21" s="102">
        <v>0</v>
      </c>
      <c r="R21" s="102">
        <v>180</v>
      </c>
      <c r="S21" s="102">
        <v>0.5</v>
      </c>
      <c r="T21" s="102">
        <f t="shared" si="5"/>
        <v>0</v>
      </c>
      <c r="U21" s="115"/>
      <c r="V21" s="115"/>
      <c r="W21" s="115"/>
      <c r="X21" s="115"/>
      <c r="Y21" s="115"/>
      <c r="Z21" s="115"/>
      <c r="AA21" s="115"/>
      <c r="AB21" s="115"/>
      <c r="AC21" s="115"/>
    </row>
    <row r="22" spans="1:29">
      <c r="A22" s="90" t="s">
        <v>326</v>
      </c>
      <c r="B22" s="90" t="s">
        <v>327</v>
      </c>
      <c r="C22" s="90">
        <v>2021</v>
      </c>
      <c r="D22" s="67"/>
      <c r="E22" s="74"/>
      <c r="F22" s="140"/>
      <c r="G22" s="74">
        <f t="shared" si="1"/>
        <v>0</v>
      </c>
      <c r="H22" s="102">
        <v>0</v>
      </c>
      <c r="I22" s="102">
        <v>130</v>
      </c>
      <c r="J22" s="102">
        <v>0.5</v>
      </c>
      <c r="K22" s="118">
        <f t="shared" si="2"/>
        <v>0</v>
      </c>
      <c r="L22" s="92">
        <v>2021</v>
      </c>
      <c r="M22" s="67"/>
      <c r="N22" s="74"/>
      <c r="O22" s="140"/>
      <c r="P22" s="74">
        <f t="shared" si="4"/>
        <v>0</v>
      </c>
      <c r="Q22" s="102">
        <v>0</v>
      </c>
      <c r="R22" s="102">
        <v>180</v>
      </c>
      <c r="S22" s="102">
        <v>0.5</v>
      </c>
      <c r="T22" s="102">
        <f t="shared" si="5"/>
        <v>0</v>
      </c>
      <c r="U22" s="115"/>
      <c r="V22" s="115"/>
      <c r="W22" s="115"/>
      <c r="X22" s="115"/>
      <c r="Y22" s="115"/>
      <c r="Z22" s="115"/>
      <c r="AA22" s="115"/>
      <c r="AB22" s="115"/>
      <c r="AC22" s="115"/>
    </row>
    <row r="23" spans="1:29">
      <c r="A23" s="90" t="s">
        <v>326</v>
      </c>
      <c r="B23" s="90" t="s">
        <v>327</v>
      </c>
      <c r="C23" s="90">
        <v>2022</v>
      </c>
      <c r="D23" s="67"/>
      <c r="E23" s="74"/>
      <c r="F23" s="143"/>
      <c r="G23" s="74">
        <f t="shared" si="1"/>
        <v>0</v>
      </c>
      <c r="H23" s="102">
        <v>0</v>
      </c>
      <c r="I23" s="102">
        <v>130</v>
      </c>
      <c r="J23" s="102">
        <v>0.5</v>
      </c>
      <c r="K23" s="118">
        <f t="shared" si="2"/>
        <v>0</v>
      </c>
      <c r="L23" s="92">
        <v>2022</v>
      </c>
      <c r="M23" s="67"/>
      <c r="N23" s="74"/>
      <c r="O23" s="143"/>
      <c r="P23" s="74">
        <f t="shared" si="4"/>
        <v>0</v>
      </c>
      <c r="Q23" s="102">
        <v>0</v>
      </c>
      <c r="R23" s="102">
        <v>180</v>
      </c>
      <c r="S23" s="102">
        <v>0.5</v>
      </c>
      <c r="T23" s="102">
        <f t="shared" si="5"/>
        <v>0</v>
      </c>
      <c r="U23" s="115"/>
      <c r="V23" s="115"/>
      <c r="W23" s="115"/>
      <c r="X23" s="115"/>
      <c r="Y23" s="115"/>
      <c r="Z23" s="115"/>
      <c r="AA23" s="115"/>
      <c r="AB23" s="115"/>
      <c r="AC23" s="115"/>
    </row>
    <row r="24" spans="1:29">
      <c r="A24" s="158" t="s">
        <v>106</v>
      </c>
      <c r="B24" s="147"/>
      <c r="C24" s="147"/>
      <c r="D24" s="147"/>
      <c r="E24" s="147"/>
      <c r="F24" s="147"/>
      <c r="G24" s="147"/>
      <c r="H24" s="147"/>
      <c r="I24" s="147"/>
      <c r="J24" s="145"/>
      <c r="K24" s="120">
        <f>SUM(K12:K23)</f>
        <v>0</v>
      </c>
      <c r="L24" s="161" t="s">
        <v>106</v>
      </c>
      <c r="M24" s="147"/>
      <c r="N24" s="147"/>
      <c r="O24" s="147"/>
      <c r="P24" s="147"/>
      <c r="Q24" s="147"/>
      <c r="R24" s="147"/>
      <c r="S24" s="147"/>
      <c r="T24" s="121">
        <f>SUM(T12:T23)</f>
        <v>0</v>
      </c>
      <c r="U24" s="115"/>
      <c r="V24" s="115"/>
      <c r="W24" s="115"/>
      <c r="X24" s="115"/>
      <c r="Y24" s="115"/>
      <c r="Z24" s="115"/>
      <c r="AA24" s="115"/>
      <c r="AB24" s="115"/>
      <c r="AC24" s="115"/>
    </row>
    <row r="25" spans="1:29">
      <c r="A25" s="10" t="s">
        <v>328</v>
      </c>
      <c r="B25" s="122"/>
      <c r="C25" s="122"/>
      <c r="D25" s="122"/>
      <c r="E25" s="122"/>
      <c r="F25" s="122"/>
      <c r="G25" s="123"/>
      <c r="H25" s="122"/>
      <c r="I25" s="115"/>
      <c r="J25" s="115"/>
      <c r="K25" s="115"/>
      <c r="L25" s="115"/>
      <c r="M25" s="115"/>
      <c r="N25" s="115"/>
      <c r="O25" s="115"/>
      <c r="P25" s="115"/>
      <c r="Q25" s="115"/>
      <c r="R25" s="115"/>
      <c r="S25" s="115"/>
      <c r="T25" s="115"/>
      <c r="U25" s="115"/>
      <c r="V25" s="115"/>
      <c r="W25" s="115"/>
      <c r="X25" s="115"/>
      <c r="Y25" s="115"/>
      <c r="Z25" s="115"/>
      <c r="AA25" s="115"/>
      <c r="AB25" s="115"/>
      <c r="AC25" s="115"/>
    </row>
    <row r="26" spans="1:29">
      <c r="A26" s="9" t="s">
        <v>329</v>
      </c>
      <c r="B26" s="124" t="s">
        <v>330</v>
      </c>
      <c r="C26" s="122"/>
      <c r="D26" s="122"/>
      <c r="E26" s="122"/>
      <c r="F26" s="122"/>
      <c r="G26" s="123"/>
      <c r="H26" s="122"/>
      <c r="I26" s="115"/>
      <c r="J26" s="115"/>
      <c r="K26" s="115"/>
      <c r="L26" s="115"/>
      <c r="M26" s="115"/>
      <c r="N26" s="115"/>
      <c r="O26" s="115"/>
      <c r="P26" s="115"/>
      <c r="Q26" s="115"/>
      <c r="R26" s="115"/>
      <c r="S26" s="115"/>
      <c r="T26" s="115"/>
      <c r="U26" s="115"/>
      <c r="V26" s="115"/>
      <c r="W26" s="115"/>
      <c r="X26" s="115"/>
      <c r="Y26" s="115"/>
      <c r="Z26" s="115"/>
      <c r="AA26" s="115"/>
      <c r="AB26" s="115"/>
      <c r="AC26" s="115"/>
    </row>
    <row r="27" spans="1:29">
      <c r="A27" s="10" t="s">
        <v>331</v>
      </c>
      <c r="B27" s="122"/>
      <c r="C27" s="122"/>
      <c r="D27" s="122"/>
      <c r="E27" s="122"/>
      <c r="F27" s="122"/>
      <c r="G27" s="123"/>
      <c r="H27" s="122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</row>
    <row r="28" spans="1:29">
      <c r="A28" s="10" t="s">
        <v>332</v>
      </c>
      <c r="B28" s="122"/>
      <c r="C28" s="122"/>
      <c r="D28" s="122"/>
      <c r="E28" s="122"/>
      <c r="F28" s="122"/>
      <c r="G28" s="123"/>
      <c r="H28" s="122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</row>
    <row r="29" spans="1:29">
      <c r="A29" s="10" t="s">
        <v>333</v>
      </c>
      <c r="B29" s="122"/>
      <c r="C29" s="122"/>
      <c r="D29" s="122"/>
      <c r="E29" s="122"/>
      <c r="F29" s="122"/>
      <c r="G29" s="123"/>
      <c r="H29" s="122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</row>
    <row r="30" spans="1:29">
      <c r="A30" s="115"/>
      <c r="B30" s="115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</row>
    <row r="31" spans="1:29">
      <c r="A31" s="115"/>
      <c r="B31" s="115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</row>
    <row r="32" spans="1:29">
      <c r="A32" s="115"/>
      <c r="B32" s="115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</row>
    <row r="33" spans="1:29">
      <c r="A33" s="115"/>
      <c r="B33" s="115"/>
      <c r="C33" s="115"/>
      <c r="D33" s="115"/>
      <c r="E33" s="115"/>
      <c r="F33" s="115"/>
      <c r="G33" s="115"/>
      <c r="H33" s="115"/>
      <c r="I33" s="115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115"/>
      <c r="V33" s="115"/>
      <c r="W33" s="115"/>
      <c r="X33" s="115"/>
      <c r="Y33" s="115"/>
      <c r="Z33" s="115"/>
      <c r="AA33" s="115"/>
      <c r="AB33" s="115"/>
      <c r="AC33" s="115"/>
    </row>
    <row r="34" spans="1:29">
      <c r="A34" s="115"/>
      <c r="B34" s="115"/>
      <c r="C34" s="115"/>
      <c r="D34" s="115"/>
      <c r="E34" s="115"/>
      <c r="F34" s="115"/>
      <c r="G34" s="115"/>
      <c r="H34" s="115"/>
      <c r="I34" s="115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115"/>
      <c r="V34" s="115"/>
      <c r="W34" s="115"/>
      <c r="X34" s="115"/>
      <c r="Y34" s="115"/>
      <c r="Z34" s="115"/>
      <c r="AA34" s="115"/>
      <c r="AB34" s="115"/>
      <c r="AC34" s="115"/>
    </row>
    <row r="35" spans="1:29">
      <c r="A35" s="115"/>
      <c r="B35" s="115"/>
      <c r="C35" s="115"/>
      <c r="D35" s="115"/>
      <c r="E35" s="115"/>
      <c r="F35" s="115"/>
      <c r="G35" s="115"/>
      <c r="H35" s="115"/>
      <c r="I35" s="115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</row>
    <row r="36" spans="1:29">
      <c r="A36" s="115"/>
      <c r="B36" s="115"/>
      <c r="C36" s="115"/>
      <c r="D36" s="115"/>
      <c r="E36" s="115"/>
      <c r="F36" s="115"/>
      <c r="G36" s="115"/>
      <c r="H36" s="115"/>
      <c r="I36" s="115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115"/>
      <c r="V36" s="115"/>
      <c r="W36" s="115"/>
      <c r="X36" s="115"/>
      <c r="Y36" s="115"/>
      <c r="Z36" s="115"/>
      <c r="AA36" s="115"/>
      <c r="AB36" s="115"/>
      <c r="AC36" s="115"/>
    </row>
    <row r="37" spans="1:29">
      <c r="A37" s="115"/>
      <c r="B37" s="115"/>
      <c r="C37" s="115"/>
      <c r="D37" s="115"/>
      <c r="E37" s="115"/>
      <c r="F37" s="115"/>
      <c r="G37" s="115"/>
      <c r="H37" s="115"/>
      <c r="I37" s="115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115"/>
      <c r="V37" s="115"/>
      <c r="W37" s="115"/>
      <c r="X37" s="115"/>
      <c r="Y37" s="115"/>
      <c r="Z37" s="115"/>
      <c r="AA37" s="115"/>
      <c r="AB37" s="115"/>
      <c r="AC37" s="115"/>
    </row>
    <row r="38" spans="1:29">
      <c r="A38" s="115"/>
      <c r="B38" s="115"/>
      <c r="C38" s="115"/>
      <c r="D38" s="115"/>
      <c r="E38" s="115"/>
      <c r="F38" s="115"/>
      <c r="G38" s="115"/>
      <c r="H38" s="115"/>
      <c r="I38" s="115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115"/>
      <c r="V38" s="115"/>
      <c r="W38" s="115"/>
      <c r="X38" s="115"/>
      <c r="Y38" s="115"/>
      <c r="Z38" s="115"/>
      <c r="AA38" s="115"/>
      <c r="AB38" s="115"/>
      <c r="AC38" s="115"/>
    </row>
    <row r="39" spans="1:29">
      <c r="A39" s="115"/>
      <c r="B39" s="115"/>
      <c r="C39" s="115"/>
      <c r="D39" s="115"/>
      <c r="E39" s="115"/>
      <c r="F39" s="115"/>
      <c r="G39" s="115"/>
      <c r="H39" s="115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115"/>
      <c r="V39" s="115"/>
      <c r="W39" s="115"/>
      <c r="X39" s="115"/>
      <c r="Y39" s="115"/>
      <c r="Z39" s="115"/>
      <c r="AA39" s="115"/>
      <c r="AB39" s="115"/>
      <c r="AC39" s="115"/>
    </row>
    <row r="40" spans="1:29">
      <c r="A40" s="115"/>
      <c r="B40" s="115"/>
      <c r="C40" s="115"/>
      <c r="D40" s="115"/>
      <c r="E40" s="115"/>
      <c r="F40" s="115"/>
      <c r="G40" s="115"/>
      <c r="H40" s="115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115"/>
      <c r="V40" s="115"/>
      <c r="W40" s="115"/>
      <c r="X40" s="115"/>
      <c r="Y40" s="115"/>
      <c r="Z40" s="115"/>
      <c r="AA40" s="115"/>
      <c r="AB40" s="115"/>
      <c r="AC40" s="115"/>
    </row>
    <row r="41" spans="1:29">
      <c r="A41" s="115"/>
      <c r="B41" s="115"/>
      <c r="C41" s="115"/>
      <c r="D41" s="115"/>
      <c r="E41" s="115"/>
      <c r="F41" s="115"/>
      <c r="G41" s="115"/>
      <c r="H41" s="115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115"/>
      <c r="V41" s="115"/>
      <c r="W41" s="115"/>
      <c r="X41" s="115"/>
      <c r="Y41" s="115"/>
      <c r="Z41" s="115"/>
      <c r="AA41" s="115"/>
      <c r="AB41" s="115"/>
      <c r="AC41" s="115"/>
    </row>
    <row r="42" spans="1:29">
      <c r="A42" s="115"/>
      <c r="B42" s="115"/>
      <c r="C42" s="115"/>
      <c r="D42" s="115"/>
      <c r="E42" s="115"/>
      <c r="F42" s="115"/>
      <c r="G42" s="115"/>
      <c r="H42" s="115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115"/>
      <c r="V42" s="115"/>
      <c r="W42" s="115"/>
      <c r="X42" s="115"/>
      <c r="Y42" s="115"/>
      <c r="Z42" s="115"/>
      <c r="AA42" s="115"/>
      <c r="AB42" s="115"/>
      <c r="AC42" s="115"/>
    </row>
    <row r="43" spans="1:29">
      <c r="A43" s="115"/>
      <c r="B43" s="115"/>
      <c r="C43" s="115"/>
      <c r="D43" s="115"/>
      <c r="E43" s="115"/>
      <c r="F43" s="115"/>
      <c r="G43" s="115"/>
      <c r="H43" s="115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115"/>
      <c r="V43" s="115"/>
      <c r="W43" s="115"/>
      <c r="X43" s="115"/>
      <c r="Y43" s="115"/>
      <c r="Z43" s="115"/>
      <c r="AA43" s="115"/>
      <c r="AB43" s="115"/>
      <c r="AC43" s="115"/>
    </row>
    <row r="44" spans="1:29">
      <c r="A44" s="115"/>
      <c r="B44" s="115"/>
      <c r="C44" s="115"/>
      <c r="D44" s="115"/>
      <c r="E44" s="115"/>
      <c r="F44" s="115"/>
      <c r="G44" s="115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115"/>
      <c r="V44" s="115"/>
      <c r="W44" s="115"/>
      <c r="X44" s="115"/>
      <c r="Y44" s="115"/>
      <c r="Z44" s="115"/>
      <c r="AA44" s="115"/>
      <c r="AB44" s="115"/>
      <c r="AC44" s="115"/>
    </row>
    <row r="45" spans="1:29">
      <c r="A45" s="115"/>
      <c r="B45" s="115"/>
      <c r="C45" s="115"/>
      <c r="D45" s="115"/>
      <c r="E45" s="115"/>
      <c r="F45" s="115"/>
      <c r="G45" s="115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115"/>
      <c r="V45" s="115"/>
      <c r="W45" s="115"/>
      <c r="X45" s="115"/>
      <c r="Y45" s="115"/>
      <c r="Z45" s="115"/>
      <c r="AA45" s="115"/>
      <c r="AB45" s="115"/>
      <c r="AC45" s="115"/>
    </row>
    <row r="46" spans="1:29">
      <c r="A46" s="115"/>
      <c r="B46" s="115"/>
      <c r="C46" s="115"/>
      <c r="D46" s="115"/>
      <c r="E46" s="115"/>
      <c r="F46" s="115"/>
      <c r="G46" s="115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115"/>
      <c r="V46" s="115"/>
      <c r="W46" s="115"/>
      <c r="X46" s="115"/>
      <c r="Y46" s="115"/>
      <c r="Z46" s="115"/>
      <c r="AA46" s="115"/>
      <c r="AB46" s="115"/>
      <c r="AC46" s="115"/>
    </row>
    <row r="47" spans="1:29">
      <c r="A47" s="115"/>
      <c r="B47" s="115"/>
      <c r="C47" s="115"/>
      <c r="D47" s="115"/>
      <c r="E47" s="115"/>
      <c r="F47" s="115"/>
      <c r="G47" s="115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115"/>
      <c r="V47" s="115"/>
      <c r="W47" s="115"/>
      <c r="X47" s="115"/>
      <c r="Y47" s="115"/>
      <c r="Z47" s="115"/>
      <c r="AA47" s="115"/>
      <c r="AB47" s="115"/>
      <c r="AC47" s="115"/>
    </row>
    <row r="48" spans="1:29">
      <c r="A48" s="115"/>
      <c r="B48" s="115"/>
      <c r="C48" s="115"/>
      <c r="D48" s="115"/>
      <c r="E48" s="115"/>
      <c r="F48" s="115"/>
      <c r="G48" s="115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115"/>
      <c r="V48" s="115"/>
      <c r="W48" s="115"/>
      <c r="X48" s="115"/>
      <c r="Y48" s="115"/>
      <c r="Z48" s="115"/>
      <c r="AA48" s="115"/>
      <c r="AB48" s="115"/>
      <c r="AC48" s="115"/>
    </row>
    <row r="49" spans="1:29">
      <c r="A49" s="115"/>
      <c r="B49" s="115"/>
      <c r="C49" s="115"/>
      <c r="D49" s="115"/>
      <c r="E49" s="115"/>
      <c r="F49" s="115"/>
      <c r="G49" s="115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115"/>
      <c r="V49" s="115"/>
      <c r="W49" s="115"/>
      <c r="X49" s="115"/>
      <c r="Y49" s="115"/>
      <c r="Z49" s="115"/>
      <c r="AA49" s="115"/>
      <c r="AB49" s="115"/>
      <c r="AC49" s="115"/>
    </row>
    <row r="50" spans="1:29">
      <c r="A50" s="115"/>
      <c r="B50" s="115"/>
      <c r="C50" s="115"/>
      <c r="D50" s="115"/>
      <c r="E50" s="115"/>
      <c r="F50" s="115"/>
      <c r="G50" s="115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115"/>
      <c r="V50" s="115"/>
      <c r="W50" s="115"/>
      <c r="X50" s="115"/>
      <c r="Y50" s="115"/>
      <c r="Z50" s="115"/>
      <c r="AA50" s="115"/>
      <c r="AB50" s="115"/>
      <c r="AC50" s="115"/>
    </row>
    <row r="51" spans="1:29">
      <c r="A51" s="115"/>
      <c r="B51" s="115"/>
      <c r="C51" s="115"/>
      <c r="D51" s="115"/>
      <c r="E51" s="115"/>
      <c r="F51" s="115"/>
      <c r="G51" s="115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115"/>
      <c r="V51" s="115"/>
      <c r="W51" s="115"/>
      <c r="X51" s="115"/>
      <c r="Y51" s="115"/>
      <c r="Z51" s="115"/>
      <c r="AA51" s="115"/>
      <c r="AB51" s="115"/>
      <c r="AC51" s="115"/>
    </row>
    <row r="52" spans="1:29">
      <c r="A52" s="115"/>
      <c r="B52" s="115"/>
      <c r="C52" s="115"/>
      <c r="D52" s="115"/>
      <c r="E52" s="115"/>
      <c r="F52" s="115"/>
      <c r="G52" s="115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115"/>
      <c r="V52" s="115"/>
      <c r="W52" s="115"/>
      <c r="X52" s="115"/>
      <c r="Y52" s="115"/>
      <c r="Z52" s="115"/>
      <c r="AA52" s="115"/>
      <c r="AB52" s="115"/>
      <c r="AC52" s="115"/>
    </row>
    <row r="53" spans="1:29">
      <c r="A53" s="115"/>
      <c r="B53" s="115"/>
      <c r="C53" s="115"/>
      <c r="D53" s="115"/>
      <c r="E53" s="115"/>
      <c r="F53" s="115"/>
      <c r="G53" s="115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115"/>
      <c r="V53" s="115"/>
      <c r="W53" s="115"/>
      <c r="X53" s="115"/>
      <c r="Y53" s="115"/>
      <c r="Z53" s="115"/>
      <c r="AA53" s="115"/>
      <c r="AB53" s="115"/>
      <c r="AC53" s="115"/>
    </row>
    <row r="54" spans="1:29">
      <c r="A54" s="115"/>
      <c r="B54" s="115"/>
      <c r="C54" s="115"/>
      <c r="D54" s="115"/>
      <c r="E54" s="115"/>
      <c r="F54" s="115"/>
      <c r="G54" s="115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115"/>
      <c r="V54" s="115"/>
      <c r="W54" s="115"/>
      <c r="X54" s="115"/>
      <c r="Y54" s="115"/>
      <c r="Z54" s="115"/>
      <c r="AA54" s="115"/>
      <c r="AB54" s="115"/>
      <c r="AC54" s="115"/>
    </row>
    <row r="55" spans="1:29">
      <c r="A55" s="115"/>
      <c r="B55" s="115"/>
      <c r="C55" s="115"/>
      <c r="D55" s="115"/>
      <c r="E55" s="115"/>
      <c r="F55" s="115"/>
      <c r="G55" s="115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115"/>
      <c r="V55" s="115"/>
      <c r="W55" s="115"/>
      <c r="X55" s="115"/>
      <c r="Y55" s="115"/>
      <c r="Z55" s="115"/>
      <c r="AA55" s="115"/>
      <c r="AB55" s="115"/>
      <c r="AC55" s="115"/>
    </row>
    <row r="56" spans="1:29">
      <c r="A56" s="115"/>
      <c r="B56" s="115"/>
      <c r="C56" s="115"/>
      <c r="D56" s="115"/>
      <c r="E56" s="115"/>
      <c r="F56" s="115"/>
      <c r="G56" s="115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115"/>
      <c r="V56" s="115"/>
      <c r="W56" s="115"/>
      <c r="X56" s="115"/>
      <c r="Y56" s="115"/>
      <c r="Z56" s="115"/>
      <c r="AA56" s="115"/>
      <c r="AB56" s="115"/>
      <c r="AC56" s="115"/>
    </row>
    <row r="57" spans="1:29">
      <c r="A57" s="115"/>
      <c r="B57" s="115"/>
      <c r="C57" s="115"/>
      <c r="D57" s="115"/>
      <c r="E57" s="115"/>
      <c r="F57" s="115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115"/>
      <c r="V57" s="115"/>
      <c r="W57" s="115"/>
      <c r="X57" s="115"/>
      <c r="Y57" s="115"/>
      <c r="Z57" s="115"/>
      <c r="AA57" s="115"/>
      <c r="AB57" s="115"/>
      <c r="AC57" s="115"/>
    </row>
    <row r="58" spans="1:29">
      <c r="A58" s="115"/>
      <c r="B58" s="115"/>
      <c r="C58" s="115"/>
      <c r="D58" s="115"/>
      <c r="E58" s="115"/>
      <c r="F58" s="115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115"/>
      <c r="V58" s="115"/>
      <c r="W58" s="115"/>
      <c r="X58" s="115"/>
      <c r="Y58" s="115"/>
      <c r="Z58" s="115"/>
      <c r="AA58" s="115"/>
      <c r="AB58" s="115"/>
      <c r="AC58" s="115"/>
    </row>
    <row r="59" spans="1:29">
      <c r="A59" s="115"/>
      <c r="B59" s="115"/>
      <c r="C59" s="115"/>
      <c r="D59" s="115"/>
      <c r="E59" s="115"/>
      <c r="F59" s="115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115"/>
      <c r="V59" s="115"/>
      <c r="W59" s="115"/>
      <c r="X59" s="115"/>
      <c r="Y59" s="115"/>
      <c r="Z59" s="115"/>
      <c r="AA59" s="115"/>
      <c r="AB59" s="115"/>
      <c r="AC59" s="115"/>
    </row>
    <row r="60" spans="1:29">
      <c r="A60" s="115"/>
      <c r="B60" s="115"/>
      <c r="C60" s="115"/>
      <c r="D60" s="115"/>
      <c r="E60" s="115"/>
      <c r="F60" s="115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115"/>
      <c r="V60" s="115"/>
      <c r="W60" s="115"/>
      <c r="X60" s="115"/>
      <c r="Y60" s="115"/>
      <c r="Z60" s="115"/>
      <c r="AA60" s="115"/>
      <c r="AB60" s="115"/>
      <c r="AC60" s="115"/>
    </row>
    <row r="61" spans="1:29">
      <c r="A61" s="115"/>
      <c r="B61" s="115"/>
      <c r="C61" s="115"/>
      <c r="D61" s="115"/>
      <c r="E61" s="115"/>
      <c r="F61" s="115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115"/>
      <c r="V61" s="115"/>
      <c r="W61" s="115"/>
      <c r="X61" s="115"/>
      <c r="Y61" s="115"/>
      <c r="Z61" s="115"/>
      <c r="AA61" s="115"/>
      <c r="AB61" s="115"/>
      <c r="AC61" s="115"/>
    </row>
    <row r="62" spans="1:29">
      <c r="A62" s="115"/>
      <c r="B62" s="115"/>
      <c r="C62" s="115"/>
      <c r="D62" s="115"/>
      <c r="E62" s="115"/>
      <c r="F62" s="115"/>
      <c r="G62" s="115"/>
      <c r="H62" s="115"/>
      <c r="I62" s="115"/>
      <c r="J62" s="115"/>
      <c r="K62" s="115"/>
      <c r="L62" s="115"/>
      <c r="M62" s="115"/>
      <c r="N62" s="115"/>
      <c r="O62" s="115"/>
      <c r="P62" s="115"/>
      <c r="Q62" s="115"/>
      <c r="R62" s="115"/>
      <c r="S62" s="115"/>
      <c r="T62" s="115"/>
      <c r="U62" s="115"/>
      <c r="V62" s="115"/>
      <c r="W62" s="115"/>
      <c r="X62" s="115"/>
      <c r="Y62" s="115"/>
      <c r="Z62" s="115"/>
      <c r="AA62" s="115"/>
      <c r="AB62" s="115"/>
      <c r="AC62" s="115"/>
    </row>
    <row r="63" spans="1:29">
      <c r="A63" s="115"/>
      <c r="B63" s="115"/>
      <c r="C63" s="115"/>
      <c r="D63" s="115"/>
      <c r="E63" s="115"/>
      <c r="F63" s="115"/>
      <c r="G63" s="115"/>
      <c r="H63" s="115"/>
      <c r="I63" s="115"/>
      <c r="J63" s="115"/>
      <c r="K63" s="115"/>
      <c r="L63" s="115"/>
      <c r="M63" s="115"/>
      <c r="N63" s="115"/>
      <c r="O63" s="115"/>
      <c r="P63" s="115"/>
      <c r="Q63" s="115"/>
      <c r="R63" s="115"/>
      <c r="S63" s="115"/>
      <c r="T63" s="115"/>
      <c r="U63" s="115"/>
      <c r="V63" s="115"/>
      <c r="W63" s="115"/>
      <c r="X63" s="115"/>
      <c r="Y63" s="115"/>
      <c r="Z63" s="115"/>
      <c r="AA63" s="115"/>
      <c r="AB63" s="115"/>
      <c r="AC63" s="115"/>
    </row>
    <row r="64" spans="1:29">
      <c r="A64" s="115"/>
      <c r="B64" s="115"/>
      <c r="C64" s="115"/>
      <c r="D64" s="115"/>
      <c r="E64" s="115"/>
      <c r="F64" s="115"/>
      <c r="G64" s="115"/>
      <c r="H64" s="115"/>
      <c r="I64" s="115"/>
      <c r="J64" s="115"/>
      <c r="K64" s="115"/>
      <c r="L64" s="115"/>
      <c r="M64" s="115"/>
      <c r="N64" s="115"/>
      <c r="O64" s="115"/>
      <c r="P64" s="115"/>
      <c r="Q64" s="115"/>
      <c r="R64" s="115"/>
      <c r="S64" s="115"/>
      <c r="T64" s="115"/>
      <c r="U64" s="115"/>
      <c r="V64" s="115"/>
      <c r="W64" s="115"/>
      <c r="X64" s="115"/>
      <c r="Y64" s="115"/>
      <c r="Z64" s="115"/>
      <c r="AA64" s="115"/>
      <c r="AB64" s="115"/>
      <c r="AC64" s="115"/>
    </row>
    <row r="65" spans="1:29">
      <c r="A65" s="115"/>
      <c r="B65" s="115"/>
      <c r="C65" s="115"/>
      <c r="D65" s="115"/>
      <c r="E65" s="115"/>
      <c r="F65" s="115"/>
      <c r="G65" s="115"/>
      <c r="H65" s="115"/>
      <c r="I65" s="115"/>
      <c r="J65" s="115"/>
      <c r="K65" s="115"/>
      <c r="L65" s="115"/>
      <c r="M65" s="115"/>
      <c r="N65" s="115"/>
      <c r="O65" s="115"/>
      <c r="P65" s="115"/>
      <c r="Q65" s="115"/>
      <c r="R65" s="115"/>
      <c r="S65" s="115"/>
      <c r="T65" s="115"/>
      <c r="U65" s="115"/>
      <c r="V65" s="115"/>
      <c r="W65" s="115"/>
      <c r="X65" s="115"/>
      <c r="Y65" s="115"/>
      <c r="Z65" s="115"/>
      <c r="AA65" s="115"/>
      <c r="AB65" s="115"/>
      <c r="AC65" s="115"/>
    </row>
    <row r="66" spans="1:29">
      <c r="A66" s="115"/>
      <c r="B66" s="115"/>
      <c r="C66" s="115"/>
      <c r="D66" s="115"/>
      <c r="E66" s="115"/>
      <c r="F66" s="115"/>
      <c r="G66" s="115"/>
      <c r="H66" s="115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115"/>
      <c r="V66" s="115"/>
      <c r="W66" s="115"/>
      <c r="X66" s="115"/>
      <c r="Y66" s="115"/>
      <c r="Z66" s="115"/>
      <c r="AA66" s="115"/>
      <c r="AB66" s="115"/>
      <c r="AC66" s="115"/>
    </row>
    <row r="67" spans="1:29">
      <c r="A67" s="115"/>
      <c r="B67" s="115"/>
      <c r="C67" s="115"/>
      <c r="D67" s="115"/>
      <c r="E67" s="115"/>
      <c r="F67" s="115"/>
      <c r="G67" s="115"/>
      <c r="H67" s="115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115"/>
      <c r="V67" s="115"/>
      <c r="W67" s="115"/>
      <c r="X67" s="115"/>
      <c r="Y67" s="115"/>
      <c r="Z67" s="115"/>
      <c r="AA67" s="115"/>
      <c r="AB67" s="115"/>
      <c r="AC67" s="115"/>
    </row>
    <row r="68" spans="1:29">
      <c r="A68" s="115"/>
      <c r="B68" s="115"/>
      <c r="C68" s="115"/>
      <c r="D68" s="115"/>
      <c r="E68" s="115"/>
      <c r="F68" s="115"/>
      <c r="G68" s="115"/>
      <c r="H68" s="115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115"/>
      <c r="V68" s="115"/>
      <c r="W68" s="115"/>
      <c r="X68" s="115"/>
      <c r="Y68" s="115"/>
      <c r="Z68" s="115"/>
      <c r="AA68" s="115"/>
      <c r="AB68" s="115"/>
      <c r="AC68" s="115"/>
    </row>
    <row r="69" spans="1:29">
      <c r="A69" s="115"/>
      <c r="B69" s="115"/>
      <c r="C69" s="115"/>
      <c r="D69" s="115"/>
      <c r="E69" s="115"/>
      <c r="F69" s="115"/>
      <c r="G69" s="115"/>
      <c r="H69" s="115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115"/>
      <c r="V69" s="115"/>
      <c r="W69" s="115"/>
      <c r="X69" s="115"/>
      <c r="Y69" s="115"/>
      <c r="Z69" s="115"/>
      <c r="AA69" s="115"/>
      <c r="AB69" s="115"/>
      <c r="AC69" s="115"/>
    </row>
    <row r="70" spans="1:29">
      <c r="A70" s="115"/>
      <c r="B70" s="115"/>
      <c r="C70" s="115"/>
      <c r="D70" s="115"/>
      <c r="E70" s="115"/>
      <c r="F70" s="115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115"/>
      <c r="V70" s="115"/>
      <c r="W70" s="115"/>
      <c r="X70" s="115"/>
      <c r="Y70" s="115"/>
      <c r="Z70" s="115"/>
      <c r="AA70" s="115"/>
      <c r="AB70" s="115"/>
      <c r="AC70" s="115"/>
    </row>
    <row r="71" spans="1:29">
      <c r="A71" s="115"/>
      <c r="B71" s="115"/>
      <c r="C71" s="115"/>
      <c r="D71" s="115"/>
      <c r="E71" s="115"/>
      <c r="F71" s="115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115"/>
      <c r="V71" s="115"/>
      <c r="W71" s="115"/>
      <c r="X71" s="115"/>
      <c r="Y71" s="115"/>
      <c r="Z71" s="115"/>
      <c r="AA71" s="115"/>
      <c r="AB71" s="115"/>
      <c r="AC71" s="115"/>
    </row>
    <row r="72" spans="1:29">
      <c r="A72" s="115"/>
      <c r="B72" s="115"/>
      <c r="C72" s="115"/>
      <c r="D72" s="115"/>
      <c r="E72" s="115"/>
      <c r="F72" s="115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115"/>
      <c r="V72" s="115"/>
      <c r="W72" s="115"/>
      <c r="X72" s="115"/>
      <c r="Y72" s="115"/>
      <c r="Z72" s="115"/>
      <c r="AA72" s="115"/>
      <c r="AB72" s="115"/>
      <c r="AC72" s="115"/>
    </row>
    <row r="73" spans="1:29">
      <c r="A73" s="115"/>
      <c r="B73" s="115"/>
      <c r="C73" s="115"/>
      <c r="D73" s="115"/>
      <c r="E73" s="115"/>
      <c r="F73" s="115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115"/>
      <c r="V73" s="115"/>
      <c r="W73" s="115"/>
      <c r="X73" s="115"/>
      <c r="Y73" s="115"/>
      <c r="Z73" s="115"/>
      <c r="AA73" s="115"/>
      <c r="AB73" s="115"/>
      <c r="AC73" s="115"/>
    </row>
    <row r="74" spans="1:29">
      <c r="A74" s="115"/>
      <c r="B74" s="115"/>
      <c r="C74" s="115"/>
      <c r="D74" s="115"/>
      <c r="E74" s="115"/>
      <c r="F74" s="115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115"/>
      <c r="V74" s="115"/>
      <c r="W74" s="115"/>
      <c r="X74" s="115"/>
      <c r="Y74" s="115"/>
      <c r="Z74" s="115"/>
      <c r="AA74" s="115"/>
      <c r="AB74" s="115"/>
      <c r="AC74" s="115"/>
    </row>
    <row r="75" spans="1:29">
      <c r="A75" s="115"/>
      <c r="B75" s="115"/>
      <c r="C75" s="115"/>
      <c r="D75" s="115"/>
      <c r="E75" s="115"/>
      <c r="F75" s="115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115"/>
      <c r="V75" s="115"/>
      <c r="W75" s="115"/>
      <c r="X75" s="115"/>
      <c r="Y75" s="115"/>
      <c r="Z75" s="115"/>
      <c r="AA75" s="115"/>
      <c r="AB75" s="115"/>
      <c r="AC75" s="115"/>
    </row>
    <row r="76" spans="1:29">
      <c r="A76" s="115"/>
      <c r="B76" s="115"/>
      <c r="C76" s="115"/>
      <c r="D76" s="115"/>
      <c r="E76" s="115"/>
      <c r="F76" s="115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115"/>
      <c r="V76" s="115"/>
      <c r="W76" s="115"/>
      <c r="X76" s="115"/>
      <c r="Y76" s="115"/>
      <c r="Z76" s="115"/>
      <c r="AA76" s="115"/>
      <c r="AB76" s="115"/>
      <c r="AC76" s="115"/>
    </row>
    <row r="77" spans="1:29">
      <c r="A77" s="115"/>
      <c r="B77" s="115"/>
      <c r="C77" s="115"/>
      <c r="D77" s="115"/>
      <c r="E77" s="115"/>
      <c r="F77" s="115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115"/>
      <c r="V77" s="115"/>
      <c r="W77" s="115"/>
      <c r="X77" s="115"/>
      <c r="Y77" s="115"/>
      <c r="Z77" s="115"/>
      <c r="AA77" s="115"/>
      <c r="AB77" s="115"/>
      <c r="AC77" s="115"/>
    </row>
    <row r="78" spans="1:29">
      <c r="A78" s="115"/>
      <c r="B78" s="115"/>
      <c r="C78" s="115"/>
      <c r="D78" s="115"/>
      <c r="E78" s="115"/>
      <c r="F78" s="115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115"/>
      <c r="V78" s="115"/>
      <c r="W78" s="115"/>
      <c r="X78" s="115"/>
      <c r="Y78" s="115"/>
      <c r="Z78" s="115"/>
      <c r="AA78" s="115"/>
      <c r="AB78" s="115"/>
      <c r="AC78" s="115"/>
    </row>
    <row r="79" spans="1:29">
      <c r="A79" s="115"/>
      <c r="B79" s="115"/>
      <c r="C79" s="115"/>
      <c r="D79" s="115"/>
      <c r="E79" s="115"/>
      <c r="F79" s="115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115"/>
      <c r="V79" s="115"/>
      <c r="W79" s="115"/>
      <c r="X79" s="115"/>
      <c r="Y79" s="115"/>
      <c r="Z79" s="115"/>
      <c r="AA79" s="115"/>
      <c r="AB79" s="115"/>
      <c r="AC79" s="115"/>
    </row>
    <row r="80" spans="1:29">
      <c r="A80" s="115"/>
      <c r="B80" s="115"/>
      <c r="C80" s="115"/>
      <c r="D80" s="115"/>
      <c r="E80" s="115"/>
      <c r="F80" s="115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115"/>
      <c r="V80" s="115"/>
      <c r="W80" s="115"/>
      <c r="X80" s="115"/>
      <c r="Y80" s="115"/>
      <c r="Z80" s="115"/>
      <c r="AA80" s="115"/>
      <c r="AB80" s="115"/>
      <c r="AC80" s="115"/>
    </row>
    <row r="81" spans="1:29">
      <c r="A81" s="115"/>
      <c r="B81" s="115"/>
      <c r="C81" s="115"/>
      <c r="D81" s="115"/>
      <c r="E81" s="115"/>
      <c r="F81" s="115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115"/>
      <c r="V81" s="115"/>
      <c r="W81" s="115"/>
      <c r="X81" s="115"/>
      <c r="Y81" s="115"/>
      <c r="Z81" s="115"/>
      <c r="AA81" s="115"/>
      <c r="AB81" s="115"/>
      <c r="AC81" s="115"/>
    </row>
    <row r="82" spans="1:29">
      <c r="A82" s="115"/>
      <c r="B82" s="115"/>
      <c r="C82" s="115"/>
      <c r="D82" s="115"/>
      <c r="E82" s="115"/>
      <c r="F82" s="115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/>
      <c r="U82" s="115"/>
      <c r="V82" s="115"/>
      <c r="W82" s="115"/>
      <c r="X82" s="115"/>
      <c r="Y82" s="115"/>
      <c r="Z82" s="115"/>
      <c r="AA82" s="115"/>
      <c r="AB82" s="115"/>
      <c r="AC82" s="115"/>
    </row>
    <row r="83" spans="1:29">
      <c r="A83" s="115"/>
      <c r="B83" s="115"/>
      <c r="C83" s="115"/>
      <c r="D83" s="115"/>
      <c r="E83" s="115"/>
      <c r="F83" s="115"/>
      <c r="G83" s="115"/>
      <c r="H83" s="115"/>
      <c r="I83" s="115"/>
      <c r="J83" s="115"/>
      <c r="K83" s="115"/>
      <c r="L83" s="115"/>
      <c r="M83" s="115"/>
      <c r="N83" s="115"/>
      <c r="O83" s="115"/>
      <c r="P83" s="115"/>
      <c r="Q83" s="115"/>
      <c r="R83" s="115"/>
      <c r="S83" s="115"/>
      <c r="T83" s="115"/>
      <c r="U83" s="115"/>
      <c r="V83" s="115"/>
      <c r="W83" s="115"/>
      <c r="X83" s="115"/>
      <c r="Y83" s="115"/>
      <c r="Z83" s="115"/>
      <c r="AA83" s="115"/>
      <c r="AB83" s="115"/>
      <c r="AC83" s="115"/>
    </row>
    <row r="84" spans="1:29">
      <c r="A84" s="115"/>
      <c r="B84" s="115"/>
      <c r="C84" s="115"/>
      <c r="D84" s="115"/>
      <c r="E84" s="115"/>
      <c r="F84" s="115"/>
      <c r="G84" s="115"/>
      <c r="H84" s="115"/>
      <c r="I84" s="115"/>
      <c r="J84" s="115"/>
      <c r="K84" s="115"/>
      <c r="L84" s="115"/>
      <c r="M84" s="115"/>
      <c r="N84" s="115"/>
      <c r="O84" s="115"/>
      <c r="P84" s="115"/>
      <c r="Q84" s="115"/>
      <c r="R84" s="115"/>
      <c r="S84" s="115"/>
      <c r="T84" s="115"/>
      <c r="U84" s="115"/>
      <c r="V84" s="115"/>
      <c r="W84" s="115"/>
      <c r="X84" s="115"/>
      <c r="Y84" s="115"/>
      <c r="Z84" s="115"/>
      <c r="AA84" s="115"/>
      <c r="AB84" s="115"/>
      <c r="AC84" s="115"/>
    </row>
    <row r="85" spans="1:29">
      <c r="A85" s="115"/>
      <c r="B85" s="115"/>
      <c r="C85" s="115"/>
      <c r="D85" s="115"/>
      <c r="E85" s="115"/>
      <c r="F85" s="115"/>
      <c r="G85" s="115"/>
      <c r="H85" s="115"/>
      <c r="I85" s="115"/>
      <c r="J85" s="115"/>
      <c r="K85" s="115"/>
      <c r="L85" s="115"/>
      <c r="M85" s="115"/>
      <c r="N85" s="115"/>
      <c r="O85" s="115"/>
      <c r="P85" s="115"/>
      <c r="Q85" s="115"/>
      <c r="R85" s="115"/>
      <c r="S85" s="115"/>
      <c r="T85" s="115"/>
      <c r="U85" s="115"/>
      <c r="V85" s="115"/>
      <c r="W85" s="115"/>
      <c r="X85" s="115"/>
      <c r="Y85" s="115"/>
      <c r="Z85" s="115"/>
      <c r="AA85" s="115"/>
      <c r="AB85" s="115"/>
      <c r="AC85" s="115"/>
    </row>
    <row r="86" spans="1:29">
      <c r="A86" s="115"/>
      <c r="B86" s="115"/>
      <c r="C86" s="115"/>
      <c r="D86" s="115"/>
      <c r="E86" s="115"/>
      <c r="F86" s="115"/>
      <c r="G86" s="115"/>
      <c r="H86" s="115"/>
      <c r="I86" s="115"/>
      <c r="J86" s="115"/>
      <c r="K86" s="115"/>
      <c r="L86" s="115"/>
      <c r="M86" s="115"/>
      <c r="N86" s="115"/>
      <c r="O86" s="115"/>
      <c r="P86" s="115"/>
      <c r="Q86" s="115"/>
      <c r="R86" s="115"/>
      <c r="S86" s="115"/>
      <c r="T86" s="115"/>
      <c r="U86" s="115"/>
      <c r="V86" s="115"/>
      <c r="W86" s="115"/>
      <c r="X86" s="115"/>
      <c r="Y86" s="115"/>
      <c r="Z86" s="115"/>
      <c r="AA86" s="115"/>
      <c r="AB86" s="115"/>
      <c r="AC86" s="115"/>
    </row>
    <row r="87" spans="1:29">
      <c r="A87" s="115"/>
      <c r="B87" s="115"/>
      <c r="C87" s="115"/>
      <c r="D87" s="115"/>
      <c r="E87" s="115"/>
      <c r="F87" s="115"/>
      <c r="G87" s="115"/>
      <c r="H87" s="115"/>
      <c r="I87" s="115"/>
      <c r="J87" s="115"/>
      <c r="K87" s="115"/>
      <c r="L87" s="115"/>
      <c r="M87" s="115"/>
      <c r="N87" s="115"/>
      <c r="O87" s="115"/>
      <c r="P87" s="115"/>
      <c r="Q87" s="115"/>
      <c r="R87" s="115"/>
      <c r="S87" s="115"/>
      <c r="T87" s="115"/>
      <c r="U87" s="115"/>
      <c r="V87" s="115"/>
      <c r="W87" s="115"/>
      <c r="X87" s="115"/>
      <c r="Y87" s="115"/>
      <c r="Z87" s="115"/>
      <c r="AA87" s="115"/>
      <c r="AB87" s="115"/>
      <c r="AC87" s="115"/>
    </row>
    <row r="88" spans="1:29">
      <c r="A88" s="115"/>
      <c r="B88" s="115"/>
      <c r="C88" s="115"/>
      <c r="D88" s="115"/>
      <c r="E88" s="115"/>
      <c r="F88" s="115"/>
      <c r="G88" s="115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115"/>
      <c r="V88" s="115"/>
      <c r="W88" s="115"/>
      <c r="X88" s="115"/>
      <c r="Y88" s="115"/>
      <c r="Z88" s="115"/>
      <c r="AA88" s="115"/>
      <c r="AB88" s="115"/>
      <c r="AC88" s="115"/>
    </row>
    <row r="89" spans="1:29">
      <c r="A89" s="115"/>
      <c r="B89" s="115"/>
      <c r="C89" s="115"/>
      <c r="D89" s="115"/>
      <c r="E89" s="115"/>
      <c r="F89" s="115"/>
      <c r="G89" s="115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115"/>
      <c r="V89" s="115"/>
      <c r="W89" s="115"/>
      <c r="X89" s="115"/>
      <c r="Y89" s="115"/>
      <c r="Z89" s="115"/>
      <c r="AA89" s="115"/>
      <c r="AB89" s="115"/>
      <c r="AC89" s="115"/>
    </row>
    <row r="90" spans="1:29">
      <c r="A90" s="115"/>
      <c r="B90" s="115"/>
      <c r="C90" s="115"/>
      <c r="D90" s="115"/>
      <c r="E90" s="115"/>
      <c r="F90" s="115"/>
      <c r="G90" s="115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115"/>
      <c r="V90" s="115"/>
      <c r="W90" s="115"/>
      <c r="X90" s="115"/>
      <c r="Y90" s="115"/>
      <c r="Z90" s="115"/>
      <c r="AA90" s="115"/>
      <c r="AB90" s="115"/>
      <c r="AC90" s="115"/>
    </row>
    <row r="91" spans="1:29">
      <c r="A91" s="115"/>
      <c r="B91" s="115"/>
      <c r="C91" s="115"/>
      <c r="D91" s="115"/>
      <c r="E91" s="115"/>
      <c r="F91" s="115"/>
      <c r="G91" s="115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115"/>
      <c r="V91" s="115"/>
      <c r="W91" s="115"/>
      <c r="X91" s="115"/>
      <c r="Y91" s="115"/>
      <c r="Z91" s="115"/>
      <c r="AA91" s="115"/>
      <c r="AB91" s="115"/>
      <c r="AC91" s="115"/>
    </row>
    <row r="92" spans="1:29">
      <c r="A92" s="115"/>
      <c r="B92" s="115"/>
      <c r="C92" s="115"/>
      <c r="D92" s="115"/>
      <c r="E92" s="115"/>
      <c r="F92" s="115"/>
      <c r="G92" s="115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115"/>
      <c r="V92" s="115"/>
      <c r="W92" s="115"/>
      <c r="X92" s="115"/>
      <c r="Y92" s="115"/>
      <c r="Z92" s="115"/>
      <c r="AA92" s="115"/>
      <c r="AB92" s="115"/>
      <c r="AC92" s="115"/>
    </row>
    <row r="93" spans="1:29">
      <c r="A93" s="115"/>
      <c r="B93" s="115"/>
      <c r="C93" s="115"/>
      <c r="D93" s="115"/>
      <c r="E93" s="115"/>
      <c r="F93" s="115"/>
      <c r="G93" s="115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115"/>
      <c r="V93" s="115"/>
      <c r="W93" s="115"/>
      <c r="X93" s="115"/>
      <c r="Y93" s="115"/>
      <c r="Z93" s="115"/>
      <c r="AA93" s="115"/>
      <c r="AB93" s="115"/>
      <c r="AC93" s="115"/>
    </row>
    <row r="94" spans="1:29">
      <c r="A94" s="115"/>
      <c r="B94" s="115"/>
      <c r="C94" s="115"/>
      <c r="D94" s="115"/>
      <c r="E94" s="115"/>
      <c r="F94" s="115"/>
      <c r="G94" s="115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115"/>
      <c r="V94" s="115"/>
      <c r="W94" s="115"/>
      <c r="X94" s="115"/>
      <c r="Y94" s="115"/>
      <c r="Z94" s="115"/>
      <c r="AA94" s="115"/>
      <c r="AB94" s="115"/>
      <c r="AC94" s="115"/>
    </row>
    <row r="95" spans="1:29">
      <c r="A95" s="115"/>
      <c r="B95" s="115"/>
      <c r="C95" s="115"/>
      <c r="D95" s="115"/>
      <c r="E95" s="115"/>
      <c r="F95" s="115"/>
      <c r="G95" s="115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115"/>
      <c r="V95" s="115"/>
      <c r="W95" s="115"/>
      <c r="X95" s="115"/>
      <c r="Y95" s="115"/>
      <c r="Z95" s="115"/>
      <c r="AA95" s="115"/>
      <c r="AB95" s="115"/>
      <c r="AC95" s="115"/>
    </row>
    <row r="96" spans="1:29">
      <c r="A96" s="115"/>
      <c r="B96" s="115"/>
      <c r="C96" s="115"/>
      <c r="D96" s="115"/>
      <c r="E96" s="115"/>
      <c r="F96" s="115"/>
      <c r="G96" s="115"/>
      <c r="H96" s="115"/>
      <c r="I96" s="115"/>
      <c r="J96" s="115"/>
      <c r="K96" s="115"/>
      <c r="L96" s="115"/>
      <c r="M96" s="115"/>
      <c r="N96" s="115"/>
      <c r="O96" s="115"/>
      <c r="P96" s="115"/>
      <c r="Q96" s="115"/>
      <c r="R96" s="115"/>
      <c r="S96" s="115"/>
      <c r="T96" s="115"/>
      <c r="U96" s="115"/>
      <c r="V96" s="115"/>
      <c r="W96" s="115"/>
      <c r="X96" s="115"/>
      <c r="Y96" s="115"/>
      <c r="Z96" s="115"/>
      <c r="AA96" s="115"/>
      <c r="AB96" s="115"/>
      <c r="AC96" s="115"/>
    </row>
    <row r="97" spans="1:29">
      <c r="A97" s="115"/>
      <c r="B97" s="115"/>
      <c r="C97" s="115"/>
      <c r="D97" s="115"/>
      <c r="E97" s="115"/>
      <c r="F97" s="115"/>
      <c r="G97" s="115"/>
      <c r="H97" s="115"/>
      <c r="I97" s="115"/>
      <c r="J97" s="115"/>
      <c r="K97" s="115"/>
      <c r="L97" s="115"/>
      <c r="M97" s="115"/>
      <c r="N97" s="115"/>
      <c r="O97" s="115"/>
      <c r="P97" s="115"/>
      <c r="Q97" s="115"/>
      <c r="R97" s="115"/>
      <c r="S97" s="115"/>
      <c r="T97" s="115"/>
      <c r="U97" s="115"/>
      <c r="V97" s="115"/>
      <c r="W97" s="115"/>
      <c r="X97" s="115"/>
      <c r="Y97" s="115"/>
      <c r="Z97" s="115"/>
      <c r="AA97" s="115"/>
      <c r="AB97" s="115"/>
      <c r="AC97" s="115"/>
    </row>
    <row r="98" spans="1:29">
      <c r="A98" s="115"/>
      <c r="B98" s="115"/>
      <c r="C98" s="115"/>
      <c r="D98" s="115"/>
      <c r="E98" s="115"/>
      <c r="F98" s="115"/>
      <c r="G98" s="115"/>
      <c r="H98" s="115"/>
      <c r="I98" s="115"/>
      <c r="J98" s="115"/>
      <c r="K98" s="115"/>
      <c r="L98" s="115"/>
      <c r="M98" s="115"/>
      <c r="N98" s="115"/>
      <c r="O98" s="115"/>
      <c r="P98" s="115"/>
      <c r="Q98" s="115"/>
      <c r="R98" s="115"/>
      <c r="S98" s="115"/>
      <c r="T98" s="115"/>
      <c r="U98" s="115"/>
      <c r="V98" s="115"/>
      <c r="W98" s="115"/>
      <c r="X98" s="115"/>
      <c r="Y98" s="115"/>
      <c r="Z98" s="115"/>
      <c r="AA98" s="115"/>
      <c r="AB98" s="115"/>
      <c r="AC98" s="115"/>
    </row>
    <row r="99" spans="1:29">
      <c r="A99" s="115"/>
      <c r="B99" s="115"/>
      <c r="C99" s="115"/>
      <c r="D99" s="115"/>
      <c r="E99" s="115"/>
      <c r="F99" s="115"/>
      <c r="G99" s="115"/>
      <c r="H99" s="115"/>
      <c r="I99" s="115"/>
      <c r="J99" s="115"/>
      <c r="K99" s="115"/>
      <c r="L99" s="115"/>
      <c r="M99" s="115"/>
      <c r="N99" s="115"/>
      <c r="O99" s="115"/>
      <c r="P99" s="115"/>
      <c r="Q99" s="115"/>
      <c r="R99" s="115"/>
      <c r="S99" s="115"/>
      <c r="T99" s="115"/>
      <c r="U99" s="115"/>
      <c r="V99" s="115"/>
      <c r="W99" s="115"/>
      <c r="X99" s="115"/>
      <c r="Y99" s="115"/>
      <c r="Z99" s="115"/>
      <c r="AA99" s="115"/>
      <c r="AB99" s="115"/>
      <c r="AC99" s="115"/>
    </row>
    <row r="100" spans="1:29">
      <c r="A100" s="115"/>
      <c r="B100" s="115"/>
      <c r="C100" s="115"/>
      <c r="D100" s="115"/>
      <c r="E100" s="115"/>
      <c r="F100" s="115"/>
      <c r="G100" s="115"/>
      <c r="H100" s="115"/>
      <c r="I100" s="115"/>
      <c r="J100" s="115"/>
      <c r="K100" s="115"/>
      <c r="L100" s="115"/>
      <c r="M100" s="115"/>
      <c r="N100" s="115"/>
      <c r="O100" s="115"/>
      <c r="P100" s="115"/>
      <c r="Q100" s="115"/>
      <c r="R100" s="115"/>
      <c r="S100" s="115"/>
      <c r="T100" s="115"/>
      <c r="U100" s="115"/>
      <c r="V100" s="115"/>
      <c r="W100" s="115"/>
      <c r="X100" s="115"/>
      <c r="Y100" s="115"/>
      <c r="Z100" s="115"/>
      <c r="AA100" s="115"/>
      <c r="AB100" s="115"/>
      <c r="AC100" s="115"/>
    </row>
    <row r="101" spans="1:29">
      <c r="A101" s="115"/>
      <c r="B101" s="115"/>
      <c r="C101" s="115"/>
      <c r="D101" s="115"/>
      <c r="E101" s="115"/>
      <c r="F101" s="115"/>
      <c r="G101" s="115"/>
      <c r="H101" s="115"/>
      <c r="I101" s="115"/>
      <c r="J101" s="115"/>
      <c r="K101" s="115"/>
      <c r="L101" s="115"/>
      <c r="M101" s="115"/>
      <c r="N101" s="115"/>
      <c r="O101" s="115"/>
      <c r="P101" s="115"/>
      <c r="Q101" s="115"/>
      <c r="R101" s="115"/>
      <c r="S101" s="115"/>
      <c r="T101" s="115"/>
      <c r="U101" s="115"/>
      <c r="V101" s="115"/>
      <c r="W101" s="115"/>
      <c r="X101" s="115"/>
      <c r="Y101" s="115"/>
      <c r="Z101" s="115"/>
      <c r="AA101" s="115"/>
      <c r="AB101" s="115"/>
      <c r="AC101" s="115"/>
    </row>
    <row r="102" spans="1:29">
      <c r="A102" s="115"/>
      <c r="B102" s="115"/>
      <c r="C102" s="115"/>
      <c r="D102" s="115"/>
      <c r="E102" s="115"/>
      <c r="F102" s="115"/>
      <c r="G102" s="115"/>
      <c r="H102" s="115"/>
      <c r="I102" s="115"/>
      <c r="J102" s="115"/>
      <c r="K102" s="115"/>
      <c r="L102" s="115"/>
      <c r="M102" s="115"/>
      <c r="N102" s="115"/>
      <c r="O102" s="115"/>
      <c r="P102" s="115"/>
      <c r="Q102" s="115"/>
      <c r="R102" s="115"/>
      <c r="S102" s="115"/>
      <c r="T102" s="115"/>
      <c r="U102" s="115"/>
      <c r="V102" s="115"/>
      <c r="W102" s="115"/>
      <c r="X102" s="115"/>
      <c r="Y102" s="115"/>
      <c r="Z102" s="115"/>
      <c r="AA102" s="115"/>
      <c r="AB102" s="115"/>
      <c r="AC102" s="115"/>
    </row>
    <row r="103" spans="1:29">
      <c r="A103" s="115"/>
      <c r="B103" s="115"/>
      <c r="C103" s="115"/>
      <c r="D103" s="115"/>
      <c r="E103" s="115"/>
      <c r="F103" s="115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115"/>
      <c r="V103" s="115"/>
      <c r="W103" s="115"/>
      <c r="X103" s="115"/>
      <c r="Y103" s="115"/>
      <c r="Z103" s="115"/>
      <c r="AA103" s="115"/>
      <c r="AB103" s="115"/>
      <c r="AC103" s="115"/>
    </row>
    <row r="104" spans="1:29">
      <c r="A104" s="115"/>
      <c r="B104" s="115"/>
      <c r="C104" s="115"/>
      <c r="D104" s="115"/>
      <c r="E104" s="115"/>
      <c r="F104" s="115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115"/>
      <c r="V104" s="115"/>
      <c r="W104" s="115"/>
      <c r="X104" s="115"/>
      <c r="Y104" s="115"/>
      <c r="Z104" s="115"/>
      <c r="AA104" s="115"/>
      <c r="AB104" s="115"/>
      <c r="AC104" s="115"/>
    </row>
    <row r="105" spans="1:29">
      <c r="A105" s="115"/>
      <c r="B105" s="115"/>
      <c r="C105" s="115"/>
      <c r="D105" s="115"/>
      <c r="E105" s="115"/>
      <c r="F105" s="115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115"/>
      <c r="V105" s="115"/>
      <c r="W105" s="115"/>
      <c r="X105" s="115"/>
      <c r="Y105" s="115"/>
      <c r="Z105" s="115"/>
      <c r="AA105" s="115"/>
      <c r="AB105" s="115"/>
      <c r="AC105" s="115"/>
    </row>
    <row r="106" spans="1:29">
      <c r="A106" s="115"/>
      <c r="B106" s="115"/>
      <c r="C106" s="115"/>
      <c r="D106" s="115"/>
      <c r="E106" s="115"/>
      <c r="F106" s="115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115"/>
      <c r="V106" s="115"/>
      <c r="W106" s="115"/>
      <c r="X106" s="115"/>
      <c r="Y106" s="115"/>
      <c r="Z106" s="115"/>
      <c r="AA106" s="115"/>
      <c r="AB106" s="115"/>
      <c r="AC106" s="115"/>
    </row>
    <row r="107" spans="1:29">
      <c r="A107" s="115"/>
      <c r="B107" s="115"/>
      <c r="C107" s="115"/>
      <c r="D107" s="115"/>
      <c r="E107" s="115"/>
      <c r="F107" s="115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/>
      <c r="U107" s="115"/>
      <c r="V107" s="115"/>
      <c r="W107" s="115"/>
      <c r="X107" s="115"/>
      <c r="Y107" s="115"/>
      <c r="Z107" s="115"/>
      <c r="AA107" s="115"/>
      <c r="AB107" s="115"/>
      <c r="AC107" s="115"/>
    </row>
    <row r="108" spans="1:29">
      <c r="A108" s="115"/>
      <c r="B108" s="115"/>
      <c r="C108" s="115"/>
      <c r="D108" s="115"/>
      <c r="E108" s="115"/>
      <c r="F108" s="115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115"/>
      <c r="V108" s="115"/>
      <c r="W108" s="115"/>
      <c r="X108" s="115"/>
      <c r="Y108" s="115"/>
      <c r="Z108" s="115"/>
      <c r="AA108" s="115"/>
      <c r="AB108" s="115"/>
      <c r="AC108" s="115"/>
    </row>
    <row r="109" spans="1:29">
      <c r="A109" s="115"/>
      <c r="B109" s="115"/>
      <c r="C109" s="115"/>
      <c r="D109" s="115"/>
      <c r="E109" s="115"/>
      <c r="F109" s="115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115"/>
      <c r="V109" s="115"/>
      <c r="W109" s="115"/>
      <c r="X109" s="115"/>
      <c r="Y109" s="115"/>
      <c r="Z109" s="115"/>
      <c r="AA109" s="115"/>
      <c r="AB109" s="115"/>
      <c r="AC109" s="115"/>
    </row>
    <row r="110" spans="1:29">
      <c r="A110" s="115"/>
      <c r="B110" s="115"/>
      <c r="C110" s="115"/>
      <c r="D110" s="115"/>
      <c r="E110" s="115"/>
      <c r="F110" s="115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115"/>
      <c r="V110" s="115"/>
      <c r="W110" s="115"/>
      <c r="X110" s="115"/>
      <c r="Y110" s="115"/>
      <c r="Z110" s="115"/>
      <c r="AA110" s="115"/>
      <c r="AB110" s="115"/>
      <c r="AC110" s="115"/>
    </row>
    <row r="111" spans="1:29">
      <c r="A111" s="115"/>
      <c r="B111" s="115"/>
      <c r="C111" s="115"/>
      <c r="D111" s="115"/>
      <c r="E111" s="115"/>
      <c r="F111" s="115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115"/>
      <c r="V111" s="115"/>
      <c r="W111" s="115"/>
      <c r="X111" s="115"/>
      <c r="Y111" s="115"/>
      <c r="Z111" s="115"/>
      <c r="AA111" s="115"/>
      <c r="AB111" s="115"/>
      <c r="AC111" s="115"/>
    </row>
    <row r="112" spans="1:29">
      <c r="A112" s="115"/>
      <c r="B112" s="115"/>
      <c r="C112" s="115"/>
      <c r="D112" s="115"/>
      <c r="E112" s="115"/>
      <c r="F112" s="115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</row>
    <row r="113" spans="1:29">
      <c r="A113" s="115"/>
      <c r="B113" s="115"/>
      <c r="C113" s="115"/>
      <c r="D113" s="115"/>
      <c r="E113" s="115"/>
      <c r="F113" s="115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</row>
    <row r="114" spans="1:29">
      <c r="A114" s="115"/>
      <c r="B114" s="115"/>
      <c r="C114" s="115"/>
      <c r="D114" s="115"/>
      <c r="E114" s="115"/>
      <c r="F114" s="115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</row>
    <row r="115" spans="1:29">
      <c r="A115" s="115"/>
      <c r="B115" s="115"/>
      <c r="C115" s="115"/>
      <c r="D115" s="115"/>
      <c r="E115" s="115"/>
      <c r="F115" s="115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</row>
    <row r="116" spans="1:29">
      <c r="A116" s="115"/>
      <c r="B116" s="115"/>
      <c r="C116" s="115"/>
      <c r="D116" s="115"/>
      <c r="E116" s="115"/>
      <c r="F116" s="115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</row>
    <row r="117" spans="1:29">
      <c r="A117" s="115"/>
      <c r="B117" s="115"/>
      <c r="C117" s="115"/>
      <c r="D117" s="115"/>
      <c r="E117" s="115"/>
      <c r="F117" s="115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</row>
    <row r="118" spans="1:29">
      <c r="A118" s="115"/>
      <c r="B118" s="115"/>
      <c r="C118" s="115"/>
      <c r="D118" s="115"/>
      <c r="E118" s="115"/>
      <c r="F118" s="115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</row>
    <row r="119" spans="1:29">
      <c r="A119" s="115"/>
      <c r="B119" s="115"/>
      <c r="C119" s="115"/>
      <c r="D119" s="115"/>
      <c r="E119" s="115"/>
      <c r="F119" s="115"/>
      <c r="G119" s="115"/>
      <c r="H119" s="115"/>
      <c r="I119" s="115"/>
      <c r="J119" s="115"/>
      <c r="K119" s="115"/>
      <c r="L119" s="115"/>
      <c r="M119" s="115"/>
      <c r="N119" s="115"/>
      <c r="O119" s="115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</row>
    <row r="120" spans="1:29">
      <c r="A120" s="115"/>
      <c r="B120" s="115"/>
      <c r="C120" s="115"/>
      <c r="D120" s="115"/>
      <c r="E120" s="115"/>
      <c r="F120" s="115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</row>
    <row r="121" spans="1:29">
      <c r="A121" s="115"/>
      <c r="B121" s="115"/>
      <c r="C121" s="115"/>
      <c r="D121" s="115"/>
      <c r="E121" s="115"/>
      <c r="F121" s="115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</row>
    <row r="122" spans="1:29">
      <c r="A122" s="115"/>
      <c r="B122" s="115"/>
      <c r="C122" s="115"/>
      <c r="D122" s="115"/>
      <c r="E122" s="115"/>
      <c r="F122" s="115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</row>
    <row r="123" spans="1:29">
      <c r="A123" s="115"/>
      <c r="B123" s="115"/>
      <c r="C123" s="115"/>
      <c r="D123" s="115"/>
      <c r="E123" s="115"/>
      <c r="F123" s="115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</row>
    <row r="124" spans="1:29">
      <c r="A124" s="115"/>
      <c r="B124" s="115"/>
      <c r="C124" s="115"/>
      <c r="D124" s="115"/>
      <c r="E124" s="115"/>
      <c r="F124" s="115"/>
      <c r="G124" s="115"/>
      <c r="H124" s="115"/>
      <c r="I124" s="115"/>
      <c r="J124" s="115"/>
      <c r="K124" s="115"/>
      <c r="L124" s="115"/>
      <c r="M124" s="115"/>
      <c r="N124" s="115"/>
      <c r="O124" s="115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</row>
    <row r="125" spans="1:29">
      <c r="A125" s="115"/>
      <c r="B125" s="115"/>
      <c r="C125" s="115"/>
      <c r="D125" s="115"/>
      <c r="E125" s="115"/>
      <c r="F125" s="115"/>
      <c r="G125" s="115"/>
      <c r="H125" s="115"/>
      <c r="I125" s="115"/>
      <c r="J125" s="115"/>
      <c r="K125" s="115"/>
      <c r="L125" s="115"/>
      <c r="M125" s="115"/>
      <c r="N125" s="115"/>
      <c r="O125" s="115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</row>
    <row r="126" spans="1:29">
      <c r="A126" s="115"/>
      <c r="B126" s="115"/>
      <c r="C126" s="115"/>
      <c r="D126" s="115"/>
      <c r="E126" s="115"/>
      <c r="F126" s="115"/>
      <c r="G126" s="115"/>
      <c r="H126" s="115"/>
      <c r="I126" s="115"/>
      <c r="J126" s="115"/>
      <c r="K126" s="115"/>
      <c r="L126" s="115"/>
      <c r="M126" s="115"/>
      <c r="N126" s="115"/>
      <c r="O126" s="115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</row>
    <row r="127" spans="1:29">
      <c r="A127" s="115"/>
      <c r="B127" s="115"/>
      <c r="C127" s="115"/>
      <c r="D127" s="115"/>
      <c r="E127" s="115"/>
      <c r="F127" s="115"/>
      <c r="G127" s="115"/>
      <c r="H127" s="115"/>
      <c r="I127" s="115"/>
      <c r="J127" s="115"/>
      <c r="K127" s="115"/>
      <c r="L127" s="115"/>
      <c r="M127" s="115"/>
      <c r="N127" s="115"/>
      <c r="O127" s="115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</row>
    <row r="128" spans="1:29">
      <c r="A128" s="115"/>
      <c r="B128" s="115"/>
      <c r="C128" s="115"/>
      <c r="D128" s="115"/>
      <c r="E128" s="115"/>
      <c r="F128" s="115"/>
      <c r="G128" s="115"/>
      <c r="H128" s="115"/>
      <c r="I128" s="115"/>
      <c r="J128" s="115"/>
      <c r="K128" s="115"/>
      <c r="L128" s="115"/>
      <c r="M128" s="115"/>
      <c r="N128" s="115"/>
      <c r="O128" s="115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</row>
    <row r="129" spans="1:29">
      <c r="A129" s="115"/>
      <c r="B129" s="115"/>
      <c r="C129" s="115"/>
      <c r="D129" s="115"/>
      <c r="E129" s="115"/>
      <c r="F129" s="115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</row>
    <row r="130" spans="1:29">
      <c r="A130" s="115"/>
      <c r="B130" s="115"/>
      <c r="C130" s="115"/>
      <c r="D130" s="115"/>
      <c r="E130" s="115"/>
      <c r="F130" s="115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</row>
    <row r="131" spans="1:29">
      <c r="A131" s="115"/>
      <c r="B131" s="115"/>
      <c r="C131" s="115"/>
      <c r="D131" s="115"/>
      <c r="E131" s="115"/>
      <c r="F131" s="115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</row>
    <row r="132" spans="1:29">
      <c r="A132" s="115"/>
      <c r="B132" s="115"/>
      <c r="C132" s="115"/>
      <c r="D132" s="115"/>
      <c r="E132" s="115"/>
      <c r="F132" s="115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</row>
    <row r="133" spans="1:29">
      <c r="A133" s="115"/>
      <c r="B133" s="115"/>
      <c r="C133" s="115"/>
      <c r="D133" s="115"/>
      <c r="E133" s="115"/>
      <c r="F133" s="115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</row>
    <row r="134" spans="1:29">
      <c r="A134" s="115"/>
      <c r="B134" s="115"/>
      <c r="C134" s="115"/>
      <c r="D134" s="115"/>
      <c r="E134" s="115"/>
      <c r="F134" s="115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</row>
    <row r="135" spans="1:29">
      <c r="A135" s="115"/>
      <c r="B135" s="115"/>
      <c r="C135" s="115"/>
      <c r="D135" s="115"/>
      <c r="E135" s="115"/>
      <c r="F135" s="115"/>
      <c r="G135" s="115"/>
      <c r="H135" s="115"/>
      <c r="I135" s="115"/>
      <c r="J135" s="115"/>
      <c r="K135" s="115"/>
      <c r="L135" s="115"/>
      <c r="M135" s="115"/>
      <c r="N135" s="115"/>
      <c r="O135" s="115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</row>
    <row r="136" spans="1:29">
      <c r="A136" s="115"/>
      <c r="B136" s="115"/>
      <c r="C136" s="115"/>
      <c r="D136" s="115"/>
      <c r="E136" s="115"/>
      <c r="F136" s="115"/>
      <c r="G136" s="115"/>
      <c r="H136" s="115"/>
      <c r="I136" s="115"/>
      <c r="J136" s="115"/>
      <c r="K136" s="115"/>
      <c r="L136" s="115"/>
      <c r="M136" s="115"/>
      <c r="N136" s="115"/>
      <c r="O136" s="115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</row>
    <row r="137" spans="1:29">
      <c r="A137" s="115"/>
      <c r="B137" s="115"/>
      <c r="C137" s="115"/>
      <c r="D137" s="115"/>
      <c r="E137" s="115"/>
      <c r="F137" s="115"/>
      <c r="G137" s="115"/>
      <c r="H137" s="115"/>
      <c r="I137" s="115"/>
      <c r="J137" s="115"/>
      <c r="K137" s="115"/>
      <c r="L137" s="115"/>
      <c r="M137" s="115"/>
      <c r="N137" s="115"/>
      <c r="O137" s="115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</row>
    <row r="138" spans="1:29">
      <c r="A138" s="115"/>
      <c r="B138" s="115"/>
      <c r="C138" s="115"/>
      <c r="D138" s="115"/>
      <c r="E138" s="115"/>
      <c r="F138" s="115"/>
      <c r="G138" s="115"/>
      <c r="H138" s="115"/>
      <c r="I138" s="115"/>
      <c r="J138" s="115"/>
      <c r="K138" s="115"/>
      <c r="L138" s="115"/>
      <c r="M138" s="115"/>
      <c r="N138" s="115"/>
      <c r="O138" s="115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</row>
    <row r="139" spans="1:29">
      <c r="A139" s="115"/>
      <c r="B139" s="115"/>
      <c r="C139" s="115"/>
      <c r="D139" s="115"/>
      <c r="E139" s="115"/>
      <c r="F139" s="115"/>
      <c r="G139" s="115"/>
      <c r="H139" s="115"/>
      <c r="I139" s="115"/>
      <c r="J139" s="115"/>
      <c r="K139" s="115"/>
      <c r="L139" s="115"/>
      <c r="M139" s="115"/>
      <c r="N139" s="115"/>
      <c r="O139" s="115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</row>
    <row r="140" spans="1:29">
      <c r="A140" s="115"/>
      <c r="B140" s="115"/>
      <c r="C140" s="115"/>
      <c r="D140" s="115"/>
      <c r="E140" s="115"/>
      <c r="F140" s="115"/>
      <c r="G140" s="115"/>
      <c r="H140" s="115"/>
      <c r="I140" s="115"/>
      <c r="J140" s="115"/>
      <c r="K140" s="115"/>
      <c r="L140" s="115"/>
      <c r="M140" s="115"/>
      <c r="N140" s="115"/>
      <c r="O140" s="115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</row>
    <row r="141" spans="1:29">
      <c r="A141" s="115"/>
      <c r="B141" s="115"/>
      <c r="C141" s="115"/>
      <c r="D141" s="115"/>
      <c r="E141" s="115"/>
      <c r="F141" s="115"/>
      <c r="G141" s="115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</row>
    <row r="142" spans="1:29">
      <c r="A142" s="115"/>
      <c r="B142" s="115"/>
      <c r="C142" s="115"/>
      <c r="D142" s="115"/>
      <c r="E142" s="115"/>
      <c r="F142" s="115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</row>
    <row r="143" spans="1:29">
      <c r="A143" s="115"/>
      <c r="B143" s="115"/>
      <c r="C143" s="115"/>
      <c r="D143" s="115"/>
      <c r="E143" s="115"/>
      <c r="F143" s="115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</row>
    <row r="144" spans="1:29">
      <c r="A144" s="115"/>
      <c r="B144" s="115"/>
      <c r="C144" s="115"/>
      <c r="D144" s="115"/>
      <c r="E144" s="115"/>
      <c r="F144" s="115"/>
      <c r="G144" s="115"/>
      <c r="H144" s="115"/>
      <c r="I144" s="115"/>
      <c r="J144" s="115"/>
      <c r="K144" s="115"/>
      <c r="L144" s="115"/>
      <c r="M144" s="115"/>
      <c r="N144" s="115"/>
      <c r="O144" s="115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</row>
    <row r="145" spans="1:29">
      <c r="A145" s="115"/>
      <c r="B145" s="115"/>
      <c r="C145" s="115"/>
      <c r="D145" s="115"/>
      <c r="E145" s="115"/>
      <c r="F145" s="115"/>
      <c r="G145" s="115"/>
      <c r="H145" s="115"/>
      <c r="I145" s="115"/>
      <c r="J145" s="115"/>
      <c r="K145" s="115"/>
      <c r="L145" s="115"/>
      <c r="M145" s="115"/>
      <c r="N145" s="115"/>
      <c r="O145" s="115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</row>
    <row r="146" spans="1:29">
      <c r="A146" s="115"/>
      <c r="B146" s="115"/>
      <c r="C146" s="115"/>
      <c r="D146" s="115"/>
      <c r="E146" s="115"/>
      <c r="F146" s="115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</row>
    <row r="147" spans="1:29">
      <c r="A147" s="115"/>
      <c r="B147" s="115"/>
      <c r="C147" s="115"/>
      <c r="D147" s="115"/>
      <c r="E147" s="115"/>
      <c r="F147" s="115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</row>
    <row r="148" spans="1:29">
      <c r="A148" s="115"/>
      <c r="B148" s="115"/>
      <c r="C148" s="115"/>
      <c r="D148" s="115"/>
      <c r="E148" s="115"/>
      <c r="F148" s="115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</row>
    <row r="149" spans="1:29">
      <c r="A149" s="115"/>
      <c r="B149" s="115"/>
      <c r="C149" s="115"/>
      <c r="D149" s="115"/>
      <c r="E149" s="115"/>
      <c r="F149" s="115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</row>
    <row r="150" spans="1:29">
      <c r="A150" s="115"/>
      <c r="B150" s="115"/>
      <c r="C150" s="115"/>
      <c r="D150" s="115"/>
      <c r="E150" s="115"/>
      <c r="F150" s="115"/>
      <c r="G150" s="115"/>
      <c r="H150" s="115"/>
      <c r="I150" s="115"/>
      <c r="J150" s="115"/>
      <c r="K150" s="115"/>
      <c r="L150" s="115"/>
      <c r="M150" s="115"/>
      <c r="N150" s="115"/>
      <c r="O150" s="115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</row>
    <row r="151" spans="1:29">
      <c r="A151" s="115"/>
      <c r="B151" s="115"/>
      <c r="C151" s="115"/>
      <c r="D151" s="115"/>
      <c r="E151" s="115"/>
      <c r="F151" s="115"/>
      <c r="G151" s="115"/>
      <c r="H151" s="115"/>
      <c r="I151" s="115"/>
      <c r="J151" s="115"/>
      <c r="K151" s="115"/>
      <c r="L151" s="115"/>
      <c r="M151" s="115"/>
      <c r="N151" s="115"/>
      <c r="O151" s="115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</row>
    <row r="152" spans="1:29">
      <c r="A152" s="115"/>
      <c r="B152" s="115"/>
      <c r="C152" s="115"/>
      <c r="D152" s="115"/>
      <c r="E152" s="115"/>
      <c r="F152" s="115"/>
      <c r="G152" s="115"/>
      <c r="H152" s="115"/>
      <c r="I152" s="115"/>
      <c r="J152" s="115"/>
      <c r="K152" s="115"/>
      <c r="L152" s="115"/>
      <c r="M152" s="115"/>
      <c r="N152" s="115"/>
      <c r="O152" s="115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</row>
    <row r="153" spans="1:29">
      <c r="A153" s="115"/>
      <c r="B153" s="115"/>
      <c r="C153" s="115"/>
      <c r="D153" s="115"/>
      <c r="E153" s="115"/>
      <c r="F153" s="115"/>
      <c r="G153" s="115"/>
      <c r="H153" s="115"/>
      <c r="I153" s="115"/>
      <c r="J153" s="115"/>
      <c r="K153" s="115"/>
      <c r="L153" s="115"/>
      <c r="M153" s="115"/>
      <c r="N153" s="115"/>
      <c r="O153" s="115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</row>
    <row r="154" spans="1:29">
      <c r="A154" s="115"/>
      <c r="B154" s="115"/>
      <c r="C154" s="115"/>
      <c r="D154" s="115"/>
      <c r="E154" s="115"/>
      <c r="F154" s="115"/>
      <c r="G154" s="115"/>
      <c r="H154" s="115"/>
      <c r="I154" s="115"/>
      <c r="J154" s="115"/>
      <c r="K154" s="115"/>
      <c r="L154" s="115"/>
      <c r="M154" s="115"/>
      <c r="N154" s="115"/>
      <c r="O154" s="115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</row>
    <row r="155" spans="1:29">
      <c r="A155" s="115"/>
      <c r="B155" s="115"/>
      <c r="C155" s="115"/>
      <c r="D155" s="115"/>
      <c r="E155" s="115"/>
      <c r="F155" s="115"/>
      <c r="G155" s="115"/>
      <c r="H155" s="115"/>
      <c r="I155" s="115"/>
      <c r="J155" s="115"/>
      <c r="K155" s="115"/>
      <c r="L155" s="115"/>
      <c r="M155" s="115"/>
      <c r="N155" s="115"/>
      <c r="O155" s="115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</row>
    <row r="156" spans="1:29">
      <c r="A156" s="115"/>
      <c r="B156" s="115"/>
      <c r="C156" s="115"/>
      <c r="D156" s="115"/>
      <c r="E156" s="115"/>
      <c r="F156" s="115"/>
      <c r="G156" s="115"/>
      <c r="H156" s="115"/>
      <c r="I156" s="115"/>
      <c r="J156" s="115"/>
      <c r="K156" s="115"/>
      <c r="L156" s="115"/>
      <c r="M156" s="115"/>
      <c r="N156" s="115"/>
      <c r="O156" s="115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</row>
    <row r="157" spans="1:29">
      <c r="A157" s="115"/>
      <c r="B157" s="115"/>
      <c r="C157" s="115"/>
      <c r="D157" s="115"/>
      <c r="E157" s="115"/>
      <c r="F157" s="115"/>
      <c r="G157" s="115"/>
      <c r="H157" s="115"/>
      <c r="I157" s="115"/>
      <c r="J157" s="115"/>
      <c r="K157" s="115"/>
      <c r="L157" s="115"/>
      <c r="M157" s="115"/>
      <c r="N157" s="115"/>
      <c r="O157" s="115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</row>
    <row r="158" spans="1:29">
      <c r="A158" s="115"/>
      <c r="B158" s="115"/>
      <c r="C158" s="115"/>
      <c r="D158" s="115"/>
      <c r="E158" s="115"/>
      <c r="F158" s="115"/>
      <c r="G158" s="115"/>
      <c r="H158" s="115"/>
      <c r="I158" s="115"/>
      <c r="J158" s="115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</row>
    <row r="159" spans="1:29">
      <c r="A159" s="115"/>
      <c r="B159" s="115"/>
      <c r="C159" s="115"/>
      <c r="D159" s="115"/>
      <c r="E159" s="115"/>
      <c r="F159" s="115"/>
      <c r="G159" s="115"/>
      <c r="H159" s="115"/>
      <c r="I159" s="115"/>
      <c r="J159" s="115"/>
      <c r="K159" s="115"/>
      <c r="L159" s="115"/>
      <c r="M159" s="115"/>
      <c r="N159" s="115"/>
      <c r="O159" s="115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</row>
    <row r="160" spans="1:29">
      <c r="A160" s="115"/>
      <c r="B160" s="115"/>
      <c r="C160" s="115"/>
      <c r="D160" s="115"/>
      <c r="E160" s="115"/>
      <c r="F160" s="115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</row>
    <row r="161" spans="1:29">
      <c r="A161" s="115"/>
      <c r="B161" s="115"/>
      <c r="C161" s="115"/>
      <c r="D161" s="115"/>
      <c r="E161" s="115"/>
      <c r="F161" s="115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</row>
    <row r="162" spans="1:29">
      <c r="A162" s="115"/>
      <c r="B162" s="115"/>
      <c r="C162" s="115"/>
      <c r="D162" s="115"/>
      <c r="E162" s="115"/>
      <c r="F162" s="115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</row>
    <row r="163" spans="1:29">
      <c r="A163" s="115"/>
      <c r="B163" s="115"/>
      <c r="C163" s="115"/>
      <c r="D163" s="115"/>
      <c r="E163" s="115"/>
      <c r="F163" s="115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</row>
    <row r="164" spans="1:29">
      <c r="A164" s="115"/>
      <c r="B164" s="115"/>
      <c r="C164" s="115"/>
      <c r="D164" s="115"/>
      <c r="E164" s="115"/>
      <c r="F164" s="115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</row>
    <row r="165" spans="1:29">
      <c r="A165" s="115"/>
      <c r="B165" s="115"/>
      <c r="C165" s="115"/>
      <c r="D165" s="115"/>
      <c r="E165" s="115"/>
      <c r="F165" s="115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</row>
    <row r="166" spans="1:29">
      <c r="A166" s="115"/>
      <c r="B166" s="115"/>
      <c r="C166" s="115"/>
      <c r="D166" s="115"/>
      <c r="E166" s="115"/>
      <c r="F166" s="115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</row>
    <row r="167" spans="1:29">
      <c r="A167" s="115"/>
      <c r="B167" s="115"/>
      <c r="C167" s="115"/>
      <c r="D167" s="115"/>
      <c r="E167" s="115"/>
      <c r="F167" s="115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</row>
    <row r="168" spans="1:29">
      <c r="A168" s="115"/>
      <c r="B168" s="115"/>
      <c r="C168" s="115"/>
      <c r="D168" s="115"/>
      <c r="E168" s="115"/>
      <c r="F168" s="115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</row>
    <row r="169" spans="1:29">
      <c r="A169" s="115"/>
      <c r="B169" s="115"/>
      <c r="C169" s="115"/>
      <c r="D169" s="115"/>
      <c r="E169" s="115"/>
      <c r="F169" s="115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</row>
    <row r="170" spans="1:29">
      <c r="A170" s="115"/>
      <c r="B170" s="115"/>
      <c r="C170" s="115"/>
      <c r="D170" s="115"/>
      <c r="E170" s="115"/>
      <c r="F170" s="115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</row>
    <row r="171" spans="1:29">
      <c r="A171" s="115"/>
      <c r="B171" s="115"/>
      <c r="C171" s="115"/>
      <c r="D171" s="115"/>
      <c r="E171" s="115"/>
      <c r="F171" s="115"/>
      <c r="G171" s="115"/>
      <c r="H171" s="115"/>
      <c r="I171" s="115"/>
      <c r="J171" s="115"/>
      <c r="K171" s="115"/>
      <c r="L171" s="115"/>
      <c r="M171" s="115"/>
      <c r="N171" s="115"/>
      <c r="O171" s="1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</row>
    <row r="172" spans="1:29">
      <c r="A172" s="115"/>
      <c r="B172" s="115"/>
      <c r="C172" s="115"/>
      <c r="D172" s="115"/>
      <c r="E172" s="115"/>
      <c r="F172" s="115"/>
      <c r="G172" s="115"/>
      <c r="H172" s="115"/>
      <c r="I172" s="115"/>
      <c r="J172" s="115"/>
      <c r="K172" s="115"/>
      <c r="L172" s="115"/>
      <c r="M172" s="115"/>
      <c r="N172" s="115"/>
      <c r="O172" s="1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</row>
    <row r="173" spans="1:29">
      <c r="A173" s="115"/>
      <c r="B173" s="115"/>
      <c r="C173" s="115"/>
      <c r="D173" s="115"/>
      <c r="E173" s="115"/>
      <c r="F173" s="115"/>
      <c r="G173" s="115"/>
      <c r="H173" s="115"/>
      <c r="I173" s="115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</row>
    <row r="174" spans="1:29">
      <c r="A174" s="115"/>
      <c r="B174" s="115"/>
      <c r="C174" s="115"/>
      <c r="D174" s="115"/>
      <c r="E174" s="115"/>
      <c r="F174" s="115"/>
      <c r="G174" s="115"/>
      <c r="H174" s="115"/>
      <c r="I174" s="115"/>
      <c r="J174" s="115"/>
      <c r="K174" s="115"/>
      <c r="L174" s="115"/>
      <c r="M174" s="115"/>
      <c r="N174" s="115"/>
      <c r="O174" s="1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</row>
    <row r="175" spans="1:29">
      <c r="A175" s="115"/>
      <c r="B175" s="115"/>
      <c r="C175" s="115"/>
      <c r="D175" s="115"/>
      <c r="E175" s="115"/>
      <c r="F175" s="115"/>
      <c r="G175" s="115"/>
      <c r="H175" s="115"/>
      <c r="I175" s="115"/>
      <c r="J175" s="115"/>
      <c r="K175" s="115"/>
      <c r="L175" s="115"/>
      <c r="M175" s="115"/>
      <c r="N175" s="115"/>
      <c r="O175" s="1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</row>
    <row r="176" spans="1:29">
      <c r="A176" s="115"/>
      <c r="B176" s="115"/>
      <c r="C176" s="115"/>
      <c r="D176" s="115"/>
      <c r="E176" s="115"/>
      <c r="F176" s="115"/>
      <c r="G176" s="115"/>
      <c r="H176" s="115"/>
      <c r="I176" s="115"/>
      <c r="J176" s="115"/>
      <c r="K176" s="115"/>
      <c r="L176" s="115"/>
      <c r="M176" s="115"/>
      <c r="N176" s="115"/>
      <c r="O176" s="1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</row>
    <row r="177" spans="1:29">
      <c r="A177" s="115"/>
      <c r="B177" s="115"/>
      <c r="C177" s="115"/>
      <c r="D177" s="115"/>
      <c r="E177" s="115"/>
      <c r="F177" s="115"/>
      <c r="G177" s="115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</row>
    <row r="178" spans="1:29">
      <c r="A178" s="115"/>
      <c r="B178" s="115"/>
      <c r="C178" s="115"/>
      <c r="D178" s="115"/>
      <c r="E178" s="115"/>
      <c r="F178" s="115"/>
      <c r="G178" s="115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</row>
    <row r="179" spans="1:29">
      <c r="A179" s="115"/>
      <c r="B179" s="115"/>
      <c r="C179" s="115"/>
      <c r="D179" s="115"/>
      <c r="E179" s="115"/>
      <c r="F179" s="115"/>
      <c r="G179" s="115"/>
      <c r="H179" s="115"/>
      <c r="I179" s="115"/>
      <c r="J179" s="115"/>
      <c r="K179" s="115"/>
      <c r="L179" s="115"/>
      <c r="M179" s="115"/>
      <c r="N179" s="115"/>
      <c r="O179" s="1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</row>
    <row r="180" spans="1:29">
      <c r="A180" s="115"/>
      <c r="B180" s="115"/>
      <c r="C180" s="115"/>
      <c r="D180" s="115"/>
      <c r="E180" s="115"/>
      <c r="F180" s="115"/>
      <c r="G180" s="115"/>
      <c r="H180" s="115"/>
      <c r="I180" s="115"/>
      <c r="J180" s="115"/>
      <c r="K180" s="115"/>
      <c r="L180" s="115"/>
      <c r="M180" s="115"/>
      <c r="N180" s="115"/>
      <c r="O180" s="1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</row>
    <row r="181" spans="1:29">
      <c r="A181" s="115"/>
      <c r="B181" s="115"/>
      <c r="C181" s="115"/>
      <c r="D181" s="115"/>
      <c r="E181" s="115"/>
      <c r="F181" s="115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</row>
    <row r="182" spans="1:29">
      <c r="A182" s="115"/>
      <c r="B182" s="115"/>
      <c r="C182" s="115"/>
      <c r="D182" s="115"/>
      <c r="E182" s="115"/>
      <c r="F182" s="115"/>
      <c r="G182" s="115"/>
      <c r="H182" s="115"/>
      <c r="I182" s="115"/>
      <c r="J182" s="115"/>
      <c r="K182" s="115"/>
      <c r="L182" s="115"/>
      <c r="M182" s="115"/>
      <c r="N182" s="115"/>
      <c r="O182" s="1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</row>
    <row r="183" spans="1:29">
      <c r="A183" s="115"/>
      <c r="B183" s="115"/>
      <c r="C183" s="115"/>
      <c r="D183" s="115"/>
      <c r="E183" s="115"/>
      <c r="F183" s="115"/>
      <c r="G183" s="115"/>
      <c r="H183" s="115"/>
      <c r="I183" s="115"/>
      <c r="J183" s="115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</row>
    <row r="184" spans="1:29">
      <c r="A184" s="115"/>
      <c r="B184" s="115"/>
      <c r="C184" s="115"/>
      <c r="D184" s="115"/>
      <c r="E184" s="115"/>
      <c r="F184" s="115"/>
      <c r="G184" s="115"/>
      <c r="H184" s="115"/>
      <c r="I184" s="115"/>
      <c r="J184" s="115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</row>
    <row r="185" spans="1:29">
      <c r="A185" s="115"/>
      <c r="B185" s="115"/>
      <c r="C185" s="115"/>
      <c r="D185" s="115"/>
      <c r="E185" s="115"/>
      <c r="F185" s="115"/>
      <c r="G185" s="115"/>
      <c r="H185" s="115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</row>
    <row r="186" spans="1:29">
      <c r="A186" s="115"/>
      <c r="B186" s="115"/>
      <c r="C186" s="115"/>
      <c r="D186" s="115"/>
      <c r="E186" s="115"/>
      <c r="F186" s="115"/>
      <c r="G186" s="115"/>
      <c r="H186" s="115"/>
      <c r="I186" s="115"/>
      <c r="J186" s="115"/>
      <c r="K186" s="115"/>
      <c r="L186" s="115"/>
      <c r="M186" s="115"/>
      <c r="N186" s="115"/>
      <c r="O186" s="1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</row>
    <row r="187" spans="1:29">
      <c r="A187" s="115"/>
      <c r="B187" s="115"/>
      <c r="C187" s="115"/>
      <c r="D187" s="115"/>
      <c r="E187" s="115"/>
      <c r="F187" s="115"/>
      <c r="G187" s="115"/>
      <c r="H187" s="115"/>
      <c r="I187" s="115"/>
      <c r="J187" s="115"/>
      <c r="K187" s="115"/>
      <c r="L187" s="115"/>
      <c r="M187" s="115"/>
      <c r="N187" s="115"/>
      <c r="O187" s="1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</row>
    <row r="188" spans="1:29">
      <c r="A188" s="115"/>
      <c r="B188" s="115"/>
      <c r="C188" s="115"/>
      <c r="D188" s="115"/>
      <c r="E188" s="115"/>
      <c r="F188" s="115"/>
      <c r="G188" s="115"/>
      <c r="H188" s="115"/>
      <c r="I188" s="115"/>
      <c r="J188" s="115"/>
      <c r="K188" s="115"/>
      <c r="L188" s="115"/>
      <c r="M188" s="115"/>
      <c r="N188" s="115"/>
      <c r="O188" s="1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</row>
    <row r="189" spans="1:29">
      <c r="A189" s="115"/>
      <c r="B189" s="115"/>
      <c r="C189" s="115"/>
      <c r="D189" s="115"/>
      <c r="E189" s="115"/>
      <c r="F189" s="115"/>
      <c r="G189" s="115"/>
      <c r="H189" s="115"/>
      <c r="I189" s="115"/>
      <c r="J189" s="115"/>
      <c r="K189" s="115"/>
      <c r="L189" s="115"/>
      <c r="M189" s="115"/>
      <c r="N189" s="115"/>
      <c r="O189" s="1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</row>
    <row r="190" spans="1:29">
      <c r="A190" s="115"/>
      <c r="B190" s="115"/>
      <c r="C190" s="115"/>
      <c r="D190" s="115"/>
      <c r="E190" s="115"/>
      <c r="F190" s="115"/>
      <c r="G190" s="115"/>
      <c r="H190" s="115"/>
      <c r="I190" s="115"/>
      <c r="J190" s="115"/>
      <c r="K190" s="115"/>
      <c r="L190" s="115"/>
      <c r="M190" s="115"/>
      <c r="N190" s="115"/>
      <c r="O190" s="1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</row>
    <row r="191" spans="1:29">
      <c r="A191" s="115"/>
      <c r="B191" s="115"/>
      <c r="C191" s="115"/>
      <c r="D191" s="115"/>
      <c r="E191" s="115"/>
      <c r="F191" s="115"/>
      <c r="G191" s="115"/>
      <c r="H191" s="115"/>
      <c r="I191" s="115"/>
      <c r="J191" s="115"/>
      <c r="K191" s="115"/>
      <c r="L191" s="115"/>
      <c r="M191" s="115"/>
      <c r="N191" s="115"/>
      <c r="O191" s="1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</row>
    <row r="192" spans="1:29">
      <c r="A192" s="115"/>
      <c r="B192" s="115"/>
      <c r="C192" s="115"/>
      <c r="D192" s="115"/>
      <c r="E192" s="115"/>
      <c r="F192" s="115"/>
      <c r="G192" s="115"/>
      <c r="H192" s="115"/>
      <c r="I192" s="115"/>
      <c r="J192" s="115"/>
      <c r="K192" s="115"/>
      <c r="L192" s="115"/>
      <c r="M192" s="115"/>
      <c r="N192" s="115"/>
      <c r="O192" s="11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</row>
    <row r="193" spans="1:29">
      <c r="A193" s="115"/>
      <c r="B193" s="115"/>
      <c r="C193" s="115"/>
      <c r="D193" s="115"/>
      <c r="E193" s="115"/>
      <c r="F193" s="115"/>
      <c r="G193" s="115"/>
      <c r="H193" s="115"/>
      <c r="I193" s="115"/>
      <c r="J193" s="115"/>
      <c r="K193" s="115"/>
      <c r="L193" s="115"/>
      <c r="M193" s="115"/>
      <c r="N193" s="115"/>
      <c r="O193" s="11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</row>
    <row r="194" spans="1:29">
      <c r="A194" s="115"/>
      <c r="B194" s="115"/>
      <c r="C194" s="115"/>
      <c r="D194" s="115"/>
      <c r="E194" s="115"/>
      <c r="F194" s="115"/>
      <c r="G194" s="115"/>
      <c r="H194" s="115"/>
      <c r="I194" s="115"/>
      <c r="J194" s="115"/>
      <c r="K194" s="115"/>
      <c r="L194" s="115"/>
      <c r="M194" s="115"/>
      <c r="N194" s="115"/>
      <c r="O194" s="1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</row>
    <row r="195" spans="1:29">
      <c r="A195" s="115"/>
      <c r="B195" s="115"/>
      <c r="C195" s="115"/>
      <c r="D195" s="115"/>
      <c r="E195" s="115"/>
      <c r="F195" s="115"/>
      <c r="G195" s="115"/>
      <c r="H195" s="115"/>
      <c r="I195" s="115"/>
      <c r="J195" s="115"/>
      <c r="K195" s="115"/>
      <c r="L195" s="115"/>
      <c r="M195" s="115"/>
      <c r="N195" s="115"/>
      <c r="O195" s="115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</row>
    <row r="196" spans="1:29">
      <c r="A196" s="115"/>
      <c r="B196" s="115"/>
      <c r="C196" s="115"/>
      <c r="D196" s="115"/>
      <c r="E196" s="115"/>
      <c r="F196" s="115"/>
      <c r="G196" s="115"/>
      <c r="H196" s="115"/>
      <c r="I196" s="115"/>
      <c r="J196" s="115"/>
      <c r="K196" s="115"/>
      <c r="L196" s="115"/>
      <c r="M196" s="115"/>
      <c r="N196" s="115"/>
      <c r="O196" s="115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</row>
    <row r="197" spans="1:29">
      <c r="A197" s="115"/>
      <c r="B197" s="115"/>
      <c r="C197" s="115"/>
      <c r="D197" s="115"/>
      <c r="E197" s="115"/>
      <c r="F197" s="115"/>
      <c r="G197" s="115"/>
      <c r="H197" s="115"/>
      <c r="I197" s="115"/>
      <c r="J197" s="115"/>
      <c r="K197" s="115"/>
      <c r="L197" s="115"/>
      <c r="M197" s="115"/>
      <c r="N197" s="115"/>
      <c r="O197" s="115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</row>
    <row r="198" spans="1:29">
      <c r="A198" s="115"/>
      <c r="B198" s="115"/>
      <c r="C198" s="115"/>
      <c r="D198" s="115"/>
      <c r="E198" s="115"/>
      <c r="F198" s="115"/>
      <c r="G198" s="115"/>
      <c r="H198" s="115"/>
      <c r="I198" s="115"/>
      <c r="J198" s="115"/>
      <c r="K198" s="115"/>
      <c r="L198" s="115"/>
      <c r="M198" s="115"/>
      <c r="N198" s="115"/>
      <c r="O198" s="115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</row>
    <row r="199" spans="1:29">
      <c r="A199" s="115"/>
      <c r="B199" s="115"/>
      <c r="C199" s="115"/>
      <c r="D199" s="115"/>
      <c r="E199" s="115"/>
      <c r="F199" s="115"/>
      <c r="G199" s="115"/>
      <c r="H199" s="115"/>
      <c r="I199" s="115"/>
      <c r="J199" s="115"/>
      <c r="K199" s="115"/>
      <c r="L199" s="115"/>
      <c r="M199" s="115"/>
      <c r="N199" s="115"/>
      <c r="O199" s="115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</row>
    <row r="200" spans="1:29">
      <c r="A200" s="115"/>
      <c r="B200" s="115"/>
      <c r="C200" s="115"/>
      <c r="D200" s="115"/>
      <c r="E200" s="115"/>
      <c r="F200" s="115"/>
      <c r="G200" s="115"/>
      <c r="H200" s="115"/>
      <c r="I200" s="115"/>
      <c r="J200" s="115"/>
      <c r="K200" s="115"/>
      <c r="L200" s="115"/>
      <c r="M200" s="115"/>
      <c r="N200" s="115"/>
      <c r="O200" s="115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</row>
    <row r="201" spans="1:29">
      <c r="A201" s="115"/>
      <c r="B201" s="115"/>
      <c r="C201" s="115"/>
      <c r="D201" s="115"/>
      <c r="E201" s="115"/>
      <c r="F201" s="115"/>
      <c r="G201" s="115"/>
      <c r="H201" s="115"/>
      <c r="I201" s="115"/>
      <c r="J201" s="115"/>
      <c r="K201" s="115"/>
      <c r="L201" s="115"/>
      <c r="M201" s="115"/>
      <c r="N201" s="115"/>
      <c r="O201" s="115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</row>
    <row r="202" spans="1:29">
      <c r="A202" s="115"/>
      <c r="B202" s="115"/>
      <c r="C202" s="115"/>
      <c r="D202" s="115"/>
      <c r="E202" s="115"/>
      <c r="F202" s="115"/>
      <c r="G202" s="115"/>
      <c r="H202" s="115"/>
      <c r="I202" s="115"/>
      <c r="J202" s="115"/>
      <c r="K202" s="115"/>
      <c r="L202" s="115"/>
      <c r="M202" s="115"/>
      <c r="N202" s="115"/>
      <c r="O202" s="115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</row>
    <row r="203" spans="1:29">
      <c r="A203" s="115"/>
      <c r="B203" s="115"/>
      <c r="C203" s="115"/>
      <c r="D203" s="115"/>
      <c r="E203" s="115"/>
      <c r="F203" s="115"/>
      <c r="G203" s="115"/>
      <c r="H203" s="115"/>
      <c r="I203" s="115"/>
      <c r="J203" s="115"/>
      <c r="K203" s="115"/>
      <c r="L203" s="115"/>
      <c r="M203" s="115"/>
      <c r="N203" s="115"/>
      <c r="O203" s="115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</row>
    <row r="204" spans="1:29">
      <c r="A204" s="115"/>
      <c r="B204" s="115"/>
      <c r="C204" s="115"/>
      <c r="D204" s="115"/>
      <c r="E204" s="115"/>
      <c r="F204" s="115"/>
      <c r="G204" s="115"/>
      <c r="H204" s="115"/>
      <c r="I204" s="115"/>
      <c r="J204" s="115"/>
      <c r="K204" s="115"/>
      <c r="L204" s="115"/>
      <c r="M204" s="115"/>
      <c r="N204" s="115"/>
      <c r="O204" s="115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</row>
    <row r="205" spans="1:29">
      <c r="A205" s="115"/>
      <c r="B205" s="115"/>
      <c r="C205" s="115"/>
      <c r="D205" s="115"/>
      <c r="E205" s="115"/>
      <c r="F205" s="115"/>
      <c r="G205" s="115"/>
      <c r="H205" s="115"/>
      <c r="I205" s="115"/>
      <c r="J205" s="115"/>
      <c r="K205" s="115"/>
      <c r="L205" s="115"/>
      <c r="M205" s="115"/>
      <c r="N205" s="115"/>
      <c r="O205" s="115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</row>
    <row r="206" spans="1:29">
      <c r="A206" s="115"/>
      <c r="B206" s="115"/>
      <c r="C206" s="115"/>
      <c r="D206" s="115"/>
      <c r="E206" s="115"/>
      <c r="F206" s="115"/>
      <c r="G206" s="115"/>
      <c r="H206" s="115"/>
      <c r="I206" s="115"/>
      <c r="J206" s="115"/>
      <c r="K206" s="115"/>
      <c r="L206" s="115"/>
      <c r="M206" s="115"/>
      <c r="N206" s="115"/>
      <c r="O206" s="115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</row>
    <row r="207" spans="1:29">
      <c r="A207" s="115"/>
      <c r="B207" s="115"/>
      <c r="C207" s="115"/>
      <c r="D207" s="115"/>
      <c r="E207" s="115"/>
      <c r="F207" s="115"/>
      <c r="G207" s="115"/>
      <c r="H207" s="115"/>
      <c r="I207" s="115"/>
      <c r="J207" s="115"/>
      <c r="K207" s="115"/>
      <c r="L207" s="115"/>
      <c r="M207" s="115"/>
      <c r="N207" s="115"/>
      <c r="O207" s="115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</row>
    <row r="208" spans="1:29">
      <c r="A208" s="115"/>
      <c r="B208" s="115"/>
      <c r="C208" s="115"/>
      <c r="D208" s="115"/>
      <c r="E208" s="115"/>
      <c r="F208" s="115"/>
      <c r="G208" s="115"/>
      <c r="H208" s="115"/>
      <c r="I208" s="115"/>
      <c r="J208" s="115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</row>
    <row r="209" spans="1:29">
      <c r="A209" s="115"/>
      <c r="B209" s="115"/>
      <c r="C209" s="115"/>
      <c r="D209" s="115"/>
      <c r="E209" s="115"/>
      <c r="F209" s="115"/>
      <c r="G209" s="115"/>
      <c r="H209" s="115"/>
      <c r="I209" s="115"/>
      <c r="J209" s="115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</row>
    <row r="210" spans="1:29">
      <c r="A210" s="115"/>
      <c r="B210" s="115"/>
      <c r="C210" s="115"/>
      <c r="D210" s="115"/>
      <c r="E210" s="115"/>
      <c r="F210" s="115"/>
      <c r="G210" s="115"/>
      <c r="H210" s="115"/>
      <c r="I210" s="115"/>
      <c r="J210" s="115"/>
      <c r="K210" s="115"/>
      <c r="L210" s="115"/>
      <c r="M210" s="115"/>
      <c r="N210" s="115"/>
      <c r="O210" s="115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</row>
    <row r="211" spans="1:29">
      <c r="A211" s="115"/>
      <c r="B211" s="115"/>
      <c r="C211" s="115"/>
      <c r="D211" s="115"/>
      <c r="E211" s="115"/>
      <c r="F211" s="115"/>
      <c r="G211" s="115"/>
      <c r="H211" s="115"/>
      <c r="I211" s="115"/>
      <c r="J211" s="115"/>
      <c r="K211" s="115"/>
      <c r="L211" s="115"/>
      <c r="M211" s="115"/>
      <c r="N211" s="115"/>
      <c r="O211" s="115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</row>
    <row r="212" spans="1:29">
      <c r="A212" s="115"/>
      <c r="B212" s="115"/>
      <c r="C212" s="115"/>
      <c r="D212" s="115"/>
      <c r="E212" s="115"/>
      <c r="F212" s="115"/>
      <c r="G212" s="115"/>
      <c r="H212" s="115"/>
      <c r="I212" s="115"/>
      <c r="J212" s="115"/>
      <c r="K212" s="115"/>
      <c r="L212" s="115"/>
      <c r="M212" s="115"/>
      <c r="N212" s="115"/>
      <c r="O212" s="115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</row>
    <row r="213" spans="1:29">
      <c r="A213" s="115"/>
      <c r="B213" s="115"/>
      <c r="C213" s="115"/>
      <c r="D213" s="115"/>
      <c r="E213" s="115"/>
      <c r="F213" s="115"/>
      <c r="G213" s="115"/>
      <c r="H213" s="115"/>
      <c r="I213" s="115"/>
      <c r="J213" s="115"/>
      <c r="K213" s="115"/>
      <c r="L213" s="115"/>
      <c r="M213" s="115"/>
      <c r="N213" s="115"/>
      <c r="O213" s="115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</row>
    <row r="214" spans="1:29">
      <c r="A214" s="115"/>
      <c r="B214" s="115"/>
      <c r="C214" s="115"/>
      <c r="D214" s="115"/>
      <c r="E214" s="115"/>
      <c r="F214" s="115"/>
      <c r="G214" s="115"/>
      <c r="H214" s="115"/>
      <c r="I214" s="115"/>
      <c r="J214" s="115"/>
      <c r="K214" s="115"/>
      <c r="L214" s="115"/>
      <c r="M214" s="115"/>
      <c r="N214" s="115"/>
      <c r="O214" s="115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</row>
    <row r="215" spans="1:29">
      <c r="A215" s="115"/>
      <c r="B215" s="115"/>
      <c r="C215" s="115"/>
      <c r="D215" s="115"/>
      <c r="E215" s="115"/>
      <c r="F215" s="115"/>
      <c r="G215" s="115"/>
      <c r="H215" s="115"/>
      <c r="I215" s="115"/>
      <c r="J215" s="115"/>
      <c r="K215" s="115"/>
      <c r="L215" s="115"/>
      <c r="M215" s="115"/>
      <c r="N215" s="115"/>
      <c r="O215" s="115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</row>
    <row r="216" spans="1:29">
      <c r="A216" s="115"/>
      <c r="B216" s="115"/>
      <c r="C216" s="115"/>
      <c r="D216" s="115"/>
      <c r="E216" s="115"/>
      <c r="F216" s="115"/>
      <c r="G216" s="115"/>
      <c r="H216" s="115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</row>
    <row r="217" spans="1:29">
      <c r="A217" s="115"/>
      <c r="B217" s="115"/>
      <c r="C217" s="115"/>
      <c r="D217" s="115"/>
      <c r="E217" s="115"/>
      <c r="F217" s="115"/>
      <c r="G217" s="115"/>
      <c r="H217" s="115"/>
      <c r="I217" s="115"/>
      <c r="J217" s="115"/>
      <c r="K217" s="115"/>
      <c r="L217" s="115"/>
      <c r="M217" s="115"/>
      <c r="N217" s="115"/>
      <c r="O217" s="115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</row>
    <row r="218" spans="1:29">
      <c r="A218" s="115"/>
      <c r="B218" s="115"/>
      <c r="C218" s="115"/>
      <c r="D218" s="115"/>
      <c r="E218" s="115"/>
      <c r="F218" s="115"/>
      <c r="G218" s="115"/>
      <c r="H218" s="115"/>
      <c r="I218" s="115"/>
      <c r="J218" s="115"/>
      <c r="K218" s="115"/>
      <c r="L218" s="115"/>
      <c r="M218" s="115"/>
      <c r="N218" s="115"/>
      <c r="O218" s="115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</row>
    <row r="219" spans="1:29">
      <c r="A219" s="115"/>
      <c r="B219" s="115"/>
      <c r="C219" s="115"/>
      <c r="D219" s="115"/>
      <c r="E219" s="115"/>
      <c r="F219" s="115"/>
      <c r="G219" s="115"/>
      <c r="H219" s="115"/>
      <c r="I219" s="115"/>
      <c r="J219" s="115"/>
      <c r="K219" s="115"/>
      <c r="L219" s="115"/>
      <c r="M219" s="115"/>
      <c r="N219" s="115"/>
      <c r="O219" s="115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</row>
    <row r="220" spans="1:29">
      <c r="A220" s="115"/>
      <c r="B220" s="115"/>
      <c r="C220" s="115"/>
      <c r="D220" s="115"/>
      <c r="E220" s="115"/>
      <c r="F220" s="115"/>
      <c r="G220" s="115"/>
      <c r="H220" s="115"/>
      <c r="I220" s="115"/>
      <c r="J220" s="115"/>
      <c r="K220" s="115"/>
      <c r="L220" s="115"/>
      <c r="M220" s="115"/>
      <c r="N220" s="115"/>
      <c r="O220" s="115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</row>
    <row r="221" spans="1:29">
      <c r="A221" s="115"/>
      <c r="B221" s="115"/>
      <c r="C221" s="115"/>
      <c r="D221" s="115"/>
      <c r="E221" s="115"/>
      <c r="F221" s="115"/>
      <c r="G221" s="115"/>
      <c r="H221" s="115"/>
      <c r="I221" s="115"/>
      <c r="J221" s="115"/>
      <c r="K221" s="115"/>
      <c r="L221" s="115"/>
      <c r="M221" s="115"/>
      <c r="N221" s="115"/>
      <c r="O221" s="115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</row>
    <row r="222" spans="1:29">
      <c r="A222" s="115"/>
      <c r="B222" s="115"/>
      <c r="C222" s="115"/>
      <c r="D222" s="115"/>
      <c r="E222" s="115"/>
      <c r="F222" s="115"/>
      <c r="G222" s="115"/>
      <c r="H222" s="115"/>
      <c r="I222" s="115"/>
      <c r="J222" s="115"/>
      <c r="K222" s="115"/>
      <c r="L222" s="115"/>
      <c r="M222" s="115"/>
      <c r="N222" s="115"/>
      <c r="O222" s="115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</row>
    <row r="223" spans="1:29">
      <c r="A223" s="115"/>
      <c r="B223" s="115"/>
      <c r="C223" s="115"/>
      <c r="D223" s="115"/>
      <c r="E223" s="115"/>
      <c r="F223" s="115"/>
      <c r="G223" s="115"/>
      <c r="H223" s="115"/>
      <c r="I223" s="115"/>
      <c r="J223" s="115"/>
      <c r="K223" s="115"/>
      <c r="L223" s="115"/>
      <c r="M223" s="115"/>
      <c r="N223" s="115"/>
      <c r="O223" s="115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</row>
    <row r="224" spans="1:29">
      <c r="A224" s="115"/>
      <c r="B224" s="115"/>
      <c r="C224" s="115"/>
      <c r="D224" s="115"/>
      <c r="E224" s="115"/>
      <c r="F224" s="115"/>
      <c r="G224" s="115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</row>
    <row r="225" spans="1:29">
      <c r="A225" s="115"/>
      <c r="B225" s="115"/>
      <c r="C225" s="115"/>
      <c r="D225" s="115"/>
      <c r="E225" s="115"/>
      <c r="F225" s="115"/>
      <c r="G225" s="115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</row>
    <row r="226" spans="1:29">
      <c r="A226" s="115"/>
      <c r="B226" s="115"/>
      <c r="C226" s="115"/>
      <c r="D226" s="115"/>
      <c r="E226" s="115"/>
      <c r="F226" s="115"/>
      <c r="G226" s="115"/>
      <c r="H226" s="115"/>
      <c r="I226" s="115"/>
      <c r="J226" s="115"/>
      <c r="K226" s="115"/>
      <c r="L226" s="115"/>
      <c r="M226" s="115"/>
      <c r="N226" s="115"/>
      <c r="O226" s="115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</row>
    <row r="227" spans="1:29">
      <c r="A227" s="115"/>
      <c r="B227" s="115"/>
      <c r="C227" s="115"/>
      <c r="D227" s="115"/>
      <c r="E227" s="115"/>
      <c r="F227" s="115"/>
      <c r="G227" s="115"/>
      <c r="H227" s="115"/>
      <c r="I227" s="115"/>
      <c r="J227" s="115"/>
      <c r="K227" s="115"/>
      <c r="L227" s="115"/>
      <c r="M227" s="115"/>
      <c r="N227" s="115"/>
      <c r="O227" s="115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</row>
    <row r="228" spans="1:29">
      <c r="A228" s="115"/>
      <c r="B228" s="115"/>
      <c r="C228" s="115"/>
      <c r="D228" s="115"/>
      <c r="E228" s="115"/>
      <c r="F228" s="115"/>
      <c r="G228" s="115"/>
      <c r="H228" s="115"/>
      <c r="I228" s="115"/>
      <c r="J228" s="115"/>
      <c r="K228" s="115"/>
      <c r="L228" s="115"/>
      <c r="M228" s="115"/>
      <c r="N228" s="115"/>
      <c r="O228" s="115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</row>
    <row r="229" spans="1:29">
      <c r="A229" s="115"/>
      <c r="B229" s="115"/>
      <c r="C229" s="115"/>
      <c r="D229" s="115"/>
      <c r="E229" s="115"/>
      <c r="F229" s="115"/>
      <c r="G229" s="115"/>
      <c r="H229" s="115"/>
      <c r="I229" s="115"/>
      <c r="J229" s="115"/>
      <c r="K229" s="115"/>
      <c r="L229" s="115"/>
      <c r="M229" s="115"/>
      <c r="N229" s="115"/>
      <c r="O229" s="115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</row>
    <row r="230" spans="1:29">
      <c r="A230" s="115"/>
      <c r="B230" s="115"/>
      <c r="C230" s="115"/>
      <c r="D230" s="115"/>
      <c r="E230" s="115"/>
      <c r="F230" s="115"/>
      <c r="G230" s="115"/>
      <c r="H230" s="115"/>
      <c r="I230" s="115"/>
      <c r="J230" s="115"/>
      <c r="K230" s="115"/>
      <c r="L230" s="115"/>
      <c r="M230" s="115"/>
      <c r="N230" s="115"/>
      <c r="O230" s="115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</row>
    <row r="231" spans="1:29">
      <c r="A231" s="115"/>
      <c r="B231" s="115"/>
      <c r="C231" s="115"/>
      <c r="D231" s="115"/>
      <c r="E231" s="115"/>
      <c r="F231" s="115"/>
      <c r="G231" s="115"/>
      <c r="H231" s="115"/>
      <c r="I231" s="115"/>
      <c r="J231" s="115"/>
      <c r="K231" s="115"/>
      <c r="L231" s="115"/>
      <c r="M231" s="115"/>
      <c r="N231" s="115"/>
      <c r="O231" s="115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</row>
    <row r="232" spans="1:29">
      <c r="A232" s="115"/>
      <c r="B232" s="115"/>
      <c r="C232" s="115"/>
      <c r="D232" s="115"/>
      <c r="E232" s="115"/>
      <c r="F232" s="115"/>
      <c r="G232" s="115"/>
      <c r="H232" s="115"/>
      <c r="I232" s="115"/>
      <c r="J232" s="115"/>
      <c r="K232" s="115"/>
      <c r="L232" s="115"/>
      <c r="M232" s="115"/>
      <c r="N232" s="115"/>
      <c r="O232" s="115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</row>
    <row r="233" spans="1:29">
      <c r="A233" s="115"/>
      <c r="B233" s="115"/>
      <c r="C233" s="115"/>
      <c r="D233" s="115"/>
      <c r="E233" s="115"/>
      <c r="F233" s="115"/>
      <c r="G233" s="115"/>
      <c r="H233" s="115"/>
      <c r="I233" s="115"/>
      <c r="J233" s="115"/>
      <c r="K233" s="115"/>
      <c r="L233" s="115"/>
      <c r="M233" s="115"/>
      <c r="N233" s="115"/>
      <c r="O233" s="115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</row>
    <row r="234" spans="1:29">
      <c r="A234" s="115"/>
      <c r="B234" s="115"/>
      <c r="C234" s="115"/>
      <c r="D234" s="115"/>
      <c r="E234" s="115"/>
      <c r="F234" s="115"/>
      <c r="G234" s="115"/>
      <c r="H234" s="115"/>
      <c r="I234" s="115"/>
      <c r="J234" s="115"/>
      <c r="K234" s="115"/>
      <c r="L234" s="115"/>
      <c r="M234" s="115"/>
      <c r="N234" s="115"/>
      <c r="O234" s="1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</row>
    <row r="235" spans="1:29">
      <c r="A235" s="115"/>
      <c r="B235" s="115"/>
      <c r="C235" s="115"/>
      <c r="D235" s="115"/>
      <c r="E235" s="115"/>
      <c r="F235" s="115"/>
      <c r="G235" s="115"/>
      <c r="H235" s="115"/>
      <c r="I235" s="115"/>
      <c r="J235" s="115"/>
      <c r="K235" s="115"/>
      <c r="L235" s="115"/>
      <c r="M235" s="115"/>
      <c r="N235" s="115"/>
      <c r="O235" s="1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</row>
    <row r="236" spans="1:29">
      <c r="A236" s="115"/>
      <c r="B236" s="115"/>
      <c r="C236" s="115"/>
      <c r="D236" s="115"/>
      <c r="E236" s="115"/>
      <c r="F236" s="115"/>
      <c r="G236" s="115"/>
      <c r="H236" s="115"/>
      <c r="I236" s="115"/>
      <c r="J236" s="115"/>
      <c r="K236" s="115"/>
      <c r="L236" s="115"/>
      <c r="M236" s="115"/>
      <c r="N236" s="115"/>
      <c r="O236" s="1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</row>
    <row r="237" spans="1:29">
      <c r="A237" s="115"/>
      <c r="B237" s="115"/>
      <c r="C237" s="115"/>
      <c r="D237" s="115"/>
      <c r="E237" s="115"/>
      <c r="F237" s="115"/>
      <c r="G237" s="115"/>
      <c r="H237" s="115"/>
      <c r="I237" s="115"/>
      <c r="J237" s="115"/>
      <c r="K237" s="115"/>
      <c r="L237" s="115"/>
      <c r="M237" s="115"/>
      <c r="N237" s="115"/>
      <c r="O237" s="115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</row>
    <row r="238" spans="1:29">
      <c r="A238" s="115"/>
      <c r="B238" s="115"/>
      <c r="C238" s="115"/>
      <c r="D238" s="115"/>
      <c r="E238" s="115"/>
      <c r="F238" s="115"/>
      <c r="G238" s="115"/>
      <c r="H238" s="115"/>
      <c r="I238" s="115"/>
      <c r="J238" s="115"/>
      <c r="K238" s="115"/>
      <c r="L238" s="115"/>
      <c r="M238" s="115"/>
      <c r="N238" s="115"/>
      <c r="O238" s="115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</row>
    <row r="239" spans="1:29">
      <c r="A239" s="115"/>
      <c r="B239" s="115"/>
      <c r="C239" s="115"/>
      <c r="D239" s="115"/>
      <c r="E239" s="115"/>
      <c r="F239" s="115"/>
      <c r="G239" s="115"/>
      <c r="H239" s="115"/>
      <c r="I239" s="115"/>
      <c r="J239" s="115"/>
      <c r="K239" s="115"/>
      <c r="L239" s="115"/>
      <c r="M239" s="115"/>
      <c r="N239" s="115"/>
      <c r="O239" s="115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</row>
    <row r="240" spans="1:29">
      <c r="A240" s="115"/>
      <c r="B240" s="115"/>
      <c r="C240" s="115"/>
      <c r="D240" s="115"/>
      <c r="E240" s="115"/>
      <c r="F240" s="115"/>
      <c r="G240" s="115"/>
      <c r="H240" s="115"/>
      <c r="I240" s="115"/>
      <c r="J240" s="115"/>
      <c r="K240" s="115"/>
      <c r="L240" s="115"/>
      <c r="M240" s="115"/>
      <c r="N240" s="115"/>
      <c r="O240" s="115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</row>
    <row r="241" spans="1:29">
      <c r="A241" s="115"/>
      <c r="B241" s="115"/>
      <c r="C241" s="115"/>
      <c r="D241" s="115"/>
      <c r="E241" s="115"/>
      <c r="F241" s="115"/>
      <c r="G241" s="115"/>
      <c r="H241" s="115"/>
      <c r="I241" s="115"/>
      <c r="J241" s="115"/>
      <c r="K241" s="115"/>
      <c r="L241" s="115"/>
      <c r="M241" s="115"/>
      <c r="N241" s="115"/>
      <c r="O241" s="115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</row>
    <row r="242" spans="1:29">
      <c r="A242" s="115"/>
      <c r="B242" s="115"/>
      <c r="C242" s="115"/>
      <c r="D242" s="115"/>
      <c r="E242" s="115"/>
      <c r="F242" s="115"/>
      <c r="G242" s="115"/>
      <c r="H242" s="115"/>
      <c r="I242" s="115"/>
      <c r="J242" s="115"/>
      <c r="K242" s="115"/>
      <c r="L242" s="115"/>
      <c r="M242" s="115"/>
      <c r="N242" s="115"/>
      <c r="O242" s="115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</row>
    <row r="243" spans="1:29">
      <c r="A243" s="115"/>
      <c r="B243" s="115"/>
      <c r="C243" s="115"/>
      <c r="D243" s="115"/>
      <c r="E243" s="115"/>
      <c r="F243" s="115"/>
      <c r="G243" s="115"/>
      <c r="H243" s="115"/>
      <c r="I243" s="115"/>
      <c r="J243" s="115"/>
      <c r="K243" s="115"/>
      <c r="L243" s="115"/>
      <c r="M243" s="115"/>
      <c r="N243" s="115"/>
      <c r="O243" s="115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</row>
    <row r="244" spans="1:29">
      <c r="A244" s="115"/>
      <c r="B244" s="115"/>
      <c r="C244" s="115"/>
      <c r="D244" s="115"/>
      <c r="E244" s="115"/>
      <c r="F244" s="115"/>
      <c r="G244" s="115"/>
      <c r="H244" s="115"/>
      <c r="I244" s="115"/>
      <c r="J244" s="115"/>
      <c r="K244" s="115"/>
      <c r="L244" s="115"/>
      <c r="M244" s="115"/>
      <c r="N244" s="115"/>
      <c r="O244" s="115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</row>
    <row r="245" spans="1:29">
      <c r="A245" s="115"/>
      <c r="B245" s="115"/>
      <c r="C245" s="115"/>
      <c r="D245" s="115"/>
      <c r="E245" s="115"/>
      <c r="F245" s="115"/>
      <c r="G245" s="115"/>
      <c r="H245" s="115"/>
      <c r="I245" s="115"/>
      <c r="J245" s="115"/>
      <c r="K245" s="115"/>
      <c r="L245" s="115"/>
      <c r="M245" s="115"/>
      <c r="N245" s="115"/>
      <c r="O245" s="115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</row>
    <row r="246" spans="1:29">
      <c r="A246" s="115"/>
      <c r="B246" s="115"/>
      <c r="C246" s="115"/>
      <c r="D246" s="115"/>
      <c r="E246" s="115"/>
      <c r="F246" s="115"/>
      <c r="G246" s="115"/>
      <c r="H246" s="115"/>
      <c r="I246" s="115"/>
      <c r="J246" s="115"/>
      <c r="K246" s="115"/>
      <c r="L246" s="115"/>
      <c r="M246" s="115"/>
      <c r="N246" s="115"/>
      <c r="O246" s="115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</row>
    <row r="247" spans="1:29">
      <c r="A247" s="115"/>
      <c r="B247" s="115"/>
      <c r="C247" s="115"/>
      <c r="D247" s="115"/>
      <c r="E247" s="115"/>
      <c r="F247" s="115"/>
      <c r="G247" s="115"/>
      <c r="H247" s="115"/>
      <c r="I247" s="115"/>
      <c r="J247" s="115"/>
      <c r="K247" s="115"/>
      <c r="L247" s="115"/>
      <c r="M247" s="115"/>
      <c r="N247" s="115"/>
      <c r="O247" s="115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</row>
    <row r="248" spans="1:29">
      <c r="A248" s="115"/>
      <c r="B248" s="115"/>
      <c r="C248" s="115"/>
      <c r="D248" s="115"/>
      <c r="E248" s="115"/>
      <c r="F248" s="115"/>
      <c r="G248" s="115"/>
      <c r="H248" s="115"/>
      <c r="I248" s="115"/>
      <c r="J248" s="115"/>
      <c r="K248" s="115"/>
      <c r="L248" s="115"/>
      <c r="M248" s="115"/>
      <c r="N248" s="115"/>
      <c r="O248" s="115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</row>
    <row r="249" spans="1:29">
      <c r="A249" s="115"/>
      <c r="B249" s="115"/>
      <c r="C249" s="115"/>
      <c r="D249" s="115"/>
      <c r="E249" s="115"/>
      <c r="F249" s="115"/>
      <c r="G249" s="115"/>
      <c r="H249" s="115"/>
      <c r="I249" s="115"/>
      <c r="J249" s="115"/>
      <c r="K249" s="115"/>
      <c r="L249" s="115"/>
      <c r="M249" s="115"/>
      <c r="N249" s="115"/>
      <c r="O249" s="115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</row>
    <row r="250" spans="1:29">
      <c r="A250" s="115"/>
      <c r="B250" s="115"/>
      <c r="C250" s="115"/>
      <c r="D250" s="115"/>
      <c r="E250" s="115"/>
      <c r="F250" s="115"/>
      <c r="G250" s="115"/>
      <c r="H250" s="115"/>
      <c r="I250" s="115"/>
      <c r="J250" s="115"/>
      <c r="K250" s="115"/>
      <c r="L250" s="115"/>
      <c r="M250" s="115"/>
      <c r="N250" s="115"/>
      <c r="O250" s="115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</row>
    <row r="251" spans="1:29">
      <c r="A251" s="115"/>
      <c r="B251" s="115"/>
      <c r="C251" s="115"/>
      <c r="D251" s="115"/>
      <c r="E251" s="115"/>
      <c r="F251" s="115"/>
      <c r="G251" s="115"/>
      <c r="H251" s="115"/>
      <c r="I251" s="115"/>
      <c r="J251" s="115"/>
      <c r="K251" s="115"/>
      <c r="L251" s="115"/>
      <c r="M251" s="115"/>
      <c r="N251" s="115"/>
      <c r="O251" s="115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</row>
    <row r="252" spans="1:29">
      <c r="A252" s="115"/>
      <c r="B252" s="115"/>
      <c r="C252" s="115"/>
      <c r="D252" s="115"/>
      <c r="E252" s="115"/>
      <c r="F252" s="115"/>
      <c r="G252" s="115"/>
      <c r="H252" s="115"/>
      <c r="I252" s="115"/>
      <c r="J252" s="115"/>
      <c r="K252" s="115"/>
      <c r="L252" s="115"/>
      <c r="M252" s="115"/>
      <c r="N252" s="115"/>
      <c r="O252" s="115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</row>
    <row r="253" spans="1:29">
      <c r="A253" s="115"/>
      <c r="B253" s="115"/>
      <c r="C253" s="115"/>
      <c r="D253" s="115"/>
      <c r="E253" s="115"/>
      <c r="F253" s="115"/>
      <c r="G253" s="115"/>
      <c r="H253" s="115"/>
      <c r="I253" s="115"/>
      <c r="J253" s="115"/>
      <c r="K253" s="115"/>
      <c r="L253" s="115"/>
      <c r="M253" s="115"/>
      <c r="N253" s="115"/>
      <c r="O253" s="115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</row>
    <row r="254" spans="1:29">
      <c r="A254" s="115"/>
      <c r="B254" s="115"/>
      <c r="C254" s="115"/>
      <c r="D254" s="115"/>
      <c r="E254" s="115"/>
      <c r="F254" s="115"/>
      <c r="G254" s="115"/>
      <c r="H254" s="115"/>
      <c r="I254" s="115"/>
      <c r="J254" s="115"/>
      <c r="K254" s="115"/>
      <c r="L254" s="115"/>
      <c r="M254" s="115"/>
      <c r="N254" s="115"/>
      <c r="O254" s="115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</row>
    <row r="255" spans="1:29">
      <c r="A255" s="115"/>
      <c r="B255" s="115"/>
      <c r="C255" s="115"/>
      <c r="D255" s="115"/>
      <c r="E255" s="115"/>
      <c r="F255" s="115"/>
      <c r="G255" s="115"/>
      <c r="H255" s="115"/>
      <c r="I255" s="115"/>
      <c r="J255" s="115"/>
      <c r="K255" s="115"/>
      <c r="L255" s="115"/>
      <c r="M255" s="115"/>
      <c r="N255" s="115"/>
      <c r="O255" s="115"/>
      <c r="P255" s="115"/>
      <c r="Q255" s="115"/>
      <c r="R255" s="115"/>
      <c r="S255" s="115"/>
      <c r="T255" s="115"/>
      <c r="U255" s="115"/>
      <c r="V255" s="115"/>
      <c r="W255" s="115"/>
      <c r="X255" s="115"/>
      <c r="Y255" s="115"/>
      <c r="Z255" s="115"/>
      <c r="AA255" s="115"/>
      <c r="AB255" s="115"/>
      <c r="AC255" s="115"/>
    </row>
    <row r="256" spans="1:29">
      <c r="A256" s="115"/>
      <c r="B256" s="115"/>
      <c r="C256" s="115"/>
      <c r="D256" s="115"/>
      <c r="E256" s="115"/>
      <c r="F256" s="115"/>
      <c r="G256" s="115"/>
      <c r="H256" s="115"/>
      <c r="I256" s="115"/>
      <c r="J256" s="115"/>
      <c r="K256" s="115"/>
      <c r="L256" s="115"/>
      <c r="M256" s="115"/>
      <c r="N256" s="115"/>
      <c r="O256" s="115"/>
      <c r="P256" s="115"/>
      <c r="Q256" s="115"/>
      <c r="R256" s="115"/>
      <c r="S256" s="115"/>
      <c r="T256" s="115"/>
      <c r="U256" s="115"/>
      <c r="V256" s="115"/>
      <c r="W256" s="115"/>
      <c r="X256" s="115"/>
      <c r="Y256" s="115"/>
      <c r="Z256" s="115"/>
      <c r="AA256" s="115"/>
      <c r="AB256" s="115"/>
      <c r="AC256" s="115"/>
    </row>
    <row r="257" spans="1:29">
      <c r="A257" s="115"/>
      <c r="B257" s="115"/>
      <c r="C257" s="115"/>
      <c r="D257" s="115"/>
      <c r="E257" s="115"/>
      <c r="F257" s="115"/>
      <c r="G257" s="115"/>
      <c r="H257" s="115"/>
      <c r="I257" s="115"/>
      <c r="J257" s="115"/>
      <c r="K257" s="115"/>
      <c r="L257" s="115"/>
      <c r="M257" s="115"/>
      <c r="N257" s="115"/>
      <c r="O257" s="115"/>
      <c r="P257" s="115"/>
      <c r="Q257" s="115"/>
      <c r="R257" s="115"/>
      <c r="S257" s="1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</row>
    <row r="258" spans="1:29">
      <c r="A258" s="115"/>
      <c r="B258" s="115"/>
      <c r="C258" s="115"/>
      <c r="D258" s="115"/>
      <c r="E258" s="115"/>
      <c r="F258" s="115"/>
      <c r="G258" s="115"/>
      <c r="H258" s="115"/>
      <c r="I258" s="115"/>
      <c r="J258" s="115"/>
      <c r="K258" s="115"/>
      <c r="L258" s="115"/>
      <c r="M258" s="115"/>
      <c r="N258" s="115"/>
      <c r="O258" s="115"/>
      <c r="P258" s="115"/>
      <c r="Q258" s="115"/>
      <c r="R258" s="115"/>
      <c r="S258" s="1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</row>
    <row r="259" spans="1:29">
      <c r="A259" s="115"/>
      <c r="B259" s="115"/>
      <c r="C259" s="115"/>
      <c r="D259" s="115"/>
      <c r="E259" s="115"/>
      <c r="F259" s="115"/>
      <c r="G259" s="115"/>
      <c r="H259" s="115"/>
      <c r="I259" s="115"/>
      <c r="J259" s="115"/>
      <c r="K259" s="115"/>
      <c r="L259" s="115"/>
      <c r="M259" s="115"/>
      <c r="N259" s="115"/>
      <c r="O259" s="115"/>
      <c r="P259" s="115"/>
      <c r="Q259" s="115"/>
      <c r="R259" s="115"/>
      <c r="S259" s="11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</row>
    <row r="260" spans="1:29">
      <c r="A260" s="115"/>
      <c r="B260" s="115"/>
      <c r="C260" s="115"/>
      <c r="D260" s="115"/>
      <c r="E260" s="115"/>
      <c r="F260" s="115"/>
      <c r="G260" s="115"/>
      <c r="H260" s="115"/>
      <c r="I260" s="115"/>
      <c r="J260" s="115"/>
      <c r="K260" s="115"/>
      <c r="L260" s="115"/>
      <c r="M260" s="115"/>
      <c r="N260" s="115"/>
      <c r="O260" s="115"/>
      <c r="P260" s="115"/>
      <c r="Q260" s="115"/>
      <c r="R260" s="115"/>
      <c r="S260" s="1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</row>
    <row r="261" spans="1:29">
      <c r="A261" s="115"/>
      <c r="B261" s="115"/>
      <c r="C261" s="115"/>
      <c r="D261" s="115"/>
      <c r="E261" s="115"/>
      <c r="F261" s="115"/>
      <c r="G261" s="115"/>
      <c r="H261" s="115"/>
      <c r="I261" s="115"/>
      <c r="J261" s="115"/>
      <c r="K261" s="115"/>
      <c r="L261" s="115"/>
      <c r="M261" s="115"/>
      <c r="N261" s="115"/>
      <c r="O261" s="115"/>
      <c r="P261" s="1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</row>
    <row r="262" spans="1:29">
      <c r="A262" s="115"/>
      <c r="B262" s="115"/>
      <c r="C262" s="115"/>
      <c r="D262" s="115"/>
      <c r="E262" s="115"/>
      <c r="F262" s="115"/>
      <c r="G262" s="115"/>
      <c r="H262" s="115"/>
      <c r="I262" s="115"/>
      <c r="J262" s="115"/>
      <c r="K262" s="115"/>
      <c r="L262" s="115"/>
      <c r="M262" s="115"/>
      <c r="N262" s="115"/>
      <c r="O262" s="115"/>
      <c r="P262" s="115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</row>
    <row r="263" spans="1:29">
      <c r="A263" s="115"/>
      <c r="B263" s="115"/>
      <c r="C263" s="115"/>
      <c r="D263" s="115"/>
      <c r="E263" s="115"/>
      <c r="F263" s="115"/>
      <c r="G263" s="115"/>
      <c r="H263" s="115"/>
      <c r="I263" s="115"/>
      <c r="J263" s="115"/>
      <c r="K263" s="115"/>
      <c r="L263" s="115"/>
      <c r="M263" s="115"/>
      <c r="N263" s="115"/>
      <c r="O263" s="115"/>
      <c r="P263" s="115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</row>
    <row r="264" spans="1:29">
      <c r="A264" s="115"/>
      <c r="B264" s="115"/>
      <c r="C264" s="115"/>
      <c r="D264" s="115"/>
      <c r="E264" s="115"/>
      <c r="F264" s="115"/>
      <c r="G264" s="115"/>
      <c r="H264" s="115"/>
      <c r="I264" s="115"/>
      <c r="J264" s="115"/>
      <c r="K264" s="115"/>
      <c r="L264" s="115"/>
      <c r="M264" s="115"/>
      <c r="N264" s="115"/>
      <c r="O264" s="115"/>
      <c r="P264" s="115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</row>
    <row r="265" spans="1:29">
      <c r="A265" s="115"/>
      <c r="B265" s="115"/>
      <c r="C265" s="115"/>
      <c r="D265" s="115"/>
      <c r="E265" s="115"/>
      <c r="F265" s="115"/>
      <c r="G265" s="115"/>
      <c r="H265" s="115"/>
      <c r="I265" s="115"/>
      <c r="J265" s="115"/>
      <c r="K265" s="115"/>
      <c r="L265" s="115"/>
      <c r="M265" s="115"/>
      <c r="N265" s="115"/>
      <c r="O265" s="115"/>
      <c r="P265" s="115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</row>
    <row r="266" spans="1:29">
      <c r="A266" s="115"/>
      <c r="B266" s="115"/>
      <c r="C266" s="115"/>
      <c r="D266" s="115"/>
      <c r="E266" s="115"/>
      <c r="F266" s="115"/>
      <c r="G266" s="115"/>
      <c r="H266" s="115"/>
      <c r="I266" s="115"/>
      <c r="J266" s="115"/>
      <c r="K266" s="115"/>
      <c r="L266" s="115"/>
      <c r="M266" s="115"/>
      <c r="N266" s="115"/>
      <c r="O266" s="115"/>
      <c r="P266" s="115"/>
      <c r="Q266" s="115"/>
      <c r="R266" s="115"/>
      <c r="S266" s="115"/>
      <c r="T266" s="115"/>
      <c r="U266" s="115"/>
      <c r="V266" s="115"/>
      <c r="W266" s="115"/>
      <c r="X266" s="115"/>
      <c r="Y266" s="115"/>
      <c r="Z266" s="115"/>
      <c r="AA266" s="115"/>
      <c r="AB266" s="115"/>
      <c r="AC266" s="115"/>
    </row>
    <row r="267" spans="1:29">
      <c r="A267" s="115"/>
      <c r="B267" s="115"/>
      <c r="C267" s="115"/>
      <c r="D267" s="115"/>
      <c r="E267" s="115"/>
      <c r="F267" s="115"/>
      <c r="G267" s="115"/>
      <c r="H267" s="115"/>
      <c r="I267" s="115"/>
      <c r="J267" s="115"/>
      <c r="K267" s="115"/>
      <c r="L267" s="115"/>
      <c r="M267" s="115"/>
      <c r="N267" s="115"/>
      <c r="O267" s="115"/>
      <c r="P267" s="115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</row>
    <row r="268" spans="1:29">
      <c r="A268" s="115"/>
      <c r="B268" s="115"/>
      <c r="C268" s="115"/>
      <c r="D268" s="115"/>
      <c r="E268" s="115"/>
      <c r="F268" s="115"/>
      <c r="G268" s="115"/>
      <c r="H268" s="115"/>
      <c r="I268" s="115"/>
      <c r="J268" s="115"/>
      <c r="K268" s="115"/>
      <c r="L268" s="115"/>
      <c r="M268" s="115"/>
      <c r="N268" s="115"/>
      <c r="O268" s="115"/>
      <c r="P268" s="115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</row>
    <row r="269" spans="1:29">
      <c r="A269" s="115"/>
      <c r="B269" s="115"/>
      <c r="C269" s="115"/>
      <c r="D269" s="115"/>
      <c r="E269" s="115"/>
      <c r="F269" s="115"/>
      <c r="G269" s="115"/>
      <c r="H269" s="115"/>
      <c r="I269" s="115"/>
      <c r="J269" s="115"/>
      <c r="K269" s="115"/>
      <c r="L269" s="115"/>
      <c r="M269" s="115"/>
      <c r="N269" s="115"/>
      <c r="O269" s="115"/>
      <c r="P269" s="115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</row>
    <row r="270" spans="1:29">
      <c r="A270" s="115"/>
      <c r="B270" s="115"/>
      <c r="C270" s="115"/>
      <c r="D270" s="115"/>
      <c r="E270" s="115"/>
      <c r="F270" s="115"/>
      <c r="G270" s="115"/>
      <c r="H270" s="115"/>
      <c r="I270" s="115"/>
      <c r="J270" s="115"/>
      <c r="K270" s="115"/>
      <c r="L270" s="115"/>
      <c r="M270" s="115"/>
      <c r="N270" s="115"/>
      <c r="O270" s="115"/>
      <c r="P270" s="115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</row>
    <row r="271" spans="1:29">
      <c r="A271" s="115"/>
      <c r="B271" s="115"/>
      <c r="C271" s="115"/>
      <c r="D271" s="115"/>
      <c r="E271" s="115"/>
      <c r="F271" s="115"/>
      <c r="G271" s="115"/>
      <c r="H271" s="115"/>
      <c r="I271" s="115"/>
      <c r="J271" s="115"/>
      <c r="K271" s="115"/>
      <c r="L271" s="115"/>
      <c r="M271" s="115"/>
      <c r="N271" s="115"/>
      <c r="O271" s="115"/>
      <c r="P271" s="115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</row>
    <row r="272" spans="1:29">
      <c r="A272" s="115"/>
      <c r="B272" s="115"/>
      <c r="C272" s="115"/>
      <c r="D272" s="115"/>
      <c r="E272" s="115"/>
      <c r="F272" s="115"/>
      <c r="G272" s="115"/>
      <c r="H272" s="115"/>
      <c r="I272" s="115"/>
      <c r="J272" s="115"/>
      <c r="K272" s="115"/>
      <c r="L272" s="115"/>
      <c r="M272" s="115"/>
      <c r="N272" s="115"/>
      <c r="O272" s="115"/>
      <c r="P272" s="115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</row>
    <row r="273" spans="1:29">
      <c r="A273" s="115"/>
      <c r="B273" s="115"/>
      <c r="C273" s="115"/>
      <c r="D273" s="115"/>
      <c r="E273" s="115"/>
      <c r="F273" s="115"/>
      <c r="G273" s="115"/>
      <c r="H273" s="115"/>
      <c r="I273" s="115"/>
      <c r="J273" s="115"/>
      <c r="K273" s="115"/>
      <c r="L273" s="115"/>
      <c r="M273" s="115"/>
      <c r="N273" s="115"/>
      <c r="O273" s="115"/>
      <c r="P273" s="115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</row>
    <row r="274" spans="1:29">
      <c r="A274" s="115"/>
      <c r="B274" s="115"/>
      <c r="C274" s="115"/>
      <c r="D274" s="115"/>
      <c r="E274" s="115"/>
      <c r="F274" s="115"/>
      <c r="G274" s="115"/>
      <c r="H274" s="115"/>
      <c r="I274" s="115"/>
      <c r="J274" s="115"/>
      <c r="K274" s="115"/>
      <c r="L274" s="115"/>
      <c r="M274" s="115"/>
      <c r="N274" s="115"/>
      <c r="O274" s="115"/>
      <c r="P274" s="115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</row>
    <row r="275" spans="1:29">
      <c r="A275" s="115"/>
      <c r="B275" s="115"/>
      <c r="C275" s="115"/>
      <c r="D275" s="115"/>
      <c r="E275" s="115"/>
      <c r="F275" s="115"/>
      <c r="G275" s="115"/>
      <c r="H275" s="115"/>
      <c r="I275" s="115"/>
      <c r="J275" s="115"/>
      <c r="K275" s="115"/>
      <c r="L275" s="115"/>
      <c r="M275" s="115"/>
      <c r="N275" s="115"/>
      <c r="O275" s="115"/>
      <c r="P275" s="115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</row>
    <row r="276" spans="1:29">
      <c r="A276" s="115"/>
      <c r="B276" s="115"/>
      <c r="C276" s="115"/>
      <c r="D276" s="115"/>
      <c r="E276" s="115"/>
      <c r="F276" s="115"/>
      <c r="G276" s="115"/>
      <c r="H276" s="115"/>
      <c r="I276" s="115"/>
      <c r="J276" s="115"/>
      <c r="K276" s="115"/>
      <c r="L276" s="115"/>
      <c r="M276" s="115"/>
      <c r="N276" s="115"/>
      <c r="O276" s="115"/>
      <c r="P276" s="115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</row>
    <row r="277" spans="1:29">
      <c r="A277" s="115"/>
      <c r="B277" s="115"/>
      <c r="C277" s="115"/>
      <c r="D277" s="115"/>
      <c r="E277" s="115"/>
      <c r="F277" s="115"/>
      <c r="G277" s="115"/>
      <c r="H277" s="115"/>
      <c r="I277" s="115"/>
      <c r="J277" s="115"/>
      <c r="K277" s="115"/>
      <c r="L277" s="115"/>
      <c r="M277" s="115"/>
      <c r="N277" s="115"/>
      <c r="O277" s="115"/>
      <c r="P277" s="115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</row>
    <row r="278" spans="1:29">
      <c r="A278" s="115"/>
      <c r="B278" s="115"/>
      <c r="C278" s="115"/>
      <c r="D278" s="115"/>
      <c r="E278" s="115"/>
      <c r="F278" s="115"/>
      <c r="G278" s="115"/>
      <c r="H278" s="115"/>
      <c r="I278" s="115"/>
      <c r="J278" s="115"/>
      <c r="K278" s="115"/>
      <c r="L278" s="115"/>
      <c r="M278" s="115"/>
      <c r="N278" s="115"/>
      <c r="O278" s="115"/>
      <c r="P278" s="115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</row>
    <row r="279" spans="1:29">
      <c r="A279" s="115"/>
      <c r="B279" s="115"/>
      <c r="C279" s="115"/>
      <c r="D279" s="115"/>
      <c r="E279" s="115"/>
      <c r="F279" s="115"/>
      <c r="G279" s="115"/>
      <c r="H279" s="115"/>
      <c r="I279" s="115"/>
      <c r="J279" s="115"/>
      <c r="K279" s="115"/>
      <c r="L279" s="115"/>
      <c r="M279" s="115"/>
      <c r="N279" s="115"/>
      <c r="O279" s="115"/>
      <c r="P279" s="115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</row>
    <row r="280" spans="1:29">
      <c r="A280" s="115"/>
      <c r="B280" s="115"/>
      <c r="C280" s="115"/>
      <c r="D280" s="115"/>
      <c r="E280" s="115"/>
      <c r="F280" s="115"/>
      <c r="G280" s="115"/>
      <c r="H280" s="115"/>
      <c r="I280" s="115"/>
      <c r="J280" s="115"/>
      <c r="K280" s="115"/>
      <c r="L280" s="115"/>
      <c r="M280" s="115"/>
      <c r="N280" s="115"/>
      <c r="O280" s="115"/>
      <c r="P280" s="115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</row>
    <row r="281" spans="1:29">
      <c r="A281" s="115"/>
      <c r="B281" s="115"/>
      <c r="C281" s="115"/>
      <c r="D281" s="115"/>
      <c r="E281" s="115"/>
      <c r="F281" s="115"/>
      <c r="G281" s="115"/>
      <c r="H281" s="115"/>
      <c r="I281" s="115"/>
      <c r="J281" s="115"/>
      <c r="K281" s="115"/>
      <c r="L281" s="115"/>
      <c r="M281" s="115"/>
      <c r="N281" s="115"/>
      <c r="O281" s="115"/>
      <c r="P281" s="115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</row>
    <row r="282" spans="1:29">
      <c r="A282" s="115"/>
      <c r="B282" s="115"/>
      <c r="C282" s="115"/>
      <c r="D282" s="115"/>
      <c r="E282" s="115"/>
      <c r="F282" s="115"/>
      <c r="G282" s="115"/>
      <c r="H282" s="115"/>
      <c r="I282" s="115"/>
      <c r="J282" s="115"/>
      <c r="K282" s="115"/>
      <c r="L282" s="115"/>
      <c r="M282" s="115"/>
      <c r="N282" s="115"/>
      <c r="O282" s="115"/>
      <c r="P282" s="115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</row>
    <row r="283" spans="1:29">
      <c r="A283" s="115"/>
      <c r="B283" s="115"/>
      <c r="C283" s="115"/>
      <c r="D283" s="115"/>
      <c r="E283" s="115"/>
      <c r="F283" s="115"/>
      <c r="G283" s="115"/>
      <c r="H283" s="115"/>
      <c r="I283" s="115"/>
      <c r="J283" s="115"/>
      <c r="K283" s="115"/>
      <c r="L283" s="115"/>
      <c r="M283" s="115"/>
      <c r="N283" s="115"/>
      <c r="O283" s="115"/>
      <c r="P283" s="1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</row>
    <row r="284" spans="1:29">
      <c r="A284" s="115"/>
      <c r="B284" s="115"/>
      <c r="C284" s="115"/>
      <c r="D284" s="115"/>
      <c r="E284" s="115"/>
      <c r="F284" s="115"/>
      <c r="G284" s="115"/>
      <c r="H284" s="115"/>
      <c r="I284" s="115"/>
      <c r="J284" s="115"/>
      <c r="K284" s="115"/>
      <c r="L284" s="115"/>
      <c r="M284" s="115"/>
      <c r="N284" s="115"/>
      <c r="O284" s="115"/>
      <c r="P284" s="1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</row>
    <row r="285" spans="1:29">
      <c r="A285" s="115"/>
      <c r="B285" s="115"/>
      <c r="C285" s="115"/>
      <c r="D285" s="115"/>
      <c r="E285" s="115"/>
      <c r="F285" s="115"/>
      <c r="G285" s="115"/>
      <c r="H285" s="115"/>
      <c r="I285" s="115"/>
      <c r="J285" s="115"/>
      <c r="K285" s="115"/>
      <c r="L285" s="115"/>
      <c r="M285" s="115"/>
      <c r="N285" s="115"/>
      <c r="O285" s="1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</row>
    <row r="286" spans="1:29">
      <c r="A286" s="115"/>
      <c r="B286" s="115"/>
      <c r="C286" s="115"/>
      <c r="D286" s="115"/>
      <c r="E286" s="115"/>
      <c r="F286" s="115"/>
      <c r="G286" s="115"/>
      <c r="H286" s="115"/>
      <c r="I286" s="115"/>
      <c r="J286" s="115"/>
      <c r="K286" s="115"/>
      <c r="L286" s="115"/>
      <c r="M286" s="115"/>
      <c r="N286" s="115"/>
      <c r="O286" s="115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</row>
    <row r="287" spans="1:29">
      <c r="A287" s="115"/>
      <c r="B287" s="115"/>
      <c r="C287" s="115"/>
      <c r="D287" s="115"/>
      <c r="E287" s="115"/>
      <c r="F287" s="115"/>
      <c r="G287" s="115"/>
      <c r="H287" s="115"/>
      <c r="I287" s="115"/>
      <c r="J287" s="115"/>
      <c r="K287" s="115"/>
      <c r="L287" s="115"/>
      <c r="M287" s="115"/>
      <c r="N287" s="115"/>
      <c r="O287" s="115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</row>
    <row r="288" spans="1:29">
      <c r="A288" s="115"/>
      <c r="B288" s="115"/>
      <c r="C288" s="115"/>
      <c r="D288" s="115"/>
      <c r="E288" s="115"/>
      <c r="F288" s="115"/>
      <c r="G288" s="115"/>
      <c r="H288" s="115"/>
      <c r="I288" s="115"/>
      <c r="J288" s="115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</row>
    <row r="289" spans="1:29">
      <c r="A289" s="115"/>
      <c r="B289" s="115"/>
      <c r="C289" s="115"/>
      <c r="D289" s="115"/>
      <c r="E289" s="115"/>
      <c r="F289" s="115"/>
      <c r="G289" s="115"/>
      <c r="H289" s="115"/>
      <c r="I289" s="115"/>
      <c r="J289" s="115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</row>
    <row r="290" spans="1:29">
      <c r="A290" s="115"/>
      <c r="B290" s="115"/>
      <c r="C290" s="115"/>
      <c r="D290" s="115"/>
      <c r="E290" s="115"/>
      <c r="F290" s="115"/>
      <c r="G290" s="115"/>
      <c r="H290" s="115"/>
      <c r="I290" s="115"/>
      <c r="J290" s="115"/>
      <c r="K290" s="115"/>
      <c r="L290" s="115"/>
      <c r="M290" s="115"/>
      <c r="N290" s="115"/>
      <c r="O290" s="115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</row>
    <row r="291" spans="1:29">
      <c r="A291" s="115"/>
      <c r="B291" s="115"/>
      <c r="C291" s="115"/>
      <c r="D291" s="115"/>
      <c r="E291" s="115"/>
      <c r="F291" s="115"/>
      <c r="G291" s="115"/>
      <c r="H291" s="115"/>
      <c r="I291" s="115"/>
      <c r="J291" s="115"/>
      <c r="K291" s="115"/>
      <c r="L291" s="115"/>
      <c r="M291" s="115"/>
      <c r="N291" s="115"/>
      <c r="O291" s="115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</row>
    <row r="292" spans="1:29">
      <c r="A292" s="115"/>
      <c r="B292" s="115"/>
      <c r="C292" s="115"/>
      <c r="D292" s="115"/>
      <c r="E292" s="115"/>
      <c r="F292" s="115"/>
      <c r="G292" s="115"/>
      <c r="H292" s="115"/>
      <c r="I292" s="115"/>
      <c r="J292" s="115"/>
      <c r="K292" s="115"/>
      <c r="L292" s="115"/>
      <c r="M292" s="115"/>
      <c r="N292" s="115"/>
      <c r="O292" s="115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</row>
    <row r="293" spans="1:29">
      <c r="A293" s="115"/>
      <c r="B293" s="115"/>
      <c r="C293" s="115"/>
      <c r="D293" s="115"/>
      <c r="E293" s="115"/>
      <c r="F293" s="115"/>
      <c r="G293" s="115"/>
      <c r="H293" s="115"/>
      <c r="I293" s="115"/>
      <c r="J293" s="115"/>
      <c r="K293" s="115"/>
      <c r="L293" s="115"/>
      <c r="M293" s="115"/>
      <c r="N293" s="115"/>
      <c r="O293" s="115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</row>
    <row r="294" spans="1:29">
      <c r="A294" s="115"/>
      <c r="B294" s="115"/>
      <c r="C294" s="115"/>
      <c r="D294" s="115"/>
      <c r="E294" s="115"/>
      <c r="F294" s="115"/>
      <c r="G294" s="115"/>
      <c r="H294" s="115"/>
      <c r="I294" s="115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</row>
    <row r="295" spans="1:29">
      <c r="A295" s="115"/>
      <c r="B295" s="115"/>
      <c r="C295" s="115"/>
      <c r="D295" s="115"/>
      <c r="E295" s="115"/>
      <c r="F295" s="115"/>
      <c r="G295" s="115"/>
      <c r="H295" s="115"/>
      <c r="I295" s="115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</row>
    <row r="296" spans="1:29">
      <c r="A296" s="115"/>
      <c r="B296" s="115"/>
      <c r="C296" s="115"/>
      <c r="D296" s="115"/>
      <c r="E296" s="115"/>
      <c r="F296" s="115"/>
      <c r="G296" s="115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</row>
    <row r="297" spans="1:29">
      <c r="A297" s="115"/>
      <c r="B297" s="115"/>
      <c r="C297" s="115"/>
      <c r="D297" s="115"/>
      <c r="E297" s="115"/>
      <c r="F297" s="115"/>
      <c r="G297" s="115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</row>
    <row r="298" spans="1:29">
      <c r="A298" s="115"/>
      <c r="B298" s="115"/>
      <c r="C298" s="115"/>
      <c r="D298" s="115"/>
      <c r="E298" s="115"/>
      <c r="F298" s="115"/>
      <c r="G298" s="115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115"/>
      <c r="V298" s="115"/>
      <c r="W298" s="115"/>
      <c r="X298" s="115"/>
      <c r="Y298" s="115"/>
      <c r="Z298" s="115"/>
      <c r="AA298" s="115"/>
      <c r="AB298" s="115"/>
      <c r="AC298" s="115"/>
    </row>
    <row r="299" spans="1:29">
      <c r="A299" s="115"/>
      <c r="B299" s="115"/>
      <c r="C299" s="115"/>
      <c r="D299" s="115"/>
      <c r="E299" s="115"/>
      <c r="F299" s="115"/>
      <c r="G299" s="115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15"/>
      <c r="V299" s="115"/>
      <c r="W299" s="115"/>
      <c r="X299" s="115"/>
      <c r="Y299" s="115"/>
      <c r="Z299" s="115"/>
      <c r="AA299" s="115"/>
      <c r="AB299" s="115"/>
      <c r="AC299" s="115"/>
    </row>
    <row r="300" spans="1:29">
      <c r="A300" s="115"/>
      <c r="B300" s="115"/>
      <c r="C300" s="115"/>
      <c r="D300" s="115"/>
      <c r="E300" s="115"/>
      <c r="F300" s="115"/>
      <c r="G300" s="115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115"/>
      <c r="V300" s="115"/>
      <c r="W300" s="115"/>
      <c r="X300" s="115"/>
      <c r="Y300" s="115"/>
      <c r="Z300" s="115"/>
      <c r="AA300" s="115"/>
      <c r="AB300" s="115"/>
      <c r="AC300" s="115"/>
    </row>
    <row r="301" spans="1:29">
      <c r="A301" s="115"/>
      <c r="B301" s="115"/>
      <c r="C301" s="115"/>
      <c r="D301" s="115"/>
      <c r="E301" s="115"/>
      <c r="F301" s="115"/>
      <c r="G301" s="115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</row>
    <row r="302" spans="1:29">
      <c r="A302" s="115"/>
      <c r="B302" s="115"/>
      <c r="C302" s="115"/>
      <c r="D302" s="115"/>
      <c r="E302" s="115"/>
      <c r="F302" s="115"/>
      <c r="G302" s="115"/>
      <c r="H302" s="115"/>
      <c r="I302" s="115"/>
      <c r="J302" s="115"/>
      <c r="K302" s="115"/>
      <c r="L302" s="115"/>
      <c r="M302" s="115"/>
      <c r="N302" s="115"/>
      <c r="O302" s="115"/>
      <c r="P302" s="115"/>
      <c r="Q302" s="115"/>
      <c r="R302" s="115"/>
      <c r="S302" s="115"/>
      <c r="T302" s="115"/>
      <c r="U302" s="115"/>
      <c r="V302" s="115"/>
      <c r="W302" s="115"/>
      <c r="X302" s="115"/>
      <c r="Y302" s="115"/>
      <c r="Z302" s="115"/>
      <c r="AA302" s="115"/>
      <c r="AB302" s="115"/>
      <c r="AC302" s="115"/>
    </row>
    <row r="303" spans="1:29">
      <c r="A303" s="115"/>
      <c r="B303" s="115"/>
      <c r="C303" s="115"/>
      <c r="D303" s="115"/>
      <c r="E303" s="115"/>
      <c r="F303" s="115"/>
      <c r="G303" s="115"/>
      <c r="H303" s="115"/>
      <c r="I303" s="115"/>
      <c r="J303" s="115"/>
      <c r="K303" s="115"/>
      <c r="L303" s="115"/>
      <c r="M303" s="115"/>
      <c r="N303" s="115"/>
      <c r="O303" s="115"/>
      <c r="P303" s="115"/>
      <c r="Q303" s="115"/>
      <c r="R303" s="115"/>
      <c r="S303" s="115"/>
      <c r="T303" s="115"/>
      <c r="U303" s="115"/>
      <c r="V303" s="115"/>
      <c r="W303" s="115"/>
      <c r="X303" s="115"/>
      <c r="Y303" s="115"/>
      <c r="Z303" s="115"/>
      <c r="AA303" s="115"/>
      <c r="AB303" s="115"/>
      <c r="AC303" s="115"/>
    </row>
    <row r="304" spans="1:29">
      <c r="A304" s="115"/>
      <c r="B304" s="115"/>
      <c r="C304" s="115"/>
      <c r="D304" s="115"/>
      <c r="E304" s="115"/>
      <c r="F304" s="115"/>
      <c r="G304" s="115"/>
      <c r="H304" s="115"/>
      <c r="I304" s="115"/>
      <c r="J304" s="115"/>
      <c r="K304" s="115"/>
      <c r="L304" s="115"/>
      <c r="M304" s="115"/>
      <c r="N304" s="115"/>
      <c r="O304" s="115"/>
      <c r="P304" s="115"/>
      <c r="Q304" s="115"/>
      <c r="R304" s="115"/>
      <c r="S304" s="115"/>
      <c r="T304" s="115"/>
      <c r="U304" s="115"/>
      <c r="V304" s="115"/>
      <c r="W304" s="115"/>
      <c r="X304" s="115"/>
      <c r="Y304" s="115"/>
      <c r="Z304" s="115"/>
      <c r="AA304" s="115"/>
      <c r="AB304" s="115"/>
      <c r="AC304" s="115"/>
    </row>
    <row r="305" spans="1:29">
      <c r="A305" s="115"/>
      <c r="B305" s="115"/>
      <c r="C305" s="115"/>
      <c r="D305" s="115"/>
      <c r="E305" s="115"/>
      <c r="F305" s="115"/>
      <c r="G305" s="115"/>
      <c r="H305" s="115"/>
      <c r="I305" s="115"/>
      <c r="J305" s="115"/>
      <c r="K305" s="115"/>
      <c r="L305" s="115"/>
      <c r="M305" s="115"/>
      <c r="N305" s="115"/>
      <c r="O305" s="115"/>
      <c r="P305" s="115"/>
      <c r="Q305" s="115"/>
      <c r="R305" s="115"/>
      <c r="S305" s="115"/>
      <c r="T305" s="115"/>
      <c r="U305" s="115"/>
      <c r="V305" s="115"/>
      <c r="W305" s="115"/>
      <c r="X305" s="115"/>
      <c r="Y305" s="115"/>
      <c r="Z305" s="115"/>
      <c r="AA305" s="115"/>
      <c r="AB305" s="115"/>
      <c r="AC305" s="115"/>
    </row>
    <row r="306" spans="1:29">
      <c r="A306" s="115"/>
      <c r="B306" s="115"/>
      <c r="C306" s="115"/>
      <c r="D306" s="115"/>
      <c r="E306" s="115"/>
      <c r="F306" s="115"/>
      <c r="G306" s="115"/>
      <c r="H306" s="115"/>
      <c r="I306" s="115"/>
      <c r="J306" s="115"/>
      <c r="K306" s="115"/>
      <c r="L306" s="115"/>
      <c r="M306" s="115"/>
      <c r="N306" s="115"/>
      <c r="O306" s="115"/>
      <c r="P306" s="115"/>
      <c r="Q306" s="115"/>
      <c r="R306" s="115"/>
      <c r="S306" s="115"/>
      <c r="T306" s="115"/>
      <c r="U306" s="115"/>
      <c r="V306" s="115"/>
      <c r="W306" s="115"/>
      <c r="X306" s="115"/>
      <c r="Y306" s="115"/>
      <c r="Z306" s="115"/>
      <c r="AA306" s="115"/>
      <c r="AB306" s="115"/>
      <c r="AC306" s="115"/>
    </row>
    <row r="307" spans="1:29">
      <c r="A307" s="115"/>
      <c r="B307" s="115"/>
      <c r="C307" s="115"/>
      <c r="D307" s="115"/>
      <c r="E307" s="115"/>
      <c r="F307" s="115"/>
      <c r="G307" s="115"/>
      <c r="H307" s="115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115"/>
      <c r="V307" s="115"/>
      <c r="W307" s="115"/>
      <c r="X307" s="115"/>
      <c r="Y307" s="115"/>
      <c r="Z307" s="115"/>
      <c r="AA307" s="115"/>
      <c r="AB307" s="115"/>
      <c r="AC307" s="115"/>
    </row>
    <row r="308" spans="1:29">
      <c r="A308" s="115"/>
      <c r="B308" s="115"/>
      <c r="C308" s="115"/>
      <c r="D308" s="115"/>
      <c r="E308" s="115"/>
      <c r="F308" s="115"/>
      <c r="G308" s="115"/>
      <c r="H308" s="115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115"/>
      <c r="V308" s="115"/>
      <c r="W308" s="115"/>
      <c r="X308" s="115"/>
      <c r="Y308" s="115"/>
      <c r="Z308" s="115"/>
      <c r="AA308" s="115"/>
      <c r="AB308" s="115"/>
      <c r="AC308" s="115"/>
    </row>
    <row r="309" spans="1:29">
      <c r="A309" s="115"/>
      <c r="B309" s="115"/>
      <c r="C309" s="115"/>
      <c r="D309" s="115"/>
      <c r="E309" s="115"/>
      <c r="F309" s="115"/>
      <c r="G309" s="115"/>
      <c r="H309" s="115"/>
      <c r="I309" s="115"/>
      <c r="J309" s="115"/>
      <c r="K309" s="115"/>
      <c r="L309" s="115"/>
      <c r="M309" s="115"/>
      <c r="N309" s="115"/>
      <c r="O309" s="115"/>
      <c r="P309" s="115"/>
      <c r="Q309" s="115"/>
      <c r="R309" s="115"/>
      <c r="S309" s="115"/>
      <c r="T309" s="115"/>
      <c r="U309" s="115"/>
      <c r="V309" s="115"/>
      <c r="W309" s="115"/>
      <c r="X309" s="115"/>
      <c r="Y309" s="115"/>
      <c r="Z309" s="115"/>
      <c r="AA309" s="115"/>
      <c r="AB309" s="115"/>
      <c r="AC309" s="115"/>
    </row>
    <row r="310" spans="1:29">
      <c r="A310" s="115"/>
      <c r="B310" s="115"/>
      <c r="C310" s="115"/>
      <c r="D310" s="115"/>
      <c r="E310" s="115"/>
      <c r="F310" s="115"/>
      <c r="G310" s="115"/>
      <c r="H310" s="115"/>
      <c r="I310" s="115"/>
      <c r="J310" s="115"/>
      <c r="K310" s="115"/>
      <c r="L310" s="115"/>
      <c r="M310" s="115"/>
      <c r="N310" s="115"/>
      <c r="O310" s="115"/>
      <c r="P310" s="115"/>
      <c r="Q310" s="1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</row>
    <row r="311" spans="1:29">
      <c r="A311" s="115"/>
      <c r="B311" s="115"/>
      <c r="C311" s="115"/>
      <c r="D311" s="115"/>
      <c r="E311" s="115"/>
      <c r="F311" s="115"/>
      <c r="G311" s="115"/>
      <c r="H311" s="115"/>
      <c r="I311" s="115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</row>
    <row r="312" spans="1:29">
      <c r="A312" s="115"/>
      <c r="B312" s="115"/>
      <c r="C312" s="115"/>
      <c r="D312" s="115"/>
      <c r="E312" s="115"/>
      <c r="F312" s="115"/>
      <c r="G312" s="115"/>
      <c r="H312" s="115"/>
      <c r="I312" s="115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</row>
    <row r="313" spans="1:29">
      <c r="A313" s="115"/>
      <c r="B313" s="115"/>
      <c r="C313" s="115"/>
      <c r="D313" s="115"/>
      <c r="E313" s="115"/>
      <c r="F313" s="115"/>
      <c r="G313" s="115"/>
      <c r="H313" s="115"/>
      <c r="I313" s="115"/>
      <c r="J313" s="115"/>
      <c r="K313" s="115"/>
      <c r="L313" s="115"/>
      <c r="M313" s="115"/>
      <c r="N313" s="115"/>
      <c r="O313" s="115"/>
      <c r="P313" s="115"/>
      <c r="Q313" s="115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</row>
    <row r="314" spans="1:29">
      <c r="A314" s="115"/>
      <c r="B314" s="115"/>
      <c r="C314" s="115"/>
      <c r="D314" s="115"/>
      <c r="E314" s="115"/>
      <c r="F314" s="115"/>
      <c r="G314" s="115"/>
      <c r="H314" s="115"/>
      <c r="I314" s="115"/>
      <c r="J314" s="115"/>
      <c r="K314" s="115"/>
      <c r="L314" s="115"/>
      <c r="M314" s="115"/>
      <c r="N314" s="115"/>
      <c r="O314" s="115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</row>
    <row r="315" spans="1:29">
      <c r="A315" s="115"/>
      <c r="B315" s="115"/>
      <c r="C315" s="115"/>
      <c r="D315" s="115"/>
      <c r="E315" s="115"/>
      <c r="F315" s="115"/>
      <c r="G315" s="115"/>
      <c r="H315" s="115"/>
      <c r="I315" s="115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</row>
    <row r="316" spans="1:29">
      <c r="A316" s="115"/>
      <c r="B316" s="115"/>
      <c r="C316" s="115"/>
      <c r="D316" s="115"/>
      <c r="E316" s="115"/>
      <c r="F316" s="115"/>
      <c r="G316" s="115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</row>
    <row r="317" spans="1:29">
      <c r="A317" s="115"/>
      <c r="B317" s="115"/>
      <c r="C317" s="115"/>
      <c r="D317" s="115"/>
      <c r="E317" s="115"/>
      <c r="F317" s="115"/>
      <c r="G317" s="115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</row>
    <row r="318" spans="1:29">
      <c r="A318" s="115"/>
      <c r="B318" s="115"/>
      <c r="C318" s="115"/>
      <c r="D318" s="115"/>
      <c r="E318" s="115"/>
      <c r="F318" s="115"/>
      <c r="G318" s="115"/>
      <c r="H318" s="115"/>
      <c r="I318" s="115"/>
      <c r="J318" s="115"/>
      <c r="K318" s="115"/>
      <c r="L318" s="115"/>
      <c r="M318" s="115"/>
      <c r="N318" s="115"/>
      <c r="O318" s="115"/>
      <c r="P318" s="115"/>
      <c r="Q318" s="115"/>
      <c r="R318" s="115"/>
      <c r="S318" s="115"/>
      <c r="T318" s="115"/>
      <c r="U318" s="115"/>
      <c r="V318" s="115"/>
      <c r="W318" s="115"/>
      <c r="X318" s="115"/>
      <c r="Y318" s="115"/>
      <c r="Z318" s="115"/>
      <c r="AA318" s="115"/>
      <c r="AB318" s="115"/>
      <c r="AC318" s="115"/>
    </row>
    <row r="319" spans="1:29">
      <c r="A319" s="115"/>
      <c r="B319" s="115"/>
      <c r="C319" s="115"/>
      <c r="D319" s="115"/>
      <c r="E319" s="115"/>
      <c r="F319" s="115"/>
      <c r="G319" s="115"/>
      <c r="H319" s="115"/>
      <c r="I319" s="115"/>
      <c r="J319" s="115"/>
      <c r="K319" s="115"/>
      <c r="L319" s="115"/>
      <c r="M319" s="115"/>
      <c r="N319" s="115"/>
      <c r="O319" s="115"/>
      <c r="P319" s="115"/>
      <c r="Q319" s="115"/>
      <c r="R319" s="115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</row>
    <row r="320" spans="1:29">
      <c r="A320" s="115"/>
      <c r="B320" s="115"/>
      <c r="C320" s="115"/>
      <c r="D320" s="115"/>
      <c r="E320" s="115"/>
      <c r="F320" s="115"/>
      <c r="G320" s="115"/>
      <c r="H320" s="115"/>
      <c r="I320" s="115"/>
      <c r="J320" s="115"/>
      <c r="K320" s="115"/>
      <c r="L320" s="115"/>
      <c r="M320" s="115"/>
      <c r="N320" s="115"/>
      <c r="O320" s="115"/>
      <c r="P320" s="115"/>
      <c r="Q320" s="115"/>
      <c r="R320" s="115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</row>
    <row r="321" spans="1:29">
      <c r="A321" s="115"/>
      <c r="B321" s="115"/>
      <c r="C321" s="115"/>
      <c r="D321" s="115"/>
      <c r="E321" s="115"/>
      <c r="F321" s="115"/>
      <c r="G321" s="115"/>
      <c r="H321" s="115"/>
      <c r="I321" s="115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</row>
    <row r="322" spans="1:29">
      <c r="A322" s="115"/>
      <c r="B322" s="115"/>
      <c r="C322" s="115"/>
      <c r="D322" s="115"/>
      <c r="E322" s="115"/>
      <c r="F322" s="115"/>
      <c r="G322" s="115"/>
      <c r="H322" s="115"/>
      <c r="I322" s="115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</row>
    <row r="323" spans="1:29">
      <c r="A323" s="115"/>
      <c r="B323" s="115"/>
      <c r="C323" s="115"/>
      <c r="D323" s="115"/>
      <c r="E323" s="115"/>
      <c r="F323" s="115"/>
      <c r="G323" s="115"/>
      <c r="H323" s="115"/>
      <c r="I323" s="115"/>
      <c r="J323" s="115"/>
      <c r="K323" s="115"/>
      <c r="L323" s="115"/>
      <c r="M323" s="115"/>
      <c r="N323" s="115"/>
      <c r="O323" s="115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</row>
    <row r="324" spans="1:29">
      <c r="A324" s="115"/>
      <c r="B324" s="115"/>
      <c r="C324" s="115"/>
      <c r="D324" s="115"/>
      <c r="E324" s="115"/>
      <c r="F324" s="115"/>
      <c r="G324" s="115"/>
      <c r="H324" s="115"/>
      <c r="I324" s="115"/>
      <c r="J324" s="115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</row>
    <row r="325" spans="1:29">
      <c r="A325" s="115"/>
      <c r="B325" s="115"/>
      <c r="C325" s="115"/>
      <c r="D325" s="115"/>
      <c r="E325" s="115"/>
      <c r="F325" s="115"/>
      <c r="G325" s="115"/>
      <c r="H325" s="115"/>
      <c r="I325" s="115"/>
      <c r="J325" s="115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</row>
    <row r="326" spans="1:29">
      <c r="A326" s="115"/>
      <c r="B326" s="115"/>
      <c r="C326" s="115"/>
      <c r="D326" s="115"/>
      <c r="E326" s="115"/>
      <c r="F326" s="115"/>
      <c r="G326" s="115"/>
      <c r="H326" s="115"/>
      <c r="I326" s="115"/>
      <c r="J326" s="115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</row>
    <row r="327" spans="1:29">
      <c r="A327" s="115"/>
      <c r="B327" s="115"/>
      <c r="C327" s="115"/>
      <c r="D327" s="115"/>
      <c r="E327" s="115"/>
      <c r="F327" s="115"/>
      <c r="G327" s="115"/>
      <c r="H327" s="115"/>
      <c r="I327" s="115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</row>
    <row r="328" spans="1:29">
      <c r="A328" s="115"/>
      <c r="B328" s="115"/>
      <c r="C328" s="115"/>
      <c r="D328" s="115"/>
      <c r="E328" s="115"/>
      <c r="F328" s="115"/>
      <c r="G328" s="115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</row>
    <row r="329" spans="1:29">
      <c r="A329" s="115"/>
      <c r="B329" s="115"/>
      <c r="C329" s="115"/>
      <c r="D329" s="115"/>
      <c r="E329" s="115"/>
      <c r="F329" s="115"/>
      <c r="G329" s="115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15"/>
      <c r="V329" s="115"/>
      <c r="W329" s="115"/>
      <c r="X329" s="115"/>
      <c r="Y329" s="115"/>
      <c r="Z329" s="115"/>
      <c r="AA329" s="115"/>
      <c r="AB329" s="115"/>
      <c r="AC329" s="115"/>
    </row>
    <row r="330" spans="1:29">
      <c r="A330" s="115"/>
      <c r="B330" s="115"/>
      <c r="C330" s="115"/>
      <c r="D330" s="115"/>
      <c r="E330" s="115"/>
      <c r="F330" s="115"/>
      <c r="G330" s="115"/>
      <c r="H330" s="115"/>
      <c r="I330" s="115"/>
      <c r="J330" s="115"/>
      <c r="K330" s="115"/>
      <c r="L330" s="115"/>
      <c r="M330" s="115"/>
      <c r="N330" s="115"/>
      <c r="O330" s="115"/>
      <c r="P330" s="115"/>
      <c r="Q330" s="115"/>
      <c r="R330" s="115"/>
      <c r="S330" s="115"/>
      <c r="T330" s="115"/>
      <c r="U330" s="115"/>
      <c r="V330" s="115"/>
      <c r="W330" s="115"/>
      <c r="X330" s="115"/>
      <c r="Y330" s="115"/>
      <c r="Z330" s="115"/>
      <c r="AA330" s="115"/>
      <c r="AB330" s="115"/>
      <c r="AC330" s="115"/>
    </row>
    <row r="331" spans="1:29">
      <c r="A331" s="115"/>
      <c r="B331" s="115"/>
      <c r="C331" s="115"/>
      <c r="D331" s="115"/>
      <c r="E331" s="115"/>
      <c r="F331" s="115"/>
      <c r="G331" s="115"/>
      <c r="H331" s="115"/>
      <c r="I331" s="115"/>
      <c r="J331" s="115"/>
      <c r="K331" s="115"/>
      <c r="L331" s="115"/>
      <c r="M331" s="115"/>
      <c r="N331" s="115"/>
      <c r="O331" s="115"/>
      <c r="P331" s="115"/>
      <c r="Q331" s="115"/>
      <c r="R331" s="115"/>
      <c r="S331" s="115"/>
      <c r="T331" s="115"/>
      <c r="U331" s="115"/>
      <c r="V331" s="115"/>
      <c r="W331" s="115"/>
      <c r="X331" s="115"/>
      <c r="Y331" s="115"/>
      <c r="Z331" s="115"/>
      <c r="AA331" s="115"/>
      <c r="AB331" s="115"/>
      <c r="AC331" s="115"/>
    </row>
    <row r="332" spans="1:29">
      <c r="A332" s="115"/>
      <c r="B332" s="115"/>
      <c r="C332" s="115"/>
      <c r="D332" s="115"/>
      <c r="E332" s="115"/>
      <c r="F332" s="115"/>
      <c r="G332" s="115"/>
      <c r="H332" s="115"/>
      <c r="I332" s="115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115"/>
      <c r="V332" s="115"/>
      <c r="W332" s="115"/>
      <c r="X332" s="115"/>
      <c r="Y332" s="115"/>
      <c r="Z332" s="115"/>
      <c r="AA332" s="115"/>
      <c r="AB332" s="115"/>
      <c r="AC332" s="115"/>
    </row>
    <row r="333" spans="1:29">
      <c r="A333" s="115"/>
      <c r="B333" s="115"/>
      <c r="C333" s="115"/>
      <c r="D333" s="115"/>
      <c r="E333" s="115"/>
      <c r="F333" s="115"/>
      <c r="G333" s="115"/>
      <c r="H333" s="115"/>
      <c r="I333" s="115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15"/>
      <c r="V333" s="115"/>
      <c r="W333" s="115"/>
      <c r="X333" s="115"/>
      <c r="Y333" s="115"/>
      <c r="Z333" s="115"/>
      <c r="AA333" s="115"/>
      <c r="AB333" s="115"/>
      <c r="AC333" s="115"/>
    </row>
    <row r="334" spans="1:29">
      <c r="A334" s="115"/>
      <c r="B334" s="115"/>
      <c r="C334" s="115"/>
      <c r="D334" s="115"/>
      <c r="E334" s="115"/>
      <c r="F334" s="115"/>
      <c r="G334" s="115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115"/>
      <c r="V334" s="115"/>
      <c r="W334" s="115"/>
      <c r="X334" s="115"/>
      <c r="Y334" s="115"/>
      <c r="Z334" s="115"/>
      <c r="AA334" s="115"/>
      <c r="AB334" s="115"/>
      <c r="AC334" s="115"/>
    </row>
    <row r="335" spans="1:29">
      <c r="A335" s="115"/>
      <c r="B335" s="115"/>
      <c r="C335" s="115"/>
      <c r="D335" s="115"/>
      <c r="E335" s="115"/>
      <c r="F335" s="115"/>
      <c r="G335" s="115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15"/>
      <c r="V335" s="115"/>
      <c r="W335" s="115"/>
      <c r="X335" s="115"/>
      <c r="Y335" s="115"/>
      <c r="Z335" s="115"/>
      <c r="AA335" s="115"/>
      <c r="AB335" s="115"/>
      <c r="AC335" s="115"/>
    </row>
    <row r="336" spans="1:29">
      <c r="A336" s="115"/>
      <c r="B336" s="115"/>
      <c r="C336" s="115"/>
      <c r="D336" s="115"/>
      <c r="E336" s="115"/>
      <c r="F336" s="115"/>
      <c r="G336" s="115"/>
      <c r="H336" s="115"/>
      <c r="I336" s="115"/>
      <c r="J336" s="115"/>
      <c r="K336" s="115"/>
      <c r="L336" s="115"/>
      <c r="M336" s="115"/>
      <c r="N336" s="115"/>
      <c r="O336" s="115"/>
      <c r="P336" s="115"/>
      <c r="Q336" s="115"/>
      <c r="R336" s="115"/>
      <c r="S336" s="115"/>
      <c r="T336" s="115"/>
      <c r="U336" s="115"/>
      <c r="V336" s="115"/>
      <c r="W336" s="115"/>
      <c r="X336" s="115"/>
      <c r="Y336" s="115"/>
      <c r="Z336" s="115"/>
      <c r="AA336" s="115"/>
      <c r="AB336" s="115"/>
      <c r="AC336" s="115"/>
    </row>
    <row r="337" spans="1:29">
      <c r="A337" s="115"/>
      <c r="B337" s="115"/>
      <c r="C337" s="115"/>
      <c r="D337" s="115"/>
      <c r="E337" s="115"/>
      <c r="F337" s="115"/>
      <c r="G337" s="115"/>
      <c r="H337" s="115"/>
      <c r="I337" s="115"/>
      <c r="J337" s="115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15"/>
      <c r="V337" s="115"/>
      <c r="W337" s="115"/>
      <c r="X337" s="115"/>
      <c r="Y337" s="115"/>
      <c r="Z337" s="115"/>
      <c r="AA337" s="115"/>
      <c r="AB337" s="115"/>
      <c r="AC337" s="115"/>
    </row>
    <row r="338" spans="1:29">
      <c r="A338" s="115"/>
      <c r="B338" s="115"/>
      <c r="C338" s="115"/>
      <c r="D338" s="115"/>
      <c r="E338" s="115"/>
      <c r="F338" s="115"/>
      <c r="G338" s="115"/>
      <c r="H338" s="115"/>
      <c r="I338" s="115"/>
      <c r="J338" s="115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</row>
    <row r="339" spans="1:29">
      <c r="A339" s="115"/>
      <c r="B339" s="115"/>
      <c r="C339" s="115"/>
      <c r="D339" s="115"/>
      <c r="E339" s="115"/>
      <c r="F339" s="115"/>
      <c r="G339" s="115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</row>
    <row r="340" spans="1:29">
      <c r="A340" s="115"/>
      <c r="B340" s="115"/>
      <c r="C340" s="115"/>
      <c r="D340" s="115"/>
      <c r="E340" s="115"/>
      <c r="F340" s="115"/>
      <c r="G340" s="115"/>
      <c r="H340" s="115"/>
      <c r="I340" s="115"/>
      <c r="J340" s="115"/>
      <c r="K340" s="115"/>
      <c r="L340" s="115"/>
      <c r="M340" s="115"/>
      <c r="N340" s="115"/>
      <c r="O340" s="115"/>
      <c r="P340" s="115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</row>
    <row r="341" spans="1:29">
      <c r="A341" s="115"/>
      <c r="B341" s="115"/>
      <c r="C341" s="115"/>
      <c r="D341" s="115"/>
      <c r="E341" s="115"/>
      <c r="F341" s="115"/>
      <c r="G341" s="115"/>
      <c r="H341" s="115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</row>
    <row r="342" spans="1:29">
      <c r="A342" s="115"/>
      <c r="B342" s="115"/>
      <c r="C342" s="115"/>
      <c r="D342" s="115"/>
      <c r="E342" s="115"/>
      <c r="F342" s="115"/>
      <c r="G342" s="115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</row>
    <row r="343" spans="1:29">
      <c r="A343" s="115"/>
      <c r="B343" s="115"/>
      <c r="C343" s="115"/>
      <c r="D343" s="115"/>
      <c r="E343" s="115"/>
      <c r="F343" s="115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</row>
    <row r="344" spans="1:29">
      <c r="A344" s="115"/>
      <c r="B344" s="115"/>
      <c r="C344" s="115"/>
      <c r="D344" s="115"/>
      <c r="E344" s="115"/>
      <c r="F344" s="115"/>
      <c r="G344" s="115"/>
      <c r="H344" s="115"/>
      <c r="I344" s="115"/>
      <c r="J344" s="115"/>
      <c r="K344" s="115"/>
      <c r="L344" s="115"/>
      <c r="M344" s="115"/>
      <c r="N344" s="115"/>
      <c r="O344" s="115"/>
      <c r="P344" s="115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</row>
    <row r="345" spans="1:29">
      <c r="A345" s="115"/>
      <c r="B345" s="115"/>
      <c r="C345" s="115"/>
      <c r="D345" s="115"/>
      <c r="E345" s="115"/>
      <c r="F345" s="115"/>
      <c r="G345" s="115"/>
      <c r="H345" s="115"/>
      <c r="I345" s="115"/>
      <c r="J345" s="115"/>
      <c r="K345" s="115"/>
      <c r="L345" s="115"/>
      <c r="M345" s="115"/>
      <c r="N345" s="115"/>
      <c r="O345" s="115"/>
      <c r="P345" s="115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</row>
    <row r="346" spans="1:29">
      <c r="A346" s="115"/>
      <c r="B346" s="115"/>
      <c r="C346" s="115"/>
      <c r="D346" s="115"/>
      <c r="E346" s="115"/>
      <c r="F346" s="115"/>
      <c r="G346" s="115"/>
      <c r="H346" s="115"/>
      <c r="I346" s="115"/>
      <c r="J346" s="115"/>
      <c r="K346" s="115"/>
      <c r="L346" s="115"/>
      <c r="M346" s="115"/>
      <c r="N346" s="115"/>
      <c r="O346" s="115"/>
      <c r="P346" s="115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</row>
    <row r="347" spans="1:29">
      <c r="A347" s="115"/>
      <c r="B347" s="115"/>
      <c r="C347" s="115"/>
      <c r="D347" s="115"/>
      <c r="E347" s="115"/>
      <c r="F347" s="115"/>
      <c r="G347" s="115"/>
      <c r="H347" s="115"/>
      <c r="I347" s="115"/>
      <c r="J347" s="115"/>
      <c r="K347" s="115"/>
      <c r="L347" s="115"/>
      <c r="M347" s="115"/>
      <c r="N347" s="115"/>
      <c r="O347" s="115"/>
      <c r="P347" s="115"/>
      <c r="Q347" s="115"/>
      <c r="R347" s="115"/>
      <c r="S347" s="115"/>
      <c r="T347" s="115"/>
      <c r="U347" s="115"/>
      <c r="V347" s="115"/>
      <c r="W347" s="115"/>
      <c r="X347" s="115"/>
      <c r="Y347" s="115"/>
      <c r="Z347" s="115"/>
      <c r="AA347" s="115"/>
      <c r="AB347" s="115"/>
      <c r="AC347" s="115"/>
    </row>
    <row r="348" spans="1:29">
      <c r="A348" s="115"/>
      <c r="B348" s="115"/>
      <c r="C348" s="115"/>
      <c r="D348" s="115"/>
      <c r="E348" s="115"/>
      <c r="F348" s="115"/>
      <c r="G348" s="115"/>
      <c r="H348" s="115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115"/>
      <c r="V348" s="115"/>
      <c r="W348" s="115"/>
      <c r="X348" s="115"/>
      <c r="Y348" s="115"/>
      <c r="Z348" s="115"/>
      <c r="AA348" s="115"/>
      <c r="AB348" s="115"/>
      <c r="AC348" s="115"/>
    </row>
    <row r="349" spans="1:29">
      <c r="A349" s="115"/>
      <c r="B349" s="115"/>
      <c r="C349" s="115"/>
      <c r="D349" s="115"/>
      <c r="E349" s="115"/>
      <c r="F349" s="115"/>
      <c r="G349" s="115"/>
      <c r="H349" s="115"/>
      <c r="I349" s="115"/>
      <c r="J349" s="115"/>
      <c r="K349" s="115"/>
      <c r="L349" s="115"/>
      <c r="M349" s="115"/>
      <c r="N349" s="115"/>
      <c r="O349" s="115"/>
      <c r="P349" s="115"/>
      <c r="Q349" s="115"/>
      <c r="R349" s="115"/>
      <c r="S349" s="115"/>
      <c r="T349" s="115"/>
      <c r="U349" s="115"/>
      <c r="V349" s="115"/>
      <c r="W349" s="115"/>
      <c r="X349" s="115"/>
      <c r="Y349" s="115"/>
      <c r="Z349" s="115"/>
      <c r="AA349" s="115"/>
      <c r="AB349" s="115"/>
      <c r="AC349" s="115"/>
    </row>
    <row r="350" spans="1:29">
      <c r="A350" s="115"/>
      <c r="B350" s="115"/>
      <c r="C350" s="115"/>
      <c r="D350" s="115"/>
      <c r="E350" s="115"/>
      <c r="F350" s="115"/>
      <c r="G350" s="115"/>
      <c r="H350" s="115"/>
      <c r="I350" s="115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15"/>
      <c r="V350" s="115"/>
      <c r="W350" s="115"/>
      <c r="X350" s="115"/>
      <c r="Y350" s="115"/>
      <c r="Z350" s="115"/>
      <c r="AA350" s="115"/>
      <c r="AB350" s="115"/>
      <c r="AC350" s="115"/>
    </row>
    <row r="351" spans="1:29">
      <c r="A351" s="115"/>
      <c r="B351" s="115"/>
      <c r="C351" s="115"/>
      <c r="D351" s="115"/>
      <c r="E351" s="115"/>
      <c r="F351" s="115"/>
      <c r="G351" s="115"/>
      <c r="H351" s="115"/>
      <c r="I351" s="115"/>
      <c r="J351" s="115"/>
      <c r="K351" s="115"/>
      <c r="L351" s="115"/>
      <c r="M351" s="115"/>
      <c r="N351" s="115"/>
      <c r="O351" s="115"/>
      <c r="P351" s="115"/>
      <c r="Q351" s="115"/>
      <c r="R351" s="115"/>
      <c r="S351" s="115"/>
      <c r="T351" s="115"/>
      <c r="U351" s="115"/>
      <c r="V351" s="115"/>
      <c r="W351" s="115"/>
      <c r="X351" s="115"/>
      <c r="Y351" s="115"/>
      <c r="Z351" s="115"/>
      <c r="AA351" s="115"/>
      <c r="AB351" s="115"/>
      <c r="AC351" s="115"/>
    </row>
    <row r="352" spans="1:29">
      <c r="A352" s="115"/>
      <c r="B352" s="115"/>
      <c r="C352" s="115"/>
      <c r="D352" s="115"/>
      <c r="E352" s="115"/>
      <c r="F352" s="115"/>
      <c r="G352" s="115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</row>
    <row r="353" spans="1:29">
      <c r="A353" s="115"/>
      <c r="B353" s="115"/>
      <c r="C353" s="115"/>
      <c r="D353" s="115"/>
      <c r="E353" s="115"/>
      <c r="F353" s="115"/>
      <c r="G353" s="115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115"/>
      <c r="V353" s="115"/>
      <c r="W353" s="115"/>
      <c r="X353" s="115"/>
      <c r="Y353" s="115"/>
      <c r="Z353" s="115"/>
      <c r="AA353" s="115"/>
      <c r="AB353" s="115"/>
      <c r="AC353" s="115"/>
    </row>
    <row r="354" spans="1:29">
      <c r="A354" s="115"/>
      <c r="B354" s="115"/>
      <c r="C354" s="115"/>
      <c r="D354" s="115"/>
      <c r="E354" s="115"/>
      <c r="F354" s="115"/>
      <c r="G354" s="115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</row>
    <row r="355" spans="1:29">
      <c r="A355" s="115"/>
      <c r="B355" s="115"/>
      <c r="C355" s="115"/>
      <c r="D355" s="115"/>
      <c r="E355" s="115"/>
      <c r="F355" s="115"/>
      <c r="G355" s="115"/>
      <c r="H355" s="115"/>
      <c r="I355" s="115"/>
      <c r="J355" s="115"/>
      <c r="K355" s="115"/>
      <c r="L355" s="115"/>
      <c r="M355" s="115"/>
      <c r="N355" s="115"/>
      <c r="O355" s="115"/>
      <c r="P355" s="1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</row>
    <row r="356" spans="1:29">
      <c r="A356" s="115"/>
      <c r="B356" s="115"/>
      <c r="C356" s="115"/>
      <c r="D356" s="115"/>
      <c r="E356" s="115"/>
      <c r="F356" s="115"/>
      <c r="G356" s="115"/>
      <c r="H356" s="115"/>
      <c r="I356" s="115"/>
      <c r="J356" s="115"/>
      <c r="K356" s="115"/>
      <c r="L356" s="115"/>
      <c r="M356" s="115"/>
      <c r="N356" s="115"/>
      <c r="O356" s="115"/>
      <c r="P356" s="1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</row>
    <row r="357" spans="1:29">
      <c r="A357" s="115"/>
      <c r="B357" s="115"/>
      <c r="C357" s="115"/>
      <c r="D357" s="115"/>
      <c r="E357" s="115"/>
      <c r="F357" s="115"/>
      <c r="G357" s="115"/>
      <c r="H357" s="115"/>
      <c r="I357" s="115"/>
      <c r="J357" s="115"/>
      <c r="K357" s="115"/>
      <c r="L357" s="115"/>
      <c r="M357" s="115"/>
      <c r="N357" s="115"/>
      <c r="O357" s="115"/>
      <c r="P357" s="115"/>
      <c r="Q357" s="115"/>
      <c r="R357" s="115"/>
      <c r="S357" s="115"/>
      <c r="T357" s="115"/>
      <c r="U357" s="115"/>
      <c r="V357" s="115"/>
      <c r="W357" s="115"/>
      <c r="X357" s="115"/>
      <c r="Y357" s="115"/>
      <c r="Z357" s="115"/>
      <c r="AA357" s="115"/>
      <c r="AB357" s="115"/>
      <c r="AC357" s="115"/>
    </row>
    <row r="358" spans="1:29">
      <c r="A358" s="115"/>
      <c r="B358" s="115"/>
      <c r="C358" s="115"/>
      <c r="D358" s="115"/>
      <c r="E358" s="115"/>
      <c r="F358" s="115"/>
      <c r="G358" s="115"/>
      <c r="H358" s="115"/>
      <c r="I358" s="115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15"/>
      <c r="V358" s="115"/>
      <c r="W358" s="115"/>
      <c r="X358" s="115"/>
      <c r="Y358" s="115"/>
      <c r="Z358" s="115"/>
      <c r="AA358" s="115"/>
      <c r="AB358" s="115"/>
      <c r="AC358" s="115"/>
    </row>
    <row r="359" spans="1:29">
      <c r="A359" s="115"/>
      <c r="B359" s="115"/>
      <c r="C359" s="115"/>
      <c r="D359" s="115"/>
      <c r="E359" s="115"/>
      <c r="F359" s="115"/>
      <c r="G359" s="115"/>
      <c r="H359" s="115"/>
      <c r="I359" s="115"/>
      <c r="J359" s="115"/>
      <c r="K359" s="115"/>
      <c r="L359" s="115"/>
      <c r="M359" s="115"/>
      <c r="N359" s="115"/>
      <c r="O359" s="115"/>
      <c r="P359" s="115"/>
      <c r="Q359" s="115"/>
      <c r="R359" s="115"/>
      <c r="S359" s="115"/>
      <c r="T359" s="115"/>
      <c r="U359" s="115"/>
      <c r="V359" s="115"/>
      <c r="W359" s="115"/>
      <c r="X359" s="115"/>
      <c r="Y359" s="115"/>
      <c r="Z359" s="115"/>
      <c r="AA359" s="115"/>
      <c r="AB359" s="115"/>
      <c r="AC359" s="115"/>
    </row>
    <row r="360" spans="1:29">
      <c r="A360" s="115"/>
      <c r="B360" s="115"/>
      <c r="C360" s="115"/>
      <c r="D360" s="115"/>
      <c r="E360" s="115"/>
      <c r="F360" s="115"/>
      <c r="G360" s="115"/>
      <c r="H360" s="115"/>
      <c r="I360" s="115"/>
      <c r="J360" s="115"/>
      <c r="K360" s="115"/>
      <c r="L360" s="115"/>
      <c r="M360" s="115"/>
      <c r="N360" s="115"/>
      <c r="O360" s="115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</row>
    <row r="361" spans="1:29">
      <c r="A361" s="115"/>
      <c r="B361" s="115"/>
      <c r="C361" s="115"/>
      <c r="D361" s="115"/>
      <c r="E361" s="115"/>
      <c r="F361" s="115"/>
      <c r="G361" s="115"/>
      <c r="H361" s="115"/>
      <c r="I361" s="115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</row>
    <row r="362" spans="1:29">
      <c r="A362" s="115"/>
      <c r="B362" s="115"/>
      <c r="C362" s="115"/>
      <c r="D362" s="115"/>
      <c r="E362" s="115"/>
      <c r="F362" s="115"/>
      <c r="G362" s="115"/>
      <c r="H362" s="115"/>
      <c r="I362" s="115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</row>
    <row r="363" spans="1:29">
      <c r="A363" s="115"/>
      <c r="B363" s="115"/>
      <c r="C363" s="115"/>
      <c r="D363" s="115"/>
      <c r="E363" s="115"/>
      <c r="F363" s="115"/>
      <c r="G363" s="115"/>
      <c r="H363" s="115"/>
      <c r="I363" s="115"/>
      <c r="J363" s="115"/>
      <c r="K363" s="115"/>
      <c r="L363" s="115"/>
      <c r="M363" s="115"/>
      <c r="N363" s="115"/>
      <c r="O363" s="115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</row>
    <row r="364" spans="1:29">
      <c r="A364" s="115"/>
      <c r="B364" s="115"/>
      <c r="C364" s="115"/>
      <c r="D364" s="115"/>
      <c r="E364" s="115"/>
      <c r="F364" s="115"/>
      <c r="G364" s="115"/>
      <c r="H364" s="115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15"/>
      <c r="V364" s="115"/>
      <c r="W364" s="115"/>
      <c r="X364" s="115"/>
      <c r="Y364" s="115"/>
      <c r="Z364" s="115"/>
      <c r="AA364" s="115"/>
      <c r="AB364" s="115"/>
      <c r="AC364" s="115"/>
    </row>
    <row r="365" spans="1:29">
      <c r="A365" s="115"/>
      <c r="B365" s="115"/>
      <c r="C365" s="115"/>
      <c r="D365" s="115"/>
      <c r="E365" s="115"/>
      <c r="F365" s="115"/>
      <c r="G365" s="115"/>
      <c r="H365" s="115"/>
      <c r="I365" s="115"/>
      <c r="J365" s="115"/>
      <c r="K365" s="115"/>
      <c r="L365" s="115"/>
      <c r="M365" s="115"/>
      <c r="N365" s="115"/>
      <c r="O365" s="115"/>
      <c r="P365" s="115"/>
      <c r="Q365" s="115"/>
      <c r="R365" s="115"/>
      <c r="S365" s="115"/>
      <c r="T365" s="115"/>
      <c r="U365" s="115"/>
      <c r="V365" s="115"/>
      <c r="W365" s="115"/>
      <c r="X365" s="115"/>
      <c r="Y365" s="115"/>
      <c r="Z365" s="115"/>
      <c r="AA365" s="115"/>
      <c r="AB365" s="115"/>
      <c r="AC365" s="115"/>
    </row>
    <row r="366" spans="1:29">
      <c r="A366" s="115"/>
      <c r="B366" s="115"/>
      <c r="C366" s="115"/>
      <c r="D366" s="115"/>
      <c r="E366" s="115"/>
      <c r="F366" s="115"/>
      <c r="G366" s="115"/>
      <c r="H366" s="115"/>
      <c r="I366" s="115"/>
      <c r="J366" s="115"/>
      <c r="K366" s="115"/>
      <c r="L366" s="115"/>
      <c r="M366" s="115"/>
      <c r="N366" s="115"/>
      <c r="O366" s="115"/>
      <c r="P366" s="115"/>
      <c r="Q366" s="115"/>
      <c r="R366" s="115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</row>
    <row r="367" spans="1:29">
      <c r="A367" s="115"/>
      <c r="B367" s="115"/>
      <c r="C367" s="115"/>
      <c r="D367" s="115"/>
      <c r="E367" s="115"/>
      <c r="F367" s="115"/>
      <c r="G367" s="115"/>
      <c r="H367" s="115"/>
      <c r="I367" s="115"/>
      <c r="J367" s="115"/>
      <c r="K367" s="115"/>
      <c r="L367" s="115"/>
      <c r="M367" s="115"/>
      <c r="N367" s="115"/>
      <c r="O367" s="115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</row>
    <row r="368" spans="1:29">
      <c r="A368" s="115"/>
      <c r="B368" s="115"/>
      <c r="C368" s="115"/>
      <c r="D368" s="115"/>
      <c r="E368" s="115"/>
      <c r="F368" s="115"/>
      <c r="G368" s="115"/>
      <c r="H368" s="115"/>
      <c r="I368" s="115"/>
      <c r="J368" s="115"/>
      <c r="K368" s="115"/>
      <c r="L368" s="115"/>
      <c r="M368" s="115"/>
      <c r="N368" s="115"/>
      <c r="O368" s="115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</row>
    <row r="369" spans="1:29">
      <c r="A369" s="115"/>
      <c r="B369" s="115"/>
      <c r="C369" s="115"/>
      <c r="D369" s="115"/>
      <c r="E369" s="115"/>
      <c r="F369" s="115"/>
      <c r="G369" s="115"/>
      <c r="H369" s="115"/>
      <c r="I369" s="115"/>
      <c r="J369" s="115"/>
      <c r="K369" s="115"/>
      <c r="L369" s="115"/>
      <c r="M369" s="115"/>
      <c r="N369" s="115"/>
      <c r="O369" s="115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</row>
    <row r="370" spans="1:29">
      <c r="A370" s="115"/>
      <c r="B370" s="115"/>
      <c r="C370" s="115"/>
      <c r="D370" s="115"/>
      <c r="E370" s="115"/>
      <c r="F370" s="115"/>
      <c r="G370" s="115"/>
      <c r="H370" s="115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</row>
    <row r="371" spans="1:29">
      <c r="A371" s="115"/>
      <c r="B371" s="115"/>
      <c r="C371" s="115"/>
      <c r="D371" s="115"/>
      <c r="E371" s="115"/>
      <c r="F371" s="115"/>
      <c r="G371" s="115"/>
      <c r="H371" s="115"/>
      <c r="I371" s="115"/>
      <c r="J371" s="115"/>
      <c r="K371" s="115"/>
      <c r="L371" s="115"/>
      <c r="M371" s="115"/>
      <c r="N371" s="115"/>
      <c r="O371" s="115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</row>
    <row r="372" spans="1:29">
      <c r="A372" s="115"/>
      <c r="B372" s="115"/>
      <c r="C372" s="115"/>
      <c r="D372" s="115"/>
      <c r="E372" s="115"/>
      <c r="F372" s="115"/>
      <c r="G372" s="115"/>
      <c r="H372" s="115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</row>
    <row r="373" spans="1:29">
      <c r="A373" s="115"/>
      <c r="B373" s="115"/>
      <c r="C373" s="115"/>
      <c r="D373" s="115"/>
      <c r="E373" s="115"/>
      <c r="F373" s="115"/>
      <c r="G373" s="115"/>
      <c r="H373" s="115"/>
      <c r="I373" s="115"/>
      <c r="J373" s="115"/>
      <c r="K373" s="115"/>
      <c r="L373" s="115"/>
      <c r="M373" s="115"/>
      <c r="N373" s="115"/>
      <c r="O373" s="115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</row>
    <row r="374" spans="1:29">
      <c r="A374" s="115"/>
      <c r="B374" s="115"/>
      <c r="C374" s="115"/>
      <c r="D374" s="115"/>
      <c r="E374" s="115"/>
      <c r="F374" s="115"/>
      <c r="G374" s="115"/>
      <c r="H374" s="115"/>
      <c r="I374" s="115"/>
      <c r="J374" s="115"/>
      <c r="K374" s="115"/>
      <c r="L374" s="115"/>
      <c r="M374" s="115"/>
      <c r="N374" s="115"/>
      <c r="O374" s="115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</row>
    <row r="375" spans="1:29">
      <c r="A375" s="115"/>
      <c r="B375" s="115"/>
      <c r="C375" s="115"/>
      <c r="D375" s="115"/>
      <c r="E375" s="115"/>
      <c r="F375" s="115"/>
      <c r="G375" s="115"/>
      <c r="H375" s="115"/>
      <c r="I375" s="115"/>
      <c r="J375" s="115"/>
      <c r="K375" s="115"/>
      <c r="L375" s="115"/>
      <c r="M375" s="115"/>
      <c r="N375" s="115"/>
      <c r="O375" s="115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</row>
    <row r="376" spans="1:29">
      <c r="A376" s="115"/>
      <c r="B376" s="115"/>
      <c r="C376" s="115"/>
      <c r="D376" s="115"/>
      <c r="E376" s="115"/>
      <c r="F376" s="115"/>
      <c r="G376" s="115"/>
      <c r="H376" s="115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15"/>
      <c r="V376" s="115"/>
      <c r="W376" s="115"/>
      <c r="X376" s="115"/>
      <c r="Y376" s="115"/>
      <c r="Z376" s="115"/>
      <c r="AA376" s="115"/>
      <c r="AB376" s="115"/>
      <c r="AC376" s="115"/>
    </row>
    <row r="377" spans="1:29">
      <c r="A377" s="115"/>
      <c r="B377" s="115"/>
      <c r="C377" s="115"/>
      <c r="D377" s="115"/>
      <c r="E377" s="115"/>
      <c r="F377" s="115"/>
      <c r="G377" s="115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115"/>
      <c r="V377" s="115"/>
      <c r="W377" s="115"/>
      <c r="X377" s="115"/>
      <c r="Y377" s="115"/>
      <c r="Z377" s="115"/>
      <c r="AA377" s="115"/>
      <c r="AB377" s="115"/>
      <c r="AC377" s="115"/>
    </row>
    <row r="378" spans="1:29">
      <c r="A378" s="115"/>
      <c r="B378" s="115"/>
      <c r="C378" s="115"/>
      <c r="D378" s="115"/>
      <c r="E378" s="115"/>
      <c r="F378" s="115"/>
      <c r="G378" s="115"/>
      <c r="H378" s="115"/>
      <c r="I378" s="115"/>
      <c r="J378" s="115"/>
      <c r="K378" s="115"/>
      <c r="L378" s="115"/>
      <c r="M378" s="115"/>
      <c r="N378" s="115"/>
      <c r="O378" s="115"/>
      <c r="P378" s="115"/>
      <c r="Q378" s="115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</row>
    <row r="379" spans="1:29">
      <c r="A379" s="115"/>
      <c r="B379" s="115"/>
      <c r="C379" s="115"/>
      <c r="D379" s="115"/>
      <c r="E379" s="115"/>
      <c r="F379" s="115"/>
      <c r="G379" s="115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115"/>
      <c r="V379" s="115"/>
      <c r="W379" s="115"/>
      <c r="X379" s="115"/>
      <c r="Y379" s="115"/>
      <c r="Z379" s="115"/>
      <c r="AA379" s="115"/>
      <c r="AB379" s="115"/>
      <c r="AC379" s="115"/>
    </row>
    <row r="380" spans="1:29">
      <c r="A380" s="115"/>
      <c r="B380" s="115"/>
      <c r="C380" s="115"/>
      <c r="D380" s="115"/>
      <c r="E380" s="115"/>
      <c r="F380" s="115"/>
      <c r="G380" s="115"/>
      <c r="H380" s="115"/>
      <c r="I380" s="115"/>
      <c r="J380" s="115"/>
      <c r="K380" s="115"/>
      <c r="L380" s="115"/>
      <c r="M380" s="115"/>
      <c r="N380" s="115"/>
      <c r="O380" s="115"/>
      <c r="P380" s="115"/>
      <c r="Q380" s="115"/>
      <c r="R380" s="115"/>
      <c r="S380" s="115"/>
      <c r="T380" s="115"/>
      <c r="U380" s="115"/>
      <c r="V380" s="115"/>
      <c r="W380" s="115"/>
      <c r="X380" s="115"/>
      <c r="Y380" s="115"/>
      <c r="Z380" s="115"/>
      <c r="AA380" s="115"/>
      <c r="AB380" s="115"/>
      <c r="AC380" s="115"/>
    </row>
    <row r="381" spans="1:29">
      <c r="A381" s="115"/>
      <c r="B381" s="115"/>
      <c r="C381" s="115"/>
      <c r="D381" s="115"/>
      <c r="E381" s="115"/>
      <c r="F381" s="115"/>
      <c r="G381" s="115"/>
      <c r="H381" s="115"/>
      <c r="I381" s="115"/>
      <c r="J381" s="115"/>
      <c r="K381" s="115"/>
      <c r="L381" s="115"/>
      <c r="M381" s="115"/>
      <c r="N381" s="115"/>
      <c r="O381" s="115"/>
      <c r="P381" s="115"/>
      <c r="Q381" s="115"/>
      <c r="R381" s="115"/>
      <c r="S381" s="115"/>
      <c r="T381" s="115"/>
      <c r="U381" s="115"/>
      <c r="V381" s="115"/>
      <c r="W381" s="115"/>
      <c r="X381" s="115"/>
      <c r="Y381" s="115"/>
      <c r="Z381" s="115"/>
      <c r="AA381" s="115"/>
      <c r="AB381" s="115"/>
      <c r="AC381" s="115"/>
    </row>
    <row r="382" spans="1:29">
      <c r="A382" s="115"/>
      <c r="B382" s="115"/>
      <c r="C382" s="115"/>
      <c r="D382" s="115"/>
      <c r="E382" s="115"/>
      <c r="F382" s="115"/>
      <c r="G382" s="115"/>
      <c r="H382" s="115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</row>
    <row r="383" spans="1:29">
      <c r="A383" s="115"/>
      <c r="B383" s="115"/>
      <c r="C383" s="115"/>
      <c r="D383" s="115"/>
      <c r="E383" s="115"/>
      <c r="F383" s="115"/>
      <c r="G383" s="115"/>
      <c r="H383" s="115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</row>
    <row r="384" spans="1:29">
      <c r="A384" s="115"/>
      <c r="B384" s="115"/>
      <c r="C384" s="115"/>
      <c r="D384" s="115"/>
      <c r="E384" s="115"/>
      <c r="F384" s="115"/>
      <c r="G384" s="115"/>
      <c r="H384" s="115"/>
      <c r="I384" s="115"/>
      <c r="J384" s="115"/>
      <c r="K384" s="115"/>
      <c r="L384" s="115"/>
      <c r="M384" s="115"/>
      <c r="N384" s="115"/>
      <c r="O384" s="115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</row>
    <row r="385" spans="1:29">
      <c r="A385" s="115"/>
      <c r="B385" s="115"/>
      <c r="C385" s="115"/>
      <c r="D385" s="115"/>
      <c r="E385" s="115"/>
      <c r="F385" s="115"/>
      <c r="G385" s="115"/>
      <c r="H385" s="115"/>
      <c r="I385" s="115"/>
      <c r="J385" s="115"/>
      <c r="K385" s="115"/>
      <c r="L385" s="115"/>
      <c r="M385" s="115"/>
      <c r="N385" s="115"/>
      <c r="O385" s="115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</row>
    <row r="386" spans="1:29">
      <c r="A386" s="115"/>
      <c r="B386" s="115"/>
      <c r="C386" s="115"/>
      <c r="D386" s="115"/>
      <c r="E386" s="115"/>
      <c r="F386" s="115"/>
      <c r="G386" s="115"/>
      <c r="H386" s="115"/>
      <c r="I386" s="115"/>
      <c r="J386" s="115"/>
      <c r="K386" s="115"/>
      <c r="L386" s="115"/>
      <c r="M386" s="115"/>
      <c r="N386" s="115"/>
      <c r="O386" s="115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</row>
    <row r="387" spans="1:29">
      <c r="A387" s="115"/>
      <c r="B387" s="115"/>
      <c r="C387" s="115"/>
      <c r="D387" s="115"/>
      <c r="E387" s="115"/>
      <c r="F387" s="115"/>
      <c r="G387" s="115"/>
      <c r="H387" s="115"/>
      <c r="I387" s="115"/>
      <c r="J387" s="115"/>
      <c r="K387" s="115"/>
      <c r="L387" s="115"/>
      <c r="M387" s="115"/>
      <c r="N387" s="115"/>
      <c r="O387" s="115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</row>
    <row r="388" spans="1:29">
      <c r="A388" s="115"/>
      <c r="B388" s="115"/>
      <c r="C388" s="115"/>
      <c r="D388" s="115"/>
      <c r="E388" s="115"/>
      <c r="F388" s="115"/>
      <c r="G388" s="115"/>
      <c r="H388" s="115"/>
      <c r="I388" s="115"/>
      <c r="J388" s="115"/>
      <c r="K388" s="115"/>
      <c r="L388" s="115"/>
      <c r="M388" s="115"/>
      <c r="N388" s="115"/>
      <c r="O388" s="1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</row>
    <row r="389" spans="1:29">
      <c r="A389" s="115"/>
      <c r="B389" s="115"/>
      <c r="C389" s="115"/>
      <c r="D389" s="115"/>
      <c r="E389" s="115"/>
      <c r="F389" s="115"/>
      <c r="G389" s="115"/>
      <c r="H389" s="115"/>
      <c r="I389" s="115"/>
      <c r="J389" s="115"/>
      <c r="K389" s="115"/>
      <c r="L389" s="115"/>
      <c r="M389" s="115"/>
      <c r="N389" s="115"/>
      <c r="O389" s="1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</row>
    <row r="390" spans="1:29">
      <c r="A390" s="115"/>
      <c r="B390" s="115"/>
      <c r="C390" s="115"/>
      <c r="D390" s="115"/>
      <c r="E390" s="115"/>
      <c r="F390" s="115"/>
      <c r="G390" s="115"/>
      <c r="H390" s="115"/>
      <c r="I390" s="115"/>
      <c r="J390" s="115"/>
      <c r="K390" s="115"/>
      <c r="L390" s="115"/>
      <c r="M390" s="115"/>
      <c r="N390" s="115"/>
      <c r="O390" s="1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</row>
    <row r="391" spans="1:29">
      <c r="A391" s="115"/>
      <c r="B391" s="115"/>
      <c r="C391" s="115"/>
      <c r="D391" s="115"/>
      <c r="E391" s="115"/>
      <c r="F391" s="115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</row>
    <row r="392" spans="1:29">
      <c r="A392" s="115"/>
      <c r="B392" s="115"/>
      <c r="C392" s="115"/>
      <c r="D392" s="115"/>
      <c r="E392" s="115"/>
      <c r="F392" s="115"/>
      <c r="G392" s="115"/>
      <c r="H392" s="115"/>
      <c r="I392" s="115"/>
      <c r="J392" s="115"/>
      <c r="K392" s="115"/>
      <c r="L392" s="115"/>
      <c r="M392" s="115"/>
      <c r="N392" s="115"/>
      <c r="O392" s="1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</row>
    <row r="393" spans="1:29">
      <c r="A393" s="115"/>
      <c r="B393" s="115"/>
      <c r="C393" s="115"/>
      <c r="D393" s="115"/>
      <c r="E393" s="115"/>
      <c r="F393" s="115"/>
      <c r="G393" s="115"/>
      <c r="H393" s="115"/>
      <c r="I393" s="115"/>
      <c r="J393" s="115"/>
      <c r="K393" s="115"/>
      <c r="L393" s="115"/>
      <c r="M393" s="115"/>
      <c r="N393" s="115"/>
      <c r="O393" s="1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</row>
    <row r="394" spans="1:29">
      <c r="A394" s="115"/>
      <c r="B394" s="115"/>
      <c r="C394" s="115"/>
      <c r="D394" s="115"/>
      <c r="E394" s="115"/>
      <c r="F394" s="115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</row>
    <row r="395" spans="1:29">
      <c r="A395" s="115"/>
      <c r="B395" s="115"/>
      <c r="C395" s="115"/>
      <c r="D395" s="115"/>
      <c r="E395" s="115"/>
      <c r="F395" s="115"/>
      <c r="G395" s="115"/>
      <c r="H395" s="115"/>
      <c r="I395" s="115"/>
      <c r="J395" s="115"/>
      <c r="K395" s="115"/>
      <c r="L395" s="115"/>
      <c r="M395" s="115"/>
      <c r="N395" s="115"/>
      <c r="O395" s="1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</row>
    <row r="396" spans="1:29">
      <c r="A396" s="115"/>
      <c r="B396" s="115"/>
      <c r="C396" s="115"/>
      <c r="D396" s="115"/>
      <c r="E396" s="115"/>
      <c r="F396" s="115"/>
      <c r="G396" s="115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15"/>
      <c r="V396" s="115"/>
      <c r="W396" s="115"/>
      <c r="X396" s="115"/>
      <c r="Y396" s="115"/>
      <c r="Z396" s="115"/>
      <c r="AA396" s="115"/>
      <c r="AB396" s="115"/>
      <c r="AC396" s="115"/>
    </row>
    <row r="397" spans="1:29">
      <c r="A397" s="115"/>
      <c r="B397" s="115"/>
      <c r="C397" s="115"/>
      <c r="D397" s="115"/>
      <c r="E397" s="115"/>
      <c r="F397" s="115"/>
      <c r="G397" s="115"/>
      <c r="H397" s="115"/>
      <c r="I397" s="115"/>
      <c r="J397" s="115"/>
      <c r="K397" s="115"/>
      <c r="L397" s="115"/>
      <c r="M397" s="115"/>
      <c r="N397" s="115"/>
      <c r="O397" s="1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</row>
    <row r="398" spans="1:29">
      <c r="A398" s="115"/>
      <c r="B398" s="115"/>
      <c r="C398" s="115"/>
      <c r="D398" s="115"/>
      <c r="E398" s="115"/>
      <c r="F398" s="115"/>
      <c r="G398" s="115"/>
      <c r="H398" s="115"/>
      <c r="I398" s="115"/>
      <c r="J398" s="115"/>
      <c r="K398" s="115"/>
      <c r="L398" s="115"/>
      <c r="M398" s="115"/>
      <c r="N398" s="115"/>
      <c r="O398" s="1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</row>
    <row r="399" spans="1:29">
      <c r="A399" s="115"/>
      <c r="B399" s="115"/>
      <c r="C399" s="115"/>
      <c r="D399" s="115"/>
      <c r="E399" s="115"/>
      <c r="F399" s="115"/>
      <c r="G399" s="115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</row>
    <row r="400" spans="1:29">
      <c r="A400" s="115"/>
      <c r="B400" s="115"/>
      <c r="C400" s="115"/>
      <c r="D400" s="115"/>
      <c r="E400" s="115"/>
      <c r="F400" s="115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</row>
    <row r="401" spans="1:29">
      <c r="A401" s="115"/>
      <c r="B401" s="115"/>
      <c r="C401" s="115"/>
      <c r="D401" s="115"/>
      <c r="E401" s="115"/>
      <c r="F401" s="115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15"/>
      <c r="V401" s="115"/>
      <c r="W401" s="115"/>
      <c r="X401" s="115"/>
      <c r="Y401" s="115"/>
      <c r="Z401" s="115"/>
      <c r="AA401" s="115"/>
      <c r="AB401" s="115"/>
      <c r="AC401" s="115"/>
    </row>
    <row r="402" spans="1:29">
      <c r="A402" s="115"/>
      <c r="B402" s="115"/>
      <c r="C402" s="115"/>
      <c r="D402" s="115"/>
      <c r="E402" s="115"/>
      <c r="F402" s="115"/>
      <c r="G402" s="115"/>
      <c r="H402" s="115"/>
      <c r="I402" s="115"/>
      <c r="J402" s="115"/>
      <c r="K402" s="115"/>
      <c r="L402" s="115"/>
      <c r="M402" s="115"/>
      <c r="N402" s="115"/>
      <c r="O402" s="115"/>
      <c r="P402" s="115"/>
      <c r="Q402" s="115"/>
      <c r="R402" s="115"/>
      <c r="S402" s="115"/>
      <c r="T402" s="115"/>
      <c r="U402" s="115"/>
      <c r="V402" s="115"/>
      <c r="W402" s="115"/>
      <c r="X402" s="115"/>
      <c r="Y402" s="115"/>
      <c r="Z402" s="115"/>
      <c r="AA402" s="115"/>
      <c r="AB402" s="115"/>
      <c r="AC402" s="115"/>
    </row>
    <row r="403" spans="1:29">
      <c r="A403" s="115"/>
      <c r="B403" s="115"/>
      <c r="C403" s="115"/>
      <c r="D403" s="115"/>
      <c r="E403" s="115"/>
      <c r="F403" s="115"/>
      <c r="G403" s="115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15"/>
      <c r="V403" s="115"/>
      <c r="W403" s="115"/>
      <c r="X403" s="115"/>
      <c r="Y403" s="115"/>
      <c r="Z403" s="115"/>
      <c r="AA403" s="115"/>
      <c r="AB403" s="115"/>
      <c r="AC403" s="115"/>
    </row>
    <row r="404" spans="1:29">
      <c r="A404" s="115"/>
      <c r="B404" s="115"/>
      <c r="C404" s="115"/>
      <c r="D404" s="115"/>
      <c r="E404" s="115"/>
      <c r="F404" s="115"/>
      <c r="G404" s="115"/>
      <c r="H404" s="115"/>
      <c r="I404" s="115"/>
      <c r="J404" s="115"/>
      <c r="K404" s="115"/>
      <c r="L404" s="115"/>
      <c r="M404" s="115"/>
      <c r="N404" s="115"/>
      <c r="O404" s="115"/>
      <c r="P404" s="115"/>
      <c r="Q404" s="115"/>
      <c r="R404" s="115"/>
      <c r="S404" s="115"/>
      <c r="T404" s="115"/>
      <c r="U404" s="115"/>
      <c r="V404" s="115"/>
      <c r="W404" s="115"/>
      <c r="X404" s="115"/>
      <c r="Y404" s="115"/>
      <c r="Z404" s="115"/>
      <c r="AA404" s="115"/>
      <c r="AB404" s="115"/>
      <c r="AC404" s="115"/>
    </row>
    <row r="405" spans="1:29">
      <c r="A405" s="115"/>
      <c r="B405" s="115"/>
      <c r="C405" s="115"/>
      <c r="D405" s="115"/>
      <c r="E405" s="115"/>
      <c r="F405" s="115"/>
      <c r="G405" s="115"/>
      <c r="H405" s="115"/>
      <c r="I405" s="115"/>
      <c r="J405" s="115"/>
      <c r="K405" s="115"/>
      <c r="L405" s="115"/>
      <c r="M405" s="115"/>
      <c r="N405" s="115"/>
      <c r="O405" s="115"/>
      <c r="P405" s="115"/>
      <c r="Q405" s="115"/>
      <c r="R405" s="115"/>
      <c r="S405" s="115"/>
      <c r="T405" s="115"/>
      <c r="U405" s="115"/>
      <c r="V405" s="115"/>
      <c r="W405" s="115"/>
      <c r="X405" s="115"/>
      <c r="Y405" s="115"/>
      <c r="Z405" s="115"/>
      <c r="AA405" s="115"/>
      <c r="AB405" s="115"/>
      <c r="AC405" s="115"/>
    </row>
    <row r="406" spans="1:29">
      <c r="A406" s="115"/>
      <c r="B406" s="115"/>
      <c r="C406" s="115"/>
      <c r="D406" s="115"/>
      <c r="E406" s="115"/>
      <c r="F406" s="115"/>
      <c r="G406" s="115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</row>
    <row r="407" spans="1:29">
      <c r="A407" s="115"/>
      <c r="B407" s="115"/>
      <c r="C407" s="115"/>
      <c r="D407" s="115"/>
      <c r="E407" s="115"/>
      <c r="F407" s="115"/>
      <c r="G407" s="115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</row>
    <row r="408" spans="1:29">
      <c r="A408" s="115"/>
      <c r="B408" s="115"/>
      <c r="C408" s="115"/>
      <c r="D408" s="115"/>
      <c r="E408" s="115"/>
      <c r="F408" s="115"/>
      <c r="G408" s="115"/>
      <c r="H408" s="115"/>
      <c r="I408" s="115"/>
      <c r="J408" s="115"/>
      <c r="K408" s="115"/>
      <c r="L408" s="115"/>
      <c r="M408" s="115"/>
      <c r="N408" s="115"/>
      <c r="O408" s="115"/>
      <c r="P408" s="115"/>
      <c r="Q408" s="1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</row>
    <row r="409" spans="1:29">
      <c r="A409" s="115"/>
      <c r="B409" s="115"/>
      <c r="C409" s="115"/>
      <c r="D409" s="115"/>
      <c r="E409" s="115"/>
      <c r="F409" s="115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15"/>
      <c r="V409" s="115"/>
      <c r="W409" s="115"/>
      <c r="X409" s="115"/>
      <c r="Y409" s="115"/>
      <c r="Z409" s="115"/>
      <c r="AA409" s="115"/>
      <c r="AB409" s="115"/>
      <c r="AC409" s="115"/>
    </row>
    <row r="410" spans="1:29">
      <c r="A410" s="115"/>
      <c r="B410" s="115"/>
      <c r="C410" s="115"/>
      <c r="D410" s="115"/>
      <c r="E410" s="115"/>
      <c r="F410" s="115"/>
      <c r="G410" s="115"/>
      <c r="H410" s="115"/>
      <c r="I410" s="115"/>
      <c r="J410" s="115"/>
      <c r="K410" s="115"/>
      <c r="L410" s="115"/>
      <c r="M410" s="115"/>
      <c r="N410" s="115"/>
      <c r="O410" s="115"/>
      <c r="P410" s="115"/>
      <c r="Q410" s="115"/>
      <c r="R410" s="115"/>
      <c r="S410" s="115"/>
      <c r="T410" s="115"/>
      <c r="U410" s="115"/>
      <c r="V410" s="115"/>
      <c r="W410" s="115"/>
      <c r="X410" s="115"/>
      <c r="Y410" s="115"/>
      <c r="Z410" s="115"/>
      <c r="AA410" s="115"/>
      <c r="AB410" s="115"/>
      <c r="AC410" s="115"/>
    </row>
    <row r="411" spans="1:29">
      <c r="A411" s="115"/>
      <c r="B411" s="115"/>
      <c r="C411" s="115"/>
      <c r="D411" s="115"/>
      <c r="E411" s="115"/>
      <c r="F411" s="115"/>
      <c r="G411" s="115"/>
      <c r="H411" s="115"/>
      <c r="I411" s="115"/>
      <c r="J411" s="115"/>
      <c r="K411" s="115"/>
      <c r="L411" s="115"/>
      <c r="M411" s="115"/>
      <c r="N411" s="115"/>
      <c r="O411" s="115"/>
      <c r="P411" s="115"/>
      <c r="Q411" s="115"/>
      <c r="R411" s="115"/>
      <c r="S411" s="115"/>
      <c r="T411" s="115"/>
      <c r="U411" s="115"/>
      <c r="V411" s="115"/>
      <c r="W411" s="115"/>
      <c r="X411" s="115"/>
      <c r="Y411" s="115"/>
      <c r="Z411" s="115"/>
      <c r="AA411" s="115"/>
      <c r="AB411" s="115"/>
      <c r="AC411" s="115"/>
    </row>
    <row r="412" spans="1:29">
      <c r="A412" s="115"/>
      <c r="B412" s="115"/>
      <c r="C412" s="115"/>
      <c r="D412" s="115"/>
      <c r="E412" s="115"/>
      <c r="F412" s="115"/>
      <c r="G412" s="115"/>
      <c r="H412" s="115"/>
      <c r="I412" s="115"/>
      <c r="J412" s="115"/>
      <c r="K412" s="115"/>
      <c r="L412" s="115"/>
      <c r="M412" s="115"/>
      <c r="N412" s="115"/>
      <c r="O412" s="115"/>
      <c r="P412" s="115"/>
      <c r="Q412" s="115"/>
      <c r="R412" s="115"/>
      <c r="S412" s="115"/>
      <c r="T412" s="115"/>
      <c r="U412" s="115"/>
      <c r="V412" s="115"/>
      <c r="W412" s="115"/>
      <c r="X412" s="115"/>
      <c r="Y412" s="115"/>
      <c r="Z412" s="115"/>
      <c r="AA412" s="115"/>
      <c r="AB412" s="115"/>
      <c r="AC412" s="115"/>
    </row>
    <row r="413" spans="1:29">
      <c r="A413" s="115"/>
      <c r="B413" s="115"/>
      <c r="C413" s="115"/>
      <c r="D413" s="115"/>
      <c r="E413" s="115"/>
      <c r="F413" s="115"/>
      <c r="G413" s="115"/>
      <c r="H413" s="115"/>
      <c r="I413" s="115"/>
      <c r="J413" s="115"/>
      <c r="K413" s="115"/>
      <c r="L413" s="115"/>
      <c r="M413" s="115"/>
      <c r="N413" s="115"/>
      <c r="O413" s="115"/>
      <c r="P413" s="115"/>
      <c r="Q413" s="115"/>
      <c r="R413" s="115"/>
      <c r="S413" s="115"/>
      <c r="T413" s="115"/>
      <c r="U413" s="115"/>
      <c r="V413" s="115"/>
      <c r="W413" s="115"/>
      <c r="X413" s="115"/>
      <c r="Y413" s="115"/>
      <c r="Z413" s="115"/>
      <c r="AA413" s="115"/>
      <c r="AB413" s="115"/>
      <c r="AC413" s="115"/>
    </row>
    <row r="414" spans="1:29">
      <c r="A414" s="115"/>
      <c r="B414" s="115"/>
      <c r="C414" s="115"/>
      <c r="D414" s="115"/>
      <c r="E414" s="115"/>
      <c r="F414" s="115"/>
      <c r="G414" s="115"/>
      <c r="H414" s="115"/>
      <c r="I414" s="115"/>
      <c r="J414" s="115"/>
      <c r="K414" s="115"/>
      <c r="L414" s="115"/>
      <c r="M414" s="115"/>
      <c r="N414" s="115"/>
      <c r="O414" s="115"/>
      <c r="P414" s="115"/>
      <c r="Q414" s="115"/>
      <c r="R414" s="115"/>
      <c r="S414" s="115"/>
      <c r="T414" s="115"/>
      <c r="U414" s="115"/>
      <c r="V414" s="115"/>
      <c r="W414" s="115"/>
      <c r="X414" s="115"/>
      <c r="Y414" s="115"/>
      <c r="Z414" s="115"/>
      <c r="AA414" s="115"/>
      <c r="AB414" s="115"/>
      <c r="AC414" s="115"/>
    </row>
    <row r="415" spans="1:29">
      <c r="A415" s="115"/>
      <c r="B415" s="115"/>
      <c r="C415" s="115"/>
      <c r="D415" s="115"/>
      <c r="E415" s="115"/>
      <c r="F415" s="115"/>
      <c r="G415" s="115"/>
      <c r="H415" s="115"/>
      <c r="I415" s="115"/>
      <c r="J415" s="115"/>
      <c r="K415" s="115"/>
      <c r="L415" s="115"/>
      <c r="M415" s="115"/>
      <c r="N415" s="115"/>
      <c r="O415" s="115"/>
      <c r="P415" s="115"/>
      <c r="Q415" s="115"/>
      <c r="R415" s="115"/>
      <c r="S415" s="115"/>
      <c r="T415" s="115"/>
      <c r="U415" s="115"/>
      <c r="V415" s="115"/>
      <c r="W415" s="115"/>
      <c r="X415" s="115"/>
      <c r="Y415" s="115"/>
      <c r="Z415" s="115"/>
      <c r="AA415" s="115"/>
      <c r="AB415" s="115"/>
      <c r="AC415" s="115"/>
    </row>
    <row r="416" spans="1:29">
      <c r="A416" s="115"/>
      <c r="B416" s="115"/>
      <c r="C416" s="115"/>
      <c r="D416" s="115"/>
      <c r="E416" s="115"/>
      <c r="F416" s="115"/>
      <c r="G416" s="115"/>
      <c r="H416" s="115"/>
      <c r="I416" s="115"/>
      <c r="J416" s="115"/>
      <c r="K416" s="115"/>
      <c r="L416" s="115"/>
      <c r="M416" s="115"/>
      <c r="N416" s="115"/>
      <c r="O416" s="115"/>
      <c r="P416" s="115"/>
      <c r="Q416" s="115"/>
      <c r="R416" s="115"/>
      <c r="S416" s="115"/>
      <c r="T416" s="115"/>
      <c r="U416" s="115"/>
      <c r="V416" s="115"/>
      <c r="W416" s="115"/>
      <c r="X416" s="115"/>
      <c r="Y416" s="115"/>
      <c r="Z416" s="115"/>
      <c r="AA416" s="115"/>
      <c r="AB416" s="115"/>
      <c r="AC416" s="115"/>
    </row>
    <row r="417" spans="1:29">
      <c r="A417" s="115"/>
      <c r="B417" s="115"/>
      <c r="C417" s="115"/>
      <c r="D417" s="115"/>
      <c r="E417" s="115"/>
      <c r="F417" s="115"/>
      <c r="G417" s="115"/>
      <c r="H417" s="115"/>
      <c r="I417" s="115"/>
      <c r="J417" s="115"/>
      <c r="K417" s="115"/>
      <c r="L417" s="115"/>
      <c r="M417" s="115"/>
      <c r="N417" s="115"/>
      <c r="O417" s="115"/>
      <c r="P417" s="115"/>
      <c r="Q417" s="115"/>
      <c r="R417" s="115"/>
      <c r="S417" s="115"/>
      <c r="T417" s="115"/>
      <c r="U417" s="115"/>
      <c r="V417" s="115"/>
      <c r="W417" s="115"/>
      <c r="X417" s="115"/>
      <c r="Y417" s="115"/>
      <c r="Z417" s="115"/>
      <c r="AA417" s="115"/>
      <c r="AB417" s="115"/>
      <c r="AC417" s="115"/>
    </row>
    <row r="418" spans="1:29">
      <c r="A418" s="115"/>
      <c r="B418" s="115"/>
      <c r="C418" s="115"/>
      <c r="D418" s="115"/>
      <c r="E418" s="115"/>
      <c r="F418" s="115"/>
      <c r="G418" s="115"/>
      <c r="H418" s="115"/>
      <c r="I418" s="115"/>
      <c r="J418" s="115"/>
      <c r="K418" s="115"/>
      <c r="L418" s="115"/>
      <c r="M418" s="115"/>
      <c r="N418" s="115"/>
      <c r="O418" s="115"/>
      <c r="P418" s="115"/>
      <c r="Q418" s="115"/>
      <c r="R418" s="115"/>
      <c r="S418" s="115"/>
      <c r="T418" s="115"/>
      <c r="U418" s="115"/>
      <c r="V418" s="115"/>
      <c r="W418" s="115"/>
      <c r="X418" s="115"/>
      <c r="Y418" s="115"/>
      <c r="Z418" s="115"/>
      <c r="AA418" s="115"/>
      <c r="AB418" s="115"/>
      <c r="AC418" s="115"/>
    </row>
    <row r="419" spans="1:29">
      <c r="A419" s="115"/>
      <c r="B419" s="115"/>
      <c r="C419" s="115"/>
      <c r="D419" s="115"/>
      <c r="E419" s="115"/>
      <c r="F419" s="115"/>
      <c r="G419" s="115"/>
      <c r="H419" s="115"/>
      <c r="I419" s="115"/>
      <c r="J419" s="115"/>
      <c r="K419" s="115"/>
      <c r="L419" s="115"/>
      <c r="M419" s="115"/>
      <c r="N419" s="115"/>
      <c r="O419" s="115"/>
      <c r="P419" s="115"/>
      <c r="Q419" s="115"/>
      <c r="R419" s="115"/>
      <c r="S419" s="115"/>
      <c r="T419" s="115"/>
      <c r="U419" s="115"/>
      <c r="V419" s="115"/>
      <c r="W419" s="115"/>
      <c r="X419" s="115"/>
      <c r="Y419" s="115"/>
      <c r="Z419" s="115"/>
      <c r="AA419" s="115"/>
      <c r="AB419" s="115"/>
      <c r="AC419" s="115"/>
    </row>
    <row r="420" spans="1:29">
      <c r="A420" s="115"/>
      <c r="B420" s="115"/>
      <c r="C420" s="115"/>
      <c r="D420" s="115"/>
      <c r="E420" s="115"/>
      <c r="F420" s="115"/>
      <c r="G420" s="115"/>
      <c r="H420" s="115"/>
      <c r="I420" s="115"/>
      <c r="J420" s="115"/>
      <c r="K420" s="115"/>
      <c r="L420" s="115"/>
      <c r="M420" s="115"/>
      <c r="N420" s="115"/>
      <c r="O420" s="115"/>
      <c r="P420" s="115"/>
      <c r="Q420" s="115"/>
      <c r="R420" s="115"/>
      <c r="S420" s="115"/>
      <c r="T420" s="115"/>
      <c r="U420" s="115"/>
      <c r="V420" s="115"/>
      <c r="W420" s="115"/>
      <c r="X420" s="115"/>
      <c r="Y420" s="115"/>
      <c r="Z420" s="115"/>
      <c r="AA420" s="115"/>
      <c r="AB420" s="115"/>
      <c r="AC420" s="115"/>
    </row>
    <row r="421" spans="1:29">
      <c r="A421" s="115"/>
      <c r="B421" s="115"/>
      <c r="C421" s="115"/>
      <c r="D421" s="115"/>
      <c r="E421" s="115"/>
      <c r="F421" s="115"/>
      <c r="G421" s="115"/>
      <c r="H421" s="115"/>
      <c r="I421" s="115"/>
      <c r="J421" s="115"/>
      <c r="K421" s="115"/>
      <c r="L421" s="115"/>
      <c r="M421" s="115"/>
      <c r="N421" s="115"/>
      <c r="O421" s="115"/>
      <c r="P421" s="115"/>
      <c r="Q421" s="115"/>
      <c r="R421" s="115"/>
      <c r="S421" s="115"/>
      <c r="T421" s="115"/>
      <c r="U421" s="115"/>
      <c r="V421" s="115"/>
      <c r="W421" s="115"/>
      <c r="X421" s="115"/>
      <c r="Y421" s="115"/>
      <c r="Z421" s="115"/>
      <c r="AA421" s="115"/>
      <c r="AB421" s="115"/>
      <c r="AC421" s="115"/>
    </row>
    <row r="422" spans="1:29">
      <c r="A422" s="115"/>
      <c r="B422" s="115"/>
      <c r="C422" s="115"/>
      <c r="D422" s="115"/>
      <c r="E422" s="115"/>
      <c r="F422" s="115"/>
      <c r="G422" s="115"/>
      <c r="H422" s="115"/>
      <c r="I422" s="115"/>
      <c r="J422" s="115"/>
      <c r="K422" s="115"/>
      <c r="L422" s="115"/>
      <c r="M422" s="115"/>
      <c r="N422" s="115"/>
      <c r="O422" s="115"/>
      <c r="P422" s="115"/>
      <c r="Q422" s="115"/>
      <c r="R422" s="115"/>
      <c r="S422" s="115"/>
      <c r="T422" s="115"/>
      <c r="U422" s="115"/>
      <c r="V422" s="115"/>
      <c r="W422" s="115"/>
      <c r="X422" s="115"/>
      <c r="Y422" s="115"/>
      <c r="Z422" s="115"/>
      <c r="AA422" s="115"/>
      <c r="AB422" s="115"/>
      <c r="AC422" s="115"/>
    </row>
    <row r="423" spans="1:29">
      <c r="A423" s="115"/>
      <c r="B423" s="115"/>
      <c r="C423" s="115"/>
      <c r="D423" s="115"/>
      <c r="E423" s="115"/>
      <c r="F423" s="115"/>
      <c r="G423" s="115"/>
      <c r="H423" s="115"/>
      <c r="I423" s="115"/>
      <c r="J423" s="115"/>
      <c r="K423" s="115"/>
      <c r="L423" s="115"/>
      <c r="M423" s="115"/>
      <c r="N423" s="115"/>
      <c r="O423" s="115"/>
      <c r="P423" s="115"/>
      <c r="Q423" s="115"/>
      <c r="R423" s="115"/>
      <c r="S423" s="115"/>
      <c r="T423" s="115"/>
      <c r="U423" s="115"/>
      <c r="V423" s="115"/>
      <c r="W423" s="115"/>
      <c r="X423" s="115"/>
      <c r="Y423" s="115"/>
      <c r="Z423" s="115"/>
      <c r="AA423" s="115"/>
      <c r="AB423" s="115"/>
      <c r="AC423" s="115"/>
    </row>
    <row r="424" spans="1:29">
      <c r="A424" s="115"/>
      <c r="B424" s="115"/>
      <c r="C424" s="115"/>
      <c r="D424" s="115"/>
      <c r="E424" s="115"/>
      <c r="F424" s="115"/>
      <c r="G424" s="115"/>
      <c r="H424" s="115"/>
      <c r="I424" s="115"/>
      <c r="J424" s="115"/>
      <c r="K424" s="115"/>
      <c r="L424" s="115"/>
      <c r="M424" s="115"/>
      <c r="N424" s="115"/>
      <c r="O424" s="115"/>
      <c r="P424" s="115"/>
      <c r="Q424" s="115"/>
      <c r="R424" s="115"/>
      <c r="S424" s="115"/>
      <c r="T424" s="115"/>
      <c r="U424" s="115"/>
      <c r="V424" s="115"/>
      <c r="W424" s="115"/>
      <c r="X424" s="115"/>
      <c r="Y424" s="115"/>
      <c r="Z424" s="115"/>
      <c r="AA424" s="115"/>
      <c r="AB424" s="115"/>
      <c r="AC424" s="115"/>
    </row>
    <row r="425" spans="1:29">
      <c r="A425" s="115"/>
      <c r="B425" s="115"/>
      <c r="C425" s="115"/>
      <c r="D425" s="115"/>
      <c r="E425" s="115"/>
      <c r="F425" s="115"/>
      <c r="G425" s="115"/>
      <c r="H425" s="115"/>
      <c r="I425" s="115"/>
      <c r="J425" s="115"/>
      <c r="K425" s="115"/>
      <c r="L425" s="115"/>
      <c r="M425" s="115"/>
      <c r="N425" s="115"/>
      <c r="O425" s="115"/>
      <c r="P425" s="115"/>
      <c r="Q425" s="115"/>
      <c r="R425" s="115"/>
      <c r="S425" s="115"/>
      <c r="T425" s="115"/>
      <c r="U425" s="115"/>
      <c r="V425" s="115"/>
      <c r="W425" s="115"/>
      <c r="X425" s="115"/>
      <c r="Y425" s="115"/>
      <c r="Z425" s="115"/>
      <c r="AA425" s="115"/>
      <c r="AB425" s="115"/>
      <c r="AC425" s="115"/>
    </row>
    <row r="426" spans="1:29">
      <c r="A426" s="115"/>
      <c r="B426" s="115"/>
      <c r="C426" s="115"/>
      <c r="D426" s="115"/>
      <c r="E426" s="115"/>
      <c r="F426" s="115"/>
      <c r="G426" s="115"/>
      <c r="H426" s="115"/>
      <c r="I426" s="115"/>
      <c r="J426" s="115"/>
      <c r="K426" s="115"/>
      <c r="L426" s="115"/>
      <c r="M426" s="115"/>
      <c r="N426" s="115"/>
      <c r="O426" s="115"/>
      <c r="P426" s="115"/>
      <c r="Q426" s="115"/>
      <c r="R426" s="115"/>
      <c r="S426" s="115"/>
      <c r="T426" s="115"/>
      <c r="U426" s="115"/>
      <c r="V426" s="115"/>
      <c r="W426" s="115"/>
      <c r="X426" s="115"/>
      <c r="Y426" s="115"/>
      <c r="Z426" s="115"/>
      <c r="AA426" s="115"/>
      <c r="AB426" s="115"/>
      <c r="AC426" s="115"/>
    </row>
    <row r="427" spans="1:29">
      <c r="A427" s="115"/>
      <c r="B427" s="115"/>
      <c r="C427" s="115"/>
      <c r="D427" s="115"/>
      <c r="E427" s="115"/>
      <c r="F427" s="115"/>
      <c r="G427" s="115"/>
      <c r="H427" s="115"/>
      <c r="I427" s="115"/>
      <c r="J427" s="115"/>
      <c r="K427" s="115"/>
      <c r="L427" s="115"/>
      <c r="M427" s="115"/>
      <c r="N427" s="115"/>
      <c r="O427" s="115"/>
      <c r="P427" s="115"/>
      <c r="Q427" s="115"/>
      <c r="R427" s="115"/>
      <c r="S427" s="115"/>
      <c r="T427" s="115"/>
      <c r="U427" s="115"/>
      <c r="V427" s="115"/>
      <c r="W427" s="115"/>
      <c r="X427" s="115"/>
      <c r="Y427" s="115"/>
      <c r="Z427" s="115"/>
      <c r="AA427" s="115"/>
      <c r="AB427" s="115"/>
      <c r="AC427" s="115"/>
    </row>
    <row r="428" spans="1:29">
      <c r="A428" s="115"/>
      <c r="B428" s="115"/>
      <c r="C428" s="115"/>
      <c r="D428" s="115"/>
      <c r="E428" s="115"/>
      <c r="F428" s="115"/>
      <c r="G428" s="115"/>
      <c r="H428" s="115"/>
      <c r="I428" s="115"/>
      <c r="J428" s="115"/>
      <c r="K428" s="115"/>
      <c r="L428" s="115"/>
      <c r="M428" s="115"/>
      <c r="N428" s="115"/>
      <c r="O428" s="115"/>
      <c r="P428" s="115"/>
      <c r="Q428" s="115"/>
      <c r="R428" s="115"/>
      <c r="S428" s="115"/>
      <c r="T428" s="115"/>
      <c r="U428" s="115"/>
      <c r="V428" s="115"/>
      <c r="W428" s="115"/>
      <c r="X428" s="115"/>
      <c r="Y428" s="115"/>
      <c r="Z428" s="115"/>
      <c r="AA428" s="115"/>
      <c r="AB428" s="115"/>
      <c r="AC428" s="115"/>
    </row>
    <row r="429" spans="1:29">
      <c r="A429" s="115"/>
      <c r="B429" s="115"/>
      <c r="C429" s="115"/>
      <c r="D429" s="115"/>
      <c r="E429" s="115"/>
      <c r="F429" s="115"/>
      <c r="G429" s="115"/>
      <c r="H429" s="115"/>
      <c r="I429" s="115"/>
      <c r="J429" s="115"/>
      <c r="K429" s="115"/>
      <c r="L429" s="115"/>
      <c r="M429" s="115"/>
      <c r="N429" s="115"/>
      <c r="O429" s="115"/>
      <c r="P429" s="115"/>
      <c r="Q429" s="115"/>
      <c r="R429" s="115"/>
      <c r="S429" s="115"/>
      <c r="T429" s="115"/>
      <c r="U429" s="115"/>
      <c r="V429" s="115"/>
      <c r="W429" s="115"/>
      <c r="X429" s="115"/>
      <c r="Y429" s="115"/>
      <c r="Z429" s="115"/>
      <c r="AA429" s="115"/>
      <c r="AB429" s="115"/>
      <c r="AC429" s="115"/>
    </row>
    <row r="430" spans="1:29">
      <c r="A430" s="115"/>
      <c r="B430" s="115"/>
      <c r="C430" s="115"/>
      <c r="D430" s="115"/>
      <c r="E430" s="115"/>
      <c r="F430" s="115"/>
      <c r="G430" s="115"/>
      <c r="H430" s="115"/>
      <c r="I430" s="115"/>
      <c r="J430" s="115"/>
      <c r="K430" s="115"/>
      <c r="L430" s="115"/>
      <c r="M430" s="115"/>
      <c r="N430" s="115"/>
      <c r="O430" s="115"/>
      <c r="P430" s="115"/>
      <c r="Q430" s="115"/>
      <c r="R430" s="115"/>
      <c r="S430" s="115"/>
      <c r="T430" s="115"/>
      <c r="U430" s="115"/>
      <c r="V430" s="115"/>
      <c r="W430" s="115"/>
      <c r="X430" s="115"/>
      <c r="Y430" s="115"/>
      <c r="Z430" s="115"/>
      <c r="AA430" s="115"/>
      <c r="AB430" s="115"/>
      <c r="AC430" s="115"/>
    </row>
    <row r="431" spans="1:29">
      <c r="A431" s="115"/>
      <c r="B431" s="115"/>
      <c r="C431" s="115"/>
      <c r="D431" s="115"/>
      <c r="E431" s="115"/>
      <c r="F431" s="115"/>
      <c r="G431" s="115"/>
      <c r="H431" s="115"/>
      <c r="I431" s="115"/>
      <c r="J431" s="115"/>
      <c r="K431" s="115"/>
      <c r="L431" s="115"/>
      <c r="M431" s="115"/>
      <c r="N431" s="115"/>
      <c r="O431" s="115"/>
      <c r="P431" s="115"/>
      <c r="Q431" s="115"/>
      <c r="R431" s="115"/>
      <c r="S431" s="115"/>
      <c r="T431" s="115"/>
      <c r="U431" s="115"/>
      <c r="V431" s="115"/>
      <c r="W431" s="115"/>
      <c r="X431" s="115"/>
      <c r="Y431" s="115"/>
      <c r="Z431" s="115"/>
      <c r="AA431" s="115"/>
      <c r="AB431" s="115"/>
      <c r="AC431" s="115"/>
    </row>
    <row r="432" spans="1:29">
      <c r="A432" s="115"/>
      <c r="B432" s="115"/>
      <c r="C432" s="115"/>
      <c r="D432" s="115"/>
      <c r="E432" s="115"/>
      <c r="F432" s="115"/>
      <c r="G432" s="115"/>
      <c r="H432" s="115"/>
      <c r="I432" s="115"/>
      <c r="J432" s="115"/>
      <c r="K432" s="115"/>
      <c r="L432" s="115"/>
      <c r="M432" s="115"/>
      <c r="N432" s="115"/>
      <c r="O432" s="115"/>
      <c r="P432" s="115"/>
      <c r="Q432" s="115"/>
      <c r="R432" s="115"/>
      <c r="S432" s="115"/>
      <c r="T432" s="115"/>
      <c r="U432" s="115"/>
      <c r="V432" s="115"/>
      <c r="W432" s="115"/>
      <c r="X432" s="115"/>
      <c r="Y432" s="115"/>
      <c r="Z432" s="115"/>
      <c r="AA432" s="115"/>
      <c r="AB432" s="115"/>
      <c r="AC432" s="115"/>
    </row>
    <row r="433" spans="1:29">
      <c r="A433" s="115"/>
      <c r="B433" s="115"/>
      <c r="C433" s="115"/>
      <c r="D433" s="115"/>
      <c r="E433" s="115"/>
      <c r="F433" s="115"/>
      <c r="G433" s="115"/>
      <c r="H433" s="115"/>
      <c r="I433" s="115"/>
      <c r="J433" s="115"/>
      <c r="K433" s="115"/>
      <c r="L433" s="115"/>
      <c r="M433" s="115"/>
      <c r="N433" s="115"/>
      <c r="O433" s="115"/>
      <c r="P433" s="115"/>
      <c r="Q433" s="115"/>
      <c r="R433" s="115"/>
      <c r="S433" s="115"/>
      <c r="T433" s="115"/>
      <c r="U433" s="115"/>
      <c r="V433" s="115"/>
      <c r="W433" s="115"/>
      <c r="X433" s="115"/>
      <c r="Y433" s="115"/>
      <c r="Z433" s="115"/>
      <c r="AA433" s="115"/>
      <c r="AB433" s="115"/>
      <c r="AC433" s="115"/>
    </row>
    <row r="434" spans="1:29">
      <c r="A434" s="115"/>
      <c r="B434" s="115"/>
      <c r="C434" s="115"/>
      <c r="D434" s="115"/>
      <c r="E434" s="115"/>
      <c r="F434" s="115"/>
      <c r="G434" s="115"/>
      <c r="H434" s="115"/>
      <c r="I434" s="115"/>
      <c r="J434" s="115"/>
      <c r="K434" s="115"/>
      <c r="L434" s="115"/>
      <c r="M434" s="115"/>
      <c r="N434" s="115"/>
      <c r="O434" s="115"/>
      <c r="P434" s="115"/>
      <c r="Q434" s="115"/>
      <c r="R434" s="115"/>
      <c r="S434" s="115"/>
      <c r="T434" s="115"/>
      <c r="U434" s="115"/>
      <c r="V434" s="115"/>
      <c r="W434" s="115"/>
      <c r="X434" s="115"/>
      <c r="Y434" s="115"/>
      <c r="Z434" s="115"/>
      <c r="AA434" s="115"/>
      <c r="AB434" s="115"/>
      <c r="AC434" s="115"/>
    </row>
    <row r="435" spans="1:29">
      <c r="A435" s="115"/>
      <c r="B435" s="115"/>
      <c r="C435" s="115"/>
      <c r="D435" s="115"/>
      <c r="E435" s="115"/>
      <c r="F435" s="115"/>
      <c r="G435" s="115"/>
      <c r="H435" s="115"/>
      <c r="I435" s="115"/>
      <c r="J435" s="115"/>
      <c r="K435" s="115"/>
      <c r="L435" s="115"/>
      <c r="M435" s="115"/>
      <c r="N435" s="115"/>
      <c r="O435" s="115"/>
      <c r="P435" s="115"/>
      <c r="Q435" s="115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</row>
    <row r="436" spans="1:29">
      <c r="A436" s="115"/>
      <c r="B436" s="115"/>
      <c r="C436" s="115"/>
      <c r="D436" s="115"/>
      <c r="E436" s="115"/>
      <c r="F436" s="115"/>
      <c r="G436" s="115"/>
      <c r="H436" s="115"/>
      <c r="I436" s="115"/>
      <c r="J436" s="115"/>
      <c r="K436" s="115"/>
      <c r="L436" s="115"/>
      <c r="M436" s="115"/>
      <c r="N436" s="115"/>
      <c r="O436" s="115"/>
      <c r="P436" s="115"/>
      <c r="Q436" s="115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</row>
    <row r="437" spans="1:29">
      <c r="A437" s="115"/>
      <c r="B437" s="115"/>
      <c r="C437" s="115"/>
      <c r="D437" s="115"/>
      <c r="E437" s="115"/>
      <c r="F437" s="115"/>
      <c r="G437" s="115"/>
      <c r="H437" s="115"/>
      <c r="I437" s="115"/>
      <c r="J437" s="115"/>
      <c r="K437" s="115"/>
      <c r="L437" s="115"/>
      <c r="M437" s="115"/>
      <c r="N437" s="115"/>
      <c r="O437" s="115"/>
      <c r="P437" s="115"/>
      <c r="Q437" s="115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</row>
    <row r="438" spans="1:29">
      <c r="A438" s="115"/>
      <c r="B438" s="115"/>
      <c r="C438" s="115"/>
      <c r="D438" s="115"/>
      <c r="E438" s="115"/>
      <c r="F438" s="115"/>
      <c r="G438" s="115"/>
      <c r="H438" s="115"/>
      <c r="I438" s="115"/>
      <c r="J438" s="115"/>
      <c r="K438" s="115"/>
      <c r="L438" s="115"/>
      <c r="M438" s="115"/>
      <c r="N438" s="115"/>
      <c r="O438" s="115"/>
      <c r="P438" s="115"/>
      <c r="Q438" s="115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</row>
    <row r="439" spans="1:29">
      <c r="A439" s="115"/>
      <c r="B439" s="115"/>
      <c r="C439" s="115"/>
      <c r="D439" s="115"/>
      <c r="E439" s="115"/>
      <c r="F439" s="115"/>
      <c r="G439" s="115"/>
      <c r="H439" s="115"/>
      <c r="I439" s="115"/>
      <c r="J439" s="115"/>
      <c r="K439" s="115"/>
      <c r="L439" s="115"/>
      <c r="M439" s="115"/>
      <c r="N439" s="115"/>
      <c r="O439" s="115"/>
      <c r="P439" s="115"/>
      <c r="Q439" s="115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</row>
    <row r="440" spans="1:29">
      <c r="A440" s="115"/>
      <c r="B440" s="115"/>
      <c r="C440" s="115"/>
      <c r="D440" s="115"/>
      <c r="E440" s="115"/>
      <c r="F440" s="115"/>
      <c r="G440" s="115"/>
      <c r="H440" s="115"/>
      <c r="I440" s="115"/>
      <c r="J440" s="115"/>
      <c r="K440" s="115"/>
      <c r="L440" s="115"/>
      <c r="M440" s="115"/>
      <c r="N440" s="115"/>
      <c r="O440" s="115"/>
      <c r="P440" s="115"/>
      <c r="Q440" s="115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</row>
    <row r="441" spans="1:29">
      <c r="A441" s="115"/>
      <c r="B441" s="115"/>
      <c r="C441" s="115"/>
      <c r="D441" s="115"/>
      <c r="E441" s="115"/>
      <c r="F441" s="115"/>
      <c r="G441" s="115"/>
      <c r="H441" s="115"/>
      <c r="I441" s="115"/>
      <c r="J441" s="115"/>
      <c r="K441" s="115"/>
      <c r="L441" s="115"/>
      <c r="M441" s="115"/>
      <c r="N441" s="115"/>
      <c r="O441" s="115"/>
      <c r="P441" s="115"/>
      <c r="Q441" s="115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</row>
    <row r="442" spans="1:29">
      <c r="A442" s="115"/>
      <c r="B442" s="115"/>
      <c r="C442" s="115"/>
      <c r="D442" s="115"/>
      <c r="E442" s="115"/>
      <c r="F442" s="115"/>
      <c r="G442" s="115"/>
      <c r="H442" s="115"/>
      <c r="I442" s="115"/>
      <c r="J442" s="115"/>
      <c r="K442" s="115"/>
      <c r="L442" s="115"/>
      <c r="M442" s="115"/>
      <c r="N442" s="115"/>
      <c r="O442" s="115"/>
      <c r="P442" s="115"/>
      <c r="Q442" s="115"/>
      <c r="R442" s="115"/>
      <c r="S442" s="115"/>
      <c r="T442" s="115"/>
      <c r="U442" s="115"/>
      <c r="V442" s="115"/>
      <c r="W442" s="115"/>
      <c r="X442" s="115"/>
      <c r="Y442" s="115"/>
      <c r="Z442" s="115"/>
      <c r="AA442" s="115"/>
      <c r="AB442" s="115"/>
      <c r="AC442" s="115"/>
    </row>
    <row r="443" spans="1:29">
      <c r="A443" s="115"/>
      <c r="B443" s="115"/>
      <c r="C443" s="115"/>
      <c r="D443" s="115"/>
      <c r="E443" s="115"/>
      <c r="F443" s="115"/>
      <c r="G443" s="115"/>
      <c r="H443" s="115"/>
      <c r="I443" s="115"/>
      <c r="J443" s="115"/>
      <c r="K443" s="115"/>
      <c r="L443" s="115"/>
      <c r="M443" s="115"/>
      <c r="N443" s="115"/>
      <c r="O443" s="115"/>
      <c r="P443" s="115"/>
      <c r="Q443" s="115"/>
      <c r="R443" s="115"/>
      <c r="S443" s="115"/>
      <c r="T443" s="115"/>
      <c r="U443" s="115"/>
      <c r="V443" s="115"/>
      <c r="W443" s="115"/>
      <c r="X443" s="115"/>
      <c r="Y443" s="115"/>
      <c r="Z443" s="115"/>
      <c r="AA443" s="115"/>
      <c r="AB443" s="115"/>
      <c r="AC443" s="115"/>
    </row>
    <row r="444" spans="1:29">
      <c r="A444" s="115"/>
      <c r="B444" s="115"/>
      <c r="C444" s="115"/>
      <c r="D444" s="115"/>
      <c r="E444" s="115"/>
      <c r="F444" s="115"/>
      <c r="G444" s="115"/>
      <c r="H444" s="115"/>
      <c r="I444" s="115"/>
      <c r="J444" s="115"/>
      <c r="K444" s="115"/>
      <c r="L444" s="115"/>
      <c r="M444" s="115"/>
      <c r="N444" s="115"/>
      <c r="O444" s="115"/>
      <c r="P444" s="115"/>
      <c r="Q444" s="115"/>
      <c r="R444" s="115"/>
      <c r="S444" s="115"/>
      <c r="T444" s="115"/>
      <c r="U444" s="115"/>
      <c r="V444" s="115"/>
      <c r="W444" s="115"/>
      <c r="X444" s="115"/>
      <c r="Y444" s="115"/>
      <c r="Z444" s="115"/>
      <c r="AA444" s="115"/>
      <c r="AB444" s="115"/>
      <c r="AC444" s="115"/>
    </row>
    <row r="445" spans="1:29">
      <c r="A445" s="115"/>
      <c r="B445" s="115"/>
      <c r="C445" s="115"/>
      <c r="D445" s="115"/>
      <c r="E445" s="115"/>
      <c r="F445" s="115"/>
      <c r="G445" s="115"/>
      <c r="H445" s="115"/>
      <c r="I445" s="115"/>
      <c r="J445" s="115"/>
      <c r="K445" s="115"/>
      <c r="L445" s="115"/>
      <c r="M445" s="115"/>
      <c r="N445" s="115"/>
      <c r="O445" s="115"/>
      <c r="P445" s="115"/>
      <c r="Q445" s="115"/>
      <c r="R445" s="115"/>
      <c r="S445" s="115"/>
      <c r="T445" s="115"/>
      <c r="U445" s="115"/>
      <c r="V445" s="115"/>
      <c r="W445" s="115"/>
      <c r="X445" s="115"/>
      <c r="Y445" s="115"/>
      <c r="Z445" s="115"/>
      <c r="AA445" s="115"/>
      <c r="AB445" s="115"/>
      <c r="AC445" s="115"/>
    </row>
    <row r="446" spans="1:29">
      <c r="A446" s="115"/>
      <c r="B446" s="115"/>
      <c r="C446" s="115"/>
      <c r="D446" s="115"/>
      <c r="E446" s="115"/>
      <c r="F446" s="115"/>
      <c r="G446" s="115"/>
      <c r="H446" s="115"/>
      <c r="I446" s="115"/>
      <c r="J446" s="115"/>
      <c r="K446" s="115"/>
      <c r="L446" s="115"/>
      <c r="M446" s="115"/>
      <c r="N446" s="115"/>
      <c r="O446" s="115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</row>
    <row r="447" spans="1:29">
      <c r="A447" s="115"/>
      <c r="B447" s="115"/>
      <c r="C447" s="115"/>
      <c r="D447" s="115"/>
      <c r="E447" s="115"/>
      <c r="F447" s="115"/>
      <c r="G447" s="115"/>
      <c r="H447" s="115"/>
      <c r="I447" s="115"/>
      <c r="J447" s="115"/>
      <c r="K447" s="115"/>
      <c r="L447" s="115"/>
      <c r="M447" s="115"/>
      <c r="N447" s="115"/>
      <c r="O447" s="115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</row>
    <row r="448" spans="1:29">
      <c r="A448" s="115"/>
      <c r="B448" s="115"/>
      <c r="C448" s="115"/>
      <c r="D448" s="115"/>
      <c r="E448" s="115"/>
      <c r="F448" s="115"/>
      <c r="G448" s="115"/>
      <c r="H448" s="115"/>
      <c r="I448" s="115"/>
      <c r="J448" s="115"/>
      <c r="K448" s="115"/>
      <c r="L448" s="115"/>
      <c r="M448" s="115"/>
      <c r="N448" s="115"/>
      <c r="O448" s="115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</row>
    <row r="449" spans="1:29">
      <c r="A449" s="115"/>
      <c r="B449" s="115"/>
      <c r="C449" s="115"/>
      <c r="D449" s="115"/>
      <c r="E449" s="115"/>
      <c r="F449" s="115"/>
      <c r="G449" s="115"/>
      <c r="H449" s="115"/>
      <c r="I449" s="115"/>
      <c r="J449" s="115"/>
      <c r="K449" s="115"/>
      <c r="L449" s="115"/>
      <c r="M449" s="115"/>
      <c r="N449" s="115"/>
      <c r="O449" s="115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</row>
    <row r="450" spans="1:29">
      <c r="A450" s="115"/>
      <c r="B450" s="115"/>
      <c r="C450" s="115"/>
      <c r="D450" s="115"/>
      <c r="E450" s="115"/>
      <c r="F450" s="115"/>
      <c r="G450" s="115"/>
      <c r="H450" s="115"/>
      <c r="I450" s="115"/>
      <c r="J450" s="115"/>
      <c r="K450" s="115"/>
      <c r="L450" s="115"/>
      <c r="M450" s="115"/>
      <c r="N450" s="115"/>
      <c r="O450" s="115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</row>
    <row r="451" spans="1:29">
      <c r="A451" s="115"/>
      <c r="B451" s="115"/>
      <c r="C451" s="115"/>
      <c r="D451" s="115"/>
      <c r="E451" s="115"/>
      <c r="F451" s="115"/>
      <c r="G451" s="115"/>
      <c r="H451" s="115"/>
      <c r="I451" s="115"/>
      <c r="J451" s="115"/>
      <c r="K451" s="115"/>
      <c r="L451" s="115"/>
      <c r="M451" s="115"/>
      <c r="N451" s="115"/>
      <c r="O451" s="115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</row>
    <row r="452" spans="1:29">
      <c r="A452" s="115"/>
      <c r="B452" s="115"/>
      <c r="C452" s="115"/>
      <c r="D452" s="115"/>
      <c r="E452" s="115"/>
      <c r="F452" s="115"/>
      <c r="G452" s="115"/>
      <c r="H452" s="115"/>
      <c r="I452" s="115"/>
      <c r="J452" s="115"/>
      <c r="K452" s="115"/>
      <c r="L452" s="115"/>
      <c r="M452" s="115"/>
      <c r="N452" s="115"/>
      <c r="O452" s="115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</row>
    <row r="453" spans="1:29">
      <c r="A453" s="115"/>
      <c r="B453" s="115"/>
      <c r="C453" s="115"/>
      <c r="D453" s="115"/>
      <c r="E453" s="115"/>
      <c r="F453" s="115"/>
      <c r="G453" s="115"/>
      <c r="H453" s="115"/>
      <c r="I453" s="115"/>
      <c r="J453" s="115"/>
      <c r="K453" s="115"/>
      <c r="L453" s="115"/>
      <c r="M453" s="115"/>
      <c r="N453" s="115"/>
      <c r="O453" s="115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</row>
    <row r="454" spans="1:29">
      <c r="A454" s="115"/>
      <c r="B454" s="115"/>
      <c r="C454" s="115"/>
      <c r="D454" s="115"/>
      <c r="E454" s="115"/>
      <c r="F454" s="115"/>
      <c r="G454" s="115"/>
      <c r="H454" s="115"/>
      <c r="I454" s="115"/>
      <c r="J454" s="115"/>
      <c r="K454" s="115"/>
      <c r="L454" s="115"/>
      <c r="M454" s="115"/>
      <c r="N454" s="115"/>
      <c r="O454" s="115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</row>
    <row r="455" spans="1:29">
      <c r="A455" s="115"/>
      <c r="B455" s="115"/>
      <c r="C455" s="115"/>
      <c r="D455" s="115"/>
      <c r="E455" s="115"/>
      <c r="F455" s="115"/>
      <c r="G455" s="115"/>
      <c r="H455" s="115"/>
      <c r="I455" s="115"/>
      <c r="J455" s="115"/>
      <c r="K455" s="115"/>
      <c r="L455" s="115"/>
      <c r="M455" s="115"/>
      <c r="N455" s="115"/>
      <c r="O455" s="115"/>
      <c r="P455" s="115"/>
      <c r="Q455" s="115"/>
      <c r="R455" s="115"/>
      <c r="S455" s="115"/>
      <c r="T455" s="115"/>
      <c r="U455" s="115"/>
      <c r="V455" s="115"/>
      <c r="W455" s="115"/>
      <c r="X455" s="115"/>
      <c r="Y455" s="115"/>
      <c r="Z455" s="115"/>
      <c r="AA455" s="115"/>
      <c r="AB455" s="115"/>
      <c r="AC455" s="115"/>
    </row>
    <row r="456" spans="1:29">
      <c r="A456" s="115"/>
      <c r="B456" s="115"/>
      <c r="C456" s="115"/>
      <c r="D456" s="115"/>
      <c r="E456" s="115"/>
      <c r="F456" s="115"/>
      <c r="G456" s="115"/>
      <c r="H456" s="115"/>
      <c r="I456" s="115"/>
      <c r="J456" s="115"/>
      <c r="K456" s="115"/>
      <c r="L456" s="115"/>
      <c r="M456" s="115"/>
      <c r="N456" s="115"/>
      <c r="O456" s="115"/>
      <c r="P456" s="115"/>
      <c r="Q456" s="115"/>
      <c r="R456" s="115"/>
      <c r="S456" s="115"/>
      <c r="T456" s="115"/>
      <c r="U456" s="115"/>
      <c r="V456" s="115"/>
      <c r="W456" s="115"/>
      <c r="X456" s="115"/>
      <c r="Y456" s="115"/>
      <c r="Z456" s="115"/>
      <c r="AA456" s="115"/>
      <c r="AB456" s="115"/>
      <c r="AC456" s="115"/>
    </row>
    <row r="457" spans="1:29">
      <c r="A457" s="115"/>
      <c r="B457" s="115"/>
      <c r="C457" s="115"/>
      <c r="D457" s="115"/>
      <c r="E457" s="115"/>
      <c r="F457" s="115"/>
      <c r="G457" s="115"/>
      <c r="H457" s="115"/>
      <c r="I457" s="115"/>
      <c r="J457" s="115"/>
      <c r="K457" s="115"/>
      <c r="L457" s="115"/>
      <c r="M457" s="115"/>
      <c r="N457" s="115"/>
      <c r="O457" s="115"/>
      <c r="P457" s="115"/>
      <c r="Q457" s="115"/>
      <c r="R457" s="115"/>
      <c r="S457" s="115"/>
      <c r="T457" s="115"/>
      <c r="U457" s="115"/>
      <c r="V457" s="115"/>
      <c r="W457" s="115"/>
      <c r="X457" s="115"/>
      <c r="Y457" s="115"/>
      <c r="Z457" s="115"/>
      <c r="AA457" s="115"/>
      <c r="AB457" s="115"/>
      <c r="AC457" s="115"/>
    </row>
    <row r="458" spans="1:29">
      <c r="A458" s="115"/>
      <c r="B458" s="115"/>
      <c r="C458" s="115"/>
      <c r="D458" s="115"/>
      <c r="E458" s="115"/>
      <c r="F458" s="115"/>
      <c r="G458" s="115"/>
      <c r="H458" s="115"/>
      <c r="I458" s="115"/>
      <c r="J458" s="115"/>
      <c r="K458" s="115"/>
      <c r="L458" s="115"/>
      <c r="M458" s="115"/>
      <c r="N458" s="115"/>
      <c r="O458" s="115"/>
      <c r="P458" s="115"/>
      <c r="Q458" s="115"/>
      <c r="R458" s="115"/>
      <c r="S458" s="115"/>
      <c r="T458" s="115"/>
      <c r="U458" s="115"/>
      <c r="V458" s="115"/>
      <c r="W458" s="115"/>
      <c r="X458" s="115"/>
      <c r="Y458" s="115"/>
      <c r="Z458" s="115"/>
      <c r="AA458" s="115"/>
      <c r="AB458" s="115"/>
      <c r="AC458" s="115"/>
    </row>
    <row r="459" spans="1:29">
      <c r="A459" s="115"/>
      <c r="B459" s="115"/>
      <c r="C459" s="115"/>
      <c r="D459" s="115"/>
      <c r="E459" s="115"/>
      <c r="F459" s="115"/>
      <c r="G459" s="115"/>
      <c r="H459" s="115"/>
      <c r="I459" s="115"/>
      <c r="J459" s="115"/>
      <c r="K459" s="115"/>
      <c r="L459" s="115"/>
      <c r="M459" s="115"/>
      <c r="N459" s="115"/>
      <c r="O459" s="115"/>
      <c r="P459" s="115"/>
      <c r="Q459" s="1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</row>
    <row r="460" spans="1:29">
      <c r="A460" s="115"/>
      <c r="B460" s="115"/>
      <c r="C460" s="115"/>
      <c r="D460" s="115"/>
      <c r="E460" s="115"/>
      <c r="F460" s="115"/>
      <c r="G460" s="115"/>
      <c r="H460" s="115"/>
      <c r="I460" s="115"/>
      <c r="J460" s="115"/>
      <c r="K460" s="115"/>
      <c r="L460" s="115"/>
      <c r="M460" s="115"/>
      <c r="N460" s="115"/>
      <c r="O460" s="115"/>
      <c r="P460" s="115"/>
      <c r="Q460" s="115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</row>
    <row r="461" spans="1:29">
      <c r="A461" s="115"/>
      <c r="B461" s="115"/>
      <c r="C461" s="115"/>
      <c r="D461" s="115"/>
      <c r="E461" s="115"/>
      <c r="F461" s="115"/>
      <c r="G461" s="115"/>
      <c r="H461" s="115"/>
      <c r="I461" s="115"/>
      <c r="J461" s="115"/>
      <c r="K461" s="115"/>
      <c r="L461" s="115"/>
      <c r="M461" s="115"/>
      <c r="N461" s="115"/>
      <c r="O461" s="115"/>
      <c r="P461" s="115"/>
      <c r="Q461" s="115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</row>
    <row r="462" spans="1:29">
      <c r="A462" s="115"/>
      <c r="B462" s="115"/>
      <c r="C462" s="115"/>
      <c r="D462" s="115"/>
      <c r="E462" s="115"/>
      <c r="F462" s="115"/>
      <c r="G462" s="115"/>
      <c r="H462" s="115"/>
      <c r="I462" s="115"/>
      <c r="J462" s="115"/>
      <c r="K462" s="115"/>
      <c r="L462" s="115"/>
      <c r="M462" s="115"/>
      <c r="N462" s="115"/>
      <c r="O462" s="115"/>
      <c r="P462" s="115"/>
      <c r="Q462" s="115"/>
      <c r="R462" s="115"/>
      <c r="S462" s="115"/>
      <c r="T462" s="115"/>
      <c r="U462" s="115"/>
      <c r="V462" s="115"/>
      <c r="W462" s="115"/>
      <c r="X462" s="115"/>
      <c r="Y462" s="115"/>
      <c r="Z462" s="115"/>
      <c r="AA462" s="115"/>
      <c r="AB462" s="115"/>
      <c r="AC462" s="115"/>
    </row>
    <row r="463" spans="1:29">
      <c r="A463" s="115"/>
      <c r="B463" s="115"/>
      <c r="C463" s="115"/>
      <c r="D463" s="115"/>
      <c r="E463" s="115"/>
      <c r="F463" s="115"/>
      <c r="G463" s="115"/>
      <c r="H463" s="115"/>
      <c r="I463" s="115"/>
      <c r="J463" s="115"/>
      <c r="K463" s="115"/>
      <c r="L463" s="115"/>
      <c r="M463" s="115"/>
      <c r="N463" s="115"/>
      <c r="O463" s="115"/>
      <c r="P463" s="115"/>
      <c r="Q463" s="115"/>
      <c r="R463" s="115"/>
      <c r="S463" s="115"/>
      <c r="T463" s="115"/>
      <c r="U463" s="115"/>
      <c r="V463" s="115"/>
      <c r="W463" s="115"/>
      <c r="X463" s="115"/>
      <c r="Y463" s="115"/>
      <c r="Z463" s="115"/>
      <c r="AA463" s="115"/>
      <c r="AB463" s="115"/>
      <c r="AC463" s="115"/>
    </row>
    <row r="464" spans="1:29">
      <c r="A464" s="115"/>
      <c r="B464" s="115"/>
      <c r="C464" s="115"/>
      <c r="D464" s="115"/>
      <c r="E464" s="115"/>
      <c r="F464" s="115"/>
      <c r="G464" s="115"/>
      <c r="H464" s="115"/>
      <c r="I464" s="115"/>
      <c r="J464" s="115"/>
      <c r="K464" s="115"/>
      <c r="L464" s="115"/>
      <c r="M464" s="115"/>
      <c r="N464" s="115"/>
      <c r="O464" s="115"/>
      <c r="P464" s="115"/>
      <c r="Q464" s="115"/>
      <c r="R464" s="115"/>
      <c r="S464" s="115"/>
      <c r="T464" s="115"/>
      <c r="U464" s="115"/>
      <c r="V464" s="115"/>
      <c r="W464" s="115"/>
      <c r="X464" s="115"/>
      <c r="Y464" s="115"/>
      <c r="Z464" s="115"/>
      <c r="AA464" s="115"/>
      <c r="AB464" s="115"/>
      <c r="AC464" s="115"/>
    </row>
    <row r="465" spans="1:29">
      <c r="A465" s="115"/>
      <c r="B465" s="115"/>
      <c r="C465" s="115"/>
      <c r="D465" s="115"/>
      <c r="E465" s="115"/>
      <c r="F465" s="115"/>
      <c r="G465" s="115"/>
      <c r="H465" s="115"/>
      <c r="I465" s="115"/>
      <c r="J465" s="115"/>
      <c r="K465" s="115"/>
      <c r="L465" s="115"/>
      <c r="M465" s="115"/>
      <c r="N465" s="115"/>
      <c r="O465" s="115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</row>
    <row r="466" spans="1:29">
      <c r="A466" s="115"/>
      <c r="B466" s="115"/>
      <c r="C466" s="115"/>
      <c r="D466" s="115"/>
      <c r="E466" s="115"/>
      <c r="F466" s="115"/>
      <c r="G466" s="115"/>
      <c r="H466" s="115"/>
      <c r="I466" s="115"/>
      <c r="J466" s="115"/>
      <c r="K466" s="115"/>
      <c r="L466" s="115"/>
      <c r="M466" s="115"/>
      <c r="N466" s="115"/>
      <c r="O466" s="115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</row>
    <row r="467" spans="1:29">
      <c r="A467" s="115"/>
      <c r="B467" s="115"/>
      <c r="C467" s="115"/>
      <c r="D467" s="115"/>
      <c r="E467" s="115"/>
      <c r="F467" s="115"/>
      <c r="G467" s="115"/>
      <c r="H467" s="115"/>
      <c r="I467" s="115"/>
      <c r="J467" s="115"/>
      <c r="K467" s="115"/>
      <c r="L467" s="115"/>
      <c r="M467" s="115"/>
      <c r="N467" s="115"/>
      <c r="O467" s="115"/>
      <c r="P467" s="115"/>
      <c r="Q467" s="115"/>
      <c r="R467" s="115"/>
      <c r="S467" s="115"/>
      <c r="T467" s="115"/>
      <c r="U467" s="115"/>
      <c r="V467" s="115"/>
      <c r="W467" s="115"/>
      <c r="X467" s="115"/>
      <c r="Y467" s="115"/>
      <c r="Z467" s="115"/>
      <c r="AA467" s="115"/>
      <c r="AB467" s="115"/>
      <c r="AC467" s="115"/>
    </row>
    <row r="468" spans="1:29">
      <c r="A468" s="115"/>
      <c r="B468" s="115"/>
      <c r="C468" s="115"/>
      <c r="D468" s="115"/>
      <c r="E468" s="115"/>
      <c r="F468" s="115"/>
      <c r="G468" s="115"/>
      <c r="H468" s="115"/>
      <c r="I468" s="115"/>
      <c r="J468" s="115"/>
      <c r="K468" s="115"/>
      <c r="L468" s="115"/>
      <c r="M468" s="115"/>
      <c r="N468" s="115"/>
      <c r="O468" s="115"/>
      <c r="P468" s="115"/>
      <c r="Q468" s="115"/>
      <c r="R468" s="115"/>
      <c r="S468" s="115"/>
      <c r="T468" s="115"/>
      <c r="U468" s="115"/>
      <c r="V468" s="115"/>
      <c r="W468" s="115"/>
      <c r="X468" s="115"/>
      <c r="Y468" s="115"/>
      <c r="Z468" s="115"/>
      <c r="AA468" s="115"/>
      <c r="AB468" s="115"/>
      <c r="AC468" s="115"/>
    </row>
    <row r="469" spans="1:29">
      <c r="A469" s="115"/>
      <c r="B469" s="115"/>
      <c r="C469" s="115"/>
      <c r="D469" s="115"/>
      <c r="E469" s="115"/>
      <c r="F469" s="115"/>
      <c r="G469" s="115"/>
      <c r="H469" s="115"/>
      <c r="I469" s="115"/>
      <c r="J469" s="115"/>
      <c r="K469" s="115"/>
      <c r="L469" s="115"/>
      <c r="M469" s="115"/>
      <c r="N469" s="115"/>
      <c r="O469" s="115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</row>
    <row r="470" spans="1:29">
      <c r="A470" s="115"/>
      <c r="B470" s="115"/>
      <c r="C470" s="115"/>
      <c r="D470" s="115"/>
      <c r="E470" s="115"/>
      <c r="F470" s="115"/>
      <c r="G470" s="115"/>
      <c r="H470" s="115"/>
      <c r="I470" s="115"/>
      <c r="J470" s="115"/>
      <c r="K470" s="115"/>
      <c r="L470" s="115"/>
      <c r="M470" s="115"/>
      <c r="N470" s="115"/>
      <c r="O470" s="115"/>
      <c r="P470" s="115"/>
      <c r="Q470" s="115"/>
      <c r="R470" s="115"/>
      <c r="S470" s="115"/>
      <c r="T470" s="115"/>
      <c r="U470" s="115"/>
      <c r="V470" s="115"/>
      <c r="W470" s="115"/>
      <c r="X470" s="115"/>
      <c r="Y470" s="115"/>
      <c r="Z470" s="115"/>
      <c r="AA470" s="115"/>
      <c r="AB470" s="115"/>
      <c r="AC470" s="115"/>
    </row>
    <row r="471" spans="1:29">
      <c r="A471" s="115"/>
      <c r="B471" s="115"/>
      <c r="C471" s="115"/>
      <c r="D471" s="115"/>
      <c r="E471" s="115"/>
      <c r="F471" s="115"/>
      <c r="G471" s="115"/>
      <c r="H471" s="115"/>
      <c r="I471" s="115"/>
      <c r="J471" s="115"/>
      <c r="K471" s="115"/>
      <c r="L471" s="115"/>
      <c r="M471" s="115"/>
      <c r="N471" s="115"/>
      <c r="O471" s="115"/>
      <c r="P471" s="115"/>
      <c r="Q471" s="115"/>
      <c r="R471" s="115"/>
      <c r="S471" s="115"/>
      <c r="T471" s="115"/>
      <c r="U471" s="115"/>
      <c r="V471" s="115"/>
      <c r="W471" s="115"/>
      <c r="X471" s="115"/>
      <c r="Y471" s="115"/>
      <c r="Z471" s="115"/>
      <c r="AA471" s="115"/>
      <c r="AB471" s="115"/>
      <c r="AC471" s="115"/>
    </row>
    <row r="472" spans="1:29">
      <c r="A472" s="115"/>
      <c r="B472" s="115"/>
      <c r="C472" s="115"/>
      <c r="D472" s="115"/>
      <c r="E472" s="115"/>
      <c r="F472" s="115"/>
      <c r="G472" s="115"/>
      <c r="H472" s="115"/>
      <c r="I472" s="115"/>
      <c r="J472" s="115"/>
      <c r="K472" s="115"/>
      <c r="L472" s="115"/>
      <c r="M472" s="115"/>
      <c r="N472" s="115"/>
      <c r="O472" s="115"/>
      <c r="P472" s="115"/>
      <c r="Q472" s="115"/>
      <c r="R472" s="115"/>
      <c r="S472" s="115"/>
      <c r="T472" s="115"/>
      <c r="U472" s="115"/>
      <c r="V472" s="115"/>
      <c r="W472" s="115"/>
      <c r="X472" s="115"/>
      <c r="Y472" s="115"/>
      <c r="Z472" s="115"/>
      <c r="AA472" s="115"/>
      <c r="AB472" s="115"/>
      <c r="AC472" s="115"/>
    </row>
    <row r="473" spans="1:29">
      <c r="A473" s="115"/>
      <c r="B473" s="115"/>
      <c r="C473" s="115"/>
      <c r="D473" s="115"/>
      <c r="E473" s="115"/>
      <c r="F473" s="115"/>
      <c r="G473" s="115"/>
      <c r="H473" s="115"/>
      <c r="I473" s="115"/>
      <c r="J473" s="115"/>
      <c r="K473" s="115"/>
      <c r="L473" s="115"/>
      <c r="M473" s="115"/>
      <c r="N473" s="115"/>
      <c r="O473" s="115"/>
      <c r="P473" s="115"/>
      <c r="Q473" s="115"/>
      <c r="R473" s="115"/>
      <c r="S473" s="115"/>
      <c r="T473" s="115"/>
      <c r="U473" s="115"/>
      <c r="V473" s="115"/>
      <c r="W473" s="115"/>
      <c r="X473" s="115"/>
      <c r="Y473" s="115"/>
      <c r="Z473" s="115"/>
      <c r="AA473" s="115"/>
      <c r="AB473" s="115"/>
      <c r="AC473" s="115"/>
    </row>
    <row r="474" spans="1:29">
      <c r="A474" s="115"/>
      <c r="B474" s="115"/>
      <c r="C474" s="115"/>
      <c r="D474" s="115"/>
      <c r="E474" s="115"/>
      <c r="F474" s="115"/>
      <c r="G474" s="115"/>
      <c r="H474" s="115"/>
      <c r="I474" s="115"/>
      <c r="J474" s="115"/>
      <c r="K474" s="115"/>
      <c r="L474" s="115"/>
      <c r="M474" s="115"/>
      <c r="N474" s="115"/>
      <c r="O474" s="115"/>
      <c r="P474" s="115"/>
      <c r="Q474" s="115"/>
      <c r="R474" s="115"/>
      <c r="S474" s="115"/>
      <c r="T474" s="115"/>
      <c r="U474" s="115"/>
      <c r="V474" s="115"/>
      <c r="W474" s="115"/>
      <c r="X474" s="115"/>
      <c r="Y474" s="115"/>
      <c r="Z474" s="115"/>
      <c r="AA474" s="115"/>
      <c r="AB474" s="115"/>
      <c r="AC474" s="115"/>
    </row>
    <row r="475" spans="1:29">
      <c r="A475" s="115"/>
      <c r="B475" s="115"/>
      <c r="C475" s="115"/>
      <c r="D475" s="115"/>
      <c r="E475" s="115"/>
      <c r="F475" s="115"/>
      <c r="G475" s="115"/>
      <c r="H475" s="115"/>
      <c r="I475" s="115"/>
      <c r="J475" s="115"/>
      <c r="K475" s="115"/>
      <c r="L475" s="115"/>
      <c r="M475" s="115"/>
      <c r="N475" s="115"/>
      <c r="O475" s="115"/>
      <c r="P475" s="115"/>
      <c r="Q475" s="115"/>
      <c r="R475" s="115"/>
      <c r="S475" s="115"/>
      <c r="T475" s="115"/>
      <c r="U475" s="115"/>
      <c r="V475" s="115"/>
      <c r="W475" s="115"/>
      <c r="X475" s="115"/>
      <c r="Y475" s="115"/>
      <c r="Z475" s="115"/>
      <c r="AA475" s="115"/>
      <c r="AB475" s="115"/>
      <c r="AC475" s="115"/>
    </row>
    <row r="476" spans="1:29">
      <c r="A476" s="115"/>
      <c r="B476" s="115"/>
      <c r="C476" s="115"/>
      <c r="D476" s="115"/>
      <c r="E476" s="115"/>
      <c r="F476" s="115"/>
      <c r="G476" s="115"/>
      <c r="H476" s="115"/>
      <c r="I476" s="115"/>
      <c r="J476" s="115"/>
      <c r="K476" s="115"/>
      <c r="L476" s="115"/>
      <c r="M476" s="115"/>
      <c r="N476" s="115"/>
      <c r="O476" s="115"/>
      <c r="P476" s="115"/>
      <c r="Q476" s="115"/>
      <c r="R476" s="115"/>
      <c r="S476" s="115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</row>
    <row r="477" spans="1:29">
      <c r="A477" s="115"/>
      <c r="B477" s="115"/>
      <c r="C477" s="115"/>
      <c r="D477" s="115"/>
      <c r="E477" s="115"/>
      <c r="F477" s="115"/>
      <c r="G477" s="115"/>
      <c r="H477" s="115"/>
      <c r="I477" s="115"/>
      <c r="J477" s="115"/>
      <c r="K477" s="115"/>
      <c r="L477" s="115"/>
      <c r="M477" s="115"/>
      <c r="N477" s="115"/>
      <c r="O477" s="115"/>
      <c r="P477" s="115"/>
      <c r="Q477" s="115"/>
      <c r="R477" s="115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</row>
    <row r="478" spans="1:29">
      <c r="A478" s="115"/>
      <c r="B478" s="115"/>
      <c r="C478" s="115"/>
      <c r="D478" s="115"/>
      <c r="E478" s="115"/>
      <c r="F478" s="115"/>
      <c r="G478" s="115"/>
      <c r="H478" s="115"/>
      <c r="I478" s="115"/>
      <c r="J478" s="115"/>
      <c r="K478" s="115"/>
      <c r="L478" s="115"/>
      <c r="M478" s="115"/>
      <c r="N478" s="115"/>
      <c r="O478" s="115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</row>
    <row r="479" spans="1:29">
      <c r="A479" s="115"/>
      <c r="B479" s="115"/>
      <c r="C479" s="115"/>
      <c r="D479" s="115"/>
      <c r="E479" s="115"/>
      <c r="F479" s="115"/>
      <c r="G479" s="115"/>
      <c r="H479" s="115"/>
      <c r="I479" s="115"/>
      <c r="J479" s="115"/>
      <c r="K479" s="115"/>
      <c r="L479" s="115"/>
      <c r="M479" s="115"/>
      <c r="N479" s="115"/>
      <c r="O479" s="115"/>
      <c r="P479" s="115"/>
      <c r="Q479" s="115"/>
      <c r="R479" s="115"/>
      <c r="S479" s="115"/>
      <c r="T479" s="115"/>
      <c r="U479" s="115"/>
      <c r="V479" s="115"/>
      <c r="W479" s="115"/>
      <c r="X479" s="115"/>
      <c r="Y479" s="115"/>
      <c r="Z479" s="115"/>
      <c r="AA479" s="115"/>
      <c r="AB479" s="115"/>
      <c r="AC479" s="115"/>
    </row>
    <row r="480" spans="1:29">
      <c r="A480" s="115"/>
      <c r="B480" s="115"/>
      <c r="C480" s="115"/>
      <c r="D480" s="115"/>
      <c r="E480" s="115"/>
      <c r="F480" s="115"/>
      <c r="G480" s="115"/>
      <c r="H480" s="115"/>
      <c r="I480" s="115"/>
      <c r="J480" s="115"/>
      <c r="K480" s="115"/>
      <c r="L480" s="115"/>
      <c r="M480" s="115"/>
      <c r="N480" s="115"/>
      <c r="O480" s="115"/>
      <c r="P480" s="115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</row>
    <row r="481" spans="1:29">
      <c r="A481" s="115"/>
      <c r="B481" s="115"/>
      <c r="C481" s="115"/>
      <c r="D481" s="115"/>
      <c r="E481" s="115"/>
      <c r="F481" s="115"/>
      <c r="G481" s="115"/>
      <c r="H481" s="115"/>
      <c r="I481" s="115"/>
      <c r="J481" s="115"/>
      <c r="K481" s="115"/>
      <c r="L481" s="115"/>
      <c r="M481" s="115"/>
      <c r="N481" s="115"/>
      <c r="O481" s="115"/>
      <c r="P481" s="115"/>
      <c r="Q481" s="115"/>
      <c r="R481" s="115"/>
      <c r="S481" s="115"/>
      <c r="T481" s="115"/>
      <c r="U481" s="115"/>
      <c r="V481" s="115"/>
      <c r="W481" s="115"/>
      <c r="X481" s="115"/>
      <c r="Y481" s="115"/>
      <c r="Z481" s="115"/>
      <c r="AA481" s="115"/>
      <c r="AB481" s="115"/>
      <c r="AC481" s="115"/>
    </row>
    <row r="482" spans="1:29">
      <c r="A482" s="115"/>
      <c r="B482" s="115"/>
      <c r="C482" s="115"/>
      <c r="D482" s="115"/>
      <c r="E482" s="115"/>
      <c r="F482" s="115"/>
      <c r="G482" s="115"/>
      <c r="H482" s="115"/>
      <c r="I482" s="115"/>
      <c r="J482" s="115"/>
      <c r="K482" s="115"/>
      <c r="L482" s="115"/>
      <c r="M482" s="115"/>
      <c r="N482" s="115"/>
      <c r="O482" s="115"/>
      <c r="P482" s="115"/>
      <c r="Q482" s="115"/>
      <c r="R482" s="115"/>
      <c r="S482" s="115"/>
      <c r="T482" s="115"/>
      <c r="U482" s="115"/>
      <c r="V482" s="115"/>
      <c r="W482" s="115"/>
      <c r="X482" s="115"/>
      <c r="Y482" s="115"/>
      <c r="Z482" s="115"/>
      <c r="AA482" s="115"/>
      <c r="AB482" s="115"/>
      <c r="AC482" s="115"/>
    </row>
    <row r="483" spans="1:29">
      <c r="A483" s="115"/>
      <c r="B483" s="115"/>
      <c r="C483" s="115"/>
      <c r="D483" s="115"/>
      <c r="E483" s="115"/>
      <c r="F483" s="115"/>
      <c r="G483" s="115"/>
      <c r="H483" s="115"/>
      <c r="I483" s="115"/>
      <c r="J483" s="115"/>
      <c r="K483" s="115"/>
      <c r="L483" s="115"/>
      <c r="M483" s="115"/>
      <c r="N483" s="115"/>
      <c r="O483" s="115"/>
      <c r="P483" s="115"/>
      <c r="Q483" s="115"/>
      <c r="R483" s="115"/>
      <c r="S483" s="115"/>
      <c r="T483" s="115"/>
      <c r="U483" s="115"/>
      <c r="V483" s="115"/>
      <c r="W483" s="115"/>
      <c r="X483" s="115"/>
      <c r="Y483" s="115"/>
      <c r="Z483" s="115"/>
      <c r="AA483" s="115"/>
      <c r="AB483" s="115"/>
      <c r="AC483" s="115"/>
    </row>
    <row r="484" spans="1:29">
      <c r="A484" s="115"/>
      <c r="B484" s="115"/>
      <c r="C484" s="115"/>
      <c r="D484" s="115"/>
      <c r="E484" s="115"/>
      <c r="F484" s="115"/>
      <c r="G484" s="115"/>
      <c r="H484" s="115"/>
      <c r="I484" s="115"/>
      <c r="J484" s="115"/>
      <c r="K484" s="115"/>
      <c r="L484" s="115"/>
      <c r="M484" s="115"/>
      <c r="N484" s="115"/>
      <c r="O484" s="115"/>
      <c r="P484" s="115"/>
      <c r="Q484" s="115"/>
      <c r="R484" s="115"/>
      <c r="S484" s="115"/>
      <c r="T484" s="115"/>
      <c r="U484" s="115"/>
      <c r="V484" s="115"/>
      <c r="W484" s="115"/>
      <c r="X484" s="115"/>
      <c r="Y484" s="115"/>
      <c r="Z484" s="115"/>
      <c r="AA484" s="115"/>
      <c r="AB484" s="115"/>
      <c r="AC484" s="115"/>
    </row>
    <row r="485" spans="1:29">
      <c r="A485" s="115"/>
      <c r="B485" s="115"/>
      <c r="C485" s="115"/>
      <c r="D485" s="115"/>
      <c r="E485" s="115"/>
      <c r="F485" s="115"/>
      <c r="G485" s="115"/>
      <c r="H485" s="115"/>
      <c r="I485" s="115"/>
      <c r="J485" s="115"/>
      <c r="K485" s="115"/>
      <c r="L485" s="115"/>
      <c r="M485" s="115"/>
      <c r="N485" s="115"/>
      <c r="O485" s="115"/>
      <c r="P485" s="115"/>
      <c r="Q485" s="115"/>
      <c r="R485" s="115"/>
      <c r="S485" s="115"/>
      <c r="T485" s="115"/>
      <c r="U485" s="115"/>
      <c r="V485" s="115"/>
      <c r="W485" s="115"/>
      <c r="X485" s="115"/>
      <c r="Y485" s="115"/>
      <c r="Z485" s="115"/>
      <c r="AA485" s="115"/>
      <c r="AB485" s="115"/>
      <c r="AC485" s="115"/>
    </row>
    <row r="486" spans="1:29">
      <c r="A486" s="115"/>
      <c r="B486" s="115"/>
      <c r="C486" s="115"/>
      <c r="D486" s="115"/>
      <c r="E486" s="115"/>
      <c r="F486" s="115"/>
      <c r="G486" s="115"/>
      <c r="H486" s="115"/>
      <c r="I486" s="115"/>
      <c r="J486" s="115"/>
      <c r="K486" s="115"/>
      <c r="L486" s="115"/>
      <c r="M486" s="115"/>
      <c r="N486" s="115"/>
      <c r="O486" s="115"/>
      <c r="P486" s="115"/>
      <c r="Q486" s="115"/>
      <c r="R486" s="115"/>
      <c r="S486" s="115"/>
      <c r="T486" s="115"/>
      <c r="U486" s="115"/>
      <c r="V486" s="115"/>
      <c r="W486" s="115"/>
      <c r="X486" s="115"/>
      <c r="Y486" s="115"/>
      <c r="Z486" s="115"/>
      <c r="AA486" s="115"/>
      <c r="AB486" s="115"/>
      <c r="AC486" s="115"/>
    </row>
    <row r="487" spans="1:29">
      <c r="A487" s="115"/>
      <c r="B487" s="115"/>
      <c r="C487" s="115"/>
      <c r="D487" s="115"/>
      <c r="E487" s="115"/>
      <c r="F487" s="115"/>
      <c r="G487" s="115"/>
      <c r="H487" s="115"/>
      <c r="I487" s="115"/>
      <c r="J487" s="115"/>
      <c r="K487" s="115"/>
      <c r="L487" s="115"/>
      <c r="M487" s="115"/>
      <c r="N487" s="115"/>
      <c r="O487" s="115"/>
      <c r="P487" s="115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</row>
    <row r="488" spans="1:29">
      <c r="A488" s="115"/>
      <c r="B488" s="115"/>
      <c r="C488" s="115"/>
      <c r="D488" s="115"/>
      <c r="E488" s="115"/>
      <c r="F488" s="115"/>
      <c r="G488" s="115"/>
      <c r="H488" s="115"/>
      <c r="I488" s="115"/>
      <c r="J488" s="115"/>
      <c r="K488" s="115"/>
      <c r="L488" s="115"/>
      <c r="M488" s="115"/>
      <c r="N488" s="115"/>
      <c r="O488" s="115"/>
      <c r="P488" s="115"/>
      <c r="Q488" s="115"/>
      <c r="R488" s="115"/>
      <c r="S488" s="115"/>
      <c r="T488" s="115"/>
      <c r="U488" s="115"/>
      <c r="V488" s="115"/>
      <c r="W488" s="115"/>
      <c r="X488" s="115"/>
      <c r="Y488" s="115"/>
      <c r="Z488" s="115"/>
      <c r="AA488" s="115"/>
      <c r="AB488" s="115"/>
      <c r="AC488" s="115"/>
    </row>
    <row r="489" spans="1:29">
      <c r="A489" s="115"/>
      <c r="B489" s="115"/>
      <c r="C489" s="115"/>
      <c r="D489" s="115"/>
      <c r="E489" s="115"/>
      <c r="F489" s="115"/>
      <c r="G489" s="115"/>
      <c r="H489" s="115"/>
      <c r="I489" s="115"/>
      <c r="J489" s="115"/>
      <c r="K489" s="115"/>
      <c r="L489" s="115"/>
      <c r="M489" s="115"/>
      <c r="N489" s="115"/>
      <c r="O489" s="115"/>
      <c r="P489" s="115"/>
      <c r="Q489" s="1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</row>
    <row r="490" spans="1:29">
      <c r="A490" s="115"/>
      <c r="B490" s="115"/>
      <c r="C490" s="115"/>
      <c r="D490" s="115"/>
      <c r="E490" s="115"/>
      <c r="F490" s="115"/>
      <c r="G490" s="115"/>
      <c r="H490" s="115"/>
      <c r="I490" s="115"/>
      <c r="J490" s="115"/>
      <c r="K490" s="115"/>
      <c r="L490" s="115"/>
      <c r="M490" s="115"/>
      <c r="N490" s="115"/>
      <c r="O490" s="1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</row>
    <row r="491" spans="1:29">
      <c r="A491" s="115"/>
      <c r="B491" s="115"/>
      <c r="C491" s="115"/>
      <c r="D491" s="115"/>
      <c r="E491" s="115"/>
      <c r="F491" s="115"/>
      <c r="G491" s="115"/>
      <c r="H491" s="115"/>
      <c r="I491" s="115"/>
      <c r="J491" s="115"/>
      <c r="K491" s="115"/>
      <c r="L491" s="115"/>
      <c r="M491" s="115"/>
      <c r="N491" s="115"/>
      <c r="O491" s="1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</row>
    <row r="492" spans="1:29">
      <c r="A492" s="115"/>
      <c r="B492" s="115"/>
      <c r="C492" s="115"/>
      <c r="D492" s="115"/>
      <c r="E492" s="115"/>
      <c r="F492" s="115"/>
      <c r="G492" s="115"/>
      <c r="H492" s="115"/>
      <c r="I492" s="115"/>
      <c r="J492" s="115"/>
      <c r="K492" s="115"/>
      <c r="L492" s="115"/>
      <c r="M492" s="115"/>
      <c r="N492" s="115"/>
      <c r="O492" s="1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</row>
    <row r="493" spans="1:29">
      <c r="A493" s="115"/>
      <c r="B493" s="115"/>
      <c r="C493" s="115"/>
      <c r="D493" s="115"/>
      <c r="E493" s="115"/>
      <c r="F493" s="115"/>
      <c r="G493" s="115"/>
      <c r="H493" s="115"/>
      <c r="I493" s="115"/>
      <c r="J493" s="115"/>
      <c r="K493" s="115"/>
      <c r="L493" s="115"/>
      <c r="M493" s="115"/>
      <c r="N493" s="115"/>
      <c r="O493" s="1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</row>
    <row r="494" spans="1:29">
      <c r="A494" s="115"/>
      <c r="B494" s="115"/>
      <c r="C494" s="115"/>
      <c r="D494" s="115"/>
      <c r="E494" s="115"/>
      <c r="F494" s="115"/>
      <c r="G494" s="115"/>
      <c r="H494" s="115"/>
      <c r="I494" s="115"/>
      <c r="J494" s="115"/>
      <c r="K494" s="115"/>
      <c r="L494" s="115"/>
      <c r="M494" s="115"/>
      <c r="N494" s="115"/>
      <c r="O494" s="115"/>
      <c r="P494" s="115"/>
      <c r="Q494" s="115"/>
      <c r="R494" s="115"/>
      <c r="S494" s="115"/>
      <c r="T494" s="115"/>
      <c r="U494" s="115"/>
      <c r="V494" s="115"/>
      <c r="W494" s="115"/>
      <c r="X494" s="115"/>
      <c r="Y494" s="115"/>
      <c r="Z494" s="115"/>
      <c r="AA494" s="115"/>
      <c r="AB494" s="115"/>
      <c r="AC494" s="115"/>
    </row>
    <row r="495" spans="1:29">
      <c r="A495" s="115"/>
      <c r="B495" s="115"/>
      <c r="C495" s="115"/>
      <c r="D495" s="115"/>
      <c r="E495" s="115"/>
      <c r="F495" s="115"/>
      <c r="G495" s="115"/>
      <c r="H495" s="115"/>
      <c r="I495" s="115"/>
      <c r="J495" s="115"/>
      <c r="K495" s="115"/>
      <c r="L495" s="115"/>
      <c r="M495" s="115"/>
      <c r="N495" s="115"/>
      <c r="O495" s="115"/>
      <c r="P495" s="115"/>
      <c r="Q495" s="115"/>
      <c r="R495" s="115"/>
      <c r="S495" s="115"/>
      <c r="T495" s="115"/>
      <c r="U495" s="115"/>
      <c r="V495" s="115"/>
      <c r="W495" s="115"/>
      <c r="X495" s="115"/>
      <c r="Y495" s="115"/>
      <c r="Z495" s="115"/>
      <c r="AA495" s="115"/>
      <c r="AB495" s="115"/>
      <c r="AC495" s="115"/>
    </row>
    <row r="496" spans="1:29">
      <c r="A496" s="115"/>
      <c r="B496" s="115"/>
      <c r="C496" s="115"/>
      <c r="D496" s="115"/>
      <c r="E496" s="115"/>
      <c r="F496" s="115"/>
      <c r="G496" s="115"/>
      <c r="H496" s="115"/>
      <c r="I496" s="115"/>
      <c r="J496" s="115"/>
      <c r="K496" s="115"/>
      <c r="L496" s="115"/>
      <c r="M496" s="115"/>
      <c r="N496" s="115"/>
      <c r="O496" s="1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</row>
    <row r="497" spans="1:29">
      <c r="A497" s="115"/>
      <c r="B497" s="115"/>
      <c r="C497" s="115"/>
      <c r="D497" s="115"/>
      <c r="E497" s="115"/>
      <c r="F497" s="115"/>
      <c r="G497" s="115"/>
      <c r="H497" s="115"/>
      <c r="I497" s="115"/>
      <c r="J497" s="115"/>
      <c r="K497" s="115"/>
      <c r="L497" s="115"/>
      <c r="M497" s="115"/>
      <c r="N497" s="115"/>
      <c r="O497" s="1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</row>
    <row r="498" spans="1:29">
      <c r="A498" s="115"/>
      <c r="B498" s="115"/>
      <c r="C498" s="115"/>
      <c r="D498" s="115"/>
      <c r="E498" s="115"/>
      <c r="F498" s="115"/>
      <c r="G498" s="115"/>
      <c r="H498" s="115"/>
      <c r="I498" s="115"/>
      <c r="J498" s="115"/>
      <c r="K498" s="115"/>
      <c r="L498" s="115"/>
      <c r="M498" s="115"/>
      <c r="N498" s="115"/>
      <c r="O498" s="115"/>
      <c r="P498" s="115"/>
      <c r="Q498" s="115"/>
      <c r="R498" s="115"/>
      <c r="S498" s="115"/>
      <c r="T498" s="115"/>
      <c r="U498" s="115"/>
      <c r="V498" s="115"/>
      <c r="W498" s="115"/>
      <c r="X498" s="115"/>
      <c r="Y498" s="115"/>
      <c r="Z498" s="115"/>
      <c r="AA498" s="115"/>
      <c r="AB498" s="115"/>
      <c r="AC498" s="115"/>
    </row>
    <row r="499" spans="1:29">
      <c r="A499" s="115"/>
      <c r="B499" s="115"/>
      <c r="C499" s="115"/>
      <c r="D499" s="115"/>
      <c r="E499" s="115"/>
      <c r="F499" s="115"/>
      <c r="G499" s="115"/>
      <c r="H499" s="115"/>
      <c r="I499" s="115"/>
      <c r="J499" s="115"/>
      <c r="K499" s="115"/>
      <c r="L499" s="115"/>
      <c r="M499" s="115"/>
      <c r="N499" s="115"/>
      <c r="O499" s="1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</row>
    <row r="500" spans="1:29">
      <c r="A500" s="115"/>
      <c r="B500" s="115"/>
      <c r="C500" s="115"/>
      <c r="D500" s="115"/>
      <c r="E500" s="115"/>
      <c r="F500" s="115"/>
      <c r="G500" s="115"/>
      <c r="H500" s="115"/>
      <c r="I500" s="115"/>
      <c r="J500" s="115"/>
      <c r="K500" s="115"/>
      <c r="L500" s="115"/>
      <c r="M500" s="115"/>
      <c r="N500" s="115"/>
      <c r="O500" s="1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</row>
    <row r="501" spans="1:29">
      <c r="A501" s="115"/>
      <c r="B501" s="115"/>
      <c r="C501" s="115"/>
      <c r="D501" s="115"/>
      <c r="E501" s="115"/>
      <c r="F501" s="115"/>
      <c r="G501" s="115"/>
      <c r="H501" s="115"/>
      <c r="I501" s="115"/>
      <c r="J501" s="115"/>
      <c r="K501" s="115"/>
      <c r="L501" s="115"/>
      <c r="M501" s="115"/>
      <c r="N501" s="115"/>
      <c r="O501" s="1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</row>
    <row r="502" spans="1:29">
      <c r="A502" s="115"/>
      <c r="B502" s="115"/>
      <c r="C502" s="115"/>
      <c r="D502" s="115"/>
      <c r="E502" s="115"/>
      <c r="F502" s="115"/>
      <c r="G502" s="115"/>
      <c r="H502" s="115"/>
      <c r="I502" s="115"/>
      <c r="J502" s="115"/>
      <c r="K502" s="115"/>
      <c r="L502" s="115"/>
      <c r="M502" s="115"/>
      <c r="N502" s="115"/>
      <c r="O502" s="115"/>
      <c r="P502" s="115"/>
      <c r="Q502" s="115"/>
      <c r="R502" s="115"/>
      <c r="S502" s="115"/>
      <c r="T502" s="115"/>
      <c r="U502" s="115"/>
      <c r="V502" s="115"/>
      <c r="W502" s="115"/>
      <c r="X502" s="115"/>
      <c r="Y502" s="115"/>
      <c r="Z502" s="115"/>
      <c r="AA502" s="115"/>
      <c r="AB502" s="115"/>
      <c r="AC502" s="115"/>
    </row>
    <row r="503" spans="1:29">
      <c r="A503" s="115"/>
      <c r="B503" s="115"/>
      <c r="C503" s="115"/>
      <c r="D503" s="115"/>
      <c r="E503" s="115"/>
      <c r="F503" s="115"/>
      <c r="G503" s="115"/>
      <c r="H503" s="115"/>
      <c r="I503" s="115"/>
      <c r="J503" s="115"/>
      <c r="K503" s="115"/>
      <c r="L503" s="115"/>
      <c r="M503" s="115"/>
      <c r="N503" s="115"/>
      <c r="O503" s="115"/>
      <c r="P503" s="115"/>
      <c r="Q503" s="115"/>
      <c r="R503" s="115"/>
      <c r="S503" s="1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</row>
    <row r="504" spans="1:29">
      <c r="A504" s="115"/>
      <c r="B504" s="115"/>
      <c r="C504" s="115"/>
      <c r="D504" s="115"/>
      <c r="E504" s="115"/>
      <c r="F504" s="115"/>
      <c r="G504" s="115"/>
      <c r="H504" s="115"/>
      <c r="I504" s="115"/>
      <c r="J504" s="115"/>
      <c r="K504" s="115"/>
      <c r="L504" s="115"/>
      <c r="M504" s="115"/>
      <c r="N504" s="115"/>
      <c r="O504" s="115"/>
      <c r="P504" s="115"/>
      <c r="Q504" s="115"/>
      <c r="R504" s="115"/>
      <c r="S504" s="1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</row>
    <row r="505" spans="1:29">
      <c r="A505" s="115"/>
      <c r="B505" s="115"/>
      <c r="C505" s="115"/>
      <c r="D505" s="115"/>
      <c r="E505" s="115"/>
      <c r="F505" s="115"/>
      <c r="G505" s="115"/>
      <c r="H505" s="115"/>
      <c r="I505" s="115"/>
      <c r="J505" s="115"/>
      <c r="K505" s="115"/>
      <c r="L505" s="115"/>
      <c r="M505" s="115"/>
      <c r="N505" s="115"/>
      <c r="O505" s="115"/>
      <c r="P505" s="115"/>
      <c r="Q505" s="115"/>
      <c r="R505" s="115"/>
      <c r="S505" s="1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</row>
    <row r="506" spans="1:29">
      <c r="A506" s="115"/>
      <c r="B506" s="115"/>
      <c r="C506" s="115"/>
      <c r="D506" s="115"/>
      <c r="E506" s="115"/>
      <c r="F506" s="115"/>
      <c r="G506" s="115"/>
      <c r="H506" s="115"/>
      <c r="I506" s="115"/>
      <c r="J506" s="115"/>
      <c r="K506" s="115"/>
      <c r="L506" s="115"/>
      <c r="M506" s="115"/>
      <c r="N506" s="115"/>
      <c r="O506" s="115"/>
      <c r="P506" s="115"/>
      <c r="Q506" s="115"/>
      <c r="R506" s="115"/>
      <c r="S506" s="1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</row>
    <row r="507" spans="1:29">
      <c r="A507" s="115"/>
      <c r="B507" s="115"/>
      <c r="C507" s="115"/>
      <c r="D507" s="115"/>
      <c r="E507" s="115"/>
      <c r="F507" s="115"/>
      <c r="G507" s="115"/>
      <c r="H507" s="115"/>
      <c r="I507" s="115"/>
      <c r="J507" s="115"/>
      <c r="K507" s="115"/>
      <c r="L507" s="115"/>
      <c r="M507" s="115"/>
      <c r="N507" s="115"/>
      <c r="O507" s="115"/>
      <c r="P507" s="115"/>
      <c r="Q507" s="115"/>
      <c r="R507" s="115"/>
      <c r="S507" s="1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</row>
    <row r="508" spans="1:29">
      <c r="A508" s="115"/>
      <c r="B508" s="115"/>
      <c r="C508" s="115"/>
      <c r="D508" s="115"/>
      <c r="E508" s="115"/>
      <c r="F508" s="115"/>
      <c r="G508" s="115"/>
      <c r="H508" s="115"/>
      <c r="I508" s="115"/>
      <c r="J508" s="115"/>
      <c r="K508" s="115"/>
      <c r="L508" s="115"/>
      <c r="M508" s="115"/>
      <c r="N508" s="115"/>
      <c r="O508" s="115"/>
      <c r="P508" s="115"/>
      <c r="Q508" s="115"/>
      <c r="R508" s="115"/>
      <c r="S508" s="115"/>
      <c r="T508" s="115"/>
      <c r="U508" s="115"/>
      <c r="V508" s="115"/>
      <c r="W508" s="115"/>
      <c r="X508" s="115"/>
      <c r="Y508" s="115"/>
      <c r="Z508" s="115"/>
      <c r="AA508" s="115"/>
      <c r="AB508" s="115"/>
      <c r="AC508" s="115"/>
    </row>
    <row r="509" spans="1:29">
      <c r="A509" s="115"/>
      <c r="B509" s="115"/>
      <c r="C509" s="115"/>
      <c r="D509" s="115"/>
      <c r="E509" s="115"/>
      <c r="F509" s="115"/>
      <c r="G509" s="115"/>
      <c r="H509" s="115"/>
      <c r="I509" s="115"/>
      <c r="J509" s="115"/>
      <c r="K509" s="115"/>
      <c r="L509" s="115"/>
      <c r="M509" s="115"/>
      <c r="N509" s="115"/>
      <c r="O509" s="115"/>
      <c r="P509" s="115"/>
      <c r="Q509" s="115"/>
      <c r="R509" s="1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</row>
    <row r="510" spans="1:29">
      <c r="A510" s="115"/>
      <c r="B510" s="115"/>
      <c r="C510" s="115"/>
      <c r="D510" s="115"/>
      <c r="E510" s="115"/>
      <c r="F510" s="115"/>
      <c r="G510" s="115"/>
      <c r="H510" s="115"/>
      <c r="I510" s="115"/>
      <c r="J510" s="115"/>
      <c r="K510" s="115"/>
      <c r="L510" s="115"/>
      <c r="M510" s="115"/>
      <c r="N510" s="115"/>
      <c r="O510" s="115"/>
      <c r="P510" s="115"/>
      <c r="Q510" s="115"/>
      <c r="R510" s="115"/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</row>
    <row r="511" spans="1:29">
      <c r="A511" s="115"/>
      <c r="B511" s="115"/>
      <c r="C511" s="115"/>
      <c r="D511" s="115"/>
      <c r="E511" s="115"/>
      <c r="F511" s="115"/>
      <c r="G511" s="115"/>
      <c r="H511" s="115"/>
      <c r="I511" s="115"/>
      <c r="J511" s="115"/>
      <c r="K511" s="115"/>
      <c r="L511" s="115"/>
      <c r="M511" s="115"/>
      <c r="N511" s="115"/>
      <c r="O511" s="115"/>
      <c r="P511" s="115"/>
      <c r="Q511" s="115"/>
      <c r="R511" s="115"/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</row>
    <row r="512" spans="1:29">
      <c r="A512" s="115"/>
      <c r="B512" s="115"/>
      <c r="C512" s="115"/>
      <c r="D512" s="115"/>
      <c r="E512" s="115"/>
      <c r="F512" s="115"/>
      <c r="G512" s="115"/>
      <c r="H512" s="115"/>
      <c r="I512" s="115"/>
      <c r="J512" s="115"/>
      <c r="K512" s="115"/>
      <c r="L512" s="115"/>
      <c r="M512" s="115"/>
      <c r="N512" s="115"/>
      <c r="O512" s="115"/>
      <c r="P512" s="115"/>
      <c r="Q512" s="115"/>
      <c r="R512" s="115"/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</row>
    <row r="513" spans="1:29">
      <c r="A513" s="115"/>
      <c r="B513" s="115"/>
      <c r="C513" s="115"/>
      <c r="D513" s="115"/>
      <c r="E513" s="115"/>
      <c r="F513" s="115"/>
      <c r="G513" s="115"/>
      <c r="H513" s="115"/>
      <c r="I513" s="115"/>
      <c r="J513" s="115"/>
      <c r="K513" s="115"/>
      <c r="L513" s="115"/>
      <c r="M513" s="115"/>
      <c r="N513" s="115"/>
      <c r="O513" s="115"/>
      <c r="P513" s="115"/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</row>
    <row r="514" spans="1:29">
      <c r="A514" s="115"/>
      <c r="B514" s="115"/>
      <c r="C514" s="115"/>
      <c r="D514" s="115"/>
      <c r="E514" s="115"/>
      <c r="F514" s="115"/>
      <c r="G514" s="115"/>
      <c r="H514" s="115"/>
      <c r="I514" s="115"/>
      <c r="J514" s="115"/>
      <c r="K514" s="115"/>
      <c r="L514" s="115"/>
      <c r="M514" s="115"/>
      <c r="N514" s="115"/>
      <c r="O514" s="115"/>
      <c r="P514" s="115"/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</row>
    <row r="515" spans="1:29">
      <c r="A515" s="115"/>
      <c r="B515" s="115"/>
      <c r="C515" s="115"/>
      <c r="D515" s="115"/>
      <c r="E515" s="115"/>
      <c r="F515" s="115"/>
      <c r="G515" s="115"/>
      <c r="H515" s="115"/>
      <c r="I515" s="115"/>
      <c r="J515" s="115"/>
      <c r="K515" s="115"/>
      <c r="L515" s="115"/>
      <c r="M515" s="115"/>
      <c r="N515" s="115"/>
      <c r="O515" s="115"/>
      <c r="P515" s="115"/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</row>
    <row r="516" spans="1:29">
      <c r="A516" s="115"/>
      <c r="B516" s="115"/>
      <c r="C516" s="115"/>
      <c r="D516" s="115"/>
      <c r="E516" s="115"/>
      <c r="F516" s="115"/>
      <c r="G516" s="115"/>
      <c r="H516" s="115"/>
      <c r="I516" s="115"/>
      <c r="J516" s="115"/>
      <c r="K516" s="115"/>
      <c r="L516" s="115"/>
      <c r="M516" s="115"/>
      <c r="N516" s="115"/>
      <c r="O516" s="115"/>
      <c r="P516" s="115"/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</row>
    <row r="517" spans="1:29">
      <c r="A517" s="115"/>
      <c r="B517" s="115"/>
      <c r="C517" s="115"/>
      <c r="D517" s="115"/>
      <c r="E517" s="115"/>
      <c r="F517" s="115"/>
      <c r="G517" s="115"/>
      <c r="H517" s="115"/>
      <c r="I517" s="115"/>
      <c r="J517" s="115"/>
      <c r="K517" s="115"/>
      <c r="L517" s="115"/>
      <c r="M517" s="115"/>
      <c r="N517" s="115"/>
      <c r="O517" s="115"/>
      <c r="P517" s="115"/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</row>
    <row r="518" spans="1:29">
      <c r="A518" s="115"/>
      <c r="B518" s="115"/>
      <c r="C518" s="115"/>
      <c r="D518" s="115"/>
      <c r="E518" s="115"/>
      <c r="F518" s="115"/>
      <c r="G518" s="115"/>
      <c r="H518" s="115"/>
      <c r="I518" s="115"/>
      <c r="J518" s="115"/>
      <c r="K518" s="115"/>
      <c r="L518" s="115"/>
      <c r="M518" s="115"/>
      <c r="N518" s="115"/>
      <c r="O518" s="115"/>
      <c r="P518" s="115"/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</row>
    <row r="519" spans="1:29">
      <c r="A519" s="115"/>
      <c r="B519" s="115"/>
      <c r="C519" s="115"/>
      <c r="D519" s="115"/>
      <c r="E519" s="115"/>
      <c r="F519" s="115"/>
      <c r="G519" s="115"/>
      <c r="H519" s="115"/>
      <c r="I519" s="115"/>
      <c r="J519" s="115"/>
      <c r="K519" s="115"/>
      <c r="L519" s="115"/>
      <c r="M519" s="115"/>
      <c r="N519" s="115"/>
      <c r="O519" s="115"/>
      <c r="P519" s="115"/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</row>
    <row r="520" spans="1:29">
      <c r="A520" s="115"/>
      <c r="B520" s="115"/>
      <c r="C520" s="115"/>
      <c r="D520" s="115"/>
      <c r="E520" s="115"/>
      <c r="F520" s="115"/>
      <c r="G520" s="115"/>
      <c r="H520" s="115"/>
      <c r="I520" s="115"/>
      <c r="J520" s="115"/>
      <c r="K520" s="115"/>
      <c r="L520" s="115"/>
      <c r="M520" s="115"/>
      <c r="N520" s="115"/>
      <c r="O520" s="115"/>
      <c r="P520" s="115"/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</row>
    <row r="521" spans="1:29">
      <c r="A521" s="115"/>
      <c r="B521" s="115"/>
      <c r="C521" s="115"/>
      <c r="D521" s="115"/>
      <c r="E521" s="115"/>
      <c r="F521" s="115"/>
      <c r="G521" s="115"/>
      <c r="H521" s="115"/>
      <c r="I521" s="115"/>
      <c r="J521" s="115"/>
      <c r="K521" s="115"/>
      <c r="L521" s="115"/>
      <c r="M521" s="115"/>
      <c r="N521" s="115"/>
      <c r="O521" s="115"/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</row>
    <row r="522" spans="1:29">
      <c r="A522" s="115"/>
      <c r="B522" s="115"/>
      <c r="C522" s="115"/>
      <c r="D522" s="115"/>
      <c r="E522" s="115"/>
      <c r="F522" s="115"/>
      <c r="G522" s="115"/>
      <c r="H522" s="115"/>
      <c r="I522" s="115"/>
      <c r="J522" s="115"/>
      <c r="K522" s="115"/>
      <c r="L522" s="115"/>
      <c r="M522" s="115"/>
      <c r="N522" s="115"/>
      <c r="O522" s="115"/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</row>
    <row r="523" spans="1:29">
      <c r="A523" s="115"/>
      <c r="B523" s="115"/>
      <c r="C523" s="115"/>
      <c r="D523" s="115"/>
      <c r="E523" s="115"/>
      <c r="F523" s="115"/>
      <c r="G523" s="115"/>
      <c r="H523" s="115"/>
      <c r="I523" s="115"/>
      <c r="J523" s="115"/>
      <c r="K523" s="115"/>
      <c r="L523" s="115"/>
      <c r="M523" s="115"/>
      <c r="N523" s="115"/>
      <c r="O523" s="115"/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</row>
    <row r="524" spans="1:29">
      <c r="A524" s="115"/>
      <c r="B524" s="115"/>
      <c r="C524" s="115"/>
      <c r="D524" s="115"/>
      <c r="E524" s="115"/>
      <c r="F524" s="115"/>
      <c r="G524" s="115"/>
      <c r="H524" s="115"/>
      <c r="I524" s="115"/>
      <c r="J524" s="115"/>
      <c r="K524" s="115"/>
      <c r="L524" s="115"/>
      <c r="M524" s="115"/>
      <c r="N524" s="115"/>
      <c r="O524" s="115"/>
      <c r="P524" s="115"/>
      <c r="Q524" s="115"/>
      <c r="R524" s="115"/>
      <c r="S524" s="115"/>
      <c r="T524" s="115"/>
      <c r="U524" s="115"/>
      <c r="V524" s="115"/>
      <c r="W524" s="115"/>
      <c r="X524" s="115"/>
      <c r="Y524" s="115"/>
      <c r="Z524" s="115"/>
      <c r="AA524" s="115"/>
      <c r="AB524" s="115"/>
      <c r="AC524" s="115"/>
    </row>
    <row r="525" spans="1:29">
      <c r="A525" s="115"/>
      <c r="B525" s="115"/>
      <c r="C525" s="115"/>
      <c r="D525" s="115"/>
      <c r="E525" s="115"/>
      <c r="F525" s="115"/>
      <c r="G525" s="115"/>
      <c r="H525" s="115"/>
      <c r="I525" s="115"/>
      <c r="J525" s="115"/>
      <c r="K525" s="115"/>
      <c r="L525" s="115"/>
      <c r="M525" s="115"/>
      <c r="N525" s="115"/>
      <c r="O525" s="115"/>
      <c r="P525" s="115"/>
      <c r="Q525" s="115"/>
      <c r="R525" s="115"/>
      <c r="S525" s="115"/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</row>
    <row r="526" spans="1:29">
      <c r="A526" s="115"/>
      <c r="B526" s="115"/>
      <c r="C526" s="115"/>
      <c r="D526" s="115"/>
      <c r="E526" s="115"/>
      <c r="F526" s="115"/>
      <c r="G526" s="115"/>
      <c r="H526" s="115"/>
      <c r="I526" s="115"/>
      <c r="J526" s="115"/>
      <c r="K526" s="115"/>
      <c r="L526" s="115"/>
      <c r="M526" s="115"/>
      <c r="N526" s="115"/>
      <c r="O526" s="115"/>
      <c r="P526" s="115"/>
      <c r="Q526" s="115"/>
      <c r="R526" s="115"/>
      <c r="S526" s="115"/>
      <c r="T526" s="115"/>
      <c r="U526" s="115"/>
      <c r="V526" s="115"/>
      <c r="W526" s="115"/>
      <c r="X526" s="115"/>
      <c r="Y526" s="115"/>
      <c r="Z526" s="115"/>
      <c r="AA526" s="115"/>
      <c r="AB526" s="115"/>
      <c r="AC526" s="115"/>
    </row>
    <row r="527" spans="1:29">
      <c r="A527" s="115"/>
      <c r="B527" s="115"/>
      <c r="C527" s="115"/>
      <c r="D527" s="115"/>
      <c r="E527" s="115"/>
      <c r="F527" s="115"/>
      <c r="G527" s="115"/>
      <c r="H527" s="115"/>
      <c r="I527" s="115"/>
      <c r="J527" s="115"/>
      <c r="K527" s="115"/>
      <c r="L527" s="115"/>
      <c r="M527" s="115"/>
      <c r="N527" s="115"/>
      <c r="O527" s="115"/>
      <c r="P527" s="115"/>
      <c r="Q527" s="115"/>
      <c r="R527" s="115"/>
      <c r="S527" s="115"/>
      <c r="T527" s="115"/>
      <c r="U527" s="115"/>
      <c r="V527" s="115"/>
      <c r="W527" s="115"/>
      <c r="X527" s="115"/>
      <c r="Y527" s="115"/>
      <c r="Z527" s="115"/>
      <c r="AA527" s="115"/>
      <c r="AB527" s="115"/>
      <c r="AC527" s="115"/>
    </row>
    <row r="528" spans="1:29">
      <c r="A528" s="115"/>
      <c r="B528" s="115"/>
      <c r="C528" s="115"/>
      <c r="D528" s="115"/>
      <c r="E528" s="115"/>
      <c r="F528" s="115"/>
      <c r="G528" s="115"/>
      <c r="H528" s="115"/>
      <c r="I528" s="115"/>
      <c r="J528" s="115"/>
      <c r="K528" s="115"/>
      <c r="L528" s="115"/>
      <c r="M528" s="115"/>
      <c r="N528" s="115"/>
      <c r="O528" s="115"/>
      <c r="P528" s="115"/>
      <c r="Q528" s="115"/>
      <c r="R528" s="115"/>
      <c r="S528" s="115"/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</row>
    <row r="529" spans="1:29">
      <c r="A529" s="115"/>
      <c r="B529" s="115"/>
      <c r="C529" s="115"/>
      <c r="D529" s="115"/>
      <c r="E529" s="115"/>
      <c r="F529" s="115"/>
      <c r="G529" s="115"/>
      <c r="H529" s="115"/>
      <c r="I529" s="115"/>
      <c r="J529" s="115"/>
      <c r="K529" s="115"/>
      <c r="L529" s="115"/>
      <c r="M529" s="115"/>
      <c r="N529" s="115"/>
      <c r="O529" s="115"/>
      <c r="P529" s="115"/>
      <c r="Q529" s="115"/>
      <c r="R529" s="115"/>
      <c r="S529" s="115"/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</row>
    <row r="530" spans="1:29">
      <c r="A530" s="115"/>
      <c r="B530" s="115"/>
      <c r="C530" s="115"/>
      <c r="D530" s="115"/>
      <c r="E530" s="115"/>
      <c r="F530" s="115"/>
      <c r="G530" s="115"/>
      <c r="H530" s="115"/>
      <c r="I530" s="115"/>
      <c r="J530" s="115"/>
      <c r="K530" s="115"/>
      <c r="L530" s="115"/>
      <c r="M530" s="115"/>
      <c r="N530" s="115"/>
      <c r="O530" s="115"/>
      <c r="P530" s="115"/>
      <c r="Q530" s="115"/>
      <c r="R530" s="115"/>
      <c r="S530" s="115"/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</row>
    <row r="531" spans="1:29">
      <c r="A531" s="115"/>
      <c r="B531" s="115"/>
      <c r="C531" s="115"/>
      <c r="D531" s="115"/>
      <c r="E531" s="115"/>
      <c r="F531" s="115"/>
      <c r="G531" s="115"/>
      <c r="H531" s="115"/>
      <c r="I531" s="115"/>
      <c r="J531" s="115"/>
      <c r="K531" s="115"/>
      <c r="L531" s="115"/>
      <c r="M531" s="115"/>
      <c r="N531" s="115"/>
      <c r="O531" s="115"/>
      <c r="P531" s="115"/>
      <c r="Q531" s="115"/>
      <c r="R531" s="115"/>
      <c r="S531" s="115"/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</row>
    <row r="532" spans="1:29">
      <c r="A532" s="115"/>
      <c r="B532" s="115"/>
      <c r="C532" s="115"/>
      <c r="D532" s="115"/>
      <c r="E532" s="115"/>
      <c r="F532" s="115"/>
      <c r="G532" s="115"/>
      <c r="H532" s="115"/>
      <c r="I532" s="115"/>
      <c r="J532" s="115"/>
      <c r="K532" s="115"/>
      <c r="L532" s="115"/>
      <c r="M532" s="115"/>
      <c r="N532" s="115"/>
      <c r="O532" s="115"/>
      <c r="P532" s="115"/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</row>
    <row r="533" spans="1:29">
      <c r="A533" s="115"/>
      <c r="B533" s="115"/>
      <c r="C533" s="115"/>
      <c r="D533" s="115"/>
      <c r="E533" s="115"/>
      <c r="F533" s="115"/>
      <c r="G533" s="115"/>
      <c r="H533" s="115"/>
      <c r="I533" s="115"/>
      <c r="J533" s="115"/>
      <c r="K533" s="115"/>
      <c r="L533" s="115"/>
      <c r="M533" s="115"/>
      <c r="N533" s="115"/>
      <c r="O533" s="115"/>
      <c r="P533" s="115"/>
      <c r="Q533" s="115"/>
      <c r="R533" s="115"/>
      <c r="S533" s="115"/>
      <c r="T533" s="115"/>
      <c r="U533" s="115"/>
      <c r="V533" s="115"/>
      <c r="W533" s="115"/>
      <c r="X533" s="115"/>
      <c r="Y533" s="115"/>
      <c r="Z533" s="115"/>
      <c r="AA533" s="115"/>
      <c r="AB533" s="115"/>
      <c r="AC533" s="115"/>
    </row>
    <row r="534" spans="1:29">
      <c r="A534" s="115"/>
      <c r="B534" s="115"/>
      <c r="C534" s="115"/>
      <c r="D534" s="115"/>
      <c r="E534" s="115"/>
      <c r="F534" s="115"/>
      <c r="G534" s="115"/>
      <c r="H534" s="115"/>
      <c r="I534" s="115"/>
      <c r="J534" s="115"/>
      <c r="K534" s="115"/>
      <c r="L534" s="115"/>
      <c r="M534" s="115"/>
      <c r="N534" s="115"/>
      <c r="O534" s="115"/>
      <c r="P534" s="115"/>
      <c r="Q534" s="115"/>
      <c r="R534" s="115"/>
      <c r="S534" s="115"/>
      <c r="T534" s="115"/>
      <c r="U534" s="115"/>
      <c r="V534" s="115"/>
      <c r="W534" s="115"/>
      <c r="X534" s="115"/>
      <c r="Y534" s="115"/>
      <c r="Z534" s="115"/>
      <c r="AA534" s="115"/>
      <c r="AB534" s="115"/>
      <c r="AC534" s="115"/>
    </row>
    <row r="535" spans="1:29">
      <c r="A535" s="115"/>
      <c r="B535" s="115"/>
      <c r="C535" s="115"/>
      <c r="D535" s="115"/>
      <c r="E535" s="115"/>
      <c r="F535" s="115"/>
      <c r="G535" s="115"/>
      <c r="H535" s="115"/>
      <c r="I535" s="115"/>
      <c r="J535" s="115"/>
      <c r="K535" s="115"/>
      <c r="L535" s="115"/>
      <c r="M535" s="115"/>
      <c r="N535" s="115"/>
      <c r="O535" s="115"/>
      <c r="P535" s="115"/>
      <c r="Q535" s="115"/>
      <c r="R535" s="115"/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</row>
    <row r="536" spans="1:29">
      <c r="A536" s="115"/>
      <c r="B536" s="115"/>
      <c r="C536" s="115"/>
      <c r="D536" s="115"/>
      <c r="E536" s="115"/>
      <c r="F536" s="115"/>
      <c r="G536" s="115"/>
      <c r="H536" s="115"/>
      <c r="I536" s="115"/>
      <c r="J536" s="115"/>
      <c r="K536" s="115"/>
      <c r="L536" s="115"/>
      <c r="M536" s="115"/>
      <c r="N536" s="115"/>
      <c r="O536" s="115"/>
      <c r="P536" s="115"/>
      <c r="Q536" s="115"/>
      <c r="R536" s="115"/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</row>
    <row r="537" spans="1:29">
      <c r="A537" s="115"/>
      <c r="B537" s="115"/>
      <c r="C537" s="115"/>
      <c r="D537" s="115"/>
      <c r="E537" s="115"/>
      <c r="F537" s="115"/>
      <c r="G537" s="115"/>
      <c r="H537" s="115"/>
      <c r="I537" s="115"/>
      <c r="J537" s="115"/>
      <c r="K537" s="115"/>
      <c r="L537" s="115"/>
      <c r="M537" s="115"/>
      <c r="N537" s="115"/>
      <c r="O537" s="115"/>
      <c r="P537" s="115"/>
      <c r="Q537" s="115"/>
      <c r="R537" s="115"/>
      <c r="S537" s="115"/>
      <c r="T537" s="115"/>
      <c r="U537" s="115"/>
      <c r="V537" s="115"/>
      <c r="W537" s="115"/>
      <c r="X537" s="115"/>
      <c r="Y537" s="115"/>
      <c r="Z537" s="115"/>
      <c r="AA537" s="115"/>
      <c r="AB537" s="115"/>
      <c r="AC537" s="115"/>
    </row>
    <row r="538" spans="1:29">
      <c r="A538" s="115"/>
      <c r="B538" s="115"/>
      <c r="C538" s="115"/>
      <c r="D538" s="115"/>
      <c r="E538" s="115"/>
      <c r="F538" s="115"/>
      <c r="G538" s="115"/>
      <c r="H538" s="115"/>
      <c r="I538" s="115"/>
      <c r="J538" s="115"/>
      <c r="K538" s="115"/>
      <c r="L538" s="115"/>
      <c r="M538" s="115"/>
      <c r="N538" s="115"/>
      <c r="O538" s="115"/>
      <c r="P538" s="115"/>
      <c r="Q538" s="115"/>
      <c r="R538" s="115"/>
      <c r="S538" s="115"/>
      <c r="T538" s="115"/>
      <c r="U538" s="115"/>
      <c r="V538" s="115"/>
      <c r="W538" s="115"/>
      <c r="X538" s="115"/>
      <c r="Y538" s="115"/>
      <c r="Z538" s="115"/>
      <c r="AA538" s="115"/>
      <c r="AB538" s="115"/>
      <c r="AC538" s="115"/>
    </row>
    <row r="539" spans="1:29">
      <c r="A539" s="115"/>
      <c r="B539" s="115"/>
      <c r="C539" s="115"/>
      <c r="D539" s="115"/>
      <c r="E539" s="115"/>
      <c r="F539" s="115"/>
      <c r="G539" s="115"/>
      <c r="H539" s="115"/>
      <c r="I539" s="115"/>
      <c r="J539" s="115"/>
      <c r="K539" s="115"/>
      <c r="L539" s="115"/>
      <c r="M539" s="115"/>
      <c r="N539" s="115"/>
      <c r="O539" s="115"/>
      <c r="P539" s="115"/>
      <c r="Q539" s="115"/>
      <c r="R539" s="115"/>
      <c r="S539" s="115"/>
      <c r="T539" s="115"/>
      <c r="U539" s="115"/>
      <c r="V539" s="115"/>
      <c r="W539" s="115"/>
      <c r="X539" s="115"/>
      <c r="Y539" s="115"/>
      <c r="Z539" s="115"/>
      <c r="AA539" s="115"/>
      <c r="AB539" s="115"/>
      <c r="AC539" s="115"/>
    </row>
    <row r="540" spans="1:29">
      <c r="A540" s="115"/>
      <c r="B540" s="115"/>
      <c r="C540" s="115"/>
      <c r="D540" s="115"/>
      <c r="E540" s="115"/>
      <c r="F540" s="115"/>
      <c r="G540" s="115"/>
      <c r="H540" s="115"/>
      <c r="I540" s="115"/>
      <c r="J540" s="115"/>
      <c r="K540" s="115"/>
      <c r="L540" s="115"/>
      <c r="M540" s="115"/>
      <c r="N540" s="115"/>
      <c r="O540" s="115"/>
      <c r="P540" s="115"/>
      <c r="Q540" s="115"/>
      <c r="R540" s="115"/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</row>
    <row r="541" spans="1:29">
      <c r="A541" s="115"/>
      <c r="B541" s="115"/>
      <c r="C541" s="115"/>
      <c r="D541" s="115"/>
      <c r="E541" s="115"/>
      <c r="F541" s="115"/>
      <c r="G541" s="115"/>
      <c r="H541" s="115"/>
      <c r="I541" s="115"/>
      <c r="J541" s="115"/>
      <c r="K541" s="115"/>
      <c r="L541" s="115"/>
      <c r="M541" s="115"/>
      <c r="N541" s="115"/>
      <c r="O541" s="115"/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</row>
    <row r="542" spans="1:29">
      <c r="A542" s="115"/>
      <c r="B542" s="115"/>
      <c r="C542" s="115"/>
      <c r="D542" s="115"/>
      <c r="E542" s="115"/>
      <c r="F542" s="115"/>
      <c r="G542" s="115"/>
      <c r="H542" s="115"/>
      <c r="I542" s="115"/>
      <c r="J542" s="115"/>
      <c r="K542" s="115"/>
      <c r="L542" s="115"/>
      <c r="M542" s="115"/>
      <c r="N542" s="115"/>
      <c r="O542" s="115"/>
      <c r="P542" s="115"/>
      <c r="Q542" s="115"/>
      <c r="R542" s="115"/>
      <c r="S542" s="115"/>
      <c r="T542" s="115"/>
      <c r="U542" s="115"/>
      <c r="V542" s="115"/>
      <c r="W542" s="115"/>
      <c r="X542" s="115"/>
      <c r="Y542" s="115"/>
      <c r="Z542" s="115"/>
      <c r="AA542" s="115"/>
      <c r="AB542" s="115"/>
      <c r="AC542" s="115"/>
    </row>
    <row r="543" spans="1:29">
      <c r="A543" s="115"/>
      <c r="B543" s="115"/>
      <c r="C543" s="115"/>
      <c r="D543" s="115"/>
      <c r="E543" s="115"/>
      <c r="F543" s="115"/>
      <c r="G543" s="115"/>
      <c r="H543" s="115"/>
      <c r="I543" s="115"/>
      <c r="J543" s="115"/>
      <c r="K543" s="115"/>
      <c r="L543" s="115"/>
      <c r="M543" s="115"/>
      <c r="N543" s="115"/>
      <c r="O543" s="115"/>
      <c r="P543" s="115"/>
      <c r="Q543" s="115"/>
      <c r="R543" s="115"/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</row>
    <row r="544" spans="1:29">
      <c r="A544" s="115"/>
      <c r="B544" s="115"/>
      <c r="C544" s="115"/>
      <c r="D544" s="115"/>
      <c r="E544" s="115"/>
      <c r="F544" s="115"/>
      <c r="G544" s="115"/>
      <c r="H544" s="115"/>
      <c r="I544" s="115"/>
      <c r="J544" s="115"/>
      <c r="K544" s="115"/>
      <c r="L544" s="115"/>
      <c r="M544" s="115"/>
      <c r="N544" s="115"/>
      <c r="O544" s="115"/>
      <c r="P544" s="115"/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</row>
    <row r="545" spans="1:29">
      <c r="A545" s="115"/>
      <c r="B545" s="115"/>
      <c r="C545" s="115"/>
      <c r="D545" s="115"/>
      <c r="E545" s="115"/>
      <c r="F545" s="115"/>
      <c r="G545" s="115"/>
      <c r="H545" s="115"/>
      <c r="I545" s="115"/>
      <c r="J545" s="115"/>
      <c r="K545" s="115"/>
      <c r="L545" s="115"/>
      <c r="M545" s="115"/>
      <c r="N545" s="115"/>
      <c r="O545" s="115"/>
      <c r="P545" s="115"/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</row>
    <row r="546" spans="1:29">
      <c r="A546" s="115"/>
      <c r="B546" s="115"/>
      <c r="C546" s="115"/>
      <c r="D546" s="115"/>
      <c r="E546" s="115"/>
      <c r="F546" s="115"/>
      <c r="G546" s="115"/>
      <c r="H546" s="115"/>
      <c r="I546" s="115"/>
      <c r="J546" s="115"/>
      <c r="K546" s="115"/>
      <c r="L546" s="115"/>
      <c r="M546" s="115"/>
      <c r="N546" s="115"/>
      <c r="O546" s="115"/>
      <c r="P546" s="115"/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</row>
    <row r="547" spans="1:29">
      <c r="A547" s="115"/>
      <c r="B547" s="115"/>
      <c r="C547" s="115"/>
      <c r="D547" s="115"/>
      <c r="E547" s="115"/>
      <c r="F547" s="115"/>
      <c r="G547" s="115"/>
      <c r="H547" s="115"/>
      <c r="I547" s="115"/>
      <c r="J547" s="115"/>
      <c r="K547" s="115"/>
      <c r="L547" s="115"/>
      <c r="M547" s="115"/>
      <c r="N547" s="115"/>
      <c r="O547" s="115"/>
      <c r="P547" s="115"/>
      <c r="Q547" s="115"/>
      <c r="R547" s="115"/>
      <c r="S547" s="115"/>
      <c r="T547" s="115"/>
      <c r="U547" s="115"/>
      <c r="V547" s="115"/>
      <c r="W547" s="115"/>
      <c r="X547" s="115"/>
      <c r="Y547" s="115"/>
      <c r="Z547" s="115"/>
      <c r="AA547" s="115"/>
      <c r="AB547" s="115"/>
      <c r="AC547" s="115"/>
    </row>
    <row r="548" spans="1:29">
      <c r="A548" s="115"/>
      <c r="B548" s="115"/>
      <c r="C548" s="115"/>
      <c r="D548" s="115"/>
      <c r="E548" s="115"/>
      <c r="F548" s="115"/>
      <c r="G548" s="115"/>
      <c r="H548" s="115"/>
      <c r="I548" s="115"/>
      <c r="J548" s="115"/>
      <c r="K548" s="115"/>
      <c r="L548" s="115"/>
      <c r="M548" s="115"/>
      <c r="N548" s="115"/>
      <c r="O548" s="115"/>
      <c r="P548" s="115"/>
      <c r="Q548" s="115"/>
      <c r="R548" s="115"/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</row>
    <row r="549" spans="1:29">
      <c r="A549" s="115"/>
      <c r="B549" s="115"/>
      <c r="C549" s="115"/>
      <c r="D549" s="115"/>
      <c r="E549" s="115"/>
      <c r="F549" s="115"/>
      <c r="G549" s="115"/>
      <c r="H549" s="115"/>
      <c r="I549" s="115"/>
      <c r="J549" s="115"/>
      <c r="K549" s="115"/>
      <c r="L549" s="115"/>
      <c r="M549" s="115"/>
      <c r="N549" s="115"/>
      <c r="O549" s="115"/>
      <c r="P549" s="115"/>
      <c r="Q549" s="115"/>
      <c r="R549" s="115"/>
      <c r="S549" s="115"/>
      <c r="T549" s="115"/>
      <c r="U549" s="115"/>
      <c r="V549" s="115"/>
      <c r="W549" s="115"/>
      <c r="X549" s="115"/>
      <c r="Y549" s="115"/>
      <c r="Z549" s="115"/>
      <c r="AA549" s="115"/>
      <c r="AB549" s="115"/>
      <c r="AC549" s="115"/>
    </row>
    <row r="550" spans="1:29">
      <c r="A550" s="115"/>
      <c r="B550" s="115"/>
      <c r="C550" s="115"/>
      <c r="D550" s="115"/>
      <c r="E550" s="115"/>
      <c r="F550" s="115"/>
      <c r="G550" s="115"/>
      <c r="H550" s="115"/>
      <c r="I550" s="115"/>
      <c r="J550" s="115"/>
      <c r="K550" s="115"/>
      <c r="L550" s="115"/>
      <c r="M550" s="115"/>
      <c r="N550" s="115"/>
      <c r="O550" s="115"/>
      <c r="P550" s="115"/>
      <c r="Q550" s="115"/>
      <c r="R550" s="115"/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</row>
    <row r="551" spans="1:29">
      <c r="A551" s="115"/>
      <c r="B551" s="115"/>
      <c r="C551" s="115"/>
      <c r="D551" s="115"/>
      <c r="E551" s="115"/>
      <c r="F551" s="115"/>
      <c r="G551" s="115"/>
      <c r="H551" s="115"/>
      <c r="I551" s="115"/>
      <c r="J551" s="115"/>
      <c r="K551" s="115"/>
      <c r="L551" s="115"/>
      <c r="M551" s="115"/>
      <c r="N551" s="115"/>
      <c r="O551" s="115"/>
      <c r="P551" s="115"/>
      <c r="Q551" s="115"/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</row>
    <row r="552" spans="1:29">
      <c r="A552" s="115"/>
      <c r="B552" s="115"/>
      <c r="C552" s="115"/>
      <c r="D552" s="115"/>
      <c r="E552" s="115"/>
      <c r="F552" s="115"/>
      <c r="G552" s="115"/>
      <c r="H552" s="115"/>
      <c r="I552" s="115"/>
      <c r="J552" s="115"/>
      <c r="K552" s="115"/>
      <c r="L552" s="115"/>
      <c r="M552" s="115"/>
      <c r="N552" s="115"/>
      <c r="O552" s="115"/>
      <c r="P552" s="115"/>
      <c r="Q552" s="115"/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</row>
    <row r="553" spans="1:29">
      <c r="A553" s="115"/>
      <c r="B553" s="115"/>
      <c r="C553" s="115"/>
      <c r="D553" s="115"/>
      <c r="E553" s="115"/>
      <c r="F553" s="115"/>
      <c r="G553" s="115"/>
      <c r="H553" s="115"/>
      <c r="I553" s="115"/>
      <c r="J553" s="115"/>
      <c r="K553" s="115"/>
      <c r="L553" s="115"/>
      <c r="M553" s="115"/>
      <c r="N553" s="115"/>
      <c r="O553" s="115"/>
      <c r="P553" s="115"/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</row>
    <row r="554" spans="1:29">
      <c r="A554" s="115"/>
      <c r="B554" s="115"/>
      <c r="C554" s="115"/>
      <c r="D554" s="115"/>
      <c r="E554" s="115"/>
      <c r="F554" s="115"/>
      <c r="G554" s="115"/>
      <c r="H554" s="115"/>
      <c r="I554" s="115"/>
      <c r="J554" s="115"/>
      <c r="K554" s="115"/>
      <c r="L554" s="115"/>
      <c r="M554" s="115"/>
      <c r="N554" s="115"/>
      <c r="O554" s="115"/>
      <c r="P554" s="115"/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</row>
    <row r="555" spans="1:29">
      <c r="A555" s="115"/>
      <c r="B555" s="115"/>
      <c r="C555" s="115"/>
      <c r="D555" s="115"/>
      <c r="E555" s="115"/>
      <c r="F555" s="115"/>
      <c r="G555" s="115"/>
      <c r="H555" s="115"/>
      <c r="I555" s="115"/>
      <c r="J555" s="115"/>
      <c r="K555" s="115"/>
      <c r="L555" s="115"/>
      <c r="M555" s="115"/>
      <c r="N555" s="115"/>
      <c r="O555" s="115"/>
      <c r="P555" s="115"/>
      <c r="Q555" s="115"/>
      <c r="R555" s="115"/>
      <c r="S555" s="115"/>
      <c r="T555" s="115"/>
      <c r="U555" s="115"/>
      <c r="V555" s="115"/>
      <c r="W555" s="115"/>
      <c r="X555" s="115"/>
      <c r="Y555" s="115"/>
      <c r="Z555" s="115"/>
      <c r="AA555" s="115"/>
      <c r="AB555" s="115"/>
      <c r="AC555" s="115"/>
    </row>
    <row r="556" spans="1:29">
      <c r="A556" s="115"/>
      <c r="B556" s="115"/>
      <c r="C556" s="115"/>
      <c r="D556" s="115"/>
      <c r="E556" s="115"/>
      <c r="F556" s="115"/>
      <c r="G556" s="115"/>
      <c r="H556" s="115"/>
      <c r="I556" s="115"/>
      <c r="J556" s="115"/>
      <c r="K556" s="115"/>
      <c r="L556" s="115"/>
      <c r="M556" s="115"/>
      <c r="N556" s="115"/>
      <c r="O556" s="115"/>
      <c r="P556" s="115"/>
      <c r="Q556" s="115"/>
      <c r="R556" s="115"/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</row>
    <row r="557" spans="1:29">
      <c r="A557" s="115"/>
      <c r="B557" s="115"/>
      <c r="C557" s="115"/>
      <c r="D557" s="115"/>
      <c r="E557" s="115"/>
      <c r="F557" s="115"/>
      <c r="G557" s="115"/>
      <c r="H557" s="115"/>
      <c r="I557" s="115"/>
      <c r="J557" s="115"/>
      <c r="K557" s="115"/>
      <c r="L557" s="115"/>
      <c r="M557" s="115"/>
      <c r="N557" s="115"/>
      <c r="O557" s="115"/>
      <c r="P557" s="115"/>
      <c r="Q557" s="115"/>
      <c r="R557" s="115"/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</row>
    <row r="558" spans="1:29">
      <c r="A558" s="115"/>
      <c r="B558" s="115"/>
      <c r="C558" s="115"/>
      <c r="D558" s="115"/>
      <c r="E558" s="115"/>
      <c r="F558" s="115"/>
      <c r="G558" s="115"/>
      <c r="H558" s="115"/>
      <c r="I558" s="115"/>
      <c r="J558" s="115"/>
      <c r="K558" s="115"/>
      <c r="L558" s="115"/>
      <c r="M558" s="115"/>
      <c r="N558" s="115"/>
      <c r="O558" s="115"/>
      <c r="P558" s="115"/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</row>
    <row r="559" spans="1:29">
      <c r="A559" s="115"/>
      <c r="B559" s="115"/>
      <c r="C559" s="115"/>
      <c r="D559" s="115"/>
      <c r="E559" s="115"/>
      <c r="F559" s="115"/>
      <c r="G559" s="115"/>
      <c r="H559" s="115"/>
      <c r="I559" s="115"/>
      <c r="J559" s="115"/>
      <c r="K559" s="115"/>
      <c r="L559" s="115"/>
      <c r="M559" s="115"/>
      <c r="N559" s="115"/>
      <c r="O559" s="115"/>
      <c r="P559" s="115"/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</row>
    <row r="560" spans="1:29">
      <c r="A560" s="115"/>
      <c r="B560" s="115"/>
      <c r="C560" s="115"/>
      <c r="D560" s="115"/>
      <c r="E560" s="115"/>
      <c r="F560" s="115"/>
      <c r="G560" s="115"/>
      <c r="H560" s="115"/>
      <c r="I560" s="115"/>
      <c r="J560" s="115"/>
      <c r="K560" s="115"/>
      <c r="L560" s="115"/>
      <c r="M560" s="115"/>
      <c r="N560" s="115"/>
      <c r="O560" s="115"/>
      <c r="P560" s="115"/>
      <c r="Q560" s="115"/>
      <c r="R560" s="115"/>
      <c r="S560" s="115"/>
      <c r="T560" s="115"/>
      <c r="U560" s="115"/>
      <c r="V560" s="115"/>
      <c r="W560" s="115"/>
      <c r="X560" s="115"/>
      <c r="Y560" s="115"/>
      <c r="Z560" s="115"/>
      <c r="AA560" s="115"/>
      <c r="AB560" s="115"/>
      <c r="AC560" s="115"/>
    </row>
    <row r="561" spans="1:29">
      <c r="A561" s="115"/>
      <c r="B561" s="115"/>
      <c r="C561" s="115"/>
      <c r="D561" s="115"/>
      <c r="E561" s="115"/>
      <c r="F561" s="115"/>
      <c r="G561" s="115"/>
      <c r="H561" s="115"/>
      <c r="I561" s="115"/>
      <c r="J561" s="115"/>
      <c r="K561" s="115"/>
      <c r="L561" s="115"/>
      <c r="M561" s="115"/>
      <c r="N561" s="115"/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</row>
    <row r="562" spans="1:29">
      <c r="A562" s="115"/>
      <c r="B562" s="115"/>
      <c r="C562" s="115"/>
      <c r="D562" s="115"/>
      <c r="E562" s="115"/>
      <c r="F562" s="115"/>
      <c r="G562" s="115"/>
      <c r="H562" s="115"/>
      <c r="I562" s="115"/>
      <c r="J562" s="115"/>
      <c r="K562" s="115"/>
      <c r="L562" s="115"/>
      <c r="M562" s="115"/>
      <c r="N562" s="115"/>
      <c r="O562" s="115"/>
      <c r="P562" s="115"/>
      <c r="Q562" s="115"/>
      <c r="R562" s="115"/>
      <c r="S562" s="115"/>
      <c r="T562" s="115"/>
      <c r="U562" s="115"/>
      <c r="V562" s="115"/>
      <c r="W562" s="115"/>
      <c r="X562" s="115"/>
      <c r="Y562" s="115"/>
      <c r="Z562" s="115"/>
      <c r="AA562" s="115"/>
      <c r="AB562" s="115"/>
      <c r="AC562" s="115"/>
    </row>
    <row r="563" spans="1:29">
      <c r="A563" s="115"/>
      <c r="B563" s="115"/>
      <c r="C563" s="115"/>
      <c r="D563" s="115"/>
      <c r="E563" s="115"/>
      <c r="F563" s="115"/>
      <c r="G563" s="115"/>
      <c r="H563" s="115"/>
      <c r="I563" s="115"/>
      <c r="J563" s="115"/>
      <c r="K563" s="115"/>
      <c r="L563" s="115"/>
      <c r="M563" s="115"/>
      <c r="N563" s="115"/>
      <c r="O563" s="115"/>
      <c r="P563" s="115"/>
      <c r="Q563" s="115"/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</row>
    <row r="564" spans="1:29">
      <c r="A564" s="115"/>
      <c r="B564" s="115"/>
      <c r="C564" s="115"/>
      <c r="D564" s="115"/>
      <c r="E564" s="115"/>
      <c r="F564" s="115"/>
      <c r="G564" s="115"/>
      <c r="H564" s="115"/>
      <c r="I564" s="115"/>
      <c r="J564" s="115"/>
      <c r="K564" s="115"/>
      <c r="L564" s="115"/>
      <c r="M564" s="115"/>
      <c r="N564" s="115"/>
      <c r="O564" s="115"/>
      <c r="P564" s="115"/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</row>
    <row r="565" spans="1:29">
      <c r="A565" s="115"/>
      <c r="B565" s="115"/>
      <c r="C565" s="115"/>
      <c r="D565" s="115"/>
      <c r="E565" s="115"/>
      <c r="F565" s="115"/>
      <c r="G565" s="115"/>
      <c r="H565" s="115"/>
      <c r="I565" s="115"/>
      <c r="J565" s="115"/>
      <c r="K565" s="115"/>
      <c r="L565" s="115"/>
      <c r="M565" s="115"/>
      <c r="N565" s="115"/>
      <c r="O565" s="115"/>
      <c r="P565" s="115"/>
      <c r="Q565" s="115"/>
      <c r="R565" s="115"/>
      <c r="S565" s="115"/>
      <c r="T565" s="115"/>
      <c r="U565" s="115"/>
      <c r="V565" s="115"/>
      <c r="W565" s="115"/>
      <c r="X565" s="115"/>
      <c r="Y565" s="115"/>
      <c r="Z565" s="115"/>
      <c r="AA565" s="115"/>
      <c r="AB565" s="115"/>
      <c r="AC565" s="115"/>
    </row>
    <row r="566" spans="1:29">
      <c r="A566" s="115"/>
      <c r="B566" s="115"/>
      <c r="C566" s="115"/>
      <c r="D566" s="115"/>
      <c r="E566" s="115"/>
      <c r="F566" s="115"/>
      <c r="G566" s="115"/>
      <c r="H566" s="115"/>
      <c r="I566" s="115"/>
      <c r="J566" s="115"/>
      <c r="K566" s="115"/>
      <c r="L566" s="115"/>
      <c r="M566" s="115"/>
      <c r="N566" s="115"/>
      <c r="O566" s="115"/>
      <c r="P566" s="115"/>
      <c r="Q566" s="115"/>
      <c r="R566" s="115"/>
      <c r="S566" s="115"/>
      <c r="T566" s="115"/>
      <c r="U566" s="115"/>
      <c r="V566" s="115"/>
      <c r="W566" s="115"/>
      <c r="X566" s="115"/>
      <c r="Y566" s="115"/>
      <c r="Z566" s="115"/>
      <c r="AA566" s="115"/>
      <c r="AB566" s="115"/>
      <c r="AC566" s="115"/>
    </row>
    <row r="567" spans="1:29">
      <c r="A567" s="115"/>
      <c r="B567" s="115"/>
      <c r="C567" s="115"/>
      <c r="D567" s="115"/>
      <c r="E567" s="115"/>
      <c r="F567" s="115"/>
      <c r="G567" s="115"/>
      <c r="H567" s="115"/>
      <c r="I567" s="115"/>
      <c r="J567" s="115"/>
      <c r="K567" s="115"/>
      <c r="L567" s="115"/>
      <c r="M567" s="115"/>
      <c r="N567" s="115"/>
      <c r="O567" s="115"/>
      <c r="P567" s="115"/>
      <c r="Q567" s="115"/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</row>
    <row r="568" spans="1:29">
      <c r="A568" s="115"/>
      <c r="B568" s="115"/>
      <c r="C568" s="115"/>
      <c r="D568" s="115"/>
      <c r="E568" s="115"/>
      <c r="F568" s="115"/>
      <c r="G568" s="115"/>
      <c r="H568" s="115"/>
      <c r="I568" s="115"/>
      <c r="J568" s="115"/>
      <c r="K568" s="115"/>
      <c r="L568" s="115"/>
      <c r="M568" s="115"/>
      <c r="N568" s="115"/>
      <c r="O568" s="115"/>
      <c r="P568" s="115"/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</row>
    <row r="569" spans="1:29">
      <c r="A569" s="115"/>
      <c r="B569" s="115"/>
      <c r="C569" s="115"/>
      <c r="D569" s="115"/>
      <c r="E569" s="115"/>
      <c r="F569" s="115"/>
      <c r="G569" s="115"/>
      <c r="H569" s="115"/>
      <c r="I569" s="115"/>
      <c r="J569" s="115"/>
      <c r="K569" s="115"/>
      <c r="L569" s="115"/>
      <c r="M569" s="115"/>
      <c r="N569" s="115"/>
      <c r="O569" s="115"/>
      <c r="P569" s="115"/>
      <c r="Q569" s="115"/>
      <c r="R569" s="115"/>
      <c r="S569" s="115"/>
      <c r="T569" s="115"/>
      <c r="U569" s="115"/>
      <c r="V569" s="115"/>
      <c r="W569" s="115"/>
      <c r="X569" s="115"/>
      <c r="Y569" s="115"/>
      <c r="Z569" s="115"/>
      <c r="AA569" s="115"/>
      <c r="AB569" s="115"/>
      <c r="AC569" s="115"/>
    </row>
    <row r="570" spans="1:29">
      <c r="A570" s="115"/>
      <c r="B570" s="115"/>
      <c r="C570" s="115"/>
      <c r="D570" s="115"/>
      <c r="E570" s="115"/>
      <c r="F570" s="115"/>
      <c r="G570" s="115"/>
      <c r="H570" s="115"/>
      <c r="I570" s="115"/>
      <c r="J570" s="115"/>
      <c r="K570" s="115"/>
      <c r="L570" s="115"/>
      <c r="M570" s="115"/>
      <c r="N570" s="115"/>
      <c r="O570" s="115"/>
      <c r="P570" s="115"/>
      <c r="Q570" s="115"/>
      <c r="R570" s="115"/>
      <c r="S570" s="115"/>
      <c r="T570" s="115"/>
      <c r="U570" s="115"/>
      <c r="V570" s="115"/>
      <c r="W570" s="115"/>
      <c r="X570" s="115"/>
      <c r="Y570" s="115"/>
      <c r="Z570" s="115"/>
      <c r="AA570" s="115"/>
      <c r="AB570" s="115"/>
      <c r="AC570" s="115"/>
    </row>
    <row r="571" spans="1:29">
      <c r="A571" s="115"/>
      <c r="B571" s="115"/>
      <c r="C571" s="115"/>
      <c r="D571" s="115"/>
      <c r="E571" s="115"/>
      <c r="F571" s="115"/>
      <c r="G571" s="115"/>
      <c r="H571" s="115"/>
      <c r="I571" s="115"/>
      <c r="J571" s="115"/>
      <c r="K571" s="115"/>
      <c r="L571" s="115"/>
      <c r="M571" s="115"/>
      <c r="N571" s="115"/>
      <c r="O571" s="115"/>
      <c r="P571" s="115"/>
      <c r="Q571" s="115"/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</row>
    <row r="572" spans="1:29">
      <c r="A572" s="115"/>
      <c r="B572" s="115"/>
      <c r="C572" s="115"/>
      <c r="D572" s="115"/>
      <c r="E572" s="115"/>
      <c r="F572" s="115"/>
      <c r="G572" s="115"/>
      <c r="H572" s="115"/>
      <c r="I572" s="115"/>
      <c r="J572" s="115"/>
      <c r="K572" s="115"/>
      <c r="L572" s="115"/>
      <c r="M572" s="115"/>
      <c r="N572" s="115"/>
      <c r="O572" s="115"/>
      <c r="P572" s="115"/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</row>
    <row r="573" spans="1:29">
      <c r="A573" s="115"/>
      <c r="B573" s="115"/>
      <c r="C573" s="115"/>
      <c r="D573" s="115"/>
      <c r="E573" s="115"/>
      <c r="F573" s="115"/>
      <c r="G573" s="115"/>
      <c r="H573" s="115"/>
      <c r="I573" s="115"/>
      <c r="J573" s="115"/>
      <c r="K573" s="115"/>
      <c r="L573" s="115"/>
      <c r="M573" s="115"/>
      <c r="N573" s="115"/>
      <c r="O573" s="115"/>
      <c r="P573" s="115"/>
      <c r="Q573" s="115"/>
      <c r="R573" s="115"/>
      <c r="S573" s="115"/>
      <c r="T573" s="115"/>
      <c r="U573" s="115"/>
      <c r="V573" s="115"/>
      <c r="W573" s="115"/>
      <c r="X573" s="115"/>
      <c r="Y573" s="115"/>
      <c r="Z573" s="115"/>
      <c r="AA573" s="115"/>
      <c r="AB573" s="115"/>
      <c r="AC573" s="115"/>
    </row>
    <row r="574" spans="1:29">
      <c r="A574" s="115"/>
      <c r="B574" s="115"/>
      <c r="C574" s="115"/>
      <c r="D574" s="115"/>
      <c r="E574" s="115"/>
      <c r="F574" s="115"/>
      <c r="G574" s="115"/>
      <c r="H574" s="115"/>
      <c r="I574" s="115"/>
      <c r="J574" s="115"/>
      <c r="K574" s="115"/>
      <c r="L574" s="115"/>
      <c r="M574" s="115"/>
      <c r="N574" s="115"/>
      <c r="O574" s="115"/>
      <c r="P574" s="115"/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</row>
    <row r="575" spans="1:29">
      <c r="A575" s="115"/>
      <c r="B575" s="115"/>
      <c r="C575" s="115"/>
      <c r="D575" s="115"/>
      <c r="E575" s="115"/>
      <c r="F575" s="115"/>
      <c r="G575" s="115"/>
      <c r="H575" s="115"/>
      <c r="I575" s="115"/>
      <c r="J575" s="115"/>
      <c r="K575" s="115"/>
      <c r="L575" s="115"/>
      <c r="M575" s="115"/>
      <c r="N575" s="115"/>
      <c r="O575" s="115"/>
      <c r="P575" s="115"/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</row>
    <row r="576" spans="1:29">
      <c r="A576" s="115"/>
      <c r="B576" s="115"/>
      <c r="C576" s="115"/>
      <c r="D576" s="115"/>
      <c r="E576" s="115"/>
      <c r="F576" s="115"/>
      <c r="G576" s="115"/>
      <c r="H576" s="115"/>
      <c r="I576" s="115"/>
      <c r="J576" s="115"/>
      <c r="K576" s="115"/>
      <c r="L576" s="115"/>
      <c r="M576" s="115"/>
      <c r="N576" s="115"/>
      <c r="O576" s="115"/>
      <c r="P576" s="115"/>
      <c r="Q576" s="115"/>
      <c r="R576" s="115"/>
      <c r="S576" s="115"/>
      <c r="T576" s="115"/>
      <c r="U576" s="115"/>
      <c r="V576" s="115"/>
      <c r="W576" s="115"/>
      <c r="X576" s="115"/>
      <c r="Y576" s="115"/>
      <c r="Z576" s="115"/>
      <c r="AA576" s="115"/>
      <c r="AB576" s="115"/>
      <c r="AC576" s="115"/>
    </row>
    <row r="577" spans="1:29">
      <c r="A577" s="115"/>
      <c r="B577" s="115"/>
      <c r="C577" s="115"/>
      <c r="D577" s="115"/>
      <c r="E577" s="115"/>
      <c r="F577" s="115"/>
      <c r="G577" s="115"/>
      <c r="H577" s="115"/>
      <c r="I577" s="115"/>
      <c r="J577" s="115"/>
      <c r="K577" s="115"/>
      <c r="L577" s="115"/>
      <c r="M577" s="115"/>
      <c r="N577" s="115"/>
      <c r="O577" s="115"/>
      <c r="P577" s="115"/>
      <c r="Q577" s="115"/>
      <c r="R577" s="115"/>
      <c r="S577" s="115"/>
      <c r="T577" s="115"/>
      <c r="U577" s="115"/>
      <c r="V577" s="115"/>
      <c r="W577" s="115"/>
      <c r="X577" s="115"/>
      <c r="Y577" s="115"/>
      <c r="Z577" s="115"/>
      <c r="AA577" s="115"/>
      <c r="AB577" s="115"/>
      <c r="AC577" s="115"/>
    </row>
    <row r="578" spans="1:29">
      <c r="A578" s="115"/>
      <c r="B578" s="115"/>
      <c r="C578" s="115"/>
      <c r="D578" s="115"/>
      <c r="E578" s="115"/>
      <c r="F578" s="115"/>
      <c r="G578" s="115"/>
      <c r="H578" s="115"/>
      <c r="I578" s="115"/>
      <c r="J578" s="115"/>
      <c r="K578" s="115"/>
      <c r="L578" s="115"/>
      <c r="M578" s="115"/>
      <c r="N578" s="115"/>
      <c r="O578" s="115"/>
      <c r="P578" s="115"/>
      <c r="Q578" s="115"/>
      <c r="R578" s="115"/>
      <c r="S578" s="115"/>
      <c r="T578" s="115"/>
      <c r="U578" s="115"/>
      <c r="V578" s="115"/>
      <c r="W578" s="115"/>
      <c r="X578" s="115"/>
      <c r="Y578" s="115"/>
      <c r="Z578" s="115"/>
      <c r="AA578" s="115"/>
      <c r="AB578" s="115"/>
      <c r="AC578" s="115"/>
    </row>
    <row r="579" spans="1:29">
      <c r="A579" s="115"/>
      <c r="B579" s="115"/>
      <c r="C579" s="115"/>
      <c r="D579" s="115"/>
      <c r="E579" s="115"/>
      <c r="F579" s="115"/>
      <c r="G579" s="115"/>
      <c r="H579" s="115"/>
      <c r="I579" s="115"/>
      <c r="J579" s="115"/>
      <c r="K579" s="115"/>
      <c r="L579" s="115"/>
      <c r="M579" s="115"/>
      <c r="N579" s="115"/>
      <c r="O579" s="115"/>
      <c r="P579" s="115"/>
      <c r="Q579" s="115"/>
      <c r="R579" s="115"/>
      <c r="S579" s="115"/>
      <c r="T579" s="115"/>
      <c r="U579" s="115"/>
      <c r="V579" s="115"/>
      <c r="W579" s="115"/>
      <c r="X579" s="115"/>
      <c r="Y579" s="115"/>
      <c r="Z579" s="115"/>
      <c r="AA579" s="115"/>
      <c r="AB579" s="115"/>
      <c r="AC579" s="115"/>
    </row>
    <row r="580" spans="1:29">
      <c r="A580" s="115"/>
      <c r="B580" s="115"/>
      <c r="C580" s="115"/>
      <c r="D580" s="115"/>
      <c r="E580" s="115"/>
      <c r="F580" s="115"/>
      <c r="G580" s="115"/>
      <c r="H580" s="115"/>
      <c r="I580" s="115"/>
      <c r="J580" s="115"/>
      <c r="K580" s="115"/>
      <c r="L580" s="115"/>
      <c r="M580" s="115"/>
      <c r="N580" s="115"/>
      <c r="O580" s="115"/>
      <c r="P580" s="115"/>
      <c r="Q580" s="115"/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</row>
    <row r="581" spans="1:29">
      <c r="A581" s="115"/>
      <c r="B581" s="115"/>
      <c r="C581" s="115"/>
      <c r="D581" s="115"/>
      <c r="E581" s="115"/>
      <c r="F581" s="115"/>
      <c r="G581" s="115"/>
      <c r="H581" s="115"/>
      <c r="I581" s="115"/>
      <c r="J581" s="115"/>
      <c r="K581" s="115"/>
      <c r="L581" s="115"/>
      <c r="M581" s="115"/>
      <c r="N581" s="115"/>
      <c r="O581" s="115"/>
      <c r="P581" s="115"/>
      <c r="Q581" s="115"/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</row>
    <row r="582" spans="1:29">
      <c r="A582" s="115"/>
      <c r="B582" s="115"/>
      <c r="C582" s="115"/>
      <c r="D582" s="115"/>
      <c r="E582" s="115"/>
      <c r="F582" s="115"/>
      <c r="G582" s="115"/>
      <c r="H582" s="115"/>
      <c r="I582" s="115"/>
      <c r="J582" s="115"/>
      <c r="K582" s="115"/>
      <c r="L582" s="115"/>
      <c r="M582" s="115"/>
      <c r="N582" s="115"/>
      <c r="O582" s="115"/>
      <c r="P582" s="115"/>
      <c r="Q582" s="115"/>
      <c r="R582" s="115"/>
      <c r="S582" s="115"/>
      <c r="T582" s="115"/>
      <c r="U582" s="115"/>
      <c r="V582" s="115"/>
      <c r="W582" s="115"/>
      <c r="X582" s="115"/>
      <c r="Y582" s="115"/>
      <c r="Z582" s="115"/>
      <c r="AA582" s="115"/>
      <c r="AB582" s="115"/>
      <c r="AC582" s="115"/>
    </row>
    <row r="583" spans="1:29">
      <c r="A583" s="115"/>
      <c r="B583" s="115"/>
      <c r="C583" s="115"/>
      <c r="D583" s="115"/>
      <c r="E583" s="115"/>
      <c r="F583" s="115"/>
      <c r="G583" s="115"/>
      <c r="H583" s="115"/>
      <c r="I583" s="115"/>
      <c r="J583" s="115"/>
      <c r="K583" s="115"/>
      <c r="L583" s="115"/>
      <c r="M583" s="115"/>
      <c r="N583" s="115"/>
      <c r="O583" s="115"/>
      <c r="P583" s="115"/>
      <c r="Q583" s="115"/>
      <c r="R583" s="115"/>
      <c r="S583" s="115"/>
      <c r="T583" s="115"/>
      <c r="U583" s="115"/>
      <c r="V583" s="115"/>
      <c r="W583" s="115"/>
      <c r="X583" s="115"/>
      <c r="Y583" s="115"/>
      <c r="Z583" s="115"/>
      <c r="AA583" s="115"/>
      <c r="AB583" s="115"/>
      <c r="AC583" s="115"/>
    </row>
    <row r="584" spans="1:29">
      <c r="A584" s="115"/>
      <c r="B584" s="115"/>
      <c r="C584" s="115"/>
      <c r="D584" s="115"/>
      <c r="E584" s="115"/>
      <c r="F584" s="115"/>
      <c r="G584" s="115"/>
      <c r="H584" s="115"/>
      <c r="I584" s="115"/>
      <c r="J584" s="115"/>
      <c r="K584" s="115"/>
      <c r="L584" s="115"/>
      <c r="M584" s="115"/>
      <c r="N584" s="115"/>
      <c r="O584" s="115"/>
      <c r="P584" s="115"/>
      <c r="Q584" s="115"/>
      <c r="R584" s="115"/>
      <c r="S584" s="115"/>
      <c r="T584" s="115"/>
      <c r="U584" s="115"/>
      <c r="V584" s="115"/>
      <c r="W584" s="115"/>
      <c r="X584" s="115"/>
      <c r="Y584" s="115"/>
      <c r="Z584" s="115"/>
      <c r="AA584" s="115"/>
      <c r="AB584" s="115"/>
      <c r="AC584" s="115"/>
    </row>
    <row r="585" spans="1:29">
      <c r="A585" s="115"/>
      <c r="B585" s="115"/>
      <c r="C585" s="115"/>
      <c r="D585" s="115"/>
      <c r="E585" s="115"/>
      <c r="F585" s="115"/>
      <c r="G585" s="115"/>
      <c r="H585" s="115"/>
      <c r="I585" s="115"/>
      <c r="J585" s="115"/>
      <c r="K585" s="115"/>
      <c r="L585" s="115"/>
      <c r="M585" s="115"/>
      <c r="N585" s="115"/>
      <c r="O585" s="115"/>
      <c r="P585" s="115"/>
      <c r="Q585" s="115"/>
      <c r="R585" s="115"/>
      <c r="S585" s="115"/>
      <c r="T585" s="115"/>
      <c r="U585" s="115"/>
      <c r="V585" s="115"/>
      <c r="W585" s="115"/>
      <c r="X585" s="115"/>
      <c r="Y585" s="115"/>
      <c r="Z585" s="115"/>
      <c r="AA585" s="115"/>
      <c r="AB585" s="115"/>
      <c r="AC585" s="115"/>
    </row>
    <row r="586" spans="1:29">
      <c r="A586" s="115"/>
      <c r="B586" s="115"/>
      <c r="C586" s="115"/>
      <c r="D586" s="115"/>
      <c r="E586" s="115"/>
      <c r="F586" s="115"/>
      <c r="G586" s="115"/>
      <c r="H586" s="115"/>
      <c r="I586" s="115"/>
      <c r="J586" s="115"/>
      <c r="K586" s="115"/>
      <c r="L586" s="115"/>
      <c r="M586" s="115"/>
      <c r="N586" s="115"/>
      <c r="O586" s="115"/>
      <c r="P586" s="115"/>
      <c r="Q586" s="115"/>
      <c r="R586" s="115"/>
      <c r="S586" s="115"/>
      <c r="T586" s="115"/>
      <c r="U586" s="115"/>
      <c r="V586" s="115"/>
      <c r="W586" s="115"/>
      <c r="X586" s="115"/>
      <c r="Y586" s="115"/>
      <c r="Z586" s="115"/>
      <c r="AA586" s="115"/>
      <c r="AB586" s="115"/>
      <c r="AC586" s="115"/>
    </row>
    <row r="587" spans="1:29">
      <c r="A587" s="115"/>
      <c r="B587" s="115"/>
      <c r="C587" s="115"/>
      <c r="D587" s="115"/>
      <c r="E587" s="115"/>
      <c r="F587" s="115"/>
      <c r="G587" s="115"/>
      <c r="H587" s="115"/>
      <c r="I587" s="115"/>
      <c r="J587" s="115"/>
      <c r="K587" s="115"/>
      <c r="L587" s="115"/>
      <c r="M587" s="115"/>
      <c r="N587" s="115"/>
      <c r="O587" s="115"/>
      <c r="P587" s="115"/>
      <c r="Q587" s="115"/>
      <c r="R587" s="115"/>
      <c r="S587" s="115"/>
      <c r="T587" s="115"/>
      <c r="U587" s="115"/>
      <c r="V587" s="115"/>
      <c r="W587" s="115"/>
      <c r="X587" s="115"/>
      <c r="Y587" s="115"/>
      <c r="Z587" s="115"/>
      <c r="AA587" s="115"/>
      <c r="AB587" s="115"/>
      <c r="AC587" s="115"/>
    </row>
    <row r="588" spans="1:29">
      <c r="A588" s="115"/>
      <c r="B588" s="115"/>
      <c r="C588" s="115"/>
      <c r="D588" s="115"/>
      <c r="E588" s="115"/>
      <c r="F588" s="115"/>
      <c r="G588" s="115"/>
      <c r="H588" s="115"/>
      <c r="I588" s="115"/>
      <c r="J588" s="115"/>
      <c r="K588" s="115"/>
      <c r="L588" s="115"/>
      <c r="M588" s="115"/>
      <c r="N588" s="115"/>
      <c r="O588" s="115"/>
      <c r="P588" s="115"/>
      <c r="Q588" s="115"/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</row>
    <row r="589" spans="1:29">
      <c r="A589" s="115"/>
      <c r="B589" s="115"/>
      <c r="C589" s="115"/>
      <c r="D589" s="115"/>
      <c r="E589" s="115"/>
      <c r="F589" s="115"/>
      <c r="G589" s="115"/>
      <c r="H589" s="115"/>
      <c r="I589" s="115"/>
      <c r="J589" s="115"/>
      <c r="K589" s="115"/>
      <c r="L589" s="115"/>
      <c r="M589" s="115"/>
      <c r="N589" s="115"/>
      <c r="O589" s="115"/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</row>
    <row r="590" spans="1:29">
      <c r="A590" s="115"/>
      <c r="B590" s="115"/>
      <c r="C590" s="115"/>
      <c r="D590" s="115"/>
      <c r="E590" s="115"/>
      <c r="F590" s="115"/>
      <c r="G590" s="115"/>
      <c r="H590" s="115"/>
      <c r="I590" s="115"/>
      <c r="J590" s="115"/>
      <c r="K590" s="115"/>
      <c r="L590" s="115"/>
      <c r="M590" s="115"/>
      <c r="N590" s="115"/>
      <c r="O590" s="115"/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</row>
    <row r="591" spans="1:29">
      <c r="A591" s="115"/>
      <c r="B591" s="115"/>
      <c r="C591" s="115"/>
      <c r="D591" s="115"/>
      <c r="E591" s="115"/>
      <c r="F591" s="115"/>
      <c r="G591" s="115"/>
      <c r="H591" s="115"/>
      <c r="I591" s="115"/>
      <c r="J591" s="115"/>
      <c r="K591" s="115"/>
      <c r="L591" s="115"/>
      <c r="M591" s="115"/>
      <c r="N591" s="115"/>
      <c r="O591" s="115"/>
      <c r="P591" s="115"/>
      <c r="Q591" s="115"/>
      <c r="R591" s="115"/>
      <c r="S591" s="115"/>
      <c r="T591" s="115"/>
      <c r="U591" s="115"/>
      <c r="V591" s="115"/>
      <c r="W591" s="115"/>
      <c r="X591" s="115"/>
      <c r="Y591" s="115"/>
      <c r="Z591" s="115"/>
      <c r="AA591" s="115"/>
      <c r="AB591" s="115"/>
      <c r="AC591" s="115"/>
    </row>
    <row r="592" spans="1:29">
      <c r="A592" s="115"/>
      <c r="B592" s="115"/>
      <c r="C592" s="115"/>
      <c r="D592" s="115"/>
      <c r="E592" s="115"/>
      <c r="F592" s="115"/>
      <c r="G592" s="115"/>
      <c r="H592" s="115"/>
      <c r="I592" s="115"/>
      <c r="J592" s="115"/>
      <c r="K592" s="115"/>
      <c r="L592" s="115"/>
      <c r="M592" s="115"/>
      <c r="N592" s="115"/>
      <c r="O592" s="115"/>
      <c r="P592" s="115"/>
      <c r="Q592" s="115"/>
      <c r="R592" s="115"/>
      <c r="S592" s="115"/>
      <c r="T592" s="115"/>
      <c r="U592" s="115"/>
      <c r="V592" s="115"/>
      <c r="W592" s="115"/>
      <c r="X592" s="115"/>
      <c r="Y592" s="115"/>
      <c r="Z592" s="115"/>
      <c r="AA592" s="115"/>
      <c r="AB592" s="115"/>
      <c r="AC592" s="115"/>
    </row>
    <row r="593" spans="1:29">
      <c r="A593" s="115"/>
      <c r="B593" s="115"/>
      <c r="C593" s="115"/>
      <c r="D593" s="115"/>
      <c r="E593" s="115"/>
      <c r="F593" s="115"/>
      <c r="G593" s="115"/>
      <c r="H593" s="115"/>
      <c r="I593" s="115"/>
      <c r="J593" s="115"/>
      <c r="K593" s="115"/>
      <c r="L593" s="115"/>
      <c r="M593" s="115"/>
      <c r="N593" s="115"/>
      <c r="O593" s="115"/>
      <c r="P593" s="115"/>
      <c r="Q593" s="115"/>
      <c r="R593" s="115"/>
      <c r="S593" s="115"/>
      <c r="T593" s="115"/>
      <c r="U593" s="115"/>
      <c r="V593" s="115"/>
      <c r="W593" s="115"/>
      <c r="X593" s="115"/>
      <c r="Y593" s="115"/>
      <c r="Z593" s="115"/>
      <c r="AA593" s="115"/>
      <c r="AB593" s="115"/>
      <c r="AC593" s="115"/>
    </row>
    <row r="594" spans="1:29">
      <c r="A594" s="115"/>
      <c r="B594" s="115"/>
      <c r="C594" s="115"/>
      <c r="D594" s="115"/>
      <c r="E594" s="115"/>
      <c r="F594" s="115"/>
      <c r="G594" s="115"/>
      <c r="H594" s="115"/>
      <c r="I594" s="115"/>
      <c r="J594" s="115"/>
      <c r="K594" s="115"/>
      <c r="L594" s="115"/>
      <c r="M594" s="115"/>
      <c r="N594" s="115"/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</row>
    <row r="595" spans="1:29">
      <c r="A595" s="115"/>
      <c r="B595" s="115"/>
      <c r="C595" s="115"/>
      <c r="D595" s="115"/>
      <c r="E595" s="115"/>
      <c r="F595" s="115"/>
      <c r="G595" s="115"/>
      <c r="H595" s="115"/>
      <c r="I595" s="115"/>
      <c r="J595" s="115"/>
      <c r="K595" s="115"/>
      <c r="L595" s="115"/>
      <c r="M595" s="115"/>
      <c r="N595" s="115"/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</row>
    <row r="596" spans="1:29">
      <c r="A596" s="115"/>
      <c r="B596" s="115"/>
      <c r="C596" s="115"/>
      <c r="D596" s="115"/>
      <c r="E596" s="115"/>
      <c r="F596" s="115"/>
      <c r="G596" s="115"/>
      <c r="H596" s="115"/>
      <c r="I596" s="115"/>
      <c r="J596" s="115"/>
      <c r="K596" s="115"/>
      <c r="L596" s="115"/>
      <c r="M596" s="115"/>
      <c r="N596" s="115"/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</row>
    <row r="597" spans="1:29">
      <c r="A597" s="115"/>
      <c r="B597" s="115"/>
      <c r="C597" s="115"/>
      <c r="D597" s="115"/>
      <c r="E597" s="115"/>
      <c r="F597" s="115"/>
      <c r="G597" s="115"/>
      <c r="H597" s="115"/>
      <c r="I597" s="115"/>
      <c r="J597" s="115"/>
      <c r="K597" s="115"/>
      <c r="L597" s="115"/>
      <c r="M597" s="115"/>
      <c r="N597" s="115"/>
      <c r="O597" s="115"/>
      <c r="P597" s="115"/>
      <c r="Q597" s="115"/>
      <c r="R597" s="115"/>
      <c r="S597" s="115"/>
      <c r="T597" s="115"/>
      <c r="U597" s="115"/>
      <c r="V597" s="115"/>
      <c r="W597" s="115"/>
      <c r="X597" s="115"/>
      <c r="Y597" s="115"/>
      <c r="Z597" s="115"/>
      <c r="AA597" s="115"/>
      <c r="AB597" s="115"/>
      <c r="AC597" s="115"/>
    </row>
    <row r="598" spans="1:29">
      <c r="A598" s="115"/>
      <c r="B598" s="115"/>
      <c r="C598" s="115"/>
      <c r="D598" s="115"/>
      <c r="E598" s="115"/>
      <c r="F598" s="115"/>
      <c r="G598" s="115"/>
      <c r="H598" s="115"/>
      <c r="I598" s="115"/>
      <c r="J598" s="115"/>
      <c r="K598" s="115"/>
      <c r="L598" s="115"/>
      <c r="M598" s="115"/>
      <c r="N598" s="115"/>
      <c r="O598" s="115"/>
      <c r="P598" s="115"/>
      <c r="Q598" s="115"/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</row>
    <row r="599" spans="1:29">
      <c r="A599" s="115"/>
      <c r="B599" s="115"/>
      <c r="C599" s="115"/>
      <c r="D599" s="115"/>
      <c r="E599" s="115"/>
      <c r="F599" s="115"/>
      <c r="G599" s="115"/>
      <c r="H599" s="115"/>
      <c r="I599" s="115"/>
      <c r="J599" s="115"/>
      <c r="K599" s="115"/>
      <c r="L599" s="115"/>
      <c r="M599" s="115"/>
      <c r="N599" s="115"/>
      <c r="O599" s="115"/>
      <c r="P599" s="115"/>
      <c r="Q599" s="115"/>
      <c r="R599" s="115"/>
      <c r="S599" s="115"/>
      <c r="T599" s="115"/>
      <c r="U599" s="115"/>
      <c r="V599" s="115"/>
      <c r="W599" s="115"/>
      <c r="X599" s="115"/>
      <c r="Y599" s="115"/>
      <c r="Z599" s="115"/>
      <c r="AA599" s="115"/>
      <c r="AB599" s="115"/>
      <c r="AC599" s="115"/>
    </row>
    <row r="600" spans="1:29">
      <c r="A600" s="115"/>
      <c r="B600" s="115"/>
      <c r="C600" s="115"/>
      <c r="D600" s="115"/>
      <c r="E600" s="115"/>
      <c r="F600" s="115"/>
      <c r="G600" s="115"/>
      <c r="H600" s="115"/>
      <c r="I600" s="115"/>
      <c r="J600" s="115"/>
      <c r="K600" s="115"/>
      <c r="L600" s="115"/>
      <c r="M600" s="115"/>
      <c r="N600" s="115"/>
      <c r="O600" s="115"/>
      <c r="P600" s="115"/>
      <c r="Q600" s="115"/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</row>
    <row r="601" spans="1:29">
      <c r="A601" s="115"/>
      <c r="B601" s="115"/>
      <c r="C601" s="115"/>
      <c r="D601" s="115"/>
      <c r="E601" s="115"/>
      <c r="F601" s="115"/>
      <c r="G601" s="115"/>
      <c r="H601" s="115"/>
      <c r="I601" s="115"/>
      <c r="J601" s="115"/>
      <c r="K601" s="115"/>
      <c r="L601" s="115"/>
      <c r="M601" s="115"/>
      <c r="N601" s="115"/>
      <c r="O601" s="115"/>
      <c r="P601" s="115"/>
      <c r="Q601" s="115"/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</row>
    <row r="602" spans="1:29">
      <c r="A602" s="115"/>
      <c r="B602" s="115"/>
      <c r="C602" s="115"/>
      <c r="D602" s="115"/>
      <c r="E602" s="115"/>
      <c r="F602" s="115"/>
      <c r="G602" s="115"/>
      <c r="H602" s="115"/>
      <c r="I602" s="115"/>
      <c r="J602" s="115"/>
      <c r="K602" s="115"/>
      <c r="L602" s="115"/>
      <c r="M602" s="115"/>
      <c r="N602" s="115"/>
      <c r="O602" s="115"/>
      <c r="P602" s="115"/>
      <c r="Q602" s="115"/>
      <c r="R602" s="115"/>
      <c r="S602" s="115"/>
      <c r="T602" s="115"/>
      <c r="U602" s="115"/>
      <c r="V602" s="115"/>
      <c r="W602" s="115"/>
      <c r="X602" s="115"/>
      <c r="Y602" s="115"/>
      <c r="Z602" s="115"/>
      <c r="AA602" s="115"/>
      <c r="AB602" s="115"/>
      <c r="AC602" s="115"/>
    </row>
    <row r="603" spans="1:29">
      <c r="A603" s="115"/>
      <c r="B603" s="115"/>
      <c r="C603" s="115"/>
      <c r="D603" s="115"/>
      <c r="E603" s="115"/>
      <c r="F603" s="115"/>
      <c r="G603" s="115"/>
      <c r="H603" s="115"/>
      <c r="I603" s="115"/>
      <c r="J603" s="115"/>
      <c r="K603" s="115"/>
      <c r="L603" s="115"/>
      <c r="M603" s="115"/>
      <c r="N603" s="115"/>
      <c r="O603" s="115"/>
      <c r="P603" s="115"/>
      <c r="Q603" s="115"/>
      <c r="R603" s="115"/>
      <c r="S603" s="115"/>
      <c r="T603" s="115"/>
      <c r="U603" s="115"/>
      <c r="V603" s="115"/>
      <c r="W603" s="115"/>
      <c r="X603" s="115"/>
      <c r="Y603" s="115"/>
      <c r="Z603" s="115"/>
      <c r="AA603" s="115"/>
      <c r="AB603" s="115"/>
      <c r="AC603" s="115"/>
    </row>
    <row r="604" spans="1:29">
      <c r="A604" s="115"/>
      <c r="B604" s="115"/>
      <c r="C604" s="115"/>
      <c r="D604" s="115"/>
      <c r="E604" s="115"/>
      <c r="F604" s="115"/>
      <c r="G604" s="115"/>
      <c r="H604" s="115"/>
      <c r="I604" s="115"/>
      <c r="J604" s="115"/>
      <c r="K604" s="115"/>
      <c r="L604" s="115"/>
      <c r="M604" s="115"/>
      <c r="N604" s="115"/>
      <c r="O604" s="115"/>
      <c r="P604" s="115"/>
      <c r="Q604" s="115"/>
      <c r="R604" s="115"/>
      <c r="S604" s="115"/>
      <c r="T604" s="115"/>
      <c r="U604" s="115"/>
      <c r="V604" s="115"/>
      <c r="W604" s="115"/>
      <c r="X604" s="115"/>
      <c r="Y604" s="115"/>
      <c r="Z604" s="115"/>
      <c r="AA604" s="115"/>
      <c r="AB604" s="115"/>
      <c r="AC604" s="115"/>
    </row>
    <row r="605" spans="1:29">
      <c r="A605" s="115"/>
      <c r="B605" s="115"/>
      <c r="C605" s="115"/>
      <c r="D605" s="115"/>
      <c r="E605" s="115"/>
      <c r="F605" s="115"/>
      <c r="G605" s="115"/>
      <c r="H605" s="115"/>
      <c r="I605" s="115"/>
      <c r="J605" s="115"/>
      <c r="K605" s="115"/>
      <c r="L605" s="115"/>
      <c r="M605" s="115"/>
      <c r="N605" s="115"/>
      <c r="O605" s="115"/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</row>
    <row r="606" spans="1:29">
      <c r="A606" s="115"/>
      <c r="B606" s="115"/>
      <c r="C606" s="115"/>
      <c r="D606" s="115"/>
      <c r="E606" s="115"/>
      <c r="F606" s="115"/>
      <c r="G606" s="115"/>
      <c r="H606" s="115"/>
      <c r="I606" s="115"/>
      <c r="J606" s="115"/>
      <c r="K606" s="115"/>
      <c r="L606" s="115"/>
      <c r="M606" s="115"/>
      <c r="N606" s="115"/>
      <c r="O606" s="115"/>
      <c r="P606" s="115"/>
      <c r="Q606" s="115"/>
      <c r="R606" s="115"/>
      <c r="S606" s="115"/>
      <c r="T606" s="115"/>
      <c r="U606" s="115"/>
      <c r="V606" s="115"/>
      <c r="W606" s="115"/>
      <c r="X606" s="115"/>
      <c r="Y606" s="115"/>
      <c r="Z606" s="115"/>
      <c r="AA606" s="115"/>
      <c r="AB606" s="115"/>
      <c r="AC606" s="115"/>
    </row>
    <row r="607" spans="1:29">
      <c r="A607" s="115"/>
      <c r="B607" s="115"/>
      <c r="C607" s="115"/>
      <c r="D607" s="115"/>
      <c r="E607" s="115"/>
      <c r="F607" s="115"/>
      <c r="G607" s="115"/>
      <c r="H607" s="115"/>
      <c r="I607" s="115"/>
      <c r="J607" s="115"/>
      <c r="K607" s="115"/>
      <c r="L607" s="115"/>
      <c r="M607" s="115"/>
      <c r="N607" s="115"/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</row>
    <row r="608" spans="1:29">
      <c r="A608" s="115"/>
      <c r="B608" s="115"/>
      <c r="C608" s="115"/>
      <c r="D608" s="115"/>
      <c r="E608" s="115"/>
      <c r="F608" s="115"/>
      <c r="G608" s="115"/>
      <c r="H608" s="115"/>
      <c r="I608" s="115"/>
      <c r="J608" s="115"/>
      <c r="K608" s="115"/>
      <c r="L608" s="115"/>
      <c r="M608" s="115"/>
      <c r="N608" s="115"/>
      <c r="O608" s="115"/>
      <c r="P608" s="115"/>
      <c r="Q608" s="115"/>
      <c r="R608" s="115"/>
      <c r="S608" s="115"/>
      <c r="T608" s="115"/>
      <c r="U608" s="115"/>
      <c r="V608" s="115"/>
      <c r="W608" s="115"/>
      <c r="X608" s="115"/>
      <c r="Y608" s="115"/>
      <c r="Z608" s="115"/>
      <c r="AA608" s="115"/>
      <c r="AB608" s="115"/>
      <c r="AC608" s="115"/>
    </row>
    <row r="609" spans="1:29">
      <c r="A609" s="115"/>
      <c r="B609" s="115"/>
      <c r="C609" s="115"/>
      <c r="D609" s="115"/>
      <c r="E609" s="115"/>
      <c r="F609" s="115"/>
      <c r="G609" s="115"/>
      <c r="H609" s="115"/>
      <c r="I609" s="115"/>
      <c r="J609" s="115"/>
      <c r="K609" s="115"/>
      <c r="L609" s="115"/>
      <c r="M609" s="115"/>
      <c r="N609" s="115"/>
      <c r="O609" s="115"/>
      <c r="P609" s="115"/>
      <c r="Q609" s="115"/>
      <c r="R609" s="115"/>
      <c r="S609" s="115"/>
      <c r="T609" s="115"/>
      <c r="U609" s="115"/>
      <c r="V609" s="115"/>
      <c r="W609" s="115"/>
      <c r="X609" s="115"/>
      <c r="Y609" s="115"/>
      <c r="Z609" s="115"/>
      <c r="AA609" s="115"/>
      <c r="AB609" s="115"/>
      <c r="AC609" s="115"/>
    </row>
    <row r="610" spans="1:29">
      <c r="A610" s="115"/>
      <c r="B610" s="115"/>
      <c r="C610" s="115"/>
      <c r="D610" s="115"/>
      <c r="E610" s="115"/>
      <c r="F610" s="115"/>
      <c r="G610" s="115"/>
      <c r="H610" s="115"/>
      <c r="I610" s="115"/>
      <c r="J610" s="115"/>
      <c r="K610" s="115"/>
      <c r="L610" s="115"/>
      <c r="M610" s="115"/>
      <c r="N610" s="115"/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</row>
    <row r="611" spans="1:29">
      <c r="A611" s="115"/>
      <c r="B611" s="115"/>
      <c r="C611" s="115"/>
      <c r="D611" s="115"/>
      <c r="E611" s="115"/>
      <c r="F611" s="115"/>
      <c r="G611" s="115"/>
      <c r="H611" s="115"/>
      <c r="I611" s="115"/>
      <c r="J611" s="115"/>
      <c r="K611" s="115"/>
      <c r="L611" s="115"/>
      <c r="M611" s="115"/>
      <c r="N611" s="115"/>
      <c r="O611" s="115"/>
      <c r="P611" s="115"/>
      <c r="Q611" s="115"/>
      <c r="R611" s="115"/>
      <c r="S611" s="115"/>
      <c r="T611" s="115"/>
      <c r="U611" s="115"/>
      <c r="V611" s="115"/>
      <c r="W611" s="115"/>
      <c r="X611" s="115"/>
      <c r="Y611" s="115"/>
      <c r="Z611" s="115"/>
      <c r="AA611" s="115"/>
      <c r="AB611" s="115"/>
      <c r="AC611" s="115"/>
    </row>
    <row r="612" spans="1:29">
      <c r="A612" s="115"/>
      <c r="B612" s="115"/>
      <c r="C612" s="115"/>
      <c r="D612" s="115"/>
      <c r="E612" s="115"/>
      <c r="F612" s="115"/>
      <c r="G612" s="115"/>
      <c r="H612" s="115"/>
      <c r="I612" s="115"/>
      <c r="J612" s="115"/>
      <c r="K612" s="115"/>
      <c r="L612" s="115"/>
      <c r="M612" s="115"/>
      <c r="N612" s="115"/>
      <c r="O612" s="115"/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</row>
    <row r="613" spans="1:29">
      <c r="A613" s="115"/>
      <c r="B613" s="115"/>
      <c r="C613" s="115"/>
      <c r="D613" s="115"/>
      <c r="E613" s="115"/>
      <c r="F613" s="115"/>
      <c r="G613" s="115"/>
      <c r="H613" s="115"/>
      <c r="I613" s="115"/>
      <c r="J613" s="115"/>
      <c r="K613" s="115"/>
      <c r="L613" s="115"/>
      <c r="M613" s="115"/>
      <c r="N613" s="115"/>
      <c r="O613" s="115"/>
      <c r="P613" s="115"/>
      <c r="Q613" s="115"/>
      <c r="R613" s="115"/>
      <c r="S613" s="115"/>
      <c r="T613" s="115"/>
      <c r="U613" s="115"/>
      <c r="V613" s="115"/>
      <c r="W613" s="115"/>
      <c r="X613" s="115"/>
      <c r="Y613" s="115"/>
      <c r="Z613" s="115"/>
      <c r="AA613" s="115"/>
      <c r="AB613" s="115"/>
      <c r="AC613" s="115"/>
    </row>
    <row r="614" spans="1:29">
      <c r="A614" s="115"/>
      <c r="B614" s="115"/>
      <c r="C614" s="115"/>
      <c r="D614" s="115"/>
      <c r="E614" s="115"/>
      <c r="F614" s="115"/>
      <c r="G614" s="115"/>
      <c r="H614" s="115"/>
      <c r="I614" s="115"/>
      <c r="J614" s="115"/>
      <c r="K614" s="115"/>
      <c r="L614" s="115"/>
      <c r="M614" s="115"/>
      <c r="N614" s="115"/>
      <c r="O614" s="115"/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</row>
    <row r="615" spans="1:29">
      <c r="A615" s="115"/>
      <c r="B615" s="115"/>
      <c r="C615" s="115"/>
      <c r="D615" s="115"/>
      <c r="E615" s="115"/>
      <c r="F615" s="115"/>
      <c r="G615" s="115"/>
      <c r="H615" s="115"/>
      <c r="I615" s="115"/>
      <c r="J615" s="115"/>
      <c r="K615" s="115"/>
      <c r="L615" s="115"/>
      <c r="M615" s="115"/>
      <c r="N615" s="115"/>
      <c r="O615" s="115"/>
      <c r="P615" s="115"/>
      <c r="Q615" s="115"/>
      <c r="R615" s="115"/>
      <c r="S615" s="115"/>
      <c r="T615" s="115"/>
      <c r="U615" s="115"/>
      <c r="V615" s="115"/>
      <c r="W615" s="115"/>
      <c r="X615" s="115"/>
      <c r="Y615" s="115"/>
      <c r="Z615" s="115"/>
      <c r="AA615" s="115"/>
      <c r="AB615" s="115"/>
      <c r="AC615" s="115"/>
    </row>
    <row r="616" spans="1:29">
      <c r="A616" s="115"/>
      <c r="B616" s="115"/>
      <c r="C616" s="115"/>
      <c r="D616" s="115"/>
      <c r="E616" s="115"/>
      <c r="F616" s="115"/>
      <c r="G616" s="115"/>
      <c r="H616" s="115"/>
      <c r="I616" s="115"/>
      <c r="J616" s="115"/>
      <c r="K616" s="115"/>
      <c r="L616" s="115"/>
      <c r="M616" s="115"/>
      <c r="N616" s="115"/>
      <c r="O616" s="115"/>
      <c r="P616" s="115"/>
      <c r="Q616" s="115"/>
      <c r="R616" s="115"/>
      <c r="S616" s="115"/>
      <c r="T616" s="115"/>
      <c r="U616" s="115"/>
      <c r="V616" s="115"/>
      <c r="W616" s="115"/>
      <c r="X616" s="115"/>
      <c r="Y616" s="115"/>
      <c r="Z616" s="115"/>
      <c r="AA616" s="115"/>
      <c r="AB616" s="115"/>
      <c r="AC616" s="115"/>
    </row>
    <row r="617" spans="1:29">
      <c r="A617" s="115"/>
      <c r="B617" s="115"/>
      <c r="C617" s="115"/>
      <c r="D617" s="115"/>
      <c r="E617" s="115"/>
      <c r="F617" s="115"/>
      <c r="G617" s="115"/>
      <c r="H617" s="115"/>
      <c r="I617" s="115"/>
      <c r="J617" s="115"/>
      <c r="K617" s="115"/>
      <c r="L617" s="115"/>
      <c r="M617" s="115"/>
      <c r="N617" s="115"/>
      <c r="O617" s="115"/>
      <c r="P617" s="115"/>
      <c r="Q617" s="115"/>
      <c r="R617" s="115"/>
      <c r="S617" s="115"/>
      <c r="T617" s="115"/>
      <c r="U617" s="115"/>
      <c r="V617" s="115"/>
      <c r="W617" s="115"/>
      <c r="X617" s="115"/>
      <c r="Y617" s="115"/>
      <c r="Z617" s="115"/>
      <c r="AA617" s="115"/>
      <c r="AB617" s="115"/>
      <c r="AC617" s="115"/>
    </row>
    <row r="618" spans="1:29">
      <c r="A618" s="115"/>
      <c r="B618" s="115"/>
      <c r="C618" s="115"/>
      <c r="D618" s="115"/>
      <c r="E618" s="115"/>
      <c r="F618" s="115"/>
      <c r="G618" s="115"/>
      <c r="H618" s="115"/>
      <c r="I618" s="115"/>
      <c r="J618" s="115"/>
      <c r="K618" s="115"/>
      <c r="L618" s="115"/>
      <c r="M618" s="115"/>
      <c r="N618" s="115"/>
      <c r="O618" s="115"/>
      <c r="P618" s="115"/>
      <c r="Q618" s="115"/>
      <c r="R618" s="115"/>
      <c r="S618" s="115"/>
      <c r="T618" s="115"/>
      <c r="U618" s="115"/>
      <c r="V618" s="115"/>
      <c r="W618" s="115"/>
      <c r="X618" s="115"/>
      <c r="Y618" s="115"/>
      <c r="Z618" s="115"/>
      <c r="AA618" s="115"/>
      <c r="AB618" s="115"/>
      <c r="AC618" s="115"/>
    </row>
    <row r="619" spans="1:29">
      <c r="A619" s="115"/>
      <c r="B619" s="115"/>
      <c r="C619" s="115"/>
      <c r="D619" s="115"/>
      <c r="E619" s="115"/>
      <c r="F619" s="115"/>
      <c r="G619" s="115"/>
      <c r="H619" s="115"/>
      <c r="I619" s="115"/>
      <c r="J619" s="115"/>
      <c r="K619" s="115"/>
      <c r="L619" s="115"/>
      <c r="M619" s="115"/>
      <c r="N619" s="115"/>
      <c r="O619" s="115"/>
      <c r="P619" s="115"/>
      <c r="Q619" s="115"/>
      <c r="R619" s="115"/>
      <c r="S619" s="115"/>
      <c r="T619" s="115"/>
      <c r="U619" s="115"/>
      <c r="V619" s="115"/>
      <c r="W619" s="115"/>
      <c r="X619" s="115"/>
      <c r="Y619" s="115"/>
      <c r="Z619" s="115"/>
      <c r="AA619" s="115"/>
      <c r="AB619" s="115"/>
      <c r="AC619" s="115"/>
    </row>
    <row r="620" spans="1:29">
      <c r="A620" s="115"/>
      <c r="B620" s="115"/>
      <c r="C620" s="115"/>
      <c r="D620" s="115"/>
      <c r="E620" s="115"/>
      <c r="F620" s="115"/>
      <c r="G620" s="115"/>
      <c r="H620" s="115"/>
      <c r="I620" s="115"/>
      <c r="J620" s="115"/>
      <c r="K620" s="115"/>
      <c r="L620" s="115"/>
      <c r="M620" s="115"/>
      <c r="N620" s="115"/>
      <c r="O620" s="115"/>
      <c r="P620" s="115"/>
      <c r="Q620" s="115"/>
      <c r="R620" s="115"/>
      <c r="S620" s="115"/>
      <c r="T620" s="115"/>
      <c r="U620" s="115"/>
      <c r="V620" s="115"/>
      <c r="W620" s="115"/>
      <c r="X620" s="115"/>
      <c r="Y620" s="115"/>
      <c r="Z620" s="115"/>
      <c r="AA620" s="115"/>
      <c r="AB620" s="115"/>
      <c r="AC620" s="115"/>
    </row>
    <row r="621" spans="1:29">
      <c r="A621" s="115"/>
      <c r="B621" s="115"/>
      <c r="C621" s="115"/>
      <c r="D621" s="115"/>
      <c r="E621" s="115"/>
      <c r="F621" s="115"/>
      <c r="G621" s="115"/>
      <c r="H621" s="115"/>
      <c r="I621" s="115"/>
      <c r="J621" s="115"/>
      <c r="K621" s="115"/>
      <c r="L621" s="115"/>
      <c r="M621" s="115"/>
      <c r="N621" s="115"/>
      <c r="O621" s="115"/>
      <c r="P621" s="115"/>
      <c r="Q621" s="115"/>
      <c r="R621" s="115"/>
      <c r="S621" s="115"/>
      <c r="T621" s="115"/>
      <c r="U621" s="115"/>
      <c r="V621" s="115"/>
      <c r="W621" s="115"/>
      <c r="X621" s="115"/>
      <c r="Y621" s="115"/>
      <c r="Z621" s="115"/>
      <c r="AA621" s="115"/>
      <c r="AB621" s="115"/>
      <c r="AC621" s="115"/>
    </row>
    <row r="622" spans="1:29">
      <c r="A622" s="115"/>
      <c r="B622" s="115"/>
      <c r="C622" s="115"/>
      <c r="D622" s="115"/>
      <c r="E622" s="115"/>
      <c r="F622" s="115"/>
      <c r="G622" s="115"/>
      <c r="H622" s="115"/>
      <c r="I622" s="115"/>
      <c r="J622" s="115"/>
      <c r="K622" s="115"/>
      <c r="L622" s="115"/>
      <c r="M622" s="115"/>
      <c r="N622" s="115"/>
      <c r="O622" s="115"/>
      <c r="P622" s="115"/>
      <c r="Q622" s="115"/>
      <c r="R622" s="115"/>
      <c r="S622" s="115"/>
      <c r="T622" s="115"/>
      <c r="U622" s="115"/>
      <c r="V622" s="115"/>
      <c r="W622" s="115"/>
      <c r="X622" s="115"/>
      <c r="Y622" s="115"/>
      <c r="Z622" s="115"/>
      <c r="AA622" s="115"/>
      <c r="AB622" s="115"/>
      <c r="AC622" s="115"/>
    </row>
    <row r="623" spans="1:29">
      <c r="A623" s="115"/>
      <c r="B623" s="115"/>
      <c r="C623" s="115"/>
      <c r="D623" s="115"/>
      <c r="E623" s="115"/>
      <c r="F623" s="115"/>
      <c r="G623" s="115"/>
      <c r="H623" s="115"/>
      <c r="I623" s="115"/>
      <c r="J623" s="115"/>
      <c r="K623" s="115"/>
      <c r="L623" s="115"/>
      <c r="M623" s="115"/>
      <c r="N623" s="115"/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</row>
    <row r="624" spans="1:29">
      <c r="A624" s="115"/>
      <c r="B624" s="115"/>
      <c r="C624" s="115"/>
      <c r="D624" s="115"/>
      <c r="E624" s="115"/>
      <c r="F624" s="115"/>
      <c r="G624" s="115"/>
      <c r="H624" s="115"/>
      <c r="I624" s="115"/>
      <c r="J624" s="115"/>
      <c r="K624" s="115"/>
      <c r="L624" s="115"/>
      <c r="M624" s="115"/>
      <c r="N624" s="115"/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</row>
    <row r="625" spans="1:29">
      <c r="A625" s="115"/>
      <c r="B625" s="115"/>
      <c r="C625" s="115"/>
      <c r="D625" s="115"/>
      <c r="E625" s="115"/>
      <c r="F625" s="115"/>
      <c r="G625" s="115"/>
      <c r="H625" s="115"/>
      <c r="I625" s="115"/>
      <c r="J625" s="115"/>
      <c r="K625" s="115"/>
      <c r="L625" s="115"/>
      <c r="M625" s="115"/>
      <c r="N625" s="115"/>
      <c r="O625" s="115"/>
      <c r="P625" s="115"/>
      <c r="Q625" s="115"/>
      <c r="R625" s="115"/>
      <c r="S625" s="115"/>
      <c r="T625" s="115"/>
      <c r="U625" s="115"/>
      <c r="V625" s="115"/>
      <c r="W625" s="115"/>
      <c r="X625" s="115"/>
      <c r="Y625" s="115"/>
      <c r="Z625" s="115"/>
      <c r="AA625" s="115"/>
      <c r="AB625" s="115"/>
      <c r="AC625" s="115"/>
    </row>
    <row r="626" spans="1:29">
      <c r="A626" s="115"/>
      <c r="B626" s="115"/>
      <c r="C626" s="115"/>
      <c r="D626" s="115"/>
      <c r="E626" s="115"/>
      <c r="F626" s="115"/>
      <c r="G626" s="115"/>
      <c r="H626" s="115"/>
      <c r="I626" s="115"/>
      <c r="J626" s="115"/>
      <c r="K626" s="115"/>
      <c r="L626" s="115"/>
      <c r="M626" s="115"/>
      <c r="N626" s="115"/>
      <c r="O626" s="115"/>
      <c r="P626" s="115"/>
      <c r="Q626" s="115"/>
      <c r="R626" s="115"/>
      <c r="S626" s="115"/>
      <c r="T626" s="115"/>
      <c r="U626" s="115"/>
      <c r="V626" s="115"/>
      <c r="W626" s="115"/>
      <c r="X626" s="115"/>
      <c r="Y626" s="115"/>
      <c r="Z626" s="115"/>
      <c r="AA626" s="115"/>
      <c r="AB626" s="115"/>
      <c r="AC626" s="115"/>
    </row>
    <row r="627" spans="1:29">
      <c r="A627" s="115"/>
      <c r="B627" s="115"/>
      <c r="C627" s="115"/>
      <c r="D627" s="115"/>
      <c r="E627" s="115"/>
      <c r="F627" s="115"/>
      <c r="G627" s="115"/>
      <c r="H627" s="115"/>
      <c r="I627" s="115"/>
      <c r="J627" s="115"/>
      <c r="K627" s="115"/>
      <c r="L627" s="115"/>
      <c r="M627" s="115"/>
      <c r="N627" s="115"/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</row>
    <row r="628" spans="1:29">
      <c r="A628" s="115"/>
      <c r="B628" s="115"/>
      <c r="C628" s="115"/>
      <c r="D628" s="115"/>
      <c r="E628" s="115"/>
      <c r="F628" s="115"/>
      <c r="G628" s="115"/>
      <c r="H628" s="115"/>
      <c r="I628" s="115"/>
      <c r="J628" s="115"/>
      <c r="K628" s="115"/>
      <c r="L628" s="115"/>
      <c r="M628" s="115"/>
      <c r="N628" s="115"/>
      <c r="O628" s="115"/>
      <c r="P628" s="115"/>
      <c r="Q628" s="115"/>
      <c r="R628" s="115"/>
      <c r="S628" s="115"/>
      <c r="T628" s="115"/>
      <c r="U628" s="115"/>
      <c r="V628" s="115"/>
      <c r="W628" s="115"/>
      <c r="X628" s="115"/>
      <c r="Y628" s="115"/>
      <c r="Z628" s="115"/>
      <c r="AA628" s="115"/>
      <c r="AB628" s="115"/>
      <c r="AC628" s="115"/>
    </row>
    <row r="629" spans="1:29">
      <c r="A629" s="115"/>
      <c r="B629" s="115"/>
      <c r="C629" s="115"/>
      <c r="D629" s="115"/>
      <c r="E629" s="115"/>
      <c r="F629" s="115"/>
      <c r="G629" s="115"/>
      <c r="H629" s="115"/>
      <c r="I629" s="115"/>
      <c r="J629" s="115"/>
      <c r="K629" s="115"/>
      <c r="L629" s="115"/>
      <c r="M629" s="115"/>
      <c r="N629" s="115"/>
      <c r="O629" s="115"/>
      <c r="P629" s="115"/>
      <c r="Q629" s="115"/>
      <c r="R629" s="115"/>
      <c r="S629" s="115"/>
      <c r="T629" s="115"/>
      <c r="U629" s="115"/>
      <c r="V629" s="115"/>
      <c r="W629" s="115"/>
      <c r="X629" s="115"/>
      <c r="Y629" s="115"/>
      <c r="Z629" s="115"/>
      <c r="AA629" s="115"/>
      <c r="AB629" s="115"/>
      <c r="AC629" s="115"/>
    </row>
    <row r="630" spans="1:29">
      <c r="A630" s="115"/>
      <c r="B630" s="115"/>
      <c r="C630" s="115"/>
      <c r="D630" s="115"/>
      <c r="E630" s="115"/>
      <c r="F630" s="115"/>
      <c r="G630" s="115"/>
      <c r="H630" s="115"/>
      <c r="I630" s="115"/>
      <c r="J630" s="115"/>
      <c r="K630" s="115"/>
      <c r="L630" s="115"/>
      <c r="M630" s="115"/>
      <c r="N630" s="115"/>
      <c r="O630" s="115"/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</row>
    <row r="631" spans="1:29">
      <c r="A631" s="115"/>
      <c r="B631" s="115"/>
      <c r="C631" s="115"/>
      <c r="D631" s="115"/>
      <c r="E631" s="115"/>
      <c r="F631" s="115"/>
      <c r="G631" s="115"/>
      <c r="H631" s="115"/>
      <c r="I631" s="115"/>
      <c r="J631" s="115"/>
      <c r="K631" s="115"/>
      <c r="L631" s="115"/>
      <c r="M631" s="115"/>
      <c r="N631" s="115"/>
      <c r="O631" s="115"/>
      <c r="P631" s="115"/>
      <c r="Q631" s="115"/>
      <c r="R631" s="115"/>
      <c r="S631" s="115"/>
      <c r="T631" s="115"/>
      <c r="U631" s="115"/>
      <c r="V631" s="115"/>
      <c r="W631" s="115"/>
      <c r="X631" s="115"/>
      <c r="Y631" s="115"/>
      <c r="Z631" s="115"/>
      <c r="AA631" s="115"/>
      <c r="AB631" s="115"/>
      <c r="AC631" s="115"/>
    </row>
    <row r="632" spans="1:29">
      <c r="A632" s="115"/>
      <c r="B632" s="115"/>
      <c r="C632" s="115"/>
      <c r="D632" s="115"/>
      <c r="E632" s="115"/>
      <c r="F632" s="115"/>
      <c r="G632" s="115"/>
      <c r="H632" s="115"/>
      <c r="I632" s="115"/>
      <c r="J632" s="115"/>
      <c r="K632" s="115"/>
      <c r="L632" s="115"/>
      <c r="M632" s="115"/>
      <c r="N632" s="115"/>
      <c r="O632" s="115"/>
      <c r="P632" s="115"/>
      <c r="Q632" s="115"/>
      <c r="R632" s="115"/>
      <c r="S632" s="115"/>
      <c r="T632" s="115"/>
      <c r="U632" s="115"/>
      <c r="V632" s="115"/>
      <c r="W632" s="115"/>
      <c r="X632" s="115"/>
      <c r="Y632" s="115"/>
      <c r="Z632" s="115"/>
      <c r="AA632" s="115"/>
      <c r="AB632" s="115"/>
      <c r="AC632" s="115"/>
    </row>
    <row r="633" spans="1:29">
      <c r="A633" s="115"/>
      <c r="B633" s="115"/>
      <c r="C633" s="115"/>
      <c r="D633" s="115"/>
      <c r="E633" s="115"/>
      <c r="F633" s="115"/>
      <c r="G633" s="115"/>
      <c r="H633" s="115"/>
      <c r="I633" s="115"/>
      <c r="J633" s="115"/>
      <c r="K633" s="115"/>
      <c r="L633" s="115"/>
      <c r="M633" s="115"/>
      <c r="N633" s="115"/>
      <c r="O633" s="115"/>
      <c r="P633" s="115"/>
      <c r="Q633" s="115"/>
      <c r="R633" s="115"/>
      <c r="S633" s="115"/>
      <c r="T633" s="115"/>
      <c r="U633" s="115"/>
      <c r="V633" s="115"/>
      <c r="W633" s="115"/>
      <c r="X633" s="115"/>
      <c r="Y633" s="115"/>
      <c r="Z633" s="115"/>
      <c r="AA633" s="115"/>
      <c r="AB633" s="115"/>
      <c r="AC633" s="115"/>
    </row>
    <row r="634" spans="1:29">
      <c r="A634" s="115"/>
      <c r="B634" s="115"/>
      <c r="C634" s="115"/>
      <c r="D634" s="115"/>
      <c r="E634" s="115"/>
      <c r="F634" s="115"/>
      <c r="G634" s="115"/>
      <c r="H634" s="115"/>
      <c r="I634" s="115"/>
      <c r="J634" s="115"/>
      <c r="K634" s="115"/>
      <c r="L634" s="115"/>
      <c r="M634" s="115"/>
      <c r="N634" s="115"/>
      <c r="O634" s="115"/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</row>
    <row r="635" spans="1:29">
      <c r="A635" s="115"/>
      <c r="B635" s="115"/>
      <c r="C635" s="115"/>
      <c r="D635" s="115"/>
      <c r="E635" s="115"/>
      <c r="F635" s="115"/>
      <c r="G635" s="115"/>
      <c r="H635" s="115"/>
      <c r="I635" s="115"/>
      <c r="J635" s="115"/>
      <c r="K635" s="115"/>
      <c r="L635" s="115"/>
      <c r="M635" s="115"/>
      <c r="N635" s="115"/>
      <c r="O635" s="115"/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</row>
    <row r="636" spans="1:29">
      <c r="A636" s="115"/>
      <c r="B636" s="115"/>
      <c r="C636" s="115"/>
      <c r="D636" s="115"/>
      <c r="E636" s="115"/>
      <c r="F636" s="115"/>
      <c r="G636" s="115"/>
      <c r="H636" s="115"/>
      <c r="I636" s="115"/>
      <c r="J636" s="115"/>
      <c r="K636" s="115"/>
      <c r="L636" s="115"/>
      <c r="M636" s="115"/>
      <c r="N636" s="115"/>
      <c r="O636" s="115"/>
      <c r="P636" s="115"/>
      <c r="Q636" s="115"/>
      <c r="R636" s="115"/>
      <c r="S636" s="115"/>
      <c r="T636" s="115"/>
      <c r="U636" s="115"/>
      <c r="V636" s="115"/>
      <c r="W636" s="115"/>
      <c r="X636" s="115"/>
      <c r="Y636" s="115"/>
      <c r="Z636" s="115"/>
      <c r="AA636" s="115"/>
      <c r="AB636" s="115"/>
      <c r="AC636" s="115"/>
    </row>
    <row r="637" spans="1:29">
      <c r="A637" s="115"/>
      <c r="B637" s="115"/>
      <c r="C637" s="115"/>
      <c r="D637" s="115"/>
      <c r="E637" s="115"/>
      <c r="F637" s="115"/>
      <c r="G637" s="115"/>
      <c r="H637" s="115"/>
      <c r="I637" s="115"/>
      <c r="J637" s="115"/>
      <c r="K637" s="115"/>
      <c r="L637" s="115"/>
      <c r="M637" s="115"/>
      <c r="N637" s="115"/>
      <c r="O637" s="115"/>
      <c r="P637" s="115"/>
      <c r="Q637" s="115"/>
      <c r="R637" s="115"/>
      <c r="S637" s="115"/>
      <c r="T637" s="115"/>
      <c r="U637" s="115"/>
      <c r="V637" s="115"/>
      <c r="W637" s="115"/>
      <c r="X637" s="115"/>
      <c r="Y637" s="115"/>
      <c r="Z637" s="115"/>
      <c r="AA637" s="115"/>
      <c r="AB637" s="115"/>
      <c r="AC637" s="115"/>
    </row>
    <row r="638" spans="1:29">
      <c r="A638" s="115"/>
      <c r="B638" s="115"/>
      <c r="C638" s="115"/>
      <c r="D638" s="115"/>
      <c r="E638" s="115"/>
      <c r="F638" s="115"/>
      <c r="G638" s="115"/>
      <c r="H638" s="115"/>
      <c r="I638" s="115"/>
      <c r="J638" s="115"/>
      <c r="K638" s="115"/>
      <c r="L638" s="115"/>
      <c r="M638" s="115"/>
      <c r="N638" s="115"/>
      <c r="O638" s="115"/>
      <c r="P638" s="115"/>
      <c r="Q638" s="115"/>
      <c r="R638" s="115"/>
      <c r="S638" s="115"/>
      <c r="T638" s="115"/>
      <c r="U638" s="115"/>
      <c r="V638" s="115"/>
      <c r="W638" s="115"/>
      <c r="X638" s="115"/>
      <c r="Y638" s="115"/>
      <c r="Z638" s="115"/>
      <c r="AA638" s="115"/>
      <c r="AB638" s="115"/>
      <c r="AC638" s="115"/>
    </row>
    <row r="639" spans="1:29">
      <c r="A639" s="115"/>
      <c r="B639" s="115"/>
      <c r="C639" s="115"/>
      <c r="D639" s="115"/>
      <c r="E639" s="115"/>
      <c r="F639" s="115"/>
      <c r="G639" s="115"/>
      <c r="H639" s="115"/>
      <c r="I639" s="115"/>
      <c r="J639" s="115"/>
      <c r="K639" s="115"/>
      <c r="L639" s="115"/>
      <c r="M639" s="115"/>
      <c r="N639" s="115"/>
      <c r="O639" s="115"/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</row>
    <row r="640" spans="1:29">
      <c r="A640" s="115"/>
      <c r="B640" s="115"/>
      <c r="C640" s="115"/>
      <c r="D640" s="115"/>
      <c r="E640" s="115"/>
      <c r="F640" s="115"/>
      <c r="G640" s="115"/>
      <c r="H640" s="115"/>
      <c r="I640" s="115"/>
      <c r="J640" s="115"/>
      <c r="K640" s="115"/>
      <c r="L640" s="115"/>
      <c r="M640" s="115"/>
      <c r="N640" s="115"/>
      <c r="O640" s="115"/>
      <c r="P640" s="115"/>
      <c r="Q640" s="115"/>
      <c r="R640" s="115"/>
      <c r="S640" s="115"/>
      <c r="T640" s="115"/>
      <c r="U640" s="115"/>
      <c r="V640" s="115"/>
      <c r="W640" s="115"/>
      <c r="X640" s="115"/>
      <c r="Y640" s="115"/>
      <c r="Z640" s="115"/>
      <c r="AA640" s="115"/>
      <c r="AB640" s="115"/>
      <c r="AC640" s="115"/>
    </row>
    <row r="641" spans="1:29">
      <c r="A641" s="115"/>
      <c r="B641" s="115"/>
      <c r="C641" s="115"/>
      <c r="D641" s="115"/>
      <c r="E641" s="115"/>
      <c r="F641" s="115"/>
      <c r="G641" s="115"/>
      <c r="H641" s="115"/>
      <c r="I641" s="115"/>
      <c r="J641" s="115"/>
      <c r="K641" s="115"/>
      <c r="L641" s="115"/>
      <c r="M641" s="115"/>
      <c r="N641" s="115"/>
      <c r="O641" s="115"/>
      <c r="P641" s="115"/>
      <c r="Q641" s="115"/>
      <c r="R641" s="115"/>
      <c r="S641" s="115"/>
      <c r="T641" s="115"/>
      <c r="U641" s="115"/>
      <c r="V641" s="115"/>
      <c r="W641" s="115"/>
      <c r="X641" s="115"/>
      <c r="Y641" s="115"/>
      <c r="Z641" s="115"/>
      <c r="AA641" s="115"/>
      <c r="AB641" s="115"/>
      <c r="AC641" s="115"/>
    </row>
    <row r="642" spans="1:29">
      <c r="A642" s="115"/>
      <c r="B642" s="115"/>
      <c r="C642" s="115"/>
      <c r="D642" s="115"/>
      <c r="E642" s="115"/>
      <c r="F642" s="115"/>
      <c r="G642" s="115"/>
      <c r="H642" s="115"/>
      <c r="I642" s="115"/>
      <c r="J642" s="115"/>
      <c r="K642" s="115"/>
      <c r="L642" s="115"/>
      <c r="M642" s="115"/>
      <c r="N642" s="115"/>
      <c r="O642" s="115"/>
      <c r="P642" s="115"/>
      <c r="Q642" s="115"/>
      <c r="R642" s="115"/>
      <c r="S642" s="115"/>
      <c r="T642" s="115"/>
      <c r="U642" s="115"/>
      <c r="V642" s="115"/>
      <c r="W642" s="115"/>
      <c r="X642" s="115"/>
      <c r="Y642" s="115"/>
      <c r="Z642" s="115"/>
      <c r="AA642" s="115"/>
      <c r="AB642" s="115"/>
      <c r="AC642" s="115"/>
    </row>
    <row r="643" spans="1:29">
      <c r="A643" s="115"/>
      <c r="B643" s="115"/>
      <c r="C643" s="115"/>
      <c r="D643" s="115"/>
      <c r="E643" s="115"/>
      <c r="F643" s="115"/>
      <c r="G643" s="115"/>
      <c r="H643" s="115"/>
      <c r="I643" s="115"/>
      <c r="J643" s="115"/>
      <c r="K643" s="115"/>
      <c r="L643" s="115"/>
      <c r="M643" s="115"/>
      <c r="N643" s="115"/>
      <c r="O643" s="115"/>
      <c r="P643" s="115"/>
      <c r="Q643" s="115"/>
      <c r="R643" s="115"/>
      <c r="S643" s="115"/>
      <c r="T643" s="115"/>
      <c r="U643" s="115"/>
      <c r="V643" s="115"/>
      <c r="W643" s="115"/>
      <c r="X643" s="115"/>
      <c r="Y643" s="115"/>
      <c r="Z643" s="115"/>
      <c r="AA643" s="115"/>
      <c r="AB643" s="115"/>
      <c r="AC643" s="115"/>
    </row>
    <row r="644" spans="1:29">
      <c r="A644" s="115"/>
      <c r="B644" s="115"/>
      <c r="C644" s="115"/>
      <c r="D644" s="115"/>
      <c r="E644" s="115"/>
      <c r="F644" s="115"/>
      <c r="G644" s="115"/>
      <c r="H644" s="115"/>
      <c r="I644" s="115"/>
      <c r="J644" s="115"/>
      <c r="K644" s="115"/>
      <c r="L644" s="115"/>
      <c r="M644" s="115"/>
      <c r="N644" s="115"/>
      <c r="O644" s="115"/>
      <c r="P644" s="115"/>
      <c r="Q644" s="115"/>
      <c r="R644" s="115"/>
      <c r="S644" s="115"/>
      <c r="T644" s="115"/>
      <c r="U644" s="115"/>
      <c r="V644" s="115"/>
      <c r="W644" s="115"/>
      <c r="X644" s="115"/>
      <c r="Y644" s="115"/>
      <c r="Z644" s="115"/>
      <c r="AA644" s="115"/>
      <c r="AB644" s="115"/>
      <c r="AC644" s="115"/>
    </row>
    <row r="645" spans="1:29">
      <c r="A645" s="115"/>
      <c r="B645" s="115"/>
      <c r="C645" s="115"/>
      <c r="D645" s="115"/>
      <c r="E645" s="115"/>
      <c r="F645" s="115"/>
      <c r="G645" s="115"/>
      <c r="H645" s="115"/>
      <c r="I645" s="115"/>
      <c r="J645" s="115"/>
      <c r="K645" s="115"/>
      <c r="L645" s="115"/>
      <c r="M645" s="115"/>
      <c r="N645" s="115"/>
      <c r="O645" s="115"/>
      <c r="P645" s="115"/>
      <c r="Q645" s="115"/>
      <c r="R645" s="115"/>
      <c r="S645" s="115"/>
      <c r="T645" s="115"/>
      <c r="U645" s="115"/>
      <c r="V645" s="115"/>
      <c r="W645" s="115"/>
      <c r="X645" s="115"/>
      <c r="Y645" s="115"/>
      <c r="Z645" s="115"/>
      <c r="AA645" s="115"/>
      <c r="AB645" s="115"/>
      <c r="AC645" s="115"/>
    </row>
    <row r="646" spans="1:29">
      <c r="A646" s="115"/>
      <c r="B646" s="115"/>
      <c r="C646" s="115"/>
      <c r="D646" s="115"/>
      <c r="E646" s="115"/>
      <c r="F646" s="115"/>
      <c r="G646" s="115"/>
      <c r="H646" s="115"/>
      <c r="I646" s="115"/>
      <c r="J646" s="115"/>
      <c r="K646" s="115"/>
      <c r="L646" s="115"/>
      <c r="M646" s="115"/>
      <c r="N646" s="115"/>
      <c r="O646" s="115"/>
      <c r="P646" s="115"/>
      <c r="Q646" s="115"/>
      <c r="R646" s="115"/>
      <c r="S646" s="115"/>
      <c r="T646" s="115"/>
      <c r="U646" s="115"/>
      <c r="V646" s="115"/>
      <c r="W646" s="115"/>
      <c r="X646" s="115"/>
      <c r="Y646" s="115"/>
      <c r="Z646" s="115"/>
      <c r="AA646" s="115"/>
      <c r="AB646" s="115"/>
      <c r="AC646" s="115"/>
    </row>
    <row r="647" spans="1:29">
      <c r="A647" s="115"/>
      <c r="B647" s="115"/>
      <c r="C647" s="115"/>
      <c r="D647" s="115"/>
      <c r="E647" s="115"/>
      <c r="F647" s="115"/>
      <c r="G647" s="115"/>
      <c r="H647" s="115"/>
      <c r="I647" s="115"/>
      <c r="J647" s="115"/>
      <c r="K647" s="115"/>
      <c r="L647" s="115"/>
      <c r="M647" s="115"/>
      <c r="N647" s="115"/>
      <c r="O647" s="115"/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</row>
    <row r="648" spans="1:29">
      <c r="A648" s="115"/>
      <c r="B648" s="115"/>
      <c r="C648" s="115"/>
      <c r="D648" s="115"/>
      <c r="E648" s="115"/>
      <c r="F648" s="115"/>
      <c r="G648" s="115"/>
      <c r="H648" s="115"/>
      <c r="I648" s="115"/>
      <c r="J648" s="115"/>
      <c r="K648" s="115"/>
      <c r="L648" s="115"/>
      <c r="M648" s="115"/>
      <c r="N648" s="115"/>
      <c r="O648" s="115"/>
      <c r="P648" s="115"/>
      <c r="Q648" s="115"/>
      <c r="R648" s="115"/>
      <c r="S648" s="115"/>
      <c r="T648" s="115"/>
      <c r="U648" s="115"/>
      <c r="V648" s="115"/>
      <c r="W648" s="115"/>
      <c r="X648" s="115"/>
      <c r="Y648" s="115"/>
      <c r="Z648" s="115"/>
      <c r="AA648" s="115"/>
      <c r="AB648" s="115"/>
      <c r="AC648" s="115"/>
    </row>
    <row r="649" spans="1:29">
      <c r="A649" s="115"/>
      <c r="B649" s="115"/>
      <c r="C649" s="115"/>
      <c r="D649" s="115"/>
      <c r="E649" s="115"/>
      <c r="F649" s="115"/>
      <c r="G649" s="115"/>
      <c r="H649" s="115"/>
      <c r="I649" s="115"/>
      <c r="J649" s="115"/>
      <c r="K649" s="115"/>
      <c r="L649" s="115"/>
      <c r="M649" s="115"/>
      <c r="N649" s="115"/>
      <c r="O649" s="115"/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</row>
    <row r="650" spans="1:29">
      <c r="A650" s="115"/>
      <c r="B650" s="115"/>
      <c r="C650" s="115"/>
      <c r="D650" s="115"/>
      <c r="E650" s="115"/>
      <c r="F650" s="115"/>
      <c r="G650" s="115"/>
      <c r="H650" s="115"/>
      <c r="I650" s="115"/>
      <c r="J650" s="115"/>
      <c r="K650" s="115"/>
      <c r="L650" s="115"/>
      <c r="M650" s="115"/>
      <c r="N650" s="115"/>
      <c r="O650" s="115"/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</row>
    <row r="651" spans="1:29">
      <c r="A651" s="115"/>
      <c r="B651" s="115"/>
      <c r="C651" s="115"/>
      <c r="D651" s="115"/>
      <c r="E651" s="115"/>
      <c r="F651" s="115"/>
      <c r="G651" s="115"/>
      <c r="H651" s="115"/>
      <c r="I651" s="115"/>
      <c r="J651" s="115"/>
      <c r="K651" s="115"/>
      <c r="L651" s="115"/>
      <c r="M651" s="115"/>
      <c r="N651" s="115"/>
      <c r="O651" s="115"/>
      <c r="P651" s="115"/>
      <c r="Q651" s="115"/>
      <c r="R651" s="115"/>
      <c r="S651" s="115"/>
      <c r="T651" s="115"/>
      <c r="U651" s="115"/>
      <c r="V651" s="115"/>
      <c r="W651" s="115"/>
      <c r="X651" s="115"/>
      <c r="Y651" s="115"/>
      <c r="Z651" s="115"/>
      <c r="AA651" s="115"/>
      <c r="AB651" s="115"/>
      <c r="AC651" s="115"/>
    </row>
    <row r="652" spans="1:29">
      <c r="A652" s="115"/>
      <c r="B652" s="115"/>
      <c r="C652" s="115"/>
      <c r="D652" s="115"/>
      <c r="E652" s="115"/>
      <c r="F652" s="115"/>
      <c r="G652" s="115"/>
      <c r="H652" s="115"/>
      <c r="I652" s="115"/>
      <c r="J652" s="115"/>
      <c r="K652" s="115"/>
      <c r="L652" s="115"/>
      <c r="M652" s="115"/>
      <c r="N652" s="115"/>
      <c r="O652" s="115"/>
      <c r="P652" s="115"/>
      <c r="Q652" s="115"/>
      <c r="R652" s="115"/>
      <c r="S652" s="115"/>
      <c r="T652" s="115"/>
      <c r="U652" s="115"/>
      <c r="V652" s="115"/>
      <c r="W652" s="115"/>
      <c r="X652" s="115"/>
      <c r="Y652" s="115"/>
      <c r="Z652" s="115"/>
      <c r="AA652" s="115"/>
      <c r="AB652" s="115"/>
      <c r="AC652" s="115"/>
    </row>
    <row r="653" spans="1:29">
      <c r="A653" s="115"/>
      <c r="B653" s="115"/>
      <c r="C653" s="115"/>
      <c r="D653" s="115"/>
      <c r="E653" s="115"/>
      <c r="F653" s="115"/>
      <c r="G653" s="115"/>
      <c r="H653" s="115"/>
      <c r="I653" s="115"/>
      <c r="J653" s="115"/>
      <c r="K653" s="115"/>
      <c r="L653" s="115"/>
      <c r="M653" s="115"/>
      <c r="N653" s="115"/>
      <c r="O653" s="115"/>
      <c r="P653" s="115"/>
      <c r="Q653" s="115"/>
      <c r="R653" s="115"/>
      <c r="S653" s="115"/>
      <c r="T653" s="115"/>
      <c r="U653" s="115"/>
      <c r="V653" s="115"/>
      <c r="W653" s="115"/>
      <c r="X653" s="115"/>
      <c r="Y653" s="115"/>
      <c r="Z653" s="115"/>
      <c r="AA653" s="115"/>
      <c r="AB653" s="115"/>
      <c r="AC653" s="115"/>
    </row>
    <row r="654" spans="1:29">
      <c r="A654" s="115"/>
      <c r="B654" s="115"/>
      <c r="C654" s="115"/>
      <c r="D654" s="115"/>
      <c r="E654" s="115"/>
      <c r="F654" s="115"/>
      <c r="G654" s="115"/>
      <c r="H654" s="115"/>
      <c r="I654" s="115"/>
      <c r="J654" s="115"/>
      <c r="K654" s="115"/>
      <c r="L654" s="115"/>
      <c r="M654" s="115"/>
      <c r="N654" s="115"/>
      <c r="O654" s="115"/>
      <c r="P654" s="115"/>
      <c r="Q654" s="115"/>
      <c r="R654" s="115"/>
      <c r="S654" s="115"/>
      <c r="T654" s="115"/>
      <c r="U654" s="115"/>
      <c r="V654" s="115"/>
      <c r="W654" s="115"/>
      <c r="X654" s="115"/>
      <c r="Y654" s="115"/>
      <c r="Z654" s="115"/>
      <c r="AA654" s="115"/>
      <c r="AB654" s="115"/>
      <c r="AC654" s="115"/>
    </row>
    <row r="655" spans="1:29">
      <c r="A655" s="115"/>
      <c r="B655" s="115"/>
      <c r="C655" s="115"/>
      <c r="D655" s="115"/>
      <c r="E655" s="115"/>
      <c r="F655" s="115"/>
      <c r="G655" s="115"/>
      <c r="H655" s="115"/>
      <c r="I655" s="115"/>
      <c r="J655" s="115"/>
      <c r="K655" s="115"/>
      <c r="L655" s="115"/>
      <c r="M655" s="115"/>
      <c r="N655" s="115"/>
      <c r="O655" s="115"/>
      <c r="P655" s="115"/>
      <c r="Q655" s="115"/>
      <c r="R655" s="115"/>
      <c r="S655" s="115"/>
      <c r="T655" s="115"/>
      <c r="U655" s="115"/>
      <c r="V655" s="115"/>
      <c r="W655" s="115"/>
      <c r="X655" s="115"/>
      <c r="Y655" s="115"/>
      <c r="Z655" s="115"/>
      <c r="AA655" s="115"/>
      <c r="AB655" s="115"/>
      <c r="AC655" s="115"/>
    </row>
    <row r="656" spans="1:29">
      <c r="A656" s="115"/>
      <c r="B656" s="115"/>
      <c r="C656" s="115"/>
      <c r="D656" s="115"/>
      <c r="E656" s="115"/>
      <c r="F656" s="115"/>
      <c r="G656" s="115"/>
      <c r="H656" s="115"/>
      <c r="I656" s="115"/>
      <c r="J656" s="115"/>
      <c r="K656" s="115"/>
      <c r="L656" s="115"/>
      <c r="M656" s="115"/>
      <c r="N656" s="115"/>
      <c r="O656" s="115"/>
      <c r="P656" s="115"/>
      <c r="Q656" s="115"/>
      <c r="R656" s="115"/>
      <c r="S656" s="115"/>
      <c r="T656" s="115"/>
      <c r="U656" s="115"/>
      <c r="V656" s="115"/>
      <c r="W656" s="115"/>
      <c r="X656" s="115"/>
      <c r="Y656" s="115"/>
      <c r="Z656" s="115"/>
      <c r="AA656" s="115"/>
      <c r="AB656" s="115"/>
      <c r="AC656" s="115"/>
    </row>
    <row r="657" spans="1:29">
      <c r="A657" s="115"/>
      <c r="B657" s="115"/>
      <c r="C657" s="115"/>
      <c r="D657" s="115"/>
      <c r="E657" s="115"/>
      <c r="F657" s="115"/>
      <c r="G657" s="115"/>
      <c r="H657" s="115"/>
      <c r="I657" s="115"/>
      <c r="J657" s="115"/>
      <c r="K657" s="115"/>
      <c r="L657" s="115"/>
      <c r="M657" s="115"/>
      <c r="N657" s="115"/>
      <c r="O657" s="115"/>
      <c r="P657" s="115"/>
      <c r="Q657" s="115"/>
      <c r="R657" s="115"/>
      <c r="S657" s="115"/>
      <c r="T657" s="115"/>
      <c r="U657" s="115"/>
      <c r="V657" s="115"/>
      <c r="W657" s="115"/>
      <c r="X657" s="115"/>
      <c r="Y657" s="115"/>
      <c r="Z657" s="115"/>
      <c r="AA657" s="115"/>
      <c r="AB657" s="115"/>
      <c r="AC657" s="115"/>
    </row>
    <row r="658" spans="1:29">
      <c r="A658" s="115"/>
      <c r="B658" s="115"/>
      <c r="C658" s="115"/>
      <c r="D658" s="115"/>
      <c r="E658" s="115"/>
      <c r="F658" s="115"/>
      <c r="G658" s="115"/>
      <c r="H658" s="115"/>
      <c r="I658" s="115"/>
      <c r="J658" s="115"/>
      <c r="K658" s="115"/>
      <c r="L658" s="115"/>
      <c r="M658" s="115"/>
      <c r="N658" s="115"/>
      <c r="O658" s="115"/>
      <c r="P658" s="115"/>
      <c r="Q658" s="115"/>
      <c r="R658" s="115"/>
      <c r="S658" s="115"/>
      <c r="T658" s="115"/>
      <c r="U658" s="115"/>
      <c r="V658" s="115"/>
      <c r="W658" s="115"/>
      <c r="X658" s="115"/>
      <c r="Y658" s="115"/>
      <c r="Z658" s="115"/>
      <c r="AA658" s="115"/>
      <c r="AB658" s="115"/>
      <c r="AC658" s="115"/>
    </row>
    <row r="659" spans="1:29">
      <c r="A659" s="115"/>
      <c r="B659" s="115"/>
      <c r="C659" s="115"/>
      <c r="D659" s="115"/>
      <c r="E659" s="115"/>
      <c r="F659" s="115"/>
      <c r="G659" s="115"/>
      <c r="H659" s="115"/>
      <c r="I659" s="115"/>
      <c r="J659" s="115"/>
      <c r="K659" s="115"/>
      <c r="L659" s="115"/>
      <c r="M659" s="115"/>
      <c r="N659" s="115"/>
      <c r="O659" s="115"/>
      <c r="P659" s="115"/>
      <c r="Q659" s="115"/>
      <c r="R659" s="115"/>
      <c r="S659" s="115"/>
      <c r="T659" s="115"/>
      <c r="U659" s="115"/>
      <c r="V659" s="115"/>
      <c r="W659" s="115"/>
      <c r="X659" s="115"/>
      <c r="Y659" s="115"/>
      <c r="Z659" s="115"/>
      <c r="AA659" s="115"/>
      <c r="AB659" s="115"/>
      <c r="AC659" s="115"/>
    </row>
    <row r="660" spans="1:29">
      <c r="A660" s="115"/>
      <c r="B660" s="115"/>
      <c r="C660" s="115"/>
      <c r="D660" s="115"/>
      <c r="E660" s="115"/>
      <c r="F660" s="115"/>
      <c r="G660" s="115"/>
      <c r="H660" s="115"/>
      <c r="I660" s="115"/>
      <c r="J660" s="115"/>
      <c r="K660" s="115"/>
      <c r="L660" s="115"/>
      <c r="M660" s="115"/>
      <c r="N660" s="115"/>
      <c r="O660" s="115"/>
      <c r="P660" s="115"/>
      <c r="Q660" s="115"/>
      <c r="R660" s="115"/>
      <c r="S660" s="115"/>
      <c r="T660" s="115"/>
      <c r="U660" s="115"/>
      <c r="V660" s="115"/>
      <c r="W660" s="115"/>
      <c r="X660" s="115"/>
      <c r="Y660" s="115"/>
      <c r="Z660" s="115"/>
      <c r="AA660" s="115"/>
      <c r="AB660" s="115"/>
      <c r="AC660" s="115"/>
    </row>
    <row r="661" spans="1:29">
      <c r="A661" s="115"/>
      <c r="B661" s="115"/>
      <c r="C661" s="115"/>
      <c r="D661" s="115"/>
      <c r="E661" s="115"/>
      <c r="F661" s="115"/>
      <c r="G661" s="115"/>
      <c r="H661" s="115"/>
      <c r="I661" s="115"/>
      <c r="J661" s="115"/>
      <c r="K661" s="115"/>
      <c r="L661" s="115"/>
      <c r="M661" s="115"/>
      <c r="N661" s="115"/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</row>
    <row r="662" spans="1:29">
      <c r="A662" s="115"/>
      <c r="B662" s="115"/>
      <c r="C662" s="115"/>
      <c r="D662" s="115"/>
      <c r="E662" s="115"/>
      <c r="F662" s="115"/>
      <c r="G662" s="115"/>
      <c r="H662" s="115"/>
      <c r="I662" s="115"/>
      <c r="J662" s="115"/>
      <c r="K662" s="115"/>
      <c r="L662" s="115"/>
      <c r="M662" s="115"/>
      <c r="N662" s="115"/>
      <c r="O662" s="115"/>
      <c r="P662" s="115"/>
      <c r="Q662" s="115"/>
      <c r="R662" s="115"/>
      <c r="S662" s="115"/>
      <c r="T662" s="115"/>
      <c r="U662" s="115"/>
      <c r="V662" s="115"/>
      <c r="W662" s="115"/>
      <c r="X662" s="115"/>
      <c r="Y662" s="115"/>
      <c r="Z662" s="115"/>
      <c r="AA662" s="115"/>
      <c r="AB662" s="115"/>
      <c r="AC662" s="115"/>
    </row>
    <row r="663" spans="1:29">
      <c r="A663" s="115"/>
      <c r="B663" s="115"/>
      <c r="C663" s="115"/>
      <c r="D663" s="115"/>
      <c r="E663" s="115"/>
      <c r="F663" s="115"/>
      <c r="G663" s="115"/>
      <c r="H663" s="115"/>
      <c r="I663" s="115"/>
      <c r="J663" s="115"/>
      <c r="K663" s="115"/>
      <c r="L663" s="115"/>
      <c r="M663" s="115"/>
      <c r="N663" s="115"/>
      <c r="O663" s="115"/>
      <c r="P663" s="115"/>
      <c r="Q663" s="115"/>
      <c r="R663" s="115"/>
      <c r="S663" s="115"/>
      <c r="T663" s="115"/>
      <c r="U663" s="115"/>
      <c r="V663" s="115"/>
      <c r="W663" s="115"/>
      <c r="X663" s="115"/>
      <c r="Y663" s="115"/>
      <c r="Z663" s="115"/>
      <c r="AA663" s="115"/>
      <c r="AB663" s="115"/>
      <c r="AC663" s="115"/>
    </row>
    <row r="664" spans="1:29">
      <c r="A664" s="115"/>
      <c r="B664" s="115"/>
      <c r="C664" s="115"/>
      <c r="D664" s="115"/>
      <c r="E664" s="115"/>
      <c r="F664" s="115"/>
      <c r="G664" s="115"/>
      <c r="H664" s="115"/>
      <c r="I664" s="115"/>
      <c r="J664" s="115"/>
      <c r="K664" s="115"/>
      <c r="L664" s="115"/>
      <c r="M664" s="115"/>
      <c r="N664" s="115"/>
      <c r="O664" s="115"/>
      <c r="P664" s="115"/>
      <c r="Q664" s="115"/>
      <c r="R664" s="115"/>
      <c r="S664" s="115"/>
      <c r="T664" s="115"/>
      <c r="U664" s="115"/>
      <c r="V664" s="115"/>
      <c r="W664" s="115"/>
      <c r="X664" s="115"/>
      <c r="Y664" s="115"/>
      <c r="Z664" s="115"/>
      <c r="AA664" s="115"/>
      <c r="AB664" s="115"/>
      <c r="AC664" s="115"/>
    </row>
    <row r="665" spans="1:29">
      <c r="A665" s="115"/>
      <c r="B665" s="115"/>
      <c r="C665" s="115"/>
      <c r="D665" s="115"/>
      <c r="E665" s="115"/>
      <c r="F665" s="115"/>
      <c r="G665" s="115"/>
      <c r="H665" s="115"/>
      <c r="I665" s="115"/>
      <c r="J665" s="115"/>
      <c r="K665" s="115"/>
      <c r="L665" s="115"/>
      <c r="M665" s="115"/>
      <c r="N665" s="115"/>
      <c r="O665" s="115"/>
      <c r="P665" s="115"/>
      <c r="Q665" s="115"/>
      <c r="R665" s="115"/>
      <c r="S665" s="115"/>
      <c r="T665" s="115"/>
      <c r="U665" s="115"/>
      <c r="V665" s="115"/>
      <c r="W665" s="115"/>
      <c r="X665" s="115"/>
      <c r="Y665" s="115"/>
      <c r="Z665" s="115"/>
      <c r="AA665" s="115"/>
      <c r="AB665" s="115"/>
      <c r="AC665" s="115"/>
    </row>
    <row r="666" spans="1:29">
      <c r="A666" s="115"/>
      <c r="B666" s="115"/>
      <c r="C666" s="115"/>
      <c r="D666" s="115"/>
      <c r="E666" s="115"/>
      <c r="F666" s="115"/>
      <c r="G666" s="115"/>
      <c r="H666" s="115"/>
      <c r="I666" s="115"/>
      <c r="J666" s="115"/>
      <c r="K666" s="115"/>
      <c r="L666" s="115"/>
      <c r="M666" s="115"/>
      <c r="N666" s="115"/>
      <c r="O666" s="115"/>
      <c r="P666" s="115"/>
      <c r="Q666" s="115"/>
      <c r="R666" s="115"/>
      <c r="S666" s="115"/>
      <c r="T666" s="115"/>
      <c r="U666" s="115"/>
      <c r="V666" s="115"/>
      <c r="W666" s="115"/>
      <c r="X666" s="115"/>
      <c r="Y666" s="115"/>
      <c r="Z666" s="115"/>
      <c r="AA666" s="115"/>
      <c r="AB666" s="115"/>
      <c r="AC666" s="115"/>
    </row>
    <row r="667" spans="1:29">
      <c r="A667" s="115"/>
      <c r="B667" s="115"/>
      <c r="C667" s="115"/>
      <c r="D667" s="115"/>
      <c r="E667" s="115"/>
      <c r="F667" s="115"/>
      <c r="G667" s="115"/>
      <c r="H667" s="115"/>
      <c r="I667" s="115"/>
      <c r="J667" s="115"/>
      <c r="K667" s="115"/>
      <c r="L667" s="115"/>
      <c r="M667" s="115"/>
      <c r="N667" s="115"/>
      <c r="O667" s="115"/>
      <c r="P667" s="115"/>
      <c r="Q667" s="115"/>
      <c r="R667" s="115"/>
      <c r="S667" s="115"/>
      <c r="T667" s="115"/>
      <c r="U667" s="115"/>
      <c r="V667" s="115"/>
      <c r="W667" s="115"/>
      <c r="X667" s="115"/>
      <c r="Y667" s="115"/>
      <c r="Z667" s="115"/>
      <c r="AA667" s="115"/>
      <c r="AB667" s="115"/>
      <c r="AC667" s="115"/>
    </row>
    <row r="668" spans="1:29">
      <c r="A668" s="115"/>
      <c r="B668" s="115"/>
      <c r="C668" s="115"/>
      <c r="D668" s="115"/>
      <c r="E668" s="115"/>
      <c r="F668" s="115"/>
      <c r="G668" s="115"/>
      <c r="H668" s="115"/>
      <c r="I668" s="115"/>
      <c r="J668" s="115"/>
      <c r="K668" s="115"/>
      <c r="L668" s="115"/>
      <c r="M668" s="115"/>
      <c r="N668" s="115"/>
      <c r="O668" s="115"/>
      <c r="P668" s="115"/>
      <c r="Q668" s="115"/>
      <c r="R668" s="115"/>
      <c r="S668" s="115"/>
      <c r="T668" s="115"/>
      <c r="U668" s="115"/>
      <c r="V668" s="115"/>
      <c r="W668" s="115"/>
      <c r="X668" s="115"/>
      <c r="Y668" s="115"/>
      <c r="Z668" s="115"/>
      <c r="AA668" s="115"/>
      <c r="AB668" s="115"/>
      <c r="AC668" s="115"/>
    </row>
    <row r="669" spans="1:29">
      <c r="A669" s="115"/>
      <c r="B669" s="115"/>
      <c r="C669" s="115"/>
      <c r="D669" s="115"/>
      <c r="E669" s="115"/>
      <c r="F669" s="115"/>
      <c r="G669" s="115"/>
      <c r="H669" s="115"/>
      <c r="I669" s="115"/>
      <c r="J669" s="115"/>
      <c r="K669" s="115"/>
      <c r="L669" s="115"/>
      <c r="M669" s="115"/>
      <c r="N669" s="115"/>
      <c r="O669" s="115"/>
      <c r="P669" s="115"/>
      <c r="Q669" s="115"/>
      <c r="R669" s="115"/>
      <c r="S669" s="115"/>
      <c r="T669" s="115"/>
      <c r="U669" s="115"/>
      <c r="V669" s="115"/>
      <c r="W669" s="115"/>
      <c r="X669" s="115"/>
      <c r="Y669" s="115"/>
      <c r="Z669" s="115"/>
      <c r="AA669" s="115"/>
      <c r="AB669" s="115"/>
      <c r="AC669" s="115"/>
    </row>
    <row r="670" spans="1:29">
      <c r="A670" s="115"/>
      <c r="B670" s="115"/>
      <c r="C670" s="115"/>
      <c r="D670" s="115"/>
      <c r="E670" s="115"/>
      <c r="F670" s="115"/>
      <c r="G670" s="115"/>
      <c r="H670" s="115"/>
      <c r="I670" s="115"/>
      <c r="J670" s="115"/>
      <c r="K670" s="115"/>
      <c r="L670" s="115"/>
      <c r="M670" s="115"/>
      <c r="N670" s="115"/>
      <c r="O670" s="115"/>
      <c r="P670" s="115"/>
      <c r="Q670" s="115"/>
      <c r="R670" s="115"/>
      <c r="S670" s="115"/>
      <c r="T670" s="115"/>
      <c r="U670" s="115"/>
      <c r="V670" s="115"/>
      <c r="W670" s="115"/>
      <c r="X670" s="115"/>
      <c r="Y670" s="115"/>
      <c r="Z670" s="115"/>
      <c r="AA670" s="115"/>
      <c r="AB670" s="115"/>
      <c r="AC670" s="115"/>
    </row>
    <row r="671" spans="1:29">
      <c r="A671" s="115"/>
      <c r="B671" s="115"/>
      <c r="C671" s="115"/>
      <c r="D671" s="115"/>
      <c r="E671" s="115"/>
      <c r="F671" s="115"/>
      <c r="G671" s="115"/>
      <c r="H671" s="115"/>
      <c r="I671" s="115"/>
      <c r="J671" s="115"/>
      <c r="K671" s="115"/>
      <c r="L671" s="115"/>
      <c r="M671" s="115"/>
      <c r="N671" s="115"/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</row>
    <row r="672" spans="1:29">
      <c r="A672" s="115"/>
      <c r="B672" s="115"/>
      <c r="C672" s="115"/>
      <c r="D672" s="115"/>
      <c r="E672" s="115"/>
      <c r="F672" s="115"/>
      <c r="G672" s="115"/>
      <c r="H672" s="115"/>
      <c r="I672" s="115"/>
      <c r="J672" s="115"/>
      <c r="K672" s="115"/>
      <c r="L672" s="115"/>
      <c r="M672" s="115"/>
      <c r="N672" s="115"/>
      <c r="O672" s="115"/>
      <c r="P672" s="115"/>
      <c r="Q672" s="115"/>
      <c r="R672" s="115"/>
      <c r="S672" s="115"/>
      <c r="T672" s="115"/>
      <c r="U672" s="115"/>
      <c r="V672" s="115"/>
      <c r="W672" s="115"/>
      <c r="X672" s="115"/>
      <c r="Y672" s="115"/>
      <c r="Z672" s="115"/>
      <c r="AA672" s="115"/>
      <c r="AB672" s="115"/>
      <c r="AC672" s="115"/>
    </row>
    <row r="673" spans="1:29">
      <c r="A673" s="115"/>
      <c r="B673" s="115"/>
      <c r="C673" s="115"/>
      <c r="D673" s="115"/>
      <c r="E673" s="115"/>
      <c r="F673" s="115"/>
      <c r="G673" s="115"/>
      <c r="H673" s="115"/>
      <c r="I673" s="115"/>
      <c r="J673" s="115"/>
      <c r="K673" s="115"/>
      <c r="L673" s="115"/>
      <c r="M673" s="115"/>
      <c r="N673" s="115"/>
      <c r="O673" s="115"/>
      <c r="P673" s="115"/>
      <c r="Q673" s="115"/>
      <c r="R673" s="115"/>
      <c r="S673" s="115"/>
      <c r="T673" s="115"/>
      <c r="U673" s="115"/>
      <c r="V673" s="115"/>
      <c r="W673" s="115"/>
      <c r="X673" s="115"/>
      <c r="Y673" s="115"/>
      <c r="Z673" s="115"/>
      <c r="AA673" s="115"/>
      <c r="AB673" s="115"/>
      <c r="AC673" s="115"/>
    </row>
    <row r="674" spans="1:29">
      <c r="A674" s="115"/>
      <c r="B674" s="115"/>
      <c r="C674" s="115"/>
      <c r="D674" s="115"/>
      <c r="E674" s="115"/>
      <c r="F674" s="115"/>
      <c r="G674" s="115"/>
      <c r="H674" s="115"/>
      <c r="I674" s="115"/>
      <c r="J674" s="115"/>
      <c r="K674" s="115"/>
      <c r="L674" s="115"/>
      <c r="M674" s="115"/>
      <c r="N674" s="115"/>
      <c r="O674" s="115"/>
      <c r="P674" s="115"/>
      <c r="Q674" s="115"/>
      <c r="R674" s="115"/>
      <c r="S674" s="115"/>
      <c r="T674" s="115"/>
      <c r="U674" s="115"/>
      <c r="V674" s="115"/>
      <c r="W674" s="115"/>
      <c r="X674" s="115"/>
      <c r="Y674" s="115"/>
      <c r="Z674" s="115"/>
      <c r="AA674" s="115"/>
      <c r="AB674" s="115"/>
      <c r="AC674" s="115"/>
    </row>
    <row r="675" spans="1:29">
      <c r="A675" s="115"/>
      <c r="B675" s="115"/>
      <c r="C675" s="115"/>
      <c r="D675" s="115"/>
      <c r="E675" s="115"/>
      <c r="F675" s="115"/>
      <c r="G675" s="115"/>
      <c r="H675" s="115"/>
      <c r="I675" s="115"/>
      <c r="J675" s="115"/>
      <c r="K675" s="115"/>
      <c r="L675" s="115"/>
      <c r="M675" s="115"/>
      <c r="N675" s="115"/>
      <c r="O675" s="115"/>
      <c r="P675" s="115"/>
      <c r="Q675" s="115"/>
      <c r="R675" s="115"/>
      <c r="S675" s="115"/>
      <c r="T675" s="115"/>
      <c r="U675" s="115"/>
      <c r="V675" s="115"/>
      <c r="W675" s="115"/>
      <c r="X675" s="115"/>
      <c r="Y675" s="115"/>
      <c r="Z675" s="115"/>
      <c r="AA675" s="115"/>
      <c r="AB675" s="115"/>
      <c r="AC675" s="115"/>
    </row>
    <row r="676" spans="1:29">
      <c r="A676" s="115"/>
      <c r="B676" s="115"/>
      <c r="C676" s="115"/>
      <c r="D676" s="115"/>
      <c r="E676" s="115"/>
      <c r="F676" s="115"/>
      <c r="G676" s="115"/>
      <c r="H676" s="115"/>
      <c r="I676" s="115"/>
      <c r="J676" s="115"/>
      <c r="K676" s="115"/>
      <c r="L676" s="115"/>
      <c r="M676" s="115"/>
      <c r="N676" s="115"/>
      <c r="O676" s="115"/>
      <c r="P676" s="115"/>
      <c r="Q676" s="115"/>
      <c r="R676" s="115"/>
      <c r="S676" s="115"/>
      <c r="T676" s="115"/>
      <c r="U676" s="115"/>
      <c r="V676" s="115"/>
      <c r="W676" s="115"/>
      <c r="X676" s="115"/>
      <c r="Y676" s="115"/>
      <c r="Z676" s="115"/>
      <c r="AA676" s="115"/>
      <c r="AB676" s="115"/>
      <c r="AC676" s="115"/>
    </row>
    <row r="677" spans="1:29">
      <c r="A677" s="115"/>
      <c r="B677" s="115"/>
      <c r="C677" s="115"/>
      <c r="D677" s="115"/>
      <c r="E677" s="115"/>
      <c r="F677" s="115"/>
      <c r="G677" s="115"/>
      <c r="H677" s="115"/>
      <c r="I677" s="115"/>
      <c r="J677" s="115"/>
      <c r="K677" s="115"/>
      <c r="L677" s="115"/>
      <c r="M677" s="115"/>
      <c r="N677" s="115"/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</row>
    <row r="678" spans="1:29">
      <c r="A678" s="115"/>
      <c r="B678" s="115"/>
      <c r="C678" s="115"/>
      <c r="D678" s="115"/>
      <c r="E678" s="115"/>
      <c r="F678" s="115"/>
      <c r="G678" s="115"/>
      <c r="H678" s="115"/>
      <c r="I678" s="115"/>
      <c r="J678" s="115"/>
      <c r="K678" s="115"/>
      <c r="L678" s="115"/>
      <c r="M678" s="115"/>
      <c r="N678" s="115"/>
      <c r="O678" s="115"/>
      <c r="P678" s="115"/>
      <c r="Q678" s="115"/>
      <c r="R678" s="115"/>
      <c r="S678" s="115"/>
      <c r="T678" s="115"/>
      <c r="U678" s="115"/>
      <c r="V678" s="115"/>
      <c r="W678" s="115"/>
      <c r="X678" s="115"/>
      <c r="Y678" s="115"/>
      <c r="Z678" s="115"/>
      <c r="AA678" s="115"/>
      <c r="AB678" s="115"/>
      <c r="AC678" s="115"/>
    </row>
    <row r="679" spans="1:29">
      <c r="A679" s="115"/>
      <c r="B679" s="115"/>
      <c r="C679" s="115"/>
      <c r="D679" s="115"/>
      <c r="E679" s="115"/>
      <c r="F679" s="115"/>
      <c r="G679" s="115"/>
      <c r="H679" s="115"/>
      <c r="I679" s="115"/>
      <c r="J679" s="115"/>
      <c r="K679" s="115"/>
      <c r="L679" s="115"/>
      <c r="M679" s="115"/>
      <c r="N679" s="115"/>
      <c r="O679" s="115"/>
      <c r="P679" s="115"/>
      <c r="Q679" s="115"/>
      <c r="R679" s="115"/>
      <c r="S679" s="115"/>
      <c r="T679" s="115"/>
      <c r="U679" s="115"/>
      <c r="V679" s="115"/>
      <c r="W679" s="115"/>
      <c r="X679" s="115"/>
      <c r="Y679" s="115"/>
      <c r="Z679" s="115"/>
      <c r="AA679" s="115"/>
      <c r="AB679" s="115"/>
      <c r="AC679" s="115"/>
    </row>
    <row r="680" spans="1:29">
      <c r="A680" s="115"/>
      <c r="B680" s="115"/>
      <c r="C680" s="115"/>
      <c r="D680" s="115"/>
      <c r="E680" s="115"/>
      <c r="F680" s="115"/>
      <c r="G680" s="115"/>
      <c r="H680" s="115"/>
      <c r="I680" s="115"/>
      <c r="J680" s="115"/>
      <c r="K680" s="115"/>
      <c r="L680" s="115"/>
      <c r="M680" s="115"/>
      <c r="N680" s="115"/>
      <c r="O680" s="115"/>
      <c r="P680" s="115"/>
      <c r="Q680" s="115"/>
      <c r="R680" s="115"/>
      <c r="S680" s="115"/>
      <c r="T680" s="115"/>
      <c r="U680" s="115"/>
      <c r="V680" s="115"/>
      <c r="W680" s="115"/>
      <c r="X680" s="115"/>
      <c r="Y680" s="115"/>
      <c r="Z680" s="115"/>
      <c r="AA680" s="115"/>
      <c r="AB680" s="115"/>
      <c r="AC680" s="115"/>
    </row>
    <row r="681" spans="1:29">
      <c r="A681" s="115"/>
      <c r="B681" s="115"/>
      <c r="C681" s="115"/>
      <c r="D681" s="115"/>
      <c r="E681" s="115"/>
      <c r="F681" s="115"/>
      <c r="G681" s="115"/>
      <c r="H681" s="115"/>
      <c r="I681" s="115"/>
      <c r="J681" s="115"/>
      <c r="K681" s="115"/>
      <c r="L681" s="115"/>
      <c r="M681" s="115"/>
      <c r="N681" s="115"/>
      <c r="O681" s="115"/>
      <c r="P681" s="115"/>
      <c r="Q681" s="115"/>
      <c r="R681" s="115"/>
      <c r="S681" s="115"/>
      <c r="T681" s="115"/>
      <c r="U681" s="115"/>
      <c r="V681" s="115"/>
      <c r="W681" s="115"/>
      <c r="X681" s="115"/>
      <c r="Y681" s="115"/>
      <c r="Z681" s="115"/>
      <c r="AA681" s="115"/>
      <c r="AB681" s="115"/>
      <c r="AC681" s="115"/>
    </row>
    <row r="682" spans="1:29">
      <c r="A682" s="115"/>
      <c r="B682" s="115"/>
      <c r="C682" s="115"/>
      <c r="D682" s="115"/>
      <c r="E682" s="115"/>
      <c r="F682" s="115"/>
      <c r="G682" s="115"/>
      <c r="H682" s="115"/>
      <c r="I682" s="115"/>
      <c r="J682" s="115"/>
      <c r="K682" s="115"/>
      <c r="L682" s="115"/>
      <c r="M682" s="115"/>
      <c r="N682" s="115"/>
      <c r="O682" s="115"/>
      <c r="P682" s="115"/>
      <c r="Q682" s="115"/>
      <c r="R682" s="115"/>
      <c r="S682" s="115"/>
      <c r="T682" s="115"/>
      <c r="U682" s="115"/>
      <c r="V682" s="115"/>
      <c r="W682" s="115"/>
      <c r="X682" s="115"/>
      <c r="Y682" s="115"/>
      <c r="Z682" s="115"/>
      <c r="AA682" s="115"/>
      <c r="AB682" s="115"/>
      <c r="AC682" s="115"/>
    </row>
    <row r="683" spans="1:29">
      <c r="A683" s="115"/>
      <c r="B683" s="115"/>
      <c r="C683" s="115"/>
      <c r="D683" s="115"/>
      <c r="E683" s="115"/>
      <c r="F683" s="115"/>
      <c r="G683" s="115"/>
      <c r="H683" s="115"/>
      <c r="I683" s="115"/>
      <c r="J683" s="115"/>
      <c r="K683" s="115"/>
      <c r="L683" s="115"/>
      <c r="M683" s="115"/>
      <c r="N683" s="115"/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</row>
    <row r="684" spans="1:29">
      <c r="A684" s="115"/>
      <c r="B684" s="115"/>
      <c r="C684" s="115"/>
      <c r="D684" s="115"/>
      <c r="E684" s="115"/>
      <c r="F684" s="115"/>
      <c r="G684" s="115"/>
      <c r="H684" s="115"/>
      <c r="I684" s="115"/>
      <c r="J684" s="115"/>
      <c r="K684" s="115"/>
      <c r="L684" s="115"/>
      <c r="M684" s="115"/>
      <c r="N684" s="115"/>
      <c r="O684" s="115"/>
      <c r="P684" s="115"/>
      <c r="Q684" s="115"/>
      <c r="R684" s="115"/>
      <c r="S684" s="115"/>
      <c r="T684" s="115"/>
      <c r="U684" s="115"/>
      <c r="V684" s="115"/>
      <c r="W684" s="115"/>
      <c r="X684" s="115"/>
      <c r="Y684" s="115"/>
      <c r="Z684" s="115"/>
      <c r="AA684" s="115"/>
      <c r="AB684" s="115"/>
      <c r="AC684" s="115"/>
    </row>
    <row r="685" spans="1:29">
      <c r="A685" s="115"/>
      <c r="B685" s="115"/>
      <c r="C685" s="115"/>
      <c r="D685" s="115"/>
      <c r="E685" s="115"/>
      <c r="F685" s="115"/>
      <c r="G685" s="115"/>
      <c r="H685" s="115"/>
      <c r="I685" s="115"/>
      <c r="J685" s="115"/>
      <c r="K685" s="115"/>
      <c r="L685" s="115"/>
      <c r="M685" s="115"/>
      <c r="N685" s="115"/>
      <c r="O685" s="115"/>
      <c r="P685" s="115"/>
      <c r="Q685" s="115"/>
      <c r="R685" s="115"/>
      <c r="S685" s="115"/>
      <c r="T685" s="115"/>
      <c r="U685" s="115"/>
      <c r="V685" s="115"/>
      <c r="W685" s="115"/>
      <c r="X685" s="115"/>
      <c r="Y685" s="115"/>
      <c r="Z685" s="115"/>
      <c r="AA685" s="115"/>
      <c r="AB685" s="115"/>
      <c r="AC685" s="115"/>
    </row>
    <row r="686" spans="1:29">
      <c r="A686" s="115"/>
      <c r="B686" s="115"/>
      <c r="C686" s="115"/>
      <c r="D686" s="115"/>
      <c r="E686" s="115"/>
      <c r="F686" s="115"/>
      <c r="G686" s="115"/>
      <c r="H686" s="115"/>
      <c r="I686" s="115"/>
      <c r="J686" s="115"/>
      <c r="K686" s="115"/>
      <c r="L686" s="115"/>
      <c r="M686" s="115"/>
      <c r="N686" s="115"/>
      <c r="O686" s="115"/>
      <c r="P686" s="115"/>
      <c r="Q686" s="115"/>
      <c r="R686" s="115"/>
      <c r="S686" s="115"/>
      <c r="T686" s="115"/>
      <c r="U686" s="115"/>
      <c r="V686" s="115"/>
      <c r="W686" s="115"/>
      <c r="X686" s="115"/>
      <c r="Y686" s="115"/>
      <c r="Z686" s="115"/>
      <c r="AA686" s="115"/>
      <c r="AB686" s="115"/>
      <c r="AC686" s="115"/>
    </row>
    <row r="687" spans="1:29">
      <c r="A687" s="115"/>
      <c r="B687" s="115"/>
      <c r="C687" s="115"/>
      <c r="D687" s="115"/>
      <c r="E687" s="115"/>
      <c r="F687" s="115"/>
      <c r="G687" s="115"/>
      <c r="H687" s="115"/>
      <c r="I687" s="115"/>
      <c r="J687" s="115"/>
      <c r="K687" s="115"/>
      <c r="L687" s="115"/>
      <c r="M687" s="115"/>
      <c r="N687" s="115"/>
      <c r="O687" s="115"/>
      <c r="P687" s="115"/>
      <c r="Q687" s="115"/>
      <c r="R687" s="115"/>
      <c r="S687" s="115"/>
      <c r="T687" s="115"/>
      <c r="U687" s="115"/>
      <c r="V687" s="115"/>
      <c r="W687" s="115"/>
      <c r="X687" s="115"/>
      <c r="Y687" s="115"/>
      <c r="Z687" s="115"/>
      <c r="AA687" s="115"/>
      <c r="AB687" s="115"/>
      <c r="AC687" s="115"/>
    </row>
    <row r="688" spans="1:29">
      <c r="A688" s="115"/>
      <c r="B688" s="115"/>
      <c r="C688" s="115"/>
      <c r="D688" s="115"/>
      <c r="E688" s="115"/>
      <c r="F688" s="115"/>
      <c r="G688" s="115"/>
      <c r="H688" s="115"/>
      <c r="I688" s="115"/>
      <c r="J688" s="115"/>
      <c r="K688" s="115"/>
      <c r="L688" s="115"/>
      <c r="M688" s="115"/>
      <c r="N688" s="115"/>
      <c r="O688" s="115"/>
      <c r="P688" s="115"/>
      <c r="Q688" s="115"/>
      <c r="R688" s="115"/>
      <c r="S688" s="115"/>
      <c r="T688" s="115"/>
      <c r="U688" s="115"/>
      <c r="V688" s="115"/>
      <c r="W688" s="115"/>
      <c r="X688" s="115"/>
      <c r="Y688" s="115"/>
      <c r="Z688" s="115"/>
      <c r="AA688" s="115"/>
      <c r="AB688" s="115"/>
      <c r="AC688" s="115"/>
    </row>
    <row r="689" spans="1:29">
      <c r="A689" s="115"/>
      <c r="B689" s="115"/>
      <c r="C689" s="115"/>
      <c r="D689" s="115"/>
      <c r="E689" s="115"/>
      <c r="F689" s="115"/>
      <c r="G689" s="115"/>
      <c r="H689" s="115"/>
      <c r="I689" s="115"/>
      <c r="J689" s="115"/>
      <c r="K689" s="115"/>
      <c r="L689" s="115"/>
      <c r="M689" s="115"/>
      <c r="N689" s="115"/>
      <c r="O689" s="115"/>
      <c r="P689" s="115"/>
      <c r="Q689" s="115"/>
      <c r="R689" s="115"/>
      <c r="S689" s="115"/>
      <c r="T689" s="115"/>
      <c r="U689" s="115"/>
      <c r="V689" s="115"/>
      <c r="W689" s="115"/>
      <c r="X689" s="115"/>
      <c r="Y689" s="115"/>
      <c r="Z689" s="115"/>
      <c r="AA689" s="115"/>
      <c r="AB689" s="115"/>
      <c r="AC689" s="115"/>
    </row>
    <row r="690" spans="1:29">
      <c r="A690" s="115"/>
      <c r="B690" s="115"/>
      <c r="C690" s="115"/>
      <c r="D690" s="115"/>
      <c r="E690" s="115"/>
      <c r="F690" s="115"/>
      <c r="G690" s="115"/>
      <c r="H690" s="115"/>
      <c r="I690" s="115"/>
      <c r="J690" s="115"/>
      <c r="K690" s="115"/>
      <c r="L690" s="115"/>
      <c r="M690" s="115"/>
      <c r="N690" s="115"/>
      <c r="O690" s="115"/>
      <c r="P690" s="115"/>
      <c r="Q690" s="115"/>
      <c r="R690" s="115"/>
      <c r="S690" s="115"/>
      <c r="T690" s="115"/>
      <c r="U690" s="115"/>
      <c r="V690" s="115"/>
      <c r="W690" s="115"/>
      <c r="X690" s="115"/>
      <c r="Y690" s="115"/>
      <c r="Z690" s="115"/>
      <c r="AA690" s="115"/>
      <c r="AB690" s="115"/>
      <c r="AC690" s="115"/>
    </row>
    <row r="691" spans="1:29">
      <c r="A691" s="115"/>
      <c r="B691" s="115"/>
      <c r="C691" s="115"/>
      <c r="D691" s="115"/>
      <c r="E691" s="115"/>
      <c r="F691" s="115"/>
      <c r="G691" s="115"/>
      <c r="H691" s="115"/>
      <c r="I691" s="115"/>
      <c r="J691" s="115"/>
      <c r="K691" s="115"/>
      <c r="L691" s="115"/>
      <c r="M691" s="115"/>
      <c r="N691" s="115"/>
      <c r="O691" s="115"/>
      <c r="P691" s="115"/>
      <c r="Q691" s="115"/>
      <c r="R691" s="115"/>
      <c r="S691" s="115"/>
      <c r="T691" s="115"/>
      <c r="U691" s="115"/>
      <c r="V691" s="115"/>
      <c r="W691" s="115"/>
      <c r="X691" s="115"/>
      <c r="Y691" s="115"/>
      <c r="Z691" s="115"/>
      <c r="AA691" s="115"/>
      <c r="AB691" s="115"/>
      <c r="AC691" s="115"/>
    </row>
    <row r="692" spans="1:29">
      <c r="A692" s="115"/>
      <c r="B692" s="115"/>
      <c r="C692" s="115"/>
      <c r="D692" s="115"/>
      <c r="E692" s="115"/>
      <c r="F692" s="115"/>
      <c r="G692" s="115"/>
      <c r="H692" s="115"/>
      <c r="I692" s="115"/>
      <c r="J692" s="115"/>
      <c r="K692" s="115"/>
      <c r="L692" s="115"/>
      <c r="M692" s="115"/>
      <c r="N692" s="115"/>
      <c r="O692" s="115"/>
      <c r="P692" s="115"/>
      <c r="Q692" s="115"/>
      <c r="R692" s="115"/>
      <c r="S692" s="115"/>
      <c r="T692" s="115"/>
      <c r="U692" s="115"/>
      <c r="V692" s="115"/>
      <c r="W692" s="115"/>
      <c r="X692" s="115"/>
      <c r="Y692" s="115"/>
      <c r="Z692" s="115"/>
      <c r="AA692" s="115"/>
      <c r="AB692" s="115"/>
      <c r="AC692" s="115"/>
    </row>
    <row r="693" spans="1:29">
      <c r="A693" s="115"/>
      <c r="B693" s="115"/>
      <c r="C693" s="115"/>
      <c r="D693" s="115"/>
      <c r="E693" s="115"/>
      <c r="F693" s="115"/>
      <c r="G693" s="115"/>
      <c r="H693" s="115"/>
      <c r="I693" s="115"/>
      <c r="J693" s="115"/>
      <c r="K693" s="115"/>
      <c r="L693" s="115"/>
      <c r="M693" s="115"/>
      <c r="N693" s="115"/>
      <c r="O693" s="115"/>
      <c r="P693" s="115"/>
      <c r="Q693" s="115"/>
      <c r="R693" s="115"/>
      <c r="S693" s="115"/>
      <c r="T693" s="115"/>
      <c r="U693" s="115"/>
      <c r="V693" s="115"/>
      <c r="W693" s="115"/>
      <c r="X693" s="115"/>
      <c r="Y693" s="115"/>
      <c r="Z693" s="115"/>
      <c r="AA693" s="115"/>
      <c r="AB693" s="115"/>
      <c r="AC693" s="115"/>
    </row>
    <row r="694" spans="1:29">
      <c r="A694" s="115"/>
      <c r="B694" s="115"/>
      <c r="C694" s="115"/>
      <c r="D694" s="115"/>
      <c r="E694" s="115"/>
      <c r="F694" s="115"/>
      <c r="G694" s="115"/>
      <c r="H694" s="115"/>
      <c r="I694" s="115"/>
      <c r="J694" s="115"/>
      <c r="K694" s="115"/>
      <c r="L694" s="115"/>
      <c r="M694" s="115"/>
      <c r="N694" s="115"/>
      <c r="O694" s="115"/>
      <c r="P694" s="115"/>
      <c r="Q694" s="115"/>
      <c r="R694" s="115"/>
      <c r="S694" s="115"/>
      <c r="T694" s="115"/>
      <c r="U694" s="115"/>
      <c r="V694" s="115"/>
      <c r="W694" s="115"/>
      <c r="X694" s="115"/>
      <c r="Y694" s="115"/>
      <c r="Z694" s="115"/>
      <c r="AA694" s="115"/>
      <c r="AB694" s="115"/>
      <c r="AC694" s="115"/>
    </row>
    <row r="695" spans="1:29">
      <c r="A695" s="115"/>
      <c r="B695" s="115"/>
      <c r="C695" s="115"/>
      <c r="D695" s="115"/>
      <c r="E695" s="115"/>
      <c r="F695" s="115"/>
      <c r="G695" s="115"/>
      <c r="H695" s="115"/>
      <c r="I695" s="115"/>
      <c r="J695" s="115"/>
      <c r="K695" s="115"/>
      <c r="L695" s="115"/>
      <c r="M695" s="115"/>
      <c r="N695" s="115"/>
      <c r="O695" s="115"/>
      <c r="P695" s="115"/>
      <c r="Q695" s="115"/>
      <c r="R695" s="115"/>
      <c r="S695" s="115"/>
      <c r="T695" s="115"/>
      <c r="U695" s="115"/>
      <c r="V695" s="115"/>
      <c r="W695" s="115"/>
      <c r="X695" s="115"/>
      <c r="Y695" s="115"/>
      <c r="Z695" s="115"/>
      <c r="AA695" s="115"/>
      <c r="AB695" s="115"/>
      <c r="AC695" s="115"/>
    </row>
    <row r="696" spans="1:29">
      <c r="A696" s="115"/>
      <c r="B696" s="115"/>
      <c r="C696" s="115"/>
      <c r="D696" s="115"/>
      <c r="E696" s="115"/>
      <c r="F696" s="115"/>
      <c r="G696" s="115"/>
      <c r="H696" s="115"/>
      <c r="I696" s="115"/>
      <c r="J696" s="115"/>
      <c r="K696" s="115"/>
      <c r="L696" s="115"/>
      <c r="M696" s="115"/>
      <c r="N696" s="115"/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</row>
    <row r="697" spans="1:29">
      <c r="A697" s="115"/>
      <c r="B697" s="115"/>
      <c r="C697" s="115"/>
      <c r="D697" s="115"/>
      <c r="E697" s="115"/>
      <c r="F697" s="115"/>
      <c r="G697" s="115"/>
      <c r="H697" s="115"/>
      <c r="I697" s="115"/>
      <c r="J697" s="115"/>
      <c r="K697" s="115"/>
      <c r="L697" s="115"/>
      <c r="M697" s="115"/>
      <c r="N697" s="115"/>
      <c r="O697" s="115"/>
      <c r="P697" s="115"/>
      <c r="Q697" s="115"/>
      <c r="R697" s="115"/>
      <c r="S697" s="115"/>
      <c r="T697" s="115"/>
      <c r="U697" s="115"/>
      <c r="V697" s="115"/>
      <c r="W697" s="115"/>
      <c r="X697" s="115"/>
      <c r="Y697" s="115"/>
      <c r="Z697" s="115"/>
      <c r="AA697" s="115"/>
      <c r="AB697" s="115"/>
      <c r="AC697" s="115"/>
    </row>
    <row r="698" spans="1:29">
      <c r="A698" s="115"/>
      <c r="B698" s="115"/>
      <c r="C698" s="115"/>
      <c r="D698" s="115"/>
      <c r="E698" s="115"/>
      <c r="F698" s="115"/>
      <c r="G698" s="115"/>
      <c r="H698" s="115"/>
      <c r="I698" s="115"/>
      <c r="J698" s="115"/>
      <c r="K698" s="115"/>
      <c r="L698" s="115"/>
      <c r="M698" s="115"/>
      <c r="N698" s="115"/>
      <c r="O698" s="115"/>
      <c r="P698" s="115"/>
      <c r="Q698" s="115"/>
      <c r="R698" s="115"/>
      <c r="S698" s="115"/>
      <c r="T698" s="115"/>
      <c r="U698" s="115"/>
      <c r="V698" s="115"/>
      <c r="W698" s="115"/>
      <c r="X698" s="115"/>
      <c r="Y698" s="115"/>
      <c r="Z698" s="115"/>
      <c r="AA698" s="115"/>
      <c r="AB698" s="115"/>
      <c r="AC698" s="115"/>
    </row>
    <row r="699" spans="1:29">
      <c r="A699" s="115"/>
      <c r="B699" s="115"/>
      <c r="C699" s="115"/>
      <c r="D699" s="115"/>
      <c r="E699" s="115"/>
      <c r="F699" s="115"/>
      <c r="G699" s="115"/>
      <c r="H699" s="115"/>
      <c r="I699" s="115"/>
      <c r="J699" s="115"/>
      <c r="K699" s="115"/>
      <c r="L699" s="115"/>
      <c r="M699" s="115"/>
      <c r="N699" s="115"/>
      <c r="O699" s="115"/>
      <c r="P699" s="115"/>
      <c r="Q699" s="115"/>
      <c r="R699" s="115"/>
      <c r="S699" s="115"/>
      <c r="T699" s="115"/>
      <c r="U699" s="115"/>
      <c r="V699" s="115"/>
      <c r="W699" s="115"/>
      <c r="X699" s="115"/>
      <c r="Y699" s="115"/>
      <c r="Z699" s="115"/>
      <c r="AA699" s="115"/>
      <c r="AB699" s="115"/>
      <c r="AC699" s="115"/>
    </row>
    <row r="700" spans="1:29">
      <c r="A700" s="115"/>
      <c r="B700" s="115"/>
      <c r="C700" s="115"/>
      <c r="D700" s="115"/>
      <c r="E700" s="115"/>
      <c r="F700" s="115"/>
      <c r="G700" s="115"/>
      <c r="H700" s="115"/>
      <c r="I700" s="115"/>
      <c r="J700" s="115"/>
      <c r="K700" s="115"/>
      <c r="L700" s="115"/>
      <c r="M700" s="115"/>
      <c r="N700" s="115"/>
      <c r="O700" s="115"/>
      <c r="P700" s="115"/>
      <c r="Q700" s="115"/>
      <c r="R700" s="115"/>
      <c r="S700" s="115"/>
      <c r="T700" s="115"/>
      <c r="U700" s="115"/>
      <c r="V700" s="115"/>
      <c r="W700" s="115"/>
      <c r="X700" s="115"/>
      <c r="Y700" s="115"/>
      <c r="Z700" s="115"/>
      <c r="AA700" s="115"/>
      <c r="AB700" s="115"/>
      <c r="AC700" s="115"/>
    </row>
    <row r="701" spans="1:29">
      <c r="A701" s="115"/>
      <c r="B701" s="115"/>
      <c r="C701" s="115"/>
      <c r="D701" s="115"/>
      <c r="E701" s="115"/>
      <c r="F701" s="115"/>
      <c r="G701" s="115"/>
      <c r="H701" s="115"/>
      <c r="I701" s="115"/>
      <c r="J701" s="115"/>
      <c r="K701" s="115"/>
      <c r="L701" s="115"/>
      <c r="M701" s="115"/>
      <c r="N701" s="115"/>
      <c r="O701" s="115"/>
      <c r="P701" s="115"/>
      <c r="Q701" s="115"/>
      <c r="R701" s="115"/>
      <c r="S701" s="115"/>
      <c r="T701" s="115"/>
      <c r="U701" s="115"/>
      <c r="V701" s="115"/>
      <c r="W701" s="115"/>
      <c r="X701" s="115"/>
      <c r="Y701" s="115"/>
      <c r="Z701" s="115"/>
      <c r="AA701" s="115"/>
      <c r="AB701" s="115"/>
      <c r="AC701" s="115"/>
    </row>
    <row r="702" spans="1:29">
      <c r="A702" s="115"/>
      <c r="B702" s="115"/>
      <c r="C702" s="115"/>
      <c r="D702" s="115"/>
      <c r="E702" s="115"/>
      <c r="F702" s="115"/>
      <c r="G702" s="115"/>
      <c r="H702" s="115"/>
      <c r="I702" s="115"/>
      <c r="J702" s="115"/>
      <c r="K702" s="115"/>
      <c r="L702" s="115"/>
      <c r="M702" s="115"/>
      <c r="N702" s="115"/>
      <c r="O702" s="115"/>
      <c r="P702" s="115"/>
      <c r="Q702" s="115"/>
      <c r="R702" s="115"/>
      <c r="S702" s="115"/>
      <c r="T702" s="115"/>
      <c r="U702" s="115"/>
      <c r="V702" s="115"/>
      <c r="W702" s="115"/>
      <c r="X702" s="115"/>
      <c r="Y702" s="115"/>
      <c r="Z702" s="115"/>
      <c r="AA702" s="115"/>
      <c r="AB702" s="115"/>
      <c r="AC702" s="115"/>
    </row>
    <row r="703" spans="1:29">
      <c r="A703" s="115"/>
      <c r="B703" s="115"/>
      <c r="C703" s="115"/>
      <c r="D703" s="115"/>
      <c r="E703" s="115"/>
      <c r="F703" s="115"/>
      <c r="G703" s="115"/>
      <c r="H703" s="115"/>
      <c r="I703" s="115"/>
      <c r="J703" s="115"/>
      <c r="K703" s="115"/>
      <c r="L703" s="115"/>
      <c r="M703" s="115"/>
      <c r="N703" s="115"/>
      <c r="O703" s="115"/>
      <c r="P703" s="115"/>
      <c r="Q703" s="115"/>
      <c r="R703" s="115"/>
      <c r="S703" s="115"/>
      <c r="T703" s="115"/>
      <c r="U703" s="115"/>
      <c r="V703" s="115"/>
      <c r="W703" s="115"/>
      <c r="X703" s="115"/>
      <c r="Y703" s="115"/>
      <c r="Z703" s="115"/>
      <c r="AA703" s="115"/>
      <c r="AB703" s="115"/>
      <c r="AC703" s="115"/>
    </row>
    <row r="704" spans="1:29">
      <c r="A704" s="115"/>
      <c r="B704" s="115"/>
      <c r="C704" s="115"/>
      <c r="D704" s="115"/>
      <c r="E704" s="115"/>
      <c r="F704" s="115"/>
      <c r="G704" s="115"/>
      <c r="H704" s="115"/>
      <c r="I704" s="115"/>
      <c r="J704" s="115"/>
      <c r="K704" s="115"/>
      <c r="L704" s="115"/>
      <c r="M704" s="115"/>
      <c r="N704" s="115"/>
      <c r="O704" s="115"/>
      <c r="P704" s="115"/>
      <c r="Q704" s="115"/>
      <c r="R704" s="115"/>
      <c r="S704" s="115"/>
      <c r="T704" s="115"/>
      <c r="U704" s="115"/>
      <c r="V704" s="115"/>
      <c r="W704" s="115"/>
      <c r="X704" s="115"/>
      <c r="Y704" s="115"/>
      <c r="Z704" s="115"/>
      <c r="AA704" s="115"/>
      <c r="AB704" s="115"/>
      <c r="AC704" s="115"/>
    </row>
    <row r="705" spans="1:29">
      <c r="A705" s="115"/>
      <c r="B705" s="115"/>
      <c r="C705" s="115"/>
      <c r="D705" s="115"/>
      <c r="E705" s="115"/>
      <c r="F705" s="115"/>
      <c r="G705" s="115"/>
      <c r="H705" s="115"/>
      <c r="I705" s="115"/>
      <c r="J705" s="115"/>
      <c r="K705" s="115"/>
      <c r="L705" s="115"/>
      <c r="M705" s="115"/>
      <c r="N705" s="115"/>
      <c r="O705" s="115"/>
      <c r="P705" s="115"/>
      <c r="Q705" s="115"/>
      <c r="R705" s="115"/>
      <c r="S705" s="115"/>
      <c r="T705" s="115"/>
      <c r="U705" s="115"/>
      <c r="V705" s="115"/>
      <c r="W705" s="115"/>
      <c r="X705" s="115"/>
      <c r="Y705" s="115"/>
      <c r="Z705" s="115"/>
      <c r="AA705" s="115"/>
      <c r="AB705" s="115"/>
      <c r="AC705" s="115"/>
    </row>
    <row r="706" spans="1:29">
      <c r="A706" s="115"/>
      <c r="B706" s="115"/>
      <c r="C706" s="115"/>
      <c r="D706" s="115"/>
      <c r="E706" s="115"/>
      <c r="F706" s="115"/>
      <c r="G706" s="115"/>
      <c r="H706" s="115"/>
      <c r="I706" s="115"/>
      <c r="J706" s="115"/>
      <c r="K706" s="115"/>
      <c r="L706" s="115"/>
      <c r="M706" s="115"/>
      <c r="N706" s="115"/>
      <c r="O706" s="115"/>
      <c r="P706" s="115"/>
      <c r="Q706" s="115"/>
      <c r="R706" s="115"/>
      <c r="S706" s="115"/>
      <c r="T706" s="115"/>
      <c r="U706" s="115"/>
      <c r="V706" s="115"/>
      <c r="W706" s="115"/>
      <c r="X706" s="115"/>
      <c r="Y706" s="115"/>
      <c r="Z706" s="115"/>
      <c r="AA706" s="115"/>
      <c r="AB706" s="115"/>
      <c r="AC706" s="115"/>
    </row>
    <row r="707" spans="1:29">
      <c r="A707" s="115"/>
      <c r="B707" s="115"/>
      <c r="C707" s="115"/>
      <c r="D707" s="115"/>
      <c r="E707" s="115"/>
      <c r="F707" s="115"/>
      <c r="G707" s="115"/>
      <c r="H707" s="115"/>
      <c r="I707" s="115"/>
      <c r="J707" s="115"/>
      <c r="K707" s="115"/>
      <c r="L707" s="115"/>
      <c r="M707" s="115"/>
      <c r="N707" s="115"/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</row>
    <row r="708" spans="1:29">
      <c r="A708" s="115"/>
      <c r="B708" s="115"/>
      <c r="C708" s="115"/>
      <c r="D708" s="115"/>
      <c r="E708" s="115"/>
      <c r="F708" s="115"/>
      <c r="G708" s="115"/>
      <c r="H708" s="115"/>
      <c r="I708" s="115"/>
      <c r="J708" s="115"/>
      <c r="K708" s="115"/>
      <c r="L708" s="115"/>
      <c r="M708" s="115"/>
      <c r="N708" s="115"/>
      <c r="O708" s="115"/>
      <c r="P708" s="115"/>
      <c r="Q708" s="115"/>
      <c r="R708" s="115"/>
      <c r="S708" s="115"/>
      <c r="T708" s="115"/>
      <c r="U708" s="115"/>
      <c r="V708" s="115"/>
      <c r="W708" s="115"/>
      <c r="X708" s="115"/>
      <c r="Y708" s="115"/>
      <c r="Z708" s="115"/>
      <c r="AA708" s="115"/>
      <c r="AB708" s="115"/>
      <c r="AC708" s="115"/>
    </row>
    <row r="709" spans="1:29">
      <c r="A709" s="115"/>
      <c r="B709" s="115"/>
      <c r="C709" s="115"/>
      <c r="D709" s="115"/>
      <c r="E709" s="115"/>
      <c r="F709" s="115"/>
      <c r="G709" s="115"/>
      <c r="H709" s="115"/>
      <c r="I709" s="115"/>
      <c r="J709" s="115"/>
      <c r="K709" s="115"/>
      <c r="L709" s="115"/>
      <c r="M709" s="115"/>
      <c r="N709" s="115"/>
      <c r="O709" s="115"/>
      <c r="P709" s="115"/>
      <c r="Q709" s="115"/>
      <c r="R709" s="115"/>
      <c r="S709" s="115"/>
      <c r="T709" s="115"/>
      <c r="U709" s="115"/>
      <c r="V709" s="115"/>
      <c r="W709" s="115"/>
      <c r="X709" s="115"/>
      <c r="Y709" s="115"/>
      <c r="Z709" s="115"/>
      <c r="AA709" s="115"/>
      <c r="AB709" s="115"/>
      <c r="AC709" s="115"/>
    </row>
    <row r="710" spans="1:29">
      <c r="A710" s="115"/>
      <c r="B710" s="115"/>
      <c r="C710" s="115"/>
      <c r="D710" s="115"/>
      <c r="E710" s="115"/>
      <c r="F710" s="115"/>
      <c r="G710" s="115"/>
      <c r="H710" s="115"/>
      <c r="I710" s="115"/>
      <c r="J710" s="115"/>
      <c r="K710" s="115"/>
      <c r="L710" s="115"/>
      <c r="M710" s="115"/>
      <c r="N710" s="115"/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</row>
    <row r="711" spans="1:29">
      <c r="A711" s="115"/>
      <c r="B711" s="115"/>
      <c r="C711" s="115"/>
      <c r="D711" s="115"/>
      <c r="E711" s="115"/>
      <c r="F711" s="115"/>
      <c r="G711" s="115"/>
      <c r="H711" s="115"/>
      <c r="I711" s="115"/>
      <c r="J711" s="115"/>
      <c r="K711" s="115"/>
      <c r="L711" s="115"/>
      <c r="M711" s="115"/>
      <c r="N711" s="115"/>
      <c r="O711" s="115"/>
      <c r="P711" s="115"/>
      <c r="Q711" s="115"/>
      <c r="R711" s="115"/>
      <c r="S711" s="115"/>
      <c r="T711" s="115"/>
      <c r="U711" s="115"/>
      <c r="V711" s="115"/>
      <c r="W711" s="115"/>
      <c r="X711" s="115"/>
      <c r="Y711" s="115"/>
      <c r="Z711" s="115"/>
      <c r="AA711" s="115"/>
      <c r="AB711" s="115"/>
      <c r="AC711" s="115"/>
    </row>
    <row r="712" spans="1:29">
      <c r="A712" s="115"/>
      <c r="B712" s="115"/>
      <c r="C712" s="115"/>
      <c r="D712" s="115"/>
      <c r="E712" s="115"/>
      <c r="F712" s="115"/>
      <c r="G712" s="115"/>
      <c r="H712" s="115"/>
      <c r="I712" s="115"/>
      <c r="J712" s="115"/>
      <c r="K712" s="115"/>
      <c r="L712" s="115"/>
      <c r="M712" s="115"/>
      <c r="N712" s="115"/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</row>
    <row r="713" spans="1:29">
      <c r="A713" s="115"/>
      <c r="B713" s="115"/>
      <c r="C713" s="115"/>
      <c r="D713" s="115"/>
      <c r="E713" s="115"/>
      <c r="F713" s="115"/>
      <c r="G713" s="115"/>
      <c r="H713" s="115"/>
      <c r="I713" s="115"/>
      <c r="J713" s="115"/>
      <c r="K713" s="115"/>
      <c r="L713" s="115"/>
      <c r="M713" s="115"/>
      <c r="N713" s="115"/>
      <c r="O713" s="115"/>
      <c r="P713" s="115"/>
      <c r="Q713" s="115"/>
      <c r="R713" s="115"/>
      <c r="S713" s="115"/>
      <c r="T713" s="115"/>
      <c r="U713" s="115"/>
      <c r="V713" s="115"/>
      <c r="W713" s="115"/>
      <c r="X713" s="115"/>
      <c r="Y713" s="115"/>
      <c r="Z713" s="115"/>
      <c r="AA713" s="115"/>
      <c r="AB713" s="115"/>
      <c r="AC713" s="115"/>
    </row>
    <row r="714" spans="1:29">
      <c r="A714" s="115"/>
      <c r="B714" s="115"/>
      <c r="C714" s="115"/>
      <c r="D714" s="115"/>
      <c r="E714" s="115"/>
      <c r="F714" s="115"/>
      <c r="G714" s="115"/>
      <c r="H714" s="115"/>
      <c r="I714" s="115"/>
      <c r="J714" s="115"/>
      <c r="K714" s="115"/>
      <c r="L714" s="115"/>
      <c r="M714" s="115"/>
      <c r="N714" s="115"/>
      <c r="O714" s="115"/>
      <c r="P714" s="115"/>
      <c r="Q714" s="115"/>
      <c r="R714" s="115"/>
      <c r="S714" s="115"/>
      <c r="T714" s="115"/>
      <c r="U714" s="115"/>
      <c r="V714" s="115"/>
      <c r="W714" s="115"/>
      <c r="X714" s="115"/>
      <c r="Y714" s="115"/>
      <c r="Z714" s="115"/>
      <c r="AA714" s="115"/>
      <c r="AB714" s="115"/>
      <c r="AC714" s="115"/>
    </row>
    <row r="715" spans="1:29">
      <c r="A715" s="115"/>
      <c r="B715" s="115"/>
      <c r="C715" s="115"/>
      <c r="D715" s="115"/>
      <c r="E715" s="115"/>
      <c r="F715" s="115"/>
      <c r="G715" s="115"/>
      <c r="H715" s="115"/>
      <c r="I715" s="115"/>
      <c r="J715" s="115"/>
      <c r="K715" s="115"/>
      <c r="L715" s="115"/>
      <c r="M715" s="115"/>
      <c r="N715" s="115"/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</row>
    <row r="716" spans="1:29">
      <c r="A716" s="115"/>
      <c r="B716" s="115"/>
      <c r="C716" s="115"/>
      <c r="D716" s="115"/>
      <c r="E716" s="115"/>
      <c r="F716" s="115"/>
      <c r="G716" s="115"/>
      <c r="H716" s="115"/>
      <c r="I716" s="115"/>
      <c r="J716" s="115"/>
      <c r="K716" s="115"/>
      <c r="L716" s="115"/>
      <c r="M716" s="115"/>
      <c r="N716" s="115"/>
      <c r="O716" s="115"/>
      <c r="P716" s="115"/>
      <c r="Q716" s="115"/>
      <c r="R716" s="115"/>
      <c r="S716" s="115"/>
      <c r="T716" s="115"/>
      <c r="U716" s="115"/>
      <c r="V716" s="115"/>
      <c r="W716" s="115"/>
      <c r="X716" s="115"/>
      <c r="Y716" s="115"/>
      <c r="Z716" s="115"/>
      <c r="AA716" s="115"/>
      <c r="AB716" s="115"/>
      <c r="AC716" s="115"/>
    </row>
    <row r="717" spans="1:29">
      <c r="A717" s="115"/>
      <c r="B717" s="115"/>
      <c r="C717" s="115"/>
      <c r="D717" s="115"/>
      <c r="E717" s="115"/>
      <c r="F717" s="115"/>
      <c r="G717" s="115"/>
      <c r="H717" s="115"/>
      <c r="I717" s="115"/>
      <c r="J717" s="115"/>
      <c r="K717" s="115"/>
      <c r="L717" s="115"/>
      <c r="M717" s="115"/>
      <c r="N717" s="115"/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</row>
    <row r="718" spans="1:29">
      <c r="A718" s="115"/>
      <c r="B718" s="115"/>
      <c r="C718" s="115"/>
      <c r="D718" s="115"/>
      <c r="E718" s="115"/>
      <c r="F718" s="115"/>
      <c r="G718" s="115"/>
      <c r="H718" s="115"/>
      <c r="I718" s="115"/>
      <c r="J718" s="115"/>
      <c r="K718" s="115"/>
      <c r="L718" s="115"/>
      <c r="M718" s="115"/>
      <c r="N718" s="115"/>
      <c r="O718" s="115"/>
      <c r="P718" s="115"/>
      <c r="Q718" s="115"/>
      <c r="R718" s="115"/>
      <c r="S718" s="115"/>
      <c r="T718" s="115"/>
      <c r="U718" s="115"/>
      <c r="V718" s="115"/>
      <c r="W718" s="115"/>
      <c r="X718" s="115"/>
      <c r="Y718" s="115"/>
      <c r="Z718" s="115"/>
      <c r="AA718" s="115"/>
      <c r="AB718" s="115"/>
      <c r="AC718" s="115"/>
    </row>
    <row r="719" spans="1:29">
      <c r="A719" s="115"/>
      <c r="B719" s="115"/>
      <c r="C719" s="115"/>
      <c r="D719" s="115"/>
      <c r="E719" s="115"/>
      <c r="F719" s="115"/>
      <c r="G719" s="115"/>
      <c r="H719" s="115"/>
      <c r="I719" s="115"/>
      <c r="J719" s="115"/>
      <c r="K719" s="115"/>
      <c r="L719" s="115"/>
      <c r="M719" s="115"/>
      <c r="N719" s="115"/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</row>
    <row r="720" spans="1:29">
      <c r="A720" s="115"/>
      <c r="B720" s="115"/>
      <c r="C720" s="115"/>
      <c r="D720" s="115"/>
      <c r="E720" s="115"/>
      <c r="F720" s="115"/>
      <c r="G720" s="115"/>
      <c r="H720" s="115"/>
      <c r="I720" s="115"/>
      <c r="J720" s="115"/>
      <c r="K720" s="115"/>
      <c r="L720" s="115"/>
      <c r="M720" s="115"/>
      <c r="N720" s="115"/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</row>
    <row r="721" spans="1:29">
      <c r="A721" s="115"/>
      <c r="B721" s="115"/>
      <c r="C721" s="115"/>
      <c r="D721" s="115"/>
      <c r="E721" s="115"/>
      <c r="F721" s="115"/>
      <c r="G721" s="115"/>
      <c r="H721" s="115"/>
      <c r="I721" s="115"/>
      <c r="J721" s="115"/>
      <c r="K721" s="115"/>
      <c r="L721" s="115"/>
      <c r="M721" s="115"/>
      <c r="N721" s="115"/>
      <c r="O721" s="115"/>
      <c r="P721" s="115"/>
      <c r="Q721" s="115"/>
      <c r="R721" s="115"/>
      <c r="S721" s="115"/>
      <c r="T721" s="115"/>
      <c r="U721" s="115"/>
      <c r="V721" s="115"/>
      <c r="W721" s="115"/>
      <c r="X721" s="115"/>
      <c r="Y721" s="115"/>
      <c r="Z721" s="115"/>
      <c r="AA721" s="115"/>
      <c r="AB721" s="115"/>
      <c r="AC721" s="115"/>
    </row>
    <row r="722" spans="1:29">
      <c r="A722" s="115"/>
      <c r="B722" s="115"/>
      <c r="C722" s="115"/>
      <c r="D722" s="115"/>
      <c r="E722" s="115"/>
      <c r="F722" s="115"/>
      <c r="G722" s="115"/>
      <c r="H722" s="115"/>
      <c r="I722" s="115"/>
      <c r="J722" s="115"/>
      <c r="K722" s="115"/>
      <c r="L722" s="115"/>
      <c r="M722" s="115"/>
      <c r="N722" s="115"/>
      <c r="O722" s="115"/>
      <c r="P722" s="115"/>
      <c r="Q722" s="115"/>
      <c r="R722" s="115"/>
      <c r="S722" s="115"/>
      <c r="T722" s="115"/>
      <c r="U722" s="115"/>
      <c r="V722" s="115"/>
      <c r="W722" s="115"/>
      <c r="X722" s="115"/>
      <c r="Y722" s="115"/>
      <c r="Z722" s="115"/>
      <c r="AA722" s="115"/>
      <c r="AB722" s="115"/>
      <c r="AC722" s="115"/>
    </row>
    <row r="723" spans="1:29">
      <c r="A723" s="115"/>
      <c r="B723" s="115"/>
      <c r="C723" s="115"/>
      <c r="D723" s="115"/>
      <c r="E723" s="115"/>
      <c r="F723" s="115"/>
      <c r="G723" s="115"/>
      <c r="H723" s="115"/>
      <c r="I723" s="115"/>
      <c r="J723" s="115"/>
      <c r="K723" s="115"/>
      <c r="L723" s="115"/>
      <c r="M723" s="115"/>
      <c r="N723" s="115"/>
      <c r="O723" s="115"/>
      <c r="P723" s="115"/>
      <c r="Q723" s="115"/>
      <c r="R723" s="115"/>
      <c r="S723" s="115"/>
      <c r="T723" s="115"/>
      <c r="U723" s="115"/>
      <c r="V723" s="115"/>
      <c r="W723" s="115"/>
      <c r="X723" s="115"/>
      <c r="Y723" s="115"/>
      <c r="Z723" s="115"/>
      <c r="AA723" s="115"/>
      <c r="AB723" s="115"/>
      <c r="AC723" s="115"/>
    </row>
    <row r="724" spans="1:29">
      <c r="A724" s="115"/>
      <c r="B724" s="115"/>
      <c r="C724" s="115"/>
      <c r="D724" s="115"/>
      <c r="E724" s="115"/>
      <c r="F724" s="115"/>
      <c r="G724" s="115"/>
      <c r="H724" s="115"/>
      <c r="I724" s="115"/>
      <c r="J724" s="115"/>
      <c r="K724" s="115"/>
      <c r="L724" s="115"/>
      <c r="M724" s="115"/>
      <c r="N724" s="115"/>
      <c r="O724" s="115"/>
      <c r="P724" s="115"/>
      <c r="Q724" s="115"/>
      <c r="R724" s="115"/>
      <c r="S724" s="115"/>
      <c r="T724" s="115"/>
      <c r="U724" s="115"/>
      <c r="V724" s="115"/>
      <c r="W724" s="115"/>
      <c r="X724" s="115"/>
      <c r="Y724" s="115"/>
      <c r="Z724" s="115"/>
      <c r="AA724" s="115"/>
      <c r="AB724" s="115"/>
      <c r="AC724" s="115"/>
    </row>
    <row r="725" spans="1:29">
      <c r="A725" s="115"/>
      <c r="B725" s="115"/>
      <c r="C725" s="115"/>
      <c r="D725" s="115"/>
      <c r="E725" s="115"/>
      <c r="F725" s="115"/>
      <c r="G725" s="115"/>
      <c r="H725" s="115"/>
      <c r="I725" s="115"/>
      <c r="J725" s="115"/>
      <c r="K725" s="115"/>
      <c r="L725" s="115"/>
      <c r="M725" s="115"/>
      <c r="N725" s="115"/>
      <c r="O725" s="115"/>
      <c r="P725" s="115"/>
      <c r="Q725" s="115"/>
      <c r="R725" s="115"/>
      <c r="S725" s="115"/>
      <c r="T725" s="115"/>
      <c r="U725" s="115"/>
      <c r="V725" s="115"/>
      <c r="W725" s="115"/>
      <c r="X725" s="115"/>
      <c r="Y725" s="115"/>
      <c r="Z725" s="115"/>
      <c r="AA725" s="115"/>
      <c r="AB725" s="115"/>
      <c r="AC725" s="115"/>
    </row>
    <row r="726" spans="1:29">
      <c r="A726" s="115"/>
      <c r="B726" s="115"/>
      <c r="C726" s="115"/>
      <c r="D726" s="115"/>
      <c r="E726" s="115"/>
      <c r="F726" s="115"/>
      <c r="G726" s="115"/>
      <c r="H726" s="115"/>
      <c r="I726" s="115"/>
      <c r="J726" s="115"/>
      <c r="K726" s="115"/>
      <c r="L726" s="115"/>
      <c r="M726" s="115"/>
      <c r="N726" s="115"/>
      <c r="O726" s="115"/>
      <c r="P726" s="115"/>
      <c r="Q726" s="115"/>
      <c r="R726" s="115"/>
      <c r="S726" s="115"/>
      <c r="T726" s="115"/>
      <c r="U726" s="115"/>
      <c r="V726" s="115"/>
      <c r="W726" s="115"/>
      <c r="X726" s="115"/>
      <c r="Y726" s="115"/>
      <c r="Z726" s="115"/>
      <c r="AA726" s="115"/>
      <c r="AB726" s="115"/>
      <c r="AC726" s="115"/>
    </row>
    <row r="727" spans="1:29">
      <c r="A727" s="115"/>
      <c r="B727" s="115"/>
      <c r="C727" s="115"/>
      <c r="D727" s="115"/>
      <c r="E727" s="115"/>
      <c r="F727" s="115"/>
      <c r="G727" s="115"/>
      <c r="H727" s="115"/>
      <c r="I727" s="115"/>
      <c r="J727" s="115"/>
      <c r="K727" s="115"/>
      <c r="L727" s="115"/>
      <c r="M727" s="115"/>
      <c r="N727" s="115"/>
      <c r="O727" s="115"/>
      <c r="P727" s="115"/>
      <c r="Q727" s="115"/>
      <c r="R727" s="115"/>
      <c r="S727" s="115"/>
      <c r="T727" s="115"/>
      <c r="U727" s="115"/>
      <c r="V727" s="115"/>
      <c r="W727" s="115"/>
      <c r="X727" s="115"/>
      <c r="Y727" s="115"/>
      <c r="Z727" s="115"/>
      <c r="AA727" s="115"/>
      <c r="AB727" s="115"/>
      <c r="AC727" s="115"/>
    </row>
    <row r="728" spans="1:29">
      <c r="A728" s="115"/>
      <c r="B728" s="115"/>
      <c r="C728" s="115"/>
      <c r="D728" s="115"/>
      <c r="E728" s="115"/>
      <c r="F728" s="115"/>
      <c r="G728" s="115"/>
      <c r="H728" s="115"/>
      <c r="I728" s="115"/>
      <c r="J728" s="115"/>
      <c r="K728" s="115"/>
      <c r="L728" s="115"/>
      <c r="M728" s="115"/>
      <c r="N728" s="115"/>
      <c r="O728" s="115"/>
      <c r="P728" s="115"/>
      <c r="Q728" s="115"/>
      <c r="R728" s="115"/>
      <c r="S728" s="115"/>
      <c r="T728" s="115"/>
      <c r="U728" s="115"/>
      <c r="V728" s="115"/>
      <c r="W728" s="115"/>
      <c r="X728" s="115"/>
      <c r="Y728" s="115"/>
      <c r="Z728" s="115"/>
      <c r="AA728" s="115"/>
      <c r="AB728" s="115"/>
      <c r="AC728" s="115"/>
    </row>
    <row r="729" spans="1:29">
      <c r="A729" s="115"/>
      <c r="B729" s="115"/>
      <c r="C729" s="115"/>
      <c r="D729" s="115"/>
      <c r="E729" s="115"/>
      <c r="F729" s="115"/>
      <c r="G729" s="115"/>
      <c r="H729" s="115"/>
      <c r="I729" s="115"/>
      <c r="J729" s="115"/>
      <c r="K729" s="115"/>
      <c r="L729" s="115"/>
      <c r="M729" s="115"/>
      <c r="N729" s="115"/>
      <c r="O729" s="115"/>
      <c r="P729" s="115"/>
      <c r="Q729" s="115"/>
      <c r="R729" s="115"/>
      <c r="S729" s="115"/>
      <c r="T729" s="115"/>
      <c r="U729" s="115"/>
      <c r="V729" s="115"/>
      <c r="W729" s="115"/>
      <c r="X729" s="115"/>
      <c r="Y729" s="115"/>
      <c r="Z729" s="115"/>
      <c r="AA729" s="115"/>
      <c r="AB729" s="115"/>
      <c r="AC729" s="115"/>
    </row>
    <row r="730" spans="1:29">
      <c r="A730" s="115"/>
      <c r="B730" s="115"/>
      <c r="C730" s="115"/>
      <c r="D730" s="115"/>
      <c r="E730" s="115"/>
      <c r="F730" s="115"/>
      <c r="G730" s="115"/>
      <c r="H730" s="115"/>
      <c r="I730" s="115"/>
      <c r="J730" s="115"/>
      <c r="K730" s="115"/>
      <c r="L730" s="115"/>
      <c r="M730" s="115"/>
      <c r="N730" s="115"/>
      <c r="O730" s="115"/>
      <c r="P730" s="115"/>
      <c r="Q730" s="115"/>
      <c r="R730" s="115"/>
      <c r="S730" s="115"/>
      <c r="T730" s="115"/>
      <c r="U730" s="115"/>
      <c r="V730" s="115"/>
      <c r="W730" s="115"/>
      <c r="X730" s="115"/>
      <c r="Y730" s="115"/>
      <c r="Z730" s="115"/>
      <c r="AA730" s="115"/>
      <c r="AB730" s="115"/>
      <c r="AC730" s="115"/>
    </row>
    <row r="731" spans="1:29">
      <c r="A731" s="115"/>
      <c r="B731" s="115"/>
      <c r="C731" s="115"/>
      <c r="D731" s="115"/>
      <c r="E731" s="115"/>
      <c r="F731" s="115"/>
      <c r="G731" s="115"/>
      <c r="H731" s="115"/>
      <c r="I731" s="115"/>
      <c r="J731" s="115"/>
      <c r="K731" s="115"/>
      <c r="L731" s="115"/>
      <c r="M731" s="115"/>
      <c r="N731" s="115"/>
      <c r="O731" s="115"/>
      <c r="P731" s="115"/>
      <c r="Q731" s="115"/>
      <c r="R731" s="115"/>
      <c r="S731" s="115"/>
      <c r="T731" s="115"/>
      <c r="U731" s="115"/>
      <c r="V731" s="115"/>
      <c r="W731" s="115"/>
      <c r="X731" s="115"/>
      <c r="Y731" s="115"/>
      <c r="Z731" s="115"/>
      <c r="AA731" s="115"/>
      <c r="AB731" s="115"/>
      <c r="AC731" s="115"/>
    </row>
    <row r="732" spans="1:29">
      <c r="A732" s="115"/>
      <c r="B732" s="115"/>
      <c r="C732" s="115"/>
      <c r="D732" s="115"/>
      <c r="E732" s="115"/>
      <c r="F732" s="115"/>
      <c r="G732" s="115"/>
      <c r="H732" s="115"/>
      <c r="I732" s="115"/>
      <c r="J732" s="115"/>
      <c r="K732" s="115"/>
      <c r="L732" s="115"/>
      <c r="M732" s="115"/>
      <c r="N732" s="115"/>
      <c r="O732" s="115"/>
      <c r="P732" s="115"/>
      <c r="Q732" s="115"/>
      <c r="R732" s="115"/>
      <c r="S732" s="115"/>
      <c r="T732" s="115"/>
      <c r="U732" s="115"/>
      <c r="V732" s="115"/>
      <c r="W732" s="115"/>
      <c r="X732" s="115"/>
      <c r="Y732" s="115"/>
      <c r="Z732" s="115"/>
      <c r="AA732" s="115"/>
      <c r="AB732" s="115"/>
      <c r="AC732" s="115"/>
    </row>
    <row r="733" spans="1:29">
      <c r="A733" s="115"/>
      <c r="B733" s="115"/>
      <c r="C733" s="115"/>
      <c r="D733" s="115"/>
      <c r="E733" s="115"/>
      <c r="F733" s="115"/>
      <c r="G733" s="115"/>
      <c r="H733" s="115"/>
      <c r="I733" s="115"/>
      <c r="J733" s="115"/>
      <c r="K733" s="115"/>
      <c r="L733" s="115"/>
      <c r="M733" s="115"/>
      <c r="N733" s="115"/>
      <c r="O733" s="115"/>
      <c r="P733" s="115"/>
      <c r="Q733" s="115"/>
      <c r="R733" s="115"/>
      <c r="S733" s="115"/>
      <c r="T733" s="115"/>
      <c r="U733" s="115"/>
      <c r="V733" s="115"/>
      <c r="W733" s="115"/>
      <c r="X733" s="115"/>
      <c r="Y733" s="115"/>
      <c r="Z733" s="115"/>
      <c r="AA733" s="115"/>
      <c r="AB733" s="115"/>
      <c r="AC733" s="115"/>
    </row>
    <row r="734" spans="1:29">
      <c r="A734" s="115"/>
      <c r="B734" s="115"/>
      <c r="C734" s="115"/>
      <c r="D734" s="115"/>
      <c r="E734" s="115"/>
      <c r="F734" s="115"/>
      <c r="G734" s="115"/>
      <c r="H734" s="115"/>
      <c r="I734" s="115"/>
      <c r="J734" s="115"/>
      <c r="K734" s="115"/>
      <c r="L734" s="115"/>
      <c r="M734" s="115"/>
      <c r="N734" s="115"/>
      <c r="O734" s="115"/>
      <c r="P734" s="115"/>
      <c r="Q734" s="115"/>
      <c r="R734" s="115"/>
      <c r="S734" s="115"/>
      <c r="T734" s="115"/>
      <c r="U734" s="115"/>
      <c r="V734" s="115"/>
      <c r="W734" s="115"/>
      <c r="X734" s="115"/>
      <c r="Y734" s="115"/>
      <c r="Z734" s="115"/>
      <c r="AA734" s="115"/>
      <c r="AB734" s="115"/>
      <c r="AC734" s="115"/>
    </row>
    <row r="735" spans="1:29">
      <c r="A735" s="115"/>
      <c r="B735" s="115"/>
      <c r="C735" s="115"/>
      <c r="D735" s="115"/>
      <c r="E735" s="115"/>
      <c r="F735" s="115"/>
      <c r="G735" s="115"/>
      <c r="H735" s="115"/>
      <c r="I735" s="115"/>
      <c r="J735" s="115"/>
      <c r="K735" s="115"/>
      <c r="L735" s="115"/>
      <c r="M735" s="115"/>
      <c r="N735" s="115"/>
      <c r="O735" s="115"/>
      <c r="P735" s="115"/>
      <c r="Q735" s="115"/>
      <c r="R735" s="115"/>
      <c r="S735" s="115"/>
      <c r="T735" s="115"/>
      <c r="U735" s="115"/>
      <c r="V735" s="115"/>
      <c r="W735" s="115"/>
      <c r="X735" s="115"/>
      <c r="Y735" s="115"/>
      <c r="Z735" s="115"/>
      <c r="AA735" s="115"/>
      <c r="AB735" s="115"/>
      <c r="AC735" s="115"/>
    </row>
    <row r="736" spans="1:29">
      <c r="A736" s="115"/>
      <c r="B736" s="115"/>
      <c r="C736" s="115"/>
      <c r="D736" s="115"/>
      <c r="E736" s="115"/>
      <c r="F736" s="115"/>
      <c r="G736" s="115"/>
      <c r="H736" s="115"/>
      <c r="I736" s="115"/>
      <c r="J736" s="115"/>
      <c r="K736" s="115"/>
      <c r="L736" s="115"/>
      <c r="M736" s="115"/>
      <c r="N736" s="115"/>
      <c r="O736" s="115"/>
      <c r="P736" s="115"/>
      <c r="Q736" s="115"/>
      <c r="R736" s="115"/>
      <c r="S736" s="115"/>
      <c r="T736" s="115"/>
      <c r="U736" s="115"/>
      <c r="V736" s="115"/>
      <c r="W736" s="115"/>
      <c r="X736" s="115"/>
      <c r="Y736" s="115"/>
      <c r="Z736" s="115"/>
      <c r="AA736" s="115"/>
      <c r="AB736" s="115"/>
      <c r="AC736" s="115"/>
    </row>
    <row r="737" spans="1:29">
      <c r="A737" s="115"/>
      <c r="B737" s="115"/>
      <c r="C737" s="115"/>
      <c r="D737" s="115"/>
      <c r="E737" s="115"/>
      <c r="F737" s="115"/>
      <c r="G737" s="115"/>
      <c r="H737" s="115"/>
      <c r="I737" s="115"/>
      <c r="J737" s="115"/>
      <c r="K737" s="115"/>
      <c r="L737" s="115"/>
      <c r="M737" s="115"/>
      <c r="N737" s="115"/>
      <c r="O737" s="115"/>
      <c r="P737" s="115"/>
      <c r="Q737" s="115"/>
      <c r="R737" s="115"/>
      <c r="S737" s="115"/>
      <c r="T737" s="115"/>
      <c r="U737" s="115"/>
      <c r="V737" s="115"/>
      <c r="W737" s="115"/>
      <c r="X737" s="115"/>
      <c r="Y737" s="115"/>
      <c r="Z737" s="115"/>
      <c r="AA737" s="115"/>
      <c r="AB737" s="115"/>
      <c r="AC737" s="115"/>
    </row>
    <row r="738" spans="1:29">
      <c r="A738" s="115"/>
      <c r="B738" s="115"/>
      <c r="C738" s="115"/>
      <c r="D738" s="115"/>
      <c r="E738" s="115"/>
      <c r="F738" s="115"/>
      <c r="G738" s="115"/>
      <c r="H738" s="115"/>
      <c r="I738" s="115"/>
      <c r="J738" s="115"/>
      <c r="K738" s="115"/>
      <c r="L738" s="115"/>
      <c r="M738" s="115"/>
      <c r="N738" s="115"/>
      <c r="O738" s="115"/>
      <c r="P738" s="115"/>
      <c r="Q738" s="115"/>
      <c r="R738" s="115"/>
      <c r="S738" s="115"/>
      <c r="T738" s="115"/>
      <c r="U738" s="115"/>
      <c r="V738" s="115"/>
      <c r="W738" s="115"/>
      <c r="X738" s="115"/>
      <c r="Y738" s="115"/>
      <c r="Z738" s="115"/>
      <c r="AA738" s="115"/>
      <c r="AB738" s="115"/>
      <c r="AC738" s="115"/>
    </row>
    <row r="739" spans="1:29">
      <c r="A739" s="115"/>
      <c r="B739" s="115"/>
      <c r="C739" s="115"/>
      <c r="D739" s="115"/>
      <c r="E739" s="115"/>
      <c r="F739" s="115"/>
      <c r="G739" s="115"/>
      <c r="H739" s="115"/>
      <c r="I739" s="115"/>
      <c r="J739" s="115"/>
      <c r="K739" s="115"/>
      <c r="L739" s="115"/>
      <c r="M739" s="115"/>
      <c r="N739" s="115"/>
      <c r="O739" s="115"/>
      <c r="P739" s="115"/>
      <c r="Q739" s="115"/>
      <c r="R739" s="115"/>
      <c r="S739" s="115"/>
      <c r="T739" s="115"/>
      <c r="U739" s="115"/>
      <c r="V739" s="115"/>
      <c r="W739" s="115"/>
      <c r="X739" s="115"/>
      <c r="Y739" s="115"/>
      <c r="Z739" s="115"/>
      <c r="AA739" s="115"/>
      <c r="AB739" s="115"/>
      <c r="AC739" s="115"/>
    </row>
    <row r="740" spans="1:29">
      <c r="A740" s="115"/>
      <c r="B740" s="115"/>
      <c r="C740" s="115"/>
      <c r="D740" s="115"/>
      <c r="E740" s="115"/>
      <c r="F740" s="115"/>
      <c r="G740" s="115"/>
      <c r="H740" s="115"/>
      <c r="I740" s="115"/>
      <c r="J740" s="115"/>
      <c r="K740" s="115"/>
      <c r="L740" s="115"/>
      <c r="M740" s="115"/>
      <c r="N740" s="115"/>
      <c r="O740" s="115"/>
      <c r="P740" s="115"/>
      <c r="Q740" s="115"/>
      <c r="R740" s="115"/>
      <c r="S740" s="115"/>
      <c r="T740" s="115"/>
      <c r="U740" s="115"/>
      <c r="V740" s="115"/>
      <c r="W740" s="115"/>
      <c r="X740" s="115"/>
      <c r="Y740" s="115"/>
      <c r="Z740" s="115"/>
      <c r="AA740" s="115"/>
      <c r="AB740" s="115"/>
      <c r="AC740" s="115"/>
    </row>
    <row r="741" spans="1:29">
      <c r="A741" s="115"/>
      <c r="B741" s="115"/>
      <c r="C741" s="115"/>
      <c r="D741" s="115"/>
      <c r="E741" s="115"/>
      <c r="F741" s="115"/>
      <c r="G741" s="115"/>
      <c r="H741" s="115"/>
      <c r="I741" s="115"/>
      <c r="J741" s="115"/>
      <c r="K741" s="115"/>
      <c r="L741" s="115"/>
      <c r="M741" s="115"/>
      <c r="N741" s="115"/>
      <c r="O741" s="115"/>
      <c r="P741" s="115"/>
      <c r="Q741" s="115"/>
      <c r="R741" s="115"/>
      <c r="S741" s="115"/>
      <c r="T741" s="115"/>
      <c r="U741" s="115"/>
      <c r="V741" s="115"/>
      <c r="W741" s="115"/>
      <c r="X741" s="115"/>
      <c r="Y741" s="115"/>
      <c r="Z741" s="115"/>
      <c r="AA741" s="115"/>
      <c r="AB741" s="115"/>
      <c r="AC741" s="115"/>
    </row>
    <row r="742" spans="1:29">
      <c r="A742" s="115"/>
      <c r="B742" s="115"/>
      <c r="C742" s="115"/>
      <c r="D742" s="115"/>
      <c r="E742" s="115"/>
      <c r="F742" s="115"/>
      <c r="G742" s="115"/>
      <c r="H742" s="115"/>
      <c r="I742" s="115"/>
      <c r="J742" s="115"/>
      <c r="K742" s="115"/>
      <c r="L742" s="115"/>
      <c r="M742" s="115"/>
      <c r="N742" s="115"/>
      <c r="O742" s="115"/>
      <c r="P742" s="115"/>
      <c r="Q742" s="115"/>
      <c r="R742" s="115"/>
      <c r="S742" s="115"/>
      <c r="T742" s="115"/>
      <c r="U742" s="115"/>
      <c r="V742" s="115"/>
      <c r="W742" s="115"/>
      <c r="X742" s="115"/>
      <c r="Y742" s="115"/>
      <c r="Z742" s="115"/>
      <c r="AA742" s="115"/>
      <c r="AB742" s="115"/>
      <c r="AC742" s="115"/>
    </row>
    <row r="743" spans="1:29">
      <c r="A743" s="115"/>
      <c r="B743" s="115"/>
      <c r="C743" s="115"/>
      <c r="D743" s="115"/>
      <c r="E743" s="115"/>
      <c r="F743" s="115"/>
      <c r="G743" s="115"/>
      <c r="H743" s="115"/>
      <c r="I743" s="115"/>
      <c r="J743" s="115"/>
      <c r="K743" s="115"/>
      <c r="L743" s="115"/>
      <c r="M743" s="115"/>
      <c r="N743" s="115"/>
      <c r="O743" s="115"/>
      <c r="P743" s="115"/>
      <c r="Q743" s="115"/>
      <c r="R743" s="115"/>
      <c r="S743" s="115"/>
      <c r="T743" s="115"/>
      <c r="U743" s="115"/>
      <c r="V743" s="115"/>
      <c r="W743" s="115"/>
      <c r="X743" s="115"/>
      <c r="Y743" s="115"/>
      <c r="Z743" s="115"/>
      <c r="AA743" s="115"/>
      <c r="AB743" s="115"/>
      <c r="AC743" s="115"/>
    </row>
    <row r="744" spans="1:29">
      <c r="A744" s="115"/>
      <c r="B744" s="115"/>
      <c r="C744" s="115"/>
      <c r="D744" s="115"/>
      <c r="E744" s="115"/>
      <c r="F744" s="115"/>
      <c r="G744" s="115"/>
      <c r="H744" s="115"/>
      <c r="I744" s="115"/>
      <c r="J744" s="115"/>
      <c r="K744" s="115"/>
      <c r="L744" s="115"/>
      <c r="M744" s="115"/>
      <c r="N744" s="115"/>
      <c r="O744" s="115"/>
      <c r="P744" s="115"/>
      <c r="Q744" s="115"/>
      <c r="R744" s="115"/>
      <c r="S744" s="115"/>
      <c r="T744" s="115"/>
      <c r="U744" s="115"/>
      <c r="V744" s="115"/>
      <c r="W744" s="115"/>
      <c r="X744" s="115"/>
      <c r="Y744" s="115"/>
      <c r="Z744" s="115"/>
      <c r="AA744" s="115"/>
      <c r="AB744" s="115"/>
      <c r="AC744" s="115"/>
    </row>
    <row r="745" spans="1:29">
      <c r="A745" s="115"/>
      <c r="B745" s="115"/>
      <c r="C745" s="115"/>
      <c r="D745" s="115"/>
      <c r="E745" s="115"/>
      <c r="F745" s="115"/>
      <c r="G745" s="115"/>
      <c r="H745" s="115"/>
      <c r="I745" s="115"/>
      <c r="J745" s="115"/>
      <c r="K745" s="115"/>
      <c r="L745" s="115"/>
      <c r="M745" s="115"/>
      <c r="N745" s="115"/>
      <c r="O745" s="115"/>
      <c r="P745" s="115"/>
      <c r="Q745" s="115"/>
      <c r="R745" s="115"/>
      <c r="S745" s="115"/>
      <c r="T745" s="115"/>
      <c r="U745" s="115"/>
      <c r="V745" s="115"/>
      <c r="W745" s="115"/>
      <c r="X745" s="115"/>
      <c r="Y745" s="115"/>
      <c r="Z745" s="115"/>
      <c r="AA745" s="115"/>
      <c r="AB745" s="115"/>
      <c r="AC745" s="115"/>
    </row>
    <row r="746" spans="1:29">
      <c r="A746" s="115"/>
      <c r="B746" s="115"/>
      <c r="C746" s="115"/>
      <c r="D746" s="115"/>
      <c r="E746" s="115"/>
      <c r="F746" s="115"/>
      <c r="G746" s="115"/>
      <c r="H746" s="115"/>
      <c r="I746" s="115"/>
      <c r="J746" s="115"/>
      <c r="K746" s="115"/>
      <c r="L746" s="115"/>
      <c r="M746" s="115"/>
      <c r="N746" s="115"/>
      <c r="O746" s="115"/>
      <c r="P746" s="115"/>
      <c r="Q746" s="115"/>
      <c r="R746" s="115"/>
      <c r="S746" s="115"/>
      <c r="T746" s="115"/>
      <c r="U746" s="115"/>
      <c r="V746" s="115"/>
      <c r="W746" s="115"/>
      <c r="X746" s="115"/>
      <c r="Y746" s="115"/>
      <c r="Z746" s="115"/>
      <c r="AA746" s="115"/>
      <c r="AB746" s="115"/>
      <c r="AC746" s="115"/>
    </row>
    <row r="747" spans="1:29">
      <c r="A747" s="115"/>
      <c r="B747" s="115"/>
      <c r="C747" s="115"/>
      <c r="D747" s="115"/>
      <c r="E747" s="115"/>
      <c r="F747" s="115"/>
      <c r="G747" s="115"/>
      <c r="H747" s="115"/>
      <c r="I747" s="115"/>
      <c r="J747" s="115"/>
      <c r="K747" s="115"/>
      <c r="L747" s="115"/>
      <c r="M747" s="115"/>
      <c r="N747" s="115"/>
      <c r="O747" s="115"/>
      <c r="P747" s="115"/>
      <c r="Q747" s="115"/>
      <c r="R747" s="115"/>
      <c r="S747" s="115"/>
      <c r="T747" s="115"/>
      <c r="U747" s="115"/>
      <c r="V747" s="115"/>
      <c r="W747" s="115"/>
      <c r="X747" s="115"/>
      <c r="Y747" s="115"/>
      <c r="Z747" s="115"/>
      <c r="AA747" s="115"/>
      <c r="AB747" s="115"/>
      <c r="AC747" s="115"/>
    </row>
    <row r="748" spans="1:29">
      <c r="A748" s="115"/>
      <c r="B748" s="115"/>
      <c r="C748" s="115"/>
      <c r="D748" s="115"/>
      <c r="E748" s="115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</row>
    <row r="749" spans="1:29">
      <c r="A749" s="115"/>
      <c r="B749" s="115"/>
      <c r="C749" s="115"/>
      <c r="D749" s="115"/>
      <c r="E749" s="115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</row>
    <row r="750" spans="1:29">
      <c r="A750" s="115"/>
      <c r="B750" s="115"/>
      <c r="C750" s="115"/>
      <c r="D750" s="115"/>
      <c r="E750" s="115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</row>
    <row r="751" spans="1:29">
      <c r="A751" s="115"/>
      <c r="B751" s="115"/>
      <c r="C751" s="115"/>
      <c r="D751" s="115"/>
      <c r="E751" s="115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</row>
    <row r="752" spans="1:29">
      <c r="A752" s="115"/>
      <c r="B752" s="115"/>
      <c r="C752" s="115"/>
      <c r="D752" s="115"/>
      <c r="E752" s="115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</row>
    <row r="753" spans="1:29">
      <c r="A753" s="115"/>
      <c r="B753" s="115"/>
      <c r="C753" s="115"/>
      <c r="D753" s="115"/>
      <c r="E753" s="115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</row>
    <row r="754" spans="1:29">
      <c r="A754" s="115"/>
      <c r="B754" s="115"/>
      <c r="C754" s="115"/>
      <c r="D754" s="115"/>
      <c r="E754" s="115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</row>
    <row r="755" spans="1:29">
      <c r="A755" s="115"/>
      <c r="B755" s="115"/>
      <c r="C755" s="115"/>
      <c r="D755" s="115"/>
      <c r="E755" s="115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</row>
    <row r="756" spans="1:29">
      <c r="A756" s="115"/>
      <c r="B756" s="115"/>
      <c r="C756" s="115"/>
      <c r="D756" s="115"/>
      <c r="E756" s="115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</row>
    <row r="757" spans="1:29">
      <c r="A757" s="115"/>
      <c r="B757" s="115"/>
      <c r="C757" s="115"/>
      <c r="D757" s="115"/>
      <c r="E757" s="115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</row>
    <row r="758" spans="1:29">
      <c r="A758" s="115"/>
      <c r="B758" s="115"/>
      <c r="C758" s="115"/>
      <c r="D758" s="115"/>
      <c r="E758" s="115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</row>
    <row r="759" spans="1:29">
      <c r="A759" s="115"/>
      <c r="B759" s="115"/>
      <c r="C759" s="115"/>
      <c r="D759" s="115"/>
      <c r="E759" s="115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</row>
    <row r="760" spans="1:29">
      <c r="A760" s="115"/>
      <c r="B760" s="115"/>
      <c r="C760" s="115"/>
      <c r="D760" s="115"/>
      <c r="E760" s="115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</row>
    <row r="761" spans="1:29">
      <c r="A761" s="115"/>
      <c r="B761" s="115"/>
      <c r="C761" s="115"/>
      <c r="D761" s="115"/>
      <c r="E761" s="115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</row>
    <row r="762" spans="1:29">
      <c r="A762" s="115"/>
      <c r="B762" s="115"/>
      <c r="C762" s="115"/>
      <c r="D762" s="115"/>
      <c r="E762" s="115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</row>
    <row r="763" spans="1:29">
      <c r="A763" s="115"/>
      <c r="B763" s="115"/>
      <c r="C763" s="115"/>
      <c r="D763" s="115"/>
      <c r="E763" s="115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</row>
    <row r="764" spans="1:29">
      <c r="A764" s="115"/>
      <c r="B764" s="115"/>
      <c r="C764" s="115"/>
      <c r="D764" s="115"/>
      <c r="E764" s="115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</row>
    <row r="765" spans="1:29">
      <c r="A765" s="115"/>
      <c r="B765" s="115"/>
      <c r="C765" s="115"/>
      <c r="D765" s="115"/>
      <c r="E765" s="115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</row>
    <row r="766" spans="1:29">
      <c r="A766" s="115"/>
      <c r="B766" s="115"/>
      <c r="C766" s="115"/>
      <c r="D766" s="115"/>
      <c r="E766" s="115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</row>
    <row r="767" spans="1:29">
      <c r="A767" s="115"/>
      <c r="B767" s="115"/>
      <c r="C767" s="115"/>
      <c r="D767" s="115"/>
      <c r="E767" s="115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</row>
    <row r="768" spans="1:29">
      <c r="A768" s="115"/>
      <c r="B768" s="115"/>
      <c r="C768" s="115"/>
      <c r="D768" s="115"/>
      <c r="E768" s="115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</row>
    <row r="769" spans="1:29">
      <c r="A769" s="115"/>
      <c r="B769" s="115"/>
      <c r="C769" s="115"/>
      <c r="D769" s="115"/>
      <c r="E769" s="115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</row>
    <row r="770" spans="1:29">
      <c r="A770" s="115"/>
      <c r="B770" s="115"/>
      <c r="C770" s="115"/>
      <c r="D770" s="115"/>
      <c r="E770" s="115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</row>
    <row r="771" spans="1:29">
      <c r="A771" s="115"/>
      <c r="B771" s="115"/>
      <c r="C771" s="115"/>
      <c r="D771" s="115"/>
      <c r="E771" s="115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</row>
    <row r="772" spans="1:29">
      <c r="A772" s="115"/>
      <c r="B772" s="115"/>
      <c r="C772" s="115"/>
      <c r="D772" s="115"/>
      <c r="E772" s="115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</row>
    <row r="773" spans="1:29">
      <c r="A773" s="115"/>
      <c r="B773" s="115"/>
      <c r="C773" s="115"/>
      <c r="D773" s="115"/>
      <c r="E773" s="115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</row>
    <row r="774" spans="1:29">
      <c r="A774" s="115"/>
      <c r="B774" s="115"/>
      <c r="C774" s="115"/>
      <c r="D774" s="115"/>
      <c r="E774" s="115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</row>
    <row r="775" spans="1:29">
      <c r="A775" s="115"/>
      <c r="B775" s="115"/>
      <c r="C775" s="115"/>
      <c r="D775" s="115"/>
      <c r="E775" s="115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</row>
    <row r="776" spans="1:29">
      <c r="A776" s="115"/>
      <c r="B776" s="115"/>
      <c r="C776" s="115"/>
      <c r="D776" s="115"/>
      <c r="E776" s="115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</row>
    <row r="777" spans="1:29">
      <c r="A777" s="115"/>
      <c r="B777" s="115"/>
      <c r="C777" s="115"/>
      <c r="D777" s="115"/>
      <c r="E777" s="115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</row>
    <row r="778" spans="1:29">
      <c r="A778" s="115"/>
      <c r="B778" s="115"/>
      <c r="C778" s="115"/>
      <c r="D778" s="115"/>
      <c r="E778" s="115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</row>
    <row r="779" spans="1:29">
      <c r="A779" s="115"/>
      <c r="B779" s="115"/>
      <c r="C779" s="115"/>
      <c r="D779" s="115"/>
      <c r="E779" s="115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</row>
    <row r="780" spans="1:29">
      <c r="A780" s="115"/>
      <c r="B780" s="115"/>
      <c r="C780" s="115"/>
      <c r="D780" s="115"/>
      <c r="E780" s="115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</row>
    <row r="781" spans="1:29">
      <c r="A781" s="115"/>
      <c r="B781" s="115"/>
      <c r="C781" s="115"/>
      <c r="D781" s="115"/>
      <c r="E781" s="115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</row>
    <row r="782" spans="1:29">
      <c r="A782" s="115"/>
      <c r="B782" s="115"/>
      <c r="C782" s="115"/>
      <c r="D782" s="115"/>
      <c r="E782" s="115"/>
      <c r="F782" s="115"/>
      <c r="G782" s="115"/>
      <c r="H782" s="115"/>
      <c r="I782" s="115"/>
      <c r="J782" s="115"/>
      <c r="K782" s="115"/>
      <c r="L782" s="115"/>
      <c r="M782" s="115"/>
      <c r="N782" s="115"/>
      <c r="O782" s="115"/>
      <c r="P782" s="115"/>
      <c r="Q782" s="115"/>
      <c r="R782" s="115"/>
      <c r="S782" s="115"/>
      <c r="T782" s="115"/>
      <c r="U782" s="115"/>
      <c r="V782" s="115"/>
      <c r="W782" s="115"/>
      <c r="X782" s="115"/>
      <c r="Y782" s="115"/>
      <c r="Z782" s="115"/>
      <c r="AA782" s="115"/>
      <c r="AB782" s="115"/>
      <c r="AC782" s="115"/>
    </row>
    <row r="783" spans="1:29">
      <c r="A783" s="115"/>
      <c r="B783" s="115"/>
      <c r="C783" s="115"/>
      <c r="D783" s="115"/>
      <c r="E783" s="115"/>
      <c r="F783" s="115"/>
      <c r="G783" s="115"/>
      <c r="H783" s="115"/>
      <c r="I783" s="115"/>
      <c r="J783" s="115"/>
      <c r="K783" s="115"/>
      <c r="L783" s="115"/>
      <c r="M783" s="115"/>
      <c r="N783" s="115"/>
      <c r="O783" s="115"/>
      <c r="P783" s="115"/>
      <c r="Q783" s="115"/>
      <c r="R783" s="115"/>
      <c r="S783" s="115"/>
      <c r="T783" s="115"/>
      <c r="U783" s="115"/>
      <c r="V783" s="115"/>
      <c r="W783" s="115"/>
      <c r="X783" s="115"/>
      <c r="Y783" s="115"/>
      <c r="Z783" s="115"/>
      <c r="AA783" s="115"/>
      <c r="AB783" s="115"/>
      <c r="AC783" s="115"/>
    </row>
    <row r="784" spans="1:29">
      <c r="A784" s="115"/>
      <c r="B784" s="115"/>
      <c r="C784" s="115"/>
      <c r="D784" s="115"/>
      <c r="E784" s="115"/>
      <c r="F784" s="115"/>
      <c r="G784" s="115"/>
      <c r="H784" s="115"/>
      <c r="I784" s="115"/>
      <c r="J784" s="115"/>
      <c r="K784" s="115"/>
      <c r="L784" s="115"/>
      <c r="M784" s="115"/>
      <c r="N784" s="115"/>
      <c r="O784" s="115"/>
      <c r="P784" s="115"/>
      <c r="Q784" s="115"/>
      <c r="R784" s="115"/>
      <c r="S784" s="115"/>
      <c r="T784" s="115"/>
      <c r="U784" s="115"/>
      <c r="V784" s="115"/>
      <c r="W784" s="115"/>
      <c r="X784" s="115"/>
      <c r="Y784" s="115"/>
      <c r="Z784" s="115"/>
      <c r="AA784" s="115"/>
      <c r="AB784" s="115"/>
      <c r="AC784" s="115"/>
    </row>
    <row r="785" spans="1:29">
      <c r="A785" s="115"/>
      <c r="B785" s="115"/>
      <c r="C785" s="115"/>
      <c r="D785" s="115"/>
      <c r="E785" s="115"/>
      <c r="F785" s="115"/>
      <c r="G785" s="115"/>
      <c r="H785" s="115"/>
      <c r="I785" s="115"/>
      <c r="J785" s="115"/>
      <c r="K785" s="115"/>
      <c r="L785" s="115"/>
      <c r="M785" s="115"/>
      <c r="N785" s="115"/>
      <c r="O785" s="115"/>
      <c r="P785" s="115"/>
      <c r="Q785" s="115"/>
      <c r="R785" s="115"/>
      <c r="S785" s="115"/>
      <c r="T785" s="115"/>
      <c r="U785" s="115"/>
      <c r="V785" s="115"/>
      <c r="W785" s="115"/>
      <c r="X785" s="115"/>
      <c r="Y785" s="115"/>
      <c r="Z785" s="115"/>
      <c r="AA785" s="115"/>
      <c r="AB785" s="115"/>
      <c r="AC785" s="115"/>
    </row>
    <row r="786" spans="1:29">
      <c r="A786" s="115"/>
      <c r="B786" s="115"/>
      <c r="C786" s="115"/>
      <c r="D786" s="115"/>
      <c r="E786" s="115"/>
      <c r="F786" s="115"/>
      <c r="G786" s="115"/>
      <c r="H786" s="115"/>
      <c r="I786" s="115"/>
      <c r="J786" s="115"/>
      <c r="K786" s="115"/>
      <c r="L786" s="115"/>
      <c r="M786" s="115"/>
      <c r="N786" s="115"/>
      <c r="O786" s="115"/>
      <c r="P786" s="115"/>
      <c r="Q786" s="115"/>
      <c r="R786" s="115"/>
      <c r="S786" s="115"/>
      <c r="T786" s="115"/>
      <c r="U786" s="115"/>
      <c r="V786" s="115"/>
      <c r="W786" s="115"/>
      <c r="X786" s="115"/>
      <c r="Y786" s="115"/>
      <c r="Z786" s="115"/>
      <c r="AA786" s="115"/>
      <c r="AB786" s="115"/>
      <c r="AC786" s="115"/>
    </row>
    <row r="787" spans="1:29">
      <c r="A787" s="115"/>
      <c r="B787" s="115"/>
      <c r="C787" s="115"/>
      <c r="D787" s="115"/>
      <c r="E787" s="115"/>
      <c r="F787" s="115"/>
      <c r="G787" s="115"/>
      <c r="H787" s="115"/>
      <c r="I787" s="115"/>
      <c r="J787" s="115"/>
      <c r="K787" s="115"/>
      <c r="L787" s="115"/>
      <c r="M787" s="115"/>
      <c r="N787" s="115"/>
      <c r="O787" s="115"/>
      <c r="P787" s="115"/>
      <c r="Q787" s="115"/>
      <c r="R787" s="115"/>
      <c r="S787" s="115"/>
      <c r="T787" s="115"/>
      <c r="U787" s="115"/>
      <c r="V787" s="115"/>
      <c r="W787" s="115"/>
      <c r="X787" s="115"/>
      <c r="Y787" s="115"/>
      <c r="Z787" s="115"/>
      <c r="AA787" s="115"/>
      <c r="AB787" s="115"/>
      <c r="AC787" s="115"/>
    </row>
    <row r="788" spans="1:29">
      <c r="A788" s="115"/>
      <c r="B788" s="115"/>
      <c r="C788" s="115"/>
      <c r="D788" s="115"/>
      <c r="E788" s="115"/>
      <c r="F788" s="115"/>
      <c r="G788" s="115"/>
      <c r="H788" s="115"/>
      <c r="I788" s="115"/>
      <c r="J788" s="115"/>
      <c r="K788" s="115"/>
      <c r="L788" s="115"/>
      <c r="M788" s="115"/>
      <c r="N788" s="115"/>
      <c r="O788" s="115"/>
      <c r="P788" s="115"/>
      <c r="Q788" s="115"/>
      <c r="R788" s="115"/>
      <c r="S788" s="115"/>
      <c r="T788" s="115"/>
      <c r="U788" s="115"/>
      <c r="V788" s="115"/>
      <c r="W788" s="115"/>
      <c r="X788" s="115"/>
      <c r="Y788" s="115"/>
      <c r="Z788" s="115"/>
      <c r="AA788" s="115"/>
      <c r="AB788" s="115"/>
      <c r="AC788" s="115"/>
    </row>
    <row r="789" spans="1:29">
      <c r="A789" s="115"/>
      <c r="B789" s="115"/>
      <c r="C789" s="115"/>
      <c r="D789" s="115"/>
      <c r="E789" s="115"/>
      <c r="F789" s="115"/>
      <c r="G789" s="115"/>
      <c r="H789" s="115"/>
      <c r="I789" s="115"/>
      <c r="J789" s="115"/>
      <c r="K789" s="115"/>
      <c r="L789" s="115"/>
      <c r="M789" s="115"/>
      <c r="N789" s="115"/>
      <c r="O789" s="115"/>
      <c r="P789" s="115"/>
      <c r="Q789" s="115"/>
      <c r="R789" s="115"/>
      <c r="S789" s="115"/>
      <c r="T789" s="115"/>
      <c r="U789" s="115"/>
      <c r="V789" s="115"/>
      <c r="W789" s="115"/>
      <c r="X789" s="115"/>
      <c r="Y789" s="115"/>
      <c r="Z789" s="115"/>
      <c r="AA789" s="115"/>
      <c r="AB789" s="115"/>
      <c r="AC789" s="115"/>
    </row>
    <row r="790" spans="1:29">
      <c r="A790" s="115"/>
      <c r="B790" s="115"/>
      <c r="C790" s="115"/>
      <c r="D790" s="115"/>
      <c r="E790" s="115"/>
      <c r="F790" s="115"/>
      <c r="G790" s="115"/>
      <c r="H790" s="115"/>
      <c r="I790" s="115"/>
      <c r="J790" s="115"/>
      <c r="K790" s="115"/>
      <c r="L790" s="115"/>
      <c r="M790" s="115"/>
      <c r="N790" s="115"/>
      <c r="O790" s="115"/>
      <c r="P790" s="115"/>
      <c r="Q790" s="115"/>
      <c r="R790" s="115"/>
      <c r="S790" s="115"/>
      <c r="T790" s="115"/>
      <c r="U790" s="115"/>
      <c r="V790" s="115"/>
      <c r="W790" s="115"/>
      <c r="X790" s="115"/>
      <c r="Y790" s="115"/>
      <c r="Z790" s="115"/>
      <c r="AA790" s="115"/>
      <c r="AB790" s="115"/>
      <c r="AC790" s="115"/>
    </row>
    <row r="791" spans="1:29">
      <c r="A791" s="115"/>
      <c r="B791" s="115"/>
      <c r="C791" s="115"/>
      <c r="D791" s="115"/>
      <c r="E791" s="115"/>
      <c r="F791" s="115"/>
      <c r="G791" s="115"/>
      <c r="H791" s="115"/>
      <c r="I791" s="115"/>
      <c r="J791" s="115"/>
      <c r="K791" s="115"/>
      <c r="L791" s="115"/>
      <c r="M791" s="115"/>
      <c r="N791" s="115"/>
      <c r="O791" s="115"/>
      <c r="P791" s="115"/>
      <c r="Q791" s="115"/>
      <c r="R791" s="115"/>
      <c r="S791" s="115"/>
      <c r="T791" s="115"/>
      <c r="U791" s="115"/>
      <c r="V791" s="115"/>
      <c r="W791" s="115"/>
      <c r="X791" s="115"/>
      <c r="Y791" s="115"/>
      <c r="Z791" s="115"/>
      <c r="AA791" s="115"/>
      <c r="AB791" s="115"/>
      <c r="AC791" s="115"/>
    </row>
    <row r="792" spans="1:29">
      <c r="A792" s="115"/>
      <c r="B792" s="115"/>
      <c r="C792" s="115"/>
      <c r="D792" s="115"/>
      <c r="E792" s="115"/>
      <c r="F792" s="115"/>
      <c r="G792" s="115"/>
      <c r="H792" s="115"/>
      <c r="I792" s="115"/>
      <c r="J792" s="115"/>
      <c r="K792" s="115"/>
      <c r="L792" s="115"/>
      <c r="M792" s="115"/>
      <c r="N792" s="115"/>
      <c r="O792" s="115"/>
      <c r="P792" s="115"/>
      <c r="Q792" s="115"/>
      <c r="R792" s="115"/>
      <c r="S792" s="115"/>
      <c r="T792" s="115"/>
      <c r="U792" s="115"/>
      <c r="V792" s="115"/>
      <c r="W792" s="115"/>
      <c r="X792" s="115"/>
      <c r="Y792" s="115"/>
      <c r="Z792" s="115"/>
      <c r="AA792" s="115"/>
      <c r="AB792" s="115"/>
      <c r="AC792" s="115"/>
    </row>
    <row r="793" spans="1:29">
      <c r="A793" s="115"/>
      <c r="B793" s="115"/>
      <c r="C793" s="115"/>
      <c r="D793" s="115"/>
      <c r="E793" s="115"/>
      <c r="F793" s="115"/>
      <c r="G793" s="115"/>
      <c r="H793" s="115"/>
      <c r="I793" s="115"/>
      <c r="J793" s="115"/>
      <c r="K793" s="115"/>
      <c r="L793" s="115"/>
      <c r="M793" s="115"/>
      <c r="N793" s="115"/>
      <c r="O793" s="115"/>
      <c r="P793" s="115"/>
      <c r="Q793" s="115"/>
      <c r="R793" s="115"/>
      <c r="S793" s="115"/>
      <c r="T793" s="115"/>
      <c r="U793" s="115"/>
      <c r="V793" s="115"/>
      <c r="W793" s="115"/>
      <c r="X793" s="115"/>
      <c r="Y793" s="115"/>
      <c r="Z793" s="115"/>
      <c r="AA793" s="115"/>
      <c r="AB793" s="115"/>
      <c r="AC793" s="115"/>
    </row>
    <row r="794" spans="1:29">
      <c r="A794" s="115"/>
      <c r="B794" s="115"/>
      <c r="C794" s="115"/>
      <c r="D794" s="115"/>
      <c r="E794" s="115"/>
      <c r="F794" s="115"/>
      <c r="G794" s="115"/>
      <c r="H794" s="115"/>
      <c r="I794" s="115"/>
      <c r="J794" s="115"/>
      <c r="K794" s="115"/>
      <c r="L794" s="115"/>
      <c r="M794" s="115"/>
      <c r="N794" s="115"/>
      <c r="O794" s="115"/>
      <c r="P794" s="115"/>
      <c r="Q794" s="115"/>
      <c r="R794" s="115"/>
      <c r="S794" s="115"/>
      <c r="T794" s="115"/>
      <c r="U794" s="115"/>
      <c r="V794" s="115"/>
      <c r="W794" s="115"/>
      <c r="X794" s="115"/>
      <c r="Y794" s="115"/>
      <c r="Z794" s="115"/>
      <c r="AA794" s="115"/>
      <c r="AB794" s="115"/>
      <c r="AC794" s="115"/>
    </row>
    <row r="795" spans="1:29">
      <c r="A795" s="115"/>
      <c r="B795" s="115"/>
      <c r="C795" s="115"/>
      <c r="D795" s="115"/>
      <c r="E795" s="115"/>
      <c r="F795" s="115"/>
      <c r="G795" s="115"/>
      <c r="H795" s="115"/>
      <c r="I795" s="115"/>
      <c r="J795" s="115"/>
      <c r="K795" s="115"/>
      <c r="L795" s="115"/>
      <c r="M795" s="115"/>
      <c r="N795" s="115"/>
      <c r="O795" s="115"/>
      <c r="P795" s="115"/>
      <c r="Q795" s="115"/>
      <c r="R795" s="115"/>
      <c r="S795" s="115"/>
      <c r="T795" s="115"/>
      <c r="U795" s="115"/>
      <c r="V795" s="115"/>
      <c r="W795" s="115"/>
      <c r="X795" s="115"/>
      <c r="Y795" s="115"/>
      <c r="Z795" s="115"/>
      <c r="AA795" s="115"/>
      <c r="AB795" s="115"/>
      <c r="AC795" s="115"/>
    </row>
    <row r="796" spans="1:29">
      <c r="A796" s="115"/>
      <c r="B796" s="115"/>
      <c r="C796" s="115"/>
      <c r="D796" s="115"/>
      <c r="E796" s="115"/>
      <c r="F796" s="115"/>
      <c r="G796" s="115"/>
      <c r="H796" s="115"/>
      <c r="I796" s="115"/>
      <c r="J796" s="115"/>
      <c r="K796" s="115"/>
      <c r="L796" s="115"/>
      <c r="M796" s="115"/>
      <c r="N796" s="115"/>
      <c r="O796" s="115"/>
      <c r="P796" s="115"/>
      <c r="Q796" s="115"/>
      <c r="R796" s="115"/>
      <c r="S796" s="115"/>
      <c r="T796" s="115"/>
      <c r="U796" s="115"/>
      <c r="V796" s="115"/>
      <c r="W796" s="115"/>
      <c r="X796" s="115"/>
      <c r="Y796" s="115"/>
      <c r="Z796" s="115"/>
      <c r="AA796" s="115"/>
      <c r="AB796" s="115"/>
      <c r="AC796" s="115"/>
    </row>
    <row r="797" spans="1:29">
      <c r="A797" s="115"/>
      <c r="B797" s="115"/>
      <c r="C797" s="115"/>
      <c r="D797" s="115"/>
      <c r="E797" s="115"/>
      <c r="F797" s="115"/>
      <c r="G797" s="115"/>
      <c r="H797" s="115"/>
      <c r="I797" s="115"/>
      <c r="J797" s="115"/>
      <c r="K797" s="115"/>
      <c r="L797" s="115"/>
      <c r="M797" s="115"/>
      <c r="N797" s="115"/>
      <c r="O797" s="115"/>
      <c r="P797" s="115"/>
      <c r="Q797" s="115"/>
      <c r="R797" s="115"/>
      <c r="S797" s="115"/>
      <c r="T797" s="115"/>
      <c r="U797" s="115"/>
      <c r="V797" s="115"/>
      <c r="W797" s="115"/>
      <c r="X797" s="115"/>
      <c r="Y797" s="115"/>
      <c r="Z797" s="115"/>
      <c r="AA797" s="115"/>
      <c r="AB797" s="115"/>
      <c r="AC797" s="115"/>
    </row>
    <row r="798" spans="1:29">
      <c r="A798" s="115"/>
      <c r="B798" s="115"/>
      <c r="C798" s="115"/>
      <c r="D798" s="115"/>
      <c r="E798" s="115"/>
      <c r="F798" s="115"/>
      <c r="G798" s="115"/>
      <c r="H798" s="115"/>
      <c r="I798" s="115"/>
      <c r="J798" s="115"/>
      <c r="K798" s="115"/>
      <c r="L798" s="115"/>
      <c r="M798" s="115"/>
      <c r="N798" s="115"/>
      <c r="O798" s="115"/>
      <c r="P798" s="115"/>
      <c r="Q798" s="115"/>
      <c r="R798" s="115"/>
      <c r="S798" s="115"/>
      <c r="T798" s="115"/>
      <c r="U798" s="115"/>
      <c r="V798" s="115"/>
      <c r="W798" s="115"/>
      <c r="X798" s="115"/>
      <c r="Y798" s="115"/>
      <c r="Z798" s="115"/>
      <c r="AA798" s="115"/>
      <c r="AB798" s="115"/>
      <c r="AC798" s="115"/>
    </row>
    <row r="799" spans="1:29">
      <c r="A799" s="115"/>
      <c r="B799" s="115"/>
      <c r="C799" s="115"/>
      <c r="D799" s="115"/>
      <c r="E799" s="115"/>
      <c r="F799" s="115"/>
      <c r="G799" s="115"/>
      <c r="H799" s="115"/>
      <c r="I799" s="115"/>
      <c r="J799" s="115"/>
      <c r="K799" s="115"/>
      <c r="L799" s="115"/>
      <c r="M799" s="115"/>
      <c r="N799" s="115"/>
      <c r="O799" s="115"/>
      <c r="P799" s="115"/>
      <c r="Q799" s="115"/>
      <c r="R799" s="115"/>
      <c r="S799" s="115"/>
      <c r="T799" s="115"/>
      <c r="U799" s="115"/>
      <c r="V799" s="115"/>
      <c r="W799" s="115"/>
      <c r="X799" s="115"/>
      <c r="Y799" s="115"/>
      <c r="Z799" s="115"/>
      <c r="AA799" s="115"/>
      <c r="AB799" s="115"/>
      <c r="AC799" s="115"/>
    </row>
    <row r="800" spans="1:29">
      <c r="A800" s="115"/>
      <c r="B800" s="115"/>
      <c r="C800" s="115"/>
      <c r="D800" s="115"/>
      <c r="E800" s="115"/>
      <c r="F800" s="115"/>
      <c r="G800" s="115"/>
      <c r="H800" s="115"/>
      <c r="I800" s="115"/>
      <c r="J800" s="115"/>
      <c r="K800" s="115"/>
      <c r="L800" s="115"/>
      <c r="M800" s="115"/>
      <c r="N800" s="115"/>
      <c r="O800" s="115"/>
      <c r="P800" s="115"/>
      <c r="Q800" s="115"/>
      <c r="R800" s="115"/>
      <c r="S800" s="115"/>
      <c r="T800" s="115"/>
      <c r="U800" s="115"/>
      <c r="V800" s="115"/>
      <c r="W800" s="115"/>
      <c r="X800" s="115"/>
      <c r="Y800" s="115"/>
      <c r="Z800" s="115"/>
      <c r="AA800" s="115"/>
      <c r="AB800" s="115"/>
      <c r="AC800" s="115"/>
    </row>
    <row r="801" spans="1:29">
      <c r="A801" s="115"/>
      <c r="B801" s="115"/>
      <c r="C801" s="115"/>
      <c r="D801" s="115"/>
      <c r="E801" s="115"/>
      <c r="F801" s="115"/>
      <c r="G801" s="115"/>
      <c r="H801" s="115"/>
      <c r="I801" s="115"/>
      <c r="J801" s="115"/>
      <c r="K801" s="115"/>
      <c r="L801" s="115"/>
      <c r="M801" s="115"/>
      <c r="N801" s="115"/>
      <c r="O801" s="115"/>
      <c r="P801" s="115"/>
      <c r="Q801" s="115"/>
      <c r="R801" s="115"/>
      <c r="S801" s="115"/>
      <c r="T801" s="115"/>
      <c r="U801" s="115"/>
      <c r="V801" s="115"/>
      <c r="W801" s="115"/>
      <c r="X801" s="115"/>
      <c r="Y801" s="115"/>
      <c r="Z801" s="115"/>
      <c r="AA801" s="115"/>
      <c r="AB801" s="115"/>
      <c r="AC801" s="115"/>
    </row>
    <row r="802" spans="1:29">
      <c r="A802" s="115"/>
      <c r="B802" s="115"/>
      <c r="C802" s="115"/>
      <c r="D802" s="115"/>
      <c r="E802" s="115"/>
      <c r="F802" s="115"/>
      <c r="G802" s="115"/>
      <c r="H802" s="115"/>
      <c r="I802" s="115"/>
      <c r="J802" s="115"/>
      <c r="K802" s="115"/>
      <c r="L802" s="115"/>
      <c r="M802" s="115"/>
      <c r="N802" s="115"/>
      <c r="O802" s="115"/>
      <c r="P802" s="115"/>
      <c r="Q802" s="115"/>
      <c r="R802" s="115"/>
      <c r="S802" s="115"/>
      <c r="T802" s="115"/>
      <c r="U802" s="115"/>
      <c r="V802" s="115"/>
      <c r="W802" s="115"/>
      <c r="X802" s="115"/>
      <c r="Y802" s="115"/>
      <c r="Z802" s="115"/>
      <c r="AA802" s="115"/>
      <c r="AB802" s="115"/>
      <c r="AC802" s="115"/>
    </row>
    <row r="803" spans="1:29">
      <c r="A803" s="115"/>
      <c r="B803" s="115"/>
      <c r="C803" s="115"/>
      <c r="D803" s="115"/>
      <c r="E803" s="115"/>
      <c r="F803" s="115"/>
      <c r="G803" s="115"/>
      <c r="H803" s="115"/>
      <c r="I803" s="115"/>
      <c r="J803" s="115"/>
      <c r="K803" s="115"/>
      <c r="L803" s="115"/>
      <c r="M803" s="115"/>
      <c r="N803" s="115"/>
      <c r="O803" s="115"/>
      <c r="P803" s="115"/>
      <c r="Q803" s="115"/>
      <c r="R803" s="115"/>
      <c r="S803" s="115"/>
      <c r="T803" s="115"/>
      <c r="U803" s="115"/>
      <c r="V803" s="115"/>
      <c r="W803" s="115"/>
      <c r="X803" s="115"/>
      <c r="Y803" s="115"/>
      <c r="Z803" s="115"/>
      <c r="AA803" s="115"/>
      <c r="AB803" s="115"/>
      <c r="AC803" s="115"/>
    </row>
    <row r="804" spans="1:29">
      <c r="A804" s="115"/>
      <c r="B804" s="115"/>
      <c r="C804" s="115"/>
      <c r="D804" s="115"/>
      <c r="E804" s="115"/>
      <c r="F804" s="115"/>
      <c r="G804" s="115"/>
      <c r="H804" s="115"/>
      <c r="I804" s="115"/>
      <c r="J804" s="115"/>
      <c r="K804" s="115"/>
      <c r="L804" s="115"/>
      <c r="M804" s="115"/>
      <c r="N804" s="115"/>
      <c r="O804" s="115"/>
      <c r="P804" s="115"/>
      <c r="Q804" s="115"/>
      <c r="R804" s="115"/>
      <c r="S804" s="115"/>
      <c r="T804" s="115"/>
      <c r="U804" s="115"/>
      <c r="V804" s="115"/>
      <c r="W804" s="115"/>
      <c r="X804" s="115"/>
      <c r="Y804" s="115"/>
      <c r="Z804" s="115"/>
      <c r="AA804" s="115"/>
      <c r="AB804" s="115"/>
      <c r="AC804" s="115"/>
    </row>
    <row r="805" spans="1:29">
      <c r="A805" s="115"/>
      <c r="B805" s="115"/>
      <c r="C805" s="115"/>
      <c r="D805" s="115"/>
      <c r="E805" s="115"/>
      <c r="F805" s="115"/>
      <c r="G805" s="115"/>
      <c r="H805" s="115"/>
      <c r="I805" s="115"/>
      <c r="J805" s="115"/>
      <c r="K805" s="115"/>
      <c r="L805" s="115"/>
      <c r="M805" s="115"/>
      <c r="N805" s="115"/>
      <c r="O805" s="115"/>
      <c r="P805" s="115"/>
      <c r="Q805" s="115"/>
      <c r="R805" s="115"/>
      <c r="S805" s="115"/>
      <c r="T805" s="115"/>
      <c r="U805" s="115"/>
      <c r="V805" s="115"/>
      <c r="W805" s="115"/>
      <c r="X805" s="115"/>
      <c r="Y805" s="115"/>
      <c r="Z805" s="115"/>
      <c r="AA805" s="115"/>
      <c r="AB805" s="115"/>
      <c r="AC805" s="115"/>
    </row>
    <row r="806" spans="1:29">
      <c r="A806" s="115"/>
      <c r="B806" s="115"/>
      <c r="C806" s="115"/>
      <c r="D806" s="115"/>
      <c r="E806" s="115"/>
      <c r="F806" s="115"/>
      <c r="G806" s="115"/>
      <c r="H806" s="115"/>
      <c r="I806" s="115"/>
      <c r="J806" s="115"/>
      <c r="K806" s="115"/>
      <c r="L806" s="115"/>
      <c r="M806" s="115"/>
      <c r="N806" s="115"/>
      <c r="O806" s="115"/>
      <c r="P806" s="115"/>
      <c r="Q806" s="115"/>
      <c r="R806" s="115"/>
      <c r="S806" s="115"/>
      <c r="T806" s="115"/>
      <c r="U806" s="115"/>
      <c r="V806" s="115"/>
      <c r="W806" s="115"/>
      <c r="X806" s="115"/>
      <c r="Y806" s="115"/>
      <c r="Z806" s="115"/>
      <c r="AA806" s="115"/>
      <c r="AB806" s="115"/>
      <c r="AC806" s="115"/>
    </row>
    <row r="807" spans="1:29">
      <c r="A807" s="115"/>
      <c r="B807" s="115"/>
      <c r="C807" s="115"/>
      <c r="D807" s="115"/>
      <c r="E807" s="115"/>
      <c r="F807" s="115"/>
      <c r="G807" s="115"/>
      <c r="H807" s="115"/>
      <c r="I807" s="115"/>
      <c r="J807" s="115"/>
      <c r="K807" s="115"/>
      <c r="L807" s="115"/>
      <c r="M807" s="115"/>
      <c r="N807" s="115"/>
      <c r="O807" s="115"/>
      <c r="P807" s="115"/>
      <c r="Q807" s="115"/>
      <c r="R807" s="115"/>
      <c r="S807" s="115"/>
      <c r="T807" s="115"/>
      <c r="U807" s="115"/>
      <c r="V807" s="115"/>
      <c r="W807" s="115"/>
      <c r="X807" s="115"/>
      <c r="Y807" s="115"/>
      <c r="Z807" s="115"/>
      <c r="AA807" s="115"/>
      <c r="AB807" s="115"/>
      <c r="AC807" s="115"/>
    </row>
    <row r="808" spans="1:29">
      <c r="A808" s="115"/>
      <c r="B808" s="115"/>
      <c r="C808" s="115"/>
      <c r="D808" s="115"/>
      <c r="E808" s="115"/>
      <c r="F808" s="115"/>
      <c r="G808" s="115"/>
      <c r="H808" s="115"/>
      <c r="I808" s="115"/>
      <c r="J808" s="115"/>
      <c r="K808" s="115"/>
      <c r="L808" s="115"/>
      <c r="M808" s="115"/>
      <c r="N808" s="115"/>
      <c r="O808" s="115"/>
      <c r="P808" s="115"/>
      <c r="Q808" s="115"/>
      <c r="R808" s="115"/>
      <c r="S808" s="115"/>
      <c r="T808" s="115"/>
      <c r="U808" s="115"/>
      <c r="V808" s="115"/>
      <c r="W808" s="115"/>
      <c r="X808" s="115"/>
      <c r="Y808" s="115"/>
      <c r="Z808" s="115"/>
      <c r="AA808" s="115"/>
      <c r="AB808" s="115"/>
      <c r="AC808" s="115"/>
    </row>
    <row r="809" spans="1:29">
      <c r="A809" s="115"/>
      <c r="B809" s="115"/>
      <c r="C809" s="115"/>
      <c r="D809" s="115"/>
      <c r="E809" s="115"/>
      <c r="F809" s="115"/>
      <c r="G809" s="115"/>
      <c r="H809" s="115"/>
      <c r="I809" s="115"/>
      <c r="J809" s="115"/>
      <c r="K809" s="115"/>
      <c r="L809" s="115"/>
      <c r="M809" s="115"/>
      <c r="N809" s="115"/>
      <c r="O809" s="115"/>
      <c r="P809" s="115"/>
      <c r="Q809" s="115"/>
      <c r="R809" s="115"/>
      <c r="S809" s="115"/>
      <c r="T809" s="115"/>
      <c r="U809" s="115"/>
      <c r="V809" s="115"/>
      <c r="W809" s="115"/>
      <c r="X809" s="115"/>
      <c r="Y809" s="115"/>
      <c r="Z809" s="115"/>
      <c r="AA809" s="115"/>
      <c r="AB809" s="115"/>
      <c r="AC809" s="115"/>
    </row>
    <row r="810" spans="1:29">
      <c r="A810" s="115"/>
      <c r="B810" s="115"/>
      <c r="C810" s="115"/>
      <c r="D810" s="115"/>
      <c r="E810" s="115"/>
      <c r="F810" s="115"/>
      <c r="G810" s="115"/>
      <c r="H810" s="115"/>
      <c r="I810" s="115"/>
      <c r="J810" s="115"/>
      <c r="K810" s="115"/>
      <c r="L810" s="115"/>
      <c r="M810" s="115"/>
      <c r="N810" s="115"/>
      <c r="O810" s="115"/>
      <c r="P810" s="115"/>
      <c r="Q810" s="115"/>
      <c r="R810" s="115"/>
      <c r="S810" s="115"/>
      <c r="T810" s="115"/>
      <c r="U810" s="115"/>
      <c r="V810" s="115"/>
      <c r="W810" s="115"/>
      <c r="X810" s="115"/>
      <c r="Y810" s="115"/>
      <c r="Z810" s="115"/>
      <c r="AA810" s="115"/>
      <c r="AB810" s="115"/>
      <c r="AC810" s="115"/>
    </row>
    <row r="811" spans="1:29">
      <c r="A811" s="115"/>
      <c r="B811" s="115"/>
      <c r="C811" s="115"/>
      <c r="D811" s="115"/>
      <c r="E811" s="115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</row>
    <row r="812" spans="1:29">
      <c r="A812" s="115"/>
      <c r="B812" s="115"/>
      <c r="C812" s="115"/>
      <c r="D812" s="115"/>
      <c r="E812" s="115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</row>
    <row r="813" spans="1:29">
      <c r="A813" s="115"/>
      <c r="B813" s="115"/>
      <c r="C813" s="115"/>
      <c r="D813" s="115"/>
      <c r="E813" s="115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</row>
    <row r="814" spans="1:29">
      <c r="A814" s="115"/>
      <c r="B814" s="115"/>
      <c r="C814" s="115"/>
      <c r="D814" s="115"/>
      <c r="E814" s="115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</row>
    <row r="815" spans="1:29">
      <c r="A815" s="115"/>
      <c r="B815" s="115"/>
      <c r="C815" s="115"/>
      <c r="D815" s="115"/>
      <c r="E815" s="115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</row>
    <row r="816" spans="1:29">
      <c r="A816" s="115"/>
      <c r="B816" s="115"/>
      <c r="C816" s="115"/>
      <c r="D816" s="115"/>
      <c r="E816" s="115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</row>
    <row r="817" spans="1:29">
      <c r="A817" s="115"/>
      <c r="B817" s="115"/>
      <c r="C817" s="115"/>
      <c r="D817" s="115"/>
      <c r="E817" s="115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</row>
    <row r="818" spans="1:29">
      <c r="A818" s="115"/>
      <c r="B818" s="115"/>
      <c r="C818" s="115"/>
      <c r="D818" s="115"/>
      <c r="E818" s="115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</row>
    <row r="819" spans="1:29">
      <c r="A819" s="115"/>
      <c r="B819" s="115"/>
      <c r="C819" s="115"/>
      <c r="D819" s="115"/>
      <c r="E819" s="115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</row>
    <row r="820" spans="1:29">
      <c r="A820" s="115"/>
      <c r="B820" s="115"/>
      <c r="C820" s="115"/>
      <c r="D820" s="115"/>
      <c r="E820" s="115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</row>
    <row r="821" spans="1:29">
      <c r="A821" s="115"/>
      <c r="B821" s="115"/>
      <c r="C821" s="115"/>
      <c r="D821" s="115"/>
      <c r="E821" s="115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</row>
    <row r="822" spans="1:29">
      <c r="A822" s="115"/>
      <c r="B822" s="115"/>
      <c r="C822" s="115"/>
      <c r="D822" s="115"/>
      <c r="E822" s="115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</row>
    <row r="823" spans="1:29">
      <c r="A823" s="115"/>
      <c r="B823" s="115"/>
      <c r="C823" s="115"/>
      <c r="D823" s="115"/>
      <c r="E823" s="115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</row>
    <row r="824" spans="1:29">
      <c r="A824" s="115"/>
      <c r="B824" s="115"/>
      <c r="C824" s="115"/>
      <c r="D824" s="115"/>
      <c r="E824" s="115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</row>
    <row r="825" spans="1:29">
      <c r="A825" s="115"/>
      <c r="B825" s="115"/>
      <c r="C825" s="115"/>
      <c r="D825" s="115"/>
      <c r="E825" s="115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</row>
    <row r="826" spans="1:29">
      <c r="A826" s="115"/>
      <c r="B826" s="115"/>
      <c r="C826" s="115"/>
      <c r="D826" s="115"/>
      <c r="E826" s="115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</row>
    <row r="827" spans="1:29">
      <c r="A827" s="115"/>
      <c r="B827" s="115"/>
      <c r="C827" s="115"/>
      <c r="D827" s="115"/>
      <c r="E827" s="115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</row>
    <row r="828" spans="1:29">
      <c r="A828" s="115"/>
      <c r="B828" s="115"/>
      <c r="C828" s="115"/>
      <c r="D828" s="115"/>
      <c r="E828" s="115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</row>
    <row r="829" spans="1:29">
      <c r="A829" s="115"/>
      <c r="B829" s="115"/>
      <c r="C829" s="115"/>
      <c r="D829" s="115"/>
      <c r="E829" s="115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</row>
    <row r="830" spans="1:29">
      <c r="A830" s="115"/>
      <c r="B830" s="115"/>
      <c r="C830" s="115"/>
      <c r="D830" s="115"/>
      <c r="E830" s="115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</row>
    <row r="831" spans="1:29">
      <c r="A831" s="115"/>
      <c r="B831" s="115"/>
      <c r="C831" s="115"/>
      <c r="D831" s="115"/>
      <c r="E831" s="115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</row>
    <row r="832" spans="1:29">
      <c r="A832" s="115"/>
      <c r="B832" s="115"/>
      <c r="C832" s="115"/>
      <c r="D832" s="115"/>
      <c r="E832" s="115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</row>
    <row r="833" spans="1:29">
      <c r="A833" s="115"/>
      <c r="B833" s="115"/>
      <c r="C833" s="115"/>
      <c r="D833" s="115"/>
      <c r="E833" s="115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</row>
    <row r="834" spans="1:29">
      <c r="A834" s="115"/>
      <c r="B834" s="115"/>
      <c r="C834" s="115"/>
      <c r="D834" s="115"/>
      <c r="E834" s="115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</row>
    <row r="835" spans="1:29">
      <c r="A835" s="115"/>
      <c r="B835" s="115"/>
      <c r="C835" s="115"/>
      <c r="D835" s="115"/>
      <c r="E835" s="115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</row>
    <row r="836" spans="1:29">
      <c r="A836" s="115"/>
      <c r="B836" s="115"/>
      <c r="C836" s="115"/>
      <c r="D836" s="115"/>
      <c r="E836" s="115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</row>
    <row r="837" spans="1:29">
      <c r="A837" s="115"/>
      <c r="B837" s="115"/>
      <c r="C837" s="115"/>
      <c r="D837" s="115"/>
      <c r="E837" s="115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</row>
    <row r="838" spans="1:29">
      <c r="A838" s="115"/>
      <c r="B838" s="115"/>
      <c r="C838" s="115"/>
      <c r="D838" s="115"/>
      <c r="E838" s="115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</row>
    <row r="839" spans="1:29">
      <c r="A839" s="115"/>
      <c r="B839" s="115"/>
      <c r="C839" s="115"/>
      <c r="D839" s="115"/>
      <c r="E839" s="115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</row>
    <row r="840" spans="1:29">
      <c r="A840" s="115"/>
      <c r="B840" s="115"/>
      <c r="C840" s="115"/>
      <c r="D840" s="115"/>
      <c r="E840" s="115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</row>
    <row r="841" spans="1:29">
      <c r="A841" s="115"/>
      <c r="B841" s="115"/>
      <c r="C841" s="115"/>
      <c r="D841" s="115"/>
      <c r="E841" s="115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</row>
    <row r="842" spans="1:29">
      <c r="A842" s="115"/>
      <c r="B842" s="115"/>
      <c r="C842" s="115"/>
      <c r="D842" s="115"/>
      <c r="E842" s="115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</row>
    <row r="843" spans="1:29">
      <c r="A843" s="115"/>
      <c r="B843" s="115"/>
      <c r="C843" s="115"/>
      <c r="D843" s="115"/>
      <c r="E843" s="115"/>
      <c r="F843" s="115"/>
      <c r="G843" s="115"/>
      <c r="H843" s="115"/>
      <c r="I843" s="115"/>
      <c r="J843" s="115"/>
      <c r="K843" s="115"/>
      <c r="L843" s="115"/>
      <c r="M843" s="115"/>
      <c r="N843" s="115"/>
      <c r="O843" s="115"/>
      <c r="P843" s="115"/>
      <c r="Q843" s="115"/>
      <c r="R843" s="115"/>
      <c r="S843" s="115"/>
      <c r="T843" s="115"/>
      <c r="U843" s="115"/>
      <c r="V843" s="115"/>
      <c r="W843" s="115"/>
      <c r="X843" s="115"/>
      <c r="Y843" s="115"/>
      <c r="Z843" s="115"/>
      <c r="AA843" s="115"/>
      <c r="AB843" s="115"/>
      <c r="AC843" s="115"/>
    </row>
    <row r="844" spans="1:29">
      <c r="A844" s="115"/>
      <c r="B844" s="115"/>
      <c r="C844" s="115"/>
      <c r="D844" s="115"/>
      <c r="E844" s="115"/>
      <c r="F844" s="115"/>
      <c r="G844" s="115"/>
      <c r="H844" s="115"/>
      <c r="I844" s="115"/>
      <c r="J844" s="115"/>
      <c r="K844" s="115"/>
      <c r="L844" s="115"/>
      <c r="M844" s="115"/>
      <c r="N844" s="115"/>
      <c r="O844" s="115"/>
      <c r="P844" s="115"/>
      <c r="Q844" s="115"/>
      <c r="R844" s="115"/>
      <c r="S844" s="115"/>
      <c r="T844" s="115"/>
      <c r="U844" s="115"/>
      <c r="V844" s="115"/>
      <c r="W844" s="115"/>
      <c r="X844" s="115"/>
      <c r="Y844" s="115"/>
      <c r="Z844" s="115"/>
      <c r="AA844" s="115"/>
      <c r="AB844" s="115"/>
      <c r="AC844" s="115"/>
    </row>
    <row r="845" spans="1:29">
      <c r="A845" s="115"/>
      <c r="B845" s="115"/>
      <c r="C845" s="115"/>
      <c r="D845" s="115"/>
      <c r="E845" s="115"/>
      <c r="F845" s="115"/>
      <c r="G845" s="115"/>
      <c r="H845" s="115"/>
      <c r="I845" s="115"/>
      <c r="J845" s="115"/>
      <c r="K845" s="115"/>
      <c r="L845" s="115"/>
      <c r="M845" s="115"/>
      <c r="N845" s="115"/>
      <c r="O845" s="115"/>
      <c r="P845" s="115"/>
      <c r="Q845" s="115"/>
      <c r="R845" s="115"/>
      <c r="S845" s="115"/>
      <c r="T845" s="115"/>
      <c r="U845" s="115"/>
      <c r="V845" s="115"/>
      <c r="W845" s="115"/>
      <c r="X845" s="115"/>
      <c r="Y845" s="115"/>
      <c r="Z845" s="115"/>
      <c r="AA845" s="115"/>
      <c r="AB845" s="115"/>
      <c r="AC845" s="115"/>
    </row>
    <row r="846" spans="1:29">
      <c r="A846" s="115"/>
      <c r="B846" s="115"/>
      <c r="C846" s="115"/>
      <c r="D846" s="115"/>
      <c r="E846" s="115"/>
      <c r="F846" s="115"/>
      <c r="G846" s="115"/>
      <c r="H846" s="115"/>
      <c r="I846" s="115"/>
      <c r="J846" s="115"/>
      <c r="K846" s="115"/>
      <c r="L846" s="115"/>
      <c r="M846" s="115"/>
      <c r="N846" s="115"/>
      <c r="O846" s="115"/>
      <c r="P846" s="115"/>
      <c r="Q846" s="115"/>
      <c r="R846" s="115"/>
      <c r="S846" s="115"/>
      <c r="T846" s="115"/>
      <c r="U846" s="115"/>
      <c r="V846" s="115"/>
      <c r="W846" s="115"/>
      <c r="X846" s="115"/>
      <c r="Y846" s="115"/>
      <c r="Z846" s="115"/>
      <c r="AA846" s="115"/>
      <c r="AB846" s="115"/>
      <c r="AC846" s="115"/>
    </row>
    <row r="847" spans="1:29">
      <c r="A847" s="115"/>
      <c r="B847" s="115"/>
      <c r="C847" s="115"/>
      <c r="D847" s="115"/>
      <c r="E847" s="115"/>
      <c r="F847" s="115"/>
      <c r="G847" s="115"/>
      <c r="H847" s="115"/>
      <c r="I847" s="115"/>
      <c r="J847" s="115"/>
      <c r="K847" s="115"/>
      <c r="L847" s="115"/>
      <c r="M847" s="115"/>
      <c r="N847" s="115"/>
      <c r="O847" s="115"/>
      <c r="P847" s="115"/>
      <c r="Q847" s="115"/>
      <c r="R847" s="115"/>
      <c r="S847" s="115"/>
      <c r="T847" s="115"/>
      <c r="U847" s="115"/>
      <c r="V847" s="115"/>
      <c r="W847" s="115"/>
      <c r="X847" s="115"/>
      <c r="Y847" s="115"/>
      <c r="Z847" s="115"/>
      <c r="AA847" s="115"/>
      <c r="AB847" s="115"/>
      <c r="AC847" s="115"/>
    </row>
    <row r="848" spans="1:29">
      <c r="A848" s="115"/>
      <c r="B848" s="115"/>
      <c r="C848" s="115"/>
      <c r="D848" s="115"/>
      <c r="E848" s="115"/>
      <c r="F848" s="115"/>
      <c r="G848" s="115"/>
      <c r="H848" s="115"/>
      <c r="I848" s="115"/>
      <c r="J848" s="115"/>
      <c r="K848" s="115"/>
      <c r="L848" s="115"/>
      <c r="M848" s="115"/>
      <c r="N848" s="115"/>
      <c r="O848" s="115"/>
      <c r="P848" s="115"/>
      <c r="Q848" s="115"/>
      <c r="R848" s="115"/>
      <c r="S848" s="115"/>
      <c r="T848" s="115"/>
      <c r="U848" s="115"/>
      <c r="V848" s="115"/>
      <c r="W848" s="115"/>
      <c r="X848" s="115"/>
      <c r="Y848" s="115"/>
      <c r="Z848" s="115"/>
      <c r="AA848" s="115"/>
      <c r="AB848" s="115"/>
      <c r="AC848" s="115"/>
    </row>
    <row r="849" spans="1:29">
      <c r="A849" s="115"/>
      <c r="B849" s="115"/>
      <c r="C849" s="115"/>
      <c r="D849" s="115"/>
      <c r="E849" s="115"/>
      <c r="F849" s="115"/>
      <c r="G849" s="115"/>
      <c r="H849" s="115"/>
      <c r="I849" s="115"/>
      <c r="J849" s="115"/>
      <c r="K849" s="115"/>
      <c r="L849" s="115"/>
      <c r="M849" s="115"/>
      <c r="N849" s="115"/>
      <c r="O849" s="115"/>
      <c r="P849" s="115"/>
      <c r="Q849" s="115"/>
      <c r="R849" s="115"/>
      <c r="S849" s="115"/>
      <c r="T849" s="115"/>
      <c r="U849" s="115"/>
      <c r="V849" s="115"/>
      <c r="W849" s="115"/>
      <c r="X849" s="115"/>
      <c r="Y849" s="115"/>
      <c r="Z849" s="115"/>
      <c r="AA849" s="115"/>
      <c r="AB849" s="115"/>
      <c r="AC849" s="115"/>
    </row>
    <row r="850" spans="1:29">
      <c r="A850" s="115"/>
      <c r="B850" s="115"/>
      <c r="C850" s="115"/>
      <c r="D850" s="115"/>
      <c r="E850" s="115"/>
      <c r="F850" s="115"/>
      <c r="G850" s="115"/>
      <c r="H850" s="115"/>
      <c r="I850" s="115"/>
      <c r="J850" s="115"/>
      <c r="K850" s="115"/>
      <c r="L850" s="115"/>
      <c r="M850" s="115"/>
      <c r="N850" s="115"/>
      <c r="O850" s="115"/>
      <c r="P850" s="115"/>
      <c r="Q850" s="115"/>
      <c r="R850" s="115"/>
      <c r="S850" s="115"/>
      <c r="T850" s="115"/>
      <c r="U850" s="115"/>
      <c r="V850" s="115"/>
      <c r="W850" s="115"/>
      <c r="X850" s="115"/>
      <c r="Y850" s="115"/>
      <c r="Z850" s="115"/>
      <c r="AA850" s="115"/>
      <c r="AB850" s="115"/>
      <c r="AC850" s="115"/>
    </row>
    <row r="851" spans="1:29">
      <c r="A851" s="115"/>
      <c r="B851" s="115"/>
      <c r="C851" s="115"/>
      <c r="D851" s="115"/>
      <c r="E851" s="115"/>
      <c r="F851" s="115"/>
      <c r="G851" s="115"/>
      <c r="H851" s="115"/>
      <c r="I851" s="115"/>
      <c r="J851" s="115"/>
      <c r="K851" s="115"/>
      <c r="L851" s="115"/>
      <c r="M851" s="115"/>
      <c r="N851" s="115"/>
      <c r="O851" s="115"/>
      <c r="P851" s="115"/>
      <c r="Q851" s="115"/>
      <c r="R851" s="115"/>
      <c r="S851" s="115"/>
      <c r="T851" s="115"/>
      <c r="U851" s="115"/>
      <c r="V851" s="115"/>
      <c r="W851" s="115"/>
      <c r="X851" s="115"/>
      <c r="Y851" s="115"/>
      <c r="Z851" s="115"/>
      <c r="AA851" s="115"/>
      <c r="AB851" s="115"/>
      <c r="AC851" s="115"/>
    </row>
    <row r="852" spans="1:29">
      <c r="A852" s="115"/>
      <c r="B852" s="115"/>
      <c r="C852" s="115"/>
      <c r="D852" s="115"/>
      <c r="E852" s="115"/>
      <c r="F852" s="115"/>
      <c r="G852" s="115"/>
      <c r="H852" s="115"/>
      <c r="I852" s="115"/>
      <c r="J852" s="115"/>
      <c r="K852" s="115"/>
      <c r="L852" s="115"/>
      <c r="M852" s="115"/>
      <c r="N852" s="115"/>
      <c r="O852" s="115"/>
      <c r="P852" s="115"/>
      <c r="Q852" s="115"/>
      <c r="R852" s="115"/>
      <c r="S852" s="115"/>
      <c r="T852" s="115"/>
      <c r="U852" s="115"/>
      <c r="V852" s="115"/>
      <c r="W852" s="115"/>
      <c r="X852" s="115"/>
      <c r="Y852" s="115"/>
      <c r="Z852" s="115"/>
      <c r="AA852" s="115"/>
      <c r="AB852" s="115"/>
      <c r="AC852" s="115"/>
    </row>
    <row r="853" spans="1:29">
      <c r="A853" s="115"/>
      <c r="B853" s="115"/>
      <c r="C853" s="115"/>
      <c r="D853" s="115"/>
      <c r="E853" s="115"/>
      <c r="F853" s="115"/>
      <c r="G853" s="115"/>
      <c r="H853" s="115"/>
      <c r="I853" s="115"/>
      <c r="J853" s="115"/>
      <c r="K853" s="115"/>
      <c r="L853" s="115"/>
      <c r="M853" s="115"/>
      <c r="N853" s="115"/>
      <c r="O853" s="115"/>
      <c r="P853" s="115"/>
      <c r="Q853" s="115"/>
      <c r="R853" s="115"/>
      <c r="S853" s="115"/>
      <c r="T853" s="115"/>
      <c r="U853" s="115"/>
      <c r="V853" s="115"/>
      <c r="W853" s="115"/>
      <c r="X853" s="115"/>
      <c r="Y853" s="115"/>
      <c r="Z853" s="115"/>
      <c r="AA853" s="115"/>
      <c r="AB853" s="115"/>
      <c r="AC853" s="115"/>
    </row>
    <row r="854" spans="1:29">
      <c r="A854" s="115"/>
      <c r="B854" s="115"/>
      <c r="C854" s="115"/>
      <c r="D854" s="115"/>
      <c r="E854" s="115"/>
      <c r="F854" s="115"/>
      <c r="G854" s="115"/>
      <c r="H854" s="115"/>
      <c r="I854" s="115"/>
      <c r="J854" s="115"/>
      <c r="K854" s="115"/>
      <c r="L854" s="115"/>
      <c r="M854" s="115"/>
      <c r="N854" s="115"/>
      <c r="O854" s="115"/>
      <c r="P854" s="115"/>
      <c r="Q854" s="115"/>
      <c r="R854" s="115"/>
      <c r="S854" s="115"/>
      <c r="T854" s="115"/>
      <c r="U854" s="115"/>
      <c r="V854" s="115"/>
      <c r="W854" s="115"/>
      <c r="X854" s="115"/>
      <c r="Y854" s="115"/>
      <c r="Z854" s="115"/>
      <c r="AA854" s="115"/>
      <c r="AB854" s="115"/>
      <c r="AC854" s="115"/>
    </row>
    <row r="855" spans="1:29">
      <c r="A855" s="115"/>
      <c r="B855" s="115"/>
      <c r="C855" s="115"/>
      <c r="D855" s="115"/>
      <c r="E855" s="115"/>
      <c r="F855" s="115"/>
      <c r="G855" s="115"/>
      <c r="H855" s="115"/>
      <c r="I855" s="115"/>
      <c r="J855" s="115"/>
      <c r="K855" s="115"/>
      <c r="L855" s="115"/>
      <c r="M855" s="115"/>
      <c r="N855" s="115"/>
      <c r="O855" s="115"/>
      <c r="P855" s="115"/>
      <c r="Q855" s="115"/>
      <c r="R855" s="115"/>
      <c r="S855" s="115"/>
      <c r="T855" s="115"/>
      <c r="U855" s="115"/>
      <c r="V855" s="115"/>
      <c r="W855" s="115"/>
      <c r="X855" s="115"/>
      <c r="Y855" s="115"/>
      <c r="Z855" s="115"/>
      <c r="AA855" s="115"/>
      <c r="AB855" s="115"/>
      <c r="AC855" s="115"/>
    </row>
    <row r="856" spans="1:29">
      <c r="A856" s="115"/>
      <c r="B856" s="115"/>
      <c r="C856" s="115"/>
      <c r="D856" s="115"/>
      <c r="E856" s="115"/>
      <c r="F856" s="115"/>
      <c r="G856" s="115"/>
      <c r="H856" s="115"/>
      <c r="I856" s="115"/>
      <c r="J856" s="115"/>
      <c r="K856" s="115"/>
      <c r="L856" s="115"/>
      <c r="M856" s="115"/>
      <c r="N856" s="115"/>
      <c r="O856" s="115"/>
      <c r="P856" s="115"/>
      <c r="Q856" s="115"/>
      <c r="R856" s="115"/>
      <c r="S856" s="115"/>
      <c r="T856" s="115"/>
      <c r="U856" s="115"/>
      <c r="V856" s="115"/>
      <c r="W856" s="115"/>
      <c r="X856" s="115"/>
      <c r="Y856" s="115"/>
      <c r="Z856" s="115"/>
      <c r="AA856" s="115"/>
      <c r="AB856" s="115"/>
      <c r="AC856" s="115"/>
    </row>
    <row r="857" spans="1:29">
      <c r="A857" s="115"/>
      <c r="B857" s="115"/>
      <c r="C857" s="115"/>
      <c r="D857" s="115"/>
      <c r="E857" s="115"/>
      <c r="F857" s="115"/>
      <c r="G857" s="115"/>
      <c r="H857" s="115"/>
      <c r="I857" s="115"/>
      <c r="J857" s="115"/>
      <c r="K857" s="115"/>
      <c r="L857" s="115"/>
      <c r="M857" s="115"/>
      <c r="N857" s="115"/>
      <c r="O857" s="115"/>
      <c r="P857" s="115"/>
      <c r="Q857" s="115"/>
      <c r="R857" s="115"/>
      <c r="S857" s="115"/>
      <c r="T857" s="115"/>
      <c r="U857" s="115"/>
      <c r="V857" s="115"/>
      <c r="W857" s="115"/>
      <c r="X857" s="115"/>
      <c r="Y857" s="115"/>
      <c r="Z857" s="115"/>
      <c r="AA857" s="115"/>
      <c r="AB857" s="115"/>
      <c r="AC857" s="115"/>
    </row>
    <row r="858" spans="1:29">
      <c r="A858" s="115"/>
      <c r="B858" s="115"/>
      <c r="C858" s="115"/>
      <c r="D858" s="115"/>
      <c r="E858" s="115"/>
      <c r="F858" s="115"/>
      <c r="G858" s="115"/>
      <c r="H858" s="115"/>
      <c r="I858" s="115"/>
      <c r="J858" s="115"/>
      <c r="K858" s="115"/>
      <c r="L858" s="115"/>
      <c r="M858" s="115"/>
      <c r="N858" s="115"/>
      <c r="O858" s="115"/>
      <c r="P858" s="115"/>
      <c r="Q858" s="115"/>
      <c r="R858" s="115"/>
      <c r="S858" s="115"/>
      <c r="T858" s="115"/>
      <c r="U858" s="115"/>
      <c r="V858" s="115"/>
      <c r="W858" s="115"/>
      <c r="X858" s="115"/>
      <c r="Y858" s="115"/>
      <c r="Z858" s="115"/>
      <c r="AA858" s="115"/>
      <c r="AB858" s="115"/>
      <c r="AC858" s="115"/>
    </row>
    <row r="859" spans="1:29">
      <c r="A859" s="115"/>
      <c r="B859" s="115"/>
      <c r="C859" s="115"/>
      <c r="D859" s="115"/>
      <c r="E859" s="115"/>
      <c r="F859" s="115"/>
      <c r="G859" s="115"/>
      <c r="H859" s="115"/>
      <c r="I859" s="115"/>
      <c r="J859" s="115"/>
      <c r="K859" s="115"/>
      <c r="L859" s="115"/>
      <c r="M859" s="115"/>
      <c r="N859" s="115"/>
      <c r="O859" s="115"/>
      <c r="P859" s="115"/>
      <c r="Q859" s="115"/>
      <c r="R859" s="115"/>
      <c r="S859" s="115"/>
      <c r="T859" s="115"/>
      <c r="U859" s="115"/>
      <c r="V859" s="115"/>
      <c r="W859" s="115"/>
      <c r="X859" s="115"/>
      <c r="Y859" s="115"/>
      <c r="Z859" s="115"/>
      <c r="AA859" s="115"/>
      <c r="AB859" s="115"/>
      <c r="AC859" s="115"/>
    </row>
    <row r="860" spans="1:29">
      <c r="A860" s="115"/>
      <c r="B860" s="115"/>
      <c r="C860" s="115"/>
      <c r="D860" s="115"/>
      <c r="E860" s="115"/>
      <c r="F860" s="115"/>
      <c r="G860" s="115"/>
      <c r="H860" s="115"/>
      <c r="I860" s="115"/>
      <c r="J860" s="115"/>
      <c r="K860" s="115"/>
      <c r="L860" s="115"/>
      <c r="M860" s="115"/>
      <c r="N860" s="115"/>
      <c r="O860" s="115"/>
      <c r="P860" s="115"/>
      <c r="Q860" s="115"/>
      <c r="R860" s="115"/>
      <c r="S860" s="115"/>
      <c r="T860" s="115"/>
      <c r="U860" s="115"/>
      <c r="V860" s="115"/>
      <c r="W860" s="115"/>
      <c r="X860" s="115"/>
      <c r="Y860" s="115"/>
      <c r="Z860" s="115"/>
      <c r="AA860" s="115"/>
      <c r="AB860" s="115"/>
      <c r="AC860" s="115"/>
    </row>
    <row r="861" spans="1:29">
      <c r="A861" s="115"/>
      <c r="B861" s="115"/>
      <c r="C861" s="115"/>
      <c r="D861" s="115"/>
      <c r="E861" s="115"/>
      <c r="F861" s="115"/>
      <c r="G861" s="115"/>
      <c r="H861" s="115"/>
      <c r="I861" s="115"/>
      <c r="J861" s="115"/>
      <c r="K861" s="115"/>
      <c r="L861" s="115"/>
      <c r="M861" s="115"/>
      <c r="N861" s="115"/>
      <c r="O861" s="115"/>
      <c r="P861" s="115"/>
      <c r="Q861" s="115"/>
      <c r="R861" s="115"/>
      <c r="S861" s="115"/>
      <c r="T861" s="115"/>
      <c r="U861" s="115"/>
      <c r="V861" s="115"/>
      <c r="W861" s="115"/>
      <c r="X861" s="115"/>
      <c r="Y861" s="115"/>
      <c r="Z861" s="115"/>
      <c r="AA861" s="115"/>
      <c r="AB861" s="115"/>
      <c r="AC861" s="115"/>
    </row>
    <row r="862" spans="1:29">
      <c r="A862" s="115"/>
      <c r="B862" s="115"/>
      <c r="C862" s="115"/>
      <c r="D862" s="115"/>
      <c r="E862" s="115"/>
      <c r="F862" s="115"/>
      <c r="G862" s="115"/>
      <c r="H862" s="115"/>
      <c r="I862" s="115"/>
      <c r="J862" s="115"/>
      <c r="K862" s="115"/>
      <c r="L862" s="115"/>
      <c r="M862" s="115"/>
      <c r="N862" s="115"/>
      <c r="O862" s="115"/>
      <c r="P862" s="115"/>
      <c r="Q862" s="115"/>
      <c r="R862" s="115"/>
      <c r="S862" s="115"/>
      <c r="T862" s="115"/>
      <c r="U862" s="115"/>
      <c r="V862" s="115"/>
      <c r="W862" s="115"/>
      <c r="X862" s="115"/>
      <c r="Y862" s="115"/>
      <c r="Z862" s="115"/>
      <c r="AA862" s="115"/>
      <c r="AB862" s="115"/>
      <c r="AC862" s="115"/>
    </row>
    <row r="863" spans="1:29">
      <c r="A863" s="115"/>
      <c r="B863" s="115"/>
      <c r="C863" s="115"/>
      <c r="D863" s="115"/>
      <c r="E863" s="115"/>
      <c r="F863" s="115"/>
      <c r="G863" s="115"/>
      <c r="H863" s="115"/>
      <c r="I863" s="115"/>
      <c r="J863" s="115"/>
      <c r="K863" s="115"/>
      <c r="L863" s="115"/>
      <c r="M863" s="115"/>
      <c r="N863" s="115"/>
      <c r="O863" s="115"/>
      <c r="P863" s="115"/>
      <c r="Q863" s="115"/>
      <c r="R863" s="115"/>
      <c r="S863" s="115"/>
      <c r="T863" s="115"/>
      <c r="U863" s="115"/>
      <c r="V863" s="115"/>
      <c r="W863" s="115"/>
      <c r="X863" s="115"/>
      <c r="Y863" s="115"/>
      <c r="Z863" s="115"/>
      <c r="AA863" s="115"/>
      <c r="AB863" s="115"/>
      <c r="AC863" s="115"/>
    </row>
    <row r="864" spans="1:29">
      <c r="A864" s="115"/>
      <c r="B864" s="115"/>
      <c r="C864" s="115"/>
      <c r="D864" s="115"/>
      <c r="E864" s="115"/>
      <c r="F864" s="115"/>
      <c r="G864" s="115"/>
      <c r="H864" s="115"/>
      <c r="I864" s="115"/>
      <c r="J864" s="115"/>
      <c r="K864" s="115"/>
      <c r="L864" s="115"/>
      <c r="M864" s="115"/>
      <c r="N864" s="115"/>
      <c r="O864" s="115"/>
      <c r="P864" s="115"/>
      <c r="Q864" s="115"/>
      <c r="R864" s="115"/>
      <c r="S864" s="115"/>
      <c r="T864" s="115"/>
      <c r="U864" s="115"/>
      <c r="V864" s="115"/>
      <c r="W864" s="115"/>
      <c r="X864" s="115"/>
      <c r="Y864" s="115"/>
      <c r="Z864" s="115"/>
      <c r="AA864" s="115"/>
      <c r="AB864" s="115"/>
      <c r="AC864" s="115"/>
    </row>
    <row r="865" spans="1:29">
      <c r="A865" s="115"/>
      <c r="B865" s="115"/>
      <c r="C865" s="115"/>
      <c r="D865" s="115"/>
      <c r="E865" s="115"/>
      <c r="F865" s="115"/>
      <c r="G865" s="115"/>
      <c r="H865" s="115"/>
      <c r="I865" s="115"/>
      <c r="J865" s="115"/>
      <c r="K865" s="115"/>
      <c r="L865" s="115"/>
      <c r="M865" s="115"/>
      <c r="N865" s="115"/>
      <c r="O865" s="115"/>
      <c r="P865" s="115"/>
      <c r="Q865" s="115"/>
      <c r="R865" s="115"/>
      <c r="S865" s="115"/>
      <c r="T865" s="115"/>
      <c r="U865" s="115"/>
      <c r="V865" s="115"/>
      <c r="W865" s="115"/>
      <c r="X865" s="115"/>
      <c r="Y865" s="115"/>
      <c r="Z865" s="115"/>
      <c r="AA865" s="115"/>
      <c r="AB865" s="115"/>
      <c r="AC865" s="115"/>
    </row>
    <row r="866" spans="1:29">
      <c r="A866" s="115"/>
      <c r="B866" s="115"/>
      <c r="C866" s="115"/>
      <c r="D866" s="115"/>
      <c r="E866" s="115"/>
      <c r="F866" s="115"/>
      <c r="G866" s="115"/>
      <c r="H866" s="115"/>
      <c r="I866" s="115"/>
      <c r="J866" s="115"/>
      <c r="K866" s="115"/>
      <c r="L866" s="115"/>
      <c r="M866" s="115"/>
      <c r="N866" s="115"/>
      <c r="O866" s="115"/>
      <c r="P866" s="115"/>
      <c r="Q866" s="115"/>
      <c r="R866" s="115"/>
      <c r="S866" s="115"/>
      <c r="T866" s="115"/>
      <c r="U866" s="115"/>
      <c r="V866" s="115"/>
      <c r="W866" s="115"/>
      <c r="X866" s="115"/>
      <c r="Y866" s="115"/>
      <c r="Z866" s="115"/>
      <c r="AA866" s="115"/>
      <c r="AB866" s="115"/>
      <c r="AC866" s="115"/>
    </row>
    <row r="867" spans="1:29">
      <c r="A867" s="115"/>
      <c r="B867" s="115"/>
      <c r="C867" s="115"/>
      <c r="D867" s="115"/>
      <c r="E867" s="115"/>
      <c r="F867" s="115"/>
      <c r="G867" s="115"/>
      <c r="H867" s="115"/>
      <c r="I867" s="115"/>
      <c r="J867" s="115"/>
      <c r="K867" s="115"/>
      <c r="L867" s="115"/>
      <c r="M867" s="115"/>
      <c r="N867" s="115"/>
      <c r="O867" s="115"/>
      <c r="P867" s="115"/>
      <c r="Q867" s="115"/>
      <c r="R867" s="115"/>
      <c r="S867" s="115"/>
      <c r="T867" s="115"/>
      <c r="U867" s="115"/>
      <c r="V867" s="115"/>
      <c r="W867" s="115"/>
      <c r="X867" s="115"/>
      <c r="Y867" s="115"/>
      <c r="Z867" s="115"/>
      <c r="AA867" s="115"/>
      <c r="AB867" s="115"/>
      <c r="AC867" s="115"/>
    </row>
    <row r="868" spans="1:29">
      <c r="A868" s="115"/>
      <c r="B868" s="115"/>
      <c r="C868" s="115"/>
      <c r="D868" s="115"/>
      <c r="E868" s="115"/>
      <c r="F868" s="115"/>
      <c r="G868" s="115"/>
      <c r="H868" s="115"/>
      <c r="I868" s="115"/>
      <c r="J868" s="115"/>
      <c r="K868" s="115"/>
      <c r="L868" s="115"/>
      <c r="M868" s="115"/>
      <c r="N868" s="115"/>
      <c r="O868" s="115"/>
      <c r="P868" s="115"/>
      <c r="Q868" s="115"/>
      <c r="R868" s="115"/>
      <c r="S868" s="115"/>
      <c r="T868" s="115"/>
      <c r="U868" s="115"/>
      <c r="V868" s="115"/>
      <c r="W868" s="115"/>
      <c r="X868" s="115"/>
      <c r="Y868" s="115"/>
      <c r="Z868" s="115"/>
      <c r="AA868" s="115"/>
      <c r="AB868" s="115"/>
      <c r="AC868" s="115"/>
    </row>
    <row r="869" spans="1:29">
      <c r="A869" s="115"/>
      <c r="B869" s="115"/>
      <c r="C869" s="115"/>
      <c r="D869" s="115"/>
      <c r="E869" s="115"/>
      <c r="F869" s="115"/>
      <c r="G869" s="115"/>
      <c r="H869" s="115"/>
      <c r="I869" s="115"/>
      <c r="J869" s="115"/>
      <c r="K869" s="115"/>
      <c r="L869" s="115"/>
      <c r="M869" s="115"/>
      <c r="N869" s="115"/>
      <c r="O869" s="115"/>
      <c r="P869" s="115"/>
      <c r="Q869" s="115"/>
      <c r="R869" s="115"/>
      <c r="S869" s="115"/>
      <c r="T869" s="115"/>
      <c r="U869" s="115"/>
      <c r="V869" s="115"/>
      <c r="W869" s="115"/>
      <c r="X869" s="115"/>
      <c r="Y869" s="115"/>
      <c r="Z869" s="115"/>
      <c r="AA869" s="115"/>
      <c r="AB869" s="115"/>
      <c r="AC869" s="115"/>
    </row>
    <row r="870" spans="1:29">
      <c r="A870" s="115"/>
      <c r="B870" s="115"/>
      <c r="C870" s="115"/>
      <c r="D870" s="115"/>
      <c r="E870" s="115"/>
      <c r="F870" s="115"/>
      <c r="G870" s="115"/>
      <c r="H870" s="115"/>
      <c r="I870" s="115"/>
      <c r="J870" s="115"/>
      <c r="K870" s="115"/>
      <c r="L870" s="115"/>
      <c r="M870" s="115"/>
      <c r="N870" s="115"/>
      <c r="O870" s="115"/>
      <c r="P870" s="115"/>
      <c r="Q870" s="115"/>
      <c r="R870" s="115"/>
      <c r="S870" s="115"/>
      <c r="T870" s="115"/>
      <c r="U870" s="115"/>
      <c r="V870" s="115"/>
      <c r="W870" s="115"/>
      <c r="X870" s="115"/>
      <c r="Y870" s="115"/>
      <c r="Z870" s="115"/>
      <c r="AA870" s="115"/>
      <c r="AB870" s="115"/>
      <c r="AC870" s="115"/>
    </row>
    <row r="871" spans="1:29">
      <c r="A871" s="115"/>
      <c r="B871" s="115"/>
      <c r="C871" s="115"/>
      <c r="D871" s="115"/>
      <c r="E871" s="115"/>
      <c r="F871" s="115"/>
      <c r="G871" s="115"/>
      <c r="H871" s="115"/>
      <c r="I871" s="115"/>
      <c r="J871" s="115"/>
      <c r="K871" s="115"/>
      <c r="L871" s="115"/>
      <c r="M871" s="115"/>
      <c r="N871" s="115"/>
      <c r="O871" s="115"/>
      <c r="P871" s="115"/>
      <c r="Q871" s="115"/>
      <c r="R871" s="115"/>
      <c r="S871" s="115"/>
      <c r="T871" s="115"/>
      <c r="U871" s="115"/>
      <c r="V871" s="115"/>
      <c r="W871" s="115"/>
      <c r="X871" s="115"/>
      <c r="Y871" s="115"/>
      <c r="Z871" s="115"/>
      <c r="AA871" s="115"/>
      <c r="AB871" s="115"/>
      <c r="AC871" s="115"/>
    </row>
    <row r="872" spans="1:29">
      <c r="A872" s="115"/>
      <c r="B872" s="115"/>
      <c r="C872" s="115"/>
      <c r="D872" s="115"/>
      <c r="E872" s="115"/>
      <c r="F872" s="115"/>
      <c r="G872" s="115"/>
      <c r="H872" s="115"/>
      <c r="I872" s="115"/>
      <c r="J872" s="115"/>
      <c r="K872" s="115"/>
      <c r="L872" s="115"/>
      <c r="M872" s="115"/>
      <c r="N872" s="115"/>
      <c r="O872" s="115"/>
      <c r="P872" s="115"/>
      <c r="Q872" s="115"/>
      <c r="R872" s="115"/>
      <c r="S872" s="115"/>
      <c r="T872" s="115"/>
      <c r="U872" s="115"/>
      <c r="V872" s="115"/>
      <c r="W872" s="115"/>
      <c r="X872" s="115"/>
      <c r="Y872" s="115"/>
      <c r="Z872" s="115"/>
      <c r="AA872" s="115"/>
      <c r="AB872" s="115"/>
      <c r="AC872" s="115"/>
    </row>
    <row r="873" spans="1:29">
      <c r="A873" s="115"/>
      <c r="B873" s="115"/>
      <c r="C873" s="115"/>
      <c r="D873" s="115"/>
      <c r="E873" s="115"/>
      <c r="F873" s="115"/>
      <c r="G873" s="115"/>
      <c r="H873" s="115"/>
      <c r="I873" s="115"/>
      <c r="J873" s="115"/>
      <c r="K873" s="115"/>
      <c r="L873" s="115"/>
      <c r="M873" s="115"/>
      <c r="N873" s="115"/>
      <c r="O873" s="115"/>
      <c r="P873" s="115"/>
      <c r="Q873" s="115"/>
      <c r="R873" s="115"/>
      <c r="S873" s="115"/>
      <c r="T873" s="115"/>
      <c r="U873" s="115"/>
      <c r="V873" s="115"/>
      <c r="W873" s="115"/>
      <c r="X873" s="115"/>
      <c r="Y873" s="115"/>
      <c r="Z873" s="115"/>
      <c r="AA873" s="115"/>
      <c r="AB873" s="115"/>
      <c r="AC873" s="115"/>
    </row>
    <row r="874" spans="1:29">
      <c r="A874" s="115"/>
      <c r="B874" s="115"/>
      <c r="C874" s="115"/>
      <c r="D874" s="115"/>
      <c r="E874" s="115"/>
      <c r="F874" s="115"/>
      <c r="G874" s="115"/>
      <c r="H874" s="115"/>
      <c r="I874" s="115"/>
      <c r="J874" s="115"/>
      <c r="K874" s="115"/>
      <c r="L874" s="115"/>
      <c r="M874" s="115"/>
      <c r="N874" s="115"/>
      <c r="O874" s="115"/>
      <c r="P874" s="115"/>
      <c r="Q874" s="115"/>
      <c r="R874" s="115"/>
      <c r="S874" s="115"/>
      <c r="T874" s="115"/>
      <c r="U874" s="115"/>
      <c r="V874" s="115"/>
      <c r="W874" s="115"/>
      <c r="X874" s="115"/>
      <c r="Y874" s="115"/>
      <c r="Z874" s="115"/>
      <c r="AA874" s="115"/>
      <c r="AB874" s="115"/>
      <c r="AC874" s="115"/>
    </row>
    <row r="875" spans="1:29">
      <c r="A875" s="115"/>
      <c r="B875" s="115"/>
      <c r="C875" s="115"/>
      <c r="D875" s="115"/>
      <c r="E875" s="115"/>
      <c r="F875" s="115"/>
      <c r="G875" s="115"/>
      <c r="H875" s="115"/>
      <c r="I875" s="115"/>
      <c r="J875" s="115"/>
      <c r="K875" s="115"/>
      <c r="L875" s="115"/>
      <c r="M875" s="115"/>
      <c r="N875" s="115"/>
      <c r="O875" s="115"/>
      <c r="P875" s="115"/>
      <c r="Q875" s="115"/>
      <c r="R875" s="115"/>
      <c r="S875" s="115"/>
      <c r="T875" s="115"/>
      <c r="U875" s="115"/>
      <c r="V875" s="115"/>
      <c r="W875" s="115"/>
      <c r="X875" s="115"/>
      <c r="Y875" s="115"/>
      <c r="Z875" s="115"/>
      <c r="AA875" s="115"/>
      <c r="AB875" s="115"/>
      <c r="AC875" s="115"/>
    </row>
    <row r="876" spans="1:29">
      <c r="A876" s="115"/>
      <c r="B876" s="115"/>
      <c r="C876" s="115"/>
      <c r="D876" s="115"/>
      <c r="E876" s="115"/>
      <c r="F876" s="115"/>
      <c r="G876" s="115"/>
      <c r="H876" s="115"/>
      <c r="I876" s="115"/>
      <c r="J876" s="115"/>
      <c r="K876" s="115"/>
      <c r="L876" s="115"/>
      <c r="M876" s="115"/>
      <c r="N876" s="115"/>
      <c r="O876" s="115"/>
      <c r="P876" s="115"/>
      <c r="Q876" s="115"/>
      <c r="R876" s="115"/>
      <c r="S876" s="115"/>
      <c r="T876" s="115"/>
      <c r="U876" s="115"/>
      <c r="V876" s="115"/>
      <c r="W876" s="115"/>
      <c r="X876" s="115"/>
      <c r="Y876" s="115"/>
      <c r="Z876" s="115"/>
      <c r="AA876" s="115"/>
      <c r="AB876" s="115"/>
      <c r="AC876" s="115"/>
    </row>
    <row r="877" spans="1:29">
      <c r="A877" s="115"/>
      <c r="B877" s="115"/>
      <c r="C877" s="115"/>
      <c r="D877" s="115"/>
      <c r="E877" s="115"/>
      <c r="F877" s="115"/>
      <c r="G877" s="115"/>
      <c r="H877" s="115"/>
      <c r="I877" s="115"/>
      <c r="J877" s="115"/>
      <c r="K877" s="115"/>
      <c r="L877" s="115"/>
      <c r="M877" s="115"/>
      <c r="N877" s="115"/>
      <c r="O877" s="115"/>
      <c r="P877" s="115"/>
      <c r="Q877" s="115"/>
      <c r="R877" s="115"/>
      <c r="S877" s="115"/>
      <c r="T877" s="115"/>
      <c r="U877" s="115"/>
      <c r="V877" s="115"/>
      <c r="W877" s="115"/>
      <c r="X877" s="115"/>
      <c r="Y877" s="115"/>
      <c r="Z877" s="115"/>
      <c r="AA877" s="115"/>
      <c r="AB877" s="115"/>
      <c r="AC877" s="115"/>
    </row>
    <row r="878" spans="1:29">
      <c r="A878" s="115"/>
      <c r="B878" s="115"/>
      <c r="C878" s="115"/>
      <c r="D878" s="115"/>
      <c r="E878" s="115"/>
      <c r="F878" s="115"/>
      <c r="G878" s="115"/>
      <c r="H878" s="115"/>
      <c r="I878" s="115"/>
      <c r="J878" s="115"/>
      <c r="K878" s="115"/>
      <c r="L878" s="115"/>
      <c r="M878" s="115"/>
      <c r="N878" s="115"/>
      <c r="O878" s="115"/>
      <c r="P878" s="115"/>
      <c r="Q878" s="115"/>
      <c r="R878" s="115"/>
      <c r="S878" s="115"/>
      <c r="T878" s="115"/>
      <c r="U878" s="115"/>
      <c r="V878" s="115"/>
      <c r="W878" s="115"/>
      <c r="X878" s="115"/>
      <c r="Y878" s="115"/>
      <c r="Z878" s="115"/>
      <c r="AA878" s="115"/>
      <c r="AB878" s="115"/>
      <c r="AC878" s="115"/>
    </row>
    <row r="879" spans="1:29">
      <c r="A879" s="115"/>
      <c r="B879" s="115"/>
      <c r="C879" s="115"/>
      <c r="D879" s="115"/>
      <c r="E879" s="115"/>
      <c r="F879" s="115"/>
      <c r="G879" s="115"/>
      <c r="H879" s="115"/>
      <c r="I879" s="115"/>
      <c r="J879" s="115"/>
      <c r="K879" s="115"/>
      <c r="L879" s="115"/>
      <c r="M879" s="115"/>
      <c r="N879" s="115"/>
      <c r="O879" s="115"/>
      <c r="P879" s="115"/>
      <c r="Q879" s="115"/>
      <c r="R879" s="115"/>
      <c r="S879" s="115"/>
      <c r="T879" s="115"/>
      <c r="U879" s="115"/>
      <c r="V879" s="115"/>
      <c r="W879" s="115"/>
      <c r="X879" s="115"/>
      <c r="Y879" s="115"/>
      <c r="Z879" s="115"/>
      <c r="AA879" s="115"/>
      <c r="AB879" s="115"/>
      <c r="AC879" s="115"/>
    </row>
    <row r="880" spans="1:29">
      <c r="A880" s="115"/>
      <c r="B880" s="115"/>
      <c r="C880" s="115"/>
      <c r="D880" s="115"/>
      <c r="E880" s="115"/>
      <c r="F880" s="115"/>
      <c r="G880" s="115"/>
      <c r="H880" s="115"/>
      <c r="I880" s="115"/>
      <c r="J880" s="115"/>
      <c r="K880" s="115"/>
      <c r="L880" s="115"/>
      <c r="M880" s="115"/>
      <c r="N880" s="115"/>
      <c r="O880" s="115"/>
      <c r="P880" s="115"/>
      <c r="Q880" s="115"/>
      <c r="R880" s="115"/>
      <c r="S880" s="115"/>
      <c r="T880" s="115"/>
      <c r="U880" s="115"/>
      <c r="V880" s="115"/>
      <c r="W880" s="115"/>
      <c r="X880" s="115"/>
      <c r="Y880" s="115"/>
      <c r="Z880" s="115"/>
      <c r="AA880" s="115"/>
      <c r="AB880" s="115"/>
      <c r="AC880" s="115"/>
    </row>
    <row r="881" spans="1:29">
      <c r="A881" s="115"/>
      <c r="B881" s="115"/>
      <c r="C881" s="115"/>
      <c r="D881" s="115"/>
      <c r="E881" s="115"/>
      <c r="F881" s="115"/>
      <c r="G881" s="115"/>
      <c r="H881" s="115"/>
      <c r="I881" s="115"/>
      <c r="J881" s="115"/>
      <c r="K881" s="115"/>
      <c r="L881" s="115"/>
      <c r="M881" s="115"/>
      <c r="N881" s="115"/>
      <c r="O881" s="115"/>
      <c r="P881" s="115"/>
      <c r="Q881" s="115"/>
      <c r="R881" s="115"/>
      <c r="S881" s="115"/>
      <c r="T881" s="115"/>
      <c r="U881" s="115"/>
      <c r="V881" s="115"/>
      <c r="W881" s="115"/>
      <c r="X881" s="115"/>
      <c r="Y881" s="115"/>
      <c r="Z881" s="115"/>
      <c r="AA881" s="115"/>
      <c r="AB881" s="115"/>
      <c r="AC881" s="115"/>
    </row>
    <row r="882" spans="1:29">
      <c r="A882" s="115"/>
      <c r="B882" s="115"/>
      <c r="C882" s="115"/>
      <c r="D882" s="115"/>
      <c r="E882" s="115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</row>
    <row r="883" spans="1:29">
      <c r="A883" s="115"/>
      <c r="B883" s="115"/>
      <c r="C883" s="115"/>
      <c r="D883" s="115"/>
      <c r="E883" s="115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</row>
    <row r="884" spans="1:29">
      <c r="A884" s="115"/>
      <c r="B884" s="115"/>
      <c r="C884" s="115"/>
      <c r="D884" s="115"/>
      <c r="E884" s="115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</row>
    <row r="885" spans="1:29">
      <c r="A885" s="115"/>
      <c r="B885" s="115"/>
      <c r="C885" s="115"/>
      <c r="D885" s="115"/>
      <c r="E885" s="115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</row>
    <row r="886" spans="1:29">
      <c r="A886" s="115"/>
      <c r="B886" s="115"/>
      <c r="C886" s="115"/>
      <c r="D886" s="115"/>
      <c r="E886" s="115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</row>
    <row r="887" spans="1:29">
      <c r="A887" s="115"/>
      <c r="B887" s="115"/>
      <c r="C887" s="115"/>
      <c r="D887" s="115"/>
      <c r="E887" s="115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</row>
    <row r="888" spans="1:29">
      <c r="A888" s="115"/>
      <c r="B888" s="115"/>
      <c r="C888" s="115"/>
      <c r="D888" s="115"/>
      <c r="E888" s="115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</row>
    <row r="889" spans="1:29">
      <c r="A889" s="115"/>
      <c r="B889" s="115"/>
      <c r="C889" s="115"/>
      <c r="D889" s="115"/>
      <c r="E889" s="115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</row>
    <row r="890" spans="1:29">
      <c r="A890" s="115"/>
      <c r="B890" s="115"/>
      <c r="C890" s="115"/>
      <c r="D890" s="115"/>
      <c r="E890" s="115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</row>
    <row r="891" spans="1:29">
      <c r="A891" s="115"/>
      <c r="B891" s="115"/>
      <c r="C891" s="115"/>
      <c r="D891" s="115"/>
      <c r="E891" s="115"/>
      <c r="F891" s="115"/>
      <c r="G891" s="115"/>
      <c r="H891" s="115"/>
      <c r="I891" s="115"/>
      <c r="J891" s="115"/>
      <c r="K891" s="115"/>
      <c r="L891" s="115"/>
      <c r="M891" s="115"/>
      <c r="N891" s="115"/>
      <c r="O891" s="115"/>
      <c r="P891" s="115"/>
      <c r="Q891" s="115"/>
      <c r="R891" s="115"/>
      <c r="S891" s="115"/>
      <c r="T891" s="115"/>
      <c r="U891" s="115"/>
      <c r="V891" s="115"/>
      <c r="W891" s="115"/>
      <c r="X891" s="115"/>
      <c r="Y891" s="115"/>
      <c r="Z891" s="115"/>
      <c r="AA891" s="115"/>
      <c r="AB891" s="115"/>
      <c r="AC891" s="115"/>
    </row>
    <row r="892" spans="1:29">
      <c r="A892" s="115"/>
      <c r="B892" s="115"/>
      <c r="C892" s="115"/>
      <c r="D892" s="115"/>
      <c r="E892" s="115"/>
      <c r="F892" s="115"/>
      <c r="G892" s="115"/>
      <c r="H892" s="115"/>
      <c r="I892" s="115"/>
      <c r="J892" s="115"/>
      <c r="K892" s="115"/>
      <c r="L892" s="115"/>
      <c r="M892" s="115"/>
      <c r="N892" s="115"/>
      <c r="O892" s="115"/>
      <c r="P892" s="115"/>
      <c r="Q892" s="115"/>
      <c r="R892" s="115"/>
      <c r="S892" s="115"/>
      <c r="T892" s="115"/>
      <c r="U892" s="115"/>
      <c r="V892" s="115"/>
      <c r="W892" s="115"/>
      <c r="X892" s="115"/>
      <c r="Y892" s="115"/>
      <c r="Z892" s="115"/>
      <c r="AA892" s="115"/>
      <c r="AB892" s="115"/>
      <c r="AC892" s="115"/>
    </row>
    <row r="893" spans="1:29">
      <c r="A893" s="115"/>
      <c r="B893" s="115"/>
      <c r="C893" s="115"/>
      <c r="D893" s="115"/>
      <c r="E893" s="115"/>
      <c r="F893" s="115"/>
      <c r="G893" s="115"/>
      <c r="H893" s="115"/>
      <c r="I893" s="115"/>
      <c r="J893" s="115"/>
      <c r="K893" s="115"/>
      <c r="L893" s="115"/>
      <c r="M893" s="115"/>
      <c r="N893" s="115"/>
      <c r="O893" s="115"/>
      <c r="P893" s="115"/>
      <c r="Q893" s="115"/>
      <c r="R893" s="115"/>
      <c r="S893" s="115"/>
      <c r="T893" s="115"/>
      <c r="U893" s="115"/>
      <c r="V893" s="115"/>
      <c r="W893" s="115"/>
      <c r="X893" s="115"/>
      <c r="Y893" s="115"/>
      <c r="Z893" s="115"/>
      <c r="AA893" s="115"/>
      <c r="AB893" s="115"/>
      <c r="AC893" s="115"/>
    </row>
    <row r="894" spans="1:29">
      <c r="A894" s="115"/>
      <c r="B894" s="115"/>
      <c r="C894" s="115"/>
      <c r="D894" s="115"/>
      <c r="E894" s="115"/>
      <c r="F894" s="115"/>
      <c r="G894" s="115"/>
      <c r="H894" s="115"/>
      <c r="I894" s="115"/>
      <c r="J894" s="115"/>
      <c r="K894" s="115"/>
      <c r="L894" s="115"/>
      <c r="M894" s="115"/>
      <c r="N894" s="115"/>
      <c r="O894" s="115"/>
      <c r="P894" s="115"/>
      <c r="Q894" s="115"/>
      <c r="R894" s="115"/>
      <c r="S894" s="115"/>
      <c r="T894" s="115"/>
      <c r="U894" s="115"/>
      <c r="V894" s="115"/>
      <c r="W894" s="115"/>
      <c r="X894" s="115"/>
      <c r="Y894" s="115"/>
      <c r="Z894" s="115"/>
      <c r="AA894" s="115"/>
      <c r="AB894" s="115"/>
      <c r="AC894" s="115"/>
    </row>
    <row r="895" spans="1:29">
      <c r="A895" s="115"/>
      <c r="B895" s="115"/>
      <c r="C895" s="115"/>
      <c r="D895" s="115"/>
      <c r="E895" s="115"/>
      <c r="F895" s="115"/>
      <c r="G895" s="115"/>
      <c r="H895" s="115"/>
      <c r="I895" s="115"/>
      <c r="J895" s="115"/>
      <c r="K895" s="115"/>
      <c r="L895" s="115"/>
      <c r="M895" s="115"/>
      <c r="N895" s="115"/>
      <c r="O895" s="115"/>
      <c r="P895" s="115"/>
      <c r="Q895" s="115"/>
      <c r="R895" s="115"/>
      <c r="S895" s="115"/>
      <c r="T895" s="115"/>
      <c r="U895" s="115"/>
      <c r="V895" s="115"/>
      <c r="W895" s="115"/>
      <c r="X895" s="115"/>
      <c r="Y895" s="115"/>
      <c r="Z895" s="115"/>
      <c r="AA895" s="115"/>
      <c r="AB895" s="115"/>
      <c r="AC895" s="115"/>
    </row>
    <row r="896" spans="1:29">
      <c r="A896" s="115"/>
      <c r="B896" s="115"/>
      <c r="C896" s="115"/>
      <c r="D896" s="115"/>
      <c r="E896" s="115"/>
      <c r="F896" s="115"/>
      <c r="G896" s="115"/>
      <c r="H896" s="115"/>
      <c r="I896" s="115"/>
      <c r="J896" s="115"/>
      <c r="K896" s="115"/>
      <c r="L896" s="115"/>
      <c r="M896" s="115"/>
      <c r="N896" s="115"/>
      <c r="O896" s="115"/>
      <c r="P896" s="115"/>
      <c r="Q896" s="115"/>
      <c r="R896" s="115"/>
      <c r="S896" s="115"/>
      <c r="T896" s="115"/>
      <c r="U896" s="115"/>
      <c r="V896" s="115"/>
      <c r="W896" s="115"/>
      <c r="X896" s="115"/>
      <c r="Y896" s="115"/>
      <c r="Z896" s="115"/>
      <c r="AA896" s="115"/>
      <c r="AB896" s="115"/>
      <c r="AC896" s="115"/>
    </row>
    <row r="897" spans="1:29">
      <c r="A897" s="115"/>
      <c r="B897" s="115"/>
      <c r="C897" s="115"/>
      <c r="D897" s="115"/>
      <c r="E897" s="115"/>
      <c r="F897" s="115"/>
      <c r="G897" s="115"/>
      <c r="H897" s="115"/>
      <c r="I897" s="115"/>
      <c r="J897" s="115"/>
      <c r="K897" s="115"/>
      <c r="L897" s="115"/>
      <c r="M897" s="115"/>
      <c r="N897" s="115"/>
      <c r="O897" s="115"/>
      <c r="P897" s="115"/>
      <c r="Q897" s="115"/>
      <c r="R897" s="115"/>
      <c r="S897" s="115"/>
      <c r="T897" s="115"/>
      <c r="U897" s="115"/>
      <c r="V897" s="115"/>
      <c r="W897" s="115"/>
      <c r="X897" s="115"/>
      <c r="Y897" s="115"/>
      <c r="Z897" s="115"/>
      <c r="AA897" s="115"/>
      <c r="AB897" s="115"/>
      <c r="AC897" s="115"/>
    </row>
    <row r="898" spans="1:29">
      <c r="A898" s="115"/>
      <c r="B898" s="115"/>
      <c r="C898" s="115"/>
      <c r="D898" s="115"/>
      <c r="E898" s="115"/>
      <c r="F898" s="115"/>
      <c r="G898" s="115"/>
      <c r="H898" s="115"/>
      <c r="I898" s="115"/>
      <c r="J898" s="115"/>
      <c r="K898" s="115"/>
      <c r="L898" s="115"/>
      <c r="M898" s="115"/>
      <c r="N898" s="115"/>
      <c r="O898" s="115"/>
      <c r="P898" s="115"/>
      <c r="Q898" s="115"/>
      <c r="R898" s="115"/>
      <c r="S898" s="115"/>
      <c r="T898" s="115"/>
      <c r="U898" s="115"/>
      <c r="V898" s="115"/>
      <c r="W898" s="115"/>
      <c r="X898" s="115"/>
      <c r="Y898" s="115"/>
      <c r="Z898" s="115"/>
      <c r="AA898" s="115"/>
      <c r="AB898" s="115"/>
      <c r="AC898" s="115"/>
    </row>
    <row r="899" spans="1:29">
      <c r="A899" s="115"/>
      <c r="B899" s="115"/>
      <c r="C899" s="115"/>
      <c r="D899" s="115"/>
      <c r="E899" s="115"/>
      <c r="F899" s="115"/>
      <c r="G899" s="115"/>
      <c r="H899" s="115"/>
      <c r="I899" s="115"/>
      <c r="J899" s="115"/>
      <c r="K899" s="115"/>
      <c r="L899" s="115"/>
      <c r="M899" s="115"/>
      <c r="N899" s="115"/>
      <c r="O899" s="115"/>
      <c r="P899" s="115"/>
      <c r="Q899" s="115"/>
      <c r="R899" s="115"/>
      <c r="S899" s="115"/>
      <c r="T899" s="115"/>
      <c r="U899" s="115"/>
      <c r="V899" s="115"/>
      <c r="W899" s="115"/>
      <c r="X899" s="115"/>
      <c r="Y899" s="115"/>
      <c r="Z899" s="115"/>
      <c r="AA899" s="115"/>
      <c r="AB899" s="115"/>
      <c r="AC899" s="115"/>
    </row>
    <row r="900" spans="1:29">
      <c r="A900" s="115"/>
      <c r="B900" s="115"/>
      <c r="C900" s="115"/>
      <c r="D900" s="115"/>
      <c r="E900" s="115"/>
      <c r="F900" s="115"/>
      <c r="G900" s="115"/>
      <c r="H900" s="115"/>
      <c r="I900" s="115"/>
      <c r="J900" s="115"/>
      <c r="K900" s="115"/>
      <c r="L900" s="115"/>
      <c r="M900" s="115"/>
      <c r="N900" s="115"/>
      <c r="O900" s="115"/>
      <c r="P900" s="115"/>
      <c r="Q900" s="115"/>
      <c r="R900" s="115"/>
      <c r="S900" s="115"/>
      <c r="T900" s="115"/>
      <c r="U900" s="115"/>
      <c r="V900" s="115"/>
      <c r="W900" s="115"/>
      <c r="X900" s="115"/>
      <c r="Y900" s="115"/>
      <c r="Z900" s="115"/>
      <c r="AA900" s="115"/>
      <c r="AB900" s="115"/>
      <c r="AC900" s="115"/>
    </row>
    <row r="901" spans="1:29">
      <c r="A901" s="115"/>
      <c r="B901" s="115"/>
      <c r="C901" s="115"/>
      <c r="D901" s="115"/>
      <c r="E901" s="115"/>
      <c r="F901" s="115"/>
      <c r="G901" s="115"/>
      <c r="H901" s="115"/>
      <c r="I901" s="115"/>
      <c r="J901" s="115"/>
      <c r="K901" s="115"/>
      <c r="L901" s="115"/>
      <c r="M901" s="115"/>
      <c r="N901" s="115"/>
      <c r="O901" s="115"/>
      <c r="P901" s="115"/>
      <c r="Q901" s="115"/>
      <c r="R901" s="115"/>
      <c r="S901" s="115"/>
      <c r="T901" s="115"/>
      <c r="U901" s="115"/>
      <c r="V901" s="115"/>
      <c r="W901" s="115"/>
      <c r="X901" s="115"/>
      <c r="Y901" s="115"/>
      <c r="Z901" s="115"/>
      <c r="AA901" s="115"/>
      <c r="AB901" s="115"/>
      <c r="AC901" s="115"/>
    </row>
    <row r="902" spans="1:29">
      <c r="A902" s="115"/>
      <c r="B902" s="115"/>
      <c r="C902" s="115"/>
      <c r="D902" s="115"/>
      <c r="E902" s="115"/>
      <c r="F902" s="115"/>
      <c r="G902" s="115"/>
      <c r="H902" s="115"/>
      <c r="I902" s="115"/>
      <c r="J902" s="115"/>
      <c r="K902" s="115"/>
      <c r="L902" s="115"/>
      <c r="M902" s="115"/>
      <c r="N902" s="115"/>
      <c r="O902" s="115"/>
      <c r="P902" s="115"/>
      <c r="Q902" s="115"/>
      <c r="R902" s="115"/>
      <c r="S902" s="115"/>
      <c r="T902" s="115"/>
      <c r="U902" s="115"/>
      <c r="V902" s="115"/>
      <c r="W902" s="115"/>
      <c r="X902" s="115"/>
      <c r="Y902" s="115"/>
      <c r="Z902" s="115"/>
      <c r="AA902" s="115"/>
      <c r="AB902" s="115"/>
      <c r="AC902" s="115"/>
    </row>
    <row r="903" spans="1:29">
      <c r="A903" s="115"/>
      <c r="B903" s="115"/>
      <c r="C903" s="115"/>
      <c r="D903" s="115"/>
      <c r="E903" s="115"/>
      <c r="F903" s="115"/>
      <c r="G903" s="115"/>
      <c r="H903" s="115"/>
      <c r="I903" s="115"/>
      <c r="J903" s="115"/>
      <c r="K903" s="115"/>
      <c r="L903" s="115"/>
      <c r="M903" s="115"/>
      <c r="N903" s="115"/>
      <c r="O903" s="115"/>
      <c r="P903" s="115"/>
      <c r="Q903" s="115"/>
      <c r="R903" s="115"/>
      <c r="S903" s="115"/>
      <c r="T903" s="115"/>
      <c r="U903" s="115"/>
      <c r="V903" s="115"/>
      <c r="W903" s="115"/>
      <c r="X903" s="115"/>
      <c r="Y903" s="115"/>
      <c r="Z903" s="115"/>
      <c r="AA903" s="115"/>
      <c r="AB903" s="115"/>
      <c r="AC903" s="115"/>
    </row>
    <row r="904" spans="1:29">
      <c r="A904" s="115"/>
      <c r="B904" s="115"/>
      <c r="C904" s="115"/>
      <c r="D904" s="115"/>
      <c r="E904" s="115"/>
      <c r="F904" s="115"/>
      <c r="G904" s="115"/>
      <c r="H904" s="115"/>
      <c r="I904" s="115"/>
      <c r="J904" s="115"/>
      <c r="K904" s="115"/>
      <c r="L904" s="115"/>
      <c r="M904" s="115"/>
      <c r="N904" s="115"/>
      <c r="O904" s="115"/>
      <c r="P904" s="115"/>
      <c r="Q904" s="115"/>
      <c r="R904" s="115"/>
      <c r="S904" s="115"/>
      <c r="T904" s="115"/>
      <c r="U904" s="115"/>
      <c r="V904" s="115"/>
      <c r="W904" s="115"/>
      <c r="X904" s="115"/>
      <c r="Y904" s="115"/>
      <c r="Z904" s="115"/>
      <c r="AA904" s="115"/>
      <c r="AB904" s="115"/>
      <c r="AC904" s="115"/>
    </row>
    <row r="905" spans="1:29">
      <c r="A905" s="115"/>
      <c r="B905" s="115"/>
      <c r="C905" s="115"/>
      <c r="D905" s="115"/>
      <c r="E905" s="115"/>
      <c r="F905" s="115"/>
      <c r="G905" s="115"/>
      <c r="H905" s="115"/>
      <c r="I905" s="115"/>
      <c r="J905" s="115"/>
      <c r="K905" s="115"/>
      <c r="L905" s="115"/>
      <c r="M905" s="115"/>
      <c r="N905" s="115"/>
      <c r="O905" s="115"/>
      <c r="P905" s="115"/>
      <c r="Q905" s="115"/>
      <c r="R905" s="115"/>
      <c r="S905" s="115"/>
      <c r="T905" s="115"/>
      <c r="U905" s="115"/>
      <c r="V905" s="115"/>
      <c r="W905" s="115"/>
      <c r="X905" s="115"/>
      <c r="Y905" s="115"/>
      <c r="Z905" s="115"/>
      <c r="AA905" s="115"/>
      <c r="AB905" s="115"/>
      <c r="AC905" s="115"/>
    </row>
    <row r="906" spans="1:29">
      <c r="A906" s="115"/>
      <c r="B906" s="115"/>
      <c r="C906" s="115"/>
      <c r="D906" s="115"/>
      <c r="E906" s="115"/>
      <c r="F906" s="115"/>
      <c r="G906" s="115"/>
      <c r="H906" s="115"/>
      <c r="I906" s="115"/>
      <c r="J906" s="115"/>
      <c r="K906" s="115"/>
      <c r="L906" s="115"/>
      <c r="M906" s="115"/>
      <c r="N906" s="115"/>
      <c r="O906" s="115"/>
      <c r="P906" s="115"/>
      <c r="Q906" s="115"/>
      <c r="R906" s="115"/>
      <c r="S906" s="115"/>
      <c r="T906" s="115"/>
      <c r="U906" s="115"/>
      <c r="V906" s="115"/>
      <c r="W906" s="115"/>
      <c r="X906" s="115"/>
      <c r="Y906" s="115"/>
      <c r="Z906" s="115"/>
      <c r="AA906" s="115"/>
      <c r="AB906" s="115"/>
      <c r="AC906" s="115"/>
    </row>
    <row r="907" spans="1:29">
      <c r="A907" s="115"/>
      <c r="B907" s="115"/>
      <c r="C907" s="115"/>
      <c r="D907" s="115"/>
      <c r="E907" s="115"/>
      <c r="F907" s="115"/>
      <c r="G907" s="115"/>
      <c r="H907" s="115"/>
      <c r="I907" s="115"/>
      <c r="J907" s="115"/>
      <c r="K907" s="115"/>
      <c r="L907" s="115"/>
      <c r="M907" s="115"/>
      <c r="N907" s="115"/>
      <c r="O907" s="115"/>
      <c r="P907" s="115"/>
      <c r="Q907" s="115"/>
      <c r="R907" s="115"/>
      <c r="S907" s="115"/>
      <c r="T907" s="115"/>
      <c r="U907" s="115"/>
      <c r="V907" s="115"/>
      <c r="W907" s="115"/>
      <c r="X907" s="115"/>
      <c r="Y907" s="115"/>
      <c r="Z907" s="115"/>
      <c r="AA907" s="115"/>
      <c r="AB907" s="115"/>
      <c r="AC907" s="115"/>
    </row>
    <row r="908" spans="1:29">
      <c r="A908" s="115"/>
      <c r="B908" s="115"/>
      <c r="C908" s="115"/>
      <c r="D908" s="115"/>
      <c r="E908" s="115"/>
      <c r="F908" s="115"/>
      <c r="G908" s="115"/>
      <c r="H908" s="115"/>
      <c r="I908" s="115"/>
      <c r="J908" s="115"/>
      <c r="K908" s="115"/>
      <c r="L908" s="115"/>
      <c r="M908" s="115"/>
      <c r="N908" s="115"/>
      <c r="O908" s="115"/>
      <c r="P908" s="115"/>
      <c r="Q908" s="115"/>
      <c r="R908" s="115"/>
      <c r="S908" s="115"/>
      <c r="T908" s="115"/>
      <c r="U908" s="115"/>
      <c r="V908" s="115"/>
      <c r="W908" s="115"/>
      <c r="X908" s="115"/>
      <c r="Y908" s="115"/>
      <c r="Z908" s="115"/>
      <c r="AA908" s="115"/>
      <c r="AB908" s="115"/>
      <c r="AC908" s="115"/>
    </row>
    <row r="909" spans="1:29">
      <c r="A909" s="115"/>
      <c r="B909" s="115"/>
      <c r="C909" s="115"/>
      <c r="D909" s="115"/>
      <c r="E909" s="115"/>
      <c r="F909" s="115"/>
      <c r="G909" s="115"/>
      <c r="H909" s="115"/>
      <c r="I909" s="115"/>
      <c r="J909" s="115"/>
      <c r="K909" s="115"/>
      <c r="L909" s="115"/>
      <c r="M909" s="115"/>
      <c r="N909" s="115"/>
      <c r="O909" s="115"/>
      <c r="P909" s="115"/>
      <c r="Q909" s="115"/>
      <c r="R909" s="115"/>
      <c r="S909" s="115"/>
      <c r="T909" s="115"/>
      <c r="U909" s="115"/>
      <c r="V909" s="115"/>
      <c r="W909" s="115"/>
      <c r="X909" s="115"/>
      <c r="Y909" s="115"/>
      <c r="Z909" s="115"/>
      <c r="AA909" s="115"/>
      <c r="AB909" s="115"/>
      <c r="AC909" s="115"/>
    </row>
    <row r="910" spans="1:29">
      <c r="A910" s="115"/>
      <c r="B910" s="115"/>
      <c r="C910" s="115"/>
      <c r="D910" s="115"/>
      <c r="E910" s="115"/>
      <c r="F910" s="115"/>
      <c r="G910" s="115"/>
      <c r="H910" s="115"/>
      <c r="I910" s="115"/>
      <c r="J910" s="115"/>
      <c r="K910" s="115"/>
      <c r="L910" s="115"/>
      <c r="M910" s="115"/>
      <c r="N910" s="115"/>
      <c r="O910" s="115"/>
      <c r="P910" s="115"/>
      <c r="Q910" s="115"/>
      <c r="R910" s="115"/>
      <c r="S910" s="115"/>
      <c r="T910" s="115"/>
      <c r="U910" s="115"/>
      <c r="V910" s="115"/>
      <c r="W910" s="115"/>
      <c r="X910" s="115"/>
      <c r="Y910" s="115"/>
      <c r="Z910" s="115"/>
      <c r="AA910" s="115"/>
      <c r="AB910" s="115"/>
      <c r="AC910" s="115"/>
    </row>
    <row r="911" spans="1:29">
      <c r="A911" s="115"/>
      <c r="B911" s="115"/>
      <c r="C911" s="115"/>
      <c r="D911" s="115"/>
      <c r="E911" s="115"/>
      <c r="F911" s="115"/>
      <c r="G911" s="115"/>
      <c r="H911" s="115"/>
      <c r="I911" s="115"/>
      <c r="J911" s="115"/>
      <c r="K911" s="115"/>
      <c r="L911" s="115"/>
      <c r="M911" s="115"/>
      <c r="N911" s="115"/>
      <c r="O911" s="115"/>
      <c r="P911" s="115"/>
      <c r="Q911" s="115"/>
      <c r="R911" s="115"/>
      <c r="S911" s="115"/>
      <c r="T911" s="115"/>
      <c r="U911" s="115"/>
      <c r="V911" s="115"/>
      <c r="W911" s="115"/>
      <c r="X911" s="115"/>
      <c r="Y911" s="115"/>
      <c r="Z911" s="115"/>
      <c r="AA911" s="115"/>
      <c r="AB911" s="115"/>
      <c r="AC911" s="115"/>
    </row>
    <row r="912" spans="1:29">
      <c r="A912" s="115"/>
      <c r="B912" s="115"/>
      <c r="C912" s="115"/>
      <c r="D912" s="115"/>
      <c r="E912" s="115"/>
      <c r="F912" s="115"/>
      <c r="G912" s="115"/>
      <c r="H912" s="115"/>
      <c r="I912" s="115"/>
      <c r="J912" s="115"/>
      <c r="K912" s="115"/>
      <c r="L912" s="115"/>
      <c r="M912" s="115"/>
      <c r="N912" s="115"/>
      <c r="O912" s="115"/>
      <c r="P912" s="115"/>
      <c r="Q912" s="115"/>
      <c r="R912" s="115"/>
      <c r="S912" s="115"/>
      <c r="T912" s="115"/>
      <c r="U912" s="115"/>
      <c r="V912" s="115"/>
      <c r="W912" s="115"/>
      <c r="X912" s="115"/>
      <c r="Y912" s="115"/>
      <c r="Z912" s="115"/>
      <c r="AA912" s="115"/>
      <c r="AB912" s="115"/>
      <c r="AC912" s="115"/>
    </row>
    <row r="913" spans="1:29">
      <c r="A913" s="115"/>
      <c r="B913" s="115"/>
      <c r="C913" s="115"/>
      <c r="D913" s="115"/>
      <c r="E913" s="115"/>
      <c r="F913" s="115"/>
      <c r="G913" s="115"/>
      <c r="H913" s="115"/>
      <c r="I913" s="115"/>
      <c r="J913" s="115"/>
      <c r="K913" s="115"/>
      <c r="L913" s="115"/>
      <c r="M913" s="115"/>
      <c r="N913" s="115"/>
      <c r="O913" s="115"/>
      <c r="P913" s="115"/>
      <c r="Q913" s="115"/>
      <c r="R913" s="115"/>
      <c r="S913" s="115"/>
      <c r="T913" s="115"/>
      <c r="U913" s="115"/>
      <c r="V913" s="115"/>
      <c r="W913" s="115"/>
      <c r="X913" s="115"/>
      <c r="Y913" s="115"/>
      <c r="Z913" s="115"/>
      <c r="AA913" s="115"/>
      <c r="AB913" s="115"/>
      <c r="AC913" s="115"/>
    </row>
    <row r="914" spans="1:29">
      <c r="A914" s="115"/>
      <c r="B914" s="115"/>
      <c r="C914" s="115"/>
      <c r="D914" s="115"/>
      <c r="E914" s="115"/>
      <c r="F914" s="115"/>
      <c r="G914" s="115"/>
      <c r="H914" s="115"/>
      <c r="I914" s="115"/>
      <c r="J914" s="115"/>
      <c r="K914" s="115"/>
      <c r="L914" s="115"/>
      <c r="M914" s="115"/>
      <c r="N914" s="115"/>
      <c r="O914" s="115"/>
      <c r="P914" s="115"/>
      <c r="Q914" s="115"/>
      <c r="R914" s="115"/>
      <c r="S914" s="115"/>
      <c r="T914" s="115"/>
      <c r="U914" s="115"/>
      <c r="V914" s="115"/>
      <c r="W914" s="115"/>
      <c r="X914" s="115"/>
      <c r="Y914" s="115"/>
      <c r="Z914" s="115"/>
      <c r="AA914" s="115"/>
      <c r="AB914" s="115"/>
      <c r="AC914" s="115"/>
    </row>
    <row r="915" spans="1:29">
      <c r="A915" s="115"/>
      <c r="B915" s="115"/>
      <c r="C915" s="115"/>
      <c r="D915" s="115"/>
      <c r="E915" s="115"/>
      <c r="F915" s="115"/>
      <c r="G915" s="115"/>
      <c r="H915" s="115"/>
      <c r="I915" s="115"/>
      <c r="J915" s="115"/>
      <c r="K915" s="115"/>
      <c r="L915" s="115"/>
      <c r="M915" s="115"/>
      <c r="N915" s="115"/>
      <c r="O915" s="115"/>
      <c r="P915" s="115"/>
      <c r="Q915" s="115"/>
      <c r="R915" s="115"/>
      <c r="S915" s="115"/>
      <c r="T915" s="115"/>
      <c r="U915" s="115"/>
      <c r="V915" s="115"/>
      <c r="W915" s="115"/>
      <c r="X915" s="115"/>
      <c r="Y915" s="115"/>
      <c r="Z915" s="115"/>
      <c r="AA915" s="115"/>
      <c r="AB915" s="115"/>
      <c r="AC915" s="115"/>
    </row>
    <row r="916" spans="1:29">
      <c r="A916" s="115"/>
      <c r="B916" s="115"/>
      <c r="C916" s="115"/>
      <c r="D916" s="115"/>
      <c r="E916" s="115"/>
      <c r="F916" s="115"/>
      <c r="G916" s="115"/>
      <c r="H916" s="115"/>
      <c r="I916" s="115"/>
      <c r="J916" s="115"/>
      <c r="K916" s="115"/>
      <c r="L916" s="115"/>
      <c r="M916" s="115"/>
      <c r="N916" s="115"/>
      <c r="O916" s="115"/>
      <c r="P916" s="115"/>
      <c r="Q916" s="115"/>
      <c r="R916" s="115"/>
      <c r="S916" s="115"/>
      <c r="T916" s="115"/>
      <c r="U916" s="115"/>
      <c r="V916" s="115"/>
      <c r="W916" s="115"/>
      <c r="X916" s="115"/>
      <c r="Y916" s="115"/>
      <c r="Z916" s="115"/>
      <c r="AA916" s="115"/>
      <c r="AB916" s="115"/>
      <c r="AC916" s="115"/>
    </row>
    <row r="917" spans="1:29">
      <c r="A917" s="115"/>
      <c r="B917" s="115"/>
      <c r="C917" s="115"/>
      <c r="D917" s="115"/>
      <c r="E917" s="115"/>
      <c r="F917" s="115"/>
      <c r="G917" s="115"/>
      <c r="H917" s="115"/>
      <c r="I917" s="115"/>
      <c r="J917" s="115"/>
      <c r="K917" s="115"/>
      <c r="L917" s="115"/>
      <c r="M917" s="115"/>
      <c r="N917" s="115"/>
      <c r="O917" s="115"/>
      <c r="P917" s="115"/>
      <c r="Q917" s="115"/>
      <c r="R917" s="115"/>
      <c r="S917" s="115"/>
      <c r="T917" s="115"/>
      <c r="U917" s="115"/>
      <c r="V917" s="115"/>
      <c r="W917" s="115"/>
      <c r="X917" s="115"/>
      <c r="Y917" s="115"/>
      <c r="Z917" s="115"/>
      <c r="AA917" s="115"/>
      <c r="AB917" s="115"/>
      <c r="AC917" s="115"/>
    </row>
    <row r="918" spans="1:29">
      <c r="A918" s="115"/>
      <c r="B918" s="115"/>
      <c r="C918" s="115"/>
      <c r="D918" s="115"/>
      <c r="E918" s="115"/>
      <c r="F918" s="115"/>
      <c r="G918" s="115"/>
      <c r="H918" s="115"/>
      <c r="I918" s="115"/>
      <c r="J918" s="115"/>
      <c r="K918" s="115"/>
      <c r="L918" s="115"/>
      <c r="M918" s="115"/>
      <c r="N918" s="115"/>
      <c r="O918" s="115"/>
      <c r="P918" s="115"/>
      <c r="Q918" s="115"/>
      <c r="R918" s="115"/>
      <c r="S918" s="115"/>
      <c r="T918" s="115"/>
      <c r="U918" s="115"/>
      <c r="V918" s="115"/>
      <c r="W918" s="115"/>
      <c r="X918" s="115"/>
      <c r="Y918" s="115"/>
      <c r="Z918" s="115"/>
      <c r="AA918" s="115"/>
      <c r="AB918" s="115"/>
      <c r="AC918" s="115"/>
    </row>
    <row r="919" spans="1:29">
      <c r="A919" s="115"/>
      <c r="B919" s="115"/>
      <c r="C919" s="115"/>
      <c r="D919" s="115"/>
      <c r="E919" s="115"/>
      <c r="F919" s="115"/>
      <c r="G919" s="115"/>
      <c r="H919" s="115"/>
      <c r="I919" s="115"/>
      <c r="J919" s="115"/>
      <c r="K919" s="115"/>
      <c r="L919" s="115"/>
      <c r="M919" s="115"/>
      <c r="N919" s="115"/>
      <c r="O919" s="115"/>
      <c r="P919" s="115"/>
      <c r="Q919" s="115"/>
      <c r="R919" s="115"/>
      <c r="S919" s="115"/>
      <c r="T919" s="115"/>
      <c r="U919" s="115"/>
      <c r="V919" s="115"/>
      <c r="W919" s="115"/>
      <c r="X919" s="115"/>
      <c r="Y919" s="115"/>
      <c r="Z919" s="115"/>
      <c r="AA919" s="115"/>
      <c r="AB919" s="115"/>
      <c r="AC919" s="115"/>
    </row>
    <row r="920" spans="1:29">
      <c r="A920" s="115"/>
      <c r="B920" s="115"/>
      <c r="C920" s="115"/>
      <c r="D920" s="115"/>
      <c r="E920" s="115"/>
      <c r="F920" s="115"/>
      <c r="G920" s="115"/>
      <c r="H920" s="115"/>
      <c r="I920" s="115"/>
      <c r="J920" s="115"/>
      <c r="K920" s="115"/>
      <c r="L920" s="115"/>
      <c r="M920" s="115"/>
      <c r="N920" s="115"/>
      <c r="O920" s="115"/>
      <c r="P920" s="115"/>
      <c r="Q920" s="115"/>
      <c r="R920" s="115"/>
      <c r="S920" s="115"/>
      <c r="T920" s="115"/>
      <c r="U920" s="115"/>
      <c r="V920" s="115"/>
      <c r="W920" s="115"/>
      <c r="X920" s="115"/>
      <c r="Y920" s="115"/>
      <c r="Z920" s="115"/>
      <c r="AA920" s="115"/>
      <c r="AB920" s="115"/>
      <c r="AC920" s="115"/>
    </row>
    <row r="921" spans="1:29">
      <c r="A921" s="115"/>
      <c r="B921" s="115"/>
      <c r="C921" s="115"/>
      <c r="D921" s="115"/>
      <c r="E921" s="115"/>
      <c r="F921" s="115"/>
      <c r="G921" s="115"/>
      <c r="H921" s="115"/>
      <c r="I921" s="115"/>
      <c r="J921" s="115"/>
      <c r="K921" s="115"/>
      <c r="L921" s="115"/>
      <c r="M921" s="115"/>
      <c r="N921" s="115"/>
      <c r="O921" s="115"/>
      <c r="P921" s="115"/>
      <c r="Q921" s="115"/>
      <c r="R921" s="115"/>
      <c r="S921" s="115"/>
      <c r="T921" s="115"/>
      <c r="U921" s="115"/>
      <c r="V921" s="115"/>
      <c r="W921" s="115"/>
      <c r="X921" s="115"/>
      <c r="Y921" s="115"/>
      <c r="Z921" s="115"/>
      <c r="AA921" s="115"/>
      <c r="AB921" s="115"/>
      <c r="AC921" s="115"/>
    </row>
    <row r="922" spans="1:29">
      <c r="A922" s="115"/>
      <c r="B922" s="115"/>
      <c r="C922" s="115"/>
      <c r="D922" s="115"/>
      <c r="E922" s="115"/>
      <c r="F922" s="115"/>
      <c r="G922" s="115"/>
      <c r="H922" s="115"/>
      <c r="I922" s="115"/>
      <c r="J922" s="115"/>
      <c r="K922" s="115"/>
      <c r="L922" s="115"/>
      <c r="M922" s="115"/>
      <c r="N922" s="115"/>
      <c r="O922" s="115"/>
      <c r="P922" s="115"/>
      <c r="Q922" s="115"/>
      <c r="R922" s="115"/>
      <c r="S922" s="115"/>
      <c r="T922" s="115"/>
      <c r="U922" s="115"/>
      <c r="V922" s="115"/>
      <c r="W922" s="115"/>
      <c r="X922" s="115"/>
      <c r="Y922" s="115"/>
      <c r="Z922" s="115"/>
      <c r="AA922" s="115"/>
      <c r="AB922" s="115"/>
      <c r="AC922" s="115"/>
    </row>
    <row r="923" spans="1:29">
      <c r="A923" s="115"/>
      <c r="B923" s="115"/>
      <c r="C923" s="115"/>
      <c r="D923" s="115"/>
      <c r="E923" s="115"/>
      <c r="F923" s="115"/>
      <c r="G923" s="115"/>
      <c r="H923" s="115"/>
      <c r="I923" s="115"/>
      <c r="J923" s="115"/>
      <c r="K923" s="115"/>
      <c r="L923" s="115"/>
      <c r="M923" s="115"/>
      <c r="N923" s="115"/>
      <c r="O923" s="115"/>
      <c r="P923" s="115"/>
      <c r="Q923" s="115"/>
      <c r="R923" s="115"/>
      <c r="S923" s="115"/>
      <c r="T923" s="115"/>
      <c r="U923" s="115"/>
      <c r="V923" s="115"/>
      <c r="W923" s="115"/>
      <c r="X923" s="115"/>
      <c r="Y923" s="115"/>
      <c r="Z923" s="115"/>
      <c r="AA923" s="115"/>
      <c r="AB923" s="115"/>
      <c r="AC923" s="115"/>
    </row>
    <row r="924" spans="1:29">
      <c r="A924" s="115"/>
      <c r="B924" s="115"/>
      <c r="C924" s="115"/>
      <c r="D924" s="115"/>
      <c r="E924" s="115"/>
      <c r="F924" s="115"/>
      <c r="G924" s="115"/>
      <c r="H924" s="115"/>
      <c r="I924" s="115"/>
      <c r="J924" s="115"/>
      <c r="K924" s="115"/>
      <c r="L924" s="115"/>
      <c r="M924" s="115"/>
      <c r="N924" s="115"/>
      <c r="O924" s="115"/>
      <c r="P924" s="115"/>
      <c r="Q924" s="115"/>
      <c r="R924" s="115"/>
      <c r="S924" s="115"/>
      <c r="T924" s="115"/>
      <c r="U924" s="115"/>
      <c r="V924" s="115"/>
      <c r="W924" s="115"/>
      <c r="X924" s="115"/>
      <c r="Y924" s="115"/>
      <c r="Z924" s="115"/>
      <c r="AA924" s="115"/>
      <c r="AB924" s="115"/>
      <c r="AC924" s="115"/>
    </row>
    <row r="925" spans="1:29">
      <c r="A925" s="115"/>
      <c r="B925" s="115"/>
      <c r="C925" s="115"/>
      <c r="D925" s="115"/>
      <c r="E925" s="115"/>
      <c r="F925" s="115"/>
      <c r="G925" s="115"/>
      <c r="H925" s="115"/>
      <c r="I925" s="115"/>
      <c r="J925" s="115"/>
      <c r="K925" s="115"/>
      <c r="L925" s="115"/>
      <c r="M925" s="115"/>
      <c r="N925" s="115"/>
      <c r="O925" s="115"/>
      <c r="P925" s="115"/>
      <c r="Q925" s="115"/>
      <c r="R925" s="115"/>
      <c r="S925" s="115"/>
      <c r="T925" s="115"/>
      <c r="U925" s="115"/>
      <c r="V925" s="115"/>
      <c r="W925" s="115"/>
      <c r="X925" s="115"/>
      <c r="Y925" s="115"/>
      <c r="Z925" s="115"/>
      <c r="AA925" s="115"/>
      <c r="AB925" s="115"/>
      <c r="AC925" s="115"/>
    </row>
    <row r="926" spans="1:29">
      <c r="A926" s="115"/>
      <c r="B926" s="115"/>
      <c r="C926" s="115"/>
      <c r="D926" s="115"/>
      <c r="E926" s="115"/>
      <c r="F926" s="115"/>
      <c r="G926" s="115"/>
      <c r="H926" s="115"/>
      <c r="I926" s="115"/>
      <c r="J926" s="115"/>
      <c r="K926" s="115"/>
      <c r="L926" s="115"/>
      <c r="M926" s="115"/>
      <c r="N926" s="115"/>
      <c r="O926" s="115"/>
      <c r="P926" s="115"/>
      <c r="Q926" s="115"/>
      <c r="R926" s="115"/>
      <c r="S926" s="115"/>
      <c r="T926" s="115"/>
      <c r="U926" s="115"/>
      <c r="V926" s="115"/>
      <c r="W926" s="115"/>
      <c r="X926" s="115"/>
      <c r="Y926" s="115"/>
      <c r="Z926" s="115"/>
      <c r="AA926" s="115"/>
      <c r="AB926" s="115"/>
      <c r="AC926" s="115"/>
    </row>
    <row r="927" spans="1:29">
      <c r="A927" s="115"/>
      <c r="B927" s="115"/>
      <c r="C927" s="115"/>
      <c r="D927" s="115"/>
      <c r="E927" s="115"/>
      <c r="F927" s="115"/>
      <c r="G927" s="115"/>
      <c r="H927" s="115"/>
      <c r="I927" s="115"/>
      <c r="J927" s="115"/>
      <c r="K927" s="115"/>
      <c r="L927" s="115"/>
      <c r="M927" s="115"/>
      <c r="N927" s="115"/>
      <c r="O927" s="115"/>
      <c r="P927" s="115"/>
      <c r="Q927" s="115"/>
      <c r="R927" s="115"/>
      <c r="S927" s="115"/>
      <c r="T927" s="115"/>
      <c r="U927" s="115"/>
      <c r="V927" s="115"/>
      <c r="W927" s="115"/>
      <c r="X927" s="115"/>
      <c r="Y927" s="115"/>
      <c r="Z927" s="115"/>
      <c r="AA927" s="115"/>
      <c r="AB927" s="115"/>
      <c r="AC927" s="115"/>
    </row>
    <row r="928" spans="1:29">
      <c r="A928" s="115"/>
      <c r="B928" s="115"/>
      <c r="C928" s="115"/>
      <c r="D928" s="115"/>
      <c r="E928" s="115"/>
      <c r="F928" s="115"/>
      <c r="G928" s="115"/>
      <c r="H928" s="115"/>
      <c r="I928" s="115"/>
      <c r="J928" s="115"/>
      <c r="K928" s="115"/>
      <c r="L928" s="115"/>
      <c r="M928" s="115"/>
      <c r="N928" s="115"/>
      <c r="O928" s="115"/>
      <c r="P928" s="115"/>
      <c r="Q928" s="115"/>
      <c r="R928" s="115"/>
      <c r="S928" s="115"/>
      <c r="T928" s="115"/>
      <c r="U928" s="115"/>
      <c r="V928" s="115"/>
      <c r="W928" s="115"/>
      <c r="X928" s="115"/>
      <c r="Y928" s="115"/>
      <c r="Z928" s="115"/>
      <c r="AA928" s="115"/>
      <c r="AB928" s="115"/>
      <c r="AC928" s="115"/>
    </row>
    <row r="929" spans="1:29">
      <c r="A929" s="115"/>
      <c r="B929" s="115"/>
      <c r="C929" s="115"/>
      <c r="D929" s="115"/>
      <c r="E929" s="115"/>
      <c r="F929" s="115"/>
      <c r="G929" s="115"/>
      <c r="H929" s="115"/>
      <c r="I929" s="115"/>
      <c r="J929" s="115"/>
      <c r="K929" s="115"/>
      <c r="L929" s="115"/>
      <c r="M929" s="115"/>
      <c r="N929" s="115"/>
      <c r="O929" s="115"/>
      <c r="P929" s="115"/>
      <c r="Q929" s="115"/>
      <c r="R929" s="115"/>
      <c r="S929" s="115"/>
      <c r="T929" s="115"/>
      <c r="U929" s="115"/>
      <c r="V929" s="115"/>
      <c r="W929" s="115"/>
      <c r="X929" s="115"/>
      <c r="Y929" s="115"/>
      <c r="Z929" s="115"/>
      <c r="AA929" s="115"/>
      <c r="AB929" s="115"/>
      <c r="AC929" s="115"/>
    </row>
    <row r="930" spans="1:29">
      <c r="A930" s="115"/>
      <c r="B930" s="115"/>
      <c r="C930" s="115"/>
      <c r="D930" s="115"/>
      <c r="E930" s="115"/>
      <c r="F930" s="115"/>
      <c r="G930" s="115"/>
      <c r="H930" s="115"/>
      <c r="I930" s="115"/>
      <c r="J930" s="115"/>
      <c r="K930" s="115"/>
      <c r="L930" s="115"/>
      <c r="M930" s="115"/>
      <c r="N930" s="115"/>
      <c r="O930" s="115"/>
      <c r="P930" s="115"/>
      <c r="Q930" s="115"/>
      <c r="R930" s="115"/>
      <c r="S930" s="115"/>
      <c r="T930" s="115"/>
      <c r="U930" s="115"/>
      <c r="V930" s="115"/>
      <c r="W930" s="115"/>
      <c r="X930" s="115"/>
      <c r="Y930" s="115"/>
      <c r="Z930" s="115"/>
      <c r="AA930" s="115"/>
      <c r="AB930" s="115"/>
      <c r="AC930" s="115"/>
    </row>
    <row r="931" spans="1:29">
      <c r="A931" s="115"/>
      <c r="B931" s="115"/>
      <c r="C931" s="115"/>
      <c r="D931" s="115"/>
      <c r="E931" s="115"/>
      <c r="F931" s="115"/>
      <c r="G931" s="115"/>
      <c r="H931" s="115"/>
      <c r="I931" s="115"/>
      <c r="J931" s="115"/>
      <c r="K931" s="115"/>
      <c r="L931" s="115"/>
      <c r="M931" s="115"/>
      <c r="N931" s="115"/>
      <c r="O931" s="115"/>
      <c r="P931" s="115"/>
      <c r="Q931" s="115"/>
      <c r="R931" s="115"/>
      <c r="S931" s="115"/>
      <c r="T931" s="115"/>
      <c r="U931" s="115"/>
      <c r="V931" s="115"/>
      <c r="W931" s="115"/>
      <c r="X931" s="115"/>
      <c r="Y931" s="115"/>
      <c r="Z931" s="115"/>
      <c r="AA931" s="115"/>
      <c r="AB931" s="115"/>
      <c r="AC931" s="115"/>
    </row>
    <row r="932" spans="1:29">
      <c r="A932" s="115"/>
      <c r="B932" s="115"/>
      <c r="C932" s="115"/>
      <c r="D932" s="115"/>
      <c r="E932" s="115"/>
      <c r="F932" s="115"/>
      <c r="G932" s="115"/>
      <c r="H932" s="115"/>
      <c r="I932" s="115"/>
      <c r="J932" s="115"/>
      <c r="K932" s="115"/>
      <c r="L932" s="115"/>
      <c r="M932" s="115"/>
      <c r="N932" s="115"/>
      <c r="O932" s="115"/>
      <c r="P932" s="115"/>
      <c r="Q932" s="115"/>
      <c r="R932" s="115"/>
      <c r="S932" s="115"/>
      <c r="T932" s="115"/>
      <c r="U932" s="115"/>
      <c r="V932" s="115"/>
      <c r="W932" s="115"/>
      <c r="X932" s="115"/>
      <c r="Y932" s="115"/>
      <c r="Z932" s="115"/>
      <c r="AA932" s="115"/>
      <c r="AB932" s="115"/>
      <c r="AC932" s="115"/>
    </row>
    <row r="933" spans="1:29">
      <c r="A933" s="115"/>
      <c r="B933" s="115"/>
      <c r="C933" s="115"/>
      <c r="D933" s="115"/>
      <c r="E933" s="115"/>
      <c r="F933" s="115"/>
      <c r="G933" s="115"/>
      <c r="H933" s="115"/>
      <c r="I933" s="115"/>
      <c r="J933" s="115"/>
      <c r="K933" s="115"/>
      <c r="L933" s="115"/>
      <c r="M933" s="115"/>
      <c r="N933" s="115"/>
      <c r="O933" s="115"/>
      <c r="P933" s="115"/>
      <c r="Q933" s="115"/>
      <c r="R933" s="115"/>
      <c r="S933" s="115"/>
      <c r="T933" s="115"/>
      <c r="U933" s="115"/>
      <c r="V933" s="115"/>
      <c r="W933" s="115"/>
      <c r="X933" s="115"/>
      <c r="Y933" s="115"/>
      <c r="Z933" s="115"/>
      <c r="AA933" s="115"/>
      <c r="AB933" s="115"/>
      <c r="AC933" s="115"/>
    </row>
    <row r="934" spans="1:29">
      <c r="A934" s="115"/>
      <c r="B934" s="115"/>
      <c r="C934" s="115"/>
      <c r="D934" s="115"/>
      <c r="E934" s="115"/>
      <c r="F934" s="115"/>
      <c r="G934" s="115"/>
      <c r="H934" s="115"/>
      <c r="I934" s="115"/>
      <c r="J934" s="115"/>
      <c r="K934" s="115"/>
      <c r="L934" s="115"/>
      <c r="M934" s="115"/>
      <c r="N934" s="115"/>
      <c r="O934" s="115"/>
      <c r="P934" s="115"/>
      <c r="Q934" s="115"/>
      <c r="R934" s="115"/>
      <c r="S934" s="115"/>
      <c r="T934" s="115"/>
      <c r="U934" s="115"/>
      <c r="V934" s="115"/>
      <c r="W934" s="115"/>
      <c r="X934" s="115"/>
      <c r="Y934" s="115"/>
      <c r="Z934" s="115"/>
      <c r="AA934" s="115"/>
      <c r="AB934" s="115"/>
      <c r="AC934" s="115"/>
    </row>
    <row r="935" spans="1:29">
      <c r="A935" s="115"/>
      <c r="B935" s="115"/>
      <c r="C935" s="115"/>
      <c r="D935" s="115"/>
      <c r="E935" s="115"/>
      <c r="F935" s="115"/>
      <c r="G935" s="115"/>
      <c r="H935" s="115"/>
      <c r="I935" s="115"/>
      <c r="J935" s="115"/>
      <c r="K935" s="115"/>
      <c r="L935" s="115"/>
      <c r="M935" s="115"/>
      <c r="N935" s="115"/>
      <c r="O935" s="115"/>
      <c r="P935" s="115"/>
      <c r="Q935" s="115"/>
      <c r="R935" s="115"/>
      <c r="S935" s="115"/>
      <c r="T935" s="115"/>
      <c r="U935" s="115"/>
      <c r="V935" s="115"/>
      <c r="W935" s="115"/>
      <c r="X935" s="115"/>
      <c r="Y935" s="115"/>
      <c r="Z935" s="115"/>
      <c r="AA935" s="115"/>
      <c r="AB935" s="115"/>
      <c r="AC935" s="115"/>
    </row>
    <row r="936" spans="1:29">
      <c r="A936" s="115"/>
      <c r="B936" s="115"/>
      <c r="C936" s="115"/>
      <c r="D936" s="115"/>
      <c r="E936" s="115"/>
      <c r="F936" s="115"/>
      <c r="G936" s="115"/>
      <c r="H936" s="115"/>
      <c r="I936" s="115"/>
      <c r="J936" s="115"/>
      <c r="K936" s="115"/>
      <c r="L936" s="115"/>
      <c r="M936" s="115"/>
      <c r="N936" s="115"/>
      <c r="O936" s="115"/>
      <c r="P936" s="115"/>
      <c r="Q936" s="115"/>
      <c r="R936" s="115"/>
      <c r="S936" s="115"/>
      <c r="T936" s="115"/>
      <c r="U936" s="115"/>
      <c r="V936" s="115"/>
      <c r="W936" s="115"/>
      <c r="X936" s="115"/>
      <c r="Y936" s="115"/>
      <c r="Z936" s="115"/>
      <c r="AA936" s="115"/>
      <c r="AB936" s="115"/>
      <c r="AC936" s="115"/>
    </row>
    <row r="937" spans="1:29">
      <c r="A937" s="115"/>
      <c r="B937" s="115"/>
      <c r="C937" s="115"/>
      <c r="D937" s="115"/>
      <c r="E937" s="115"/>
      <c r="F937" s="115"/>
      <c r="G937" s="115"/>
      <c r="H937" s="115"/>
      <c r="I937" s="115"/>
      <c r="J937" s="115"/>
      <c r="K937" s="115"/>
      <c r="L937" s="115"/>
      <c r="M937" s="115"/>
      <c r="N937" s="115"/>
      <c r="O937" s="115"/>
      <c r="P937" s="115"/>
      <c r="Q937" s="115"/>
      <c r="R937" s="115"/>
      <c r="S937" s="115"/>
      <c r="T937" s="115"/>
      <c r="U937" s="115"/>
      <c r="V937" s="115"/>
      <c r="W937" s="115"/>
      <c r="X937" s="115"/>
      <c r="Y937" s="115"/>
      <c r="Z937" s="115"/>
      <c r="AA937" s="115"/>
      <c r="AB937" s="115"/>
      <c r="AC937" s="115"/>
    </row>
    <row r="938" spans="1:29">
      <c r="A938" s="115"/>
      <c r="B938" s="115"/>
      <c r="C938" s="115"/>
      <c r="D938" s="115"/>
      <c r="E938" s="115"/>
      <c r="F938" s="115"/>
      <c r="G938" s="115"/>
      <c r="H938" s="115"/>
      <c r="I938" s="115"/>
      <c r="J938" s="115"/>
      <c r="K938" s="115"/>
      <c r="L938" s="115"/>
      <c r="M938" s="115"/>
      <c r="N938" s="115"/>
      <c r="O938" s="115"/>
      <c r="P938" s="115"/>
      <c r="Q938" s="115"/>
      <c r="R938" s="115"/>
      <c r="S938" s="115"/>
      <c r="T938" s="115"/>
      <c r="U938" s="115"/>
      <c r="V938" s="115"/>
      <c r="W938" s="115"/>
      <c r="X938" s="115"/>
      <c r="Y938" s="115"/>
      <c r="Z938" s="115"/>
      <c r="AA938" s="115"/>
      <c r="AB938" s="115"/>
      <c r="AC938" s="115"/>
    </row>
    <row r="939" spans="1:29">
      <c r="A939" s="115"/>
      <c r="B939" s="115"/>
      <c r="C939" s="115"/>
      <c r="D939" s="115"/>
      <c r="E939" s="115"/>
      <c r="F939" s="115"/>
      <c r="G939" s="115"/>
      <c r="H939" s="115"/>
      <c r="I939" s="115"/>
      <c r="J939" s="115"/>
      <c r="K939" s="115"/>
      <c r="L939" s="115"/>
      <c r="M939" s="115"/>
      <c r="N939" s="115"/>
      <c r="O939" s="115"/>
      <c r="P939" s="115"/>
      <c r="Q939" s="115"/>
      <c r="R939" s="115"/>
      <c r="S939" s="115"/>
      <c r="T939" s="115"/>
      <c r="U939" s="115"/>
      <c r="V939" s="115"/>
      <c r="W939" s="115"/>
      <c r="X939" s="115"/>
      <c r="Y939" s="115"/>
      <c r="Z939" s="115"/>
      <c r="AA939" s="115"/>
      <c r="AB939" s="115"/>
      <c r="AC939" s="115"/>
    </row>
    <row r="940" spans="1:29">
      <c r="A940" s="115"/>
      <c r="B940" s="115"/>
      <c r="C940" s="115"/>
      <c r="D940" s="115"/>
      <c r="E940" s="115"/>
      <c r="F940" s="115"/>
      <c r="G940" s="115"/>
      <c r="H940" s="115"/>
      <c r="I940" s="115"/>
      <c r="J940" s="115"/>
      <c r="K940" s="115"/>
      <c r="L940" s="115"/>
      <c r="M940" s="115"/>
      <c r="N940" s="115"/>
      <c r="O940" s="115"/>
      <c r="P940" s="115"/>
      <c r="Q940" s="115"/>
      <c r="R940" s="115"/>
      <c r="S940" s="115"/>
      <c r="T940" s="115"/>
      <c r="U940" s="115"/>
      <c r="V940" s="115"/>
      <c r="W940" s="115"/>
      <c r="X940" s="115"/>
      <c r="Y940" s="115"/>
      <c r="Z940" s="115"/>
      <c r="AA940" s="115"/>
      <c r="AB940" s="115"/>
      <c r="AC940" s="115"/>
    </row>
    <row r="941" spans="1:29">
      <c r="A941" s="115"/>
      <c r="B941" s="115"/>
      <c r="C941" s="115"/>
      <c r="D941" s="115"/>
      <c r="E941" s="115"/>
      <c r="F941" s="115"/>
      <c r="G941" s="115"/>
      <c r="H941" s="115"/>
      <c r="I941" s="115"/>
      <c r="J941" s="115"/>
      <c r="K941" s="115"/>
      <c r="L941" s="115"/>
      <c r="M941" s="115"/>
      <c r="N941" s="115"/>
      <c r="O941" s="115"/>
      <c r="P941" s="115"/>
      <c r="Q941" s="115"/>
      <c r="R941" s="115"/>
      <c r="S941" s="115"/>
      <c r="T941" s="115"/>
      <c r="U941" s="115"/>
      <c r="V941" s="115"/>
      <c r="W941" s="115"/>
      <c r="X941" s="115"/>
      <c r="Y941" s="115"/>
      <c r="Z941" s="115"/>
      <c r="AA941" s="115"/>
      <c r="AB941" s="115"/>
      <c r="AC941" s="115"/>
    </row>
    <row r="942" spans="1:29">
      <c r="A942" s="115"/>
      <c r="B942" s="115"/>
      <c r="C942" s="115"/>
      <c r="D942" s="115"/>
      <c r="E942" s="115"/>
      <c r="F942" s="115"/>
      <c r="G942" s="115"/>
      <c r="H942" s="115"/>
      <c r="I942" s="115"/>
      <c r="J942" s="115"/>
      <c r="K942" s="115"/>
      <c r="L942" s="115"/>
      <c r="M942" s="115"/>
      <c r="N942" s="115"/>
      <c r="O942" s="115"/>
      <c r="P942" s="115"/>
      <c r="Q942" s="115"/>
      <c r="R942" s="115"/>
      <c r="S942" s="115"/>
      <c r="T942" s="115"/>
      <c r="U942" s="115"/>
      <c r="V942" s="115"/>
      <c r="W942" s="115"/>
      <c r="X942" s="115"/>
      <c r="Y942" s="115"/>
      <c r="Z942" s="115"/>
      <c r="AA942" s="115"/>
      <c r="AB942" s="115"/>
      <c r="AC942" s="115"/>
    </row>
    <row r="943" spans="1:29">
      <c r="A943" s="115"/>
      <c r="B943" s="115"/>
      <c r="C943" s="115"/>
      <c r="D943" s="115"/>
      <c r="E943" s="115"/>
      <c r="F943" s="115"/>
      <c r="G943" s="115"/>
      <c r="H943" s="115"/>
      <c r="I943" s="115"/>
      <c r="J943" s="115"/>
      <c r="K943" s="115"/>
      <c r="L943" s="115"/>
      <c r="M943" s="115"/>
      <c r="N943" s="115"/>
      <c r="O943" s="115"/>
      <c r="P943" s="115"/>
      <c r="Q943" s="115"/>
      <c r="R943" s="115"/>
      <c r="S943" s="115"/>
      <c r="T943" s="115"/>
      <c r="U943" s="115"/>
      <c r="V943" s="115"/>
      <c r="W943" s="115"/>
      <c r="X943" s="115"/>
      <c r="Y943" s="115"/>
      <c r="Z943" s="115"/>
      <c r="AA943" s="115"/>
      <c r="AB943" s="115"/>
      <c r="AC943" s="115"/>
    </row>
    <row r="944" spans="1:29">
      <c r="A944" s="115"/>
      <c r="B944" s="115"/>
      <c r="C944" s="115"/>
      <c r="D944" s="115"/>
      <c r="E944" s="115"/>
      <c r="F944" s="115"/>
      <c r="G944" s="115"/>
      <c r="H944" s="115"/>
      <c r="I944" s="115"/>
      <c r="J944" s="115"/>
      <c r="K944" s="115"/>
      <c r="L944" s="115"/>
      <c r="M944" s="115"/>
      <c r="N944" s="115"/>
      <c r="O944" s="115"/>
      <c r="P944" s="115"/>
      <c r="Q944" s="115"/>
      <c r="R944" s="115"/>
      <c r="S944" s="115"/>
      <c r="T944" s="115"/>
      <c r="U944" s="115"/>
      <c r="V944" s="115"/>
      <c r="W944" s="115"/>
      <c r="X944" s="115"/>
      <c r="Y944" s="115"/>
      <c r="Z944" s="115"/>
      <c r="AA944" s="115"/>
      <c r="AB944" s="115"/>
      <c r="AC944" s="115"/>
    </row>
    <row r="945" spans="1:29">
      <c r="A945" s="115"/>
      <c r="B945" s="115"/>
      <c r="C945" s="115"/>
      <c r="D945" s="115"/>
      <c r="E945" s="115"/>
      <c r="F945" s="115"/>
      <c r="G945" s="115"/>
      <c r="H945" s="115"/>
      <c r="I945" s="115"/>
      <c r="J945" s="115"/>
      <c r="K945" s="115"/>
      <c r="L945" s="115"/>
      <c r="M945" s="115"/>
      <c r="N945" s="115"/>
      <c r="O945" s="115"/>
      <c r="P945" s="115"/>
      <c r="Q945" s="115"/>
      <c r="R945" s="115"/>
      <c r="S945" s="115"/>
      <c r="T945" s="115"/>
      <c r="U945" s="115"/>
      <c r="V945" s="115"/>
      <c r="W945" s="115"/>
      <c r="X945" s="115"/>
      <c r="Y945" s="115"/>
      <c r="Z945" s="115"/>
      <c r="AA945" s="115"/>
      <c r="AB945" s="115"/>
      <c r="AC945" s="115"/>
    </row>
    <row r="946" spans="1:29">
      <c r="A946" s="115"/>
      <c r="B946" s="115"/>
      <c r="C946" s="115"/>
      <c r="D946" s="115"/>
      <c r="E946" s="115"/>
      <c r="F946" s="115"/>
      <c r="G946" s="115"/>
      <c r="H946" s="115"/>
      <c r="I946" s="115"/>
      <c r="J946" s="115"/>
      <c r="K946" s="115"/>
      <c r="L946" s="115"/>
      <c r="M946" s="115"/>
      <c r="N946" s="115"/>
      <c r="O946" s="115"/>
      <c r="P946" s="115"/>
      <c r="Q946" s="115"/>
      <c r="R946" s="115"/>
      <c r="S946" s="115"/>
      <c r="T946" s="115"/>
      <c r="U946" s="115"/>
      <c r="V946" s="115"/>
      <c r="W946" s="115"/>
      <c r="X946" s="115"/>
      <c r="Y946" s="115"/>
      <c r="Z946" s="115"/>
      <c r="AA946" s="115"/>
      <c r="AB946" s="115"/>
      <c r="AC946" s="115"/>
    </row>
    <row r="947" spans="1:29">
      <c r="A947" s="115"/>
      <c r="B947" s="115"/>
      <c r="C947" s="115"/>
      <c r="D947" s="115"/>
      <c r="E947" s="115"/>
      <c r="F947" s="115"/>
      <c r="G947" s="115"/>
      <c r="H947" s="115"/>
      <c r="I947" s="115"/>
      <c r="J947" s="115"/>
      <c r="K947" s="115"/>
      <c r="L947" s="115"/>
      <c r="M947" s="115"/>
      <c r="N947" s="115"/>
      <c r="O947" s="115"/>
      <c r="P947" s="115"/>
      <c r="Q947" s="115"/>
      <c r="R947" s="115"/>
      <c r="S947" s="115"/>
      <c r="T947" s="115"/>
      <c r="U947" s="115"/>
      <c r="V947" s="115"/>
      <c r="W947" s="115"/>
      <c r="X947" s="115"/>
      <c r="Y947" s="115"/>
      <c r="Z947" s="115"/>
      <c r="AA947" s="115"/>
      <c r="AB947" s="115"/>
      <c r="AC947" s="115"/>
    </row>
    <row r="948" spans="1:29">
      <c r="A948" s="115"/>
      <c r="B948" s="115"/>
      <c r="C948" s="115"/>
      <c r="D948" s="115"/>
      <c r="E948" s="115"/>
      <c r="F948" s="115"/>
      <c r="G948" s="115"/>
      <c r="H948" s="115"/>
      <c r="I948" s="115"/>
      <c r="J948" s="115"/>
      <c r="K948" s="115"/>
      <c r="L948" s="115"/>
      <c r="M948" s="115"/>
      <c r="N948" s="115"/>
      <c r="O948" s="115"/>
      <c r="P948" s="115"/>
      <c r="Q948" s="115"/>
      <c r="R948" s="115"/>
      <c r="S948" s="115"/>
      <c r="T948" s="115"/>
      <c r="U948" s="115"/>
      <c r="V948" s="115"/>
      <c r="W948" s="115"/>
      <c r="X948" s="115"/>
      <c r="Y948" s="115"/>
      <c r="Z948" s="115"/>
      <c r="AA948" s="115"/>
      <c r="AB948" s="115"/>
      <c r="AC948" s="115"/>
    </row>
    <row r="949" spans="1:29">
      <c r="A949" s="115"/>
      <c r="B949" s="115"/>
      <c r="C949" s="115"/>
      <c r="D949" s="115"/>
      <c r="E949" s="115"/>
      <c r="F949" s="115"/>
      <c r="G949" s="115"/>
      <c r="H949" s="115"/>
      <c r="I949" s="115"/>
      <c r="J949" s="115"/>
      <c r="K949" s="115"/>
      <c r="L949" s="115"/>
      <c r="M949" s="115"/>
      <c r="N949" s="115"/>
      <c r="O949" s="115"/>
      <c r="P949" s="115"/>
      <c r="Q949" s="115"/>
      <c r="R949" s="115"/>
      <c r="S949" s="115"/>
      <c r="T949" s="115"/>
      <c r="U949" s="115"/>
      <c r="V949" s="115"/>
      <c r="W949" s="115"/>
      <c r="X949" s="115"/>
      <c r="Y949" s="115"/>
      <c r="Z949" s="115"/>
      <c r="AA949" s="115"/>
      <c r="AB949" s="115"/>
      <c r="AC949" s="115"/>
    </row>
    <row r="950" spans="1:29">
      <c r="A950" s="115"/>
      <c r="B950" s="115"/>
      <c r="C950" s="115"/>
      <c r="D950" s="115"/>
      <c r="E950" s="115"/>
      <c r="F950" s="115"/>
      <c r="G950" s="115"/>
      <c r="H950" s="115"/>
      <c r="I950" s="115"/>
      <c r="J950" s="115"/>
      <c r="K950" s="115"/>
      <c r="L950" s="115"/>
      <c r="M950" s="115"/>
      <c r="N950" s="115"/>
      <c r="O950" s="115"/>
      <c r="P950" s="115"/>
      <c r="Q950" s="115"/>
      <c r="R950" s="115"/>
      <c r="S950" s="115"/>
      <c r="T950" s="115"/>
      <c r="U950" s="115"/>
      <c r="V950" s="115"/>
      <c r="W950" s="115"/>
      <c r="X950" s="115"/>
      <c r="Y950" s="115"/>
      <c r="Z950" s="115"/>
      <c r="AA950" s="115"/>
      <c r="AB950" s="115"/>
      <c r="AC950" s="115"/>
    </row>
    <row r="951" spans="1:29">
      <c r="A951" s="115"/>
      <c r="B951" s="115"/>
      <c r="C951" s="115"/>
      <c r="D951" s="115"/>
      <c r="E951" s="115"/>
      <c r="F951" s="115"/>
      <c r="G951" s="115"/>
      <c r="H951" s="115"/>
      <c r="I951" s="115"/>
      <c r="J951" s="115"/>
      <c r="K951" s="115"/>
      <c r="L951" s="115"/>
      <c r="M951" s="115"/>
      <c r="N951" s="115"/>
      <c r="O951" s="115"/>
      <c r="P951" s="115"/>
      <c r="Q951" s="115"/>
      <c r="R951" s="115"/>
      <c r="S951" s="115"/>
      <c r="T951" s="115"/>
      <c r="U951" s="115"/>
      <c r="V951" s="115"/>
      <c r="W951" s="115"/>
      <c r="X951" s="115"/>
      <c r="Y951" s="115"/>
      <c r="Z951" s="115"/>
      <c r="AA951" s="115"/>
      <c r="AB951" s="115"/>
      <c r="AC951" s="115"/>
    </row>
    <row r="952" spans="1:29">
      <c r="A952" s="115"/>
      <c r="B952" s="115"/>
      <c r="C952" s="115"/>
      <c r="D952" s="115"/>
      <c r="E952" s="115"/>
      <c r="F952" s="115"/>
      <c r="G952" s="115"/>
      <c r="H952" s="115"/>
      <c r="I952" s="115"/>
      <c r="J952" s="115"/>
      <c r="K952" s="115"/>
      <c r="L952" s="115"/>
      <c r="M952" s="115"/>
      <c r="N952" s="115"/>
      <c r="O952" s="115"/>
      <c r="P952" s="115"/>
      <c r="Q952" s="115"/>
      <c r="R952" s="115"/>
      <c r="S952" s="115"/>
      <c r="T952" s="115"/>
      <c r="U952" s="115"/>
      <c r="V952" s="115"/>
      <c r="W952" s="115"/>
      <c r="X952" s="115"/>
      <c r="Y952" s="115"/>
      <c r="Z952" s="115"/>
      <c r="AA952" s="115"/>
      <c r="AB952" s="115"/>
      <c r="AC952" s="115"/>
    </row>
    <row r="953" spans="1:29">
      <c r="A953" s="115"/>
      <c r="B953" s="115"/>
      <c r="C953" s="115"/>
      <c r="D953" s="115"/>
      <c r="E953" s="115"/>
      <c r="F953" s="115"/>
      <c r="G953" s="115"/>
      <c r="H953" s="115"/>
      <c r="I953" s="115"/>
      <c r="J953" s="115"/>
      <c r="K953" s="115"/>
      <c r="L953" s="115"/>
      <c r="M953" s="115"/>
      <c r="N953" s="115"/>
      <c r="O953" s="115"/>
      <c r="P953" s="115"/>
      <c r="Q953" s="115"/>
      <c r="R953" s="115"/>
      <c r="S953" s="115"/>
      <c r="T953" s="115"/>
      <c r="U953" s="115"/>
      <c r="V953" s="115"/>
      <c r="W953" s="115"/>
      <c r="X953" s="115"/>
      <c r="Y953" s="115"/>
      <c r="Z953" s="115"/>
      <c r="AA953" s="115"/>
      <c r="AB953" s="115"/>
      <c r="AC953" s="115"/>
    </row>
    <row r="954" spans="1:29">
      <c r="A954" s="115"/>
      <c r="B954" s="115"/>
      <c r="C954" s="115"/>
      <c r="D954" s="115"/>
      <c r="E954" s="115"/>
      <c r="F954" s="115"/>
      <c r="G954" s="115"/>
      <c r="H954" s="115"/>
      <c r="I954" s="115"/>
      <c r="J954" s="115"/>
      <c r="K954" s="115"/>
      <c r="L954" s="115"/>
      <c r="M954" s="115"/>
      <c r="N954" s="115"/>
      <c r="O954" s="115"/>
      <c r="P954" s="115"/>
      <c r="Q954" s="115"/>
      <c r="R954" s="115"/>
      <c r="S954" s="115"/>
      <c r="T954" s="115"/>
      <c r="U954" s="115"/>
      <c r="V954" s="115"/>
      <c r="W954" s="115"/>
      <c r="X954" s="115"/>
      <c r="Y954" s="115"/>
      <c r="Z954" s="115"/>
      <c r="AA954" s="115"/>
      <c r="AB954" s="115"/>
      <c r="AC954" s="115"/>
    </row>
    <row r="955" spans="1:29">
      <c r="A955" s="115"/>
      <c r="B955" s="115"/>
      <c r="C955" s="115"/>
      <c r="D955" s="115"/>
      <c r="E955" s="115"/>
      <c r="F955" s="115"/>
      <c r="G955" s="115"/>
      <c r="H955" s="115"/>
      <c r="I955" s="115"/>
      <c r="J955" s="115"/>
      <c r="K955" s="115"/>
      <c r="L955" s="115"/>
      <c r="M955" s="115"/>
      <c r="N955" s="115"/>
      <c r="O955" s="115"/>
      <c r="P955" s="115"/>
      <c r="Q955" s="115"/>
      <c r="R955" s="115"/>
      <c r="S955" s="115"/>
      <c r="T955" s="115"/>
      <c r="U955" s="115"/>
      <c r="V955" s="115"/>
      <c r="W955" s="115"/>
      <c r="X955" s="115"/>
      <c r="Y955" s="115"/>
      <c r="Z955" s="115"/>
      <c r="AA955" s="115"/>
      <c r="AB955" s="115"/>
      <c r="AC955" s="115"/>
    </row>
    <row r="956" spans="1:29">
      <c r="A956" s="115"/>
      <c r="B956" s="115"/>
      <c r="C956" s="115"/>
      <c r="D956" s="115"/>
      <c r="E956" s="115"/>
      <c r="F956" s="115"/>
      <c r="G956" s="115"/>
      <c r="H956" s="115"/>
      <c r="I956" s="115"/>
      <c r="J956" s="115"/>
      <c r="K956" s="115"/>
      <c r="L956" s="115"/>
      <c r="M956" s="115"/>
      <c r="N956" s="115"/>
      <c r="O956" s="115"/>
      <c r="P956" s="115"/>
      <c r="Q956" s="115"/>
      <c r="R956" s="115"/>
      <c r="S956" s="115"/>
      <c r="T956" s="115"/>
      <c r="U956" s="115"/>
      <c r="V956" s="115"/>
      <c r="W956" s="115"/>
      <c r="X956" s="115"/>
      <c r="Y956" s="115"/>
      <c r="Z956" s="115"/>
      <c r="AA956" s="115"/>
      <c r="AB956" s="115"/>
      <c r="AC956" s="115"/>
    </row>
    <row r="957" spans="1:29">
      <c r="A957" s="115"/>
      <c r="B957" s="115"/>
      <c r="C957" s="115"/>
      <c r="D957" s="115"/>
      <c r="E957" s="115"/>
      <c r="F957" s="115"/>
      <c r="G957" s="115"/>
      <c r="H957" s="115"/>
      <c r="I957" s="115"/>
      <c r="J957" s="115"/>
      <c r="K957" s="115"/>
      <c r="L957" s="115"/>
      <c r="M957" s="115"/>
      <c r="N957" s="115"/>
      <c r="O957" s="115"/>
      <c r="P957" s="115"/>
      <c r="Q957" s="115"/>
      <c r="R957" s="115"/>
      <c r="S957" s="115"/>
      <c r="T957" s="115"/>
      <c r="U957" s="115"/>
      <c r="V957" s="115"/>
      <c r="W957" s="115"/>
      <c r="X957" s="115"/>
      <c r="Y957" s="115"/>
      <c r="Z957" s="115"/>
      <c r="AA957" s="115"/>
      <c r="AB957" s="115"/>
      <c r="AC957" s="115"/>
    </row>
    <row r="958" spans="1:29">
      <c r="A958" s="115"/>
      <c r="B958" s="115"/>
      <c r="C958" s="115"/>
      <c r="D958" s="115"/>
      <c r="E958" s="115"/>
      <c r="F958" s="115"/>
      <c r="G958" s="115"/>
      <c r="H958" s="115"/>
      <c r="I958" s="115"/>
      <c r="J958" s="115"/>
      <c r="K958" s="115"/>
      <c r="L958" s="115"/>
      <c r="M958" s="115"/>
      <c r="N958" s="115"/>
      <c r="O958" s="115"/>
      <c r="P958" s="115"/>
      <c r="Q958" s="115"/>
      <c r="R958" s="115"/>
      <c r="S958" s="115"/>
      <c r="T958" s="115"/>
      <c r="U958" s="115"/>
      <c r="V958" s="115"/>
      <c r="W958" s="115"/>
      <c r="X958" s="115"/>
      <c r="Y958" s="115"/>
      <c r="Z958" s="115"/>
      <c r="AA958" s="115"/>
      <c r="AB958" s="115"/>
      <c r="AC958" s="115"/>
    </row>
    <row r="959" spans="1:29">
      <c r="A959" s="115"/>
      <c r="B959" s="115"/>
      <c r="C959" s="115"/>
      <c r="D959" s="115"/>
      <c r="E959" s="115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</row>
    <row r="960" spans="1:29">
      <c r="A960" s="115"/>
      <c r="B960" s="115"/>
      <c r="C960" s="115"/>
      <c r="D960" s="115"/>
      <c r="E960" s="115"/>
      <c r="F960" s="115"/>
      <c r="G960" s="115"/>
      <c r="H960" s="115"/>
      <c r="I960" s="115"/>
      <c r="J960" s="115"/>
      <c r="K960" s="115"/>
      <c r="L960" s="115"/>
      <c r="M960" s="115"/>
      <c r="N960" s="115"/>
      <c r="O960" s="115"/>
      <c r="P960" s="115"/>
      <c r="Q960" s="115"/>
      <c r="R960" s="115"/>
      <c r="S960" s="115"/>
      <c r="T960" s="115"/>
      <c r="U960" s="115"/>
      <c r="V960" s="115"/>
      <c r="W960" s="115"/>
      <c r="X960" s="115"/>
      <c r="Y960" s="115"/>
      <c r="Z960" s="115"/>
      <c r="AA960" s="115"/>
      <c r="AB960" s="115"/>
      <c r="AC960" s="115"/>
    </row>
    <row r="961" spans="1:29">
      <c r="A961" s="115"/>
      <c r="B961" s="115"/>
      <c r="C961" s="115"/>
      <c r="D961" s="115"/>
      <c r="E961" s="115"/>
      <c r="F961" s="115"/>
      <c r="G961" s="115"/>
      <c r="H961" s="115"/>
      <c r="I961" s="115"/>
      <c r="J961" s="115"/>
      <c r="K961" s="115"/>
      <c r="L961" s="115"/>
      <c r="M961" s="115"/>
      <c r="N961" s="115"/>
      <c r="O961" s="115"/>
      <c r="P961" s="115"/>
      <c r="Q961" s="115"/>
      <c r="R961" s="115"/>
      <c r="S961" s="115"/>
      <c r="T961" s="115"/>
      <c r="U961" s="115"/>
      <c r="V961" s="115"/>
      <c r="W961" s="115"/>
      <c r="X961" s="115"/>
      <c r="Y961" s="115"/>
      <c r="Z961" s="115"/>
      <c r="AA961" s="115"/>
      <c r="AB961" s="115"/>
      <c r="AC961" s="115"/>
    </row>
    <row r="962" spans="1:29">
      <c r="A962" s="115"/>
      <c r="B962" s="115"/>
      <c r="C962" s="115"/>
      <c r="D962" s="115"/>
      <c r="E962" s="115"/>
      <c r="F962" s="115"/>
      <c r="G962" s="115"/>
      <c r="H962" s="115"/>
      <c r="I962" s="115"/>
      <c r="J962" s="115"/>
      <c r="K962" s="115"/>
      <c r="L962" s="115"/>
      <c r="M962" s="115"/>
      <c r="N962" s="115"/>
      <c r="O962" s="115"/>
      <c r="P962" s="115"/>
      <c r="Q962" s="115"/>
      <c r="R962" s="115"/>
      <c r="S962" s="115"/>
      <c r="T962" s="115"/>
      <c r="U962" s="115"/>
      <c r="V962" s="115"/>
      <c r="W962" s="115"/>
      <c r="X962" s="115"/>
      <c r="Y962" s="115"/>
      <c r="Z962" s="115"/>
      <c r="AA962" s="115"/>
      <c r="AB962" s="115"/>
      <c r="AC962" s="115"/>
    </row>
    <row r="963" spans="1:29">
      <c r="A963" s="115"/>
      <c r="B963" s="115"/>
      <c r="C963" s="115"/>
      <c r="D963" s="115"/>
      <c r="E963" s="115"/>
      <c r="F963" s="115"/>
      <c r="G963" s="115"/>
      <c r="H963" s="115"/>
      <c r="I963" s="115"/>
      <c r="J963" s="115"/>
      <c r="K963" s="115"/>
      <c r="L963" s="115"/>
      <c r="M963" s="115"/>
      <c r="N963" s="115"/>
      <c r="O963" s="115"/>
      <c r="P963" s="115"/>
      <c r="Q963" s="115"/>
      <c r="R963" s="115"/>
      <c r="S963" s="115"/>
      <c r="T963" s="115"/>
      <c r="U963" s="115"/>
      <c r="V963" s="115"/>
      <c r="W963" s="115"/>
      <c r="X963" s="115"/>
      <c r="Y963" s="115"/>
      <c r="Z963" s="115"/>
      <c r="AA963" s="115"/>
      <c r="AB963" s="115"/>
      <c r="AC963" s="115"/>
    </row>
    <row r="964" spans="1:29">
      <c r="A964" s="115"/>
      <c r="B964" s="115"/>
      <c r="C964" s="115"/>
      <c r="D964" s="115"/>
      <c r="E964" s="115"/>
      <c r="F964" s="115"/>
      <c r="G964" s="115"/>
      <c r="H964" s="115"/>
      <c r="I964" s="115"/>
      <c r="J964" s="115"/>
      <c r="K964" s="115"/>
      <c r="L964" s="115"/>
      <c r="M964" s="115"/>
      <c r="N964" s="115"/>
      <c r="O964" s="115"/>
      <c r="P964" s="115"/>
      <c r="Q964" s="115"/>
      <c r="R964" s="115"/>
      <c r="S964" s="115"/>
      <c r="T964" s="115"/>
      <c r="U964" s="115"/>
      <c r="V964" s="115"/>
      <c r="W964" s="115"/>
      <c r="X964" s="115"/>
      <c r="Y964" s="115"/>
      <c r="Z964" s="115"/>
      <c r="AA964" s="115"/>
      <c r="AB964" s="115"/>
      <c r="AC964" s="115"/>
    </row>
    <row r="965" spans="1:29">
      <c r="A965" s="115"/>
      <c r="B965" s="115"/>
      <c r="C965" s="115"/>
      <c r="D965" s="115"/>
      <c r="E965" s="115"/>
      <c r="F965" s="115"/>
      <c r="G965" s="115"/>
      <c r="H965" s="115"/>
      <c r="I965" s="115"/>
      <c r="J965" s="115"/>
      <c r="K965" s="115"/>
      <c r="L965" s="115"/>
      <c r="M965" s="115"/>
      <c r="N965" s="115"/>
      <c r="O965" s="115"/>
      <c r="P965" s="115"/>
      <c r="Q965" s="115"/>
      <c r="R965" s="115"/>
      <c r="S965" s="115"/>
      <c r="T965" s="115"/>
      <c r="U965" s="115"/>
      <c r="V965" s="115"/>
      <c r="W965" s="115"/>
      <c r="X965" s="115"/>
      <c r="Y965" s="115"/>
      <c r="Z965" s="115"/>
      <c r="AA965" s="115"/>
      <c r="AB965" s="115"/>
      <c r="AC965" s="115"/>
    </row>
    <row r="966" spans="1:29">
      <c r="A966" s="115"/>
      <c r="B966" s="115"/>
      <c r="C966" s="115"/>
      <c r="D966" s="115"/>
      <c r="E966" s="115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</row>
    <row r="967" spans="1:29">
      <c r="A967" s="115"/>
      <c r="B967" s="115"/>
      <c r="C967" s="115"/>
      <c r="D967" s="115"/>
      <c r="E967" s="115"/>
      <c r="F967" s="115"/>
      <c r="G967" s="115"/>
      <c r="H967" s="115"/>
      <c r="I967" s="115"/>
      <c r="J967" s="115"/>
      <c r="K967" s="115"/>
      <c r="L967" s="115"/>
      <c r="M967" s="115"/>
      <c r="N967" s="115"/>
      <c r="O967" s="115"/>
      <c r="P967" s="115"/>
      <c r="Q967" s="115"/>
      <c r="R967" s="115"/>
      <c r="S967" s="115"/>
      <c r="T967" s="115"/>
      <c r="U967" s="115"/>
      <c r="V967" s="115"/>
      <c r="W967" s="115"/>
      <c r="X967" s="115"/>
      <c r="Y967" s="115"/>
      <c r="Z967" s="115"/>
      <c r="AA967" s="115"/>
      <c r="AB967" s="115"/>
      <c r="AC967" s="115"/>
    </row>
    <row r="968" spans="1:29">
      <c r="A968" s="115"/>
      <c r="B968" s="115"/>
      <c r="C968" s="115"/>
      <c r="D968" s="115"/>
      <c r="E968" s="115"/>
      <c r="F968" s="115"/>
      <c r="G968" s="115"/>
      <c r="H968" s="115"/>
      <c r="I968" s="115"/>
      <c r="J968" s="115"/>
      <c r="K968" s="115"/>
      <c r="L968" s="115"/>
      <c r="M968" s="115"/>
      <c r="N968" s="115"/>
      <c r="O968" s="115"/>
      <c r="P968" s="115"/>
      <c r="Q968" s="115"/>
      <c r="R968" s="115"/>
      <c r="S968" s="115"/>
      <c r="T968" s="115"/>
      <c r="U968" s="115"/>
      <c r="V968" s="115"/>
      <c r="W968" s="115"/>
      <c r="X968" s="115"/>
      <c r="Y968" s="115"/>
      <c r="Z968" s="115"/>
      <c r="AA968" s="115"/>
      <c r="AB968" s="115"/>
      <c r="AC968" s="115"/>
    </row>
    <row r="969" spans="1:29">
      <c r="A969" s="115"/>
      <c r="B969" s="115"/>
      <c r="C969" s="115"/>
      <c r="D969" s="115"/>
      <c r="E969" s="115"/>
      <c r="F969" s="115"/>
      <c r="G969" s="115"/>
      <c r="H969" s="115"/>
      <c r="I969" s="115"/>
      <c r="J969" s="115"/>
      <c r="K969" s="115"/>
      <c r="L969" s="115"/>
      <c r="M969" s="115"/>
      <c r="N969" s="115"/>
      <c r="O969" s="115"/>
      <c r="P969" s="115"/>
      <c r="Q969" s="115"/>
      <c r="R969" s="115"/>
      <c r="S969" s="115"/>
      <c r="T969" s="115"/>
      <c r="U969" s="115"/>
      <c r="V969" s="115"/>
      <c r="W969" s="115"/>
      <c r="X969" s="115"/>
      <c r="Y969" s="115"/>
      <c r="Z969" s="115"/>
      <c r="AA969" s="115"/>
      <c r="AB969" s="115"/>
      <c r="AC969" s="115"/>
    </row>
    <row r="970" spans="1:29">
      <c r="A970" s="115"/>
      <c r="B970" s="115"/>
      <c r="C970" s="115"/>
      <c r="D970" s="115"/>
      <c r="E970" s="115"/>
      <c r="F970" s="115"/>
      <c r="G970" s="115"/>
      <c r="H970" s="115"/>
      <c r="I970" s="115"/>
      <c r="J970" s="115"/>
      <c r="K970" s="115"/>
      <c r="L970" s="115"/>
      <c r="M970" s="115"/>
      <c r="N970" s="115"/>
      <c r="O970" s="115"/>
      <c r="P970" s="115"/>
      <c r="Q970" s="115"/>
      <c r="R970" s="115"/>
      <c r="S970" s="115"/>
      <c r="T970" s="115"/>
      <c r="U970" s="115"/>
      <c r="V970" s="115"/>
      <c r="W970" s="115"/>
      <c r="X970" s="115"/>
      <c r="Y970" s="115"/>
      <c r="Z970" s="115"/>
      <c r="AA970" s="115"/>
      <c r="AB970" s="115"/>
      <c r="AC970" s="115"/>
    </row>
    <row r="971" spans="1:29">
      <c r="A971" s="115"/>
      <c r="B971" s="115"/>
      <c r="C971" s="115"/>
      <c r="D971" s="115"/>
      <c r="E971" s="115"/>
      <c r="F971" s="115"/>
      <c r="G971" s="115"/>
      <c r="H971" s="115"/>
      <c r="I971" s="115"/>
      <c r="J971" s="115"/>
      <c r="K971" s="115"/>
      <c r="L971" s="115"/>
      <c r="M971" s="115"/>
      <c r="N971" s="115"/>
      <c r="O971" s="115"/>
      <c r="P971" s="115"/>
      <c r="Q971" s="115"/>
      <c r="R971" s="115"/>
      <c r="S971" s="115"/>
      <c r="T971" s="115"/>
      <c r="U971" s="115"/>
      <c r="V971" s="115"/>
      <c r="W971" s="115"/>
      <c r="X971" s="115"/>
      <c r="Y971" s="115"/>
      <c r="Z971" s="115"/>
      <c r="AA971" s="115"/>
      <c r="AB971" s="115"/>
      <c r="AC971" s="115"/>
    </row>
    <row r="972" spans="1:29">
      <c r="A972" s="115"/>
      <c r="B972" s="115"/>
      <c r="C972" s="115"/>
      <c r="D972" s="115"/>
      <c r="E972" s="115"/>
      <c r="F972" s="115"/>
      <c r="G972" s="115"/>
      <c r="H972" s="115"/>
      <c r="I972" s="115"/>
      <c r="J972" s="115"/>
      <c r="K972" s="115"/>
      <c r="L972" s="115"/>
      <c r="M972" s="115"/>
      <c r="N972" s="115"/>
      <c r="O972" s="115"/>
      <c r="P972" s="115"/>
      <c r="Q972" s="115"/>
      <c r="R972" s="115"/>
      <c r="S972" s="115"/>
      <c r="T972" s="115"/>
      <c r="U972" s="115"/>
      <c r="V972" s="115"/>
      <c r="W972" s="115"/>
      <c r="X972" s="115"/>
      <c r="Y972" s="115"/>
      <c r="Z972" s="115"/>
      <c r="AA972" s="115"/>
      <c r="AB972" s="115"/>
      <c r="AC972" s="115"/>
    </row>
    <row r="973" spans="1:29">
      <c r="A973" s="115"/>
      <c r="B973" s="115"/>
      <c r="C973" s="115"/>
      <c r="D973" s="115"/>
      <c r="E973" s="115"/>
      <c r="F973" s="115"/>
      <c r="G973" s="115"/>
      <c r="H973" s="115"/>
      <c r="I973" s="115"/>
      <c r="J973" s="115"/>
      <c r="K973" s="115"/>
      <c r="L973" s="115"/>
      <c r="M973" s="115"/>
      <c r="N973" s="115"/>
      <c r="O973" s="115"/>
      <c r="P973" s="115"/>
      <c r="Q973" s="115"/>
      <c r="R973" s="115"/>
      <c r="S973" s="115"/>
      <c r="T973" s="115"/>
      <c r="U973" s="115"/>
      <c r="V973" s="115"/>
      <c r="W973" s="115"/>
      <c r="X973" s="115"/>
      <c r="Y973" s="115"/>
      <c r="Z973" s="115"/>
      <c r="AA973" s="115"/>
      <c r="AB973" s="115"/>
      <c r="AC973" s="115"/>
    </row>
    <row r="974" spans="1:29">
      <c r="A974" s="115"/>
      <c r="B974" s="115"/>
      <c r="C974" s="115"/>
      <c r="D974" s="115"/>
      <c r="E974" s="115"/>
      <c r="F974" s="115"/>
      <c r="G974" s="115"/>
      <c r="H974" s="115"/>
      <c r="I974" s="115"/>
      <c r="J974" s="115"/>
      <c r="K974" s="115"/>
      <c r="L974" s="115"/>
      <c r="M974" s="115"/>
      <c r="N974" s="115"/>
      <c r="O974" s="115"/>
      <c r="P974" s="115"/>
      <c r="Q974" s="115"/>
      <c r="R974" s="115"/>
      <c r="S974" s="115"/>
      <c r="T974" s="115"/>
      <c r="U974" s="115"/>
      <c r="V974" s="115"/>
      <c r="W974" s="115"/>
      <c r="X974" s="115"/>
      <c r="Y974" s="115"/>
      <c r="Z974" s="115"/>
      <c r="AA974" s="115"/>
      <c r="AB974" s="115"/>
      <c r="AC974" s="115"/>
    </row>
    <row r="975" spans="1:29">
      <c r="A975" s="115"/>
      <c r="B975" s="115"/>
      <c r="C975" s="115"/>
      <c r="D975" s="115"/>
      <c r="E975" s="115"/>
      <c r="F975" s="115"/>
      <c r="G975" s="115"/>
      <c r="H975" s="115"/>
      <c r="I975" s="115"/>
      <c r="J975" s="115"/>
      <c r="K975" s="115"/>
      <c r="L975" s="115"/>
      <c r="M975" s="115"/>
      <c r="N975" s="115"/>
      <c r="O975" s="115"/>
      <c r="P975" s="115"/>
      <c r="Q975" s="115"/>
      <c r="R975" s="115"/>
      <c r="S975" s="115"/>
      <c r="T975" s="115"/>
      <c r="U975" s="115"/>
      <c r="V975" s="115"/>
      <c r="W975" s="115"/>
      <c r="X975" s="115"/>
      <c r="Y975" s="115"/>
      <c r="Z975" s="115"/>
      <c r="AA975" s="115"/>
      <c r="AB975" s="115"/>
      <c r="AC975" s="115"/>
    </row>
    <row r="976" spans="1:29">
      <c r="A976" s="115"/>
      <c r="B976" s="115"/>
      <c r="C976" s="115"/>
      <c r="D976" s="115"/>
      <c r="E976" s="115"/>
      <c r="F976" s="115"/>
      <c r="G976" s="115"/>
      <c r="H976" s="115"/>
      <c r="I976" s="115"/>
      <c r="J976" s="115"/>
      <c r="K976" s="115"/>
      <c r="L976" s="115"/>
      <c r="M976" s="115"/>
      <c r="N976" s="115"/>
      <c r="O976" s="115"/>
      <c r="P976" s="115"/>
      <c r="Q976" s="115"/>
      <c r="R976" s="115"/>
      <c r="S976" s="115"/>
      <c r="T976" s="115"/>
      <c r="U976" s="115"/>
      <c r="V976" s="115"/>
      <c r="W976" s="115"/>
      <c r="X976" s="115"/>
      <c r="Y976" s="115"/>
      <c r="Z976" s="115"/>
      <c r="AA976" s="115"/>
      <c r="AB976" s="115"/>
      <c r="AC976" s="115"/>
    </row>
    <row r="977" spans="1:29">
      <c r="A977" s="115"/>
      <c r="B977" s="115"/>
      <c r="C977" s="115"/>
      <c r="D977" s="115"/>
      <c r="E977" s="115"/>
      <c r="F977" s="115"/>
      <c r="G977" s="115"/>
      <c r="H977" s="115"/>
      <c r="I977" s="115"/>
      <c r="J977" s="115"/>
      <c r="K977" s="115"/>
      <c r="L977" s="115"/>
      <c r="M977" s="115"/>
      <c r="N977" s="115"/>
      <c r="O977" s="115"/>
      <c r="P977" s="115"/>
      <c r="Q977" s="115"/>
      <c r="R977" s="115"/>
      <c r="S977" s="115"/>
      <c r="T977" s="115"/>
      <c r="U977" s="115"/>
      <c r="V977" s="115"/>
      <c r="W977" s="115"/>
      <c r="X977" s="115"/>
      <c r="Y977" s="115"/>
      <c r="Z977" s="115"/>
      <c r="AA977" s="115"/>
      <c r="AB977" s="115"/>
      <c r="AC977" s="115"/>
    </row>
    <row r="978" spans="1:29">
      <c r="A978" s="115"/>
      <c r="B978" s="115"/>
      <c r="C978" s="115"/>
      <c r="D978" s="115"/>
      <c r="E978" s="115"/>
      <c r="F978" s="115"/>
      <c r="G978" s="115"/>
      <c r="H978" s="115"/>
      <c r="I978" s="115"/>
      <c r="J978" s="115"/>
      <c r="K978" s="115"/>
      <c r="L978" s="115"/>
      <c r="M978" s="115"/>
      <c r="N978" s="115"/>
      <c r="O978" s="115"/>
      <c r="P978" s="115"/>
      <c r="Q978" s="115"/>
      <c r="R978" s="115"/>
      <c r="S978" s="115"/>
      <c r="T978" s="115"/>
      <c r="U978" s="115"/>
      <c r="V978" s="115"/>
      <c r="W978" s="115"/>
      <c r="X978" s="115"/>
      <c r="Y978" s="115"/>
      <c r="Z978" s="115"/>
      <c r="AA978" s="115"/>
      <c r="AB978" s="115"/>
      <c r="AC978" s="115"/>
    </row>
    <row r="979" spans="1:29">
      <c r="A979" s="115"/>
      <c r="B979" s="115"/>
      <c r="C979" s="115"/>
      <c r="D979" s="115"/>
      <c r="E979" s="115"/>
      <c r="F979" s="115"/>
      <c r="G979" s="115"/>
      <c r="H979" s="115"/>
      <c r="I979" s="115"/>
      <c r="J979" s="115"/>
      <c r="K979" s="115"/>
      <c r="L979" s="115"/>
      <c r="M979" s="115"/>
      <c r="N979" s="115"/>
      <c r="O979" s="115"/>
      <c r="P979" s="115"/>
      <c r="Q979" s="115"/>
      <c r="R979" s="115"/>
      <c r="S979" s="115"/>
      <c r="T979" s="115"/>
      <c r="U979" s="115"/>
      <c r="V979" s="115"/>
      <c r="W979" s="115"/>
      <c r="X979" s="115"/>
      <c r="Y979" s="115"/>
      <c r="Z979" s="115"/>
      <c r="AA979" s="115"/>
      <c r="AB979" s="115"/>
      <c r="AC979" s="115"/>
    </row>
    <row r="980" spans="1:29">
      <c r="A980" s="115"/>
      <c r="B980" s="115"/>
      <c r="C980" s="115"/>
      <c r="D980" s="115"/>
      <c r="E980" s="115"/>
      <c r="F980" s="115"/>
      <c r="G980" s="115"/>
      <c r="H980" s="115"/>
      <c r="I980" s="115"/>
      <c r="J980" s="115"/>
      <c r="K980" s="115"/>
      <c r="L980" s="115"/>
      <c r="M980" s="115"/>
      <c r="N980" s="115"/>
      <c r="O980" s="115"/>
      <c r="P980" s="115"/>
      <c r="Q980" s="115"/>
      <c r="R980" s="115"/>
      <c r="S980" s="115"/>
      <c r="T980" s="115"/>
      <c r="U980" s="115"/>
      <c r="V980" s="115"/>
      <c r="W980" s="115"/>
      <c r="X980" s="115"/>
      <c r="Y980" s="115"/>
      <c r="Z980" s="115"/>
      <c r="AA980" s="115"/>
      <c r="AB980" s="115"/>
      <c r="AC980" s="115"/>
    </row>
    <row r="981" spans="1:29">
      <c r="A981" s="115"/>
      <c r="B981" s="115"/>
      <c r="C981" s="115"/>
      <c r="D981" s="115"/>
      <c r="E981" s="115"/>
      <c r="F981" s="115"/>
      <c r="G981" s="115"/>
      <c r="H981" s="115"/>
      <c r="I981" s="115"/>
      <c r="J981" s="115"/>
      <c r="K981" s="115"/>
      <c r="L981" s="115"/>
      <c r="M981" s="115"/>
      <c r="N981" s="115"/>
      <c r="O981" s="115"/>
      <c r="P981" s="115"/>
      <c r="Q981" s="115"/>
      <c r="R981" s="115"/>
      <c r="S981" s="115"/>
      <c r="T981" s="115"/>
      <c r="U981" s="115"/>
      <c r="V981" s="115"/>
      <c r="W981" s="115"/>
      <c r="X981" s="115"/>
      <c r="Y981" s="115"/>
      <c r="Z981" s="115"/>
      <c r="AA981" s="115"/>
      <c r="AB981" s="115"/>
      <c r="AC981" s="115"/>
    </row>
    <row r="982" spans="1:29">
      <c r="A982" s="115"/>
      <c r="B982" s="115"/>
      <c r="C982" s="115"/>
      <c r="D982" s="115"/>
      <c r="E982" s="115"/>
      <c r="F982" s="115"/>
      <c r="G982" s="115"/>
      <c r="H982" s="115"/>
      <c r="I982" s="115"/>
      <c r="J982" s="115"/>
      <c r="K982" s="115"/>
      <c r="L982" s="115"/>
      <c r="M982" s="115"/>
      <c r="N982" s="115"/>
      <c r="O982" s="115"/>
      <c r="P982" s="115"/>
      <c r="Q982" s="115"/>
      <c r="R982" s="115"/>
      <c r="S982" s="115"/>
      <c r="T982" s="115"/>
      <c r="U982" s="115"/>
      <c r="V982" s="115"/>
      <c r="W982" s="115"/>
      <c r="X982" s="115"/>
      <c r="Y982" s="115"/>
      <c r="Z982" s="115"/>
      <c r="AA982" s="115"/>
      <c r="AB982" s="115"/>
      <c r="AC982" s="115"/>
    </row>
    <row r="983" spans="1:29">
      <c r="A983" s="115"/>
      <c r="B983" s="115"/>
      <c r="C983" s="115"/>
      <c r="D983" s="115"/>
      <c r="E983" s="115"/>
      <c r="F983" s="115"/>
      <c r="G983" s="115"/>
      <c r="H983" s="115"/>
      <c r="I983" s="115"/>
      <c r="J983" s="115"/>
      <c r="K983" s="115"/>
      <c r="L983" s="115"/>
      <c r="M983" s="115"/>
      <c r="N983" s="115"/>
      <c r="O983" s="115"/>
      <c r="P983" s="115"/>
      <c r="Q983" s="115"/>
      <c r="R983" s="115"/>
      <c r="S983" s="115"/>
      <c r="T983" s="115"/>
      <c r="U983" s="115"/>
      <c r="V983" s="115"/>
      <c r="W983" s="115"/>
      <c r="X983" s="115"/>
      <c r="Y983" s="115"/>
      <c r="Z983" s="115"/>
      <c r="AA983" s="115"/>
      <c r="AB983" s="115"/>
      <c r="AC983" s="115"/>
    </row>
    <row r="984" spans="1:29">
      <c r="A984" s="115"/>
      <c r="B984" s="115"/>
      <c r="C984" s="115"/>
      <c r="D984" s="115"/>
      <c r="E984" s="115"/>
      <c r="F984" s="115"/>
      <c r="G984" s="115"/>
      <c r="H984" s="115"/>
      <c r="I984" s="115"/>
      <c r="J984" s="115"/>
      <c r="K984" s="115"/>
      <c r="L984" s="115"/>
      <c r="M984" s="115"/>
      <c r="N984" s="115"/>
      <c r="O984" s="115"/>
      <c r="P984" s="115"/>
      <c r="Q984" s="115"/>
      <c r="R984" s="115"/>
      <c r="S984" s="115"/>
      <c r="T984" s="115"/>
      <c r="U984" s="115"/>
      <c r="V984" s="115"/>
      <c r="W984" s="115"/>
      <c r="X984" s="115"/>
      <c r="Y984" s="115"/>
      <c r="Z984" s="115"/>
      <c r="AA984" s="115"/>
      <c r="AB984" s="115"/>
      <c r="AC984" s="115"/>
    </row>
    <row r="985" spans="1:29">
      <c r="A985" s="115"/>
      <c r="B985" s="115"/>
      <c r="C985" s="115"/>
      <c r="D985" s="115"/>
      <c r="E985" s="115"/>
      <c r="F985" s="115"/>
      <c r="G985" s="115"/>
      <c r="H985" s="115"/>
      <c r="I985" s="115"/>
      <c r="J985" s="115"/>
      <c r="K985" s="115"/>
      <c r="L985" s="115"/>
      <c r="M985" s="115"/>
      <c r="N985" s="115"/>
      <c r="O985" s="115"/>
      <c r="P985" s="115"/>
      <c r="Q985" s="115"/>
      <c r="R985" s="115"/>
      <c r="S985" s="115"/>
      <c r="T985" s="115"/>
      <c r="U985" s="115"/>
      <c r="V985" s="115"/>
      <c r="W985" s="115"/>
      <c r="X985" s="115"/>
      <c r="Y985" s="115"/>
      <c r="Z985" s="115"/>
      <c r="AA985" s="115"/>
      <c r="AB985" s="115"/>
      <c r="AC985" s="115"/>
    </row>
    <row r="986" spans="1:29">
      <c r="A986" s="115"/>
      <c r="B986" s="115"/>
      <c r="C986" s="115"/>
      <c r="D986" s="115"/>
      <c r="E986" s="115"/>
      <c r="F986" s="115"/>
      <c r="G986" s="115"/>
      <c r="H986" s="115"/>
      <c r="I986" s="115"/>
      <c r="J986" s="115"/>
      <c r="K986" s="115"/>
      <c r="L986" s="115"/>
      <c r="M986" s="115"/>
      <c r="N986" s="115"/>
      <c r="O986" s="115"/>
      <c r="P986" s="115"/>
      <c r="Q986" s="115"/>
      <c r="R986" s="115"/>
      <c r="S986" s="115"/>
      <c r="T986" s="115"/>
      <c r="U986" s="115"/>
      <c r="V986" s="115"/>
      <c r="W986" s="115"/>
      <c r="X986" s="115"/>
      <c r="Y986" s="115"/>
      <c r="Z986" s="115"/>
      <c r="AA986" s="115"/>
      <c r="AB986" s="115"/>
      <c r="AC986" s="115"/>
    </row>
    <row r="987" spans="1:29">
      <c r="A987" s="115"/>
      <c r="B987" s="115"/>
      <c r="C987" s="115"/>
      <c r="D987" s="115"/>
      <c r="E987" s="115"/>
      <c r="F987" s="115"/>
      <c r="G987" s="115"/>
      <c r="H987" s="115"/>
      <c r="I987" s="115"/>
      <c r="J987" s="115"/>
      <c r="K987" s="115"/>
      <c r="L987" s="115"/>
      <c r="M987" s="115"/>
      <c r="N987" s="115"/>
      <c r="O987" s="115"/>
      <c r="P987" s="115"/>
      <c r="Q987" s="115"/>
      <c r="R987" s="115"/>
      <c r="S987" s="115"/>
      <c r="T987" s="115"/>
      <c r="U987" s="115"/>
      <c r="V987" s="115"/>
      <c r="W987" s="115"/>
      <c r="X987" s="115"/>
      <c r="Y987" s="115"/>
      <c r="Z987" s="115"/>
      <c r="AA987" s="115"/>
      <c r="AB987" s="115"/>
      <c r="AC987" s="115"/>
    </row>
    <row r="988" spans="1:29">
      <c r="A988" s="115"/>
      <c r="B988" s="115"/>
      <c r="C988" s="115"/>
      <c r="D988" s="115"/>
      <c r="E988" s="115"/>
      <c r="F988" s="115"/>
      <c r="G988" s="115"/>
      <c r="H988" s="115"/>
      <c r="I988" s="115"/>
      <c r="J988" s="115"/>
      <c r="K988" s="115"/>
      <c r="L988" s="115"/>
      <c r="M988" s="115"/>
      <c r="N988" s="115"/>
      <c r="O988" s="115"/>
      <c r="P988" s="115"/>
      <c r="Q988" s="115"/>
      <c r="R988" s="115"/>
      <c r="S988" s="115"/>
      <c r="T988" s="115"/>
      <c r="U988" s="115"/>
      <c r="V988" s="115"/>
      <c r="W988" s="115"/>
      <c r="X988" s="115"/>
      <c r="Y988" s="115"/>
      <c r="Z988" s="115"/>
      <c r="AA988" s="115"/>
      <c r="AB988" s="115"/>
      <c r="AC988" s="115"/>
    </row>
    <row r="989" spans="1:29">
      <c r="A989" s="115"/>
      <c r="B989" s="115"/>
      <c r="C989" s="115"/>
      <c r="D989" s="115"/>
      <c r="E989" s="115"/>
      <c r="F989" s="115"/>
      <c r="G989" s="115"/>
      <c r="H989" s="115"/>
      <c r="I989" s="115"/>
      <c r="J989" s="115"/>
      <c r="K989" s="115"/>
      <c r="L989" s="115"/>
      <c r="M989" s="115"/>
      <c r="N989" s="115"/>
      <c r="O989" s="115"/>
      <c r="P989" s="115"/>
      <c r="Q989" s="115"/>
      <c r="R989" s="115"/>
      <c r="S989" s="115"/>
      <c r="T989" s="115"/>
      <c r="U989" s="115"/>
      <c r="V989" s="115"/>
      <c r="W989" s="115"/>
      <c r="X989" s="115"/>
      <c r="Y989" s="115"/>
      <c r="Z989" s="115"/>
      <c r="AA989" s="115"/>
      <c r="AB989" s="115"/>
      <c r="AC989" s="115"/>
    </row>
    <row r="990" spans="1:29">
      <c r="A990" s="115"/>
      <c r="B990" s="115"/>
      <c r="C990" s="115"/>
      <c r="D990" s="115"/>
      <c r="E990" s="115"/>
      <c r="F990" s="115"/>
      <c r="G990" s="115"/>
      <c r="H990" s="115"/>
      <c r="I990" s="115"/>
      <c r="J990" s="115"/>
      <c r="K990" s="115"/>
      <c r="L990" s="115"/>
      <c r="M990" s="115"/>
      <c r="N990" s="115"/>
      <c r="O990" s="115"/>
      <c r="P990" s="115"/>
      <c r="Q990" s="115"/>
      <c r="R990" s="115"/>
      <c r="S990" s="115"/>
      <c r="T990" s="115"/>
      <c r="U990" s="115"/>
      <c r="V990" s="115"/>
      <c r="W990" s="115"/>
      <c r="X990" s="115"/>
      <c r="Y990" s="115"/>
      <c r="Z990" s="115"/>
      <c r="AA990" s="115"/>
      <c r="AB990" s="115"/>
      <c r="AC990" s="115"/>
    </row>
    <row r="991" spans="1:29">
      <c r="A991" s="115"/>
      <c r="B991" s="115"/>
      <c r="C991" s="115"/>
      <c r="D991" s="115"/>
      <c r="E991" s="115"/>
      <c r="F991" s="115"/>
      <c r="G991" s="115"/>
      <c r="H991" s="115"/>
      <c r="I991" s="115"/>
      <c r="J991" s="115"/>
      <c r="K991" s="115"/>
      <c r="L991" s="115"/>
      <c r="M991" s="115"/>
      <c r="N991" s="115"/>
      <c r="O991" s="115"/>
      <c r="P991" s="115"/>
      <c r="Q991" s="115"/>
      <c r="R991" s="115"/>
      <c r="S991" s="115"/>
      <c r="T991" s="115"/>
      <c r="U991" s="115"/>
      <c r="V991" s="115"/>
      <c r="W991" s="115"/>
      <c r="X991" s="115"/>
      <c r="Y991" s="115"/>
      <c r="Z991" s="115"/>
      <c r="AA991" s="115"/>
      <c r="AB991" s="115"/>
      <c r="AC991" s="115"/>
    </row>
    <row r="992" spans="1:29">
      <c r="A992" s="115"/>
      <c r="B992" s="115"/>
      <c r="C992" s="115"/>
      <c r="D992" s="115"/>
      <c r="E992" s="115"/>
      <c r="F992" s="115"/>
      <c r="G992" s="115"/>
      <c r="H992" s="115"/>
      <c r="I992" s="115"/>
      <c r="J992" s="115"/>
      <c r="K992" s="115"/>
      <c r="L992" s="115"/>
      <c r="M992" s="115"/>
      <c r="N992" s="115"/>
      <c r="O992" s="115"/>
      <c r="P992" s="115"/>
      <c r="Q992" s="115"/>
      <c r="R992" s="115"/>
      <c r="S992" s="115"/>
      <c r="T992" s="115"/>
      <c r="U992" s="115"/>
      <c r="V992" s="115"/>
      <c r="W992" s="115"/>
      <c r="X992" s="115"/>
      <c r="Y992" s="115"/>
      <c r="Z992" s="115"/>
      <c r="AA992" s="115"/>
      <c r="AB992" s="115"/>
      <c r="AC992" s="115"/>
    </row>
    <row r="993" spans="1:29">
      <c r="A993" s="115"/>
      <c r="B993" s="115"/>
      <c r="C993" s="115"/>
      <c r="D993" s="115"/>
      <c r="E993" s="115"/>
      <c r="F993" s="115"/>
      <c r="G993" s="115"/>
      <c r="H993" s="115"/>
      <c r="I993" s="115"/>
      <c r="J993" s="115"/>
      <c r="K993" s="115"/>
      <c r="L993" s="115"/>
      <c r="M993" s="115"/>
      <c r="N993" s="115"/>
      <c r="O993" s="115"/>
      <c r="P993" s="115"/>
      <c r="Q993" s="115"/>
      <c r="R993" s="115"/>
      <c r="S993" s="115"/>
      <c r="T993" s="115"/>
      <c r="U993" s="115"/>
      <c r="V993" s="115"/>
      <c r="W993" s="115"/>
      <c r="X993" s="115"/>
      <c r="Y993" s="115"/>
      <c r="Z993" s="115"/>
      <c r="AA993" s="115"/>
      <c r="AB993" s="115"/>
      <c r="AC993" s="115"/>
    </row>
  </sheetData>
  <mergeCells count="27">
    <mergeCell ref="A4:B4"/>
    <mergeCell ref="A5:B5"/>
    <mergeCell ref="A6:B6"/>
    <mergeCell ref="C6:C9"/>
    <mergeCell ref="D6:D7"/>
    <mergeCell ref="O10:O23"/>
    <mergeCell ref="L24:S24"/>
    <mergeCell ref="A7:A9"/>
    <mergeCell ref="B7:B9"/>
    <mergeCell ref="F10:F23"/>
    <mergeCell ref="A24:J24"/>
    <mergeCell ref="E6:E7"/>
    <mergeCell ref="F6:F9"/>
    <mergeCell ref="C4:T4"/>
    <mergeCell ref="E5:T5"/>
    <mergeCell ref="G6:G7"/>
    <mergeCell ref="L6:L9"/>
    <mergeCell ref="M6:M7"/>
    <mergeCell ref="N6:N7"/>
    <mergeCell ref="O6:O9"/>
    <mergeCell ref="P6:P7"/>
    <mergeCell ref="A1:B1"/>
    <mergeCell ref="C1:T1"/>
    <mergeCell ref="A2:B2"/>
    <mergeCell ref="C2:T2"/>
    <mergeCell ref="A3:B3"/>
    <mergeCell ref="C3:T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 1</vt:lpstr>
      <vt:lpstr>Old Satellite Data</vt:lpstr>
      <vt:lpstr>State_Restructured</vt:lpstr>
      <vt:lpstr>State_Graphs</vt:lpstr>
      <vt:lpstr>Dist_Wise Restructured</vt:lpstr>
      <vt:lpstr>Dist_Wise Graphs</vt:lpstr>
      <vt:lpstr>Updated Satellite Data</vt:lpstr>
      <vt:lpstr>GLC Forest Land Classes</vt:lpstr>
      <vt:lpstr>Forest Land SUM of area_ha</vt:lpstr>
      <vt:lpstr>State_Forest Land A1.9</vt:lpstr>
      <vt:lpstr>State_Forest Land A1.14</vt:lpstr>
      <vt:lpstr>State_Forest Land A1.18</vt:lpstr>
      <vt:lpstr>State_Forest Land A1.19</vt:lpstr>
      <vt:lpstr>Dist_Wise Forest Land A1.9</vt:lpstr>
      <vt:lpstr>Dist_Wise Forest Land A1.14</vt:lpstr>
      <vt:lpstr>Dist_Wise Forest Land A1.18</vt:lpstr>
      <vt:lpstr>Dist_Wise Forest Land A1.19</vt:lpstr>
      <vt:lpstr>GLC Wetlands</vt:lpstr>
      <vt:lpstr>Wetlands A1.39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 SINGH</cp:lastModifiedBy>
  <dcterms:modified xsi:type="dcterms:W3CDTF">2025-10-29T04:06:41Z</dcterms:modified>
</cp:coreProperties>
</file>